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User\Documents\DELL-PETER-GODGREY\ACADEMIC ADVISORY WORKS\"/>
    </mc:Choice>
  </mc:AlternateContent>
  <xr:revisionPtr revIDLastSave="0" documentId="8_{1A5D19E8-DD9C-42FA-9AE5-EF6165B6CADF}" xr6:coauthVersionLast="47" xr6:coauthVersionMax="47" xr10:uidLastSave="{00000000-0000-0000-0000-000000000000}"/>
  <bookViews>
    <workbookView xWindow="-110" yWindow="-110" windowWidth="19420" windowHeight="10300" tabRatio="778" activeTab="5" xr2:uid="{00000000-000D-0000-FFFF-FFFF00000000}"/>
  </bookViews>
  <sheets>
    <sheet name="Details" sheetId="3" r:id="rId1"/>
    <sheet name="F100L" sheetId="26" r:id="rId2"/>
    <sheet name="S100L" sheetId="24" r:id="rId3"/>
    <sheet name="F200L" sheetId="29" r:id="rId4"/>
    <sheet name="S200L" sheetId="30" r:id="rId5"/>
    <sheet name="F300L" sheetId="31" r:id="rId6"/>
    <sheet name="S300L" sheetId="6" r:id="rId7"/>
    <sheet name="F400L" sheetId="7" r:id="rId8"/>
    <sheet name="S400L" sheetId="8" r:id="rId9"/>
    <sheet name="Sheet2" sheetId="28" r:id="rId10"/>
    <sheet name="CO" sheetId="32" r:id="rId11"/>
    <sheet name="SUMMARY LINE" sheetId="27" r:id="rId12"/>
    <sheet name="Sheet1" sheetId="22" r:id="rId13"/>
    <sheet name="COMMENDATION100L" sheetId="23" r:id="rId14"/>
  </sheets>
  <functionGroups builtInGroupCount="19"/>
  <externalReferences>
    <externalReference r:id="rId15"/>
  </externalReferences>
  <definedNames>
    <definedName name="_xlnm._FilterDatabase" localSheetId="1" hidden="1">F100L!$A$1:$AI$345</definedName>
    <definedName name="_xlnm._FilterDatabase" localSheetId="3" hidden="1">F200L!$AG$1:$AG$223</definedName>
    <definedName name="_xlnm._FilterDatabase" localSheetId="5" hidden="1">F300L!$AG$1:$AG$198</definedName>
    <definedName name="_xlnm._FilterDatabase" localSheetId="2" hidden="1">S100L!$AI$1:$AI$223</definedName>
    <definedName name="_xlnm._FilterDatabase" localSheetId="4" hidden="1">S200L!$AG$1:$AG$223</definedName>
    <definedName name="_xlpm.filteredB" hidden="1" xlm="1">#NAME?</definedName>
    <definedName name="_xlpm.filteredC" hidden="1" xlm="1">#NAME?</definedName>
    <definedName name="_xlpm.filteredK" hidden="1" xlm="1">#NAME?</definedName>
    <definedName name="_xlpm.filteredV" hidden="1" xlm="1">#NAME?</definedName>
    <definedName name="_xlpm.filteredW" hidden="1" xlm="1">#NAME?</definedName>
    <definedName name="GradesAllowed">[1]BioData!$AM$8:$AM$16</definedName>
    <definedName name="_xlnm.Print_Area" localSheetId="1">F100L!$A$1:$AI$232</definedName>
    <definedName name="_xlnm.Print_Area" localSheetId="3">F200L!$A$1:$AG$236</definedName>
    <definedName name="_xlnm.Print_Area" localSheetId="5">F300L!$A$1:$AG$210</definedName>
    <definedName name="_xlnm.Print_Area" localSheetId="7">F400L!$A$1:$AI$21</definedName>
    <definedName name="_xlnm.Print_Area" localSheetId="2">S100L!$A$1:$AI$236</definedName>
    <definedName name="_xlnm.Print_Area" localSheetId="4">S200L!$A$1:$AG$236</definedName>
    <definedName name="_xlnm.Print_Area" localSheetId="6">S300L!$A$1:$AI$21</definedName>
    <definedName name="_xlnm.Print_Area" localSheetId="8">S400L!$A$1:$AI$21</definedName>
    <definedName name="_xlnm.Print_Area" localSheetId="12">Sheet1!$1:$16</definedName>
    <definedName name="_xlnm.Print_Titles" localSheetId="1">F100L!$A:$AI,F100L!$1:$7</definedName>
    <definedName name="_xlnm.Print_Titles" localSheetId="3">F200L!$A:$AG,F200L!$1:$7</definedName>
    <definedName name="_xlnm.Print_Titles" localSheetId="5">F300L!$A:$AG,F300L!$1:$7</definedName>
    <definedName name="_xlnm.Print_Titles" localSheetId="2">S100L!$A:$AI,S100L!$1:$7</definedName>
    <definedName name="_xlnm.Print_Titles" localSheetId="4">S200L!$A:$AG,S200L!$1:$7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0" i="31" l="1"/>
  <c r="C190" i="31"/>
  <c r="J2" i="28" a="1"/>
  <c r="J2" i="28" s="1"/>
  <c r="V190" i="31" a="1"/>
  <c r="V190" i="31" l="1"/>
  <c r="B250" i="31"/>
  <c r="C250" i="31"/>
  <c r="V286" i="31" a="1"/>
  <c r="V288" i="31" a="1"/>
  <c r="V297" i="31" a="1"/>
  <c r="V38" i="31" a="1"/>
  <c r="V70" i="31" a="1"/>
  <c r="V102" i="31" a="1"/>
  <c r="V134" i="31" a="1"/>
  <c r="V47" i="31" a="1"/>
  <c r="V119" i="31" a="1"/>
  <c r="V183" i="31" a="1"/>
  <c r="V23" i="31" a="1"/>
  <c r="V75" i="31" a="1"/>
  <c r="V139" i="31" a="1"/>
  <c r="V203" i="31" a="1"/>
  <c r="V72" i="31" a="1"/>
  <c r="V136" i="31" a="1"/>
  <c r="V200" i="31" a="1"/>
  <c r="V40" i="31" a="1"/>
  <c r="V100" i="31" a="1"/>
  <c r="V164" i="31" a="1"/>
  <c r="V29" i="31" a="1"/>
  <c r="V97" i="31" a="1"/>
  <c r="V157" i="31" a="1"/>
  <c r="V221" i="31" a="1"/>
  <c r="V61" i="31" a="1"/>
  <c r="V125" i="31" a="1"/>
  <c r="V193" i="31" a="1"/>
  <c r="V214" i="31" a="1"/>
  <c r="V279" i="31" a="1"/>
  <c r="V282" i="31" a="1"/>
  <c r="V249" i="31" a="1"/>
  <c r="V237" i="31" a="1"/>
  <c r="V158" i="31" a="1"/>
  <c r="V257" i="31" a="1"/>
  <c r="V264" i="31" a="1"/>
  <c r="V290" i="31" a="1"/>
  <c r="V296" i="31" a="1"/>
  <c r="V298" i="31" a="1"/>
  <c r="V42" i="31" a="1"/>
  <c r="V74" i="31" a="1"/>
  <c r="V106" i="31" a="1"/>
  <c r="V138" i="31" a="1"/>
  <c r="V55" i="31" a="1"/>
  <c r="V127" i="31" a="1"/>
  <c r="V191" i="31" a="1"/>
  <c r="V31" i="31" a="1"/>
  <c r="V83" i="31" a="1"/>
  <c r="V147" i="31" a="1"/>
  <c r="V211" i="31" a="1"/>
  <c r="V80" i="31" a="1"/>
  <c r="V144" i="31" a="1"/>
  <c r="V208" i="31" a="1"/>
  <c r="V44" i="31" a="1"/>
  <c r="V108" i="31" a="1"/>
  <c r="V172" i="31" a="1"/>
  <c r="V41" i="31" a="1"/>
  <c r="V105" i="31" a="1"/>
  <c r="V165" i="31" a="1"/>
  <c r="V17" i="31" a="1"/>
  <c r="V69" i="31" a="1"/>
  <c r="V133" i="31" a="1"/>
  <c r="V201" i="31" a="1"/>
  <c r="V228" i="31" a="1"/>
  <c r="V229" i="31" a="1"/>
  <c r="V240" i="31" a="1"/>
  <c r="V255" i="31" a="1"/>
  <c r="V243" i="31" a="1"/>
  <c r="V174" i="31" a="1"/>
  <c r="V276" i="31" a="1"/>
  <c r="V294" i="31" a="1"/>
  <c r="V300" i="31" a="1"/>
  <c r="V14" i="31" a="1"/>
  <c r="V46" i="31" a="1"/>
  <c r="V78" i="31" a="1"/>
  <c r="V110" i="31" a="1"/>
  <c r="V142" i="31" a="1"/>
  <c r="V63" i="31" a="1"/>
  <c r="V135" i="31" a="1"/>
  <c r="V199" i="31" a="1"/>
  <c r="V35" i="31" a="1"/>
  <c r="V91" i="31" a="1"/>
  <c r="V155" i="31" a="1"/>
  <c r="V219" i="31" a="1"/>
  <c r="V88" i="31" a="1"/>
  <c r="V152" i="31" a="1"/>
  <c r="V216" i="31" a="1"/>
  <c r="V52" i="31" a="1"/>
  <c r="V116" i="31" a="1"/>
  <c r="V180" i="31" a="1"/>
  <c r="V49" i="31" a="1"/>
  <c r="V113" i="31" a="1"/>
  <c r="V173" i="31" a="1"/>
  <c r="V21" i="31" a="1"/>
  <c r="V77" i="31" a="1"/>
  <c r="V141" i="31" a="1"/>
  <c r="V209" i="31" a="1"/>
  <c r="V234" i="31" a="1"/>
  <c r="V235" i="31" a="1"/>
  <c r="V170" i="31" a="1"/>
  <c r="V268" i="31" a="1"/>
  <c r="V256" i="31" a="1"/>
  <c r="V259" i="31" a="1"/>
  <c r="V277" i="31" a="1"/>
  <c r="V239" i="31" a="1"/>
  <c r="V13" i="31" a="1"/>
  <c r="V246" i="31" a="1"/>
  <c r="V295" i="31" a="1"/>
  <c r="V292" i="31" a="1"/>
  <c r="V18" i="31" a="1"/>
  <c r="V50" i="31" a="1"/>
  <c r="V82" i="31" a="1"/>
  <c r="V114" i="31" a="1"/>
  <c r="V146" i="31" a="1"/>
  <c r="V79" i="31" a="1"/>
  <c r="V143" i="31" a="1"/>
  <c r="V207" i="31" a="1"/>
  <c r="V43" i="31" a="1"/>
  <c r="V99" i="31" a="1"/>
  <c r="V163" i="31" a="1"/>
  <c r="V227" i="31" a="1"/>
  <c r="V96" i="31" a="1"/>
  <c r="V160" i="31" a="1"/>
  <c r="V16" i="31" a="1"/>
  <c r="V60" i="31" a="1"/>
  <c r="V124" i="31" a="1"/>
  <c r="V188" i="31" a="1"/>
  <c r="V57" i="31" a="1"/>
  <c r="V121" i="31" a="1"/>
  <c r="V181" i="31" a="1"/>
  <c r="V25" i="31" a="1"/>
  <c r="V85" i="31" a="1"/>
  <c r="V149" i="31" a="1"/>
  <c r="V217" i="31" a="1"/>
  <c r="V241" i="31" a="1"/>
  <c r="V248" i="31" a="1"/>
  <c r="V186" i="31" a="1"/>
  <c r="V274" i="31" a="1"/>
  <c r="V262" i="31" a="1"/>
  <c r="V206" i="31" a="1"/>
  <c r="V224" i="31" a="1"/>
  <c r="V283" i="31" a="1"/>
  <c r="V252" i="31" a="1"/>
  <c r="V10" i="31" a="1"/>
  <c r="V210" i="31" a="1"/>
  <c r="V303" i="31" a="1"/>
  <c r="V293" i="31" a="1"/>
  <c r="V22" i="31" a="1"/>
  <c r="V54" i="31" a="1"/>
  <c r="V86" i="31" a="1"/>
  <c r="V118" i="31" a="1"/>
  <c r="V150" i="31" a="1"/>
  <c r="V87" i="31" a="1"/>
  <c r="V151" i="31" a="1"/>
  <c r="V215" i="31" a="1"/>
  <c r="V51" i="31" a="1"/>
  <c r="V107" i="31" a="1"/>
  <c r="V171" i="31" a="1"/>
  <c r="V28" i="31" a="1"/>
  <c r="V104" i="31" a="1"/>
  <c r="V168" i="31" a="1"/>
  <c r="V20" i="31" a="1"/>
  <c r="V68" i="31" a="1"/>
  <c r="V132" i="31" a="1"/>
  <c r="V196" i="31" a="1"/>
  <c r="V65" i="31" a="1"/>
  <c r="V129" i="31" a="1"/>
  <c r="V189" i="31" a="1"/>
  <c r="V33" i="31" a="1"/>
  <c r="V93" i="31" a="1"/>
  <c r="V161" i="31" a="1"/>
  <c r="V225" i="31" a="1"/>
  <c r="V247" i="31" a="1"/>
  <c r="V254" i="31" a="1"/>
  <c r="V202" i="31" a="1"/>
  <c r="V281" i="31" a="1"/>
  <c r="V269" i="31" a="1"/>
  <c r="V222" i="31" a="1"/>
  <c r="V232" i="31" a="1"/>
  <c r="V272" i="31" a="1"/>
  <c r="V258" i="31" a="1"/>
  <c r="V12" i="31" a="1"/>
  <c r="V8" i="31" a="1"/>
  <c r="V285" i="31" a="1"/>
  <c r="V287" i="31" a="1"/>
  <c r="V301" i="31" a="1"/>
  <c r="V26" i="31" a="1"/>
  <c r="V58" i="31" a="1"/>
  <c r="V90" i="31" a="1"/>
  <c r="V122" i="31" a="1"/>
  <c r="V154" i="31" a="1"/>
  <c r="V95" i="31" a="1"/>
  <c r="V159" i="31" a="1"/>
  <c r="V223" i="31" a="1"/>
  <c r="V59" i="31" a="1"/>
  <c r="V115" i="31" a="1"/>
  <c r="V179" i="31" a="1"/>
  <c r="V48" i="31" a="1"/>
  <c r="V112" i="31" a="1"/>
  <c r="V176" i="31" a="1"/>
  <c r="V24" i="31" a="1"/>
  <c r="V76" i="31" a="1"/>
  <c r="V140" i="31" a="1"/>
  <c r="V204" i="31" a="1"/>
  <c r="V73" i="31" a="1"/>
  <c r="V137" i="31" a="1"/>
  <c r="V197" i="31" a="1"/>
  <c r="V37" i="31" a="1"/>
  <c r="V101" i="31" a="1"/>
  <c r="V169" i="31" a="1"/>
  <c r="V166" i="31" a="1"/>
  <c r="V260" i="31" a="1"/>
  <c r="V261" i="31" a="1"/>
  <c r="V218" i="31" a="1"/>
  <c r="V226" i="31" a="1"/>
  <c r="V275" i="31" a="1"/>
  <c r="V231" i="31" a="1"/>
  <c r="V238" i="31" a="1"/>
  <c r="V162" i="31" a="1"/>
  <c r="V265" i="31" a="1"/>
  <c r="V11" i="31" a="1"/>
  <c r="V9" i="31" a="1"/>
  <c r="V194" i="31" a="1"/>
  <c r="V270" i="31" a="1"/>
  <c r="V291" i="31" a="1"/>
  <c r="V302" i="31" a="1"/>
  <c r="V30" i="31" a="1"/>
  <c r="V62" i="31" a="1"/>
  <c r="V94" i="31" a="1"/>
  <c r="V126" i="31" a="1"/>
  <c r="V27" i="31" a="1"/>
  <c r="V103" i="31" a="1"/>
  <c r="V167" i="31" a="1"/>
  <c r="V15" i="31" a="1"/>
  <c r="V67" i="31" a="1"/>
  <c r="V123" i="31" a="1"/>
  <c r="V187" i="31" a="1"/>
  <c r="V56" i="31" a="1"/>
  <c r="V120" i="31" a="1"/>
  <c r="V184" i="31" a="1"/>
  <c r="V32" i="31" a="1"/>
  <c r="V84" i="31" a="1"/>
  <c r="V148" i="31" a="1"/>
  <c r="V212" i="31" a="1"/>
  <c r="V81" i="31" a="1"/>
  <c r="V145" i="31" a="1"/>
  <c r="V205" i="31" a="1"/>
  <c r="V45" i="31" a="1"/>
  <c r="V109" i="31" a="1"/>
  <c r="V177" i="31" a="1"/>
  <c r="V182" i="31" a="1"/>
  <c r="V266" i="31" a="1"/>
  <c r="V267" i="31" a="1"/>
  <c r="V236" i="31" a="1"/>
  <c r="V278" i="31" a="1"/>
  <c r="V263" i="31" a="1"/>
  <c r="V244" i="31" a="1"/>
  <c r="V245" i="31" a="1"/>
  <c r="V178" i="31" a="1"/>
  <c r="V271" i="31" a="1"/>
  <c r="V251" i="31" a="1"/>
  <c r="V233" i="31" a="1"/>
  <c r="V299" i="31" a="1"/>
  <c r="V289" i="31" a="1"/>
  <c r="V34" i="31" a="1"/>
  <c r="V66" i="31" a="1"/>
  <c r="V98" i="31" a="1"/>
  <c r="V130" i="31" a="1"/>
  <c r="V39" i="31" a="1"/>
  <c r="V111" i="31" a="1"/>
  <c r="V175" i="31" a="1"/>
  <c r="V19" i="31" a="1"/>
  <c r="V71" i="31" a="1"/>
  <c r="V131" i="31" a="1"/>
  <c r="V195" i="31" a="1"/>
  <c r="V64" i="31" a="1"/>
  <c r="V128" i="31" a="1"/>
  <c r="V192" i="31" a="1"/>
  <c r="V36" i="31" a="1"/>
  <c r="V92" i="31" a="1"/>
  <c r="V156" i="31" a="1"/>
  <c r="V220" i="31" a="1"/>
  <c r="V89" i="31" a="1"/>
  <c r="V153" i="31" a="1"/>
  <c r="V213" i="31" a="1"/>
  <c r="V53" i="31" a="1"/>
  <c r="V117" i="31" a="1"/>
  <c r="V185" i="31" a="1"/>
  <c r="V198" i="31" a="1"/>
  <c r="V273" i="31" a="1"/>
  <c r="V280" i="31" a="1"/>
  <c r="V242" i="31" a="1"/>
  <c r="V230" i="31" a="1"/>
  <c r="V253" i="31" a="1"/>
  <c r="V250" i="31" a="1"/>
  <c r="V284" i="31" a="1"/>
  <c r="V298" i="31" l="1"/>
  <c r="V297" i="31"/>
  <c r="V289" i="31"/>
  <c r="V302" i="31"/>
  <c r="V301" i="31"/>
  <c r="V293" i="31"/>
  <c r="V292" i="31"/>
  <c r="V300" i="31"/>
  <c r="V296" i="31"/>
  <c r="V288" i="31"/>
  <c r="V299" i="31"/>
  <c r="V291" i="31"/>
  <c r="V287" i="31"/>
  <c r="V303" i="31"/>
  <c r="V295" i="31"/>
  <c r="V294" i="31"/>
  <c r="V290" i="31"/>
  <c r="V286" i="31"/>
  <c r="V285" i="31"/>
  <c r="V246" i="31"/>
  <c r="V284" i="31"/>
  <c r="V271" i="31"/>
  <c r="V265" i="31"/>
  <c r="V258" i="31"/>
  <c r="V252" i="31"/>
  <c r="V239" i="31"/>
  <c r="V233" i="31"/>
  <c r="V210" i="31"/>
  <c r="V194" i="31"/>
  <c r="V178" i="31"/>
  <c r="V162" i="31"/>
  <c r="V272" i="31"/>
  <c r="V283" i="31"/>
  <c r="V277" i="31"/>
  <c r="V270" i="31"/>
  <c r="V264" i="31"/>
  <c r="V251" i="31"/>
  <c r="V245" i="31"/>
  <c r="V238" i="31"/>
  <c r="V232" i="31"/>
  <c r="V224" i="31"/>
  <c r="V259" i="31"/>
  <c r="V276" i="31"/>
  <c r="V257" i="31"/>
  <c r="V250" i="31"/>
  <c r="V244" i="31"/>
  <c r="V231" i="31"/>
  <c r="V222" i="31"/>
  <c r="V206" i="31"/>
  <c r="V174" i="31"/>
  <c r="V158" i="31"/>
  <c r="V253" i="31"/>
  <c r="V263" i="31"/>
  <c r="V275" i="31"/>
  <c r="V269" i="31"/>
  <c r="V262" i="31"/>
  <c r="V256" i="31"/>
  <c r="V243" i="31"/>
  <c r="V237" i="31"/>
  <c r="V230" i="31"/>
  <c r="V278" i="31"/>
  <c r="V226" i="31"/>
  <c r="V281" i="31"/>
  <c r="V274" i="31"/>
  <c r="V268" i="31"/>
  <c r="V255" i="31"/>
  <c r="V249" i="31"/>
  <c r="V242" i="31"/>
  <c r="V236" i="31"/>
  <c r="V218" i="31"/>
  <c r="V202" i="31"/>
  <c r="V186" i="31"/>
  <c r="V170" i="31"/>
  <c r="V240" i="31"/>
  <c r="V282" i="31"/>
  <c r="V280" i="31"/>
  <c r="V267" i="31"/>
  <c r="V261" i="31"/>
  <c r="V254" i="31"/>
  <c r="V248" i="31"/>
  <c r="V235" i="31"/>
  <c r="V229" i="31"/>
  <c r="V279" i="31"/>
  <c r="V273" i="31"/>
  <c r="V266" i="31"/>
  <c r="V260" i="31"/>
  <c r="V247" i="31"/>
  <c r="V241" i="31"/>
  <c r="V234" i="31"/>
  <c r="V228" i="31"/>
  <c r="V214" i="31"/>
  <c r="V198" i="31"/>
  <c r="V182" i="31"/>
  <c r="V166" i="31"/>
  <c r="V225" i="31"/>
  <c r="V217" i="31"/>
  <c r="V209" i="31"/>
  <c r="V201" i="31"/>
  <c r="V193" i="31"/>
  <c r="V185" i="31"/>
  <c r="V177" i="31"/>
  <c r="V169" i="31"/>
  <c r="V161" i="31"/>
  <c r="V149" i="31"/>
  <c r="V141" i="31"/>
  <c r="V133" i="31"/>
  <c r="V125" i="31"/>
  <c r="V117" i="31"/>
  <c r="V109" i="31"/>
  <c r="V101" i="31"/>
  <c r="V93" i="31"/>
  <c r="V85" i="31"/>
  <c r="V77" i="31"/>
  <c r="V69" i="31"/>
  <c r="V61" i="31"/>
  <c r="V53" i="31"/>
  <c r="V45" i="31"/>
  <c r="V37" i="31"/>
  <c r="V33" i="31"/>
  <c r="V25" i="31"/>
  <c r="V21" i="31"/>
  <c r="V17" i="31"/>
  <c r="V221" i="31"/>
  <c r="V213" i="31"/>
  <c r="V205" i="31"/>
  <c r="V197" i="31"/>
  <c r="V189" i="31"/>
  <c r="V181" i="31"/>
  <c r="V173" i="31"/>
  <c r="V165" i="31"/>
  <c r="V157" i="31"/>
  <c r="V153" i="31"/>
  <c r="V145" i="31"/>
  <c r="V137" i="31"/>
  <c r="V129" i="31"/>
  <c r="V121" i="31"/>
  <c r="V113" i="31"/>
  <c r="V105" i="31"/>
  <c r="V97" i="31"/>
  <c r="V89" i="31"/>
  <c r="V81" i="31"/>
  <c r="V73" i="31"/>
  <c r="V65" i="31"/>
  <c r="V57" i="31"/>
  <c r="V49" i="31"/>
  <c r="V41" i="31"/>
  <c r="V29" i="31"/>
  <c r="V220" i="31"/>
  <c r="V212" i="31"/>
  <c r="V204" i="31"/>
  <c r="V196" i="31"/>
  <c r="V188" i="31"/>
  <c r="V180" i="31"/>
  <c r="V172" i="31"/>
  <c r="V164" i="31"/>
  <c r="V156" i="31"/>
  <c r="V148" i="31"/>
  <c r="V140" i="31"/>
  <c r="V132" i="31"/>
  <c r="V124" i="31"/>
  <c r="V116" i="31"/>
  <c r="V108" i="31"/>
  <c r="V100" i="31"/>
  <c r="V92" i="31"/>
  <c r="V84" i="31"/>
  <c r="V76" i="31"/>
  <c r="V68" i="31"/>
  <c r="V60" i="31"/>
  <c r="V52" i="31"/>
  <c r="V44" i="31"/>
  <c r="V40" i="31"/>
  <c r="V36" i="31"/>
  <c r="V32" i="31"/>
  <c r="V24" i="31"/>
  <c r="V20" i="31"/>
  <c r="V16" i="31"/>
  <c r="V216" i="31"/>
  <c r="V208" i="31"/>
  <c r="V200" i="31"/>
  <c r="V192" i="31"/>
  <c r="V184" i="31"/>
  <c r="V176" i="31"/>
  <c r="V168" i="31"/>
  <c r="V160" i="31"/>
  <c r="V152" i="31"/>
  <c r="V144" i="31"/>
  <c r="V136" i="31"/>
  <c r="V128" i="31"/>
  <c r="V120" i="31"/>
  <c r="V112" i="31"/>
  <c r="V104" i="31"/>
  <c r="V96" i="31"/>
  <c r="V88" i="31"/>
  <c r="V80" i="31"/>
  <c r="V72" i="31"/>
  <c r="V64" i="31"/>
  <c r="V56" i="31"/>
  <c r="V48" i="31"/>
  <c r="V28" i="31"/>
  <c r="V227" i="31"/>
  <c r="V219" i="31"/>
  <c r="V211" i="31"/>
  <c r="V203" i="31"/>
  <c r="V195" i="31"/>
  <c r="V187" i="31"/>
  <c r="V179" i="31"/>
  <c r="V171" i="31"/>
  <c r="V163" i="31"/>
  <c r="V155" i="31"/>
  <c r="V147" i="31"/>
  <c r="V139" i="31"/>
  <c r="V131" i="31"/>
  <c r="V123" i="31"/>
  <c r="V115" i="31"/>
  <c r="V107" i="31"/>
  <c r="V99" i="31"/>
  <c r="V91" i="31"/>
  <c r="V83" i="31"/>
  <c r="V75" i="31"/>
  <c r="V71" i="31"/>
  <c r="V67" i="31"/>
  <c r="V59" i="31"/>
  <c r="V51" i="31"/>
  <c r="V43" i="31"/>
  <c r="V35" i="31"/>
  <c r="V31" i="31"/>
  <c r="V23" i="31"/>
  <c r="V19" i="31"/>
  <c r="V15" i="31"/>
  <c r="V223" i="31"/>
  <c r="V215" i="31"/>
  <c r="V207" i="31"/>
  <c r="V199" i="31"/>
  <c r="V191" i="31"/>
  <c r="V183" i="31"/>
  <c r="V175" i="31"/>
  <c r="V167" i="31"/>
  <c r="V159" i="31"/>
  <c r="V151" i="31"/>
  <c r="V143" i="31"/>
  <c r="V135" i="31"/>
  <c r="V127" i="31"/>
  <c r="V119" i="31"/>
  <c r="V111" i="31"/>
  <c r="V103" i="31"/>
  <c r="V95" i="31"/>
  <c r="V87" i="31"/>
  <c r="V79" i="31"/>
  <c r="V63" i="31"/>
  <c r="V55" i="31"/>
  <c r="V47" i="31"/>
  <c r="V39" i="31"/>
  <c r="V27" i="31"/>
  <c r="V154" i="31"/>
  <c r="V150" i="31"/>
  <c r="V146" i="31"/>
  <c r="V142" i="31"/>
  <c r="V138" i="31"/>
  <c r="V134" i="31"/>
  <c r="V130" i="31"/>
  <c r="V126" i="31"/>
  <c r="V122" i="31"/>
  <c r="V118" i="31"/>
  <c r="V114" i="31"/>
  <c r="V110" i="31"/>
  <c r="V106" i="31"/>
  <c r="V102" i="31"/>
  <c r="V98" i="31"/>
  <c r="V94" i="31"/>
  <c r="V90" i="31"/>
  <c r="V86" i="31"/>
  <c r="V82" i="31"/>
  <c r="V78" i="31"/>
  <c r="V74" i="31"/>
  <c r="V70" i="31"/>
  <c r="V66" i="31"/>
  <c r="V62" i="31"/>
  <c r="V58" i="31"/>
  <c r="V54" i="31"/>
  <c r="V50" i="31"/>
  <c r="V46" i="31"/>
  <c r="V42" i="31"/>
  <c r="V38" i="31"/>
  <c r="V34" i="31"/>
  <c r="V30" i="31"/>
  <c r="V26" i="31"/>
  <c r="V22" i="31"/>
  <c r="V18" i="31"/>
  <c r="V14" i="31"/>
  <c r="V9" i="31"/>
  <c r="V11" i="31"/>
  <c r="V12" i="31"/>
  <c r="V10" i="31"/>
  <c r="V13" i="31"/>
  <c r="V8" i="31"/>
  <c r="V55" i="30" a="1"/>
  <c r="V59" i="30" a="1"/>
  <c r="V63" i="30" a="1"/>
  <c r="V67" i="30" a="1"/>
  <c r="V71" i="30" a="1"/>
  <c r="V75" i="30" a="1"/>
  <c r="V79" i="30" a="1"/>
  <c r="V83" i="30" a="1"/>
  <c r="V87" i="30" a="1"/>
  <c r="V91" i="30" a="1"/>
  <c r="V95" i="30" a="1"/>
  <c r="V99" i="30" a="1"/>
  <c r="V103" i="30" a="1"/>
  <c r="V107" i="30" a="1"/>
  <c r="V111" i="30" a="1"/>
  <c r="V115" i="30" a="1"/>
  <c r="V119" i="30" a="1"/>
  <c r="V123" i="30" a="1"/>
  <c r="V127" i="30" a="1"/>
  <c r="V131" i="30" a="1"/>
  <c r="V135" i="30" a="1"/>
  <c r="V139" i="30" a="1"/>
  <c r="V143" i="30" a="1"/>
  <c r="V147" i="30" a="1"/>
  <c r="V151" i="30" a="1"/>
  <c r="V155" i="30" a="1"/>
  <c r="V159" i="30" a="1"/>
  <c r="V163" i="30" a="1"/>
  <c r="V167" i="30" a="1"/>
  <c r="V171" i="30" a="1"/>
  <c r="V175" i="30" a="1"/>
  <c r="V179" i="30" a="1"/>
  <c r="V183" i="30" a="1"/>
  <c r="V187" i="30" a="1"/>
  <c r="V191" i="30" a="1"/>
  <c r="V195" i="30" a="1"/>
  <c r="V199" i="30" a="1"/>
  <c r="V203" i="30" a="1"/>
  <c r="V207" i="30" a="1"/>
  <c r="V211" i="30" a="1"/>
  <c r="V215" i="30" a="1"/>
  <c r="V219" i="30" a="1"/>
  <c r="V223" i="30" a="1"/>
  <c r="V227" i="30" a="1"/>
  <c r="V231" i="30" a="1"/>
  <c r="V235" i="30" a="1"/>
  <c r="V239" i="30" a="1"/>
  <c r="V243" i="30" a="1"/>
  <c r="V247" i="30" a="1"/>
  <c r="V251" i="30" a="1"/>
  <c r="V255" i="30" a="1"/>
  <c r="V259" i="30" a="1"/>
  <c r="V263" i="30" a="1"/>
  <c r="V267" i="30" a="1"/>
  <c r="V271" i="30" a="1"/>
  <c r="V275" i="30" a="1"/>
  <c r="V279" i="30" a="1"/>
  <c r="V283" i="30" a="1"/>
  <c r="V287" i="30" a="1"/>
  <c r="V291" i="30" a="1"/>
  <c r="V295" i="30" a="1"/>
  <c r="V120" i="30" a="1"/>
  <c r="V148" i="30" a="1"/>
  <c r="V156" i="30" a="1"/>
  <c r="V164" i="30" a="1"/>
  <c r="V172" i="30" a="1"/>
  <c r="V180" i="30" a="1"/>
  <c r="V188" i="30" a="1"/>
  <c r="V196" i="30" a="1"/>
  <c r="V204" i="30" a="1"/>
  <c r="V212" i="30" a="1"/>
  <c r="V220" i="30" a="1"/>
  <c r="V228" i="30" a="1"/>
  <c r="V236" i="30" a="1"/>
  <c r="V244" i="30" a="1"/>
  <c r="V252" i="30" a="1"/>
  <c r="V260" i="30" a="1"/>
  <c r="V268" i="30" a="1"/>
  <c r="V276" i="30" a="1"/>
  <c r="V284" i="30" a="1"/>
  <c r="V292" i="30" a="1"/>
  <c r="V300" i="30" a="1"/>
  <c r="V308" i="30" a="1"/>
  <c r="V316" i="30" a="1"/>
  <c r="V324" i="30" a="1"/>
  <c r="V56" i="30" a="1"/>
  <c r="V60" i="30" a="1"/>
  <c r="V64" i="30" a="1"/>
  <c r="V68" i="30" a="1"/>
  <c r="V72" i="30" a="1"/>
  <c r="V76" i="30" a="1"/>
  <c r="V80" i="30" a="1"/>
  <c r="V84" i="30" a="1"/>
  <c r="V88" i="30" a="1"/>
  <c r="V92" i="30" a="1"/>
  <c r="V96" i="30" a="1"/>
  <c r="V100" i="30" a="1"/>
  <c r="V104" i="30" a="1"/>
  <c r="V108" i="30" a="1"/>
  <c r="V112" i="30" a="1"/>
  <c r="V116" i="30" a="1"/>
  <c r="V124" i="30" a="1"/>
  <c r="V128" i="30" a="1"/>
  <c r="V132" i="30" a="1"/>
  <c r="V136" i="30" a="1"/>
  <c r="V140" i="30" a="1"/>
  <c r="V144" i="30" a="1"/>
  <c r="V152" i="30" a="1"/>
  <c r="V160" i="30" a="1"/>
  <c r="V168" i="30" a="1"/>
  <c r="V176" i="30" a="1"/>
  <c r="V184" i="30" a="1"/>
  <c r="V192" i="30" a="1"/>
  <c r="V200" i="30" a="1"/>
  <c r="V208" i="30" a="1"/>
  <c r="V216" i="30" a="1"/>
  <c r="V224" i="30" a="1"/>
  <c r="V232" i="30" a="1"/>
  <c r="V240" i="30" a="1"/>
  <c r="V248" i="30" a="1"/>
  <c r="V256" i="30" a="1"/>
  <c r="V264" i="30" a="1"/>
  <c r="V272" i="30" a="1"/>
  <c r="V280" i="30" a="1"/>
  <c r="V288" i="30" a="1"/>
  <c r="V296" i="30" a="1"/>
  <c r="V304" i="30" a="1"/>
  <c r="V312" i="30" a="1"/>
  <c r="V320" i="30" a="1"/>
  <c r="V328" i="30" a="1"/>
  <c r="V133" i="30" a="1"/>
  <c r="V173" i="30" a="1"/>
  <c r="V189" i="30" a="1"/>
  <c r="V197" i="30" a="1"/>
  <c r="V205" i="30" a="1"/>
  <c r="V213" i="30" a="1"/>
  <c r="V225" i="30" a="1"/>
  <c r="V233" i="30" a="1"/>
  <c r="V241" i="30" a="1"/>
  <c r="V249" i="30" a="1"/>
  <c r="V257" i="30" a="1"/>
  <c r="V265" i="30" a="1"/>
  <c r="V273" i="30" a="1"/>
  <c r="V281" i="30" a="1"/>
  <c r="V289" i="30" a="1"/>
  <c r="V297" i="30" a="1"/>
  <c r="V305" i="30" a="1"/>
  <c r="V313" i="30" a="1"/>
  <c r="V321" i="30" a="1"/>
  <c r="V57" i="30" a="1"/>
  <c r="V61" i="30" a="1"/>
  <c r="V65" i="30" a="1"/>
  <c r="V69" i="30" a="1"/>
  <c r="V73" i="30" a="1"/>
  <c r="V77" i="30" a="1"/>
  <c r="V81" i="30" a="1"/>
  <c r="V85" i="30" a="1"/>
  <c r="V89" i="30" a="1"/>
  <c r="V93" i="30" a="1"/>
  <c r="V97" i="30" a="1"/>
  <c r="V101" i="30" a="1"/>
  <c r="V105" i="30" a="1"/>
  <c r="V109" i="30" a="1"/>
  <c r="V113" i="30" a="1"/>
  <c r="V117" i="30" a="1"/>
  <c r="V121" i="30" a="1"/>
  <c r="V125" i="30" a="1"/>
  <c r="V129" i="30" a="1"/>
  <c r="V137" i="30" a="1"/>
  <c r="V141" i="30" a="1"/>
  <c r="V145" i="30" a="1"/>
  <c r="V149" i="30" a="1"/>
  <c r="V153" i="30" a="1"/>
  <c r="V157" i="30" a="1"/>
  <c r="V161" i="30" a="1"/>
  <c r="V165" i="30" a="1"/>
  <c r="V169" i="30" a="1"/>
  <c r="V177" i="30" a="1"/>
  <c r="V181" i="30" a="1"/>
  <c r="V185" i="30" a="1"/>
  <c r="V193" i="30" a="1"/>
  <c r="V201" i="30" a="1"/>
  <c r="V209" i="30" a="1"/>
  <c r="V217" i="30" a="1"/>
  <c r="V221" i="30" a="1"/>
  <c r="V229" i="30" a="1"/>
  <c r="V237" i="30" a="1"/>
  <c r="V245" i="30" a="1"/>
  <c r="V253" i="30" a="1"/>
  <c r="V261" i="30" a="1"/>
  <c r="V269" i="30" a="1"/>
  <c r="V277" i="30" a="1"/>
  <c r="V285" i="30" a="1"/>
  <c r="V293" i="30" a="1"/>
  <c r="V301" i="30" a="1"/>
  <c r="V309" i="30" a="1"/>
  <c r="V317" i="30" a="1"/>
  <c r="V325" i="30" a="1"/>
  <c r="V134" i="30" a="1"/>
  <c r="V158" i="30" a="1"/>
  <c r="V170" i="30" a="1"/>
  <c r="V178" i="30" a="1"/>
  <c r="V186" i="30" a="1"/>
  <c r="V194" i="30" a="1"/>
  <c r="V202" i="30" a="1"/>
  <c r="V210" i="30" a="1"/>
  <c r="V218" i="30" a="1"/>
  <c r="V226" i="30" a="1"/>
  <c r="V234" i="30" a="1"/>
  <c r="V242" i="30" a="1"/>
  <c r="V250" i="30" a="1"/>
  <c r="V258" i="30" a="1"/>
  <c r="V266" i="30" a="1"/>
  <c r="V274" i="30" a="1"/>
  <c r="V282" i="30" a="1"/>
  <c r="V290" i="30" a="1"/>
  <c r="V298" i="30" a="1"/>
  <c r="V306" i="30" a="1"/>
  <c r="V314" i="30" a="1"/>
  <c r="V322" i="30" a="1"/>
  <c r="V58" i="30" a="1"/>
  <c r="V62" i="30" a="1"/>
  <c r="V66" i="30" a="1"/>
  <c r="V70" i="30" a="1"/>
  <c r="V74" i="30" a="1"/>
  <c r="V78" i="30" a="1"/>
  <c r="V82" i="30" a="1"/>
  <c r="V86" i="30" a="1"/>
  <c r="V90" i="30" a="1"/>
  <c r="V94" i="30" a="1"/>
  <c r="V98" i="30" a="1"/>
  <c r="V102" i="30" a="1"/>
  <c r="V106" i="30" a="1"/>
  <c r="V110" i="30" a="1"/>
  <c r="V114" i="30" a="1"/>
  <c r="V118" i="30" a="1"/>
  <c r="V122" i="30" a="1"/>
  <c r="V126" i="30" a="1"/>
  <c r="V130" i="30" a="1"/>
  <c r="V138" i="30" a="1"/>
  <c r="V142" i="30" a="1"/>
  <c r="V146" i="30" a="1"/>
  <c r="V150" i="30" a="1"/>
  <c r="V154" i="30" a="1"/>
  <c r="V162" i="30" a="1"/>
  <c r="V166" i="30" a="1"/>
  <c r="V174" i="30" a="1"/>
  <c r="V182" i="30" a="1"/>
  <c r="V190" i="30" a="1"/>
  <c r="V198" i="30" a="1"/>
  <c r="V206" i="30" a="1"/>
  <c r="V214" i="30" a="1"/>
  <c r="V222" i="30" a="1"/>
  <c r="V230" i="30" a="1"/>
  <c r="V238" i="30" a="1"/>
  <c r="V246" i="30" a="1"/>
  <c r="V254" i="30" a="1"/>
  <c r="V262" i="30" a="1"/>
  <c r="V270" i="30" a="1"/>
  <c r="V278" i="30" a="1"/>
  <c r="V286" i="30" a="1"/>
  <c r="V294" i="30" a="1"/>
  <c r="V302" i="30" a="1"/>
  <c r="V310" i="30" a="1"/>
  <c r="V318" i="30" a="1"/>
  <c r="V326" i="30" a="1"/>
  <c r="V311" i="30" a="1"/>
  <c r="V327" i="30" a="1"/>
  <c r="V315" i="30" a="1"/>
  <c r="V307" i="30" a="1"/>
  <c r="V299" i="30" a="1"/>
  <c r="V303" i="30" a="1"/>
  <c r="V319" i="30" a="1"/>
  <c r="V323" i="30" a="1"/>
  <c r="V9" i="30" a="1"/>
  <c r="V13" i="30" a="1"/>
  <c r="V17" i="30" a="1"/>
  <c r="V21" i="30" a="1"/>
  <c r="V41" i="30" a="1"/>
  <c r="V46" i="30" a="1"/>
  <c r="V10" i="30" a="1"/>
  <c r="V14" i="30" a="1"/>
  <c r="V18" i="30" a="1"/>
  <c r="V22" i="30" a="1"/>
  <c r="V26" i="30" a="1"/>
  <c r="V30" i="30" a="1"/>
  <c r="V34" i="30" a="1"/>
  <c r="V38" i="30" a="1"/>
  <c r="V42" i="30" a="1"/>
  <c r="V50" i="30" a="1"/>
  <c r="V54" i="30" a="1"/>
  <c r="V29" i="30" a="1"/>
  <c r="V45" i="30" a="1"/>
  <c r="V15" i="30" a="1"/>
  <c r="V23" i="30" a="1"/>
  <c r="V35" i="30" a="1"/>
  <c r="V43" i="30" a="1"/>
  <c r="V51" i="30" a="1"/>
  <c r="V33" i="30" a="1"/>
  <c r="V49" i="30" a="1"/>
  <c r="V11" i="30" a="1"/>
  <c r="V19" i="30" a="1"/>
  <c r="V27" i="30" a="1"/>
  <c r="V31" i="30" a="1"/>
  <c r="V39" i="30" a="1"/>
  <c r="V47" i="30" a="1"/>
  <c r="V25" i="30" a="1"/>
  <c r="V12" i="30" a="1"/>
  <c r="V16" i="30" a="1"/>
  <c r="V20" i="30" a="1"/>
  <c r="V24" i="30" a="1"/>
  <c r="V28" i="30" a="1"/>
  <c r="V32" i="30" a="1"/>
  <c r="V36" i="30" a="1"/>
  <c r="V40" i="30" a="1"/>
  <c r="V44" i="30" a="1"/>
  <c r="V48" i="30" a="1"/>
  <c r="V52" i="30" a="1"/>
  <c r="V37" i="30" a="1"/>
  <c r="V53" i="30" a="1"/>
  <c r="V323" i="30" l="1"/>
  <c r="V319" i="30"/>
  <c r="V303" i="30"/>
  <c r="V299" i="30"/>
  <c r="V307" i="30"/>
  <c r="V315" i="30"/>
  <c r="V327" i="30"/>
  <c r="V311" i="30"/>
  <c r="V326" i="30"/>
  <c r="V318" i="30"/>
  <c r="V310" i="30"/>
  <c r="V302" i="30"/>
  <c r="V294" i="30"/>
  <c r="V286" i="30"/>
  <c r="V278" i="30"/>
  <c r="V270" i="30"/>
  <c r="V262" i="30"/>
  <c r="V254" i="30"/>
  <c r="V246" i="30"/>
  <c r="V238" i="30"/>
  <c r="V230" i="30"/>
  <c r="V222" i="30"/>
  <c r="V214" i="30"/>
  <c r="V206" i="30"/>
  <c r="V198" i="30"/>
  <c r="V190" i="30"/>
  <c r="V182" i="30"/>
  <c r="V174" i="30"/>
  <c r="V166" i="30"/>
  <c r="V162" i="30"/>
  <c r="V154" i="30"/>
  <c r="V150" i="30"/>
  <c r="V146" i="30"/>
  <c r="V142" i="30"/>
  <c r="V138" i="30"/>
  <c r="V130" i="30"/>
  <c r="V126" i="30"/>
  <c r="V122" i="30"/>
  <c r="V118" i="30"/>
  <c r="V114" i="30"/>
  <c r="V110" i="30"/>
  <c r="V106" i="30"/>
  <c r="V102" i="30"/>
  <c r="V98" i="30"/>
  <c r="V94" i="30"/>
  <c r="V90" i="30"/>
  <c r="V86" i="30"/>
  <c r="V82" i="30"/>
  <c r="V78" i="30"/>
  <c r="V74" i="30"/>
  <c r="V70" i="30"/>
  <c r="V66" i="30"/>
  <c r="V62" i="30"/>
  <c r="V58" i="30"/>
  <c r="V322" i="30"/>
  <c r="V314" i="30"/>
  <c r="V306" i="30"/>
  <c r="V298" i="30"/>
  <c r="V290" i="30"/>
  <c r="V282" i="30"/>
  <c r="V274" i="30"/>
  <c r="V266" i="30"/>
  <c r="V258" i="30"/>
  <c r="V250" i="30"/>
  <c r="V242" i="30"/>
  <c r="V234" i="30"/>
  <c r="V226" i="30"/>
  <c r="V218" i="30"/>
  <c r="V210" i="30"/>
  <c r="V202" i="30"/>
  <c r="V194" i="30"/>
  <c r="V186" i="30"/>
  <c r="V178" i="30"/>
  <c r="V170" i="30"/>
  <c r="V158" i="30"/>
  <c r="V134" i="30"/>
  <c r="V325" i="30"/>
  <c r="V317" i="30"/>
  <c r="V309" i="30"/>
  <c r="V301" i="30"/>
  <c r="V293" i="30"/>
  <c r="V285" i="30"/>
  <c r="V277" i="30"/>
  <c r="V269" i="30"/>
  <c r="V261" i="30"/>
  <c r="V253" i="30"/>
  <c r="V245" i="30"/>
  <c r="V237" i="30"/>
  <c r="V229" i="30"/>
  <c r="V221" i="30"/>
  <c r="V217" i="30"/>
  <c r="V209" i="30"/>
  <c r="V201" i="30"/>
  <c r="V193" i="30"/>
  <c r="V185" i="30"/>
  <c r="V181" i="30"/>
  <c r="V177" i="30"/>
  <c r="V169" i="30"/>
  <c r="V165" i="30"/>
  <c r="V161" i="30"/>
  <c r="V157" i="30"/>
  <c r="V153" i="30"/>
  <c r="V149" i="30"/>
  <c r="V145" i="30"/>
  <c r="V141" i="30"/>
  <c r="V137" i="30"/>
  <c r="V129" i="30"/>
  <c r="V125" i="30"/>
  <c r="V121" i="30"/>
  <c r="V117" i="30"/>
  <c r="V113" i="30"/>
  <c r="V109" i="30"/>
  <c r="V105" i="30"/>
  <c r="V101" i="30"/>
  <c r="V97" i="30"/>
  <c r="V93" i="30"/>
  <c r="V89" i="30"/>
  <c r="V85" i="30"/>
  <c r="V81" i="30"/>
  <c r="V77" i="30"/>
  <c r="V73" i="30"/>
  <c r="V69" i="30"/>
  <c r="V65" i="30"/>
  <c r="V61" i="30"/>
  <c r="V57" i="30"/>
  <c r="V321" i="30"/>
  <c r="V313" i="30"/>
  <c r="V305" i="30"/>
  <c r="V297" i="30"/>
  <c r="V289" i="30"/>
  <c r="V281" i="30"/>
  <c r="V273" i="30"/>
  <c r="V265" i="30"/>
  <c r="V257" i="30"/>
  <c r="V249" i="30"/>
  <c r="V241" i="30"/>
  <c r="V233" i="30"/>
  <c r="V225" i="30"/>
  <c r="V213" i="30"/>
  <c r="V205" i="30"/>
  <c r="V197" i="30"/>
  <c r="V189" i="30"/>
  <c r="V173" i="30"/>
  <c r="V133" i="30"/>
  <c r="V328" i="30"/>
  <c r="V320" i="30"/>
  <c r="V312" i="30"/>
  <c r="V304" i="30"/>
  <c r="V296" i="30"/>
  <c r="V288" i="30"/>
  <c r="V280" i="30"/>
  <c r="V272" i="30"/>
  <c r="V264" i="30"/>
  <c r="V256" i="30"/>
  <c r="V248" i="30"/>
  <c r="V240" i="30"/>
  <c r="V232" i="30"/>
  <c r="V224" i="30"/>
  <c r="V216" i="30"/>
  <c r="V208" i="30"/>
  <c r="V200" i="30"/>
  <c r="V192" i="30"/>
  <c r="V184" i="30"/>
  <c r="V176" i="30"/>
  <c r="V168" i="30"/>
  <c r="V160" i="30"/>
  <c r="V152" i="30"/>
  <c r="V144" i="30"/>
  <c r="V140" i="30"/>
  <c r="V136" i="30"/>
  <c r="V132" i="30"/>
  <c r="V128" i="30"/>
  <c r="V124" i="30"/>
  <c r="V116" i="30"/>
  <c r="V112" i="30"/>
  <c r="V108" i="30"/>
  <c r="V104" i="30"/>
  <c r="V100" i="30"/>
  <c r="V96" i="30"/>
  <c r="V92" i="30"/>
  <c r="V88" i="30"/>
  <c r="V84" i="30"/>
  <c r="V80" i="30"/>
  <c r="V76" i="30"/>
  <c r="V72" i="30"/>
  <c r="V68" i="30"/>
  <c r="V64" i="30"/>
  <c r="V60" i="30"/>
  <c r="V56" i="30"/>
  <c r="V324" i="30"/>
  <c r="V316" i="30"/>
  <c r="V308" i="30"/>
  <c r="V300" i="30"/>
  <c r="V292" i="30"/>
  <c r="V284" i="30"/>
  <c r="V276" i="30"/>
  <c r="V268" i="30"/>
  <c r="V260" i="30"/>
  <c r="V252" i="30"/>
  <c r="V244" i="30"/>
  <c r="V236" i="30"/>
  <c r="V228" i="30"/>
  <c r="V220" i="30"/>
  <c r="V212" i="30"/>
  <c r="V204" i="30"/>
  <c r="V196" i="30"/>
  <c r="V188" i="30"/>
  <c r="V180" i="30"/>
  <c r="V172" i="30"/>
  <c r="V164" i="30"/>
  <c r="V156" i="30"/>
  <c r="V148" i="30"/>
  <c r="V120" i="30"/>
  <c r="V295" i="30"/>
  <c r="V291" i="30"/>
  <c r="V287" i="30"/>
  <c r="V283" i="30"/>
  <c r="V279" i="30"/>
  <c r="V275" i="30"/>
  <c r="V271" i="30"/>
  <c r="V267" i="30"/>
  <c r="V263" i="30"/>
  <c r="V259" i="30"/>
  <c r="V255" i="30"/>
  <c r="V251" i="30"/>
  <c r="V247" i="30"/>
  <c r="V243" i="30"/>
  <c r="V239" i="30"/>
  <c r="V235" i="30"/>
  <c r="V231" i="30"/>
  <c r="V227" i="30"/>
  <c r="V223" i="30"/>
  <c r="V219" i="30"/>
  <c r="V215" i="30"/>
  <c r="V211" i="30"/>
  <c r="V207" i="30"/>
  <c r="V203" i="30"/>
  <c r="V199" i="30"/>
  <c r="V195" i="30"/>
  <c r="V191" i="30"/>
  <c r="V187" i="30"/>
  <c r="V183" i="30"/>
  <c r="V179" i="30"/>
  <c r="V175" i="30"/>
  <c r="V171" i="30"/>
  <c r="V167" i="30"/>
  <c r="V163" i="30"/>
  <c r="V159" i="30"/>
  <c r="V155" i="30"/>
  <c r="V151" i="30"/>
  <c r="V147" i="30"/>
  <c r="V143" i="30"/>
  <c r="V139" i="30"/>
  <c r="V135" i="30"/>
  <c r="V131" i="30"/>
  <c r="V127" i="30"/>
  <c r="V123" i="30"/>
  <c r="V119" i="30"/>
  <c r="V115" i="30"/>
  <c r="V111" i="30"/>
  <c r="V107" i="30"/>
  <c r="V103" i="30"/>
  <c r="V99" i="30"/>
  <c r="V95" i="30"/>
  <c r="V91" i="30"/>
  <c r="V87" i="30"/>
  <c r="V83" i="30"/>
  <c r="V79" i="30"/>
  <c r="V75" i="30"/>
  <c r="V71" i="30"/>
  <c r="V67" i="30"/>
  <c r="V63" i="30"/>
  <c r="V59" i="30"/>
  <c r="V55" i="30"/>
  <c r="V53" i="30"/>
  <c r="V37" i="30"/>
  <c r="V52" i="30"/>
  <c r="V48" i="30"/>
  <c r="V44" i="30"/>
  <c r="V40" i="30"/>
  <c r="V36" i="30"/>
  <c r="V32" i="30"/>
  <c r="V28" i="30"/>
  <c r="V24" i="30"/>
  <c r="V20" i="30"/>
  <c r="V16" i="30"/>
  <c r="V12" i="30"/>
  <c r="V25" i="30"/>
  <c r="V47" i="30"/>
  <c r="V39" i="30"/>
  <c r="V31" i="30"/>
  <c r="V27" i="30"/>
  <c r="V19" i="30"/>
  <c r="V11" i="30"/>
  <c r="V49" i="30"/>
  <c r="V33" i="30"/>
  <c r="V51" i="30"/>
  <c r="V43" i="30"/>
  <c r="V35" i="30"/>
  <c r="V23" i="30"/>
  <c r="V15" i="30"/>
  <c r="V45" i="30"/>
  <c r="V29" i="30"/>
  <c r="V54" i="30"/>
  <c r="V50" i="30"/>
  <c r="V42" i="30"/>
  <c r="V38" i="30"/>
  <c r="V34" i="30"/>
  <c r="V30" i="30"/>
  <c r="V26" i="30"/>
  <c r="V22" i="30"/>
  <c r="V18" i="30"/>
  <c r="V14" i="30"/>
  <c r="V10" i="30"/>
  <c r="V46" i="30"/>
  <c r="V41" i="30"/>
  <c r="V21" i="30"/>
  <c r="V17" i="30"/>
  <c r="V13" i="30"/>
  <c r="V9" i="30"/>
  <c r="B2" i="28" l="1"/>
  <c r="B3" i="28"/>
  <c r="B4" i="28"/>
  <c r="B5" i="28"/>
  <c r="B6" i="28"/>
  <c r="B7" i="28"/>
  <c r="B8" i="28"/>
  <c r="B9" i="28"/>
  <c r="B10" i="28"/>
  <c r="B11" i="28"/>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AA53" i="31" l="1"/>
  <c r="AB53" i="31"/>
  <c r="AA69" i="31"/>
  <c r="AB69" i="31"/>
  <c r="AA87" i="31"/>
  <c r="AB87" i="31"/>
  <c r="AA146" i="31"/>
  <c r="AB146" i="31"/>
  <c r="AA272" i="31"/>
  <c r="AB272" i="31"/>
  <c r="B286" i="31"/>
  <c r="C286" i="31"/>
  <c r="B287" i="31"/>
  <c r="C287" i="31"/>
  <c r="B288" i="31"/>
  <c r="C288" i="31"/>
  <c r="B289" i="31"/>
  <c r="C289" i="31"/>
  <c r="B290" i="31"/>
  <c r="C290" i="31"/>
  <c r="B291" i="31"/>
  <c r="C291" i="31"/>
  <c r="B292" i="31"/>
  <c r="C292" i="31"/>
  <c r="B293" i="31"/>
  <c r="C293" i="31"/>
  <c r="B294" i="31"/>
  <c r="C294" i="31"/>
  <c r="B295" i="31"/>
  <c r="C295" i="31"/>
  <c r="B296" i="31"/>
  <c r="C296" i="31"/>
  <c r="B297" i="31"/>
  <c r="C297" i="31"/>
  <c r="B298" i="31"/>
  <c r="C298" i="31"/>
  <c r="B299" i="31"/>
  <c r="C299" i="31"/>
  <c r="B300" i="31"/>
  <c r="C300" i="31"/>
  <c r="B301" i="31"/>
  <c r="C301" i="31"/>
  <c r="B302" i="31"/>
  <c r="C302" i="31"/>
  <c r="B303" i="31"/>
  <c r="C303" i="31"/>
  <c r="B9" i="31"/>
  <c r="C9" i="31"/>
  <c r="B10" i="31"/>
  <c r="C10" i="31"/>
  <c r="B11" i="31"/>
  <c r="C11" i="31"/>
  <c r="B12" i="31"/>
  <c r="C12" i="31"/>
  <c r="B13" i="31"/>
  <c r="C13" i="31"/>
  <c r="B14" i="31"/>
  <c r="C14" i="31"/>
  <c r="B15" i="31"/>
  <c r="C15" i="31"/>
  <c r="B16" i="31"/>
  <c r="C16" i="31"/>
  <c r="B17" i="31"/>
  <c r="C17" i="31"/>
  <c r="B18" i="31"/>
  <c r="C18" i="31"/>
  <c r="B19" i="31"/>
  <c r="C19" i="31"/>
  <c r="B20" i="31"/>
  <c r="C20" i="31"/>
  <c r="B21" i="31"/>
  <c r="C21" i="31"/>
  <c r="B22" i="31"/>
  <c r="C22" i="31"/>
  <c r="B23" i="31"/>
  <c r="C23" i="31"/>
  <c r="B24" i="31"/>
  <c r="C24" i="31"/>
  <c r="B25" i="31"/>
  <c r="C25" i="31"/>
  <c r="B26" i="31"/>
  <c r="C26" i="31"/>
  <c r="B27" i="31"/>
  <c r="C27" i="31"/>
  <c r="B28" i="31"/>
  <c r="C28" i="31"/>
  <c r="B29" i="31"/>
  <c r="C29" i="31"/>
  <c r="B30" i="31"/>
  <c r="C30" i="31"/>
  <c r="B31" i="31"/>
  <c r="C31" i="31"/>
  <c r="B32" i="31"/>
  <c r="C32" i="31"/>
  <c r="B33" i="31"/>
  <c r="C33" i="31"/>
  <c r="B34" i="31"/>
  <c r="C34" i="31"/>
  <c r="B35" i="31"/>
  <c r="C35" i="31"/>
  <c r="B36" i="31"/>
  <c r="C36" i="31"/>
  <c r="B37" i="31"/>
  <c r="C37" i="31"/>
  <c r="B38" i="31"/>
  <c r="C38" i="31"/>
  <c r="B39" i="31"/>
  <c r="C39" i="31"/>
  <c r="B40" i="31"/>
  <c r="C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B100" i="31"/>
  <c r="C100" i="31"/>
  <c r="B101" i="31"/>
  <c r="C101" i="31"/>
  <c r="B102" i="31"/>
  <c r="C102" i="31"/>
  <c r="B103" i="31"/>
  <c r="C103" i="31"/>
  <c r="B104" i="31"/>
  <c r="C104" i="31"/>
  <c r="B105" i="31"/>
  <c r="C105" i="31"/>
  <c r="B106" i="31"/>
  <c r="C106" i="31"/>
  <c r="B107" i="31"/>
  <c r="C107" i="31"/>
  <c r="B108" i="31"/>
  <c r="C108" i="31"/>
  <c r="B109" i="31"/>
  <c r="C109" i="31"/>
  <c r="B110" i="31"/>
  <c r="C110" i="31"/>
  <c r="B111" i="31"/>
  <c r="C111" i="31"/>
  <c r="B112" i="31"/>
  <c r="C112" i="31"/>
  <c r="B113" i="31"/>
  <c r="C113" i="31"/>
  <c r="B114" i="31"/>
  <c r="C114" i="31"/>
  <c r="B115" i="31"/>
  <c r="C115" i="31"/>
  <c r="B116" i="31"/>
  <c r="C116" i="31"/>
  <c r="B117" i="31"/>
  <c r="C117" i="31"/>
  <c r="B118" i="31"/>
  <c r="C118" i="31"/>
  <c r="B119" i="31"/>
  <c r="C119" i="31"/>
  <c r="B120" i="31"/>
  <c r="C120" i="31"/>
  <c r="B121" i="31"/>
  <c r="C121" i="31"/>
  <c r="B122" i="31"/>
  <c r="C122" i="31"/>
  <c r="B123" i="31"/>
  <c r="C123" i="31"/>
  <c r="B124" i="31"/>
  <c r="C124" i="31"/>
  <c r="B125" i="31"/>
  <c r="C125" i="31"/>
  <c r="B126" i="31"/>
  <c r="C126" i="31"/>
  <c r="B127" i="31"/>
  <c r="C127" i="31"/>
  <c r="B128" i="31"/>
  <c r="C128" i="31"/>
  <c r="B129" i="31"/>
  <c r="C129" i="31"/>
  <c r="B130" i="31"/>
  <c r="C130" i="31"/>
  <c r="B131" i="31"/>
  <c r="C131" i="31"/>
  <c r="B132" i="31"/>
  <c r="C132" i="31"/>
  <c r="B133" i="31"/>
  <c r="C133" i="31"/>
  <c r="B134" i="31"/>
  <c r="C134" i="31"/>
  <c r="B135" i="31"/>
  <c r="C135" i="31"/>
  <c r="B136" i="31"/>
  <c r="C136" i="31"/>
  <c r="B137" i="31"/>
  <c r="C137" i="31"/>
  <c r="B138" i="31"/>
  <c r="C138" i="31"/>
  <c r="B139" i="31"/>
  <c r="C139" i="31"/>
  <c r="B140" i="31"/>
  <c r="C140" i="31"/>
  <c r="B141" i="31"/>
  <c r="C141" i="31"/>
  <c r="B142" i="31"/>
  <c r="C142" i="31"/>
  <c r="B143" i="31"/>
  <c r="C143" i="31"/>
  <c r="B144" i="31"/>
  <c r="C144" i="31"/>
  <c r="B145" i="31"/>
  <c r="C145" i="31"/>
  <c r="B146" i="31"/>
  <c r="C146" i="31"/>
  <c r="B147" i="31"/>
  <c r="C147" i="31"/>
  <c r="B148" i="31"/>
  <c r="C148" i="31"/>
  <c r="B149" i="31"/>
  <c r="C149" i="31"/>
  <c r="B150" i="31"/>
  <c r="C150" i="31"/>
  <c r="B151" i="31"/>
  <c r="C151" i="31"/>
  <c r="B152" i="31"/>
  <c r="C152" i="31"/>
  <c r="B153" i="31"/>
  <c r="C153" i="31"/>
  <c r="B154" i="31"/>
  <c r="C154" i="31"/>
  <c r="B155" i="31"/>
  <c r="C155" i="31"/>
  <c r="B156" i="31"/>
  <c r="C156" i="31"/>
  <c r="B157" i="31"/>
  <c r="C157" i="31"/>
  <c r="B158" i="31"/>
  <c r="C158" i="31"/>
  <c r="B159" i="31"/>
  <c r="C159" i="31"/>
  <c r="B160" i="31"/>
  <c r="C160" i="31"/>
  <c r="B161" i="31"/>
  <c r="C161" i="31"/>
  <c r="B162" i="31"/>
  <c r="C162" i="31"/>
  <c r="B163" i="31"/>
  <c r="C163" i="31"/>
  <c r="B164" i="31"/>
  <c r="C164" i="31"/>
  <c r="B165" i="31"/>
  <c r="C165" i="31"/>
  <c r="B166" i="31"/>
  <c r="C166" i="31"/>
  <c r="B167" i="31"/>
  <c r="C167" i="31"/>
  <c r="B168" i="31"/>
  <c r="C168" i="31"/>
  <c r="B169" i="31"/>
  <c r="C169" i="31"/>
  <c r="B170" i="31"/>
  <c r="C170" i="31"/>
  <c r="B171" i="31"/>
  <c r="C171" i="31"/>
  <c r="B172" i="31"/>
  <c r="C172" i="31"/>
  <c r="B173" i="31"/>
  <c r="C173" i="31"/>
  <c r="B174" i="31"/>
  <c r="C174" i="31"/>
  <c r="B175" i="31"/>
  <c r="C175" i="31"/>
  <c r="B176" i="31"/>
  <c r="C176" i="31"/>
  <c r="B177" i="31"/>
  <c r="C177" i="31"/>
  <c r="B178" i="31"/>
  <c r="C178" i="31"/>
  <c r="B179" i="31"/>
  <c r="C179" i="31"/>
  <c r="B180" i="31"/>
  <c r="C180" i="31"/>
  <c r="B181" i="31"/>
  <c r="C181" i="31"/>
  <c r="B182" i="31"/>
  <c r="C182" i="31"/>
  <c r="B183" i="31"/>
  <c r="C183" i="31"/>
  <c r="B184" i="31"/>
  <c r="C184" i="31"/>
  <c r="B185" i="31"/>
  <c r="C185" i="31"/>
  <c r="B186" i="31"/>
  <c r="C186" i="31"/>
  <c r="B187" i="31"/>
  <c r="C187" i="31"/>
  <c r="B188" i="31"/>
  <c r="C188" i="31"/>
  <c r="B189" i="31"/>
  <c r="C189" i="31"/>
  <c r="B191" i="31"/>
  <c r="C191" i="31"/>
  <c r="B192" i="31"/>
  <c r="C192" i="31"/>
  <c r="B193" i="31"/>
  <c r="C193" i="31"/>
  <c r="B194" i="31"/>
  <c r="C194" i="31"/>
  <c r="B195" i="31"/>
  <c r="C195" i="31"/>
  <c r="B196" i="31"/>
  <c r="C196" i="31"/>
  <c r="B197" i="31"/>
  <c r="C197" i="31"/>
  <c r="B198" i="31"/>
  <c r="C198" i="31"/>
  <c r="B199" i="31"/>
  <c r="C199" i="31"/>
  <c r="B200" i="31"/>
  <c r="C200" i="31"/>
  <c r="B201" i="31"/>
  <c r="C201" i="31"/>
  <c r="B202" i="31"/>
  <c r="C202" i="31"/>
  <c r="B203" i="31"/>
  <c r="C203" i="31"/>
  <c r="B204" i="31"/>
  <c r="C204" i="31"/>
  <c r="B205" i="31"/>
  <c r="C205" i="31"/>
  <c r="B206" i="31"/>
  <c r="C206" i="31"/>
  <c r="B207" i="31"/>
  <c r="C207" i="31"/>
  <c r="B208" i="31"/>
  <c r="C208" i="31"/>
  <c r="B209" i="31"/>
  <c r="C209" i="31"/>
  <c r="B210" i="31"/>
  <c r="C210" i="31"/>
  <c r="B211" i="31"/>
  <c r="C211" i="31"/>
  <c r="B212" i="31"/>
  <c r="C212" i="31"/>
  <c r="B213" i="31"/>
  <c r="C213" i="31"/>
  <c r="B214" i="31"/>
  <c r="C214" i="31"/>
  <c r="B215" i="31"/>
  <c r="C215" i="31"/>
  <c r="B216" i="31"/>
  <c r="C216" i="31"/>
  <c r="B217" i="31"/>
  <c r="C217" i="31"/>
  <c r="B218" i="31"/>
  <c r="C218" i="31"/>
  <c r="B219" i="31"/>
  <c r="C219" i="31"/>
  <c r="B220" i="31"/>
  <c r="C220" i="31"/>
  <c r="B221" i="31"/>
  <c r="C221" i="31"/>
  <c r="B222" i="31"/>
  <c r="C222" i="31"/>
  <c r="B223" i="31"/>
  <c r="C223" i="31"/>
  <c r="B224" i="31"/>
  <c r="C224" i="31"/>
  <c r="B225" i="31"/>
  <c r="C225" i="31"/>
  <c r="B226" i="31"/>
  <c r="C226" i="31"/>
  <c r="B227" i="31"/>
  <c r="C227" i="31"/>
  <c r="B228" i="31"/>
  <c r="C228" i="31"/>
  <c r="B229" i="31"/>
  <c r="C229" i="31"/>
  <c r="B230" i="31"/>
  <c r="C230" i="31"/>
  <c r="B231" i="31"/>
  <c r="C231" i="31"/>
  <c r="B232" i="31"/>
  <c r="C232" i="31"/>
  <c r="B233" i="31"/>
  <c r="C233" i="31"/>
  <c r="B234" i="31"/>
  <c r="C234" i="31"/>
  <c r="B235" i="31"/>
  <c r="C235" i="31"/>
  <c r="B236" i="31"/>
  <c r="C236" i="31"/>
  <c r="B237" i="31"/>
  <c r="C237" i="31"/>
  <c r="B238" i="31"/>
  <c r="C238" i="31"/>
  <c r="B239" i="31"/>
  <c r="C239" i="31"/>
  <c r="B240" i="31"/>
  <c r="C240" i="31"/>
  <c r="B241" i="31"/>
  <c r="C241" i="31"/>
  <c r="B242" i="31"/>
  <c r="C242" i="31"/>
  <c r="B243" i="31"/>
  <c r="C243" i="31"/>
  <c r="B244" i="31"/>
  <c r="C244" i="31"/>
  <c r="B245" i="31"/>
  <c r="C245" i="31"/>
  <c r="B246" i="31"/>
  <c r="C246" i="31"/>
  <c r="B247" i="31"/>
  <c r="C247" i="31"/>
  <c r="B248" i="31"/>
  <c r="C248" i="31"/>
  <c r="B249" i="31"/>
  <c r="C249" i="31"/>
  <c r="B251" i="31"/>
  <c r="C251" i="31"/>
  <c r="B252" i="31"/>
  <c r="C252" i="31"/>
  <c r="B253" i="31"/>
  <c r="C253" i="31"/>
  <c r="B254" i="31"/>
  <c r="C254" i="31"/>
  <c r="B255" i="31"/>
  <c r="C255" i="31"/>
  <c r="B256" i="31"/>
  <c r="C256" i="31"/>
  <c r="B257" i="31"/>
  <c r="C257" i="31"/>
  <c r="B258" i="31"/>
  <c r="C258" i="31"/>
  <c r="B259" i="31"/>
  <c r="C259" i="31"/>
  <c r="B260" i="31"/>
  <c r="C260" i="31"/>
  <c r="B261" i="31"/>
  <c r="C261" i="31"/>
  <c r="B262" i="31"/>
  <c r="C262" i="31"/>
  <c r="B263" i="31"/>
  <c r="C263" i="31"/>
  <c r="B264" i="31"/>
  <c r="C264" i="31"/>
  <c r="B265" i="31"/>
  <c r="C265" i="31"/>
  <c r="B266" i="31"/>
  <c r="C266" i="31"/>
  <c r="B267" i="31"/>
  <c r="C267" i="31"/>
  <c r="B268" i="31"/>
  <c r="C268" i="31"/>
  <c r="B269" i="31"/>
  <c r="C269" i="31"/>
  <c r="B270" i="31"/>
  <c r="C270" i="31"/>
  <c r="B271" i="31"/>
  <c r="C271" i="31"/>
  <c r="B272" i="31"/>
  <c r="C272" i="31"/>
  <c r="B273" i="31"/>
  <c r="C273" i="31"/>
  <c r="B274" i="31"/>
  <c r="C274" i="31"/>
  <c r="B275" i="31"/>
  <c r="C275" i="31"/>
  <c r="B276" i="31"/>
  <c r="C276" i="31"/>
  <c r="B277" i="31"/>
  <c r="C277" i="31"/>
  <c r="B278" i="31"/>
  <c r="C278" i="31"/>
  <c r="B279" i="31"/>
  <c r="C279" i="31"/>
  <c r="B280" i="31"/>
  <c r="C280" i="31"/>
  <c r="B281" i="31"/>
  <c r="C281" i="31"/>
  <c r="B282" i="31"/>
  <c r="C282" i="31"/>
  <c r="B283" i="31"/>
  <c r="C283" i="31"/>
  <c r="B284" i="31"/>
  <c r="C284" i="31"/>
  <c r="B285" i="31"/>
  <c r="C285" i="31"/>
  <c r="C8" i="31"/>
  <c r="B8" i="31"/>
  <c r="Z22" i="30"/>
  <c r="Z41" i="30"/>
  <c r="Z58" i="30"/>
  <c r="Z25" i="30"/>
  <c r="Z133" i="30"/>
  <c r="Z106" i="30"/>
  <c r="Z87" i="30"/>
  <c r="Z28" i="30"/>
  <c r="Z44" i="30"/>
  <c r="Z61" i="30"/>
  <c r="Z81" i="30"/>
  <c r="Z24" i="30"/>
  <c r="Z127" i="30"/>
  <c r="Z184" i="30"/>
  <c r="Z171" i="30"/>
  <c r="Z217" i="30"/>
  <c r="Z139" i="30"/>
  <c r="Z246" i="30"/>
  <c r="Z254" i="30"/>
  <c r="Z262" i="30"/>
  <c r="Z270" i="30"/>
  <c r="Z160" i="30"/>
  <c r="Z208" i="30"/>
  <c r="Z240" i="30"/>
  <c r="Z278" i="30"/>
  <c r="Z290" i="30"/>
  <c r="Z299" i="30"/>
  <c r="Z308" i="30"/>
  <c r="Z320" i="30"/>
  <c r="Z333" i="30"/>
  <c r="Z154" i="30"/>
  <c r="Z155" i="30"/>
  <c r="Z148" i="30"/>
  <c r="Z199" i="30"/>
  <c r="Z239" i="30"/>
  <c r="Z135" i="30"/>
  <c r="Z138" i="30"/>
  <c r="Z238" i="30"/>
  <c r="Z27" i="30"/>
  <c r="Z43" i="30"/>
  <c r="Z60" i="30"/>
  <c r="Z67" i="30"/>
  <c r="Z12" i="30"/>
  <c r="Z115" i="30"/>
  <c r="Z96" i="30"/>
  <c r="Z30" i="30"/>
  <c r="Z46" i="30"/>
  <c r="Z66" i="30"/>
  <c r="Z85" i="30"/>
  <c r="Z68" i="30"/>
  <c r="Z126" i="30"/>
  <c r="Z186" i="30"/>
  <c r="Z179" i="30"/>
  <c r="Z221" i="30"/>
  <c r="Z147" i="30"/>
  <c r="Z247" i="30"/>
  <c r="Z255" i="30"/>
  <c r="Z263" i="30"/>
  <c r="Z271" i="30"/>
  <c r="Z168" i="30"/>
  <c r="Z212" i="30"/>
  <c r="Z244" i="30"/>
  <c r="Z279" i="30"/>
  <c r="Z291" i="30"/>
  <c r="Z300" i="30"/>
  <c r="Z309" i="30"/>
  <c r="Z323" i="30"/>
  <c r="Z334" i="30"/>
  <c r="Z163" i="30"/>
  <c r="Z164" i="30"/>
  <c r="Z158" i="30"/>
  <c r="Z203" i="30"/>
  <c r="Z173" i="30"/>
  <c r="Z143" i="30"/>
  <c r="Z194" i="30"/>
  <c r="AC146" i="31"/>
  <c r="V332" i="30" a="1"/>
  <c r="Z29" i="30"/>
  <c r="Z45" i="30"/>
  <c r="Z62" i="30"/>
  <c r="Z77" i="30"/>
  <c r="Z20" i="30"/>
  <c r="Z123" i="30"/>
  <c r="Z105" i="30"/>
  <c r="Z32" i="30"/>
  <c r="Z48" i="30"/>
  <c r="Z76" i="30"/>
  <c r="Z94" i="30"/>
  <c r="Z78" i="30"/>
  <c r="Z129" i="30"/>
  <c r="Z104" i="30"/>
  <c r="Z193" i="30"/>
  <c r="Z225" i="30"/>
  <c r="Z156" i="30"/>
  <c r="Z248" i="30"/>
  <c r="Z256" i="30"/>
  <c r="Z264" i="30"/>
  <c r="Z95" i="30"/>
  <c r="Z177" i="30"/>
  <c r="Z216" i="30"/>
  <c r="Z272" i="30"/>
  <c r="Z280" i="30"/>
  <c r="Z292" i="30"/>
  <c r="Z301" i="30"/>
  <c r="Z310" i="30"/>
  <c r="Z324" i="30"/>
  <c r="Z190" i="30"/>
  <c r="Z172" i="30"/>
  <c r="Z181" i="30"/>
  <c r="Z166" i="30"/>
  <c r="Z207" i="30"/>
  <c r="Z206" i="30"/>
  <c r="Z151" i="30"/>
  <c r="Z210" i="30"/>
  <c r="AC272" i="31"/>
  <c r="Z31" i="30"/>
  <c r="Z47" i="30"/>
  <c r="Z71" i="30"/>
  <c r="Z89" i="30"/>
  <c r="Z64" i="30"/>
  <c r="Z131" i="30"/>
  <c r="Z114" i="30"/>
  <c r="Z34" i="30"/>
  <c r="Z50" i="30"/>
  <c r="Z86" i="30"/>
  <c r="Z103" i="30"/>
  <c r="Z84" i="30"/>
  <c r="Z141" i="30"/>
  <c r="Z117" i="30"/>
  <c r="Z197" i="30"/>
  <c r="Z229" i="30"/>
  <c r="Z165" i="30"/>
  <c r="Z249" i="30"/>
  <c r="Z257" i="30"/>
  <c r="Z265" i="30"/>
  <c r="Z118" i="30"/>
  <c r="Z185" i="30"/>
  <c r="Z220" i="30"/>
  <c r="Z273" i="30"/>
  <c r="Z282" i="30"/>
  <c r="Z294" i="30"/>
  <c r="Z302" i="30"/>
  <c r="Z311" i="30"/>
  <c r="Z325" i="30"/>
  <c r="Z11" i="30"/>
  <c r="Z180" i="30"/>
  <c r="Z198" i="30"/>
  <c r="Z175" i="30"/>
  <c r="Z211" i="30"/>
  <c r="Z234" i="30"/>
  <c r="Z161" i="30"/>
  <c r="Z214" i="30"/>
  <c r="Z33" i="30"/>
  <c r="Z49" i="30"/>
  <c r="Z80" i="30"/>
  <c r="Z99" i="30"/>
  <c r="Z74" i="30"/>
  <c r="Z15" i="30"/>
  <c r="Z122" i="30"/>
  <c r="Z36" i="30"/>
  <c r="Z52" i="30"/>
  <c r="Z13" i="30"/>
  <c r="Z112" i="30"/>
  <c r="Z93" i="30"/>
  <c r="Z149" i="30"/>
  <c r="Z136" i="30"/>
  <c r="Z201" i="30"/>
  <c r="Z233" i="30"/>
  <c r="Z174" i="30"/>
  <c r="Z250" i="30"/>
  <c r="Z258" i="30"/>
  <c r="Z266" i="30"/>
  <c r="Z121" i="30"/>
  <c r="Z192" i="30"/>
  <c r="Z224" i="30"/>
  <c r="Z274" i="30"/>
  <c r="Z283" i="30"/>
  <c r="Z295" i="30"/>
  <c r="Z303" i="30"/>
  <c r="Z315" i="30"/>
  <c r="Z326" i="30"/>
  <c r="Z101" i="30"/>
  <c r="Z231" i="30"/>
  <c r="Z202" i="30"/>
  <c r="Z183" i="30"/>
  <c r="Z215" i="30"/>
  <c r="Z92" i="30"/>
  <c r="Z169" i="30"/>
  <c r="Z218" i="30"/>
  <c r="V333" i="30" a="1"/>
  <c r="Z9" i="30"/>
  <c r="Z35" i="30"/>
  <c r="Z51" i="30"/>
  <c r="Z90" i="30"/>
  <c r="Z107" i="30"/>
  <c r="Z82" i="30"/>
  <c r="Z23" i="30"/>
  <c r="Z130" i="30"/>
  <c r="Z38" i="30"/>
  <c r="Z54" i="30"/>
  <c r="Z21" i="30"/>
  <c r="Z120" i="30"/>
  <c r="Z102" i="30"/>
  <c r="Z159" i="30"/>
  <c r="Z144" i="30"/>
  <c r="Z205" i="30"/>
  <c r="Z237" i="30"/>
  <c r="Z182" i="30"/>
  <c r="Z251" i="30"/>
  <c r="Z259" i="30"/>
  <c r="Z267" i="30"/>
  <c r="Z134" i="30"/>
  <c r="Z196" i="30"/>
  <c r="Z228" i="30"/>
  <c r="Z275" i="30"/>
  <c r="Z285" i="30"/>
  <c r="Z296" i="30"/>
  <c r="Z304" i="30"/>
  <c r="Z316" i="30"/>
  <c r="Z327" i="30"/>
  <c r="Z109" i="30"/>
  <c r="Z235" i="30"/>
  <c r="Z242" i="30"/>
  <c r="Z187" i="30"/>
  <c r="Z219" i="30"/>
  <c r="Z110" i="30"/>
  <c r="Z178" i="30"/>
  <c r="Z222" i="30"/>
  <c r="Z37" i="30"/>
  <c r="Z88" i="30"/>
  <c r="Z57" i="30"/>
  <c r="Z167" i="30"/>
  <c r="Z188" i="30"/>
  <c r="Z142" i="30"/>
  <c r="Z286" i="30"/>
  <c r="Z328" i="30"/>
  <c r="Z191" i="30"/>
  <c r="Z226" i="30"/>
  <c r="Z303" i="31"/>
  <c r="Z300" i="31"/>
  <c r="Z292" i="31"/>
  <c r="Z286" i="31"/>
  <c r="Z278" i="31"/>
  <c r="Z273" i="31"/>
  <c r="Z265" i="31"/>
  <c r="Z258" i="31"/>
  <c r="Z256" i="31"/>
  <c r="Z250" i="31"/>
  <c r="Z242" i="31"/>
  <c r="Z222" i="31"/>
  <c r="Z219" i="31"/>
  <c r="Z216" i="31"/>
  <c r="Z39" i="30"/>
  <c r="Z98" i="30"/>
  <c r="Z59" i="30"/>
  <c r="Z176" i="30"/>
  <c r="Z245" i="30"/>
  <c r="Z150" i="30"/>
  <c r="Z289" i="30"/>
  <c r="Z332" i="30"/>
  <c r="Z195" i="30"/>
  <c r="Z230" i="30"/>
  <c r="AC53" i="31"/>
  <c r="Z299" i="31"/>
  <c r="Z296" i="31"/>
  <c r="Z289" i="31"/>
  <c r="Z281" i="31"/>
  <c r="Z275" i="31"/>
  <c r="Z269" i="31"/>
  <c r="Z248" i="31"/>
  <c r="Z247" i="31"/>
  <c r="Z238" i="31"/>
  <c r="Z235" i="31"/>
  <c r="Z232" i="31"/>
  <c r="Z221" i="31"/>
  <c r="Z213" i="31"/>
  <c r="Z196" i="31"/>
  <c r="Z192" i="31"/>
  <c r="Z187" i="31"/>
  <c r="Z179" i="31"/>
  <c r="Z168" i="31"/>
  <c r="Z145" i="31"/>
  <c r="Z132" i="31"/>
  <c r="Z125" i="31"/>
  <c r="Z53" i="30"/>
  <c r="Z70" i="30"/>
  <c r="Z63" i="30"/>
  <c r="Z152" i="30"/>
  <c r="Z252" i="30"/>
  <c r="Z200" i="30"/>
  <c r="Z297" i="30"/>
  <c r="Z137" i="30"/>
  <c r="Z223" i="30"/>
  <c r="Z302" i="31"/>
  <c r="Z283" i="31"/>
  <c r="Z272" i="31"/>
  <c r="Z264" i="31"/>
  <c r="Z259" i="31"/>
  <c r="Z255" i="31"/>
  <c r="Z251" i="31"/>
  <c r="Z246" i="31"/>
  <c r="Z241" i="31"/>
  <c r="Z228" i="31"/>
  <c r="Z220" i="31"/>
  <c r="Z204" i="31"/>
  <c r="Z198" i="31"/>
  <c r="Z195" i="31"/>
  <c r="Z193" i="31"/>
  <c r="Z175" i="31"/>
  <c r="Z171" i="31"/>
  <c r="Z161" i="31"/>
  <c r="Z158" i="31"/>
  <c r="Z152" i="31"/>
  <c r="Z147" i="31"/>
  <c r="Z144" i="31"/>
  <c r="Z56" i="30"/>
  <c r="Z79" i="30"/>
  <c r="Z73" i="30"/>
  <c r="Z162" i="30"/>
  <c r="Z253" i="30"/>
  <c r="Z204" i="30"/>
  <c r="Z298" i="30"/>
  <c r="Z145" i="30"/>
  <c r="Z227" i="30"/>
  <c r="AC87" i="31"/>
  <c r="Z298" i="31"/>
  <c r="Z295" i="31"/>
  <c r="Z291" i="31"/>
  <c r="Z277" i="31"/>
  <c r="Z268" i="31"/>
  <c r="Z262" i="31"/>
  <c r="Z254" i="31"/>
  <c r="Z245" i="31"/>
  <c r="Z231" i="31"/>
  <c r="Z225" i="31"/>
  <c r="Z218" i="31"/>
  <c r="Z212" i="31"/>
  <c r="Z206" i="31"/>
  <c r="Z201" i="31"/>
  <c r="Z189" i="31"/>
  <c r="Z186" i="31"/>
  <c r="Z182" i="31"/>
  <c r="Z178" i="31"/>
  <c r="Z100" i="30"/>
  <c r="Z18" i="30"/>
  <c r="Z128" i="30"/>
  <c r="Z209" i="30"/>
  <c r="Z260" i="30"/>
  <c r="Z232" i="30"/>
  <c r="Z306" i="30"/>
  <c r="Z243" i="30"/>
  <c r="Z113" i="30"/>
  <c r="Z301" i="31"/>
  <c r="Z288" i="31"/>
  <c r="Z285" i="31"/>
  <c r="Z282" i="31"/>
  <c r="Z280" i="31"/>
  <c r="Z271" i="31"/>
  <c r="Z267" i="31"/>
  <c r="Z261" i="31"/>
  <c r="Z257" i="31"/>
  <c r="Z244" i="31"/>
  <c r="Z227" i="31"/>
  <c r="Z224" i="31"/>
  <c r="Z215" i="31"/>
  <c r="Z10" i="30"/>
  <c r="Z116" i="30"/>
  <c r="Z40" i="30"/>
  <c r="Z111" i="30"/>
  <c r="Z241" i="30"/>
  <c r="Z268" i="30"/>
  <c r="Z276" i="30"/>
  <c r="Z317" i="30"/>
  <c r="Z65" i="30"/>
  <c r="Z19" i="30"/>
  <c r="AC69" i="31"/>
  <c r="Z284" i="31"/>
  <c r="Z276" i="31"/>
  <c r="Z253" i="31"/>
  <c r="Z249" i="31"/>
  <c r="Z234" i="31"/>
  <c r="Z226" i="31"/>
  <c r="Z217" i="31"/>
  <c r="Z207" i="31"/>
  <c r="Z203" i="31"/>
  <c r="Z200" i="31"/>
  <c r="Z188" i="31"/>
  <c r="Z184" i="31"/>
  <c r="Z181" i="31"/>
  <c r="Z173" i="31"/>
  <c r="Z169" i="31"/>
  <c r="Z166" i="31"/>
  <c r="Z163" i="31"/>
  <c r="Z148" i="31"/>
  <c r="Z14" i="30"/>
  <c r="Z75" i="30"/>
  <c r="Z140" i="30"/>
  <c r="Z293" i="31"/>
  <c r="Z229" i="31"/>
  <c r="Z208" i="31"/>
  <c r="Z190" i="31"/>
  <c r="Z155" i="31"/>
  <c r="Z150" i="31"/>
  <c r="Z146" i="31"/>
  <c r="Z141" i="31"/>
  <c r="Z137" i="31"/>
  <c r="Z127" i="31"/>
  <c r="Z113" i="31"/>
  <c r="Z110" i="31"/>
  <c r="Z108" i="31"/>
  <c r="Z102" i="31"/>
  <c r="Z97" i="31"/>
  <c r="I311" i="31"/>
  <c r="Z64" i="31"/>
  <c r="Z59" i="31"/>
  <c r="N312" i="31"/>
  <c r="Q312" i="31"/>
  <c r="Z66" i="31"/>
  <c r="Z57" i="31"/>
  <c r="Z53" i="31"/>
  <c r="Z32" i="31"/>
  <c r="Z22" i="31"/>
  <c r="Z14" i="31"/>
  <c r="Z8" i="31"/>
  <c r="F313" i="31"/>
  <c r="L311" i="31"/>
  <c r="J308" i="31"/>
  <c r="Z16" i="31"/>
  <c r="J310" i="31"/>
  <c r="Z17" i="30"/>
  <c r="Z261" i="30"/>
  <c r="Z125" i="30"/>
  <c r="Z279" i="31"/>
  <c r="Z240" i="31"/>
  <c r="Z214" i="31"/>
  <c r="Z197" i="31"/>
  <c r="Z185" i="31"/>
  <c r="Z177" i="31"/>
  <c r="Z170" i="31"/>
  <c r="Z159" i="31"/>
  <c r="Z154" i="31"/>
  <c r="Z126" i="31"/>
  <c r="Z123" i="31"/>
  <c r="Z120" i="31"/>
  <c r="Z116" i="31"/>
  <c r="Z99" i="31"/>
  <c r="Z93" i="31"/>
  <c r="Z90" i="31"/>
  <c r="Z86" i="31"/>
  <c r="Z75" i="31"/>
  <c r="S312" i="31"/>
  <c r="Z61" i="31"/>
  <c r="L312" i="31"/>
  <c r="J314" i="31"/>
  <c r="M312" i="31"/>
  <c r="Z35" i="31"/>
  <c r="F310" i="31"/>
  <c r="Z167" i="31"/>
  <c r="I313" i="31"/>
  <c r="U312" i="31"/>
  <c r="Z124" i="30"/>
  <c r="Z269" i="30"/>
  <c r="Z83" i="30"/>
  <c r="Z290" i="31"/>
  <c r="Z266" i="31"/>
  <c r="Z239" i="31"/>
  <c r="Z183" i="31"/>
  <c r="Z164" i="31"/>
  <c r="Z140" i="31"/>
  <c r="Z134" i="31"/>
  <c r="Z115" i="31"/>
  <c r="Z112" i="31"/>
  <c r="Z104" i="31"/>
  <c r="Z89" i="31"/>
  <c r="Z80" i="31"/>
  <c r="Z74" i="31"/>
  <c r="Z70" i="31"/>
  <c r="Z63" i="31"/>
  <c r="J313" i="31"/>
  <c r="I312" i="31"/>
  <c r="L313" i="31"/>
  <c r="Z52" i="31"/>
  <c r="Z34" i="31"/>
  <c r="Z31" i="31"/>
  <c r="Z27" i="31"/>
  <c r="F311" i="31"/>
  <c r="Z42" i="30"/>
  <c r="Z236" i="31"/>
  <c r="Z211" i="31"/>
  <c r="Z119" i="31"/>
  <c r="Z98" i="31"/>
  <c r="J312" i="31"/>
  <c r="Z26" i="30"/>
  <c r="Z236" i="30"/>
  <c r="Z287" i="31"/>
  <c r="Z263" i="31"/>
  <c r="Z252" i="31"/>
  <c r="Z237" i="31"/>
  <c r="Z223" i="31"/>
  <c r="Z202" i="31"/>
  <c r="Z191" i="31"/>
  <c r="Z176" i="31"/>
  <c r="Z162" i="31"/>
  <c r="Z157" i="31"/>
  <c r="Z153" i="31"/>
  <c r="Z149" i="31"/>
  <c r="Z136" i="31"/>
  <c r="Z129" i="31"/>
  <c r="Z122" i="31"/>
  <c r="Z107" i="31"/>
  <c r="Z84" i="31"/>
  <c r="Z83" i="31"/>
  <c r="Z77" i="31"/>
  <c r="I309" i="31"/>
  <c r="R312" i="31"/>
  <c r="Z58" i="31"/>
  <c r="Z56" i="31"/>
  <c r="F314" i="31"/>
  <c r="Z277" i="30"/>
  <c r="Z139" i="31"/>
  <c r="Z95" i="31"/>
  <c r="J309" i="31"/>
  <c r="Z119" i="30"/>
  <c r="Z319" i="30"/>
  <c r="Z260" i="31"/>
  <c r="Z233" i="31"/>
  <c r="Z210" i="31"/>
  <c r="Z205" i="31"/>
  <c r="Z180" i="31"/>
  <c r="Z172" i="31"/>
  <c r="Z160" i="31"/>
  <c r="Z156" i="31"/>
  <c r="Z142" i="31"/>
  <c r="Z138" i="31"/>
  <c r="Z135" i="31"/>
  <c r="Z124" i="31"/>
  <c r="Z121" i="31"/>
  <c r="Z117" i="31"/>
  <c r="Z114" i="31"/>
  <c r="Z111" i="31"/>
  <c r="Z103" i="31"/>
  <c r="Z100" i="31"/>
  <c r="Z91" i="31"/>
  <c r="Z85" i="31"/>
  <c r="Z69" i="31"/>
  <c r="I310" i="31"/>
  <c r="L308" i="31"/>
  <c r="I314" i="31"/>
  <c r="Z65" i="31"/>
  <c r="Z11" i="31"/>
  <c r="Z213" i="30"/>
  <c r="Z146" i="30"/>
  <c r="Z294" i="31"/>
  <c r="Z270" i="31"/>
  <c r="Z243" i="31"/>
  <c r="Z230" i="31"/>
  <c r="Z209" i="31"/>
  <c r="Z199" i="31"/>
  <c r="Z165" i="31"/>
  <c r="Z151" i="31"/>
  <c r="Z79" i="31"/>
  <c r="P312" i="31"/>
  <c r="Z51" i="31"/>
  <c r="Z45" i="31"/>
  <c r="Z174" i="31"/>
  <c r="Z101" i="31"/>
  <c r="O312" i="31"/>
  <c r="T312" i="31"/>
  <c r="Z42" i="31"/>
  <c r="Z15" i="31"/>
  <c r="F312" i="31"/>
  <c r="Z73" i="31"/>
  <c r="Z131" i="31"/>
  <c r="L309" i="31"/>
  <c r="Z87" i="31"/>
  <c r="Z62" i="31"/>
  <c r="Z67" i="31"/>
  <c r="L314" i="31"/>
  <c r="Z50" i="31"/>
  <c r="F308" i="31"/>
  <c r="Z143" i="31"/>
  <c r="Z109" i="31"/>
  <c r="Z194" i="31"/>
  <c r="Z105" i="31"/>
  <c r="Z68" i="31"/>
  <c r="Z92" i="31"/>
  <c r="Z297" i="31"/>
  <c r="Z133" i="31"/>
  <c r="Z71" i="31"/>
  <c r="J311" i="31"/>
  <c r="L310" i="31"/>
  <c r="Z60" i="31"/>
  <c r="Z48" i="31"/>
  <c r="Z20" i="31"/>
  <c r="Z12" i="31"/>
  <c r="F309" i="31"/>
  <c r="Z81" i="31"/>
  <c r="Z128" i="31"/>
  <c r="Z118" i="31"/>
  <c r="Z106" i="31"/>
  <c r="Z82" i="31"/>
  <c r="I308" i="31"/>
  <c r="Z16" i="30"/>
  <c r="Z307" i="30"/>
  <c r="Z94" i="31"/>
  <c r="Z130" i="31"/>
  <c r="Z96" i="31"/>
  <c r="Z88" i="31"/>
  <c r="Z78" i="31"/>
  <c r="Z76" i="31"/>
  <c r="Z55" i="31"/>
  <c r="Z54" i="31"/>
  <c r="Z49" i="31"/>
  <c r="Z47" i="31"/>
  <c r="Z46" i="31"/>
  <c r="Z44" i="31"/>
  <c r="Z43" i="31"/>
  <c r="Z41" i="31"/>
  <c r="Z40" i="31"/>
  <c r="Z39" i="31"/>
  <c r="Z38" i="31"/>
  <c r="Z37" i="31"/>
  <c r="Z36" i="31"/>
  <c r="Z33" i="31"/>
  <c r="Z30" i="31"/>
  <c r="Z29" i="31"/>
  <c r="Z26" i="31"/>
  <c r="Z25" i="31"/>
  <c r="Z24" i="31"/>
  <c r="Z23" i="31"/>
  <c r="Z21" i="31"/>
  <c r="Z19" i="31"/>
  <c r="Z18" i="31"/>
  <c r="Z17" i="31"/>
  <c r="Z13" i="31"/>
  <c r="Z10" i="31"/>
  <c r="D313" i="31"/>
  <c r="D308" i="31"/>
  <c r="Z9" i="31"/>
  <c r="D311" i="31"/>
  <c r="D314" i="31"/>
  <c r="D310" i="31"/>
  <c r="D309" i="31"/>
  <c r="D312" i="31"/>
  <c r="H313" i="31"/>
  <c r="H314" i="31"/>
  <c r="H309" i="31"/>
  <c r="H310" i="31"/>
  <c r="H312" i="31"/>
  <c r="H311" i="31"/>
  <c r="H308" i="31"/>
  <c r="G308" i="31"/>
  <c r="G311" i="31"/>
  <c r="G310" i="31"/>
  <c r="G314" i="31"/>
  <c r="G309" i="31"/>
  <c r="G312" i="31"/>
  <c r="G313" i="31"/>
  <c r="Z28" i="31"/>
  <c r="E311" i="31"/>
  <c r="Z274" i="31"/>
  <c r="E313" i="31"/>
  <c r="E308" i="31"/>
  <c r="E309" i="31"/>
  <c r="E310" i="31"/>
  <c r="E312" i="31"/>
  <c r="E314" i="31"/>
  <c r="V332" i="30" l="1"/>
  <c r="V333" i="30"/>
  <c r="E315" i="31"/>
  <c r="F315" i="31"/>
  <c r="G315" i="31"/>
  <c r="H315" i="31"/>
  <c r="I315" i="31"/>
  <c r="J315" i="31"/>
  <c r="D315" i="31"/>
  <c r="L315" i="31"/>
  <c r="C130" i="30"/>
  <c r="C128" i="30"/>
  <c r="K311" i="31"/>
  <c r="Z72" i="31"/>
  <c r="K309" i="31"/>
  <c r="K312" i="31"/>
  <c r="K314" i="31"/>
  <c r="K313" i="31"/>
  <c r="K310" i="31"/>
  <c r="K308" i="31"/>
  <c r="K315" i="31" l="1"/>
  <c r="C334" i="30"/>
  <c r="B334" i="30"/>
  <c r="C333" i="30"/>
  <c r="B333" i="30"/>
  <c r="C332" i="30"/>
  <c r="B332" i="30"/>
  <c r="C328" i="30"/>
  <c r="B328" i="30"/>
  <c r="C327" i="30"/>
  <c r="B327" i="30"/>
  <c r="C326" i="30"/>
  <c r="B326" i="30"/>
  <c r="C325" i="30"/>
  <c r="B325" i="30"/>
  <c r="C324" i="30"/>
  <c r="B324" i="30"/>
  <c r="C323" i="30"/>
  <c r="B323" i="30"/>
  <c r="C320" i="30"/>
  <c r="B320" i="30"/>
  <c r="C319" i="30"/>
  <c r="B319" i="30"/>
  <c r="C317" i="30"/>
  <c r="B317" i="30"/>
  <c r="C316" i="30"/>
  <c r="B316" i="30"/>
  <c r="C315" i="30"/>
  <c r="B315" i="30"/>
  <c r="C311" i="30"/>
  <c r="B311" i="30"/>
  <c r="C310" i="30"/>
  <c r="B310" i="30"/>
  <c r="C309" i="30"/>
  <c r="B309" i="30"/>
  <c r="C308" i="30"/>
  <c r="B308" i="30"/>
  <c r="C307" i="30"/>
  <c r="B307" i="30"/>
  <c r="C306" i="30"/>
  <c r="B306" i="30"/>
  <c r="C304" i="30"/>
  <c r="B304" i="30"/>
  <c r="C303" i="30"/>
  <c r="B303" i="30"/>
  <c r="C302" i="30"/>
  <c r="B302" i="30"/>
  <c r="C301" i="30"/>
  <c r="B301" i="30"/>
  <c r="C300" i="30"/>
  <c r="B300" i="30"/>
  <c r="C299" i="30"/>
  <c r="B299" i="30"/>
  <c r="C298" i="30"/>
  <c r="B298" i="30"/>
  <c r="C297" i="30"/>
  <c r="B297" i="30"/>
  <c r="C296" i="30"/>
  <c r="B296" i="30"/>
  <c r="C295" i="30"/>
  <c r="B295" i="30"/>
  <c r="C294" i="30"/>
  <c r="B294" i="30"/>
  <c r="C292" i="30"/>
  <c r="B292" i="30"/>
  <c r="C291" i="30"/>
  <c r="B291" i="30"/>
  <c r="C290" i="30"/>
  <c r="B290" i="30"/>
  <c r="C289" i="30"/>
  <c r="B289" i="30"/>
  <c r="C286" i="30"/>
  <c r="B286" i="30"/>
  <c r="C285" i="30"/>
  <c r="B285" i="30"/>
  <c r="C283" i="30"/>
  <c r="B283" i="30"/>
  <c r="C282" i="30"/>
  <c r="B282" i="30"/>
  <c r="C280" i="30"/>
  <c r="B280" i="30"/>
  <c r="C279" i="30"/>
  <c r="B279" i="30"/>
  <c r="C278" i="30"/>
  <c r="B278" i="30"/>
  <c r="C277" i="30"/>
  <c r="B277" i="30"/>
  <c r="C276" i="30"/>
  <c r="B276" i="30"/>
  <c r="C275" i="30"/>
  <c r="B275" i="30"/>
  <c r="C274" i="30"/>
  <c r="B274" i="30"/>
  <c r="C273" i="30"/>
  <c r="B273" i="30"/>
  <c r="C272" i="30"/>
  <c r="B272" i="30"/>
  <c r="C271" i="30"/>
  <c r="B271" i="30"/>
  <c r="C270" i="30"/>
  <c r="B270" i="30"/>
  <c r="C269" i="30"/>
  <c r="B269" i="30"/>
  <c r="C268" i="30"/>
  <c r="B268" i="30"/>
  <c r="C267" i="30"/>
  <c r="B267" i="30"/>
  <c r="C266" i="30"/>
  <c r="B266" i="30"/>
  <c r="C265" i="30"/>
  <c r="B265" i="30"/>
  <c r="C264" i="30"/>
  <c r="B264" i="30"/>
  <c r="C263" i="30"/>
  <c r="B263" i="30"/>
  <c r="C262" i="30"/>
  <c r="B262" i="30"/>
  <c r="C261" i="30"/>
  <c r="B261" i="30"/>
  <c r="C260" i="30"/>
  <c r="B260" i="30"/>
  <c r="C259" i="30"/>
  <c r="B259" i="30"/>
  <c r="C258" i="30"/>
  <c r="B258" i="30"/>
  <c r="C257" i="30"/>
  <c r="B257" i="30"/>
  <c r="C256" i="30"/>
  <c r="B256" i="30"/>
  <c r="C255" i="30"/>
  <c r="B255" i="30"/>
  <c r="C254" i="30"/>
  <c r="B254" i="30"/>
  <c r="C253" i="30"/>
  <c r="B253" i="30"/>
  <c r="C252" i="30"/>
  <c r="B252" i="30"/>
  <c r="C251" i="30"/>
  <c r="B251" i="30"/>
  <c r="C250" i="30"/>
  <c r="B250" i="30"/>
  <c r="C249" i="30"/>
  <c r="B249" i="30"/>
  <c r="C248" i="30"/>
  <c r="B248" i="30"/>
  <c r="C247" i="30"/>
  <c r="B247" i="30"/>
  <c r="C246" i="30"/>
  <c r="B246" i="30"/>
  <c r="C245" i="30"/>
  <c r="B245" i="30"/>
  <c r="C244" i="30"/>
  <c r="B244" i="30"/>
  <c r="C243" i="30"/>
  <c r="B243" i="30"/>
  <c r="C242" i="30"/>
  <c r="B242" i="30"/>
  <c r="C241" i="30"/>
  <c r="B241" i="30"/>
  <c r="C240" i="30"/>
  <c r="B240" i="30"/>
  <c r="C239" i="30"/>
  <c r="B239" i="30"/>
  <c r="C238" i="30"/>
  <c r="B238" i="30"/>
  <c r="C237" i="30"/>
  <c r="B237" i="30"/>
  <c r="C236" i="30"/>
  <c r="B236" i="30"/>
  <c r="C235" i="30"/>
  <c r="B235" i="30"/>
  <c r="C234" i="30"/>
  <c r="B234" i="30"/>
  <c r="C233" i="30"/>
  <c r="B233" i="30"/>
  <c r="C232" i="30"/>
  <c r="B232" i="30"/>
  <c r="C231" i="30"/>
  <c r="B231" i="30"/>
  <c r="C230" i="30"/>
  <c r="B230" i="30"/>
  <c r="C229" i="30"/>
  <c r="B229" i="30"/>
  <c r="C228" i="30"/>
  <c r="B228" i="30"/>
  <c r="C227" i="30"/>
  <c r="B227" i="30"/>
  <c r="C226" i="30"/>
  <c r="B226" i="30"/>
  <c r="C225" i="30"/>
  <c r="B225" i="30"/>
  <c r="C224" i="30"/>
  <c r="B224" i="30"/>
  <c r="C223" i="30"/>
  <c r="B223" i="30"/>
  <c r="C222" i="30"/>
  <c r="B222" i="30"/>
  <c r="C221" i="30"/>
  <c r="B221" i="30"/>
  <c r="C220" i="30"/>
  <c r="B220" i="30"/>
  <c r="C219" i="30"/>
  <c r="B219" i="30"/>
  <c r="C218" i="30"/>
  <c r="B218" i="30"/>
  <c r="C217" i="30"/>
  <c r="B217" i="30"/>
  <c r="C216" i="30"/>
  <c r="B216" i="30"/>
  <c r="C215" i="30"/>
  <c r="B215" i="30"/>
  <c r="C214" i="30"/>
  <c r="B214" i="30"/>
  <c r="C213" i="30"/>
  <c r="B213" i="30"/>
  <c r="C212" i="30"/>
  <c r="B212" i="30"/>
  <c r="C211" i="30"/>
  <c r="B211" i="30"/>
  <c r="C210" i="30"/>
  <c r="B210" i="30"/>
  <c r="C209" i="30"/>
  <c r="B209" i="30"/>
  <c r="C208" i="30"/>
  <c r="B208" i="30"/>
  <c r="C207" i="30"/>
  <c r="B207" i="30"/>
  <c r="C206" i="30"/>
  <c r="B206" i="30"/>
  <c r="C205" i="30"/>
  <c r="B205" i="30"/>
  <c r="C204" i="30"/>
  <c r="B204" i="30"/>
  <c r="C203" i="30"/>
  <c r="B203" i="30"/>
  <c r="C202" i="30"/>
  <c r="B202" i="30"/>
  <c r="C201" i="30"/>
  <c r="B201" i="30"/>
  <c r="C200" i="30"/>
  <c r="B200" i="30"/>
  <c r="C199" i="30"/>
  <c r="B199" i="30"/>
  <c r="C198" i="30"/>
  <c r="B198" i="30"/>
  <c r="C197" i="30"/>
  <c r="B197" i="30"/>
  <c r="C196" i="30"/>
  <c r="B196" i="30"/>
  <c r="C195" i="30"/>
  <c r="B195" i="30"/>
  <c r="C194" i="30"/>
  <c r="B194" i="30"/>
  <c r="C193" i="30"/>
  <c r="B193" i="30"/>
  <c r="C192" i="30"/>
  <c r="B192" i="30"/>
  <c r="C191" i="30"/>
  <c r="B191" i="30"/>
  <c r="C190" i="30"/>
  <c r="B190" i="30"/>
  <c r="C188" i="30"/>
  <c r="B188" i="30"/>
  <c r="C187" i="30"/>
  <c r="B187" i="30"/>
  <c r="C186" i="30"/>
  <c r="B186" i="30"/>
  <c r="C185" i="30"/>
  <c r="B185" i="30"/>
  <c r="C184" i="30"/>
  <c r="B184" i="30"/>
  <c r="C183" i="30"/>
  <c r="B183" i="30"/>
  <c r="C182" i="30"/>
  <c r="B182" i="30"/>
  <c r="C181" i="30"/>
  <c r="B181" i="30"/>
  <c r="C180" i="30"/>
  <c r="B180" i="30"/>
  <c r="C179" i="30"/>
  <c r="B179" i="30"/>
  <c r="C178" i="30"/>
  <c r="B178" i="30"/>
  <c r="C177" i="30"/>
  <c r="B177" i="30"/>
  <c r="C176" i="30"/>
  <c r="B176" i="30"/>
  <c r="C175" i="30"/>
  <c r="B175" i="30"/>
  <c r="C174" i="30"/>
  <c r="B174" i="30"/>
  <c r="C173" i="30"/>
  <c r="B173" i="30"/>
  <c r="C172" i="30"/>
  <c r="B172" i="30"/>
  <c r="C171" i="30"/>
  <c r="B171" i="30"/>
  <c r="C169" i="30"/>
  <c r="B169" i="30"/>
  <c r="C168" i="30"/>
  <c r="B168" i="30"/>
  <c r="C167" i="30"/>
  <c r="B167" i="30"/>
  <c r="C166" i="30"/>
  <c r="B166" i="30"/>
  <c r="C165" i="30"/>
  <c r="B165" i="30"/>
  <c r="C164" i="30"/>
  <c r="B164" i="30"/>
  <c r="C163" i="30"/>
  <c r="B163" i="30"/>
  <c r="C162" i="30"/>
  <c r="B162" i="30"/>
  <c r="C161" i="30"/>
  <c r="B161" i="30"/>
  <c r="C160" i="30"/>
  <c r="B160" i="30"/>
  <c r="C159" i="30"/>
  <c r="B159" i="30"/>
  <c r="C158" i="30"/>
  <c r="B158" i="30"/>
  <c r="C156" i="30"/>
  <c r="B156" i="30"/>
  <c r="C155" i="30"/>
  <c r="B155" i="30"/>
  <c r="C154" i="30"/>
  <c r="B154" i="30"/>
  <c r="C152" i="30"/>
  <c r="B152" i="30"/>
  <c r="C151" i="30"/>
  <c r="B151" i="30"/>
  <c r="C150" i="30"/>
  <c r="B150" i="30"/>
  <c r="C149" i="30"/>
  <c r="B149" i="30"/>
  <c r="C148" i="30"/>
  <c r="B148" i="30"/>
  <c r="C147" i="30"/>
  <c r="B147" i="30"/>
  <c r="C146" i="30"/>
  <c r="B146" i="30"/>
  <c r="C145" i="30"/>
  <c r="B145" i="30"/>
  <c r="C144" i="30"/>
  <c r="B144" i="30"/>
  <c r="C143" i="30"/>
  <c r="B143" i="30"/>
  <c r="C142" i="30"/>
  <c r="B142" i="30"/>
  <c r="C141" i="30"/>
  <c r="B141" i="30"/>
  <c r="C140" i="30"/>
  <c r="B140" i="30"/>
  <c r="C139" i="30"/>
  <c r="B139" i="30"/>
  <c r="C138" i="30"/>
  <c r="B138" i="30"/>
  <c r="C137" i="30"/>
  <c r="B137" i="30"/>
  <c r="C136" i="30"/>
  <c r="B136" i="30"/>
  <c r="C135" i="30"/>
  <c r="B135" i="30"/>
  <c r="C134" i="30"/>
  <c r="B134" i="30"/>
  <c r="C133" i="30"/>
  <c r="B133" i="30"/>
  <c r="C131" i="30"/>
  <c r="B131" i="30"/>
  <c r="B130" i="30"/>
  <c r="C129" i="30"/>
  <c r="B129" i="30"/>
  <c r="B128" i="30"/>
  <c r="C127" i="30"/>
  <c r="B127" i="30"/>
  <c r="C126" i="30"/>
  <c r="B126" i="30"/>
  <c r="C125" i="30"/>
  <c r="B125" i="30"/>
  <c r="C124" i="30"/>
  <c r="B124" i="30"/>
  <c r="C123" i="30"/>
  <c r="B123" i="30"/>
  <c r="C122" i="30"/>
  <c r="B122" i="30"/>
  <c r="C121" i="30"/>
  <c r="B121" i="30"/>
  <c r="C120" i="30"/>
  <c r="B120" i="30"/>
  <c r="C119" i="30"/>
  <c r="B119" i="30"/>
  <c r="C118" i="30"/>
  <c r="B118" i="30"/>
  <c r="C117" i="30"/>
  <c r="B117" i="30"/>
  <c r="C116" i="30"/>
  <c r="B116" i="30"/>
  <c r="C115" i="30"/>
  <c r="B115" i="30"/>
  <c r="C114" i="30"/>
  <c r="B114" i="30"/>
  <c r="C113" i="30"/>
  <c r="B113" i="30"/>
  <c r="C112" i="30"/>
  <c r="B112" i="30"/>
  <c r="C111" i="30"/>
  <c r="B111" i="30"/>
  <c r="C110" i="30"/>
  <c r="B110" i="30"/>
  <c r="C109" i="30"/>
  <c r="B109" i="30"/>
  <c r="C107" i="30"/>
  <c r="B107" i="30"/>
  <c r="C106" i="30"/>
  <c r="B106" i="30"/>
  <c r="C105" i="30"/>
  <c r="B105" i="30"/>
  <c r="C104" i="30"/>
  <c r="B104" i="30"/>
  <c r="C103" i="30"/>
  <c r="B103" i="30"/>
  <c r="C102" i="30"/>
  <c r="B102" i="30"/>
  <c r="C101" i="30"/>
  <c r="B101" i="30"/>
  <c r="C100" i="30"/>
  <c r="B100" i="30"/>
  <c r="C99" i="30"/>
  <c r="B99" i="30"/>
  <c r="C98" i="30"/>
  <c r="B98" i="30"/>
  <c r="C96" i="30"/>
  <c r="B96" i="30"/>
  <c r="C95" i="30"/>
  <c r="B95" i="30"/>
  <c r="C94" i="30"/>
  <c r="B94" i="30"/>
  <c r="C93" i="30"/>
  <c r="B93" i="30"/>
  <c r="C92" i="30"/>
  <c r="B92" i="30"/>
  <c r="C90" i="30"/>
  <c r="B90" i="30"/>
  <c r="C89" i="30"/>
  <c r="B89" i="30"/>
  <c r="C88" i="30"/>
  <c r="B88" i="30"/>
  <c r="C87" i="30"/>
  <c r="B87" i="30"/>
  <c r="C86" i="30"/>
  <c r="B86" i="30"/>
  <c r="C85" i="30"/>
  <c r="B85" i="30"/>
  <c r="C84" i="30"/>
  <c r="B84" i="30"/>
  <c r="C83" i="30"/>
  <c r="B83" i="30"/>
  <c r="C82" i="30"/>
  <c r="B82" i="30"/>
  <c r="C81" i="30"/>
  <c r="B81" i="30"/>
  <c r="C80" i="30"/>
  <c r="B80" i="30"/>
  <c r="C79" i="30"/>
  <c r="B79" i="30"/>
  <c r="C78" i="30"/>
  <c r="B78" i="30"/>
  <c r="C77" i="30"/>
  <c r="B77" i="30"/>
  <c r="C76" i="30"/>
  <c r="B76" i="30"/>
  <c r="C75" i="30"/>
  <c r="B75" i="30"/>
  <c r="C74" i="30"/>
  <c r="B74" i="30"/>
  <c r="C73" i="30"/>
  <c r="B73" i="30"/>
  <c r="C71" i="30"/>
  <c r="B71" i="30"/>
  <c r="C70" i="30"/>
  <c r="B70" i="30"/>
  <c r="C68" i="30"/>
  <c r="B68" i="30"/>
  <c r="C67" i="30"/>
  <c r="B67" i="30"/>
  <c r="C66" i="30"/>
  <c r="B66" i="30"/>
  <c r="C65" i="30"/>
  <c r="B65" i="30"/>
  <c r="C64" i="30"/>
  <c r="B64" i="30"/>
  <c r="C63" i="30"/>
  <c r="B63" i="30"/>
  <c r="C62" i="30"/>
  <c r="B62" i="30"/>
  <c r="C61" i="30"/>
  <c r="B61" i="30"/>
  <c r="C60" i="30"/>
  <c r="B60" i="30"/>
  <c r="C59" i="30"/>
  <c r="B59" i="30"/>
  <c r="C58" i="30"/>
  <c r="B58" i="30"/>
  <c r="C57" i="30"/>
  <c r="B57" i="30"/>
  <c r="C56" i="30"/>
  <c r="B56" i="30"/>
  <c r="C54" i="30"/>
  <c r="B54" i="30"/>
  <c r="C53" i="30"/>
  <c r="B53" i="30"/>
  <c r="C52" i="30"/>
  <c r="B52" i="30"/>
  <c r="C51" i="30"/>
  <c r="B51" i="30"/>
  <c r="C50" i="30"/>
  <c r="B50" i="30"/>
  <c r="C49" i="30"/>
  <c r="B49" i="30"/>
  <c r="C48" i="30"/>
  <c r="B48" i="30"/>
  <c r="C47" i="30"/>
  <c r="B47" i="30"/>
  <c r="C46" i="30"/>
  <c r="B46" i="30"/>
  <c r="C45" i="30"/>
  <c r="B45" i="30"/>
  <c r="C44" i="30"/>
  <c r="B44" i="30"/>
  <c r="C43" i="30"/>
  <c r="B43" i="30"/>
  <c r="C42" i="30"/>
  <c r="B42" i="30"/>
  <c r="C41" i="30"/>
  <c r="B41" i="30"/>
  <c r="C40" i="30"/>
  <c r="B40" i="30"/>
  <c r="C39" i="30"/>
  <c r="B39" i="30"/>
  <c r="C38" i="30"/>
  <c r="B38" i="30"/>
  <c r="C37" i="30"/>
  <c r="B37" i="30"/>
  <c r="C36" i="30"/>
  <c r="B36" i="30"/>
  <c r="C35" i="30"/>
  <c r="B35" i="30"/>
  <c r="C34" i="30"/>
  <c r="B34" i="30"/>
  <c r="C33" i="30"/>
  <c r="B33" i="30"/>
  <c r="C32" i="30"/>
  <c r="B32" i="30"/>
  <c r="C31" i="30"/>
  <c r="B31" i="30"/>
  <c r="C30" i="30"/>
  <c r="B30" i="30"/>
  <c r="C29" i="30"/>
  <c r="B29" i="30"/>
  <c r="C28" i="30"/>
  <c r="B28" i="30"/>
  <c r="C27" i="30"/>
  <c r="B27" i="30"/>
  <c r="C26" i="30"/>
  <c r="B26" i="30"/>
  <c r="C25" i="30"/>
  <c r="B25" i="30"/>
  <c r="C24" i="30"/>
  <c r="B24" i="30"/>
  <c r="C23" i="30"/>
  <c r="B23" i="30"/>
  <c r="C22" i="30"/>
  <c r="B22" i="30"/>
  <c r="C21" i="30"/>
  <c r="B21" i="30"/>
  <c r="C20" i="30"/>
  <c r="B20" i="30"/>
  <c r="C19" i="30"/>
  <c r="B19" i="30"/>
  <c r="C18" i="30"/>
  <c r="B18" i="30"/>
  <c r="C17" i="30"/>
  <c r="B17" i="30"/>
  <c r="C16" i="30"/>
  <c r="B16" i="30"/>
  <c r="C15" i="30"/>
  <c r="B15" i="30"/>
  <c r="C14" i="30"/>
  <c r="B14" i="30"/>
  <c r="C13" i="30"/>
  <c r="B13" i="30"/>
  <c r="C12" i="30"/>
  <c r="B12" i="30"/>
  <c r="C11" i="30"/>
  <c r="B11" i="30"/>
  <c r="C10" i="30"/>
  <c r="B10" i="30"/>
  <c r="C9" i="30"/>
  <c r="B9" i="30"/>
  <c r="C8" i="30"/>
  <c r="B8" i="30"/>
  <c r="AA334" i="29"/>
  <c r="AB334" i="29"/>
  <c r="Z29" i="29"/>
  <c r="Z18" i="29"/>
  <c r="Z217" i="29"/>
  <c r="Z118" i="29"/>
  <c r="Z152" i="29"/>
  <c r="V285" i="29" a="1"/>
  <c r="V284" i="29" a="1"/>
  <c r="V212" i="29" a="1"/>
  <c r="V289" i="29" a="1"/>
  <c r="V260" i="29" a="1"/>
  <c r="L339" i="30"/>
  <c r="Z73" i="29"/>
  <c r="V183" i="29" a="1"/>
  <c r="Z286" i="29"/>
  <c r="Z93" i="29"/>
  <c r="Z174" i="29"/>
  <c r="Z329" i="29"/>
  <c r="Z245" i="29"/>
  <c r="V104" i="29" a="1"/>
  <c r="V311" i="29" a="1"/>
  <c r="V151" i="29" a="1"/>
  <c r="V333" i="29" a="1"/>
  <c r="V301" i="29" a="1"/>
  <c r="L340" i="30"/>
  <c r="Z293" i="29"/>
  <c r="H345" i="30"/>
  <c r="Z120" i="29"/>
  <c r="Z138" i="29"/>
  <c r="Z246" i="29"/>
  <c r="Z166" i="29"/>
  <c r="Z148" i="29"/>
  <c r="V138" i="29" a="1"/>
  <c r="V71" i="29" a="1"/>
  <c r="V153" i="29" a="1"/>
  <c r="V85" i="29" a="1"/>
  <c r="V149" i="29" a="1"/>
  <c r="F341" i="30"/>
  <c r="V160" i="29" a="1"/>
  <c r="Z35" i="29"/>
  <c r="Z299" i="29"/>
  <c r="Z91" i="29"/>
  <c r="Z55" i="29"/>
  <c r="Z303" i="29"/>
  <c r="V192" i="29" a="1"/>
  <c r="V120" i="29" a="1"/>
  <c r="V167" i="29" a="1"/>
  <c r="V275" i="29" a="1"/>
  <c r="V98" i="29" a="1"/>
  <c r="J341" i="30"/>
  <c r="Z173" i="29"/>
  <c r="V270" i="29" a="1"/>
  <c r="Z112" i="29"/>
  <c r="Z100" i="29"/>
  <c r="Z261" i="29"/>
  <c r="Z144" i="29"/>
  <c r="Z262" i="29"/>
  <c r="V286" i="29" a="1"/>
  <c r="V185" i="29" a="1"/>
  <c r="V69" i="29" a="1"/>
  <c r="V21" i="29" a="1"/>
  <c r="V323" i="29" a="1"/>
  <c r="G344" i="30"/>
  <c r="Z65" i="29"/>
  <c r="V106" i="29" a="1"/>
  <c r="Z128" i="29"/>
  <c r="Z187" i="29"/>
  <c r="Z159" i="29"/>
  <c r="Z117" i="29"/>
  <c r="Z328" i="29"/>
  <c r="V99" i="29" a="1"/>
  <c r="V269" i="29" a="1"/>
  <c r="V243" i="29" a="1"/>
  <c r="V247" i="29" a="1"/>
  <c r="V51" i="29" a="1"/>
  <c r="D342" i="30"/>
  <c r="I342" i="30"/>
  <c r="V300" i="29" a="1"/>
  <c r="Z178" i="29"/>
  <c r="Z279" i="29"/>
  <c r="Z124" i="29"/>
  <c r="Z23" i="29"/>
  <c r="V125" i="29" a="1"/>
  <c r="V137" i="29" a="1"/>
  <c r="G340" i="30"/>
  <c r="V128" i="29" a="1"/>
  <c r="Z284" i="29"/>
  <c r="V189" i="29" a="1"/>
  <c r="D344" i="30"/>
  <c r="Z150" i="29"/>
  <c r="V264" i="29" a="1"/>
  <c r="Z141" i="29"/>
  <c r="Z330" i="29"/>
  <c r="Z48" i="29"/>
  <c r="Z318" i="29"/>
  <c r="Z324" i="29"/>
  <c r="V188" i="29" a="1"/>
  <c r="V294" i="29" a="1"/>
  <c r="V202" i="29" a="1"/>
  <c r="V171" i="29" a="1"/>
  <c r="V108" i="29" a="1"/>
  <c r="H341" i="30"/>
  <c r="Z41" i="29"/>
  <c r="E344" i="30"/>
  <c r="Z125" i="29"/>
  <c r="Z223" i="29"/>
  <c r="Z24" i="29"/>
  <c r="Z121" i="29"/>
  <c r="Z241" i="29"/>
  <c r="V237" i="29" a="1"/>
  <c r="V90" i="29" a="1"/>
  <c r="V95" i="29" a="1"/>
  <c r="V228" i="29" a="1"/>
  <c r="V131" i="29" a="1"/>
  <c r="D339" i="30"/>
  <c r="Z315" i="29"/>
  <c r="Z106" i="29"/>
  <c r="Z78" i="29"/>
  <c r="Z69" i="29"/>
  <c r="Z142" i="29"/>
  <c r="Z209" i="29"/>
  <c r="Z273" i="29"/>
  <c r="V318" i="29" a="1"/>
  <c r="V102" i="29" a="1"/>
  <c r="V17" i="29" a="1"/>
  <c r="V143" i="29" a="1"/>
  <c r="V255" i="29" a="1"/>
  <c r="E341" i="30"/>
  <c r="V77" i="29" a="1"/>
  <c r="Z89" i="29"/>
  <c r="Z266" i="29"/>
  <c r="Z58" i="29"/>
  <c r="Z294" i="29"/>
  <c r="Z251" i="29"/>
  <c r="V56" i="29" a="1"/>
  <c r="V84" i="29" a="1"/>
  <c r="V59" i="29" a="1"/>
  <c r="V112" i="29" a="1"/>
  <c r="V182" i="29" a="1"/>
  <c r="E340" i="30"/>
  <c r="Z76" i="29"/>
  <c r="V184" i="29" a="1"/>
  <c r="Z87" i="29"/>
  <c r="Z32" i="29"/>
  <c r="Z228" i="29"/>
  <c r="Z12" i="29"/>
  <c r="Z186" i="29"/>
  <c r="V123" i="29" a="1"/>
  <c r="V94" i="29" a="1"/>
  <c r="V10" i="29" a="1"/>
  <c r="V218" i="29" a="1"/>
  <c r="V42" i="29" a="1"/>
  <c r="K343" i="30"/>
  <c r="Z289" i="29"/>
  <c r="V16" i="29" a="1"/>
  <c r="Z22" i="29"/>
  <c r="Z70" i="29"/>
  <c r="Z334" i="29"/>
  <c r="Z250" i="29"/>
  <c r="Z99" i="29"/>
  <c r="V304" i="29" a="1"/>
  <c r="V191" i="29" a="1"/>
  <c r="V100" i="29" a="1"/>
  <c r="V320" i="29" a="1"/>
  <c r="V50" i="29" a="1"/>
  <c r="F340" i="30"/>
  <c r="Z132" i="29"/>
  <c r="Z149" i="29"/>
  <c r="Z11" i="29"/>
  <c r="V176" i="29" a="1"/>
  <c r="V24" i="29" a="1"/>
  <c r="Z14" i="29"/>
  <c r="Z256" i="29"/>
  <c r="V198" i="29" a="1"/>
  <c r="L342" i="30"/>
  <c r="Z239" i="29"/>
  <c r="Z224" i="29"/>
  <c r="Z244" i="29"/>
  <c r="Z255" i="29"/>
  <c r="Z325" i="29"/>
  <c r="V283" i="29" a="1"/>
  <c r="V163" i="29" a="1"/>
  <c r="V207" i="29" a="1"/>
  <c r="V158" i="29" a="1"/>
  <c r="V244" i="29" a="1"/>
  <c r="K341" i="30"/>
  <c r="Z206" i="29"/>
  <c r="Z238" i="29"/>
  <c r="Z68" i="29"/>
  <c r="Z204" i="29"/>
  <c r="Z20" i="29"/>
  <c r="Z313" i="29"/>
  <c r="V23" i="29" a="1"/>
  <c r="V240" i="29" a="1"/>
  <c r="V254" i="29" a="1"/>
  <c r="V232" i="29" a="1"/>
  <c r="V159" i="29" a="1"/>
  <c r="V58" i="29" a="1"/>
  <c r="H344" i="30"/>
  <c r="Z168" i="29"/>
  <c r="Z108" i="29"/>
  <c r="Z44" i="29"/>
  <c r="Z64" i="29"/>
  <c r="Z213" i="29"/>
  <c r="Z215" i="29"/>
  <c r="V139" i="29" a="1"/>
  <c r="V169" i="29" a="1"/>
  <c r="V49" i="29" a="1"/>
  <c r="V287" i="29" a="1"/>
  <c r="V121" i="29" a="1"/>
  <c r="V170" i="29" a="1"/>
  <c r="I344" i="30"/>
  <c r="J343" i="30"/>
  <c r="Z133" i="29"/>
  <c r="Z317" i="29"/>
  <c r="Z130" i="29"/>
  <c r="Z320" i="29"/>
  <c r="Z291" i="29"/>
  <c r="V144" i="29" a="1"/>
  <c r="V78" i="29" a="1"/>
  <c r="V211" i="29" a="1"/>
  <c r="V330" i="29" a="1"/>
  <c r="V65" i="29" a="1"/>
  <c r="J345" i="30"/>
  <c r="Z90" i="29"/>
  <c r="E343" i="30"/>
  <c r="Z67" i="29"/>
  <c r="Z115" i="29"/>
  <c r="Z181" i="29"/>
  <c r="Z200" i="29"/>
  <c r="Z231" i="29"/>
  <c r="V115" i="29" a="1"/>
  <c r="V132" i="29" a="1"/>
  <c r="V193" i="29" a="1"/>
  <c r="V236" i="29" a="1"/>
  <c r="V186" i="29" a="1"/>
  <c r="I341" i="30"/>
  <c r="Z53" i="29"/>
  <c r="V101" i="29" a="1"/>
  <c r="Z175" i="29"/>
  <c r="Z260" i="29"/>
  <c r="Z269" i="29"/>
  <c r="Z205" i="29"/>
  <c r="Z147" i="29"/>
  <c r="V194" i="29" a="1"/>
  <c r="V327" i="29" a="1"/>
  <c r="V267" i="29" a="1"/>
  <c r="V298" i="29" a="1"/>
  <c r="V126" i="29" a="1"/>
  <c r="G343" i="30"/>
  <c r="Z164" i="29"/>
  <c r="Z302" i="29"/>
  <c r="Z122" i="29"/>
  <c r="Z77" i="29"/>
  <c r="Z80" i="29"/>
  <c r="Z288" i="29"/>
  <c r="V206" i="29" a="1"/>
  <c r="V55" i="29" a="1"/>
  <c r="V178" i="29" a="1"/>
  <c r="V224" i="29" a="1"/>
  <c r="V41" i="29" a="1"/>
  <c r="R343" i="30"/>
  <c r="V164" i="29" a="1"/>
  <c r="Z88" i="29"/>
  <c r="Z307" i="29"/>
  <c r="Z180" i="29"/>
  <c r="Z66" i="29"/>
  <c r="Z276" i="29"/>
  <c r="V299" i="29" a="1"/>
  <c r="V45" i="29" a="1"/>
  <c r="V80" i="29" a="1"/>
  <c r="V114" i="29" a="1"/>
  <c r="V257" i="29" a="1"/>
  <c r="P343" i="30"/>
  <c r="Z26" i="29"/>
  <c r="V223" i="29" a="1"/>
  <c r="Z243" i="29"/>
  <c r="Z61" i="29"/>
  <c r="Z179" i="29"/>
  <c r="Z137" i="29"/>
  <c r="Z9" i="29"/>
  <c r="V162" i="29" a="1"/>
  <c r="V79" i="29" a="1"/>
  <c r="V234" i="29" a="1"/>
  <c r="V66" i="29" a="1"/>
  <c r="V44" i="29" a="1"/>
  <c r="D341" i="30"/>
  <c r="Z314" i="29"/>
  <c r="K344" i="30"/>
  <c r="Z63" i="29"/>
  <c r="Z220" i="29"/>
  <c r="Z280" i="29"/>
  <c r="Z98" i="29"/>
  <c r="Z160" i="29"/>
  <c r="V216" i="29" a="1"/>
  <c r="V29" i="29" a="1"/>
  <c r="V172" i="29" a="1"/>
  <c r="V161" i="29" a="1"/>
  <c r="V75" i="29" a="1"/>
  <c r="I340" i="30"/>
  <c r="Z129" i="29"/>
  <c r="D340" i="30"/>
  <c r="Z247" i="29"/>
  <c r="Z16" i="29"/>
  <c r="Z212" i="29"/>
  <c r="Z202" i="29"/>
  <c r="Z198" i="29"/>
  <c r="V214" i="29" a="1"/>
  <c r="V309" i="29" a="1"/>
  <c r="V280" i="29" a="1"/>
  <c r="V33" i="29" a="1"/>
  <c r="V175" i="29" a="1"/>
  <c r="H342" i="30"/>
  <c r="Z109" i="29"/>
  <c r="V261" i="29" a="1"/>
  <c r="Z145" i="29"/>
  <c r="Z208" i="29"/>
  <c r="Z140" i="29"/>
  <c r="Z263" i="29"/>
  <c r="Z165" i="29"/>
  <c r="V332" i="29" a="1"/>
  <c r="V226" i="29" a="1"/>
  <c r="V235" i="29" a="1"/>
  <c r="V47" i="29" a="1"/>
  <c r="V113" i="29" a="1"/>
  <c r="H339" i="30"/>
  <c r="Z83" i="29"/>
  <c r="V276" i="29" a="1"/>
  <c r="Z232" i="29"/>
  <c r="Z82" i="29"/>
  <c r="Z17" i="29"/>
  <c r="Z151" i="29"/>
  <c r="Z333" i="29"/>
  <c r="V180" i="29" a="1"/>
  <c r="V107" i="29" a="1"/>
  <c r="V146" i="29" a="1"/>
  <c r="V221" i="29" a="1"/>
  <c r="V209" i="29" a="1"/>
  <c r="F343" i="30"/>
  <c r="O343" i="30"/>
  <c r="V302" i="29" a="1"/>
  <c r="V271" i="29" a="1"/>
  <c r="Z195" i="29"/>
  <c r="Z113" i="29"/>
  <c r="V152" i="29" a="1"/>
  <c r="V290" i="29" a="1"/>
  <c r="J344" i="30"/>
  <c r="Z33" i="29"/>
  <c r="Z127" i="29"/>
  <c r="Z211" i="29"/>
  <c r="Z46" i="29"/>
  <c r="Z210" i="29"/>
  <c r="V179" i="29" a="1"/>
  <c r="V288" i="29" a="1"/>
  <c r="V76" i="29" a="1"/>
  <c r="V48" i="29" a="1"/>
  <c r="L344" i="30"/>
  <c r="Z281" i="29"/>
  <c r="Z119" i="29"/>
  <c r="Z225" i="29"/>
  <c r="Z240" i="29"/>
  <c r="Z267" i="29"/>
  <c r="V200" i="29" a="1"/>
  <c r="V249" i="29" a="1"/>
  <c r="V87" i="29" a="1"/>
  <c r="I339" i="30"/>
  <c r="V210" i="29" a="1"/>
  <c r="Z97" i="29"/>
  <c r="Z229" i="29"/>
  <c r="Z331" i="29"/>
  <c r="V64" i="29" a="1"/>
  <c r="V82" i="29" a="1"/>
  <c r="Z114" i="29"/>
  <c r="V239" i="29" a="1"/>
  <c r="V52" i="29" a="1"/>
  <c r="L341" i="30"/>
  <c r="Z216" i="29"/>
  <c r="Z257" i="29"/>
  <c r="Z59" i="29"/>
  <c r="Z31" i="29"/>
  <c r="Z252" i="29"/>
  <c r="V217" i="29" a="1"/>
  <c r="V324" i="29" a="1"/>
  <c r="V109" i="29" a="1"/>
  <c r="V39" i="29" a="1"/>
  <c r="V110" i="29" a="1"/>
  <c r="E339" i="30"/>
  <c r="D343" i="30"/>
  <c r="V91" i="29" a="1"/>
  <c r="Z56" i="29"/>
  <c r="Z192" i="29"/>
  <c r="Z47" i="29"/>
  <c r="Z327" i="29"/>
  <c r="Z282" i="29"/>
  <c r="V274" i="29" a="1"/>
  <c r="V220" i="29" a="1"/>
  <c r="V177" i="29" a="1"/>
  <c r="V174" i="29" a="1"/>
  <c r="V67" i="29" a="1"/>
  <c r="F345" i="30"/>
  <c r="Z30" i="29"/>
  <c r="V57" i="29" a="1"/>
  <c r="Z182" i="29"/>
  <c r="Z191" i="29"/>
  <c r="Z74" i="29"/>
  <c r="Z110" i="29"/>
  <c r="Z297" i="29"/>
  <c r="V295" i="29" a="1"/>
  <c r="V36" i="29" a="1"/>
  <c r="V272" i="29" a="1"/>
  <c r="V252" i="29" a="1"/>
  <c r="V329" i="29" a="1"/>
  <c r="F339" i="30"/>
  <c r="Z199" i="29"/>
  <c r="Z36" i="29"/>
  <c r="Z171" i="29"/>
  <c r="Z42" i="29"/>
  <c r="Z201" i="29"/>
  <c r="Z323" i="29"/>
  <c r="Z194" i="29"/>
  <c r="V181" i="29" a="1"/>
  <c r="V157" i="29" a="1"/>
  <c r="V134" i="29" a="1"/>
  <c r="V277" i="29" a="1"/>
  <c r="V321" i="29" a="1"/>
  <c r="K345" i="30"/>
  <c r="V111" i="29" a="1"/>
  <c r="G341" i="30"/>
  <c r="Z219" i="29"/>
  <c r="Z102" i="29"/>
  <c r="Z153" i="29"/>
  <c r="V38" i="29" a="1"/>
  <c r="V331" i="29" a="1"/>
  <c r="V293" i="29" a="1"/>
  <c r="Z51" i="29"/>
  <c r="M343" i="30"/>
  <c r="V256" i="29" a="1"/>
  <c r="K342" i="30"/>
  <c r="Z274" i="29"/>
  <c r="V314" i="29" a="1"/>
  <c r="V292" i="29" a="1"/>
  <c r="V334" i="30" a="1"/>
  <c r="V231" i="29" a="1"/>
  <c r="Z258" i="29"/>
  <c r="V129" i="29" a="1"/>
  <c r="Z308" i="29"/>
  <c r="Z111" i="29"/>
  <c r="Z92" i="29"/>
  <c r="Z236" i="29"/>
  <c r="Z278" i="29"/>
  <c r="Z310" i="29"/>
  <c r="V262" i="29" a="1"/>
  <c r="V13" i="29" a="1"/>
  <c r="V86" i="29" a="1"/>
  <c r="V19" i="29" a="1"/>
  <c r="V133" i="29" a="1"/>
  <c r="K339" i="30"/>
  <c r="J339" i="30"/>
  <c r="V27" i="29" a="1"/>
  <c r="Z96" i="29"/>
  <c r="Z94" i="29"/>
  <c r="Z167" i="29"/>
  <c r="Z233" i="29"/>
  <c r="Z312" i="29"/>
  <c r="V250" i="29" a="1"/>
  <c r="V213" i="29" a="1"/>
  <c r="V88" i="29" a="1"/>
  <c r="V310" i="29" a="1"/>
  <c r="V18" i="29" a="1"/>
  <c r="I345" i="30"/>
  <c r="Z193" i="29"/>
  <c r="V28" i="29" a="1"/>
  <c r="Z309" i="29"/>
  <c r="Z295" i="29"/>
  <c r="Z101" i="29"/>
  <c r="Z265" i="29"/>
  <c r="Z300" i="29"/>
  <c r="V73" i="29" a="1"/>
  <c r="V268" i="29" a="1"/>
  <c r="V282" i="29" a="1"/>
  <c r="V204" i="29" a="1"/>
  <c r="V148" i="29" a="1"/>
  <c r="V8" i="30" a="1"/>
  <c r="V263" i="29" a="1"/>
  <c r="Z123" i="29"/>
  <c r="Z154" i="29"/>
  <c r="Z298" i="29"/>
  <c r="Z218" i="29"/>
  <c r="Z157" i="29"/>
  <c r="V187" i="29" a="1"/>
  <c r="V22" i="29" a="1"/>
  <c r="V265" i="29" a="1"/>
  <c r="V26" i="29" a="1"/>
  <c r="V279" i="29" a="1"/>
  <c r="V258" i="29" a="1"/>
  <c r="Z275" i="29"/>
  <c r="V25" i="29" a="1"/>
  <c r="Z162" i="29"/>
  <c r="Z234" i="29"/>
  <c r="Z196" i="29"/>
  <c r="Z230" i="29"/>
  <c r="Z316" i="29"/>
  <c r="Z81" i="29"/>
  <c r="V54" i="29" a="1"/>
  <c r="V201" i="29" a="1"/>
  <c r="V141" i="29" a="1"/>
  <c r="V296" i="29" a="1"/>
  <c r="V83" i="29" a="1"/>
  <c r="G342" i="30"/>
  <c r="Z39" i="29"/>
  <c r="E345" i="30"/>
  <c r="Z287" i="29"/>
  <c r="Z311" i="29"/>
  <c r="Z131" i="29"/>
  <c r="Z184" i="29"/>
  <c r="Z177" i="29"/>
  <c r="V312" i="29" a="1"/>
  <c r="V12" i="29" a="1"/>
  <c r="V297" i="29" a="1"/>
  <c r="V334" i="29" a="1"/>
  <c r="V89" i="29" a="1"/>
  <c r="L345" i="30"/>
  <c r="Z326" i="29"/>
  <c r="G345" i="30"/>
  <c r="Z305" i="29"/>
  <c r="Z52" i="29"/>
  <c r="V225" i="29" a="1"/>
  <c r="V190" i="29" a="1"/>
  <c r="J340" i="30"/>
  <c r="Z21" i="29"/>
  <c r="V93" i="29" a="1"/>
  <c r="Z79" i="29"/>
  <c r="Z271" i="29"/>
  <c r="Z169" i="29"/>
  <c r="Z135" i="29"/>
  <c r="Z304" i="29"/>
  <c r="V40" i="29" a="1"/>
  <c r="V308" i="29" a="1"/>
  <c r="V266" i="29" a="1"/>
  <c r="V35" i="29" a="1"/>
  <c r="V196" i="29" a="1"/>
  <c r="Q343" i="30"/>
  <c r="S343" i="30"/>
  <c r="V63" i="29" a="1"/>
  <c r="Z136" i="29"/>
  <c r="Z172" i="29"/>
  <c r="Z332" i="29"/>
  <c r="Z71" i="29"/>
  <c r="Z104" i="29"/>
  <c r="V233" i="29" a="1"/>
  <c r="V20" i="29" a="1"/>
  <c r="V307" i="29" a="1"/>
  <c r="V136" i="29" a="1"/>
  <c r="V135" i="29" a="1"/>
  <c r="H343" i="30"/>
  <c r="Z248" i="29"/>
  <c r="V156" i="29" a="1"/>
  <c r="Z253" i="29"/>
  <c r="Z203" i="29"/>
  <c r="Z45" i="29"/>
  <c r="Z19" i="29"/>
  <c r="Z214" i="29"/>
  <c r="V124" i="29" a="1"/>
  <c r="V326" i="29" a="1"/>
  <c r="V74" i="29" a="1"/>
  <c r="V248" i="29" a="1"/>
  <c r="V215" i="29" a="1"/>
  <c r="N343" i="30"/>
  <c r="V166" i="29" a="1"/>
  <c r="Z296" i="29"/>
  <c r="Z75" i="29"/>
  <c r="Z242" i="29"/>
  <c r="Z86" i="29"/>
  <c r="Z264" i="29"/>
  <c r="V241" i="29" a="1"/>
  <c r="V130" i="29" a="1"/>
  <c r="V118" i="29" a="1"/>
  <c r="V155" i="29" a="1"/>
  <c r="V195" i="29" a="1"/>
  <c r="L343" i="30"/>
  <c r="Z319" i="29"/>
  <c r="V242" i="29" a="1"/>
  <c r="Z221" i="29"/>
  <c r="Z285" i="29"/>
  <c r="Z60" i="29"/>
  <c r="Z49" i="29"/>
  <c r="Z158" i="29"/>
  <c r="V305" i="29" a="1"/>
  <c r="V325" i="29" a="1"/>
  <c r="V253" i="29" a="1"/>
  <c r="V46" i="29" a="1"/>
  <c r="V105" i="29" a="1"/>
  <c r="V219" i="29" a="1"/>
  <c r="Z40" i="29"/>
  <c r="V43" i="29" a="1"/>
  <c r="Z277" i="29"/>
  <c r="Z107" i="29"/>
  <c r="Z237" i="29"/>
  <c r="Z15" i="29"/>
  <c r="Z268" i="29"/>
  <c r="Z25" i="29"/>
  <c r="V227" i="29" a="1"/>
  <c r="V291" i="29" a="1"/>
  <c r="V273" i="29" a="1"/>
  <c r="V315" i="29" a="1"/>
  <c r="V62" i="29" a="1"/>
  <c r="K340" i="30"/>
  <c r="Z259" i="29"/>
  <c r="Z27" i="29"/>
  <c r="Z176" i="29"/>
  <c r="Z322" i="29"/>
  <c r="Z146" i="29"/>
  <c r="Z272" i="29"/>
  <c r="Z301" i="29"/>
  <c r="V15" i="29" a="1"/>
  <c r="V278" i="29" a="1"/>
  <c r="V34" i="29" a="1"/>
  <c r="V319" i="29" a="1"/>
  <c r="V303" i="29" a="1"/>
  <c r="J342" i="30"/>
  <c r="Z38" i="29"/>
  <c r="V150" i="29" a="1"/>
  <c r="Z84" i="29"/>
  <c r="V68" i="29" a="1"/>
  <c r="U343" i="30"/>
  <c r="V70" i="29" a="1"/>
  <c r="F344" i="30"/>
  <c r="Z222" i="29"/>
  <c r="V8" i="29" a="1"/>
  <c r="V168" i="29" a="1"/>
  <c r="V103" i="29" a="1"/>
  <c r="V281" i="29" a="1"/>
  <c r="Z54" i="29"/>
  <c r="V81" i="29" a="1"/>
  <c r="Z156" i="29"/>
  <c r="V37" i="29" a="1"/>
  <c r="V238" i="29" a="1"/>
  <c r="E342" i="30"/>
  <c r="Z227" i="29"/>
  <c r="T343" i="30"/>
  <c r="Z28" i="29"/>
  <c r="Z155" i="29"/>
  <c r="Z50" i="29"/>
  <c r="Z235" i="29"/>
  <c r="Z143" i="29"/>
  <c r="AC334" i="29"/>
  <c r="V173" i="29" a="1"/>
  <c r="V199" i="29" a="1"/>
  <c r="V127" i="29" a="1"/>
  <c r="V251" i="29" a="1"/>
  <c r="V259" i="29" a="1"/>
  <c r="F342" i="30"/>
  <c r="Z116" i="29"/>
  <c r="V116" i="29" a="1"/>
  <c r="Z34" i="29"/>
  <c r="Z95" i="29"/>
  <c r="Z249" i="29"/>
  <c r="Z103" i="29"/>
  <c r="Z189" i="29"/>
  <c r="V61" i="29" a="1"/>
  <c r="V31" i="29" a="1"/>
  <c r="V96" i="29" a="1"/>
  <c r="V245" i="29" a="1"/>
  <c r="V246" i="29" a="1"/>
  <c r="H340" i="30"/>
  <c r="Z13" i="29"/>
  <c r="V147" i="29" a="1"/>
  <c r="Z62" i="29"/>
  <c r="Z170" i="29"/>
  <c r="Z85" i="29"/>
  <c r="Z290" i="29"/>
  <c r="Z139" i="29"/>
  <c r="V14" i="29" a="1"/>
  <c r="V205" i="29" a="1"/>
  <c r="V72" i="29" a="1"/>
  <c r="V208" i="29" a="1"/>
  <c r="V92" i="29" a="1"/>
  <c r="G339" i="30"/>
  <c r="V142" i="29" a="1"/>
  <c r="Z254" i="29"/>
  <c r="Z37" i="29"/>
  <c r="Z197" i="29"/>
  <c r="Z163" i="29"/>
  <c r="Z283" i="29"/>
  <c r="V317" i="29" a="1"/>
  <c r="V230" i="29" a="1"/>
  <c r="V165" i="29" a="1"/>
  <c r="V60" i="29" a="1"/>
  <c r="V229" i="29" a="1"/>
  <c r="Z8" i="30"/>
  <c r="Z321" i="29"/>
  <c r="V154" i="29" a="1"/>
  <c r="Z188" i="29"/>
  <c r="Z43" i="29"/>
  <c r="Z306" i="29"/>
  <c r="Z190" i="29"/>
  <c r="V117" i="29" a="1"/>
  <c r="V203" i="29" a="1"/>
  <c r="V222" i="29" a="1"/>
  <c r="V53" i="29" a="1"/>
  <c r="Z207" i="29"/>
  <c r="V9" i="29" a="1"/>
  <c r="Z226" i="29"/>
  <c r="Z10" i="29"/>
  <c r="Z185" i="29"/>
  <c r="Z126" i="29"/>
  <c r="Z292" i="29"/>
  <c r="V122" i="29" a="1"/>
  <c r="V140" i="29" a="1"/>
  <c r="V306" i="29" a="1"/>
  <c r="V97" i="29" a="1"/>
  <c r="V11" i="29" a="1"/>
  <c r="V313" i="29" a="1"/>
  <c r="Z57" i="29"/>
  <c r="Z134" i="29"/>
  <c r="Z72" i="29"/>
  <c r="Z161" i="29"/>
  <c r="V119" i="29" a="1"/>
  <c r="V328" i="29" a="1"/>
  <c r="I343" i="30"/>
  <c r="V30" i="29" a="1"/>
  <c r="Z183" i="29"/>
  <c r="V322" i="29" a="1"/>
  <c r="Z105" i="29"/>
  <c r="V145" i="29" a="1"/>
  <c r="V32" i="29" a="1"/>
  <c r="V197" i="29" a="1"/>
  <c r="Z270" i="29"/>
  <c r="V316" i="29" a="1"/>
  <c r="D345" i="30"/>
  <c r="V8" i="30" l="1"/>
  <c r="E346" i="30"/>
  <c r="F346" i="30"/>
  <c r="V334" i="30"/>
  <c r="G346" i="30"/>
  <c r="H346" i="30"/>
  <c r="I346" i="30"/>
  <c r="J346" i="30"/>
  <c r="K346" i="30"/>
  <c r="D346" i="30"/>
  <c r="L346" i="30"/>
  <c r="V332" i="29"/>
  <c r="V327" i="29"/>
  <c r="V321" i="29"/>
  <c r="V316" i="29"/>
  <c r="V311" i="29"/>
  <c r="V305" i="29"/>
  <c r="V300" i="29"/>
  <c r="V295" i="29"/>
  <c r="V289" i="29"/>
  <c r="V284" i="29"/>
  <c r="V279" i="29"/>
  <c r="V273" i="29"/>
  <c r="V268" i="29"/>
  <c r="V261" i="29"/>
  <c r="V255" i="29"/>
  <c r="V242" i="29"/>
  <c r="V236" i="29"/>
  <c r="V229" i="29"/>
  <c r="V223" i="29"/>
  <c r="V210" i="29"/>
  <c r="V204" i="29"/>
  <c r="V197" i="29"/>
  <c r="V191" i="29"/>
  <c r="V178" i="29"/>
  <c r="V172" i="29"/>
  <c r="V165" i="29"/>
  <c r="V159" i="29"/>
  <c r="V146" i="29"/>
  <c r="V140" i="29"/>
  <c r="V133" i="29"/>
  <c r="V127" i="29"/>
  <c r="V114" i="29"/>
  <c r="V108" i="29"/>
  <c r="V97" i="29"/>
  <c r="V88" i="29"/>
  <c r="V65" i="29"/>
  <c r="V56" i="29"/>
  <c r="V326" i="29"/>
  <c r="V310" i="29"/>
  <c r="V294" i="29"/>
  <c r="V278" i="29"/>
  <c r="V267" i="29"/>
  <c r="V254" i="29"/>
  <c r="V248" i="29"/>
  <c r="V241" i="29"/>
  <c r="V235" i="29"/>
  <c r="V222" i="29"/>
  <c r="V216" i="29"/>
  <c r="V209" i="29"/>
  <c r="V203" i="29"/>
  <c r="V190" i="29"/>
  <c r="V184" i="29"/>
  <c r="V177" i="29"/>
  <c r="V171" i="29"/>
  <c r="V158" i="29"/>
  <c r="V152" i="29"/>
  <c r="V145" i="29"/>
  <c r="V139" i="29"/>
  <c r="V126" i="29"/>
  <c r="V120" i="29"/>
  <c r="V113" i="29"/>
  <c r="V106" i="29"/>
  <c r="V85" i="29"/>
  <c r="V76" i="29"/>
  <c r="V53" i="29"/>
  <c r="V40" i="29"/>
  <c r="V24" i="29"/>
  <c r="V331" i="29"/>
  <c r="V325" i="29"/>
  <c r="V320" i="29"/>
  <c r="V315" i="29"/>
  <c r="V309" i="29"/>
  <c r="V304" i="29"/>
  <c r="V299" i="29"/>
  <c r="V293" i="29"/>
  <c r="V288" i="29"/>
  <c r="V283" i="29"/>
  <c r="V277" i="29"/>
  <c r="V272" i="29"/>
  <c r="V266" i="29"/>
  <c r="V260" i="29"/>
  <c r="V253" i="29"/>
  <c r="V247" i="29"/>
  <c r="V234" i="29"/>
  <c r="V228" i="29"/>
  <c r="V221" i="29"/>
  <c r="V215" i="29"/>
  <c r="V202" i="29"/>
  <c r="V196" i="29"/>
  <c r="V189" i="29"/>
  <c r="V183" i="29"/>
  <c r="V170" i="29"/>
  <c r="V164" i="29"/>
  <c r="V157" i="29"/>
  <c r="V151" i="29"/>
  <c r="V138" i="29"/>
  <c r="V132" i="29"/>
  <c r="V125" i="29"/>
  <c r="V119" i="29"/>
  <c r="V105" i="29"/>
  <c r="V96" i="29"/>
  <c r="V73" i="29"/>
  <c r="V64" i="29"/>
  <c r="V330" i="29"/>
  <c r="V314" i="29"/>
  <c r="V298" i="29"/>
  <c r="V282" i="29"/>
  <c r="V265" i="29"/>
  <c r="V259" i="29"/>
  <c r="V246" i="29"/>
  <c r="V240" i="29"/>
  <c r="V233" i="29"/>
  <c r="V227" i="29"/>
  <c r="V214" i="29"/>
  <c r="V208" i="29"/>
  <c r="V201" i="29"/>
  <c r="V195" i="29"/>
  <c r="V182" i="29"/>
  <c r="V176" i="29"/>
  <c r="V169" i="29"/>
  <c r="V163" i="29"/>
  <c r="V150" i="29"/>
  <c r="V144" i="29"/>
  <c r="V137" i="29"/>
  <c r="V131" i="29"/>
  <c r="V118" i="29"/>
  <c r="V112" i="29"/>
  <c r="V93" i="29"/>
  <c r="V84" i="29"/>
  <c r="V61" i="29"/>
  <c r="V52" i="29"/>
  <c r="V36" i="29"/>
  <c r="V20" i="29"/>
  <c r="V329" i="29"/>
  <c r="V324" i="29"/>
  <c r="V319" i="29"/>
  <c r="V313" i="29"/>
  <c r="V308" i="29"/>
  <c r="V303" i="29"/>
  <c r="V297" i="29"/>
  <c r="V292" i="29"/>
  <c r="V287" i="29"/>
  <c r="V281" i="29"/>
  <c r="V276" i="29"/>
  <c r="V271" i="29"/>
  <c r="V258" i="29"/>
  <c r="V252" i="29"/>
  <c r="V245" i="29"/>
  <c r="V239" i="29"/>
  <c r="V226" i="29"/>
  <c r="V220" i="29"/>
  <c r="V213" i="29"/>
  <c r="V207" i="29"/>
  <c r="V194" i="29"/>
  <c r="V188" i="29"/>
  <c r="V181" i="29"/>
  <c r="V175" i="29"/>
  <c r="V162" i="29"/>
  <c r="V156" i="29"/>
  <c r="V149" i="29"/>
  <c r="V143" i="29"/>
  <c r="V130" i="29"/>
  <c r="V124" i="29"/>
  <c r="V117" i="29"/>
  <c r="V111" i="29"/>
  <c r="V104" i="29"/>
  <c r="V81" i="29"/>
  <c r="V72" i="29"/>
  <c r="V318" i="29"/>
  <c r="V302" i="29"/>
  <c r="V286" i="29"/>
  <c r="V270" i="29"/>
  <c r="V264" i="29"/>
  <c r="V257" i="29"/>
  <c r="V251" i="29"/>
  <c r="V238" i="29"/>
  <c r="V232" i="29"/>
  <c r="V225" i="29"/>
  <c r="V219" i="29"/>
  <c r="V206" i="29"/>
  <c r="V200" i="29"/>
  <c r="V193" i="29"/>
  <c r="V187" i="29"/>
  <c r="V174" i="29"/>
  <c r="V168" i="29"/>
  <c r="V161" i="29"/>
  <c r="V155" i="29"/>
  <c r="V142" i="29"/>
  <c r="V136" i="29"/>
  <c r="V129" i="29"/>
  <c r="V123" i="29"/>
  <c r="V110" i="29"/>
  <c r="V101" i="29"/>
  <c r="V92" i="29"/>
  <c r="V69" i="29"/>
  <c r="V60" i="29"/>
  <c r="V48" i="29"/>
  <c r="V32" i="29"/>
  <c r="V16" i="29"/>
  <c r="V333" i="29"/>
  <c r="V328" i="29"/>
  <c r="V323" i="29"/>
  <c r="V317" i="29"/>
  <c r="V312" i="29"/>
  <c r="V307" i="29"/>
  <c r="V301" i="29"/>
  <c r="V296" i="29"/>
  <c r="V291" i="29"/>
  <c r="V285" i="29"/>
  <c r="V280" i="29"/>
  <c r="V275" i="29"/>
  <c r="V269" i="29"/>
  <c r="V263" i="29"/>
  <c r="V250" i="29"/>
  <c r="V244" i="29"/>
  <c r="V237" i="29"/>
  <c r="V231" i="29"/>
  <c r="V218" i="29"/>
  <c r="V212" i="29"/>
  <c r="V205" i="29"/>
  <c r="V199" i="29"/>
  <c r="V186" i="29"/>
  <c r="V180" i="29"/>
  <c r="V173" i="29"/>
  <c r="V167" i="29"/>
  <c r="V154" i="29"/>
  <c r="V148" i="29"/>
  <c r="V141" i="29"/>
  <c r="V135" i="29"/>
  <c r="V122" i="29"/>
  <c r="V116" i="29"/>
  <c r="V109" i="29"/>
  <c r="V89" i="29"/>
  <c r="V80" i="29"/>
  <c r="V57" i="29"/>
  <c r="V322" i="29"/>
  <c r="V306" i="29"/>
  <c r="V290" i="29"/>
  <c r="V274" i="29"/>
  <c r="V262" i="29"/>
  <c r="V256" i="29"/>
  <c r="V249" i="29"/>
  <c r="V243" i="29"/>
  <c r="V230" i="29"/>
  <c r="V224" i="29"/>
  <c r="V217" i="29"/>
  <c r="V211" i="29"/>
  <c r="V198" i="29"/>
  <c r="V192" i="29"/>
  <c r="V185" i="29"/>
  <c r="V179" i="29"/>
  <c r="V166" i="29"/>
  <c r="V160" i="29"/>
  <c r="V153" i="29"/>
  <c r="V147" i="29"/>
  <c r="V134" i="29"/>
  <c r="V128" i="29"/>
  <c r="V121" i="29"/>
  <c r="V115" i="29"/>
  <c r="V100" i="29"/>
  <c r="V77" i="29"/>
  <c r="V68" i="29"/>
  <c r="V44" i="29"/>
  <c r="V28" i="29"/>
  <c r="V12" i="29"/>
  <c r="V107" i="29"/>
  <c r="V103" i="29"/>
  <c r="V99" i="29"/>
  <c r="V95" i="29"/>
  <c r="V91" i="29"/>
  <c r="V87" i="29"/>
  <c r="V83" i="29"/>
  <c r="V79" i="29"/>
  <c r="V75" i="29"/>
  <c r="V71" i="29"/>
  <c r="V67" i="29"/>
  <c r="V63" i="29"/>
  <c r="V59" i="29"/>
  <c r="V55" i="29"/>
  <c r="V51" i="29"/>
  <c r="V47" i="29"/>
  <c r="V43" i="29"/>
  <c r="V39" i="29"/>
  <c r="V35" i="29"/>
  <c r="V31" i="29"/>
  <c r="V27" i="29"/>
  <c r="V23" i="29"/>
  <c r="V19" i="29"/>
  <c r="V15" i="29"/>
  <c r="V11" i="29"/>
  <c r="V102" i="29"/>
  <c r="V98" i="29"/>
  <c r="V94" i="29"/>
  <c r="V90" i="29"/>
  <c r="V86" i="29"/>
  <c r="V82" i="29"/>
  <c r="V78" i="29"/>
  <c r="V74" i="29"/>
  <c r="V70" i="29"/>
  <c r="V66" i="29"/>
  <c r="V62" i="29"/>
  <c r="V58" i="29"/>
  <c r="V54" i="29"/>
  <c r="V50" i="29"/>
  <c r="V46" i="29"/>
  <c r="V42" i="29"/>
  <c r="V38" i="29"/>
  <c r="V34" i="29"/>
  <c r="V30" i="29"/>
  <c r="V26" i="29"/>
  <c r="V22" i="29"/>
  <c r="V18" i="29"/>
  <c r="V14" i="29"/>
  <c r="V10" i="29"/>
  <c r="V49" i="29"/>
  <c r="V45" i="29"/>
  <c r="V41" i="29"/>
  <c r="V37" i="29"/>
  <c r="V33" i="29"/>
  <c r="V29" i="29"/>
  <c r="V25" i="29"/>
  <c r="V21" i="29"/>
  <c r="V17" i="29"/>
  <c r="V13" i="29"/>
  <c r="V9" i="29"/>
  <c r="V334" i="29"/>
  <c r="V8" i="29"/>
  <c r="B334" i="29"/>
  <c r="C334" i="29"/>
  <c r="C333" i="29"/>
  <c r="B333" i="29"/>
  <c r="C332" i="29"/>
  <c r="B332" i="29"/>
  <c r="C331" i="29"/>
  <c r="B331" i="29"/>
  <c r="C330" i="29"/>
  <c r="B330" i="29"/>
  <c r="C329" i="29"/>
  <c r="B329" i="29"/>
  <c r="C328" i="29"/>
  <c r="B328" i="29"/>
  <c r="C327" i="29"/>
  <c r="B327" i="29"/>
  <c r="C326" i="29"/>
  <c r="B326" i="29"/>
  <c r="C325" i="29"/>
  <c r="B325" i="29"/>
  <c r="C324" i="29"/>
  <c r="B324" i="29"/>
  <c r="C323" i="29"/>
  <c r="B323" i="29"/>
  <c r="C322" i="29"/>
  <c r="B322" i="29"/>
  <c r="C321" i="29"/>
  <c r="B321" i="29"/>
  <c r="C320" i="29"/>
  <c r="B320" i="29"/>
  <c r="C319" i="29"/>
  <c r="B319" i="29"/>
  <c r="C318" i="29"/>
  <c r="B318" i="29"/>
  <c r="C317" i="29"/>
  <c r="B317" i="29"/>
  <c r="C316" i="29"/>
  <c r="B316" i="29"/>
  <c r="C315" i="29"/>
  <c r="B315" i="29"/>
  <c r="C314" i="29"/>
  <c r="B314" i="29"/>
  <c r="C313" i="29"/>
  <c r="B313" i="29"/>
  <c r="C312" i="29"/>
  <c r="B312" i="29"/>
  <c r="C311" i="29"/>
  <c r="B311" i="29"/>
  <c r="C310" i="29"/>
  <c r="B310" i="29"/>
  <c r="C309" i="29"/>
  <c r="B309" i="29"/>
  <c r="C308" i="29"/>
  <c r="B308" i="29"/>
  <c r="C307" i="29"/>
  <c r="B307" i="29"/>
  <c r="C306" i="29"/>
  <c r="B306" i="29"/>
  <c r="C305" i="29"/>
  <c r="B305" i="29"/>
  <c r="C304" i="29"/>
  <c r="B304" i="29"/>
  <c r="C303" i="29"/>
  <c r="B303" i="29"/>
  <c r="C302" i="29"/>
  <c r="B302" i="29"/>
  <c r="C301" i="29"/>
  <c r="B301" i="29"/>
  <c r="C300" i="29"/>
  <c r="B300" i="29"/>
  <c r="C299" i="29"/>
  <c r="B299" i="29"/>
  <c r="C298" i="29"/>
  <c r="B298" i="29"/>
  <c r="C297" i="29"/>
  <c r="B297" i="29"/>
  <c r="C296" i="29"/>
  <c r="B296" i="29"/>
  <c r="C295" i="29"/>
  <c r="B295" i="29"/>
  <c r="C294" i="29"/>
  <c r="B294" i="29"/>
  <c r="C293" i="29"/>
  <c r="B293" i="29"/>
  <c r="C292" i="29"/>
  <c r="B292" i="29"/>
  <c r="C291" i="29"/>
  <c r="B291" i="29"/>
  <c r="C290" i="29"/>
  <c r="B290" i="29"/>
  <c r="C289" i="29"/>
  <c r="B289" i="29"/>
  <c r="C288" i="29"/>
  <c r="B288" i="29"/>
  <c r="C287" i="29"/>
  <c r="B287" i="29"/>
  <c r="C286" i="29"/>
  <c r="B286" i="29"/>
  <c r="C285" i="29"/>
  <c r="B285" i="29"/>
  <c r="C284" i="29"/>
  <c r="B284" i="29"/>
  <c r="C283" i="29"/>
  <c r="B283" i="29"/>
  <c r="C282" i="29"/>
  <c r="B282" i="29"/>
  <c r="C281" i="29"/>
  <c r="B281" i="29"/>
  <c r="C280" i="29"/>
  <c r="B280" i="29"/>
  <c r="C279" i="29"/>
  <c r="B279" i="29"/>
  <c r="C278" i="29"/>
  <c r="B278" i="29"/>
  <c r="C277" i="29"/>
  <c r="B277" i="29"/>
  <c r="C276" i="29"/>
  <c r="B276" i="29"/>
  <c r="C275" i="29"/>
  <c r="B275" i="29"/>
  <c r="C274" i="29"/>
  <c r="B274" i="29"/>
  <c r="C273" i="29"/>
  <c r="B273" i="29"/>
  <c r="C272" i="29"/>
  <c r="B272" i="29"/>
  <c r="C271" i="29"/>
  <c r="B271" i="29"/>
  <c r="C270" i="29"/>
  <c r="B270" i="29"/>
  <c r="C269" i="29"/>
  <c r="B269" i="29"/>
  <c r="C268" i="29"/>
  <c r="B268" i="29"/>
  <c r="C267" i="29"/>
  <c r="B267" i="29"/>
  <c r="C266" i="29"/>
  <c r="B266" i="29"/>
  <c r="C265" i="29"/>
  <c r="B265" i="29"/>
  <c r="C264" i="29"/>
  <c r="B264" i="29"/>
  <c r="C263" i="29"/>
  <c r="B263" i="29"/>
  <c r="C262" i="29"/>
  <c r="B262" i="29"/>
  <c r="C261" i="29"/>
  <c r="B261" i="29"/>
  <c r="C260" i="29"/>
  <c r="B260" i="29"/>
  <c r="C259" i="29"/>
  <c r="B259" i="29"/>
  <c r="C258" i="29"/>
  <c r="B258" i="29"/>
  <c r="C257" i="29"/>
  <c r="B257" i="29"/>
  <c r="C256" i="29"/>
  <c r="B256" i="29"/>
  <c r="C255" i="29"/>
  <c r="B255" i="29"/>
  <c r="C254" i="29"/>
  <c r="B254" i="29"/>
  <c r="C253" i="29"/>
  <c r="B253" i="29"/>
  <c r="C252" i="29"/>
  <c r="B252" i="29"/>
  <c r="C251" i="29"/>
  <c r="B251" i="29"/>
  <c r="C250" i="29"/>
  <c r="B250" i="29"/>
  <c r="C249" i="29"/>
  <c r="B249" i="29"/>
  <c r="C248" i="29"/>
  <c r="B248" i="29"/>
  <c r="C247" i="29"/>
  <c r="B247" i="29"/>
  <c r="C246" i="29"/>
  <c r="B246" i="29"/>
  <c r="C245" i="29"/>
  <c r="B245" i="29"/>
  <c r="C244" i="29"/>
  <c r="B244" i="29"/>
  <c r="C243" i="29"/>
  <c r="B243" i="29"/>
  <c r="C242" i="29"/>
  <c r="B242" i="29"/>
  <c r="C241" i="29"/>
  <c r="B241" i="29"/>
  <c r="C240" i="29"/>
  <c r="B240" i="29"/>
  <c r="C239" i="29"/>
  <c r="B239" i="29"/>
  <c r="C238" i="29"/>
  <c r="B238" i="29"/>
  <c r="C237" i="29"/>
  <c r="B237" i="29"/>
  <c r="C236" i="29"/>
  <c r="B236" i="29"/>
  <c r="C235" i="29"/>
  <c r="B235" i="29"/>
  <c r="C234" i="29"/>
  <c r="B234" i="29"/>
  <c r="C233" i="29"/>
  <c r="B233" i="29"/>
  <c r="C232" i="29"/>
  <c r="B232" i="29"/>
  <c r="C231" i="29"/>
  <c r="B231" i="29"/>
  <c r="C230" i="29"/>
  <c r="B230" i="29"/>
  <c r="C229" i="29"/>
  <c r="B229" i="29"/>
  <c r="C228" i="29"/>
  <c r="B228" i="29"/>
  <c r="C227" i="29"/>
  <c r="B227" i="29"/>
  <c r="C226" i="29"/>
  <c r="B226" i="29"/>
  <c r="C225" i="29"/>
  <c r="B225" i="29"/>
  <c r="C224" i="29"/>
  <c r="B224" i="29"/>
  <c r="C223" i="29"/>
  <c r="B223" i="29"/>
  <c r="C222" i="29"/>
  <c r="B222" i="29"/>
  <c r="C221" i="29"/>
  <c r="B221" i="29"/>
  <c r="C220" i="29"/>
  <c r="B220" i="29"/>
  <c r="C219" i="29"/>
  <c r="B219" i="29"/>
  <c r="C218" i="29"/>
  <c r="B218" i="29"/>
  <c r="C217" i="29"/>
  <c r="B217" i="29"/>
  <c r="C216" i="29"/>
  <c r="B216" i="29"/>
  <c r="C215" i="29"/>
  <c r="B215" i="29"/>
  <c r="C214" i="29"/>
  <c r="B214" i="29"/>
  <c r="C213" i="29"/>
  <c r="B213" i="29"/>
  <c r="C212" i="29"/>
  <c r="B212" i="29"/>
  <c r="C211" i="29"/>
  <c r="B211" i="29"/>
  <c r="C210" i="29"/>
  <c r="B210" i="29"/>
  <c r="C209" i="29"/>
  <c r="B209" i="29"/>
  <c r="C208" i="29"/>
  <c r="B208" i="29"/>
  <c r="C207" i="29"/>
  <c r="B207" i="29"/>
  <c r="C206" i="29"/>
  <c r="B206" i="29"/>
  <c r="C205" i="29"/>
  <c r="B205" i="29"/>
  <c r="C204" i="29"/>
  <c r="B204" i="29"/>
  <c r="C203" i="29"/>
  <c r="B203" i="29"/>
  <c r="C202" i="29"/>
  <c r="B202" i="29"/>
  <c r="C201" i="29"/>
  <c r="B201" i="29"/>
  <c r="C200" i="29"/>
  <c r="B200" i="29"/>
  <c r="C199" i="29"/>
  <c r="B199" i="29"/>
  <c r="C198" i="29"/>
  <c r="B198" i="29"/>
  <c r="C197" i="29"/>
  <c r="B197" i="29"/>
  <c r="C196" i="29"/>
  <c r="B196" i="29"/>
  <c r="C195" i="29"/>
  <c r="B195" i="29"/>
  <c r="C194" i="29"/>
  <c r="B194" i="29"/>
  <c r="C193" i="29"/>
  <c r="B193" i="29"/>
  <c r="C192" i="29"/>
  <c r="B192" i="29"/>
  <c r="C191" i="29"/>
  <c r="B191" i="29"/>
  <c r="C190" i="29"/>
  <c r="B190" i="29"/>
  <c r="C189" i="29"/>
  <c r="B189" i="29"/>
  <c r="C188" i="29"/>
  <c r="B188" i="29"/>
  <c r="C187" i="29"/>
  <c r="B187" i="29"/>
  <c r="C186" i="29"/>
  <c r="B186" i="29"/>
  <c r="C185" i="29"/>
  <c r="B185" i="29"/>
  <c r="C184" i="29"/>
  <c r="B184" i="29"/>
  <c r="C183" i="29"/>
  <c r="B183" i="29"/>
  <c r="C182" i="29"/>
  <c r="B182" i="29"/>
  <c r="C181" i="29"/>
  <c r="B181" i="29"/>
  <c r="C180" i="29"/>
  <c r="B180" i="29"/>
  <c r="C179" i="29"/>
  <c r="B179" i="29"/>
  <c r="C178" i="29"/>
  <c r="B178" i="29"/>
  <c r="C177" i="29"/>
  <c r="B177" i="29"/>
  <c r="C176" i="29"/>
  <c r="B176" i="29"/>
  <c r="C175" i="29"/>
  <c r="B175" i="29"/>
  <c r="C174" i="29"/>
  <c r="B174" i="29"/>
  <c r="C173" i="29"/>
  <c r="B173" i="29"/>
  <c r="C172" i="29"/>
  <c r="B172" i="29"/>
  <c r="C171" i="29"/>
  <c r="B171" i="29"/>
  <c r="C170" i="29"/>
  <c r="B170" i="29"/>
  <c r="C169" i="29"/>
  <c r="B169" i="29"/>
  <c r="C168" i="29"/>
  <c r="B168" i="29"/>
  <c r="C167" i="29"/>
  <c r="B167" i="29"/>
  <c r="C166" i="29"/>
  <c r="B166" i="29"/>
  <c r="C165" i="29"/>
  <c r="B165" i="29"/>
  <c r="C164" i="29"/>
  <c r="B164" i="29"/>
  <c r="C163" i="29"/>
  <c r="B163" i="29"/>
  <c r="C162" i="29"/>
  <c r="B162" i="29"/>
  <c r="C161" i="29"/>
  <c r="B161" i="29"/>
  <c r="C160" i="29"/>
  <c r="B160" i="29"/>
  <c r="C159" i="29"/>
  <c r="B159" i="29"/>
  <c r="C158" i="29"/>
  <c r="B158" i="29"/>
  <c r="C157" i="29"/>
  <c r="B157" i="29"/>
  <c r="C156" i="29"/>
  <c r="B156" i="29"/>
  <c r="C155" i="29"/>
  <c r="B155" i="29"/>
  <c r="C154" i="29"/>
  <c r="B154" i="29"/>
  <c r="C153" i="29"/>
  <c r="B153" i="29"/>
  <c r="C152" i="29"/>
  <c r="B152" i="29"/>
  <c r="C151" i="29"/>
  <c r="B151" i="29"/>
  <c r="C150" i="29"/>
  <c r="B150" i="29"/>
  <c r="C149" i="29"/>
  <c r="B149" i="29"/>
  <c r="C148" i="29"/>
  <c r="B148" i="29"/>
  <c r="C147" i="29"/>
  <c r="B147" i="29"/>
  <c r="C146" i="29"/>
  <c r="B146" i="29"/>
  <c r="C145" i="29"/>
  <c r="B145" i="29"/>
  <c r="C144" i="29"/>
  <c r="B144" i="29"/>
  <c r="C143" i="29"/>
  <c r="B143" i="29"/>
  <c r="C142" i="29"/>
  <c r="B142" i="29"/>
  <c r="C141" i="29"/>
  <c r="B141" i="29"/>
  <c r="C140" i="29"/>
  <c r="B140" i="29"/>
  <c r="C139" i="29"/>
  <c r="B139" i="29"/>
  <c r="C138" i="29"/>
  <c r="B138" i="29"/>
  <c r="C137" i="29"/>
  <c r="B137" i="29"/>
  <c r="C136" i="29"/>
  <c r="B136" i="29"/>
  <c r="C135" i="29"/>
  <c r="B135" i="29"/>
  <c r="C134" i="29"/>
  <c r="B134" i="29"/>
  <c r="C133" i="29"/>
  <c r="B133" i="29"/>
  <c r="C132" i="29"/>
  <c r="B132" i="29"/>
  <c r="C131" i="29"/>
  <c r="B131" i="29"/>
  <c r="C130" i="29"/>
  <c r="B130" i="29"/>
  <c r="C129" i="29"/>
  <c r="B129" i="29"/>
  <c r="C128" i="29"/>
  <c r="B128" i="29"/>
  <c r="C127" i="29"/>
  <c r="B127" i="29"/>
  <c r="C126" i="29"/>
  <c r="B126" i="29"/>
  <c r="C125" i="29"/>
  <c r="B125" i="29"/>
  <c r="C124" i="29"/>
  <c r="B124" i="29"/>
  <c r="C123" i="29"/>
  <c r="B123" i="29"/>
  <c r="C122" i="29"/>
  <c r="B122" i="29"/>
  <c r="C121" i="29"/>
  <c r="B121" i="29"/>
  <c r="C120" i="29"/>
  <c r="B120" i="29"/>
  <c r="C119" i="29"/>
  <c r="B119" i="29"/>
  <c r="C118" i="29"/>
  <c r="B118" i="29"/>
  <c r="C117" i="29"/>
  <c r="B117" i="29"/>
  <c r="C116" i="29"/>
  <c r="B116" i="29"/>
  <c r="C115" i="29"/>
  <c r="B115" i="29"/>
  <c r="C114" i="29"/>
  <c r="B114" i="29"/>
  <c r="C113" i="29"/>
  <c r="B113" i="29"/>
  <c r="C112" i="29"/>
  <c r="B112" i="29"/>
  <c r="C111" i="29"/>
  <c r="B111" i="29"/>
  <c r="C110" i="29"/>
  <c r="B110" i="29"/>
  <c r="C109" i="29"/>
  <c r="B109" i="29"/>
  <c r="C108" i="29"/>
  <c r="B108" i="29"/>
  <c r="C107" i="29"/>
  <c r="B107" i="29"/>
  <c r="C106" i="29"/>
  <c r="B106" i="29"/>
  <c r="C105" i="29"/>
  <c r="B105" i="29"/>
  <c r="C104" i="29"/>
  <c r="B104" i="29"/>
  <c r="C103" i="29"/>
  <c r="B103" i="29"/>
  <c r="C102" i="29"/>
  <c r="B102" i="29"/>
  <c r="C101" i="29"/>
  <c r="B101" i="29"/>
  <c r="C100" i="29"/>
  <c r="B100" i="29"/>
  <c r="C99" i="29"/>
  <c r="B99" i="29"/>
  <c r="C98" i="29"/>
  <c r="B98" i="29"/>
  <c r="C97" i="29"/>
  <c r="B97" i="29"/>
  <c r="C96" i="29"/>
  <c r="B96" i="29"/>
  <c r="C95" i="29"/>
  <c r="B95" i="29"/>
  <c r="C94" i="29"/>
  <c r="B94" i="29"/>
  <c r="C93" i="29"/>
  <c r="B93" i="29"/>
  <c r="C92" i="29"/>
  <c r="B92" i="29"/>
  <c r="C91" i="29"/>
  <c r="B91" i="29"/>
  <c r="C90" i="29"/>
  <c r="B90" i="29"/>
  <c r="C89" i="29"/>
  <c r="B89" i="29"/>
  <c r="C88" i="29"/>
  <c r="B88" i="29"/>
  <c r="C87" i="29"/>
  <c r="B87" i="29"/>
  <c r="C86" i="29"/>
  <c r="B86" i="29"/>
  <c r="C85" i="29"/>
  <c r="B85" i="29"/>
  <c r="C84" i="29"/>
  <c r="B84" i="29"/>
  <c r="C83" i="29"/>
  <c r="B83" i="29"/>
  <c r="C82" i="29"/>
  <c r="B82" i="29"/>
  <c r="C81" i="29"/>
  <c r="B81" i="29"/>
  <c r="C80" i="29"/>
  <c r="B80" i="29"/>
  <c r="C79" i="29"/>
  <c r="B79" i="29"/>
  <c r="C78" i="29"/>
  <c r="B78" i="29"/>
  <c r="C77" i="29"/>
  <c r="B77" i="29"/>
  <c r="C76" i="29"/>
  <c r="B76" i="29"/>
  <c r="C75" i="29"/>
  <c r="B75" i="29"/>
  <c r="C74" i="29"/>
  <c r="B74" i="29"/>
  <c r="C73" i="29"/>
  <c r="B73" i="29"/>
  <c r="C72" i="29"/>
  <c r="B72" i="29"/>
  <c r="C71" i="29"/>
  <c r="B71" i="29"/>
  <c r="C70" i="29"/>
  <c r="B70" i="29"/>
  <c r="C69" i="29"/>
  <c r="B69" i="29"/>
  <c r="C68" i="29"/>
  <c r="B68" i="29"/>
  <c r="C67" i="29"/>
  <c r="B67" i="29"/>
  <c r="C66" i="29"/>
  <c r="B66" i="29"/>
  <c r="C65" i="29"/>
  <c r="B65" i="29"/>
  <c r="C64" i="29"/>
  <c r="B64" i="29"/>
  <c r="C63" i="29"/>
  <c r="B63" i="29"/>
  <c r="C62" i="29"/>
  <c r="B62" i="29"/>
  <c r="C61" i="29"/>
  <c r="B61" i="29"/>
  <c r="C60" i="29"/>
  <c r="B60" i="29"/>
  <c r="C59" i="29"/>
  <c r="B59" i="29"/>
  <c r="C58" i="29"/>
  <c r="B58" i="29"/>
  <c r="C57" i="29"/>
  <c r="B57" i="29"/>
  <c r="C56" i="29"/>
  <c r="B56" i="29"/>
  <c r="C55" i="29"/>
  <c r="B55" i="29"/>
  <c r="C54" i="29"/>
  <c r="B54" i="29"/>
  <c r="C53" i="29"/>
  <c r="B53" i="29"/>
  <c r="C52" i="29"/>
  <c r="B52" i="29"/>
  <c r="C51" i="29"/>
  <c r="B51" i="29"/>
  <c r="C50" i="29"/>
  <c r="B50" i="29"/>
  <c r="C49" i="29"/>
  <c r="B49" i="29"/>
  <c r="C48" i="29"/>
  <c r="B48" i="29"/>
  <c r="C47" i="29"/>
  <c r="B47" i="29"/>
  <c r="C46" i="29"/>
  <c r="B46" i="29"/>
  <c r="C45" i="29"/>
  <c r="B45" i="29"/>
  <c r="C44" i="29"/>
  <c r="B44" i="29"/>
  <c r="C43" i="29"/>
  <c r="B43" i="29"/>
  <c r="C42" i="29"/>
  <c r="B42" i="29"/>
  <c r="C41" i="29"/>
  <c r="B41" i="29"/>
  <c r="C40" i="29"/>
  <c r="B40" i="29"/>
  <c r="C39" i="29"/>
  <c r="B39" i="29"/>
  <c r="C38" i="29"/>
  <c r="B38" i="29"/>
  <c r="C37" i="29"/>
  <c r="B37" i="29"/>
  <c r="C36" i="29"/>
  <c r="B36" i="29"/>
  <c r="C35" i="29"/>
  <c r="B35" i="29"/>
  <c r="C34" i="29"/>
  <c r="B34" i="29"/>
  <c r="C33" i="29"/>
  <c r="B33" i="29"/>
  <c r="C32" i="29"/>
  <c r="B32" i="29"/>
  <c r="C31" i="29"/>
  <c r="B31" i="29"/>
  <c r="C30" i="29"/>
  <c r="B30" i="29"/>
  <c r="C29" i="29"/>
  <c r="B29" i="29"/>
  <c r="C28" i="29"/>
  <c r="B28" i="29"/>
  <c r="C27" i="29"/>
  <c r="B27" i="29"/>
  <c r="C26" i="29"/>
  <c r="B26" i="29"/>
  <c r="C25" i="29"/>
  <c r="B25" i="29"/>
  <c r="C24" i="29"/>
  <c r="B24" i="29"/>
  <c r="C23" i="29"/>
  <c r="B23" i="29"/>
  <c r="C22" i="29"/>
  <c r="B22" i="29"/>
  <c r="C21" i="29"/>
  <c r="B21" i="29"/>
  <c r="C20" i="29"/>
  <c r="B20" i="29"/>
  <c r="C19" i="29"/>
  <c r="B19" i="29"/>
  <c r="C18" i="29"/>
  <c r="B18" i="29"/>
  <c r="C17" i="29"/>
  <c r="B17" i="29"/>
  <c r="C16" i="29"/>
  <c r="B16" i="29"/>
  <c r="C15" i="29"/>
  <c r="B15" i="29"/>
  <c r="C14" i="29"/>
  <c r="B14" i="29"/>
  <c r="C13" i="29"/>
  <c r="B13" i="29"/>
  <c r="C12" i="29"/>
  <c r="B12" i="29"/>
  <c r="C11" i="29"/>
  <c r="B11" i="29"/>
  <c r="C10" i="29"/>
  <c r="B10" i="29"/>
  <c r="C9" i="29"/>
  <c r="B9" i="29"/>
  <c r="C8" i="29"/>
  <c r="B8" i="29"/>
  <c r="H345" i="29"/>
  <c r="E339" i="29"/>
  <c r="N343" i="29"/>
  <c r="D343" i="29"/>
  <c r="G341" i="29"/>
  <c r="L344" i="29"/>
  <c r="H343" i="29"/>
  <c r="K345" i="29"/>
  <c r="R343" i="29"/>
  <c r="E341" i="29"/>
  <c r="D340" i="29"/>
  <c r="L339" i="29"/>
  <c r="E345" i="29"/>
  <c r="J345" i="29"/>
  <c r="I342" i="29"/>
  <c r="D345" i="29"/>
  <c r="G342" i="29"/>
  <c r="D342" i="29"/>
  <c r="F343" i="29"/>
  <c r="M343" i="29"/>
  <c r="S343" i="29"/>
  <c r="H339" i="29"/>
  <c r="O343" i="29"/>
  <c r="I344" i="29"/>
  <c r="G339" i="29"/>
  <c r="F342" i="29"/>
  <c r="H340" i="29"/>
  <c r="I343" i="29"/>
  <c r="G344" i="29"/>
  <c r="D341" i="29"/>
  <c r="H341" i="29"/>
  <c r="E343" i="29"/>
  <c r="F340" i="29"/>
  <c r="I341" i="29"/>
  <c r="I345" i="29"/>
  <c r="H344" i="29"/>
  <c r="L341" i="29"/>
  <c r="L345" i="29"/>
  <c r="L342" i="29"/>
  <c r="U343" i="29"/>
  <c r="K343" i="29"/>
  <c r="D339" i="29"/>
  <c r="G343" i="29"/>
  <c r="P343" i="29"/>
  <c r="F345" i="29"/>
  <c r="L343" i="29"/>
  <c r="L340" i="29"/>
  <c r="F344" i="29"/>
  <c r="G340" i="29"/>
  <c r="J342" i="29"/>
  <c r="Z8" i="29"/>
  <c r="E342" i="29"/>
  <c r="G345" i="29"/>
  <c r="K342" i="29"/>
  <c r="F339" i="29"/>
  <c r="J344" i="29"/>
  <c r="D344" i="29"/>
  <c r="K339" i="29"/>
  <c r="K341" i="29"/>
  <c r="J340" i="29"/>
  <c r="J341" i="29"/>
  <c r="E340" i="29"/>
  <c r="J339" i="29"/>
  <c r="I340" i="29"/>
  <c r="H342" i="29"/>
  <c r="K344" i="29"/>
  <c r="F341" i="29"/>
  <c r="Q343" i="29"/>
  <c r="K340" i="29"/>
  <c r="I339" i="29"/>
  <c r="T343" i="29"/>
  <c r="E344" i="29"/>
  <c r="J343" i="29"/>
  <c r="E346" i="29" l="1"/>
  <c r="F346" i="29"/>
  <c r="G346" i="29"/>
  <c r="H346" i="29"/>
  <c r="I346" i="29"/>
  <c r="J346" i="29"/>
  <c r="K346" i="29"/>
  <c r="D346" i="29"/>
  <c r="L346" i="29"/>
  <c r="C33" i="24" l="1"/>
  <c r="AB8" i="26"/>
  <c r="Z8" i="26"/>
  <c r="Y261" i="24"/>
  <c r="Y8" i="26"/>
  <c r="AD8" i="24" l="1"/>
  <c r="AC8" i="24"/>
  <c r="AF8" i="26"/>
  <c r="AG8" i="26"/>
  <c r="C20" i="26"/>
  <c r="C8" i="26"/>
  <c r="AA8" i="26"/>
  <c r="C67" i="24" l="1"/>
  <c r="B67" i="24"/>
  <c r="C224" i="24"/>
  <c r="C225" i="24"/>
  <c r="C226" i="24"/>
  <c r="C227" i="24"/>
  <c r="C228" i="24"/>
  <c r="C229" i="24"/>
  <c r="C230" i="24"/>
  <c r="C231" i="24"/>
  <c r="C232" i="24"/>
  <c r="C233" i="24"/>
  <c r="C234" i="24"/>
  <c r="C235" i="24"/>
  <c r="C236" i="24"/>
  <c r="C237" i="24"/>
  <c r="C238" i="24"/>
  <c r="C239" i="24"/>
  <c r="C240" i="24"/>
  <c r="C241" i="24"/>
  <c r="C242" i="24"/>
  <c r="C243" i="24"/>
  <c r="C244" i="24"/>
  <c r="C245" i="24"/>
  <c r="C246" i="24"/>
  <c r="C247" i="24"/>
  <c r="C248" i="24"/>
  <c r="C249" i="24"/>
  <c r="C250" i="24"/>
  <c r="C251" i="24"/>
  <c r="C252" i="24"/>
  <c r="C253" i="24"/>
  <c r="C254" i="24"/>
  <c r="C255" i="24"/>
  <c r="C256" i="24"/>
  <c r="C257" i="24"/>
  <c r="C258" i="24"/>
  <c r="C259" i="24"/>
  <c r="C260" i="24"/>
  <c r="C261" i="24"/>
  <c r="C262" i="24"/>
  <c r="C263" i="24"/>
  <c r="C264" i="24"/>
  <c r="C265" i="24"/>
  <c r="C266" i="24"/>
  <c r="C267" i="24"/>
  <c r="C268" i="24"/>
  <c r="C269" i="24"/>
  <c r="C270" i="24"/>
  <c r="C271" i="24"/>
  <c r="C272" i="24"/>
  <c r="C273" i="24"/>
  <c r="C274" i="24"/>
  <c r="C275" i="24"/>
  <c r="C276" i="24"/>
  <c r="C277" i="24"/>
  <c r="C278" i="24"/>
  <c r="C279" i="24"/>
  <c r="C280" i="24"/>
  <c r="C281" i="24"/>
  <c r="C282" i="24"/>
  <c r="C283" i="24"/>
  <c r="C284" i="24"/>
  <c r="C285" i="24"/>
  <c r="C286" i="24"/>
  <c r="C287" i="24"/>
  <c r="C288" i="24"/>
  <c r="C289" i="24"/>
  <c r="C290" i="24"/>
  <c r="C291" i="24"/>
  <c r="C292" i="24"/>
  <c r="C293" i="24"/>
  <c r="C294" i="24"/>
  <c r="C295" i="24"/>
  <c r="C296" i="24"/>
  <c r="C297" i="24"/>
  <c r="C298" i="24"/>
  <c r="C299" i="24"/>
  <c r="C300" i="24"/>
  <c r="C301" i="24"/>
  <c r="C302" i="24"/>
  <c r="C303" i="24"/>
  <c r="C304" i="24"/>
  <c r="C305" i="24"/>
  <c r="C306" i="24"/>
  <c r="C307" i="24"/>
  <c r="C308" i="24"/>
  <c r="C309" i="24"/>
  <c r="C310" i="24"/>
  <c r="C311" i="24"/>
  <c r="C312" i="24"/>
  <c r="C313" i="24"/>
  <c r="C314" i="24"/>
  <c r="C315" i="24"/>
  <c r="C316" i="24"/>
  <c r="C317" i="24"/>
  <c r="C318" i="24"/>
  <c r="C319" i="24"/>
  <c r="C320" i="24"/>
  <c r="C321" i="24"/>
  <c r="C322" i="24"/>
  <c r="C323" i="24"/>
  <c r="C324" i="24"/>
  <c r="C325" i="24"/>
  <c r="C326" i="24"/>
  <c r="C327" i="24"/>
  <c r="C328" i="24"/>
  <c r="C329" i="24"/>
  <c r="C330" i="24"/>
  <c r="C331" i="24"/>
  <c r="C332" i="24"/>
  <c r="C333" i="24"/>
  <c r="B224" i="24"/>
  <c r="B225" i="24"/>
  <c r="B226" i="24"/>
  <c r="B227" i="24"/>
  <c r="B228" i="24"/>
  <c r="B229" i="24"/>
  <c r="B230" i="24"/>
  <c r="B231" i="24"/>
  <c r="B232" i="24"/>
  <c r="B233" i="24"/>
  <c r="B234" i="24"/>
  <c r="B235" i="24"/>
  <c r="B236" i="24"/>
  <c r="B237" i="24"/>
  <c r="B238" i="24"/>
  <c r="B239" i="24"/>
  <c r="B240" i="24"/>
  <c r="B241" i="24"/>
  <c r="B242" i="24"/>
  <c r="B243" i="24"/>
  <c r="B244" i="24"/>
  <c r="B245" i="24"/>
  <c r="B246" i="24"/>
  <c r="B247" i="24"/>
  <c r="B248" i="24"/>
  <c r="B249" i="24"/>
  <c r="B250" i="24"/>
  <c r="B251" i="24"/>
  <c r="B252" i="24"/>
  <c r="B253" i="24"/>
  <c r="B254" i="24"/>
  <c r="B255" i="24"/>
  <c r="B256" i="24"/>
  <c r="B257" i="24"/>
  <c r="B258" i="24"/>
  <c r="B259" i="24"/>
  <c r="B260" i="24"/>
  <c r="B261" i="24"/>
  <c r="B262" i="24"/>
  <c r="B263" i="24"/>
  <c r="B264" i="24"/>
  <c r="B265" i="24"/>
  <c r="B266" i="24"/>
  <c r="B267" i="24"/>
  <c r="B268" i="24"/>
  <c r="B269" i="24"/>
  <c r="B270" i="24"/>
  <c r="B271" i="24"/>
  <c r="B272" i="24"/>
  <c r="B273" i="24"/>
  <c r="B274" i="24"/>
  <c r="B275" i="24"/>
  <c r="B276" i="24"/>
  <c r="B277" i="24"/>
  <c r="B278" i="24"/>
  <c r="B279" i="24"/>
  <c r="B280" i="24"/>
  <c r="B281" i="24"/>
  <c r="B282" i="24"/>
  <c r="B283" i="24"/>
  <c r="B284" i="24"/>
  <c r="B285" i="24"/>
  <c r="B286" i="24"/>
  <c r="B287" i="24"/>
  <c r="B288" i="24"/>
  <c r="B289" i="24"/>
  <c r="B290" i="24"/>
  <c r="B291" i="24"/>
  <c r="B292" i="24"/>
  <c r="B293" i="24"/>
  <c r="B294" i="24"/>
  <c r="B295" i="24"/>
  <c r="B296" i="24"/>
  <c r="B297" i="24"/>
  <c r="B298" i="24"/>
  <c r="B299" i="24"/>
  <c r="B300" i="24"/>
  <c r="B301" i="24"/>
  <c r="B302" i="24"/>
  <c r="B303" i="24"/>
  <c r="B304" i="24"/>
  <c r="B305" i="24"/>
  <c r="B306" i="24"/>
  <c r="B307" i="24"/>
  <c r="B308" i="24"/>
  <c r="B309" i="24"/>
  <c r="B310" i="24"/>
  <c r="B311" i="24"/>
  <c r="B312" i="24"/>
  <c r="B313" i="24"/>
  <c r="B314" i="24"/>
  <c r="B315" i="24"/>
  <c r="B316" i="24"/>
  <c r="B317" i="24"/>
  <c r="B318" i="24"/>
  <c r="B319" i="24"/>
  <c r="B320" i="24"/>
  <c r="B321" i="24"/>
  <c r="B322" i="24"/>
  <c r="B323" i="24"/>
  <c r="B324" i="24"/>
  <c r="B325" i="24"/>
  <c r="B326" i="24"/>
  <c r="B327" i="24"/>
  <c r="B328" i="24"/>
  <c r="B329" i="24"/>
  <c r="B330" i="24"/>
  <c r="B331" i="24"/>
  <c r="B332" i="24"/>
  <c r="B333" i="24"/>
  <c r="B39" i="26"/>
  <c r="C39" i="26"/>
  <c r="C333" i="26"/>
  <c r="B333" i="26"/>
  <c r="C332" i="26"/>
  <c r="B332" i="26"/>
  <c r="C331" i="26"/>
  <c r="B331" i="26"/>
  <c r="C330" i="26"/>
  <c r="B330" i="26"/>
  <c r="C329" i="26"/>
  <c r="B329" i="26"/>
  <c r="C328" i="26"/>
  <c r="B328" i="26"/>
  <c r="C327" i="26"/>
  <c r="B327" i="26"/>
  <c r="C326" i="26"/>
  <c r="B326" i="26"/>
  <c r="C325" i="26"/>
  <c r="B325" i="26"/>
  <c r="C324" i="26"/>
  <c r="B324" i="26"/>
  <c r="C323" i="26"/>
  <c r="B323" i="26"/>
  <c r="C322" i="26"/>
  <c r="B322" i="26"/>
  <c r="C321" i="26"/>
  <c r="B321" i="26"/>
  <c r="C320" i="26"/>
  <c r="B320" i="26"/>
  <c r="C319" i="26"/>
  <c r="B319" i="26"/>
  <c r="C318" i="26"/>
  <c r="B318" i="26"/>
  <c r="C317" i="26"/>
  <c r="B317" i="26"/>
  <c r="C316" i="26"/>
  <c r="B316" i="26"/>
  <c r="C315" i="26"/>
  <c r="B315" i="26"/>
  <c r="C314" i="26"/>
  <c r="B314" i="26"/>
  <c r="C313" i="26"/>
  <c r="B313" i="26"/>
  <c r="C312" i="26"/>
  <c r="B312" i="26"/>
  <c r="C311" i="26"/>
  <c r="B311" i="26"/>
  <c r="C310" i="26"/>
  <c r="B310" i="26"/>
  <c r="C309" i="26"/>
  <c r="B309" i="26"/>
  <c r="C308" i="26"/>
  <c r="B308" i="26"/>
  <c r="C307" i="26"/>
  <c r="B307" i="26"/>
  <c r="C306" i="26"/>
  <c r="B306" i="26"/>
  <c r="C305" i="26"/>
  <c r="B305" i="26"/>
  <c r="C304" i="26"/>
  <c r="B304" i="26"/>
  <c r="C303" i="26"/>
  <c r="B303" i="26"/>
  <c r="C302" i="26"/>
  <c r="B302" i="26"/>
  <c r="C301" i="26"/>
  <c r="B301" i="26"/>
  <c r="C300" i="26"/>
  <c r="B300" i="26"/>
  <c r="C299" i="26"/>
  <c r="B299" i="26"/>
  <c r="C298" i="26"/>
  <c r="B298" i="26"/>
  <c r="C297" i="26"/>
  <c r="B297" i="26"/>
  <c r="C296" i="26"/>
  <c r="B296" i="26"/>
  <c r="C295" i="26"/>
  <c r="B295" i="26"/>
  <c r="C294" i="26"/>
  <c r="B294" i="26"/>
  <c r="C293" i="26"/>
  <c r="B293" i="26"/>
  <c r="C292" i="26"/>
  <c r="B292" i="26"/>
  <c r="C291" i="26"/>
  <c r="B291" i="26"/>
  <c r="C290" i="26"/>
  <c r="B290" i="26"/>
  <c r="C289" i="26"/>
  <c r="B289" i="26"/>
  <c r="C288" i="26"/>
  <c r="B288" i="26"/>
  <c r="C287" i="26"/>
  <c r="B287" i="26"/>
  <c r="C286" i="26"/>
  <c r="B286" i="26"/>
  <c r="C285" i="26"/>
  <c r="B285" i="26"/>
  <c r="C284" i="26"/>
  <c r="B284" i="26"/>
  <c r="C283" i="26"/>
  <c r="B283" i="26"/>
  <c r="C282" i="26"/>
  <c r="B282" i="26"/>
  <c r="C281" i="26"/>
  <c r="B281" i="26"/>
  <c r="C280" i="26"/>
  <c r="B280" i="26"/>
  <c r="C279" i="26"/>
  <c r="B279" i="26"/>
  <c r="C278" i="26"/>
  <c r="B278" i="26"/>
  <c r="C277" i="26"/>
  <c r="B277" i="26"/>
  <c r="C276" i="26"/>
  <c r="B276" i="26"/>
  <c r="C275" i="26"/>
  <c r="B275" i="26"/>
  <c r="C274" i="26"/>
  <c r="B274" i="26"/>
  <c r="C273" i="26"/>
  <c r="B273" i="26"/>
  <c r="C272" i="26"/>
  <c r="B272" i="26"/>
  <c r="C271" i="26"/>
  <c r="B271" i="26"/>
  <c r="C270" i="26"/>
  <c r="B270" i="26"/>
  <c r="C269" i="26"/>
  <c r="B269" i="26"/>
  <c r="C268" i="26"/>
  <c r="B268" i="26"/>
  <c r="C267" i="26"/>
  <c r="B267" i="26"/>
  <c r="C266" i="26"/>
  <c r="B266" i="26"/>
  <c r="C265" i="26"/>
  <c r="B265" i="26"/>
  <c r="C264" i="26"/>
  <c r="B264" i="26"/>
  <c r="C263" i="26"/>
  <c r="B263" i="26"/>
  <c r="C262" i="26"/>
  <c r="B262" i="26"/>
  <c r="C261" i="26"/>
  <c r="B261" i="26"/>
  <c r="C260" i="26"/>
  <c r="B260" i="26"/>
  <c r="C259" i="26"/>
  <c r="B259" i="26"/>
  <c r="C258" i="26"/>
  <c r="B258" i="26"/>
  <c r="C257" i="26"/>
  <c r="B257" i="26"/>
  <c r="C256" i="26"/>
  <c r="B256" i="26"/>
  <c r="C255" i="26"/>
  <c r="B255" i="26"/>
  <c r="C254" i="26"/>
  <c r="B254" i="26"/>
  <c r="C253" i="26"/>
  <c r="B253" i="26"/>
  <c r="C252" i="26"/>
  <c r="B252" i="26"/>
  <c r="C251" i="26"/>
  <c r="B251" i="26"/>
  <c r="C250" i="26"/>
  <c r="B250" i="26"/>
  <c r="C249" i="26"/>
  <c r="B249" i="26"/>
  <c r="C248" i="26"/>
  <c r="B248" i="26"/>
  <c r="C247" i="26"/>
  <c r="B247" i="26"/>
  <c r="C246" i="26"/>
  <c r="B246" i="26"/>
  <c r="C245" i="26"/>
  <c r="B245" i="26"/>
  <c r="C244" i="26"/>
  <c r="B244" i="26"/>
  <c r="C243" i="26"/>
  <c r="B243" i="26"/>
  <c r="C242" i="26"/>
  <c r="B242" i="26"/>
  <c r="C241" i="26"/>
  <c r="B241" i="26"/>
  <c r="C240" i="26"/>
  <c r="B240" i="26"/>
  <c r="C239" i="26"/>
  <c r="B239" i="26"/>
  <c r="C238" i="26"/>
  <c r="B238" i="26"/>
  <c r="C237" i="26"/>
  <c r="B237" i="26"/>
  <c r="C236" i="26"/>
  <c r="B236" i="26"/>
  <c r="C235" i="26"/>
  <c r="B235" i="26"/>
  <c r="C234" i="26"/>
  <c r="B234" i="26"/>
  <c r="C233" i="26"/>
  <c r="B233" i="26"/>
  <c r="C232" i="26"/>
  <c r="B232" i="26"/>
  <c r="C231" i="26"/>
  <c r="B231" i="26"/>
  <c r="C230" i="26"/>
  <c r="B230" i="26"/>
  <c r="C229" i="26"/>
  <c r="B229" i="26"/>
  <c r="C228" i="26"/>
  <c r="B228" i="26"/>
  <c r="C227" i="26"/>
  <c r="B227" i="26"/>
  <c r="C226" i="26"/>
  <c r="B226" i="26"/>
  <c r="C225" i="26"/>
  <c r="B225" i="26"/>
  <c r="C224" i="26"/>
  <c r="B224" i="26"/>
  <c r="C223" i="26"/>
  <c r="B223" i="26"/>
  <c r="C222" i="26"/>
  <c r="B222" i="26"/>
  <c r="C221" i="26"/>
  <c r="B221" i="26"/>
  <c r="C220" i="26"/>
  <c r="B220" i="26"/>
  <c r="C219" i="26"/>
  <c r="B219" i="26"/>
  <c r="C218" i="26"/>
  <c r="B218" i="26"/>
  <c r="C217" i="26"/>
  <c r="B217" i="26"/>
  <c r="C216" i="26"/>
  <c r="B216" i="26"/>
  <c r="C215" i="26"/>
  <c r="B215" i="26"/>
  <c r="C214" i="26"/>
  <c r="B214" i="26"/>
  <c r="C213" i="26"/>
  <c r="B213" i="26"/>
  <c r="C212" i="26"/>
  <c r="B212" i="26"/>
  <c r="C211" i="26"/>
  <c r="B211" i="26"/>
  <c r="C210" i="26"/>
  <c r="B210" i="26"/>
  <c r="C209" i="26"/>
  <c r="B209" i="26"/>
  <c r="C208" i="26"/>
  <c r="B208" i="26"/>
  <c r="C207" i="26"/>
  <c r="B207" i="26"/>
  <c r="C206" i="26"/>
  <c r="B206" i="26"/>
  <c r="C205" i="26"/>
  <c r="B205" i="26"/>
  <c r="C204" i="26"/>
  <c r="B204" i="26"/>
  <c r="C203" i="26"/>
  <c r="B203" i="26"/>
  <c r="C202" i="26"/>
  <c r="B202" i="26"/>
  <c r="C201" i="26"/>
  <c r="B201" i="26"/>
  <c r="C200" i="26"/>
  <c r="B200" i="26"/>
  <c r="C199" i="26"/>
  <c r="B199" i="26"/>
  <c r="C198" i="26"/>
  <c r="B198" i="26"/>
  <c r="C197" i="26"/>
  <c r="B197" i="26"/>
  <c r="C196" i="26"/>
  <c r="B196" i="26"/>
  <c r="C195" i="26"/>
  <c r="B195" i="26"/>
  <c r="C194" i="26"/>
  <c r="B194" i="26"/>
  <c r="C193" i="26"/>
  <c r="B193" i="26"/>
  <c r="C192" i="26"/>
  <c r="B192" i="26"/>
  <c r="C191" i="26"/>
  <c r="B191" i="26"/>
  <c r="C190" i="26"/>
  <c r="B190" i="26"/>
  <c r="C189" i="26"/>
  <c r="B189" i="26"/>
  <c r="C188" i="26"/>
  <c r="B188" i="26"/>
  <c r="C187" i="26"/>
  <c r="B187" i="26"/>
  <c r="C186" i="26"/>
  <c r="B186" i="26"/>
  <c r="C185" i="26"/>
  <c r="B185" i="26"/>
  <c r="C184" i="26"/>
  <c r="B184" i="26"/>
  <c r="C183" i="26"/>
  <c r="B183" i="26"/>
  <c r="C182" i="26"/>
  <c r="B182" i="26"/>
  <c r="C181" i="26"/>
  <c r="B181" i="26"/>
  <c r="C180" i="26"/>
  <c r="B180" i="26"/>
  <c r="C179" i="26"/>
  <c r="B179" i="26"/>
  <c r="C178" i="26"/>
  <c r="B178" i="26"/>
  <c r="C177" i="26"/>
  <c r="B177" i="26"/>
  <c r="C176" i="26"/>
  <c r="B176" i="26"/>
  <c r="C175" i="26"/>
  <c r="B175" i="26"/>
  <c r="C174" i="26"/>
  <c r="B174" i="26"/>
  <c r="C173" i="26"/>
  <c r="B173" i="26"/>
  <c r="C172" i="26"/>
  <c r="B172" i="26"/>
  <c r="C171" i="26"/>
  <c r="B171" i="26"/>
  <c r="C170" i="26"/>
  <c r="B170" i="26"/>
  <c r="C169" i="26"/>
  <c r="B169" i="26"/>
  <c r="C168" i="26"/>
  <c r="B168" i="26"/>
  <c r="C167" i="26"/>
  <c r="B167" i="26"/>
  <c r="AB22" i="24"/>
  <c r="AB36" i="24"/>
  <c r="Y133" i="24"/>
  <c r="Z322" i="24"/>
  <c r="Z183" i="24"/>
  <c r="Y103" i="24"/>
  <c r="AB331" i="24"/>
  <c r="Z251" i="24"/>
  <c r="AB167" i="24"/>
  <c r="AB80" i="24"/>
  <c r="Y32" i="24"/>
  <c r="Z68" i="24"/>
  <c r="AB239" i="24"/>
  <c r="Z90" i="24"/>
  <c r="Y105" i="24"/>
  <c r="Y64" i="24"/>
  <c r="Z174" i="24"/>
  <c r="AB171" i="24"/>
  <c r="Y169" i="24"/>
  <c r="AB328" i="24"/>
  <c r="Y107" i="24"/>
  <c r="AB134" i="24"/>
  <c r="AB70" i="24"/>
  <c r="Y217" i="24"/>
  <c r="AB104" i="24"/>
  <c r="Y249" i="24"/>
  <c r="Y293" i="24"/>
  <c r="AB313" i="24"/>
  <c r="AB54" i="24"/>
  <c r="Y189" i="24"/>
  <c r="Z121" i="24"/>
  <c r="AB76" i="24"/>
  <c r="Y95" i="24"/>
  <c r="Y253" i="24"/>
  <c r="Z164" i="24"/>
  <c r="AB72" i="24"/>
  <c r="Z40" i="24"/>
  <c r="Y173" i="24"/>
  <c r="AB214" i="24"/>
  <c r="Z244" i="24"/>
  <c r="Z160" i="24"/>
  <c r="Y317" i="24"/>
  <c r="AB75" i="24"/>
  <c r="Y256" i="24"/>
  <c r="AB208" i="24"/>
  <c r="Y181" i="24"/>
  <c r="AB175" i="24"/>
  <c r="Z77" i="24"/>
  <c r="Z70" i="24"/>
  <c r="AH8" i="26"/>
  <c r="AB81" i="24"/>
  <c r="AB192" i="24"/>
  <c r="AB295" i="24"/>
  <c r="AB327" i="24"/>
  <c r="Z192" i="24"/>
  <c r="Y273" i="24"/>
  <c r="Z219" i="24"/>
  <c r="Y200" i="24"/>
  <c r="Z317" i="24"/>
  <c r="Z218" i="24"/>
  <c r="Z111" i="24"/>
  <c r="Y190" i="24"/>
  <c r="Y245" i="24"/>
  <c r="Z236" i="24"/>
  <c r="AB67" i="24"/>
  <c r="Z165" i="24"/>
  <c r="AB170" i="24"/>
  <c r="AB223" i="24"/>
  <c r="AB308" i="24"/>
  <c r="Z238" i="24"/>
  <c r="Y9" i="24"/>
  <c r="Z126" i="24"/>
  <c r="Z58" i="24"/>
  <c r="Z229" i="24"/>
  <c r="Y59" i="24"/>
  <c r="Y66" i="24"/>
  <c r="AB290" i="24"/>
  <c r="AB124" i="24"/>
  <c r="AB269" i="24"/>
  <c r="AB225" i="24"/>
  <c r="AB19" i="24"/>
  <c r="AB168" i="24"/>
  <c r="AB45" i="24"/>
  <c r="AB315" i="24"/>
  <c r="AB51" i="24"/>
  <c r="Z93" i="24"/>
  <c r="Y109" i="24"/>
  <c r="Y46" i="24"/>
  <c r="Z171" i="24"/>
  <c r="Z123" i="24"/>
  <c r="Z89" i="24"/>
  <c r="Z196" i="24"/>
  <c r="Y296" i="24"/>
  <c r="Z132" i="24"/>
  <c r="AB280" i="24"/>
  <c r="Y10" i="24"/>
  <c r="AB162" i="24"/>
  <c r="Z125" i="24"/>
  <c r="Y124" i="24"/>
  <c r="Y21" i="24"/>
  <c r="AB282" i="24"/>
  <c r="Z51" i="24"/>
  <c r="Z258" i="24"/>
  <c r="AB137" i="24"/>
  <c r="Z186" i="24"/>
  <c r="Y58" i="24"/>
  <c r="Y122" i="24"/>
  <c r="Z100" i="24"/>
  <c r="Y195" i="24"/>
  <c r="AB10" i="24"/>
  <c r="Z310" i="24"/>
  <c r="Z11" i="24"/>
  <c r="AB314" i="24"/>
  <c r="Y88" i="24"/>
  <c r="AB121" i="24"/>
  <c r="Z326" i="24"/>
  <c r="Z144" i="24"/>
  <c r="Z180" i="24"/>
  <c r="AB323" i="24"/>
  <c r="Z152" i="24"/>
  <c r="Y65" i="24"/>
  <c r="AB163" i="24"/>
  <c r="Y159" i="24"/>
  <c r="Z45" i="24"/>
  <c r="Z140" i="24"/>
  <c r="AB265" i="24"/>
  <c r="AB56" i="24"/>
  <c r="Z190" i="24"/>
  <c r="Z288" i="24"/>
  <c r="AB287" i="24"/>
  <c r="Y188" i="24"/>
  <c r="Z10" i="24"/>
  <c r="Y123" i="24"/>
  <c r="AB185" i="24"/>
  <c r="Y241" i="24"/>
  <c r="Z315" i="24"/>
  <c r="AB289" i="24"/>
  <c r="AB73" i="24"/>
  <c r="Z168" i="24"/>
  <c r="AB84" i="24"/>
  <c r="AB59" i="24"/>
  <c r="Y156" i="24"/>
  <c r="Z157" i="24"/>
  <c r="Z106" i="24"/>
  <c r="Z228" i="24"/>
  <c r="Z222" i="24"/>
  <c r="Y219" i="24"/>
  <c r="AB333" i="24"/>
  <c r="Y177" i="24"/>
  <c r="Y119" i="24"/>
  <c r="AB109" i="24"/>
  <c r="Y269" i="24"/>
  <c r="Y259" i="24"/>
  <c r="Y183" i="24"/>
  <c r="Y251" i="24"/>
  <c r="Y306" i="24"/>
  <c r="Z226" i="24"/>
  <c r="AB166" i="24"/>
  <c r="Y228" i="24"/>
  <c r="Z138" i="24"/>
  <c r="Z285" i="24"/>
  <c r="Y49" i="24"/>
  <c r="AB103" i="24"/>
  <c r="AB38" i="24"/>
  <c r="AB321" i="24"/>
  <c r="Z65" i="24"/>
  <c r="AB141" i="24"/>
  <c r="Y34" i="24"/>
  <c r="AB241" i="24"/>
  <c r="Y15" i="24"/>
  <c r="Z92" i="24"/>
  <c r="AB271" i="24"/>
  <c r="Y26" i="24"/>
  <c r="Y250" i="24"/>
  <c r="AB113" i="24"/>
  <c r="Y232" i="24"/>
  <c r="Z161" i="24"/>
  <c r="Y168" i="24"/>
  <c r="Y292" i="24"/>
  <c r="Z319" i="24"/>
  <c r="Z209" i="24"/>
  <c r="Z225" i="24"/>
  <c r="AB148" i="24"/>
  <c r="Z242" i="24"/>
  <c r="AB12" i="24"/>
  <c r="Y51" i="24"/>
  <c r="Z189" i="24"/>
  <c r="AB154" i="24"/>
  <c r="Y90" i="24"/>
  <c r="Z249" i="24"/>
  <c r="AB95" i="24"/>
  <c r="Z313" i="24"/>
  <c r="AB283" i="24"/>
  <c r="Y126" i="24"/>
  <c r="Y129" i="24"/>
  <c r="Z245" i="24"/>
  <c r="Z269" i="24"/>
  <c r="AB256" i="24"/>
  <c r="AB85" i="24"/>
  <c r="Z53" i="24"/>
  <c r="Y329" i="24"/>
  <c r="Z256" i="24"/>
  <c r="Z253" i="24"/>
  <c r="AB138" i="24"/>
  <c r="Y50" i="24"/>
  <c r="Z103" i="24"/>
  <c r="Y155" i="24"/>
  <c r="AB32" i="24"/>
  <c r="AB114" i="24"/>
  <c r="AB261" i="24"/>
  <c r="Z73" i="24"/>
  <c r="Z113" i="24"/>
  <c r="Y201" i="24"/>
  <c r="Y243" i="24"/>
  <c r="Z118" i="24"/>
  <c r="Y91" i="24"/>
  <c r="Z15" i="24"/>
  <c r="AB187" i="24"/>
  <c r="AB96" i="24"/>
  <c r="AB245" i="24"/>
  <c r="AB262" i="24"/>
  <c r="Y117" i="24"/>
  <c r="Z56" i="24"/>
  <c r="Z104" i="24"/>
  <c r="Z220" i="24"/>
  <c r="AB99" i="24"/>
  <c r="Z243" i="24"/>
  <c r="Y324" i="24"/>
  <c r="Z239" i="24"/>
  <c r="Y279" i="24"/>
  <c r="AB173" i="24"/>
  <c r="AB123" i="24"/>
  <c r="Y187" i="24"/>
  <c r="Z293" i="24"/>
  <c r="Z329" i="24"/>
  <c r="AB23" i="24"/>
  <c r="AB197" i="24"/>
  <c r="Z63" i="24"/>
  <c r="Y314" i="24"/>
  <c r="Y104" i="24"/>
  <c r="Z263" i="24"/>
  <c r="Z166" i="24"/>
  <c r="Z325" i="24"/>
  <c r="Y132" i="24"/>
  <c r="AB234" i="24"/>
  <c r="Z37" i="24"/>
  <c r="AB42" i="24"/>
  <c r="Y298" i="24"/>
  <c r="Y110" i="24"/>
  <c r="Y28" i="24"/>
  <c r="Y178" i="24"/>
  <c r="Z88" i="24"/>
  <c r="AB273" i="24"/>
  <c r="Z210" i="24"/>
  <c r="Z262" i="24"/>
  <c r="Z83" i="24"/>
  <c r="Z149" i="24"/>
  <c r="Y43" i="24"/>
  <c r="Y288" i="24"/>
  <c r="AB179" i="24"/>
  <c r="Y315" i="24"/>
  <c r="AB33" i="24"/>
  <c r="Y100" i="24"/>
  <c r="Z29" i="24"/>
  <c r="Z143" i="24"/>
  <c r="Z16" i="24"/>
  <c r="Y112" i="24"/>
  <c r="AB128" i="24"/>
  <c r="Y70" i="24"/>
  <c r="AB249" i="24"/>
  <c r="AB301" i="24"/>
  <c r="AB195" i="24"/>
  <c r="Z43" i="24"/>
  <c r="Z200" i="24"/>
  <c r="Z64" i="24"/>
  <c r="AA64" i="24" s="1"/>
  <c r="Z80" i="24"/>
  <c r="AB296" i="24"/>
  <c r="Y139" i="24"/>
  <c r="Y282" i="24"/>
  <c r="Z214" i="24"/>
  <c r="Z194" i="24"/>
  <c r="Z252" i="24"/>
  <c r="Y313" i="24"/>
  <c r="Y322" i="24"/>
  <c r="Z254" i="24"/>
  <c r="AB105" i="24"/>
  <c r="AB281" i="24"/>
  <c r="AB254" i="24"/>
  <c r="Z99" i="24"/>
  <c r="AB224" i="24"/>
  <c r="AB267" i="24"/>
  <c r="Y230" i="24"/>
  <c r="Y307" i="24"/>
  <c r="Y39" i="24"/>
  <c r="AB189" i="24"/>
  <c r="Z221" i="24"/>
  <c r="Z332" i="24"/>
  <c r="Z19" i="24"/>
  <c r="AB188" i="24"/>
  <c r="Y242" i="24"/>
  <c r="Z306" i="24"/>
  <c r="Y316" i="24"/>
  <c r="Z120" i="24"/>
  <c r="Y40" i="24"/>
  <c r="Y114" i="24"/>
  <c r="AB49" i="24"/>
  <c r="Y29" i="24"/>
  <c r="AB65" i="24"/>
  <c r="Z247" i="24"/>
  <c r="Y221" i="24"/>
  <c r="Y116" i="24"/>
  <c r="Y236" i="24"/>
  <c r="Z299" i="24"/>
  <c r="AB129" i="24"/>
  <c r="Y244" i="24"/>
  <c r="Z61" i="24"/>
  <c r="Y277" i="24"/>
  <c r="Z324" i="24"/>
  <c r="Y220" i="24"/>
  <c r="Y240" i="24"/>
  <c r="Z105" i="24"/>
  <c r="Z145" i="24"/>
  <c r="Z122" i="24"/>
  <c r="Z95" i="24"/>
  <c r="Y196" i="24"/>
  <c r="Y257" i="24"/>
  <c r="AB292" i="24"/>
  <c r="Y31" i="24"/>
  <c r="Z312" i="24"/>
  <c r="Y45" i="24"/>
  <c r="Z49" i="24"/>
  <c r="Y30" i="24"/>
  <c r="AB253" i="24"/>
  <c r="Z331" i="24"/>
  <c r="AB63" i="24"/>
  <c r="Y215" i="24"/>
  <c r="Z117" i="24"/>
  <c r="Z176" i="24"/>
  <c r="AB16" i="24"/>
  <c r="Z208" i="24"/>
  <c r="Y47" i="24"/>
  <c r="Y74" i="24"/>
  <c r="Z119" i="24"/>
  <c r="AB97" i="24"/>
  <c r="AB164" i="24"/>
  <c r="Y170" i="24"/>
  <c r="AB102" i="24"/>
  <c r="Z223" i="24"/>
  <c r="AB244" i="24"/>
  <c r="AB238" i="24"/>
  <c r="Z135" i="24"/>
  <c r="Y11" i="24"/>
  <c r="Z246" i="24"/>
  <c r="Z282" i="24"/>
  <c r="Y81" i="24"/>
  <c r="Z289" i="24"/>
  <c r="AB68" i="24"/>
  <c r="Z250" i="24"/>
  <c r="Z316" i="24"/>
  <c r="AB153" i="24"/>
  <c r="Y27" i="24"/>
  <c r="Y309" i="24"/>
  <c r="Y332" i="24"/>
  <c r="Z116" i="24"/>
  <c r="Y19" i="24"/>
  <c r="AB306" i="24"/>
  <c r="Y135" i="24"/>
  <c r="Z216" i="24"/>
  <c r="Z320" i="24"/>
  <c r="AB200" i="24"/>
  <c r="Z199" i="24"/>
  <c r="Z129" i="24"/>
  <c r="Z201" i="24"/>
  <c r="AB251" i="24"/>
  <c r="AB143" i="24"/>
  <c r="AB325" i="24"/>
  <c r="Z108" i="24"/>
  <c r="AB275" i="24"/>
  <c r="Z44" i="24"/>
  <c r="Z115" i="24"/>
  <c r="Y73" i="24"/>
  <c r="Y248" i="24"/>
  <c r="Y208" i="24"/>
  <c r="Z274" i="24"/>
  <c r="Y55" i="24"/>
  <c r="Y35" i="24"/>
  <c r="Z297" i="24"/>
  <c r="AB227" i="24"/>
  <c r="Y326" i="24"/>
  <c r="Z79" i="24"/>
  <c r="AB130" i="24"/>
  <c r="Y152" i="24"/>
  <c r="Y125" i="24"/>
  <c r="AB111" i="24"/>
  <c r="Y330" i="24"/>
  <c r="Y284" i="24"/>
  <c r="Z205" i="24"/>
  <c r="AB125" i="24"/>
  <c r="Z333" i="24"/>
  <c r="Z41" i="24"/>
  <c r="Z24" i="24"/>
  <c r="Y238" i="24"/>
  <c r="Y262" i="24"/>
  <c r="Z211" i="24"/>
  <c r="AB27" i="24"/>
  <c r="Y231" i="24"/>
  <c r="Y113" i="24"/>
  <c r="Z248" i="24"/>
  <c r="Y294" i="24"/>
  <c r="Y115" i="24"/>
  <c r="Y291" i="24"/>
  <c r="Z287" i="24"/>
  <c r="Z224" i="24"/>
  <c r="AB247" i="24"/>
  <c r="Y223" i="24"/>
  <c r="Y303" i="24"/>
  <c r="AB165" i="24"/>
  <c r="Z110" i="24"/>
  <c r="Z207" i="24"/>
  <c r="AB53" i="24"/>
  <c r="Y301" i="24"/>
  <c r="Z304" i="24"/>
  <c r="Y147" i="24"/>
  <c r="Y146" i="24"/>
  <c r="Y63" i="24"/>
  <c r="Y83" i="24"/>
  <c r="Y285" i="24"/>
  <c r="Y264" i="24"/>
  <c r="Y321" i="24"/>
  <c r="Y318" i="24"/>
  <c r="AB237" i="24"/>
  <c r="Y311" i="24"/>
  <c r="Y12" i="24"/>
  <c r="Y102" i="24"/>
  <c r="AB260" i="24"/>
  <c r="Y33" i="24"/>
  <c r="Y319" i="24"/>
  <c r="Z155" i="24"/>
  <c r="AB34" i="24"/>
  <c r="Y320" i="24"/>
  <c r="Y41" i="24"/>
  <c r="AB87" i="24"/>
  <c r="AB149" i="24"/>
  <c r="AB18" i="24"/>
  <c r="AB35" i="24"/>
  <c r="Y246" i="24"/>
  <c r="Y224" i="24"/>
  <c r="Y18" i="24"/>
  <c r="Z62" i="24"/>
  <c r="Y268" i="24"/>
  <c r="Z240" i="24"/>
  <c r="Y275" i="24"/>
  <c r="Z147" i="24"/>
  <c r="AB132" i="24"/>
  <c r="Y283" i="24"/>
  <c r="Y210" i="24"/>
  <c r="AB90" i="24"/>
  <c r="AB37" i="24"/>
  <c r="Z67" i="24"/>
  <c r="AB30" i="24"/>
  <c r="Y160" i="24"/>
  <c r="Y76" i="24"/>
  <c r="AB305" i="24"/>
  <c r="AB220" i="24"/>
  <c r="Z202" i="24"/>
  <c r="AB311" i="24"/>
  <c r="Z22" i="24"/>
  <c r="Y179" i="24"/>
  <c r="AB147" i="24"/>
  <c r="AB212" i="24"/>
  <c r="AB88" i="24"/>
  <c r="Z179" i="24"/>
  <c r="AB285" i="24"/>
  <c r="AB98" i="24"/>
  <c r="Z134" i="24"/>
  <c r="Y297" i="24"/>
  <c r="Z227" i="24"/>
  <c r="Z197" i="24"/>
  <c r="AB131" i="24"/>
  <c r="Z20" i="24"/>
  <c r="AB229" i="24"/>
  <c r="AB83" i="24"/>
  <c r="Z298" i="24"/>
  <c r="Y254" i="24"/>
  <c r="Z188" i="24"/>
  <c r="AB263" i="24"/>
  <c r="Z148" i="24"/>
  <c r="AB29" i="24"/>
  <c r="Z94" i="24"/>
  <c r="Z136" i="24"/>
  <c r="AB112" i="24"/>
  <c r="Z237" i="24"/>
  <c r="Y52" i="24"/>
  <c r="Z48" i="24"/>
  <c r="Z86" i="24"/>
  <c r="AB203" i="24"/>
  <c r="Y75" i="24"/>
  <c r="AB78" i="24"/>
  <c r="Y134" i="24"/>
  <c r="Z50" i="24"/>
  <c r="Z72" i="24"/>
  <c r="Z307" i="24"/>
  <c r="AB82" i="24"/>
  <c r="AB110" i="24"/>
  <c r="AB236" i="24"/>
  <c r="AB276" i="24"/>
  <c r="Y258" i="24"/>
  <c r="Z21" i="24"/>
  <c r="Y163" i="24"/>
  <c r="Z191" i="24"/>
  <c r="Z300" i="24"/>
  <c r="Y171" i="24"/>
  <c r="Y140" i="24"/>
  <c r="Z279" i="24"/>
  <c r="AB41" i="24"/>
  <c r="Y154" i="24"/>
  <c r="AB215" i="24"/>
  <c r="AB161" i="24"/>
  <c r="AB288" i="24"/>
  <c r="Z217" i="24"/>
  <c r="AB252" i="24"/>
  <c r="AB118" i="24"/>
  <c r="Z23" i="24"/>
  <c r="AB318" i="24"/>
  <c r="Y67" i="24"/>
  <c r="AB217" i="24"/>
  <c r="AB235" i="24"/>
  <c r="AB248" i="24"/>
  <c r="AB108" i="24"/>
  <c r="Y234" i="24"/>
  <c r="Y148" i="24"/>
  <c r="AB222" i="24"/>
  <c r="Y199" i="24"/>
  <c r="AB258" i="24"/>
  <c r="AB194" i="24"/>
  <c r="Y182" i="24"/>
  <c r="AB320" i="24"/>
  <c r="Z204" i="24"/>
  <c r="Y36" i="24"/>
  <c r="Z270" i="24"/>
  <c r="AB115" i="24"/>
  <c r="Z84" i="24"/>
  <c r="Y186" i="24"/>
  <c r="Y57" i="24"/>
  <c r="AB231" i="24"/>
  <c r="AB181" i="24"/>
  <c r="AB50" i="24"/>
  <c r="AB206" i="24"/>
  <c r="AB157" i="24"/>
  <c r="Y218" i="24"/>
  <c r="AB66" i="24"/>
  <c r="Y87" i="24"/>
  <c r="Y93" i="24"/>
  <c r="Y295" i="24"/>
  <c r="Z303" i="24"/>
  <c r="Y312" i="24"/>
  <c r="Z128" i="24"/>
  <c r="AB57" i="24"/>
  <c r="Z139" i="24"/>
  <c r="Y213" i="24"/>
  <c r="AB169" i="24"/>
  <c r="Z266" i="24"/>
  <c r="AB62" i="24"/>
  <c r="Z12" i="24"/>
  <c r="Y212" i="24"/>
  <c r="AB211" i="24"/>
  <c r="Y98" i="24"/>
  <c r="AB266" i="24"/>
  <c r="AB182" i="24"/>
  <c r="Y328" i="24"/>
  <c r="AB286" i="24"/>
  <c r="Y136" i="24"/>
  <c r="Z291" i="24"/>
  <c r="Z198" i="24"/>
  <c r="Z66" i="24"/>
  <c r="AB47" i="24"/>
  <c r="AB39" i="24"/>
  <c r="Z272" i="24"/>
  <c r="AB31" i="24"/>
  <c r="AB60" i="24"/>
  <c r="AB218" i="24"/>
  <c r="Z101" i="24"/>
  <c r="Z178" i="24"/>
  <c r="Y38" i="24"/>
  <c r="AB191" i="24"/>
  <c r="AB186" i="24"/>
  <c r="Z107" i="24"/>
  <c r="AB250" i="24"/>
  <c r="Z85" i="24"/>
  <c r="AB28" i="24"/>
  <c r="AB309" i="24"/>
  <c r="Y120" i="24"/>
  <c r="Z280" i="24"/>
  <c r="Y99" i="24"/>
  <c r="AB140" i="24"/>
  <c r="Y78" i="24"/>
  <c r="AB180" i="24"/>
  <c r="AB326" i="24"/>
  <c r="Y203" i="24"/>
  <c r="Y304" i="24"/>
  <c r="Z328" i="24"/>
  <c r="Z124" i="24"/>
  <c r="AB25" i="24"/>
  <c r="Z33" i="24"/>
  <c r="Y142" i="24"/>
  <c r="Z54" i="24"/>
  <c r="AB270" i="24"/>
  <c r="AB232" i="24"/>
  <c r="Y68" i="24"/>
  <c r="AA68" i="24" s="1"/>
  <c r="Z74" i="24"/>
  <c r="Y229" i="24"/>
  <c r="AB55" i="24"/>
  <c r="Z57" i="24"/>
  <c r="AB242" i="24"/>
  <c r="Z18" i="24"/>
  <c r="Y138" i="24"/>
  <c r="AB259" i="24"/>
  <c r="Z141" i="24"/>
  <c r="Z102" i="24"/>
  <c r="Y145" i="24"/>
  <c r="Z96" i="24"/>
  <c r="Z290" i="24"/>
  <c r="AB190" i="24"/>
  <c r="Z170" i="24"/>
  <c r="Z82" i="24"/>
  <c r="AB91" i="24"/>
  <c r="AB117" i="24"/>
  <c r="Y167" i="24"/>
  <c r="Y96" i="24"/>
  <c r="Z112" i="24"/>
  <c r="Y194" i="24"/>
  <c r="AB126" i="24"/>
  <c r="AB216" i="24"/>
  <c r="Z69" i="24"/>
  <c r="Y108" i="24"/>
  <c r="Z257" i="24"/>
  <c r="Y56" i="24"/>
  <c r="Y162" i="24"/>
  <c r="AB332" i="24"/>
  <c r="Z185" i="24"/>
  <c r="Y267" i="24"/>
  <c r="Z259" i="24"/>
  <c r="Z159" i="24"/>
  <c r="Y225" i="24"/>
  <c r="AB272" i="24"/>
  <c r="Z13" i="24"/>
  <c r="Z275" i="24"/>
  <c r="AB101" i="24"/>
  <c r="Y94" i="24"/>
  <c r="Z311" i="24"/>
  <c r="Y227" i="24"/>
  <c r="AB156" i="24"/>
  <c r="Y13" i="24"/>
  <c r="AB119" i="24"/>
  <c r="Y252" i="24"/>
  <c r="Y53" i="24"/>
  <c r="AB52" i="24"/>
  <c r="Y272" i="24"/>
  <c r="AB294" i="24"/>
  <c r="Z195" i="24"/>
  <c r="Y233" i="24"/>
  <c r="AB136" i="24"/>
  <c r="Y300" i="24"/>
  <c r="Z193" i="24"/>
  <c r="Y44" i="24"/>
  <c r="Z28" i="24"/>
  <c r="Z81" i="24"/>
  <c r="Z75" i="24"/>
  <c r="AB142" i="24"/>
  <c r="Y176" i="24"/>
  <c r="Y77" i="24"/>
  <c r="Y299" i="24"/>
  <c r="Z286" i="24"/>
  <c r="Y151" i="24"/>
  <c r="Y263" i="24"/>
  <c r="Z284" i="24"/>
  <c r="Y157" i="24"/>
  <c r="AB246" i="24"/>
  <c r="Z142" i="24"/>
  <c r="Y192" i="24"/>
  <c r="AB264" i="24"/>
  <c r="Y141" i="24"/>
  <c r="Z60" i="24"/>
  <c r="Z302" i="24"/>
  <c r="Y289" i="24"/>
  <c r="AB26" i="24"/>
  <c r="AB277" i="24"/>
  <c r="AB300" i="24"/>
  <c r="AB146" i="24"/>
  <c r="AB133" i="24"/>
  <c r="Z294" i="24"/>
  <c r="AB257" i="24"/>
  <c r="AB15" i="24"/>
  <c r="Z177" i="24"/>
  <c r="Z173" i="24"/>
  <c r="Y175" i="24"/>
  <c r="Z278" i="24"/>
  <c r="Y204" i="24"/>
  <c r="AB322" i="24"/>
  <c r="AB89" i="24"/>
  <c r="Z296" i="24"/>
  <c r="Y278" i="24"/>
  <c r="Y265" i="24"/>
  <c r="Z271" i="24"/>
  <c r="Y302" i="24"/>
  <c r="AB71" i="24"/>
  <c r="AB302" i="24"/>
  <c r="Y222" i="24"/>
  <c r="Z127" i="24"/>
  <c r="Y143" i="24"/>
  <c r="Z114" i="24"/>
  <c r="Y235" i="24"/>
  <c r="Y42" i="24"/>
  <c r="Y106" i="24"/>
  <c r="AB116" i="24"/>
  <c r="Y260" i="24"/>
  <c r="Y214" i="24"/>
  <c r="Z109" i="24"/>
  <c r="Y226" i="24"/>
  <c r="Y281" i="24"/>
  <c r="Z260" i="24"/>
  <c r="Y174" i="24"/>
  <c r="Y165" i="24"/>
  <c r="Z241" i="24"/>
  <c r="Y128" i="24"/>
  <c r="Z35" i="24"/>
  <c r="Z167" i="24"/>
  <c r="Z213" i="24"/>
  <c r="AB9" i="24"/>
  <c r="Z283" i="24"/>
  <c r="AB177" i="24"/>
  <c r="Y85" i="24"/>
  <c r="Y211" i="24"/>
  <c r="Y274" i="24"/>
  <c r="AB299" i="24"/>
  <c r="Y89" i="24"/>
  <c r="Z232" i="24"/>
  <c r="Z156" i="24"/>
  <c r="Z330" i="24"/>
  <c r="Y14" i="24"/>
  <c r="Y323" i="24"/>
  <c r="Y158" i="24"/>
  <c r="Z182" i="24"/>
  <c r="AB202" i="24"/>
  <c r="Z305" i="24"/>
  <c r="Y271" i="24"/>
  <c r="Z234" i="24"/>
  <c r="Y82" i="24"/>
  <c r="Y270" i="24"/>
  <c r="Z55" i="24"/>
  <c r="AB303" i="24"/>
  <c r="AB20" i="24"/>
  <c r="Z9" i="24"/>
  <c r="Y37" i="24"/>
  <c r="Y25" i="24"/>
  <c r="Z78" i="24"/>
  <c r="AB193" i="24"/>
  <c r="AB284" i="24"/>
  <c r="Y166" i="24"/>
  <c r="Z267" i="24"/>
  <c r="Y23" i="24"/>
  <c r="Y308" i="24"/>
  <c r="AB297" i="24"/>
  <c r="AB100" i="24"/>
  <c r="AB77" i="24"/>
  <c r="Y305" i="24"/>
  <c r="Y327" i="24"/>
  <c r="Y161" i="24"/>
  <c r="Z98" i="24"/>
  <c r="Y247" i="24"/>
  <c r="Y239" i="24"/>
  <c r="Y286" i="24"/>
  <c r="Z59" i="24"/>
  <c r="Z14" i="24"/>
  <c r="AB160" i="24"/>
  <c r="AB135" i="24"/>
  <c r="AB139" i="24"/>
  <c r="Y62" i="24"/>
  <c r="AB196" i="24"/>
  <c r="AB317" i="24"/>
  <c r="Y24" i="24"/>
  <c r="Z131" i="24"/>
  <c r="Y205" i="24"/>
  <c r="AB243" i="24"/>
  <c r="Y71" i="24"/>
  <c r="Z27" i="24"/>
  <c r="Z206" i="24"/>
  <c r="AB319" i="24"/>
  <c r="AB330" i="24"/>
  <c r="Y127" i="24"/>
  <c r="AB324" i="24"/>
  <c r="AB24" i="24"/>
  <c r="Y84" i="24"/>
  <c r="Z36" i="24"/>
  <c r="Y101" i="24"/>
  <c r="Z268" i="24"/>
  <c r="AB233" i="24"/>
  <c r="Y118" i="24"/>
  <c r="Y209" i="24"/>
  <c r="Y16" i="24"/>
  <c r="Z34" i="24"/>
  <c r="AB158" i="24"/>
  <c r="Y333" i="24"/>
  <c r="Y185" i="24"/>
  <c r="Z150" i="24"/>
  <c r="AB210" i="24"/>
  <c r="Z52" i="24"/>
  <c r="Z235" i="24"/>
  <c r="Z71" i="24"/>
  <c r="AB204" i="24"/>
  <c r="Y255" i="24"/>
  <c r="Z130" i="24"/>
  <c r="Z323" i="24"/>
  <c r="Z151" i="24"/>
  <c r="Z301" i="24"/>
  <c r="Y111" i="24"/>
  <c r="Z281" i="24"/>
  <c r="Y137" i="24"/>
  <c r="Y79" i="24"/>
  <c r="Z276" i="24"/>
  <c r="Z233" i="24"/>
  <c r="AB279" i="24"/>
  <c r="Y22" i="24"/>
  <c r="AB240" i="24"/>
  <c r="AB150" i="24"/>
  <c r="Z212" i="24"/>
  <c r="Y266" i="24"/>
  <c r="Z163" i="24"/>
  <c r="Y92" i="24"/>
  <c r="Z231" i="24"/>
  <c r="AB312" i="24"/>
  <c r="AB14" i="24"/>
  <c r="Z158" i="24"/>
  <c r="Z175" i="24"/>
  <c r="AB174" i="24"/>
  <c r="AB172" i="24"/>
  <c r="Y198" i="24"/>
  <c r="AB79" i="24"/>
  <c r="AA183" i="24"/>
  <c r="Z215" i="24"/>
  <c r="AB21" i="24"/>
  <c r="AA312" i="24"/>
  <c r="AB64" i="24"/>
  <c r="Z146" i="24"/>
  <c r="Z25" i="24"/>
  <c r="Z309" i="24"/>
  <c r="AB13" i="24"/>
  <c r="Z318" i="24"/>
  <c r="AB184" i="24"/>
  <c r="Z32" i="24"/>
  <c r="Y150" i="24"/>
  <c r="AB92" i="24"/>
  <c r="Z30" i="24"/>
  <c r="Y197" i="24"/>
  <c r="Z308" i="24"/>
  <c r="Z187" i="24"/>
  <c r="Y287" i="24"/>
  <c r="AB61" i="24"/>
  <c r="Z314" i="24"/>
  <c r="Y184" i="24"/>
  <c r="AB86" i="24"/>
  <c r="AB69" i="24"/>
  <c r="AB230" i="24"/>
  <c r="AB329" i="24"/>
  <c r="Y216" i="24"/>
  <c r="AB17" i="24"/>
  <c r="Z261" i="24"/>
  <c r="AB107" i="24"/>
  <c r="AB291" i="24"/>
  <c r="AB46" i="24"/>
  <c r="Y86" i="24"/>
  <c r="AA86" i="24" s="1"/>
  <c r="Y276" i="24"/>
  <c r="AB151" i="24"/>
  <c r="Y48" i="24"/>
  <c r="AB159" i="24"/>
  <c r="Y80" i="24"/>
  <c r="Z273" i="24"/>
  <c r="Z133" i="24"/>
  <c r="AB11" i="24"/>
  <c r="Y290" i="24"/>
  <c r="Z97" i="24"/>
  <c r="AB293" i="24"/>
  <c r="AB278" i="24"/>
  <c r="Z184" i="24"/>
  <c r="Z264" i="24"/>
  <c r="Y72" i="24"/>
  <c r="AB43" i="24"/>
  <c r="AB213" i="24"/>
  <c r="AB228" i="24"/>
  <c r="AB255" i="24"/>
  <c r="Z17" i="24"/>
  <c r="Z203" i="24"/>
  <c r="Y280" i="24"/>
  <c r="Y60" i="24"/>
  <c r="AB307" i="24"/>
  <c r="Z39" i="24"/>
  <c r="Y131" i="24"/>
  <c r="AB316" i="24"/>
  <c r="AB268" i="24"/>
  <c r="Y310" i="24"/>
  <c r="AB221" i="24"/>
  <c r="Y121" i="24"/>
  <c r="Y207" i="24"/>
  <c r="AB199" i="24"/>
  <c r="Y172" i="24"/>
  <c r="AB178" i="24"/>
  <c r="Y331" i="24"/>
  <c r="Y206" i="24"/>
  <c r="AB93" i="24"/>
  <c r="Y202" i="24"/>
  <c r="AB310" i="24"/>
  <c r="Z230" i="24"/>
  <c r="Z169" i="24"/>
  <c r="Y149" i="24"/>
  <c r="Z42" i="24"/>
  <c r="Z87" i="24"/>
  <c r="Y20" i="24"/>
  <c r="AB94" i="24"/>
  <c r="Z153" i="24"/>
  <c r="Z255" i="24"/>
  <c r="Z31" i="24"/>
  <c r="Y153" i="24"/>
  <c r="AB219" i="24"/>
  <c r="AB144" i="24"/>
  <c r="AB106" i="24"/>
  <c r="Z181" i="24"/>
  <c r="Z292" i="24"/>
  <c r="AB205" i="24"/>
  <c r="AB304" i="24"/>
  <c r="Z162" i="24"/>
  <c r="Z295" i="24"/>
  <c r="Y17" i="24"/>
  <c r="AB122" i="24"/>
  <c r="AB274" i="24"/>
  <c r="Y130" i="24"/>
  <c r="AB201" i="24"/>
  <c r="Z154" i="24"/>
  <c r="AB74" i="24"/>
  <c r="AB198" i="24"/>
  <c r="Z327" i="24"/>
  <c r="AB58" i="24"/>
  <c r="Y193" i="24"/>
  <c r="Z172" i="24"/>
  <c r="Y180" i="24"/>
  <c r="Z26" i="24"/>
  <c r="Y237" i="24"/>
  <c r="AB44" i="24"/>
  <c r="Y97" i="24"/>
  <c r="AB155" i="24"/>
  <c r="Z91" i="24"/>
  <c r="Z38" i="24"/>
  <c r="Z137" i="24"/>
  <c r="AB176" i="24"/>
  <c r="Y54" i="24"/>
  <c r="Z76" i="24"/>
  <c r="Y164" i="24"/>
  <c r="AB48" i="24"/>
  <c r="Y69" i="24"/>
  <c r="AB145" i="24"/>
  <c r="Y325" i="24"/>
  <c r="AB209" i="24"/>
  <c r="AB152" i="24"/>
  <c r="Y61" i="24"/>
  <c r="Z46" i="24"/>
  <c r="Z321" i="24"/>
  <c r="AB207" i="24"/>
  <c r="AB120" i="24"/>
  <c r="Z47" i="24"/>
  <c r="Z265" i="24"/>
  <c r="Y144" i="24"/>
  <c r="Z277" i="24"/>
  <c r="Y191" i="24"/>
  <c r="AB40" i="24"/>
  <c r="AB127" i="24"/>
  <c r="AB298" i="24"/>
  <c r="AB226" i="24"/>
  <c r="AB183" i="24"/>
  <c r="B10" i="22" l="1"/>
  <c r="B67" i="26"/>
  <c r="C67" i="26"/>
  <c r="B68" i="26"/>
  <c r="C68" i="26"/>
  <c r="B69" i="26"/>
  <c r="C69" i="26"/>
  <c r="B70" i="26"/>
  <c r="C70" i="26"/>
  <c r="B71" i="26"/>
  <c r="C71" i="26"/>
  <c r="B72" i="26"/>
  <c r="C72" i="26"/>
  <c r="B73" i="26"/>
  <c r="C73" i="26"/>
  <c r="B74" i="26"/>
  <c r="C74" i="26"/>
  <c r="B75" i="26"/>
  <c r="C75" i="26"/>
  <c r="B76" i="26"/>
  <c r="C76" i="26"/>
  <c r="B77" i="26"/>
  <c r="C77" i="26"/>
  <c r="B78" i="26"/>
  <c r="C78" i="26"/>
  <c r="B79" i="26"/>
  <c r="C79" i="26"/>
  <c r="B80" i="26"/>
  <c r="C80" i="26"/>
  <c r="B81" i="26"/>
  <c r="C81" i="26"/>
  <c r="B82" i="26"/>
  <c r="C82" i="26"/>
  <c r="B83" i="26"/>
  <c r="C83" i="26"/>
  <c r="B84" i="26"/>
  <c r="C84" i="26"/>
  <c r="B85" i="26"/>
  <c r="C85" i="26"/>
  <c r="B86" i="26"/>
  <c r="C86" i="26"/>
  <c r="B87" i="26"/>
  <c r="C87" i="26"/>
  <c r="B88" i="26"/>
  <c r="C88" i="26"/>
  <c r="B89" i="26"/>
  <c r="C89" i="26"/>
  <c r="B90" i="26"/>
  <c r="C90" i="26"/>
  <c r="B91" i="26"/>
  <c r="C91" i="26"/>
  <c r="B92" i="26"/>
  <c r="C92" i="26"/>
  <c r="B93" i="26"/>
  <c r="C93" i="26"/>
  <c r="B94" i="26"/>
  <c r="C94" i="26"/>
  <c r="B95" i="26"/>
  <c r="C95" i="26"/>
  <c r="B96" i="26"/>
  <c r="C96" i="26"/>
  <c r="B97" i="26"/>
  <c r="C97" i="26"/>
  <c r="B98" i="26"/>
  <c r="C98" i="26"/>
  <c r="B99" i="26"/>
  <c r="C99" i="26"/>
  <c r="B100" i="26"/>
  <c r="C100" i="26"/>
  <c r="B101" i="26"/>
  <c r="C101" i="26"/>
  <c r="B102" i="26"/>
  <c r="C102" i="26"/>
  <c r="B103" i="26"/>
  <c r="C103" i="26"/>
  <c r="B104" i="26"/>
  <c r="C104" i="26"/>
  <c r="B105" i="26"/>
  <c r="C105" i="26"/>
  <c r="B106" i="26"/>
  <c r="C106" i="26"/>
  <c r="B107" i="26"/>
  <c r="C107" i="26"/>
  <c r="B108" i="26"/>
  <c r="C108" i="26"/>
  <c r="B109" i="26"/>
  <c r="C109" i="26"/>
  <c r="B110" i="26"/>
  <c r="C110" i="26"/>
  <c r="B111" i="26"/>
  <c r="C111" i="26"/>
  <c r="B112" i="26"/>
  <c r="C112" i="26"/>
  <c r="B113" i="26"/>
  <c r="C113" i="26"/>
  <c r="B114" i="26"/>
  <c r="C114" i="26"/>
  <c r="B115" i="26"/>
  <c r="C115" i="26"/>
  <c r="B116" i="26"/>
  <c r="C116" i="26"/>
  <c r="B117" i="26"/>
  <c r="C117" i="26"/>
  <c r="B118" i="26"/>
  <c r="C118" i="26"/>
  <c r="B119" i="26"/>
  <c r="C119" i="26"/>
  <c r="B120" i="26"/>
  <c r="C120" i="26"/>
  <c r="B121" i="26"/>
  <c r="C121" i="26"/>
  <c r="B122" i="26"/>
  <c r="C122" i="26"/>
  <c r="B123" i="26"/>
  <c r="C123" i="26"/>
  <c r="B124" i="26"/>
  <c r="C124" i="26"/>
  <c r="B125" i="26"/>
  <c r="C125" i="26"/>
  <c r="B126" i="26"/>
  <c r="C126" i="26"/>
  <c r="B127" i="26"/>
  <c r="C127" i="26"/>
  <c r="B128" i="26"/>
  <c r="C128" i="26"/>
  <c r="B129" i="26"/>
  <c r="C129" i="26"/>
  <c r="B130" i="26"/>
  <c r="C130" i="26"/>
  <c r="B131" i="26"/>
  <c r="C131" i="26"/>
  <c r="B132" i="26"/>
  <c r="C132" i="26"/>
  <c r="B133" i="26"/>
  <c r="C133" i="26"/>
  <c r="B134" i="26"/>
  <c r="C134" i="26"/>
  <c r="B135" i="26"/>
  <c r="C135" i="26"/>
  <c r="B136" i="26"/>
  <c r="C136" i="26"/>
  <c r="B137" i="26"/>
  <c r="C137" i="26"/>
  <c r="B138" i="26"/>
  <c r="C138" i="26"/>
  <c r="B139" i="26"/>
  <c r="C139" i="26"/>
  <c r="B140" i="26"/>
  <c r="C140" i="26"/>
  <c r="B141" i="26"/>
  <c r="C141" i="26"/>
  <c r="B142" i="26"/>
  <c r="C142" i="26"/>
  <c r="B143" i="26"/>
  <c r="C143" i="26"/>
  <c r="B144" i="26"/>
  <c r="C144" i="26"/>
  <c r="B145" i="26"/>
  <c r="C145" i="26"/>
  <c r="B146" i="26"/>
  <c r="C146" i="26"/>
  <c r="B147" i="26"/>
  <c r="C147" i="26"/>
  <c r="B148" i="26"/>
  <c r="C148" i="26"/>
  <c r="B149" i="26"/>
  <c r="C149" i="26"/>
  <c r="B150" i="26"/>
  <c r="C150" i="26"/>
  <c r="B151" i="26"/>
  <c r="C151" i="26"/>
  <c r="B152" i="26"/>
  <c r="C152" i="26"/>
  <c r="B153" i="26"/>
  <c r="C153" i="26"/>
  <c r="B154" i="26"/>
  <c r="C154" i="26"/>
  <c r="B155" i="26"/>
  <c r="C155" i="26"/>
  <c r="B156" i="26"/>
  <c r="C156" i="26"/>
  <c r="B157" i="26"/>
  <c r="C157" i="26"/>
  <c r="B158" i="26"/>
  <c r="C158" i="26"/>
  <c r="B159" i="26"/>
  <c r="C159" i="26"/>
  <c r="B160" i="26"/>
  <c r="C160" i="26"/>
  <c r="B161" i="26"/>
  <c r="C161" i="26"/>
  <c r="B162" i="26"/>
  <c r="C162" i="26"/>
  <c r="B163" i="26"/>
  <c r="C163" i="26"/>
  <c r="B164" i="26"/>
  <c r="C164" i="26"/>
  <c r="B165" i="26"/>
  <c r="C165" i="26"/>
  <c r="B166" i="26"/>
  <c r="C166" i="26"/>
  <c r="C66" i="26"/>
  <c r="B66" i="26"/>
  <c r="C65" i="26"/>
  <c r="B65" i="26"/>
  <c r="C64" i="26"/>
  <c r="B64" i="26"/>
  <c r="C63" i="26"/>
  <c r="B63" i="26"/>
  <c r="C62" i="26"/>
  <c r="B62" i="26"/>
  <c r="C61" i="26"/>
  <c r="B61" i="26"/>
  <c r="C60" i="26"/>
  <c r="B60" i="26"/>
  <c r="C59" i="26"/>
  <c r="B59" i="26"/>
  <c r="C58" i="26"/>
  <c r="B58" i="26"/>
  <c r="C57" i="26"/>
  <c r="B57" i="26"/>
  <c r="C56" i="26"/>
  <c r="B56" i="26"/>
  <c r="C55" i="26"/>
  <c r="B55" i="26"/>
  <c r="C54" i="26"/>
  <c r="B54" i="26"/>
  <c r="C53" i="26"/>
  <c r="B53" i="26"/>
  <c r="C52" i="26"/>
  <c r="B52" i="26"/>
  <c r="C51" i="26"/>
  <c r="B51" i="26"/>
  <c r="C50" i="26"/>
  <c r="B50" i="26"/>
  <c r="C49" i="26"/>
  <c r="B49" i="26"/>
  <c r="C48" i="26"/>
  <c r="B48" i="26"/>
  <c r="C47" i="26"/>
  <c r="B47" i="26"/>
  <c r="C46" i="26"/>
  <c r="B46" i="26"/>
  <c r="C45" i="26"/>
  <c r="B45" i="26"/>
  <c r="C44" i="26"/>
  <c r="B44" i="26"/>
  <c r="C43" i="26"/>
  <c r="B43" i="26"/>
  <c r="C42" i="26"/>
  <c r="B42" i="26"/>
  <c r="C41" i="26"/>
  <c r="B41" i="26"/>
  <c r="C40" i="26"/>
  <c r="B40" i="26"/>
  <c r="C38" i="26"/>
  <c r="B38" i="26"/>
  <c r="C37" i="26"/>
  <c r="B37" i="26"/>
  <c r="C36" i="26"/>
  <c r="B36" i="26"/>
  <c r="C35" i="26"/>
  <c r="B35" i="26"/>
  <c r="C34" i="26"/>
  <c r="B34" i="26"/>
  <c r="C33" i="26"/>
  <c r="B33" i="26"/>
  <c r="C32" i="26"/>
  <c r="B32" i="26"/>
  <c r="C31" i="26"/>
  <c r="B31" i="26"/>
  <c r="C30" i="26"/>
  <c r="B30" i="26"/>
  <c r="C29" i="26"/>
  <c r="B29" i="26"/>
  <c r="C28" i="26"/>
  <c r="B28" i="26"/>
  <c r="C27" i="26"/>
  <c r="B27" i="26"/>
  <c r="C26" i="26"/>
  <c r="B26" i="26"/>
  <c r="C25" i="26"/>
  <c r="B25" i="26"/>
  <c r="C24" i="26"/>
  <c r="B24" i="26"/>
  <c r="C23" i="26"/>
  <c r="B23" i="26"/>
  <c r="C22" i="26"/>
  <c r="B22" i="26"/>
  <c r="C21" i="26"/>
  <c r="B21" i="26"/>
  <c r="B20" i="26"/>
  <c r="C19" i="26"/>
  <c r="B19" i="26"/>
  <c r="C18" i="26"/>
  <c r="B18" i="26"/>
  <c r="C17" i="26"/>
  <c r="B17" i="26"/>
  <c r="C16" i="26"/>
  <c r="B16" i="26"/>
  <c r="C15" i="26"/>
  <c r="B15" i="26"/>
  <c r="C14" i="26"/>
  <c r="B14" i="26"/>
  <c r="C13" i="26"/>
  <c r="B13" i="26"/>
  <c r="C12" i="26"/>
  <c r="B12" i="26"/>
  <c r="C11" i="26"/>
  <c r="B11" i="26"/>
  <c r="C10" i="26"/>
  <c r="B10" i="26"/>
  <c r="C9" i="26"/>
  <c r="B9" i="26"/>
  <c r="B8" i="26"/>
  <c r="B10" i="24"/>
  <c r="C223" i="24"/>
  <c r="B223" i="24"/>
  <c r="C222" i="24"/>
  <c r="B222" i="24"/>
  <c r="C221" i="24"/>
  <c r="B221" i="24"/>
  <c r="C220" i="24"/>
  <c r="B220" i="24"/>
  <c r="C219" i="24"/>
  <c r="B219" i="24"/>
  <c r="C218" i="24"/>
  <c r="B218" i="24"/>
  <c r="C217" i="24"/>
  <c r="B217" i="24"/>
  <c r="C216" i="24"/>
  <c r="B216" i="24"/>
  <c r="C215" i="24"/>
  <c r="B215" i="24"/>
  <c r="C214" i="24"/>
  <c r="B214" i="24"/>
  <c r="C213" i="24"/>
  <c r="B213" i="24"/>
  <c r="C212" i="24"/>
  <c r="B212" i="24"/>
  <c r="C211" i="24"/>
  <c r="B211" i="24"/>
  <c r="C210" i="24"/>
  <c r="B210" i="24"/>
  <c r="C209" i="24"/>
  <c r="B209" i="24"/>
  <c r="C208" i="24"/>
  <c r="B208" i="24"/>
  <c r="C207" i="24"/>
  <c r="B207" i="24"/>
  <c r="C206" i="24"/>
  <c r="B206" i="24"/>
  <c r="C205" i="24"/>
  <c r="B205" i="24"/>
  <c r="C204" i="24"/>
  <c r="B204" i="24"/>
  <c r="C203" i="24"/>
  <c r="B203" i="24"/>
  <c r="C202" i="24"/>
  <c r="B202" i="24"/>
  <c r="C201" i="24"/>
  <c r="B201" i="24"/>
  <c r="C200" i="24"/>
  <c r="B200" i="24"/>
  <c r="C199" i="24"/>
  <c r="B199" i="24"/>
  <c r="C198" i="24"/>
  <c r="B198" i="24"/>
  <c r="C197" i="24"/>
  <c r="B197" i="24"/>
  <c r="C196" i="24"/>
  <c r="B196" i="24"/>
  <c r="C195" i="24"/>
  <c r="B195" i="24"/>
  <c r="C194" i="24"/>
  <c r="B194" i="24"/>
  <c r="C193" i="24"/>
  <c r="B193" i="24"/>
  <c r="C192" i="24"/>
  <c r="B192" i="24"/>
  <c r="C191" i="24"/>
  <c r="B191" i="24"/>
  <c r="C190" i="24"/>
  <c r="B190" i="24"/>
  <c r="C189" i="24"/>
  <c r="B189" i="24"/>
  <c r="C188" i="24"/>
  <c r="B188" i="24"/>
  <c r="C187" i="24"/>
  <c r="B187" i="24"/>
  <c r="C186" i="24"/>
  <c r="B186" i="24"/>
  <c r="C185" i="24"/>
  <c r="B185" i="24"/>
  <c r="C184" i="24"/>
  <c r="B184" i="24"/>
  <c r="C183" i="24"/>
  <c r="B183" i="24"/>
  <c r="C182" i="24"/>
  <c r="B182" i="24"/>
  <c r="C181" i="24"/>
  <c r="B181"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C167" i="24"/>
  <c r="B167" i="24"/>
  <c r="C166" i="24"/>
  <c r="B166" i="24"/>
  <c r="C165" i="24"/>
  <c r="B165" i="24"/>
  <c r="C164" i="24"/>
  <c r="B164" i="24"/>
  <c r="C163" i="24"/>
  <c r="B163" i="24"/>
  <c r="C162" i="24"/>
  <c r="B162" i="24"/>
  <c r="C161" i="24"/>
  <c r="B161" i="24"/>
  <c r="C160" i="24"/>
  <c r="B160" i="24"/>
  <c r="C159" i="24"/>
  <c r="B159" i="24"/>
  <c r="C158" i="24"/>
  <c r="B158" i="24"/>
  <c r="C157" i="24"/>
  <c r="B157" i="24"/>
  <c r="C156" i="24"/>
  <c r="B156" i="24"/>
  <c r="C155" i="24"/>
  <c r="B155" i="24"/>
  <c r="C154" i="24"/>
  <c r="B154" i="24"/>
  <c r="C153" i="24"/>
  <c r="B153" i="24"/>
  <c r="C152" i="24"/>
  <c r="B152" i="24"/>
  <c r="C151" i="24"/>
  <c r="B151" i="24"/>
  <c r="C150" i="24"/>
  <c r="B150" i="24"/>
  <c r="C149" i="24"/>
  <c r="B149" i="24"/>
  <c r="C148" i="24"/>
  <c r="B148" i="24"/>
  <c r="C147" i="24"/>
  <c r="B147" i="24"/>
  <c r="C146" i="24"/>
  <c r="B146" i="24"/>
  <c r="C145" i="24"/>
  <c r="B145" i="24"/>
  <c r="C144" i="24"/>
  <c r="B144" i="24"/>
  <c r="C143" i="24"/>
  <c r="B143" i="24"/>
  <c r="C142" i="24"/>
  <c r="B142" i="24"/>
  <c r="C141" i="24"/>
  <c r="B141" i="24"/>
  <c r="C140" i="24"/>
  <c r="B140" i="24"/>
  <c r="C139" i="24"/>
  <c r="B139" i="24"/>
  <c r="C138" i="24"/>
  <c r="B138" i="24"/>
  <c r="C137" i="24"/>
  <c r="B137" i="24"/>
  <c r="C136" i="24"/>
  <c r="B136" i="24"/>
  <c r="C135" i="24"/>
  <c r="B135" i="24"/>
  <c r="C134" i="24"/>
  <c r="B134" i="24"/>
  <c r="C133" i="24"/>
  <c r="B133" i="24"/>
  <c r="C132" i="24"/>
  <c r="B132" i="24"/>
  <c r="C131" i="24"/>
  <c r="B131" i="24"/>
  <c r="C130" i="24"/>
  <c r="B130" i="24"/>
  <c r="C129" i="24"/>
  <c r="B129" i="24"/>
  <c r="C128" i="24"/>
  <c r="B128" i="24"/>
  <c r="C127" i="24"/>
  <c r="B127" i="24"/>
  <c r="C126" i="24"/>
  <c r="B126" i="24"/>
  <c r="C125" i="24"/>
  <c r="B125" i="24"/>
  <c r="C124" i="24"/>
  <c r="B124" i="24"/>
  <c r="C123" i="24"/>
  <c r="B123" i="24"/>
  <c r="C122" i="24"/>
  <c r="B122" i="24"/>
  <c r="C121" i="24"/>
  <c r="B121" i="24"/>
  <c r="C120" i="24"/>
  <c r="B120" i="24"/>
  <c r="C119" i="24"/>
  <c r="B119" i="24"/>
  <c r="C118" i="24"/>
  <c r="B118" i="24"/>
  <c r="C117" i="24"/>
  <c r="B117" i="24"/>
  <c r="C116" i="24"/>
  <c r="B116" i="24"/>
  <c r="C115" i="24"/>
  <c r="B115" i="24"/>
  <c r="C114" i="24"/>
  <c r="B114" i="24"/>
  <c r="C113" i="24"/>
  <c r="B113" i="24"/>
  <c r="C112" i="24"/>
  <c r="B112" i="24"/>
  <c r="C111" i="24"/>
  <c r="B111" i="24"/>
  <c r="C110" i="24"/>
  <c r="B110" i="24"/>
  <c r="C109" i="24"/>
  <c r="B109" i="24"/>
  <c r="C108" i="24"/>
  <c r="B108" i="24"/>
  <c r="C107" i="24"/>
  <c r="B107" i="24"/>
  <c r="C106" i="24"/>
  <c r="B106" i="24"/>
  <c r="C105" i="24"/>
  <c r="B105" i="24"/>
  <c r="C104" i="24"/>
  <c r="B104" i="24"/>
  <c r="C103" i="24"/>
  <c r="B103" i="24"/>
  <c r="C102" i="24"/>
  <c r="B102" i="24"/>
  <c r="C101" i="24"/>
  <c r="B101" i="24"/>
  <c r="C100" i="24"/>
  <c r="B100" i="24"/>
  <c r="C99" i="24"/>
  <c r="B99" i="24"/>
  <c r="C98" i="24"/>
  <c r="B98" i="24"/>
  <c r="C97" i="24"/>
  <c r="B97" i="24"/>
  <c r="C96" i="24"/>
  <c r="B96" i="24"/>
  <c r="C95" i="24"/>
  <c r="B95" i="24"/>
  <c r="C94" i="24"/>
  <c r="B94" i="24"/>
  <c r="C93" i="24"/>
  <c r="B93" i="24"/>
  <c r="C92" i="24"/>
  <c r="B92" i="24"/>
  <c r="C91" i="24"/>
  <c r="B91" i="24"/>
  <c r="C90" i="24"/>
  <c r="B90" i="24"/>
  <c r="C89" i="24"/>
  <c r="B89" i="24"/>
  <c r="C88" i="24"/>
  <c r="B88" i="24"/>
  <c r="C87" i="24"/>
  <c r="B87" i="24"/>
  <c r="C86" i="24"/>
  <c r="B86" i="24"/>
  <c r="C85" i="24"/>
  <c r="B85" i="24"/>
  <c r="C84" i="24"/>
  <c r="B84" i="24"/>
  <c r="C83" i="24"/>
  <c r="B83" i="24"/>
  <c r="C82" i="24"/>
  <c r="B82" i="24"/>
  <c r="C81" i="24"/>
  <c r="B81" i="24"/>
  <c r="C80" i="24"/>
  <c r="B80" i="24"/>
  <c r="C79" i="24"/>
  <c r="B79" i="24"/>
  <c r="C78" i="24"/>
  <c r="B78" i="24"/>
  <c r="C77" i="24"/>
  <c r="B77" i="24"/>
  <c r="C76" i="24"/>
  <c r="B76" i="24"/>
  <c r="C75" i="24"/>
  <c r="B75" i="24"/>
  <c r="C74" i="24"/>
  <c r="B74" i="24"/>
  <c r="C73" i="24"/>
  <c r="B73" i="24"/>
  <c r="C72" i="24"/>
  <c r="B72" i="24"/>
  <c r="C71" i="24"/>
  <c r="B71" i="24"/>
  <c r="C70" i="24"/>
  <c r="B70" i="24"/>
  <c r="C69" i="24"/>
  <c r="B69" i="24"/>
  <c r="C68" i="24"/>
  <c r="B68" i="24"/>
  <c r="C66" i="24"/>
  <c r="B66" i="24"/>
  <c r="C65" i="24"/>
  <c r="B65" i="24"/>
  <c r="C64" i="24"/>
  <c r="B64" i="24"/>
  <c r="C63" i="24"/>
  <c r="B63" i="24"/>
  <c r="C62" i="24"/>
  <c r="B62" i="24"/>
  <c r="C61" i="24"/>
  <c r="B61" i="24"/>
  <c r="C60" i="24"/>
  <c r="B60" i="24"/>
  <c r="C59" i="24"/>
  <c r="B59" i="24"/>
  <c r="C58" i="24"/>
  <c r="B58" i="24"/>
  <c r="C57" i="24"/>
  <c r="B57" i="24"/>
  <c r="C56" i="24"/>
  <c r="B56" i="24"/>
  <c r="C55" i="24"/>
  <c r="B55" i="24"/>
  <c r="C54" i="24"/>
  <c r="B54" i="24"/>
  <c r="C53" i="24"/>
  <c r="B53" i="24"/>
  <c r="C52" i="24"/>
  <c r="B52" i="24"/>
  <c r="C51" i="24"/>
  <c r="B51" i="24"/>
  <c r="C50" i="24"/>
  <c r="B50" i="24"/>
  <c r="C49" i="24"/>
  <c r="B49" i="24"/>
  <c r="C48" i="24"/>
  <c r="B48" i="24"/>
  <c r="C47" i="24"/>
  <c r="B47" i="24"/>
  <c r="C46" i="24"/>
  <c r="B46" i="24"/>
  <c r="C45" i="24"/>
  <c r="B45" i="24"/>
  <c r="C44" i="24"/>
  <c r="B44" i="24"/>
  <c r="C43" i="24"/>
  <c r="B43" i="24"/>
  <c r="C42" i="24"/>
  <c r="B42" i="24"/>
  <c r="C41" i="24"/>
  <c r="B41" i="24"/>
  <c r="C40" i="24"/>
  <c r="B40" i="24"/>
  <c r="C39" i="24"/>
  <c r="B39" i="24"/>
  <c r="C38" i="24"/>
  <c r="B38" i="24"/>
  <c r="C37" i="24"/>
  <c r="B37" i="24"/>
  <c r="C36" i="24"/>
  <c r="B36" i="24"/>
  <c r="C35" i="24"/>
  <c r="B35" i="24"/>
  <c r="C34" i="24"/>
  <c r="B34" i="24"/>
  <c r="B33" i="24"/>
  <c r="C32" i="24"/>
  <c r="B32" i="24"/>
  <c r="C31" i="24"/>
  <c r="B31" i="24"/>
  <c r="C30" i="24"/>
  <c r="B30" i="24"/>
  <c r="C29" i="24"/>
  <c r="B29" i="24"/>
  <c r="C28" i="24"/>
  <c r="B28" i="24"/>
  <c r="C27" i="24"/>
  <c r="B27" i="24"/>
  <c r="C26" i="24"/>
  <c r="B26" i="24"/>
  <c r="C25" i="24"/>
  <c r="B25" i="24"/>
  <c r="C24" i="24"/>
  <c r="B24" i="24"/>
  <c r="C23" i="24"/>
  <c r="B23" i="24"/>
  <c r="C22" i="24"/>
  <c r="B22" i="24"/>
  <c r="C21" i="24"/>
  <c r="B21" i="24"/>
  <c r="C20" i="24"/>
  <c r="B20" i="24"/>
  <c r="C19" i="24"/>
  <c r="B19" i="24"/>
  <c r="C18" i="24"/>
  <c r="B18" i="24"/>
  <c r="C17" i="24"/>
  <c r="B17" i="24"/>
  <c r="C16" i="24"/>
  <c r="B16" i="24"/>
  <c r="C15" i="24"/>
  <c r="B15" i="24"/>
  <c r="C14" i="24"/>
  <c r="B14" i="24"/>
  <c r="C13" i="24"/>
  <c r="B13" i="24"/>
  <c r="C12" i="24"/>
  <c r="B12" i="24"/>
  <c r="C11" i="24"/>
  <c r="B11" i="24"/>
  <c r="C10" i="24"/>
  <c r="C9" i="24"/>
  <c r="B9" i="24"/>
  <c r="C8" i="24"/>
  <c r="B8" i="24"/>
  <c r="D10" i="22"/>
  <c r="E10" i="22"/>
  <c r="F10" i="22"/>
  <c r="G10" i="22"/>
  <c r="H10" i="22"/>
  <c r="I10" i="22"/>
  <c r="J10" i="22"/>
  <c r="K10" i="22"/>
  <c r="L10" i="22"/>
  <c r="M10" i="22"/>
  <c r="N10" i="22"/>
  <c r="O10" i="22"/>
  <c r="P10" i="22"/>
  <c r="Q10" i="22"/>
  <c r="R10" i="22"/>
  <c r="S10" i="22"/>
  <c r="T10" i="22"/>
  <c r="U10" i="22"/>
  <c r="V10" i="22"/>
  <c r="W10" i="22"/>
  <c r="AC10" i="22"/>
  <c r="AD10" i="22"/>
  <c r="AE10" i="22"/>
  <c r="AS10" i="22"/>
  <c r="AT10" i="22"/>
  <c r="AU10" i="22"/>
  <c r="AV10" i="22"/>
  <c r="AW10" i="22"/>
  <c r="AX10" i="22"/>
  <c r="AY10" i="22"/>
  <c r="AZ10" i="22"/>
  <c r="BA10" i="22"/>
  <c r="BB10" i="22"/>
  <c r="BC10" i="22"/>
  <c r="BD10" i="22"/>
  <c r="BE10" i="22"/>
  <c r="BF10" i="22"/>
  <c r="BG10" i="22"/>
  <c r="BH10" i="22"/>
  <c r="BI10" i="22"/>
  <c r="BJ10" i="22"/>
  <c r="BK10" i="22"/>
  <c r="BL10" i="22"/>
  <c r="BM10" i="22"/>
  <c r="BN10" i="22"/>
  <c r="BO10" i="22"/>
  <c r="BP10" i="22"/>
  <c r="BQ10" i="22"/>
  <c r="BR10" i="22"/>
  <c r="BS10" i="22"/>
  <c r="BT10" i="22"/>
  <c r="BU10" i="22"/>
  <c r="BV10" i="22"/>
  <c r="BW10" i="22"/>
  <c r="BX10" i="22"/>
  <c r="BY10" i="22"/>
  <c r="BZ10" i="22"/>
  <c r="CA10" i="22"/>
  <c r="CB10" i="22"/>
  <c r="CC10" i="22"/>
  <c r="CD10" i="22"/>
  <c r="CE10" i="22"/>
  <c r="CF10" i="22"/>
  <c r="CG10" i="22"/>
  <c r="CH10" i="22"/>
  <c r="CI10" i="22"/>
  <c r="CJ10" i="22"/>
  <c r="CK10" i="22"/>
  <c r="CL10" i="22"/>
  <c r="CM10" i="22"/>
  <c r="CN10" i="22"/>
  <c r="CO10" i="22"/>
  <c r="CP10" i="22"/>
  <c r="CQ10" i="22"/>
  <c r="CR10" i="22"/>
  <c r="CS10" i="22"/>
  <c r="CT10" i="22"/>
  <c r="CU10" i="22"/>
  <c r="CV10" i="22"/>
  <c r="CW10" i="22"/>
  <c r="CX10" i="22"/>
  <c r="CY10" i="22"/>
  <c r="CZ10" i="22"/>
  <c r="DA10" i="22"/>
  <c r="DB10" i="22"/>
  <c r="DC10" i="22"/>
  <c r="DD10" i="22"/>
  <c r="DE10" i="22"/>
  <c r="DF10" i="22"/>
  <c r="DG10" i="22"/>
  <c r="DH10" i="22"/>
  <c r="DI10" i="22"/>
  <c r="DJ10" i="22"/>
  <c r="DK10" i="22"/>
  <c r="DL10" i="22"/>
  <c r="DM10" i="22"/>
  <c r="DN10" i="22"/>
  <c r="DO10" i="22"/>
  <c r="DP10" i="22"/>
  <c r="DQ10" i="22"/>
  <c r="DR10" i="22"/>
  <c r="DS10" i="22"/>
  <c r="DT10" i="22"/>
  <c r="DU10" i="22"/>
  <c r="DV10" i="22"/>
  <c r="DW10" i="22"/>
  <c r="DX10" i="22"/>
  <c r="DY10" i="22"/>
  <c r="DZ10" i="22"/>
  <c r="EA10" i="22"/>
  <c r="EB10" i="22"/>
  <c r="EC10" i="22"/>
  <c r="ED10" i="22"/>
  <c r="EE10" i="22"/>
  <c r="EF10" i="22"/>
  <c r="EG10" i="22"/>
  <c r="EH10" i="22"/>
  <c r="EI10" i="22"/>
  <c r="EJ10" i="22"/>
  <c r="EK10" i="22"/>
  <c r="EL10" i="22"/>
  <c r="EM10" i="22"/>
  <c r="EN10" i="22"/>
  <c r="EO10" i="22"/>
  <c r="EP10" i="22"/>
  <c r="EQ10" i="22"/>
  <c r="ER10" i="22"/>
  <c r="ES10" i="22"/>
  <c r="ET10" i="22"/>
  <c r="EU10" i="22"/>
  <c r="EV10" i="22"/>
  <c r="EW10" i="22"/>
  <c r="EX10" i="22"/>
  <c r="EY10" i="22"/>
  <c r="EZ10" i="22"/>
  <c r="FA10" i="22"/>
  <c r="FB10" i="22"/>
  <c r="FC10" i="22"/>
  <c r="FD10" i="22"/>
  <c r="FE10" i="22"/>
  <c r="FF10" i="22"/>
  <c r="FG10" i="22"/>
  <c r="FH10" i="22"/>
  <c r="FI10" i="22"/>
  <c r="FJ10" i="22"/>
  <c r="FK10" i="22"/>
  <c r="FL10" i="22"/>
  <c r="FM10" i="22"/>
  <c r="FN10" i="22"/>
  <c r="FO10" i="22"/>
  <c r="FP10" i="22"/>
  <c r="FQ10" i="22"/>
  <c r="FR10" i="22"/>
  <c r="FS10" i="22"/>
  <c r="FT10" i="22"/>
  <c r="FU10" i="22"/>
  <c r="FV10" i="22"/>
  <c r="FW10" i="22"/>
  <c r="FX10" i="22"/>
  <c r="FY10" i="22"/>
  <c r="FZ10" i="22"/>
  <c r="GA10" i="22"/>
  <c r="GB10" i="22"/>
  <c r="GC10" i="22"/>
  <c r="GD10" i="22"/>
  <c r="GE10" i="22"/>
  <c r="GF10" i="22"/>
  <c r="GG10" i="22"/>
  <c r="GH10" i="22"/>
  <c r="GI10" i="22"/>
  <c r="GJ10" i="22"/>
  <c r="GK10" i="22"/>
  <c r="GL10" i="22"/>
  <c r="GM10" i="22"/>
  <c r="GN10" i="22"/>
  <c r="GO10" i="22"/>
  <c r="GP10" i="22"/>
  <c r="GQ10" i="22"/>
  <c r="GR10" i="22"/>
  <c r="GS10" i="22"/>
  <c r="GT10" i="22"/>
  <c r="GU10" i="22"/>
  <c r="GV10" i="22"/>
  <c r="GW10" i="22"/>
  <c r="GX10" i="22"/>
  <c r="GY10" i="22"/>
  <c r="GZ10" i="22"/>
  <c r="HA10" i="22"/>
  <c r="HB10" i="22"/>
  <c r="HC10" i="22"/>
  <c r="HD10" i="22"/>
  <c r="HE10" i="22"/>
  <c r="HF10" i="22"/>
  <c r="HG10" i="22"/>
  <c r="HH10" i="22"/>
  <c r="HI10" i="22"/>
  <c r="HJ10" i="22"/>
  <c r="HK10" i="22"/>
  <c r="HL10" i="22"/>
  <c r="HM10" i="22"/>
  <c r="HN10" i="22"/>
  <c r="HO10" i="22"/>
  <c r="HP10" i="22"/>
  <c r="HQ10" i="22"/>
  <c r="HR10" i="22"/>
  <c r="HS10" i="22"/>
  <c r="HT10" i="22"/>
  <c r="HU10" i="22"/>
  <c r="HV10" i="22"/>
  <c r="HW10" i="22"/>
  <c r="HX10" i="22"/>
  <c r="HY10" i="22"/>
  <c r="HZ10" i="22"/>
  <c r="IA10" i="22"/>
  <c r="IB10" i="22"/>
  <c r="IC10" i="22"/>
  <c r="ID10" i="22"/>
  <c r="IE10" i="22"/>
  <c r="IF10" i="22"/>
  <c r="IG10" i="22"/>
  <c r="IH10" i="22"/>
  <c r="II10" i="22"/>
  <c r="IJ10" i="22"/>
  <c r="IK10" i="22"/>
  <c r="IL10" i="22"/>
  <c r="IM10" i="22"/>
  <c r="IN10" i="22"/>
  <c r="IO10" i="22"/>
  <c r="IP10" i="22"/>
  <c r="IQ10" i="22"/>
  <c r="IR10" i="22"/>
  <c r="IS10" i="22"/>
  <c r="IT10" i="22"/>
  <c r="IU10" i="22"/>
  <c r="IV10" i="22"/>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8" i="8"/>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8" i="7"/>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8" i="6"/>
  <c r="AA133" i="24"/>
  <c r="AA106" i="24"/>
  <c r="AA148" i="24"/>
  <c r="AA116" i="24"/>
  <c r="AA161" i="24"/>
  <c r="AA156" i="24"/>
  <c r="AA11" i="24"/>
  <c r="AA50" i="24"/>
  <c r="AA127" i="24"/>
  <c r="AA159" i="24"/>
  <c r="AA119" i="24"/>
  <c r="I340" i="24"/>
  <c r="AA117" i="24"/>
  <c r="AA300" i="24"/>
  <c r="AA137" i="24"/>
  <c r="AA71" i="24"/>
  <c r="AA176" i="24"/>
  <c r="F345" i="24"/>
  <c r="AA316" i="24"/>
  <c r="AA55" i="24"/>
  <c r="M345" i="24"/>
  <c r="AA202" i="24"/>
  <c r="AA256" i="24"/>
  <c r="D343" i="24"/>
  <c r="AA9" i="24"/>
  <c r="AA261" i="24"/>
  <c r="AA74" i="24"/>
  <c r="AA272" i="24"/>
  <c r="E343" i="24"/>
  <c r="AA169" i="24"/>
  <c r="G344" i="24"/>
  <c r="AA323" i="24"/>
  <c r="AA222" i="24"/>
  <c r="AA141" i="24"/>
  <c r="N340" i="24"/>
  <c r="AA230" i="24"/>
  <c r="AA144" i="24"/>
  <c r="AA288" i="24"/>
  <c r="AA62" i="24"/>
  <c r="AA218" i="24"/>
  <c r="M344" i="24"/>
  <c r="AA121" i="24"/>
  <c r="AA251" i="24"/>
  <c r="AA19" i="24"/>
  <c r="AA150" i="24"/>
  <c r="AA172" i="24"/>
  <c r="AA287" i="24"/>
  <c r="AA90" i="24"/>
  <c r="AA180" i="24"/>
  <c r="AA130" i="24"/>
  <c r="AA327" i="24"/>
  <c r="AA255" i="24"/>
  <c r="AA265" i="24"/>
  <c r="AA107" i="24"/>
  <c r="AA48" i="24"/>
  <c r="AA208" i="24"/>
  <c r="AA269" i="24"/>
  <c r="AA257" i="24"/>
  <c r="AA167" i="24"/>
  <c r="AA54" i="24"/>
  <c r="AA132" i="24"/>
  <c r="AA284" i="24"/>
  <c r="AA168" i="24"/>
  <c r="AA53" i="24"/>
  <c r="AA104" i="24"/>
  <c r="AA100" i="24"/>
  <c r="AA282" i="24"/>
  <c r="AA299" i="24"/>
  <c r="AA152" i="24"/>
  <c r="AA182" i="24"/>
  <c r="AA243" i="24"/>
  <c r="AA94" i="24"/>
  <c r="AA151" i="24"/>
  <c r="AA187" i="24"/>
  <c r="AA61" i="24"/>
  <c r="D340" i="24"/>
  <c r="F343" i="24"/>
  <c r="AA241" i="24"/>
  <c r="AA185" i="24"/>
  <c r="AA123" i="24"/>
  <c r="AA57" i="24"/>
  <c r="AA56" i="24"/>
  <c r="AA22" i="24"/>
  <c r="AA220" i="24"/>
  <c r="AA239" i="24"/>
  <c r="AA65" i="24"/>
  <c r="AA110" i="24"/>
  <c r="AA26" i="24"/>
  <c r="AA16" i="24"/>
  <c r="AA314" i="24"/>
  <c r="AA246" i="24"/>
  <c r="AA285" i="24"/>
  <c r="AA195" i="24"/>
  <c r="I344" i="24"/>
  <c r="AA77" i="24"/>
  <c r="AA58" i="24"/>
  <c r="AA231" i="24"/>
  <c r="AA124" i="24"/>
  <c r="AA128" i="24"/>
  <c r="AA70" i="24"/>
  <c r="AA267" i="24"/>
  <c r="H342" i="24"/>
  <c r="AA223" i="24"/>
  <c r="AA97" i="24"/>
  <c r="AA203" i="24"/>
  <c r="AA333" i="24"/>
  <c r="F339" i="24"/>
  <c r="AA154" i="24"/>
  <c r="AA266" i="24"/>
  <c r="AA244" i="24"/>
  <c r="AA320" i="24"/>
  <c r="AA240" i="24"/>
  <c r="AA248" i="24"/>
  <c r="T343" i="24"/>
  <c r="AA209" i="24"/>
  <c r="AA315" i="24"/>
  <c r="AA109" i="24"/>
  <c r="AA49" i="24"/>
  <c r="AA73" i="24"/>
  <c r="E340" i="24"/>
  <c r="AA194" i="24"/>
  <c r="AA311" i="24"/>
  <c r="V343" i="24"/>
  <c r="AA275" i="24"/>
  <c r="AA34" i="24"/>
  <c r="H345" i="24"/>
  <c r="AA15" i="24"/>
  <c r="Q343" i="24"/>
  <c r="AA330" i="24"/>
  <c r="AA81" i="24"/>
  <c r="AA305" i="24"/>
  <c r="AA145" i="24"/>
  <c r="AA281" i="24"/>
  <c r="AA229" i="24"/>
  <c r="AA294" i="24"/>
  <c r="F344" i="24"/>
  <c r="AA322" i="24"/>
  <c r="AA96" i="24"/>
  <c r="D344" i="24"/>
  <c r="AA216" i="24"/>
  <c r="AA213" i="24"/>
  <c r="AA99" i="24"/>
  <c r="AA321" i="24"/>
  <c r="AA308" i="24"/>
  <c r="AA23" i="24"/>
  <c r="AA217" i="24"/>
  <c r="AA75" i="24"/>
  <c r="AA196" i="24"/>
  <c r="AA126" i="24"/>
  <c r="AA129" i="24"/>
  <c r="AA224" i="24"/>
  <c r="AA215" i="24"/>
  <c r="AA236" i="24"/>
  <c r="AA13" i="24"/>
  <c r="AA279" i="24"/>
  <c r="AA143" i="24"/>
  <c r="AA125" i="24"/>
  <c r="AA184" i="24"/>
  <c r="F342" i="24"/>
  <c r="AA313" i="24"/>
  <c r="AA46" i="24"/>
  <c r="AA276" i="24"/>
  <c r="AA232" i="24"/>
  <c r="K341" i="24"/>
  <c r="AA302" i="24"/>
  <c r="AA192" i="24"/>
  <c r="AA293" i="24"/>
  <c r="AA242" i="24"/>
  <c r="AA31" i="24"/>
  <c r="AA252" i="24"/>
  <c r="AA200" i="24"/>
  <c r="AA38" i="24"/>
  <c r="AA329" i="24"/>
  <c r="K342" i="24"/>
  <c r="AA332" i="24"/>
  <c r="AA280" i="24"/>
  <c r="AA28" i="24"/>
  <c r="AA139" i="24"/>
  <c r="AA234" i="24"/>
  <c r="AA201" i="24"/>
  <c r="N345" i="24"/>
  <c r="AA198" i="24"/>
  <c r="AA318" i="24"/>
  <c r="M343" i="24"/>
  <c r="AA111" i="24"/>
  <c r="AA178" i="24"/>
  <c r="AA188" i="24"/>
  <c r="AA160" i="24"/>
  <c r="AA93" i="24"/>
  <c r="AA225" i="24"/>
  <c r="K345" i="24"/>
  <c r="AA309" i="24"/>
  <c r="AA52" i="24"/>
  <c r="AA21" i="24"/>
  <c r="AA105" i="24"/>
  <c r="AA306" i="24"/>
  <c r="AA136" i="24"/>
  <c r="AA88" i="24"/>
  <c r="AA80" i="24"/>
  <c r="K344" i="24"/>
  <c r="AA162" i="24"/>
  <c r="L343" i="24"/>
  <c r="AA155" i="24"/>
  <c r="AA32" i="24"/>
  <c r="AA189" i="24"/>
  <c r="AA297" i="24"/>
  <c r="AA44" i="24"/>
  <c r="AA237" i="24"/>
  <c r="AA149" i="24"/>
  <c r="AA29" i="24"/>
  <c r="AA271" i="24"/>
  <c r="AA76" i="24"/>
  <c r="AA112" i="24"/>
  <c r="I342" i="24"/>
  <c r="AA115" i="24"/>
  <c r="AA63" i="24"/>
  <c r="AA39" i="24"/>
  <c r="AA310" i="24"/>
  <c r="AA307" i="24"/>
  <c r="AA174" i="24"/>
  <c r="O343" i="24"/>
  <c r="AA36" i="24"/>
  <c r="AA103" i="24"/>
  <c r="AA221" i="24"/>
  <c r="S343" i="24"/>
  <c r="G340" i="24"/>
  <c r="AA177" i="24"/>
  <c r="AI8" i="26"/>
  <c r="AA247" i="24"/>
  <c r="AA278" i="24"/>
  <c r="AA24" i="24"/>
  <c r="AA147" i="24"/>
  <c r="AA319" i="24"/>
  <c r="AA290" i="24"/>
  <c r="AA206" i="24"/>
  <c r="AA166" i="24"/>
  <c r="AA142" i="24"/>
  <c r="AA78" i="24"/>
  <c r="AA205" i="24"/>
  <c r="L342" i="24"/>
  <c r="AA146" i="24"/>
  <c r="AA135" i="24"/>
  <c r="AA41" i="24"/>
  <c r="AA286" i="24"/>
  <c r="AA204" i="24"/>
  <c r="AA66" i="24"/>
  <c r="L340" i="24"/>
  <c r="AA235" i="24"/>
  <c r="AA245" i="24"/>
  <c r="AA87" i="24"/>
  <c r="R343" i="24"/>
  <c r="AA165" i="24"/>
  <c r="AA30" i="24"/>
  <c r="AA262" i="24"/>
  <c r="AA303" i="24"/>
  <c r="AA82" i="24"/>
  <c r="AA264" i="24"/>
  <c r="AA328" i="24"/>
  <c r="AA317" i="24"/>
  <c r="H341" i="24"/>
  <c r="E345" i="24"/>
  <c r="AA69" i="24"/>
  <c r="AA254" i="24"/>
  <c r="AA197" i="24"/>
  <c r="AA253" i="24"/>
  <c r="AA238" i="24"/>
  <c r="L341" i="24"/>
  <c r="AA138" i="24"/>
  <c r="AA210" i="24"/>
  <c r="AA304" i="24"/>
  <c r="AA98" i="24"/>
  <c r="AA140" i="24"/>
  <c r="AA91" i="24"/>
  <c r="M339" i="24"/>
  <c r="E341" i="24"/>
  <c r="AA289" i="24"/>
  <c r="AA27" i="24"/>
  <c r="AA228" i="24"/>
  <c r="AA12" i="24"/>
  <c r="AA212" i="24"/>
  <c r="D339" i="24"/>
  <c r="AA268" i="24"/>
  <c r="AA83" i="24"/>
  <c r="AA134" i="24"/>
  <c r="AA259" i="24"/>
  <c r="AA17" i="24"/>
  <c r="AA118" i="24"/>
  <c r="AA186" i="24"/>
  <c r="AA291" i="24"/>
  <c r="AA295" i="24"/>
  <c r="G343" i="24"/>
  <c r="AA277" i="24"/>
  <c r="AA33" i="24"/>
  <c r="AA79" i="24"/>
  <c r="AA181" i="24"/>
  <c r="AA199" i="24"/>
  <c r="L344" i="24"/>
  <c r="AA40" i="24"/>
  <c r="AA258" i="24"/>
  <c r="K340" i="24"/>
  <c r="AA45" i="24"/>
  <c r="AA226" i="24"/>
  <c r="D345" i="24"/>
  <c r="U343" i="24"/>
  <c r="AA92" i="24"/>
  <c r="AA163" i="24"/>
  <c r="AA274" i="24"/>
  <c r="AA85" i="24"/>
  <c r="AA95" i="24"/>
  <c r="H339" i="24"/>
  <c r="AA10" i="24"/>
  <c r="AA164" i="24"/>
  <c r="AA35" i="24"/>
  <c r="AA102" i="24"/>
  <c r="AA72" i="24"/>
  <c r="AA84" i="24"/>
  <c r="AA233" i="24"/>
  <c r="AA131" i="24"/>
  <c r="AA331" i="24"/>
  <c r="M340" i="24"/>
  <c r="AA325" i="24"/>
  <c r="AA113" i="24"/>
  <c r="AA173" i="24"/>
  <c r="AA270" i="24"/>
  <c r="AA108" i="24"/>
  <c r="AA214" i="24"/>
  <c r="M341" i="24"/>
  <c r="AA25" i="24"/>
  <c r="AA207" i="24"/>
  <c r="G345" i="24"/>
  <c r="AA249" i="24"/>
  <c r="AA296" i="24"/>
  <c r="AA67" i="24"/>
  <c r="AA14" i="24"/>
  <c r="I345" i="24"/>
  <c r="AA298" i="24"/>
  <c r="M342" i="24"/>
  <c r="AA175" i="24"/>
  <c r="N339" i="24"/>
  <c r="AA250" i="24"/>
  <c r="AA157" i="24"/>
  <c r="AA179" i="24"/>
  <c r="AA51" i="24"/>
  <c r="F341" i="24"/>
  <c r="N341" i="24"/>
  <c r="AA219" i="24"/>
  <c r="H343" i="24"/>
  <c r="AA101" i="24"/>
  <c r="AA292" i="24"/>
  <c r="AA227" i="24"/>
  <c r="F340" i="24"/>
  <c r="AA43" i="24"/>
  <c r="AA37" i="24"/>
  <c r="AA20" i="24"/>
  <c r="AA18" i="24"/>
  <c r="AA193" i="24"/>
  <c r="AA283" i="24"/>
  <c r="H344" i="24"/>
  <c r="AA211" i="24"/>
  <c r="AA114" i="24"/>
  <c r="AA324" i="24"/>
  <c r="AA326" i="24"/>
  <c r="AA191" i="24"/>
  <c r="AA158" i="24"/>
  <c r="AA89" i="24"/>
  <c r="AA190" i="24"/>
  <c r="AA273" i="24"/>
  <c r="AA170" i="24"/>
  <c r="AA42" i="24"/>
  <c r="AA47" i="24"/>
  <c r="D341" i="24"/>
  <c r="AA120" i="24"/>
  <c r="AA263" i="24"/>
  <c r="AA153" i="24"/>
  <c r="E342" i="24"/>
  <c r="AA301" i="24"/>
  <c r="N344" i="24"/>
  <c r="AA60" i="24"/>
  <c r="AA122" i="24"/>
  <c r="AA59" i="24"/>
  <c r="AA171" i="24"/>
  <c r="AA260" i="24"/>
  <c r="H340" i="24"/>
  <c r="M346" i="24" l="1"/>
  <c r="AA10" i="22"/>
  <c r="AG10" i="22"/>
  <c r="Z10" i="22"/>
  <c r="Y10" i="22"/>
  <c r="F346" i="24"/>
  <c r="AB10" i="22"/>
  <c r="H346" i="24"/>
  <c r="AI10" i="22"/>
  <c r="AF10" i="22"/>
  <c r="J342" i="24"/>
  <c r="P343" i="24"/>
  <c r="J344" i="24"/>
  <c r="W343" i="24"/>
  <c r="K339" i="24"/>
  <c r="N343" i="24"/>
  <c r="J341" i="24"/>
  <c r="I341" i="24"/>
  <c r="J343" i="24"/>
  <c r="J339" i="24"/>
  <c r="K343" i="24"/>
  <c r="J340" i="24"/>
  <c r="I339" i="24"/>
  <c r="J345" i="24"/>
  <c r="N342" i="24"/>
  <c r="G339" i="24"/>
  <c r="I343" i="24"/>
  <c r="G341" i="24"/>
  <c r="G342" i="24"/>
  <c r="E344" i="24"/>
  <c r="E339" i="24"/>
  <c r="I346" i="24" l="1"/>
  <c r="G346" i="24"/>
  <c r="N346" i="24"/>
  <c r="E346" i="24"/>
  <c r="K346" i="24"/>
  <c r="J346" i="24"/>
  <c r="AH10" i="22"/>
  <c r="O391" i="3"/>
  <c r="BB451" i="3"/>
  <c r="BP99" i="3"/>
  <c r="AN385" i="3"/>
  <c r="DB231" i="3"/>
  <c r="DA61" i="3"/>
  <c r="BN373" i="3"/>
  <c r="AP237" i="3"/>
  <c r="DB591" i="3"/>
  <c r="AB350" i="3"/>
  <c r="DB193" i="3"/>
  <c r="AB285" i="3"/>
  <c r="AA400" i="3"/>
  <c r="CO342" i="3"/>
  <c r="BO111" i="3"/>
  <c r="DA139" i="3"/>
  <c r="BN460" i="3"/>
  <c r="BO51" i="3"/>
  <c r="AO520" i="3"/>
  <c r="DC421" i="3"/>
  <c r="AB159" i="3"/>
  <c r="BO503" i="3"/>
  <c r="BO598" i="3"/>
  <c r="CP33" i="3"/>
  <c r="DC202" i="3"/>
  <c r="BB351" i="3"/>
  <c r="BA443" i="3"/>
  <c r="CC388" i="3"/>
  <c r="DB221" i="3"/>
  <c r="BN464" i="3"/>
  <c r="CB323" i="3"/>
  <c r="BP539" i="3"/>
  <c r="P347" i="3"/>
  <c r="DC264" i="3"/>
  <c r="CA218" i="3"/>
  <c r="AO131" i="3"/>
  <c r="DA165" i="3"/>
  <c r="BN536" i="3"/>
  <c r="DA568" i="3"/>
  <c r="CN265" i="3"/>
  <c r="DA168" i="3"/>
  <c r="BN107" i="3"/>
  <c r="AP104" i="3"/>
  <c r="BC254" i="3"/>
  <c r="CN188" i="3"/>
  <c r="CA256" i="3"/>
  <c r="AB564" i="3"/>
  <c r="DC276" i="3"/>
  <c r="BO95" i="3"/>
  <c r="CB114" i="3"/>
  <c r="BO22" i="3"/>
  <c r="CA308" i="3"/>
  <c r="CC536" i="3"/>
  <c r="DB300" i="3"/>
  <c r="BA336" i="3"/>
  <c r="AC331" i="3"/>
  <c r="BO394" i="3"/>
  <c r="BO69" i="3"/>
  <c r="CN177" i="3"/>
  <c r="BB344" i="3"/>
  <c r="BC178" i="3"/>
  <c r="CN466" i="3"/>
  <c r="AP290" i="3"/>
  <c r="BA221" i="3"/>
  <c r="N416" i="3"/>
  <c r="BO171" i="3"/>
  <c r="CO300" i="3"/>
  <c r="DB301" i="3"/>
  <c r="AP16" i="3"/>
  <c r="BP574" i="3"/>
  <c r="AC477" i="3"/>
  <c r="AA15" i="3"/>
  <c r="CO111" i="3"/>
  <c r="BN454" i="3"/>
  <c r="BC277" i="3"/>
  <c r="BO462" i="3"/>
  <c r="DB108" i="3"/>
  <c r="DB207" i="3"/>
  <c r="CA47" i="3"/>
  <c r="N543" i="3"/>
  <c r="CP9" i="3"/>
  <c r="BO487" i="3"/>
  <c r="BO193" i="3"/>
  <c r="CP389" i="3"/>
  <c r="DA384" i="3"/>
  <c r="BC78" i="3"/>
  <c r="N549" i="3"/>
  <c r="BB302" i="3"/>
  <c r="DB560" i="3"/>
  <c r="BC448" i="3"/>
  <c r="DB147" i="3"/>
  <c r="AC110" i="3"/>
  <c r="CN501" i="3"/>
  <c r="AN569" i="3"/>
  <c r="CN18" i="3"/>
  <c r="BA30" i="3"/>
  <c r="P368" i="3"/>
  <c r="CP243" i="3"/>
  <c r="AO267" i="3"/>
  <c r="O465" i="3"/>
  <c r="CB285" i="3"/>
  <c r="CP82" i="3"/>
  <c r="CN529" i="3"/>
  <c r="AN69" i="3"/>
  <c r="BA14" i="3"/>
  <c r="P446" i="3"/>
  <c r="AN439" i="3"/>
  <c r="DA172" i="3"/>
  <c r="DA223" i="3"/>
  <c r="BN399" i="3"/>
  <c r="BC27" i="3"/>
  <c r="BO177" i="3"/>
  <c r="BA340" i="3"/>
  <c r="CP433" i="3"/>
  <c r="P521" i="3"/>
  <c r="CC470" i="3"/>
  <c r="DB448" i="3"/>
  <c r="CP386" i="3"/>
  <c r="CO140" i="3"/>
  <c r="CC528" i="3"/>
  <c r="DA32" i="3"/>
  <c r="AN463" i="3"/>
  <c r="AP480" i="3"/>
  <c r="P410" i="3"/>
  <c r="O338" i="3"/>
  <c r="CB567" i="3"/>
  <c r="DA269" i="3"/>
  <c r="AO469" i="3"/>
  <c r="CC352" i="3"/>
  <c r="CB77" i="3"/>
  <c r="CN81" i="3"/>
  <c r="CB576" i="3"/>
  <c r="BC166" i="3"/>
  <c r="BC539" i="3"/>
  <c r="BP466" i="3"/>
  <c r="CO514" i="3"/>
  <c r="AN506" i="3"/>
  <c r="N367" i="3"/>
  <c r="CB14" i="3"/>
  <c r="AO445" i="3"/>
  <c r="CC120" i="3"/>
  <c r="CC554" i="3"/>
  <c r="BA524" i="3"/>
  <c r="CO147" i="3"/>
  <c r="CC131" i="3"/>
  <c r="AB581" i="3"/>
  <c r="BO339" i="3"/>
  <c r="AN216" i="3"/>
  <c r="CP15" i="3"/>
  <c r="CC144" i="3"/>
  <c r="AP369" i="3"/>
  <c r="BA589" i="3"/>
  <c r="CO196" i="3"/>
  <c r="P587" i="3"/>
  <c r="AB106" i="3"/>
  <c r="DA444" i="3"/>
  <c r="BA441" i="3"/>
  <c r="DC544" i="3"/>
  <c r="AN371" i="3"/>
  <c r="BP165" i="3"/>
  <c r="DB425" i="3"/>
  <c r="BB239" i="3"/>
  <c r="BN147" i="3"/>
  <c r="N520" i="3"/>
  <c r="N426" i="3"/>
  <c r="BA81" i="3"/>
  <c r="BA202" i="3"/>
  <c r="AP498" i="3"/>
  <c r="DC163" i="3"/>
  <c r="BB471" i="3"/>
  <c r="AC388" i="3"/>
  <c r="CC234" i="3"/>
  <c r="BA172" i="3"/>
  <c r="CC196" i="3"/>
  <c r="CA535" i="3"/>
  <c r="AO312" i="3"/>
  <c r="BB241" i="3"/>
  <c r="CN373" i="3"/>
  <c r="O454" i="3"/>
  <c r="AC451" i="3"/>
  <c r="DA171" i="3"/>
  <c r="BB472" i="3"/>
  <c r="DC204" i="3"/>
  <c r="BN530" i="3"/>
  <c r="CC269" i="3"/>
  <c r="AP364" i="3"/>
  <c r="AA482" i="3"/>
  <c r="AC444" i="3"/>
  <c r="BN535" i="3"/>
  <c r="CP412" i="3"/>
  <c r="CC587" i="3"/>
  <c r="AA525" i="3"/>
  <c r="BB521" i="3"/>
  <c r="BC469" i="3"/>
  <c r="DB582" i="3"/>
  <c r="O512" i="3"/>
  <c r="AB588" i="3"/>
  <c r="P391" i="3"/>
  <c r="DB444" i="3"/>
  <c r="CC249" i="3"/>
  <c r="CN600" i="3"/>
  <c r="BO194" i="3"/>
  <c r="AB515" i="3"/>
  <c r="BP434" i="3"/>
  <c r="DC590" i="3"/>
  <c r="BO428" i="3"/>
  <c r="BB559" i="3"/>
  <c r="DC225" i="3"/>
  <c r="CP181" i="3"/>
  <c r="AC307" i="3"/>
  <c r="AN433" i="3"/>
  <c r="CC135" i="3"/>
  <c r="BA258" i="3"/>
  <c r="P556" i="3"/>
  <c r="BB328" i="3"/>
  <c r="CN247" i="3"/>
  <c r="BC468" i="3"/>
  <c r="CN498" i="3"/>
  <c r="CC413" i="3"/>
  <c r="O546" i="3"/>
  <c r="CA413" i="3"/>
  <c r="CA69" i="3"/>
  <c r="BO509" i="3"/>
  <c r="BO148" i="3"/>
  <c r="DB22" i="3"/>
  <c r="CB515" i="3"/>
  <c r="BC74" i="3"/>
  <c r="CB467" i="3"/>
  <c r="BB411" i="3"/>
  <c r="CP339" i="3"/>
  <c r="AC362" i="3"/>
  <c r="DB319" i="3"/>
  <c r="CP450" i="3"/>
  <c r="AA34" i="3"/>
  <c r="AP330" i="3"/>
  <c r="CP313" i="3"/>
  <c r="DB266" i="3"/>
  <c r="O352" i="3"/>
  <c r="AA12" i="3"/>
  <c r="CN266" i="3"/>
  <c r="DB142" i="3"/>
  <c r="CB554" i="3"/>
  <c r="BB391" i="3"/>
  <c r="CN456" i="3"/>
  <c r="BB88" i="3"/>
  <c r="CC111" i="3"/>
  <c r="AO590" i="3"/>
  <c r="O545" i="3"/>
  <c r="CO375" i="3"/>
  <c r="CN80" i="3"/>
  <c r="BP490" i="3"/>
  <c r="CO168" i="3"/>
  <c r="AO379" i="3"/>
  <c r="DA420" i="3"/>
  <c r="AA321" i="3"/>
  <c r="DC533" i="3"/>
  <c r="CB606" i="3"/>
  <c r="DC227" i="3"/>
  <c r="AN251" i="3"/>
  <c r="BA302" i="3"/>
  <c r="AP408" i="3"/>
  <c r="BO12" i="3"/>
  <c r="CA529" i="3"/>
  <c r="DA436" i="3"/>
  <c r="DA234" i="3"/>
  <c r="BO340" i="3"/>
  <c r="CO496" i="3"/>
  <c r="DC85" i="3"/>
  <c r="CP115" i="3"/>
  <c r="DB112" i="3"/>
  <c r="BC185" i="3"/>
  <c r="P576" i="3"/>
  <c r="AO517" i="3"/>
  <c r="N579" i="3"/>
  <c r="DA59" i="3"/>
  <c r="O539" i="3"/>
  <c r="BN93" i="3"/>
  <c r="O565" i="3"/>
  <c r="AB307" i="3"/>
  <c r="CN105" i="3"/>
  <c r="P467" i="3"/>
  <c r="AC39" i="3"/>
  <c r="AP362" i="3"/>
  <c r="BB588" i="3"/>
  <c r="BC432" i="3"/>
  <c r="BO70" i="3"/>
  <c r="AA121" i="3"/>
  <c r="CC110" i="3"/>
  <c r="BO515" i="3"/>
  <c r="DA221" i="3"/>
  <c r="DB378" i="3"/>
  <c r="CO158" i="3"/>
  <c r="BP500" i="3"/>
  <c r="AN335" i="3"/>
  <c r="BN501" i="3"/>
  <c r="CB526" i="3"/>
  <c r="AC584" i="3"/>
  <c r="AO359" i="3"/>
  <c r="CC428" i="3"/>
  <c r="P338" i="3"/>
  <c r="CN341" i="3"/>
  <c r="BP88" i="3"/>
  <c r="BA244" i="3"/>
  <c r="BB257" i="3"/>
  <c r="DC154" i="3"/>
  <c r="CA121" i="3"/>
  <c r="DC156" i="3"/>
  <c r="BP530" i="3"/>
  <c r="DB519" i="3"/>
  <c r="CN382" i="3"/>
  <c r="O491" i="3"/>
  <c r="AA310" i="3"/>
  <c r="AP415" i="3"/>
  <c r="CA467" i="3"/>
  <c r="N433" i="3"/>
  <c r="DA152" i="3"/>
  <c r="CO183" i="3"/>
  <c r="BO115" i="3"/>
  <c r="BN485" i="3"/>
  <c r="CO269" i="3"/>
  <c r="AO450" i="3"/>
  <c r="N404" i="3"/>
  <c r="CO41" i="3"/>
  <c r="AP23" i="3"/>
  <c r="AB286" i="3"/>
  <c r="BN138" i="3"/>
  <c r="CC509" i="3"/>
  <c r="BA158" i="3"/>
  <c r="CB466" i="3"/>
  <c r="CN408" i="3"/>
  <c r="DA506" i="3"/>
  <c r="BC175" i="3"/>
  <c r="DA496" i="3"/>
  <c r="O401" i="3"/>
  <c r="N601" i="3"/>
  <c r="AP565" i="3"/>
  <c r="CA156" i="3"/>
  <c r="AC26" i="3"/>
  <c r="CC371" i="3"/>
  <c r="AB238" i="3"/>
  <c r="BB250" i="3"/>
  <c r="P605" i="3"/>
  <c r="DC530" i="3"/>
  <c r="AA578" i="3"/>
  <c r="CA63" i="3"/>
  <c r="BO506" i="3"/>
  <c r="AN52" i="3"/>
  <c r="AA382" i="3"/>
  <c r="DC309" i="3"/>
  <c r="BC534" i="3"/>
  <c r="CB405" i="3"/>
  <c r="AN580" i="3"/>
  <c r="BB330" i="3"/>
  <c r="BN110" i="3"/>
  <c r="AO519" i="3"/>
  <c r="AN590" i="3"/>
  <c r="AA264" i="3"/>
  <c r="BC128" i="3"/>
  <c r="CA281" i="3"/>
  <c r="CB322" i="3"/>
  <c r="CC31" i="3"/>
  <c r="BC206" i="3"/>
  <c r="CN63" i="3"/>
  <c r="DB318" i="3"/>
  <c r="CO596" i="3"/>
  <c r="CB440" i="3"/>
  <c r="BN318" i="3"/>
  <c r="N474" i="3"/>
  <c r="AN387" i="3"/>
  <c r="BN493" i="3"/>
  <c r="CP45" i="3"/>
  <c r="DC540" i="3"/>
  <c r="BA583" i="3"/>
  <c r="BN94" i="3"/>
  <c r="AO562" i="3"/>
  <c r="AO568" i="3"/>
  <c r="BO87" i="3"/>
  <c r="CB49" i="3"/>
  <c r="O363" i="3"/>
  <c r="CO491" i="3"/>
  <c r="N501" i="3"/>
  <c r="DA489" i="3"/>
  <c r="CC568" i="3"/>
  <c r="BA329" i="3"/>
  <c r="P477" i="3"/>
  <c r="DC310" i="3"/>
  <c r="CN446" i="3"/>
  <c r="N509" i="3"/>
  <c r="CN238" i="3"/>
  <c r="AA515" i="3"/>
  <c r="AA31" i="3"/>
  <c r="N351" i="3"/>
  <c r="AP561" i="3"/>
  <c r="CC451" i="3"/>
  <c r="CC525" i="3"/>
  <c r="CC95" i="3"/>
  <c r="CP398" i="3"/>
  <c r="BA169" i="3"/>
  <c r="BA293" i="3"/>
  <c r="AA347" i="3"/>
  <c r="BO284" i="3"/>
  <c r="BN106" i="3"/>
  <c r="AA371" i="3"/>
  <c r="CO53" i="3"/>
  <c r="DC353" i="3"/>
  <c r="O432" i="3"/>
  <c r="AO369" i="3"/>
  <c r="P488" i="3"/>
  <c r="AC397" i="3"/>
  <c r="BP196" i="3"/>
  <c r="CO273" i="3"/>
  <c r="BB463" i="3"/>
  <c r="DA99" i="3"/>
  <c r="AC556" i="3"/>
  <c r="AB431" i="3"/>
  <c r="CP142" i="3"/>
  <c r="AN562" i="3"/>
  <c r="CA339" i="3"/>
  <c r="CA454" i="3"/>
  <c r="CC343" i="3"/>
  <c r="AA447" i="3"/>
  <c r="AN546" i="3"/>
  <c r="P539" i="3"/>
  <c r="AB283" i="3"/>
  <c r="CA525" i="3"/>
  <c r="BC376" i="3"/>
  <c r="CA383" i="3"/>
  <c r="CB603" i="3"/>
  <c r="AA461" i="3"/>
  <c r="AC277" i="3"/>
  <c r="BB584" i="3"/>
  <c r="N531" i="3"/>
  <c r="CN90" i="3"/>
  <c r="BP313" i="3"/>
  <c r="CC594" i="3"/>
  <c r="BB289" i="3"/>
  <c r="AC427" i="3"/>
  <c r="BP243" i="3"/>
  <c r="AO234" i="3"/>
  <c r="CN154" i="3"/>
  <c r="CO189" i="3"/>
  <c r="CC77" i="3"/>
  <c r="CN33" i="3"/>
  <c r="BA44" i="3"/>
  <c r="CC530" i="3"/>
  <c r="DC538" i="3"/>
  <c r="DA280" i="3"/>
  <c r="AO573" i="3"/>
  <c r="AB457" i="3"/>
  <c r="CO81" i="3"/>
  <c r="DA445" i="3"/>
  <c r="AP517" i="3"/>
  <c r="CC74" i="3"/>
  <c r="CP340" i="3"/>
  <c r="AP396" i="3"/>
  <c r="P372" i="3"/>
  <c r="BP569" i="3"/>
  <c r="AC329" i="3"/>
  <c r="O392" i="3"/>
  <c r="BA376" i="3"/>
  <c r="CN316" i="3"/>
  <c r="DA277" i="3"/>
  <c r="AB76" i="3"/>
  <c r="BP177" i="3"/>
  <c r="DA432" i="3"/>
  <c r="CB67" i="3"/>
  <c r="BA106" i="3"/>
  <c r="CP8" i="3"/>
  <c r="CC365" i="3"/>
  <c r="CB131" i="3"/>
  <c r="DA23" i="3"/>
  <c r="CO374" i="3"/>
  <c r="N538" i="3"/>
  <c r="CO294" i="3"/>
  <c r="CB602" i="3"/>
  <c r="CN360" i="3"/>
  <c r="CP407" i="3"/>
  <c r="BB530" i="3"/>
  <c r="BP588" i="3"/>
  <c r="CO91" i="3"/>
  <c r="CA415" i="3"/>
  <c r="CC235" i="3"/>
  <c r="BC545" i="3"/>
  <c r="CP568" i="3"/>
  <c r="AP546" i="3"/>
  <c r="CB502" i="3"/>
  <c r="P453" i="3"/>
  <c r="N448" i="3"/>
  <c r="AA122" i="3"/>
  <c r="BC20" i="3"/>
  <c r="CP367" i="3"/>
  <c r="CA376" i="3"/>
  <c r="DC29" i="3"/>
  <c r="BN188" i="3"/>
  <c r="BP365" i="3"/>
  <c r="CC84" i="3"/>
  <c r="CP190" i="3"/>
  <c r="BB563" i="3"/>
  <c r="BA133" i="3"/>
  <c r="DA263" i="3"/>
  <c r="P417" i="3"/>
  <c r="AN454" i="3"/>
  <c r="AN534" i="3"/>
  <c r="BA58" i="3"/>
  <c r="AN515" i="3"/>
  <c r="AA448" i="3"/>
  <c r="O585" i="3"/>
  <c r="BP319" i="3"/>
  <c r="CP463" i="3"/>
  <c r="CC186" i="3"/>
  <c r="AP53" i="3"/>
  <c r="CC457" i="3"/>
  <c r="N348" i="3"/>
  <c r="BO140" i="3"/>
  <c r="AB279" i="3"/>
  <c r="BA148" i="3"/>
  <c r="BB200" i="3"/>
  <c r="P345" i="3"/>
  <c r="DC181" i="3"/>
  <c r="P335" i="3"/>
  <c r="BP71" i="3"/>
  <c r="BB166" i="3"/>
  <c r="CN298" i="3"/>
  <c r="DA240" i="3"/>
  <c r="DC214" i="3"/>
  <c r="DB236" i="3"/>
  <c r="P459" i="3"/>
  <c r="DA605" i="3"/>
  <c r="CA509" i="3"/>
  <c r="BP285" i="3"/>
  <c r="BO145" i="3"/>
  <c r="O420" i="3"/>
  <c r="CP247" i="3"/>
  <c r="BB317" i="3"/>
  <c r="CP153" i="3"/>
  <c r="BP316" i="3"/>
  <c r="DB284" i="3"/>
  <c r="BC112" i="3"/>
  <c r="P443" i="3"/>
  <c r="DB155" i="3"/>
  <c r="O419" i="3"/>
  <c r="BB192" i="3"/>
  <c r="DB213" i="3"/>
  <c r="CO370" i="3"/>
  <c r="DB175" i="3"/>
  <c r="O379" i="3"/>
  <c r="CO188" i="3"/>
  <c r="CN427" i="3"/>
  <c r="BA20" i="3"/>
  <c r="DA183" i="3"/>
  <c r="DC59" i="3"/>
  <c r="O481" i="3"/>
  <c r="BA552" i="3"/>
  <c r="BN245" i="3"/>
  <c r="P386" i="3"/>
  <c r="AO597" i="3"/>
  <c r="AO535" i="3"/>
  <c r="BO283" i="3"/>
  <c r="AP85" i="3"/>
  <c r="DC182" i="3"/>
  <c r="BP187" i="3"/>
  <c r="P361" i="3"/>
  <c r="DC576" i="3"/>
  <c r="DB21" i="3"/>
  <c r="AB126" i="3"/>
  <c r="CB223" i="3"/>
  <c r="DC33" i="3"/>
  <c r="AC443" i="3"/>
  <c r="AO525" i="3"/>
  <c r="CA444" i="3"/>
  <c r="CO570" i="3"/>
  <c r="CP554" i="3"/>
  <c r="BB20" i="3"/>
  <c r="CA347" i="3"/>
  <c r="BC150" i="3"/>
  <c r="CA484" i="3"/>
  <c r="AA279" i="3"/>
  <c r="BP465" i="3"/>
  <c r="CA502" i="3"/>
  <c r="AA446" i="3"/>
  <c r="CP156" i="3"/>
  <c r="DC76" i="3"/>
  <c r="BA604" i="3"/>
  <c r="DB365" i="3"/>
  <c r="BB403" i="3"/>
  <c r="CN293" i="3"/>
  <c r="AC292" i="3"/>
  <c r="N560" i="3"/>
  <c r="CO60" i="3"/>
  <c r="BB599" i="3"/>
  <c r="AN564" i="3"/>
  <c r="DA333" i="3"/>
  <c r="DB246" i="3"/>
  <c r="AN302" i="3"/>
  <c r="P463" i="3"/>
  <c r="BP488" i="3"/>
  <c r="BP41" i="3"/>
  <c r="BO417" i="3"/>
  <c r="DA475" i="3"/>
  <c r="BA363" i="3"/>
  <c r="DC120" i="3"/>
  <c r="BA421" i="3"/>
  <c r="CC555" i="3"/>
  <c r="CA436" i="3"/>
  <c r="BP67" i="3"/>
  <c r="DB88" i="3"/>
  <c r="O404" i="3"/>
  <c r="BC526" i="3"/>
  <c r="BA534" i="3"/>
  <c r="CB340" i="3"/>
  <c r="CN496" i="3"/>
  <c r="CN145" i="3"/>
  <c r="DC213" i="3"/>
  <c r="BB269" i="3"/>
  <c r="CA359" i="3"/>
  <c r="BA546" i="3"/>
  <c r="BP95" i="3"/>
  <c r="CA514" i="3"/>
  <c r="DC329" i="3"/>
  <c r="N496" i="3"/>
  <c r="AN283" i="3"/>
  <c r="N361" i="3"/>
  <c r="DC482" i="3"/>
  <c r="BA565" i="3"/>
  <c r="AP521" i="3"/>
  <c r="P585" i="3"/>
  <c r="CP221" i="3"/>
  <c r="BP416" i="3"/>
  <c r="DB30" i="3"/>
  <c r="CO67" i="3"/>
  <c r="BB280" i="3"/>
  <c r="CN69" i="3"/>
  <c r="DB314" i="3"/>
  <c r="AO47" i="3"/>
  <c r="DB285" i="3"/>
  <c r="BN381" i="3"/>
  <c r="BN97" i="3"/>
  <c r="BP593" i="3"/>
  <c r="BC81" i="3"/>
  <c r="CP331" i="3"/>
  <c r="AA372" i="3"/>
  <c r="DC89" i="3"/>
  <c r="CC305" i="3"/>
  <c r="CN182" i="3"/>
  <c r="AO13" i="3"/>
  <c r="CA548" i="3"/>
  <c r="CP409" i="3"/>
  <c r="CN476" i="3"/>
  <c r="DC146" i="3"/>
  <c r="AA442" i="3"/>
  <c r="P595" i="3"/>
  <c r="DA541" i="3"/>
  <c r="DA264" i="3"/>
  <c r="AA532" i="3"/>
  <c r="O597" i="3"/>
  <c r="CN604" i="3"/>
  <c r="AN407" i="3"/>
  <c r="CC148" i="3"/>
  <c r="AB334" i="3"/>
  <c r="BN510" i="3"/>
  <c r="CN310" i="3"/>
  <c r="BP119" i="3"/>
  <c r="CO471" i="3"/>
  <c r="AN352" i="3"/>
  <c r="CO69" i="3"/>
  <c r="CN474" i="3"/>
  <c r="BC541" i="3"/>
  <c r="AO83" i="3"/>
  <c r="AB443" i="3"/>
  <c r="DC140" i="3"/>
  <c r="AA411" i="3"/>
  <c r="DA425" i="3"/>
  <c r="CA348" i="3"/>
  <c r="AN577" i="3"/>
  <c r="BB274" i="3"/>
  <c r="CP429" i="3"/>
  <c r="BN466" i="3"/>
  <c r="BB458" i="3"/>
  <c r="DA93" i="3"/>
  <c r="AC71" i="3"/>
  <c r="AC516" i="3"/>
  <c r="CB536" i="3"/>
  <c r="CO272" i="3"/>
  <c r="CP170" i="3"/>
  <c r="AC465" i="3"/>
  <c r="CC449" i="3"/>
  <c r="AC126" i="3"/>
  <c r="BP521" i="3"/>
  <c r="BC405" i="3"/>
  <c r="CA341" i="3"/>
  <c r="BC149" i="3"/>
  <c r="AC276" i="3"/>
  <c r="O598" i="3"/>
  <c r="CC25" i="3"/>
  <c r="BO322" i="3"/>
  <c r="AP253" i="3"/>
  <c r="AN199" i="3"/>
  <c r="BP510" i="3"/>
  <c r="N363" i="3"/>
  <c r="CB588" i="3"/>
  <c r="CO190" i="3"/>
  <c r="DC35" i="3"/>
  <c r="BB285" i="3"/>
  <c r="AB497" i="3"/>
  <c r="BO538" i="3"/>
  <c r="DA354" i="3"/>
  <c r="AB108" i="3"/>
  <c r="AP375" i="3"/>
  <c r="BB532" i="3"/>
  <c r="AA438" i="3"/>
  <c r="BC568" i="3"/>
  <c r="BN468" i="3"/>
  <c r="AB576" i="3"/>
  <c r="BA193" i="3"/>
  <c r="BO263" i="3"/>
  <c r="BN187" i="3"/>
  <c r="BO365" i="3"/>
  <c r="DC143" i="3"/>
  <c r="CN113" i="3"/>
  <c r="BC170" i="3"/>
  <c r="BA335" i="3"/>
  <c r="DB413" i="3"/>
  <c r="P455" i="3"/>
  <c r="N542" i="3"/>
  <c r="N518" i="3"/>
  <c r="CB48" i="3"/>
  <c r="BC588" i="3"/>
  <c r="AB540" i="3"/>
  <c r="BA357" i="3"/>
  <c r="CC392" i="3"/>
  <c r="P559" i="3"/>
  <c r="AO460" i="3"/>
  <c r="BC444" i="3"/>
  <c r="CN187" i="3"/>
  <c r="P593" i="3"/>
  <c r="DC484" i="3"/>
  <c r="AP351" i="3"/>
  <c r="CB261" i="3"/>
  <c r="BA476" i="3"/>
  <c r="DA509" i="3"/>
  <c r="P584" i="3"/>
  <c r="N563" i="3"/>
  <c r="AO46" i="3"/>
  <c r="AP511" i="3"/>
  <c r="AO554" i="3"/>
  <c r="AN214" i="3"/>
  <c r="AA285" i="3"/>
  <c r="AC604" i="3"/>
  <c r="N388" i="3"/>
  <c r="BN392" i="3"/>
  <c r="DB91" i="3"/>
  <c r="CP546" i="3"/>
  <c r="CO463" i="3"/>
  <c r="BO425" i="3"/>
  <c r="DB385" i="3"/>
  <c r="DB223" i="3"/>
  <c r="CP16" i="3"/>
  <c r="BN199" i="3"/>
  <c r="N470" i="3"/>
  <c r="P507" i="3"/>
  <c r="DC75" i="3"/>
  <c r="BP594" i="3"/>
  <c r="CA105" i="3"/>
  <c r="N475" i="3"/>
  <c r="CP177" i="3"/>
  <c r="BC489" i="3"/>
  <c r="CB500" i="3"/>
  <c r="CO403" i="3"/>
  <c r="AC377" i="3"/>
  <c r="CO396" i="3"/>
  <c r="O561" i="3"/>
  <c r="BP266" i="3"/>
  <c r="BP141" i="3"/>
  <c r="DA87" i="3"/>
  <c r="BO463" i="3"/>
  <c r="CP129" i="3"/>
  <c r="BO539" i="3"/>
  <c r="N356" i="3"/>
  <c r="CP529" i="3"/>
  <c r="BA290" i="3"/>
  <c r="DC201" i="3"/>
  <c r="CC65" i="3"/>
  <c r="DC539" i="3"/>
  <c r="BB196" i="3"/>
  <c r="BB398" i="3"/>
  <c r="BO147" i="3"/>
  <c r="CA36" i="3"/>
  <c r="CO591" i="3"/>
  <c r="N570" i="3"/>
  <c r="CP64" i="3"/>
  <c r="BO313" i="3"/>
  <c r="DB442" i="3"/>
  <c r="AB453" i="3"/>
  <c r="BP395" i="3"/>
  <c r="CN146" i="3"/>
  <c r="AP380" i="3"/>
  <c r="DA174" i="3"/>
  <c r="CP493" i="3"/>
  <c r="AB81" i="3"/>
  <c r="CN418" i="3"/>
  <c r="DC461" i="3"/>
  <c r="CB203" i="3"/>
  <c r="CA426" i="3"/>
  <c r="P602" i="3"/>
  <c r="BC265" i="3"/>
  <c r="CP139" i="3"/>
  <c r="O342" i="3"/>
  <c r="BN365" i="3"/>
  <c r="DB178" i="3"/>
  <c r="AP516" i="3"/>
  <c r="BP470" i="3"/>
  <c r="BP133" i="3"/>
  <c r="CN512" i="3"/>
  <c r="DA515" i="3"/>
  <c r="AN47" i="3"/>
  <c r="CB447" i="3"/>
  <c r="DC454" i="3"/>
  <c r="N565" i="3"/>
  <c r="CP534" i="3"/>
  <c r="CN589" i="3"/>
  <c r="DC257" i="3"/>
  <c r="CA589" i="3"/>
  <c r="DB515" i="3"/>
  <c r="P560" i="3"/>
  <c r="BP479" i="3"/>
  <c r="O533" i="3"/>
  <c r="BC226" i="3"/>
  <c r="AO398" i="3"/>
  <c r="CA297" i="3"/>
  <c r="CC48" i="3"/>
  <c r="AA395" i="3"/>
  <c r="CC257" i="3"/>
  <c r="BO222" i="3"/>
  <c r="BA218" i="3"/>
  <c r="CN71" i="3"/>
  <c r="CN181" i="3"/>
  <c r="N429" i="3"/>
  <c r="P366" i="3"/>
  <c r="AP222" i="3"/>
  <c r="AP528" i="3"/>
  <c r="AO107" i="3"/>
  <c r="AA458" i="3"/>
  <c r="BA259" i="3"/>
  <c r="CO17" i="3"/>
  <c r="BN334" i="3"/>
  <c r="DA227" i="3"/>
  <c r="BC125" i="3"/>
  <c r="CN423" i="3"/>
  <c r="P387" i="3"/>
  <c r="AO58" i="3"/>
  <c r="BB583" i="3"/>
  <c r="DA179" i="3"/>
  <c r="BA593" i="3"/>
  <c r="CO98" i="3"/>
  <c r="N552" i="3"/>
  <c r="BN71" i="3"/>
  <c r="CO13" i="3"/>
  <c r="CB166" i="3"/>
  <c r="AA370" i="3"/>
  <c r="AN72" i="3"/>
  <c r="AB553" i="3"/>
  <c r="BC152" i="3"/>
  <c r="BB173" i="3"/>
  <c r="CP585" i="3"/>
  <c r="BO239" i="3"/>
  <c r="BO160" i="3"/>
  <c r="CN70" i="3"/>
  <c r="AB556" i="3"/>
  <c r="N513" i="3"/>
  <c r="CC96" i="3"/>
  <c r="CO420" i="3"/>
  <c r="CO381" i="3"/>
  <c r="BP216" i="3"/>
  <c r="BP29" i="3"/>
  <c r="N345" i="3"/>
  <c r="CP206" i="3"/>
  <c r="DA293" i="3"/>
  <c r="BC210" i="3"/>
  <c r="CP54" i="3"/>
  <c r="CO161" i="3"/>
  <c r="CC484" i="3"/>
  <c r="DC57" i="3"/>
  <c r="AO203" i="3"/>
  <c r="DB272" i="3"/>
  <c r="AC457" i="3"/>
  <c r="P369" i="3"/>
  <c r="BN291" i="3"/>
  <c r="CN282" i="3"/>
  <c r="AP456" i="3"/>
  <c r="BB485" i="3"/>
  <c r="DC360" i="3"/>
  <c r="CP505" i="3"/>
  <c r="AP534" i="3"/>
  <c r="BA59" i="3"/>
  <c r="AA546" i="3"/>
  <c r="DA237" i="3"/>
  <c r="BP284" i="3"/>
  <c r="BB112" i="3"/>
  <c r="AA106" i="3"/>
  <c r="BA319" i="3"/>
  <c r="DC233" i="3"/>
  <c r="BA215" i="3"/>
  <c r="AN440" i="3"/>
  <c r="CA113" i="3"/>
  <c r="P406" i="3"/>
  <c r="BA95" i="3"/>
  <c r="BA154" i="3"/>
  <c r="CA97" i="3"/>
  <c r="CA264" i="3"/>
  <c r="CP479" i="3"/>
  <c r="BP207" i="3"/>
  <c r="AC493" i="3"/>
  <c r="CO559" i="3"/>
  <c r="BP515" i="3"/>
  <c r="BN419" i="3"/>
  <c r="CA414" i="3"/>
  <c r="N373" i="3"/>
  <c r="BA65" i="3"/>
  <c r="CC149" i="3"/>
  <c r="BA21" i="3"/>
  <c r="BB211" i="3"/>
  <c r="BP536" i="3"/>
  <c r="BP576" i="3"/>
  <c r="BA385" i="3"/>
  <c r="AO470" i="3"/>
  <c r="CC221" i="3"/>
  <c r="CC475" i="3"/>
  <c r="DA33" i="3"/>
  <c r="N594" i="3"/>
  <c r="AN247" i="3"/>
  <c r="BN131" i="3"/>
  <c r="CC335" i="3"/>
  <c r="DC363" i="3"/>
  <c r="O579" i="3"/>
  <c r="BB264" i="3"/>
  <c r="CA451" i="3"/>
  <c r="CB41" i="3"/>
  <c r="CP449" i="3"/>
  <c r="BB314" i="3"/>
  <c r="CP360" i="3"/>
  <c r="AO277" i="3"/>
  <c r="BO10" i="3"/>
  <c r="O457" i="3"/>
  <c r="CN53" i="3"/>
  <c r="AN386" i="3"/>
  <c r="DC307" i="3"/>
  <c r="DC334" i="3"/>
  <c r="CO268" i="3"/>
  <c r="BP581" i="3"/>
  <c r="BC30" i="3"/>
  <c r="BN505" i="3"/>
  <c r="CP111" i="3"/>
  <c r="CC419" i="3"/>
  <c r="DC349" i="3"/>
  <c r="AC563" i="3"/>
  <c r="DB468" i="3"/>
  <c r="AP586" i="3"/>
  <c r="CP483" i="3"/>
  <c r="DA155" i="3"/>
  <c r="O559" i="3"/>
  <c r="CO48" i="3"/>
  <c r="BN158" i="3"/>
  <c r="AP22" i="3"/>
  <c r="BO66" i="3"/>
  <c r="BC548" i="3"/>
  <c r="CN577" i="3"/>
  <c r="CN218" i="3"/>
  <c r="DA281" i="3"/>
  <c r="DC283" i="3"/>
  <c r="BN181" i="3"/>
  <c r="AP347" i="3"/>
  <c r="AP401" i="3"/>
  <c r="BP392" i="3"/>
  <c r="BN338" i="3"/>
  <c r="BB585" i="3"/>
  <c r="AB567" i="3"/>
  <c r="CB199" i="3"/>
  <c r="CO156" i="3"/>
  <c r="AC456" i="3"/>
  <c r="AB40" i="3"/>
  <c r="AO362" i="3"/>
  <c r="DA363" i="3"/>
  <c r="DB116" i="3"/>
  <c r="N435" i="3"/>
  <c r="CB281" i="3"/>
  <c r="O345" i="3"/>
  <c r="BN91" i="3"/>
  <c r="CC518" i="3"/>
  <c r="DA102" i="3"/>
  <c r="DC271" i="3"/>
  <c r="BC310" i="3"/>
  <c r="DB87" i="3"/>
  <c r="CB178" i="3"/>
  <c r="CO64" i="3"/>
  <c r="CP219" i="3"/>
  <c r="BC95" i="3"/>
  <c r="BN453" i="3"/>
  <c r="AC492" i="3"/>
  <c r="DB427" i="3"/>
  <c r="CA214" i="3"/>
  <c r="AN486" i="3"/>
  <c r="CC378" i="3"/>
  <c r="BA323" i="3"/>
  <c r="CA598" i="3"/>
  <c r="O350" i="3"/>
  <c r="CC181" i="3"/>
  <c r="N472" i="3"/>
  <c r="CP34" i="3"/>
  <c r="CO109" i="3"/>
  <c r="BP309" i="3"/>
  <c r="BC139" i="3"/>
  <c r="AA490" i="3"/>
  <c r="CP207" i="3"/>
  <c r="AN29" i="3"/>
  <c r="BC602" i="3"/>
  <c r="AN401" i="3"/>
  <c r="CP515" i="3"/>
  <c r="CO52" i="3"/>
  <c r="BN568" i="3"/>
  <c r="CC426" i="3"/>
  <c r="BC594" i="3"/>
  <c r="CA164" i="3"/>
  <c r="BC426" i="3"/>
  <c r="CN358" i="3"/>
  <c r="N510" i="3"/>
  <c r="CA286" i="3"/>
  <c r="BN346" i="3"/>
  <c r="DB364" i="3"/>
  <c r="AP575" i="3"/>
  <c r="AO390" i="3"/>
  <c r="AO304" i="3"/>
  <c r="BO568" i="3"/>
  <c r="BB231" i="3"/>
  <c r="AP29" i="3"/>
  <c r="CP492" i="3"/>
  <c r="AA268" i="3"/>
  <c r="AC340" i="3"/>
  <c r="BO414" i="3"/>
  <c r="DB510" i="3"/>
  <c r="BB23" i="3"/>
  <c r="O537" i="3"/>
  <c r="DC15" i="3"/>
  <c r="BO305" i="3"/>
  <c r="CC341" i="3"/>
  <c r="AP13" i="3"/>
  <c r="CC139" i="3"/>
  <c r="AP478" i="3"/>
  <c r="AN56" i="3"/>
  <c r="CP490" i="3"/>
  <c r="BO490" i="3"/>
  <c r="CC226" i="3"/>
  <c r="AO534" i="3"/>
  <c r="BA331" i="3"/>
  <c r="CA322" i="3"/>
  <c r="BA343" i="3"/>
  <c r="AN109" i="3"/>
  <c r="BB190" i="3"/>
  <c r="P342" i="3"/>
  <c r="AP552" i="3"/>
  <c r="BA61" i="3"/>
  <c r="CP535" i="3"/>
  <c r="CN135" i="3"/>
  <c r="CP137" i="3"/>
  <c r="DB587" i="3"/>
  <c r="CO595" i="3"/>
  <c r="CN110" i="3"/>
  <c r="CP376" i="3"/>
  <c r="CN425" i="3"/>
  <c r="CN180" i="3"/>
  <c r="AN425" i="3"/>
  <c r="AO65" i="3"/>
  <c r="DB230" i="3"/>
  <c r="AC326" i="3"/>
  <c r="CN65" i="3"/>
  <c r="AN294" i="3"/>
  <c r="N489" i="3"/>
  <c r="N478" i="3"/>
  <c r="DA196" i="3"/>
  <c r="DB489" i="3"/>
  <c r="BN518" i="3"/>
  <c r="DC599" i="3"/>
  <c r="CA25" i="3"/>
  <c r="O394" i="3"/>
  <c r="BO413" i="3"/>
  <c r="AC445" i="3"/>
  <c r="BA578" i="3"/>
  <c r="BB98" i="3"/>
  <c r="DC485" i="3"/>
  <c r="BC518" i="3"/>
  <c r="CA371" i="3"/>
  <c r="BP270" i="3"/>
  <c r="CA237" i="3"/>
  <c r="CA545" i="3"/>
  <c r="DC294" i="3"/>
  <c r="CC132" i="3"/>
  <c r="AC522" i="3"/>
  <c r="BB50" i="3"/>
  <c r="AP496" i="3"/>
  <c r="P519" i="3"/>
  <c r="CO119" i="3"/>
  <c r="BP202" i="3"/>
  <c r="CB503" i="3"/>
  <c r="CO290" i="3"/>
  <c r="AB538" i="3"/>
  <c r="CN28" i="3"/>
  <c r="DC451" i="3"/>
  <c r="BN23" i="3"/>
  <c r="DB331" i="3"/>
  <c r="AB234" i="3"/>
  <c r="BO255" i="3"/>
  <c r="N424" i="3"/>
  <c r="CO542" i="3"/>
  <c r="BB378" i="3"/>
  <c r="BN588" i="3"/>
  <c r="BO368" i="3"/>
  <c r="CP481" i="3"/>
  <c r="CO101" i="3"/>
  <c r="BA263" i="3"/>
  <c r="CA362" i="3"/>
  <c r="BB480" i="3"/>
  <c r="N512" i="3"/>
  <c r="BN146" i="3"/>
  <c r="O558" i="3"/>
  <c r="CB438" i="3"/>
  <c r="AN529" i="3"/>
  <c r="BB543" i="3"/>
  <c r="P604" i="3"/>
  <c r="AC356" i="3"/>
  <c r="CO306" i="3"/>
  <c r="AC69" i="3"/>
  <c r="DB358" i="3"/>
  <c r="N412" i="3"/>
  <c r="CA111" i="3"/>
  <c r="BC339" i="3"/>
  <c r="P405" i="3"/>
  <c r="N577" i="3"/>
  <c r="AO461" i="3"/>
  <c r="DB227" i="3"/>
  <c r="CP39" i="3"/>
  <c r="CP239" i="3"/>
  <c r="DC570" i="3"/>
  <c r="CP250" i="3"/>
  <c r="BO349" i="3"/>
  <c r="CA465" i="3"/>
  <c r="CB409" i="3"/>
  <c r="DC47" i="3"/>
  <c r="AA291" i="3"/>
  <c r="O461" i="3"/>
  <c r="BP173" i="3"/>
  <c r="BB39" i="3"/>
  <c r="DA294" i="3"/>
  <c r="CN399" i="3"/>
  <c r="BP512" i="3"/>
  <c r="AP387" i="3"/>
  <c r="AB268" i="3"/>
  <c r="DB552" i="3"/>
  <c r="AP403" i="3"/>
  <c r="AP337" i="3"/>
  <c r="BA143" i="3"/>
  <c r="CP222" i="3"/>
  <c r="BA79" i="3"/>
  <c r="P442" i="3"/>
  <c r="BN293" i="3"/>
  <c r="AA552" i="3"/>
  <c r="CA15" i="3"/>
  <c r="CC598" i="3"/>
  <c r="AP493" i="3"/>
  <c r="N506" i="3"/>
  <c r="BA423" i="3"/>
  <c r="BP126" i="3"/>
  <c r="CO92" i="3"/>
  <c r="DA325" i="3"/>
  <c r="AC395" i="3"/>
  <c r="BO137" i="3"/>
  <c r="DA24" i="3"/>
  <c r="AO9" i="3"/>
  <c r="DB95" i="3"/>
  <c r="BB561" i="3"/>
  <c r="CP188" i="3"/>
  <c r="AN491" i="3"/>
  <c r="CN12" i="3"/>
  <c r="AB384" i="3"/>
  <c r="CA563" i="3"/>
  <c r="DC60" i="3"/>
  <c r="BP366" i="3"/>
  <c r="AP417" i="3"/>
  <c r="CA262" i="3"/>
  <c r="DC106" i="3"/>
  <c r="CC109" i="3"/>
  <c r="DB415" i="3"/>
  <c r="O482" i="3"/>
  <c r="DB564" i="3"/>
  <c r="BN570" i="3"/>
  <c r="P536" i="3"/>
  <c r="AC303" i="3"/>
  <c r="P445" i="3"/>
  <c r="CN575" i="3"/>
  <c r="CB292" i="3"/>
  <c r="DC607" i="3"/>
  <c r="CA421" i="3"/>
  <c r="DC362" i="3"/>
  <c r="O587" i="3"/>
  <c r="BO233" i="3"/>
  <c r="CP531" i="3"/>
  <c r="BO469" i="3"/>
  <c r="CC429" i="3"/>
  <c r="AO426" i="3"/>
  <c r="BP485" i="3"/>
  <c r="AP208" i="3"/>
  <c r="BN386" i="3"/>
  <c r="DB388" i="3"/>
  <c r="N451" i="3"/>
  <c r="P538" i="3"/>
  <c r="DC314" i="3"/>
  <c r="BN204" i="3"/>
  <c r="DC197" i="3"/>
  <c r="AB104" i="3"/>
  <c r="N337" i="3"/>
  <c r="CN552" i="3"/>
  <c r="CA287" i="3"/>
  <c r="CC145" i="3"/>
  <c r="CB259" i="3"/>
  <c r="AP519" i="3"/>
  <c r="AO592" i="3"/>
  <c r="BC482" i="3"/>
  <c r="DB111" i="3"/>
  <c r="BN597" i="3"/>
  <c r="CO511" i="3"/>
  <c r="AO605" i="3"/>
  <c r="BP129" i="3"/>
  <c r="BN593" i="3"/>
  <c r="AB382" i="3"/>
  <c r="AB42" i="3"/>
  <c r="BO426" i="3"/>
  <c r="CC401" i="3"/>
  <c r="O397" i="3"/>
  <c r="BN151" i="3"/>
  <c r="N397" i="3"/>
  <c r="DA80" i="3"/>
  <c r="BC17" i="3"/>
  <c r="CB353" i="3"/>
  <c r="CC344" i="3"/>
  <c r="AN437" i="3"/>
  <c r="BN179" i="3"/>
  <c r="DA12" i="3"/>
  <c r="DC279" i="3"/>
  <c r="DA204" i="3"/>
  <c r="AC523" i="3"/>
  <c r="CN309" i="3"/>
  <c r="AO98" i="3"/>
  <c r="N528" i="3"/>
  <c r="AC588" i="3"/>
  <c r="CO427" i="3"/>
  <c r="BP234" i="3"/>
  <c r="DA290" i="3"/>
  <c r="P411" i="3"/>
  <c r="BA162" i="3"/>
  <c r="BO355" i="3"/>
  <c r="AO97" i="3"/>
  <c r="CP547" i="3"/>
  <c r="AO428" i="3"/>
  <c r="DB134" i="3"/>
  <c r="BA558" i="3"/>
  <c r="CA103" i="3"/>
  <c r="BA399" i="3"/>
  <c r="AC495" i="3"/>
  <c r="BP13" i="3"/>
  <c r="BA25" i="3"/>
  <c r="P501" i="3"/>
  <c r="BA312" i="3"/>
  <c r="BP155" i="3"/>
  <c r="P447" i="3"/>
  <c r="CC262" i="3"/>
  <c r="O532" i="3"/>
  <c r="CP415" i="3"/>
  <c r="AO548" i="3"/>
  <c r="BC543" i="3"/>
  <c r="DA537" i="3"/>
  <c r="BB338" i="3"/>
  <c r="CO319" i="3"/>
  <c r="CB118" i="3"/>
  <c r="CP68" i="3"/>
  <c r="BN316" i="3"/>
  <c r="DB390" i="3"/>
  <c r="CB555" i="3"/>
  <c r="BO587" i="3"/>
  <c r="DC55" i="3"/>
  <c r="AN308" i="3"/>
  <c r="O530" i="3"/>
  <c r="DB553" i="3"/>
  <c r="DB201" i="3"/>
  <c r="BA18" i="3"/>
  <c r="DA359" i="3"/>
  <c r="DC64" i="3"/>
  <c r="O527" i="3"/>
  <c r="CN10" i="3"/>
  <c r="AP455" i="3"/>
  <c r="CA32" i="3"/>
  <c r="BO561" i="3"/>
  <c r="AA98" i="3"/>
  <c r="CO453" i="3"/>
  <c r="CB391" i="3"/>
  <c r="CO75" i="3"/>
  <c r="BB389" i="3"/>
  <c r="DC224" i="3"/>
  <c r="BP602" i="3"/>
  <c r="BB509" i="3"/>
  <c r="CB387" i="3"/>
  <c r="CN434" i="3"/>
  <c r="AA559" i="3"/>
  <c r="DB375" i="3"/>
  <c r="BB465" i="3"/>
  <c r="DB310" i="3"/>
  <c r="AC596" i="3"/>
  <c r="DC79" i="3"/>
  <c r="AO351" i="3"/>
  <c r="AB461" i="3"/>
  <c r="AN60" i="3"/>
  <c r="DA186" i="3"/>
  <c r="AO391" i="3"/>
  <c r="AC574" i="3"/>
  <c r="DC192" i="3"/>
  <c r="DC582" i="3"/>
  <c r="DB80" i="3"/>
  <c r="BC592" i="3"/>
  <c r="CA296" i="3"/>
  <c r="CA279" i="3"/>
  <c r="CC166" i="3"/>
  <c r="DB280" i="3"/>
  <c r="CN367" i="3"/>
  <c r="AB507" i="3"/>
  <c r="BO582" i="3"/>
  <c r="N409" i="3"/>
  <c r="BC516" i="3"/>
  <c r="AB246" i="3"/>
  <c r="BO164" i="3"/>
  <c r="P462" i="3"/>
  <c r="BN108" i="3"/>
  <c r="DA261" i="3"/>
  <c r="AC463" i="3"/>
  <c r="P591" i="3"/>
  <c r="AA514" i="3"/>
  <c r="CA169" i="3"/>
  <c r="AB276" i="3"/>
  <c r="DB429" i="3"/>
  <c r="DC605" i="3"/>
  <c r="BO467" i="3"/>
  <c r="BN72" i="3"/>
  <c r="DB541" i="3"/>
  <c r="DB596" i="3"/>
  <c r="CP77" i="3"/>
  <c r="DC253" i="3"/>
  <c r="CO192" i="3"/>
  <c r="CN452" i="3"/>
  <c r="DA235" i="3"/>
  <c r="BB139" i="3"/>
  <c r="CN338" i="3"/>
  <c r="CB505" i="3"/>
  <c r="AC121" i="3"/>
  <c r="CC418" i="3"/>
  <c r="BB367" i="3"/>
  <c r="BO332" i="3"/>
  <c r="CB553" i="3"/>
  <c r="BP592" i="3"/>
  <c r="DC472" i="3"/>
  <c r="CC152" i="3"/>
  <c r="AB508" i="3"/>
  <c r="CC303" i="3"/>
  <c r="P359" i="3"/>
  <c r="DC507" i="3"/>
  <c r="P537" i="3"/>
  <c r="O425" i="3"/>
  <c r="BC381" i="3"/>
  <c r="AN363" i="3"/>
  <c r="BB183" i="3"/>
  <c r="DA105" i="3"/>
  <c r="DB497" i="3"/>
  <c r="BP314" i="3"/>
  <c r="BA64" i="3"/>
  <c r="O389" i="3"/>
  <c r="CP414" i="3"/>
  <c r="CC357" i="3"/>
  <c r="N553" i="3"/>
  <c r="AA463" i="3"/>
  <c r="BP21" i="3"/>
  <c r="CN261" i="3"/>
  <c r="CP601" i="3"/>
  <c r="CA590" i="3"/>
  <c r="AP286" i="3"/>
  <c r="BN166" i="3"/>
  <c r="CC595" i="3"/>
  <c r="AA500" i="3"/>
  <c r="O555" i="3"/>
  <c r="P469" i="3"/>
  <c r="BO307" i="3"/>
  <c r="BP415" i="3"/>
  <c r="BO19" i="3"/>
  <c r="CN225" i="3"/>
  <c r="BC279" i="3"/>
  <c r="BC511" i="3"/>
  <c r="AO56" i="3"/>
  <c r="CO385" i="3"/>
  <c r="CN287" i="3"/>
  <c r="BA497" i="3"/>
  <c r="CC304" i="3"/>
  <c r="CA557" i="3"/>
  <c r="BP148" i="3"/>
  <c r="DB394" i="3"/>
  <c r="DC468" i="3"/>
  <c r="DA468" i="3"/>
  <c r="AB500" i="3"/>
  <c r="BN404" i="3"/>
  <c r="N379" i="3"/>
  <c r="N440" i="3"/>
  <c r="P422" i="3"/>
  <c r="AP465" i="3"/>
  <c r="CP78" i="3"/>
  <c r="BC162" i="3"/>
  <c r="BO8" i="3"/>
  <c r="AN409" i="3"/>
  <c r="CB294" i="3"/>
  <c r="BC320" i="3"/>
  <c r="CO477" i="3"/>
  <c r="BO380" i="3"/>
  <c r="CN127" i="3"/>
  <c r="BP38" i="3"/>
  <c r="O502" i="3"/>
  <c r="CB53" i="3"/>
  <c r="CA141" i="3"/>
  <c r="BP442" i="3"/>
  <c r="CA429" i="3"/>
  <c r="BN594" i="3"/>
  <c r="BO544" i="3"/>
  <c r="CN347" i="3"/>
  <c r="AO468" i="3"/>
  <c r="CA225" i="3"/>
  <c r="CP104" i="3"/>
  <c r="CN472" i="3"/>
  <c r="AA526" i="3"/>
  <c r="DB99" i="3"/>
  <c r="CP333" i="3"/>
  <c r="N455" i="3"/>
  <c r="CO328" i="3"/>
  <c r="DA199" i="3"/>
  <c r="BC187" i="3"/>
  <c r="DB586" i="3"/>
  <c r="BP104" i="3"/>
  <c r="CN311" i="3"/>
  <c r="CA160" i="3"/>
  <c r="N340" i="3"/>
  <c r="DA596" i="3"/>
  <c r="CA340" i="3"/>
  <c r="AP305" i="3"/>
  <c r="AP110" i="3"/>
  <c r="BO106" i="3"/>
  <c r="P423" i="3"/>
  <c r="AN65" i="3"/>
  <c r="CC45" i="3"/>
  <c r="CN258" i="3"/>
  <c r="AP463" i="3"/>
  <c r="AP62" i="3"/>
  <c r="DC549" i="3"/>
  <c r="AB225" i="3"/>
  <c r="BB482" i="3"/>
  <c r="CC214" i="3"/>
  <c r="DB453" i="3"/>
  <c r="BP302" i="3"/>
  <c r="BA198" i="3"/>
  <c r="BA436" i="3"/>
  <c r="DA57" i="3"/>
  <c r="AP124" i="3"/>
  <c r="CA249" i="3"/>
  <c r="CO407" i="3"/>
  <c r="BA134" i="3"/>
  <c r="CP224" i="3"/>
  <c r="BN38" i="3"/>
  <c r="AO472" i="3"/>
  <c r="DB187" i="3"/>
  <c r="BC365" i="3"/>
  <c r="DB330" i="3"/>
  <c r="DB204" i="3"/>
  <c r="BN13" i="3"/>
  <c r="BB334" i="3"/>
  <c r="CA480" i="3"/>
  <c r="BB146" i="3"/>
  <c r="AN83" i="3"/>
  <c r="BO246" i="3"/>
  <c r="AC11" i="3"/>
  <c r="DC141" i="3"/>
  <c r="BO232" i="3"/>
  <c r="BP8" i="3"/>
  <c r="BN440" i="3"/>
  <c r="O603" i="3"/>
  <c r="BO572" i="3"/>
  <c r="CP428" i="3"/>
  <c r="P426" i="3"/>
  <c r="BO532" i="3"/>
  <c r="BO168" i="3"/>
  <c r="AP297" i="3"/>
  <c r="DC206" i="3"/>
  <c r="BP158" i="3"/>
  <c r="DA440" i="3"/>
  <c r="N390" i="3"/>
  <c r="P486" i="3"/>
  <c r="CO488" i="3"/>
  <c r="P384" i="3"/>
  <c r="CP86" i="3"/>
  <c r="BB510" i="3"/>
  <c r="BN461" i="3"/>
  <c r="AB314" i="3"/>
  <c r="DB512" i="3"/>
  <c r="BC199" i="3"/>
  <c r="BC552" i="3"/>
  <c r="O592" i="3"/>
  <c r="BC392" i="3"/>
  <c r="DB361" i="3"/>
  <c r="BN467" i="3"/>
  <c r="CN444" i="3"/>
  <c r="CC297" i="3"/>
  <c r="DC347" i="3"/>
  <c r="CB330" i="3"/>
  <c r="CA146" i="3"/>
  <c r="AB362" i="3"/>
  <c r="AO513" i="3"/>
  <c r="BB357" i="3"/>
  <c r="P601" i="3"/>
  <c r="BC13" i="3"/>
  <c r="AA10" i="3"/>
  <c r="AC403" i="3"/>
  <c r="BN39" i="3"/>
  <c r="BP491" i="3"/>
  <c r="DB140" i="3"/>
  <c r="CB583" i="3"/>
  <c r="BA473" i="3"/>
  <c r="BP274" i="3"/>
  <c r="P351" i="3"/>
  <c r="CA57" i="3"/>
  <c r="DC293" i="3"/>
  <c r="BB249" i="3"/>
  <c r="DB391" i="3"/>
  <c r="AP373" i="3"/>
  <c r="P370" i="3"/>
  <c r="CP24" i="3"/>
  <c r="CN192" i="3"/>
  <c r="CB564" i="3"/>
  <c r="CC138" i="3"/>
  <c r="CC406" i="3"/>
  <c r="CB533" i="3"/>
  <c r="CB192" i="3"/>
  <c r="BP111" i="3"/>
  <c r="N431" i="3"/>
  <c r="AA341" i="3"/>
  <c r="BN519" i="3"/>
  <c r="AO480" i="3"/>
  <c r="CC315" i="3"/>
  <c r="BB423" i="3"/>
  <c r="DB335" i="3"/>
  <c r="CN223" i="3"/>
  <c r="DC574" i="3"/>
  <c r="BA83" i="3"/>
  <c r="AO486" i="3"/>
  <c r="AN460" i="3"/>
  <c r="BB186" i="3"/>
  <c r="CO70" i="3"/>
  <c r="DA56" i="3"/>
  <c r="CN184" i="3"/>
  <c r="BP542" i="3"/>
  <c r="BC417" i="3"/>
  <c r="BN180" i="3"/>
  <c r="DC216" i="3"/>
  <c r="N547" i="3"/>
  <c r="BC494" i="3"/>
  <c r="AA584" i="3"/>
  <c r="CB193" i="3"/>
  <c r="AA70" i="3"/>
  <c r="CC252" i="3"/>
  <c r="BN162" i="3"/>
  <c r="AB584" i="3"/>
  <c r="CB457" i="3"/>
  <c r="BO23" i="3"/>
  <c r="AB578" i="3"/>
  <c r="AN222" i="3"/>
  <c r="CC288" i="3"/>
  <c r="CB211" i="3"/>
  <c r="BA321" i="3"/>
  <c r="P570" i="3"/>
  <c r="AP79" i="3"/>
  <c r="CA260" i="3"/>
  <c r="BB381" i="3"/>
  <c r="DA494" i="3"/>
  <c r="N584" i="3"/>
  <c r="BO282" i="3"/>
  <c r="N343" i="3"/>
  <c r="BB33" i="3"/>
  <c r="BP7" i="3"/>
  <c r="CO331" i="3"/>
  <c r="O500" i="3"/>
  <c r="AA462" i="3"/>
  <c r="CO216" i="3"/>
  <c r="DA106" i="3"/>
  <c r="CC38" i="3"/>
  <c r="BP412" i="3"/>
  <c r="AC42" i="3"/>
  <c r="DC587" i="3"/>
  <c r="AP537" i="3"/>
  <c r="CA288" i="3"/>
  <c r="AB532" i="3"/>
  <c r="DC577" i="3"/>
  <c r="P475" i="3"/>
  <c r="BA102" i="3"/>
  <c r="O371" i="3"/>
  <c r="DA250" i="3"/>
  <c r="BA501" i="3"/>
  <c r="BO316" i="3"/>
  <c r="BC366" i="3"/>
  <c r="BA222" i="3"/>
  <c r="O370" i="3"/>
  <c r="AP46" i="3"/>
  <c r="P563" i="3"/>
  <c r="CB168" i="3"/>
  <c r="BC575" i="3"/>
  <c r="DB281" i="3"/>
  <c r="CO599" i="3"/>
  <c r="BC307" i="3"/>
  <c r="O361" i="3"/>
  <c r="CN291" i="3"/>
  <c r="DA504" i="3"/>
  <c r="BN250" i="3"/>
  <c r="BA180" i="3"/>
  <c r="CO106" i="3"/>
  <c r="P485" i="3"/>
  <c r="DA374" i="3"/>
  <c r="DA74" i="3"/>
  <c r="AP582" i="3"/>
  <c r="CP588" i="3"/>
  <c r="DC113" i="3"/>
  <c r="AO118" i="3"/>
  <c r="BO383" i="3"/>
  <c r="CC396" i="3"/>
  <c r="BB51" i="3"/>
  <c r="CN276" i="3"/>
  <c r="CB565" i="3"/>
  <c r="BC378" i="3"/>
  <c r="BO576" i="3"/>
  <c r="DA582" i="3"/>
  <c r="BB511" i="3"/>
  <c r="BN605" i="3"/>
  <c r="CP93" i="3"/>
  <c r="DA249" i="3"/>
  <c r="AC565" i="3"/>
  <c r="BA468" i="3"/>
  <c r="BN427" i="3"/>
  <c r="DA129" i="3"/>
  <c r="CP401" i="3"/>
  <c r="O468" i="3"/>
  <c r="DA272" i="3"/>
  <c r="DC252" i="3"/>
  <c r="CC21" i="3"/>
  <c r="BP276" i="3"/>
  <c r="AO361" i="3"/>
  <c r="BP200" i="3"/>
  <c r="BB203" i="3"/>
  <c r="CA365" i="3"/>
  <c r="AC423" i="3"/>
  <c r="BP208" i="3"/>
  <c r="BC193" i="3"/>
  <c r="CA228" i="3"/>
  <c r="AP356" i="3"/>
  <c r="AN111" i="3"/>
  <c r="O575" i="3"/>
  <c r="CB127" i="3"/>
  <c r="P355" i="3"/>
  <c r="BB546" i="3"/>
  <c r="BO182" i="3"/>
  <c r="BB516" i="3"/>
  <c r="BN411" i="3"/>
  <c r="BO31" i="3"/>
  <c r="AC415" i="3"/>
  <c r="CN122" i="3"/>
  <c r="O351" i="3"/>
  <c r="AN493" i="3"/>
  <c r="CP116" i="3"/>
  <c r="CB587" i="3"/>
  <c r="AP304" i="3"/>
  <c r="AP279" i="3"/>
  <c r="DB249" i="3"/>
  <c r="O515" i="3"/>
  <c r="AO223" i="3"/>
  <c r="CO575" i="3"/>
  <c r="DB110" i="3"/>
  <c r="BB58" i="3"/>
  <c r="DB43" i="3"/>
  <c r="CA273" i="3"/>
  <c r="AO213" i="3"/>
  <c r="CP320" i="3"/>
  <c r="AA401" i="3"/>
  <c r="CN369" i="3"/>
  <c r="AC385" i="3"/>
  <c r="N586" i="3"/>
  <c r="N436" i="3"/>
  <c r="CA324" i="3"/>
  <c r="CO482" i="3"/>
  <c r="DB603" i="3"/>
  <c r="CA184" i="3"/>
  <c r="BN371" i="3"/>
  <c r="CN323" i="3"/>
  <c r="CC383" i="3"/>
  <c r="AB34" i="3"/>
  <c r="AA394" i="3"/>
  <c r="DB106" i="3"/>
  <c r="BP163" i="3"/>
  <c r="CA265" i="3"/>
  <c r="AB361" i="3"/>
  <c r="AN342" i="3"/>
  <c r="CC242" i="3"/>
  <c r="AN261" i="3"/>
  <c r="CN257" i="3"/>
  <c r="BA57" i="3"/>
  <c r="BC176" i="3"/>
  <c r="DC422" i="3"/>
  <c r="BO250" i="3"/>
  <c r="AB427" i="3"/>
  <c r="CA42" i="3"/>
  <c r="AP476" i="3"/>
  <c r="CC476" i="3"/>
  <c r="BO494" i="3"/>
  <c r="CN216" i="3"/>
  <c r="O341" i="3"/>
  <c r="N384" i="3"/>
  <c r="CP122" i="3"/>
  <c r="AB579" i="3"/>
  <c r="N422" i="3"/>
  <c r="CB95" i="3"/>
  <c r="CC105" i="3"/>
  <c r="CN539" i="3"/>
  <c r="BC63" i="3"/>
  <c r="CC57" i="3"/>
  <c r="BO122" i="3"/>
  <c r="AB26" i="3"/>
  <c r="CB595" i="3"/>
  <c r="BP509" i="3"/>
  <c r="CC97" i="3"/>
  <c r="N342" i="3"/>
  <c r="CA555" i="3"/>
  <c r="CC311" i="3"/>
  <c r="CA29" i="3"/>
  <c r="CP342" i="3"/>
  <c r="CN398" i="3"/>
  <c r="BO196" i="3"/>
  <c r="CP241" i="3"/>
  <c r="N450" i="3"/>
  <c r="AA464" i="3"/>
  <c r="BC75" i="3"/>
  <c r="AO475" i="3"/>
  <c r="CA204" i="3"/>
  <c r="AN21" i="3"/>
  <c r="BA348" i="3"/>
  <c r="CB283" i="3"/>
  <c r="BC246" i="3"/>
  <c r="CN591" i="3"/>
  <c r="AA575" i="3"/>
  <c r="BB93" i="3"/>
  <c r="P484" i="3"/>
  <c r="AO551" i="3"/>
  <c r="BA400" i="3"/>
  <c r="P518" i="3"/>
  <c r="CO460" i="3"/>
  <c r="AN264" i="3"/>
  <c r="CN278" i="3"/>
  <c r="BC285" i="3"/>
  <c r="BA393" i="3"/>
  <c r="BC456" i="3"/>
  <c r="DA304" i="3"/>
  <c r="CC82" i="3"/>
  <c r="DB402" i="3"/>
  <c r="AO69" i="3"/>
  <c r="BN511" i="3"/>
  <c r="DB47" i="3"/>
  <c r="AN351" i="3"/>
  <c r="P438" i="3"/>
  <c r="DB166" i="3"/>
  <c r="BA286" i="3"/>
  <c r="AA133" i="3"/>
  <c r="DC524" i="3"/>
  <c r="DC105" i="3"/>
  <c r="DC528" i="3"/>
  <c r="BO223" i="3"/>
  <c r="BB364" i="3"/>
  <c r="BN497" i="3"/>
  <c r="CO24" i="3"/>
  <c r="BA39" i="3"/>
  <c r="AP47" i="3"/>
  <c r="AO315" i="3"/>
  <c r="CB446" i="3"/>
  <c r="CN509" i="3"/>
  <c r="DB509" i="3"/>
  <c r="BP502" i="3"/>
  <c r="AB446" i="3"/>
  <c r="P434" i="3"/>
  <c r="DB327" i="3"/>
  <c r="BA366" i="3"/>
  <c r="BN418" i="3"/>
  <c r="DC58" i="3"/>
  <c r="BP184" i="3"/>
  <c r="N589" i="3"/>
  <c r="BP30" i="3"/>
  <c r="CN303" i="3"/>
  <c r="AA392" i="3"/>
  <c r="CP501" i="3"/>
  <c r="DB467" i="3"/>
  <c r="CN471" i="3"/>
  <c r="DC318" i="3"/>
  <c r="AN320" i="3"/>
  <c r="BA111" i="3"/>
  <c r="BC586" i="3"/>
  <c r="BB401" i="3"/>
  <c r="CO512" i="3"/>
  <c r="BA333" i="3"/>
  <c r="CO345" i="3"/>
  <c r="BN567" i="3"/>
  <c r="BO203" i="3"/>
  <c r="P389" i="3"/>
  <c r="CP550" i="3"/>
  <c r="BC293" i="3"/>
  <c r="BN235" i="3"/>
  <c r="CN253" i="3"/>
  <c r="BB220" i="3"/>
  <c r="CN131" i="3"/>
  <c r="BN470" i="3"/>
  <c r="BN553" i="3"/>
  <c r="AP95" i="3"/>
  <c r="BP10" i="3"/>
  <c r="CO534" i="3"/>
  <c r="CN582" i="3"/>
  <c r="BP281" i="3"/>
  <c r="DC564" i="3"/>
  <c r="CN513" i="3"/>
  <c r="CB516" i="3"/>
  <c r="AN353" i="3"/>
  <c r="BB506" i="3"/>
  <c r="CB57" i="3"/>
  <c r="BB405" i="3"/>
  <c r="CA157" i="3"/>
  <c r="BB243" i="3"/>
  <c r="DA438" i="3"/>
  <c r="AA23" i="3"/>
  <c r="DC30" i="3"/>
  <c r="BC255" i="3"/>
  <c r="CA283" i="3"/>
  <c r="CP511" i="3"/>
  <c r="AB97" i="3"/>
  <c r="DB184" i="3"/>
  <c r="DB411" i="3"/>
  <c r="AP280" i="3"/>
  <c r="BO280" i="3"/>
  <c r="N432" i="3"/>
  <c r="DB83" i="3"/>
  <c r="DA222" i="3"/>
  <c r="AO417" i="3"/>
  <c r="CP280" i="3"/>
  <c r="DA429" i="3"/>
  <c r="N498" i="3"/>
  <c r="AA576" i="3"/>
  <c r="DB432" i="3"/>
  <c r="O395" i="3"/>
  <c r="CN442" i="3"/>
  <c r="O390" i="3"/>
  <c r="N578" i="3"/>
  <c r="DB584" i="3"/>
  <c r="CO574" i="3"/>
  <c r="CN551" i="3"/>
  <c r="BB255" i="3"/>
  <c r="CC353" i="3"/>
  <c r="BP504" i="3"/>
  <c r="CN76" i="3"/>
  <c r="AO90" i="3"/>
  <c r="DC424" i="3"/>
  <c r="CA240" i="3"/>
  <c r="CO548" i="3"/>
  <c r="DB484" i="3"/>
  <c r="BP357" i="3"/>
  <c r="CC566" i="3"/>
  <c r="BC9" i="3"/>
  <c r="CB394" i="3"/>
  <c r="AP128" i="3"/>
  <c r="BO402" i="3"/>
  <c r="AO404" i="3"/>
  <c r="DA154" i="3"/>
  <c r="AN345" i="3"/>
  <c r="DB595" i="3"/>
  <c r="BB446" i="3"/>
  <c r="DB472" i="3"/>
  <c r="BN413" i="3"/>
  <c r="DC446" i="3"/>
  <c r="N353" i="3"/>
  <c r="CC89" i="3"/>
  <c r="P492" i="3"/>
  <c r="CP306" i="3"/>
  <c r="CB384" i="3"/>
  <c r="CA404" i="3"/>
  <c r="O485" i="3"/>
  <c r="AB580" i="3"/>
  <c r="CO475" i="3"/>
  <c r="CN480" i="3"/>
  <c r="CN256" i="3"/>
  <c r="O477" i="3"/>
  <c r="N521" i="3"/>
  <c r="AP462" i="3"/>
  <c r="DC267" i="3"/>
  <c r="DA251" i="3"/>
  <c r="CB424" i="3"/>
  <c r="DA439" i="3"/>
  <c r="BA40" i="3"/>
  <c r="CC240" i="3"/>
  <c r="CN510" i="3"/>
  <c r="AB403" i="3"/>
  <c r="CC478" i="3"/>
  <c r="N505" i="3"/>
  <c r="BN32" i="3"/>
  <c r="BN339" i="3"/>
  <c r="AN606" i="3"/>
  <c r="AB349" i="3"/>
  <c r="DA88" i="3"/>
  <c r="CA21" i="3"/>
  <c r="BO295" i="3"/>
  <c r="P419" i="3"/>
  <c r="BC466" i="3"/>
  <c r="N437" i="3"/>
  <c r="DB340" i="3"/>
  <c r="N376" i="3"/>
  <c r="BB600" i="3"/>
  <c r="BO560" i="3"/>
  <c r="BN542" i="3"/>
  <c r="CA294" i="3"/>
  <c r="BB362" i="3"/>
  <c r="CP488" i="3"/>
  <c r="CO30" i="3"/>
  <c r="CN495" i="3"/>
  <c r="O451" i="3"/>
  <c r="BO35" i="3"/>
  <c r="AN23" i="3"/>
  <c r="CC599" i="3"/>
  <c r="AA276" i="3"/>
  <c r="BN154" i="3"/>
  <c r="CO184" i="3"/>
  <c r="BN230" i="3"/>
  <c r="DC420" i="3"/>
  <c r="BC45" i="3"/>
  <c r="BC144" i="3"/>
  <c r="DA451" i="3"/>
  <c r="AO64" i="3"/>
  <c r="BO364" i="3"/>
  <c r="CC560" i="3"/>
  <c r="CA504" i="3"/>
  <c r="BC386" i="3"/>
  <c r="BA175" i="3"/>
  <c r="BA314" i="3"/>
  <c r="AB528" i="3"/>
  <c r="AC291" i="3"/>
  <c r="CA98" i="3"/>
  <c r="CO19" i="3"/>
  <c r="CA500" i="3"/>
  <c r="P480" i="3"/>
  <c r="DC550" i="3"/>
  <c r="AA393" i="3"/>
  <c r="CO204" i="3"/>
  <c r="BB178" i="3"/>
  <c r="DA274" i="3"/>
  <c r="N454" i="3"/>
  <c r="CA458" i="3"/>
  <c r="BO83" i="3"/>
  <c r="DC124" i="3"/>
  <c r="CB142" i="3"/>
  <c r="BA301" i="3"/>
  <c r="O519" i="3"/>
  <c r="BC544" i="3"/>
  <c r="BA229" i="3"/>
  <c r="CP528" i="3"/>
  <c r="CP217" i="3"/>
  <c r="AP564" i="3"/>
  <c r="AB484" i="3"/>
  <c r="P499" i="3"/>
  <c r="DC290" i="3"/>
  <c r="N566" i="3"/>
  <c r="P582" i="3"/>
  <c r="CP371" i="3"/>
  <c r="BA432" i="3"/>
  <c r="DB50" i="3"/>
  <c r="CO203" i="3"/>
  <c r="CA7" i="3"/>
  <c r="AA572" i="3"/>
  <c r="BN486" i="3"/>
  <c r="AO339" i="3"/>
  <c r="AO86" i="3"/>
  <c r="N557" i="3"/>
  <c r="BB518" i="3"/>
  <c r="AC333" i="3"/>
  <c r="CA394" i="3"/>
  <c r="BN243" i="3"/>
  <c r="O478" i="3"/>
  <c r="AB367" i="3"/>
  <c r="BN15" i="3"/>
  <c r="DB461" i="3"/>
  <c r="BB9" i="3"/>
  <c r="DB144" i="3"/>
  <c r="P504" i="3"/>
  <c r="CO255" i="3"/>
  <c r="CO115" i="3"/>
  <c r="AN277" i="3"/>
  <c r="CC278" i="3"/>
  <c r="AP329" i="3"/>
  <c r="CB557" i="3"/>
  <c r="BA117" i="3"/>
  <c r="BP520" i="3"/>
  <c r="BO13" i="3"/>
  <c r="P580" i="3"/>
  <c r="DA334" i="3"/>
  <c r="CN331" i="3"/>
  <c r="CO490" i="3"/>
  <c r="AC425" i="3"/>
  <c r="P340" i="3"/>
  <c r="CP472" i="3"/>
  <c r="BA526" i="3"/>
  <c r="AO336" i="3"/>
  <c r="BB191" i="3"/>
  <c r="BO28" i="3"/>
  <c r="AN434" i="3"/>
  <c r="BA523" i="3"/>
  <c r="P565" i="3"/>
  <c r="AO571" i="3"/>
  <c r="CC58" i="3"/>
  <c r="AO104" i="3"/>
  <c r="CO121" i="3"/>
  <c r="AC72" i="3"/>
  <c r="DA544" i="3"/>
  <c r="BO85" i="3"/>
  <c r="DB530" i="3"/>
  <c r="DA347" i="3"/>
  <c r="DC191" i="3"/>
  <c r="AB491" i="3"/>
  <c r="AO84" i="3"/>
  <c r="CN306" i="3"/>
  <c r="AB419" i="3"/>
  <c r="P606" i="3"/>
  <c r="O436" i="3"/>
  <c r="DC546" i="3"/>
  <c r="AB310" i="3"/>
  <c r="BN59" i="3"/>
  <c r="CN449" i="3"/>
  <c r="BP573" i="3"/>
  <c r="BA247" i="3"/>
  <c r="DB360" i="3"/>
  <c r="O433" i="3"/>
  <c r="P401" i="3"/>
  <c r="N439" i="3"/>
  <c r="N387" i="3"/>
  <c r="CC101" i="3"/>
  <c r="AP206" i="3"/>
  <c r="CA115" i="3"/>
  <c r="O508" i="3"/>
  <c r="BC380" i="3"/>
  <c r="AB577" i="3"/>
  <c r="CB309" i="3"/>
  <c r="AN430" i="3"/>
  <c r="CO557" i="3"/>
  <c r="BA76" i="3"/>
  <c r="BA163" i="3"/>
  <c r="CC494" i="3"/>
  <c r="CN420" i="3"/>
  <c r="BP219" i="3"/>
  <c r="DB522" i="3"/>
  <c r="DC104" i="3"/>
  <c r="AA452" i="3"/>
  <c r="CA84" i="3"/>
  <c r="AO565" i="3"/>
  <c r="BC354" i="3"/>
  <c r="BC606" i="3"/>
  <c r="AP272" i="3"/>
  <c r="CC358" i="3"/>
  <c r="BC276" i="3"/>
  <c r="BN430" i="3"/>
  <c r="DC435" i="3"/>
  <c r="DA521" i="3"/>
  <c r="CA336" i="3"/>
  <c r="CB411" i="3"/>
  <c r="CA366" i="3"/>
  <c r="AA585" i="3"/>
  <c r="AC514" i="3"/>
  <c r="CA300" i="3"/>
  <c r="N532" i="3"/>
  <c r="AA550" i="3"/>
  <c r="BB198" i="3"/>
  <c r="CB32" i="3"/>
  <c r="DC602" i="3"/>
  <c r="DA579" i="3"/>
  <c r="CA462" i="3"/>
  <c r="BO53" i="3"/>
  <c r="DA353" i="3"/>
  <c r="O578" i="3"/>
  <c r="BN434" i="3"/>
  <c r="DA397" i="3"/>
  <c r="N551" i="3"/>
  <c r="CP523" i="3"/>
  <c r="CA435" i="3"/>
  <c r="BB128" i="3"/>
  <c r="CN120" i="3"/>
  <c r="CN414" i="3"/>
  <c r="DB423" i="3"/>
  <c r="DC532" i="3"/>
  <c r="AC512" i="3"/>
  <c r="CN588" i="3"/>
  <c r="CP85" i="3"/>
  <c r="BN155" i="3"/>
  <c r="DB146" i="3"/>
  <c r="CB352" i="3"/>
  <c r="AC343" i="3"/>
  <c r="CN147" i="3"/>
  <c r="BA460" i="3"/>
  <c r="CC287" i="3"/>
  <c r="BN144" i="3"/>
  <c r="CC86" i="3"/>
  <c r="BO484" i="3"/>
  <c r="CC511" i="3"/>
  <c r="BO464" i="3"/>
  <c r="BB297" i="3"/>
  <c r="AN281" i="3"/>
  <c r="N362" i="3"/>
  <c r="O517" i="3"/>
  <c r="AP545" i="3"/>
  <c r="BA542" i="3"/>
  <c r="BN20" i="3"/>
  <c r="BO125" i="3"/>
  <c r="DA55" i="3"/>
  <c r="BN528" i="3"/>
  <c r="AP258" i="3"/>
  <c r="CN129" i="3"/>
  <c r="BC566" i="3"/>
  <c r="CO565" i="3"/>
  <c r="DC256" i="3"/>
  <c r="BC197" i="3"/>
  <c r="CB379" i="3"/>
  <c r="BB161" i="3"/>
  <c r="CB338" i="3"/>
  <c r="CB82" i="3"/>
  <c r="CC535" i="3"/>
  <c r="O492" i="3"/>
  <c r="DB418" i="3"/>
  <c r="BB242" i="3"/>
  <c r="CO567" i="3"/>
  <c r="AC432" i="3"/>
  <c r="N446" i="3"/>
  <c r="AN591" i="3"/>
  <c r="CA401" i="3"/>
  <c r="DA340" i="3"/>
  <c r="CA122" i="3"/>
  <c r="CB477" i="3"/>
  <c r="CN547" i="3"/>
  <c r="AN482" i="3"/>
  <c r="DC31" i="3"/>
  <c r="BP590" i="3"/>
  <c r="BP496" i="3"/>
  <c r="AO422" i="3"/>
  <c r="CP461" i="3"/>
  <c r="BA451" i="3"/>
  <c r="CO589" i="3"/>
  <c r="BN358" i="3"/>
  <c r="BB507" i="3"/>
  <c r="CA478" i="3"/>
  <c r="BP235" i="3"/>
  <c r="BC415" i="3"/>
  <c r="CB221" i="3"/>
  <c r="BB547" i="3"/>
  <c r="AC93" i="3"/>
  <c r="CN470" i="3"/>
  <c r="BN543" i="3"/>
  <c r="AP607" i="3"/>
  <c r="CB468" i="3"/>
  <c r="CN107" i="3"/>
  <c r="AN309" i="3"/>
  <c r="BB431" i="3"/>
  <c r="CB235" i="3"/>
  <c r="CP56" i="3"/>
  <c r="CN538" i="3"/>
  <c r="AP548" i="3"/>
  <c r="CN224" i="3"/>
  <c r="BO460" i="3"/>
  <c r="DB68" i="3"/>
  <c r="AN217" i="3"/>
  <c r="P437" i="3"/>
  <c r="AA381" i="3"/>
  <c r="AP441" i="3"/>
  <c r="AN508" i="3"/>
  <c r="CO59" i="3"/>
  <c r="BA219" i="3"/>
  <c r="CO113" i="3"/>
  <c r="CP202" i="3"/>
  <c r="BC601" i="3"/>
  <c r="CP372" i="3"/>
  <c r="CB284" i="3"/>
  <c r="BP323" i="3"/>
  <c r="AB605" i="3"/>
  <c r="AO101" i="3"/>
  <c r="BC315" i="3"/>
  <c r="CB169" i="3"/>
  <c r="BB205" i="3"/>
  <c r="AP453" i="3"/>
  <c r="CN74" i="3"/>
  <c r="DB283" i="3"/>
  <c r="DC501" i="3"/>
  <c r="AO432" i="3"/>
  <c r="AA481" i="3"/>
  <c r="BN34" i="3"/>
  <c r="BC14" i="3"/>
  <c r="P458" i="3"/>
  <c r="CO221" i="3"/>
  <c r="AO22" i="3"/>
  <c r="BN149" i="3"/>
  <c r="BA189" i="3"/>
  <c r="AB353" i="3"/>
  <c r="CP162" i="3"/>
  <c r="CB484" i="3"/>
  <c r="CO110" i="3"/>
  <c r="BO107" i="3"/>
  <c r="AC264" i="3"/>
  <c r="CP150" i="3"/>
  <c r="BA499" i="3"/>
  <c r="BN428" i="3"/>
  <c r="DA40" i="3"/>
  <c r="CC125" i="3"/>
  <c r="BB368" i="3"/>
  <c r="CN443" i="3"/>
  <c r="BO266" i="3"/>
  <c r="BN576" i="3"/>
  <c r="AN489" i="3"/>
  <c r="CO66" i="3"/>
  <c r="AN528" i="3"/>
  <c r="AN468" i="3"/>
  <c r="DC44" i="3"/>
  <c r="BP605" i="3"/>
  <c r="DA367" i="3"/>
  <c r="DC260" i="3"/>
  <c r="O398" i="3"/>
  <c r="BN255" i="3"/>
  <c r="DC408" i="3"/>
  <c r="O548" i="3"/>
  <c r="AO283" i="3"/>
  <c r="AB569" i="3"/>
  <c r="BN130" i="3"/>
  <c r="BA220" i="3"/>
  <c r="AO220" i="3"/>
  <c r="CA515" i="3"/>
  <c r="CA450" i="3"/>
  <c r="AO12" i="3"/>
  <c r="BN45" i="3"/>
  <c r="CC606" i="3"/>
  <c r="CC432" i="3"/>
  <c r="BN191" i="3"/>
  <c r="DB174" i="3"/>
  <c r="BN309" i="3"/>
  <c r="CC272" i="3"/>
  <c r="AB320" i="3"/>
  <c r="DA409" i="3"/>
  <c r="DA375" i="3"/>
  <c r="BA563" i="3"/>
  <c r="BB254" i="3"/>
  <c r="BB90" i="3"/>
  <c r="CB478" i="3"/>
  <c r="CA100" i="3"/>
  <c r="CP537" i="3"/>
  <c r="BN36" i="3"/>
  <c r="BP382" i="3"/>
  <c r="DB33" i="3"/>
  <c r="CB183" i="3"/>
  <c r="AP563" i="3"/>
  <c r="BB107" i="3"/>
  <c r="BN573" i="3"/>
  <c r="BN171" i="3"/>
  <c r="AA36" i="3"/>
  <c r="BA56" i="3"/>
  <c r="AP515" i="3"/>
  <c r="AO566" i="3"/>
  <c r="CB369" i="3"/>
  <c r="AO49" i="3"/>
  <c r="CB432" i="3"/>
  <c r="DA276" i="3"/>
  <c r="AC386" i="3"/>
  <c r="O387" i="3"/>
  <c r="BB322" i="3"/>
  <c r="AP560" i="3"/>
  <c r="P404" i="3"/>
  <c r="BC525" i="3"/>
  <c r="AN465" i="3"/>
  <c r="AP573" i="3"/>
  <c r="BA387" i="3"/>
  <c r="BO525" i="3"/>
  <c r="CA428" i="3"/>
  <c r="CP319" i="3"/>
  <c r="N477" i="3"/>
  <c r="BN307" i="3"/>
  <c r="AA423" i="3"/>
  <c r="CB155" i="3"/>
  <c r="BB406" i="3"/>
  <c r="BA519" i="3"/>
  <c r="O441" i="3"/>
  <c r="CB302" i="3"/>
  <c r="DA53" i="3"/>
  <c r="CA377" i="3"/>
  <c r="CB88" i="3"/>
  <c r="AB300" i="3"/>
  <c r="AC376" i="3"/>
  <c r="CC128" i="3"/>
  <c r="AB292" i="3"/>
  <c r="BA181" i="3"/>
  <c r="DA69" i="3"/>
  <c r="BC538" i="3"/>
  <c r="CP468" i="3"/>
  <c r="DC511" i="3"/>
  <c r="BO191" i="3"/>
  <c r="AB522" i="3"/>
  <c r="DA543" i="3"/>
  <c r="CN346" i="3"/>
  <c r="AB474" i="3"/>
  <c r="CA460" i="3"/>
  <c r="AN447" i="3"/>
  <c r="CC24" i="3"/>
  <c r="O521" i="3"/>
  <c r="DB543" i="3"/>
  <c r="CP460" i="3"/>
  <c r="BA280" i="3"/>
  <c r="CC482" i="3"/>
  <c r="AP578" i="3"/>
  <c r="CP291" i="3"/>
  <c r="BP271" i="3"/>
  <c r="DA411" i="3"/>
  <c r="DC195" i="3"/>
  <c r="CB389" i="3"/>
  <c r="BA553" i="3"/>
  <c r="BC407" i="3"/>
  <c r="BA430" i="3"/>
  <c r="CN353" i="3"/>
  <c r="AN119" i="3"/>
  <c r="DA472" i="3"/>
  <c r="AP348" i="3"/>
  <c r="BP47" i="3"/>
  <c r="BA382" i="3"/>
  <c r="BN490" i="3"/>
  <c r="CP549" i="3"/>
  <c r="CA325" i="3"/>
  <c r="BC127" i="3"/>
  <c r="AN200" i="3"/>
  <c r="BA341" i="3"/>
  <c r="BA406" i="3"/>
  <c r="CO325" i="3"/>
  <c r="AN303" i="3"/>
  <c r="CO425" i="3"/>
  <c r="BB523" i="3"/>
  <c r="CA587" i="3"/>
  <c r="BC369" i="3"/>
  <c r="AP555" i="3"/>
  <c r="BB487" i="3"/>
  <c r="P569" i="3"/>
  <c r="CP486" i="3"/>
  <c r="CA60" i="3"/>
  <c r="AO409" i="3"/>
  <c r="DC127" i="3"/>
  <c r="CB256" i="3"/>
  <c r="BA128" i="3"/>
  <c r="BP429" i="3"/>
  <c r="DC381" i="3"/>
  <c r="AB565" i="3"/>
  <c r="AN494" i="3"/>
  <c r="BA545" i="3"/>
  <c r="AP500" i="3"/>
  <c r="AO598" i="3"/>
  <c r="BP186" i="3"/>
  <c r="AO537" i="3"/>
  <c r="CP592" i="3"/>
  <c r="O497" i="3"/>
  <c r="CN380" i="3"/>
  <c r="DB316" i="3"/>
  <c r="N341" i="3"/>
  <c r="BA107" i="3"/>
  <c r="CP193" i="3"/>
  <c r="CP218" i="3"/>
  <c r="CO327" i="3"/>
  <c r="DA446" i="3"/>
  <c r="AO105" i="3"/>
  <c r="CB428" i="3"/>
  <c r="CC548" i="3"/>
  <c r="CO590" i="3"/>
  <c r="AB375" i="3"/>
  <c r="BP549" i="3"/>
  <c r="CP101" i="3"/>
  <c r="BP497" i="3"/>
  <c r="AN372" i="3"/>
  <c r="AC531" i="3"/>
  <c r="AP339" i="3"/>
  <c r="BC563" i="3"/>
  <c r="CB368" i="3"/>
  <c r="BB575" i="3"/>
  <c r="BO468" i="3"/>
  <c r="CO413" i="3"/>
  <c r="DB536" i="3"/>
  <c r="DA10" i="3"/>
  <c r="BO190" i="3"/>
  <c r="CA475" i="3"/>
  <c r="P514" i="3"/>
  <c r="BB573" i="3"/>
  <c r="CN450" i="3"/>
  <c r="CB295" i="3"/>
  <c r="BB589" i="3"/>
  <c r="AB72" i="3"/>
  <c r="DA213" i="3"/>
  <c r="DA380" i="3"/>
  <c r="BO549" i="3"/>
  <c r="P524" i="3"/>
  <c r="DC70" i="3"/>
  <c r="CP173" i="3"/>
  <c r="DC426" i="3"/>
  <c r="DC7" i="3"/>
  <c r="DC477" i="3"/>
  <c r="O393" i="3"/>
  <c r="BO277" i="3"/>
  <c r="BC64" i="3"/>
  <c r="CA276" i="3"/>
  <c r="BB154" i="3"/>
  <c r="CB119" i="3"/>
  <c r="CP507" i="3"/>
  <c r="DC603" i="3"/>
  <c r="DC526" i="3"/>
  <c r="BA434" i="3"/>
  <c r="BN329" i="3"/>
  <c r="CP548" i="3"/>
  <c r="BA249" i="3"/>
  <c r="CN318" i="3"/>
  <c r="CA266" i="3"/>
  <c r="AO292" i="3"/>
  <c r="AO536" i="3"/>
  <c r="DA583" i="3"/>
  <c r="CP308" i="3"/>
  <c r="BP294" i="3"/>
  <c r="BP127" i="3"/>
  <c r="DA314" i="3"/>
  <c r="CC273" i="3"/>
  <c r="DB443" i="3"/>
  <c r="BN438" i="3"/>
  <c r="DC306" i="3"/>
  <c r="DB373" i="3"/>
  <c r="AB418" i="3"/>
  <c r="CC483" i="3"/>
  <c r="BA320" i="3"/>
  <c r="AO453" i="3"/>
  <c r="BB119" i="3"/>
  <c r="BC126" i="3"/>
  <c r="CC118" i="3"/>
  <c r="CA437" i="3"/>
  <c r="CO39" i="3"/>
  <c r="AB331" i="3"/>
  <c r="DA536" i="3"/>
  <c r="O369" i="3"/>
  <c r="BP350" i="3"/>
  <c r="CB339" i="3"/>
  <c r="DA396" i="3"/>
  <c r="P516" i="3"/>
  <c r="CC370" i="3"/>
  <c r="BB522" i="3"/>
  <c r="AO112" i="3"/>
  <c r="DA364" i="3"/>
  <c r="CC557" i="3"/>
  <c r="CC385" i="3"/>
  <c r="CB194" i="3"/>
  <c r="CN34" i="3"/>
  <c r="N358" i="3"/>
  <c r="CP248" i="3"/>
  <c r="BA203" i="3"/>
  <c r="CA162" i="3"/>
  <c r="DC286" i="3"/>
  <c r="BB13" i="3"/>
  <c r="BN21" i="3"/>
  <c r="CP424" i="3"/>
  <c r="BP43" i="3"/>
  <c r="BA122" i="3"/>
  <c r="P490" i="3"/>
  <c r="BP419" i="3"/>
  <c r="CA367" i="3"/>
  <c r="BC35" i="3"/>
  <c r="CP485" i="3"/>
  <c r="CP163" i="3"/>
  <c r="CB107" i="3"/>
  <c r="CO344" i="3"/>
  <c r="CC29" i="3"/>
  <c r="O490" i="3"/>
  <c r="CA172" i="3"/>
  <c r="N516" i="3"/>
  <c r="AC503" i="3"/>
  <c r="CN29" i="3"/>
  <c r="BA315" i="3"/>
  <c r="DB160" i="3"/>
  <c r="BC200" i="3"/>
  <c r="BA379" i="3"/>
  <c r="DA555" i="3"/>
  <c r="BO225" i="3"/>
  <c r="DB185" i="3"/>
  <c r="BN426" i="3"/>
  <c r="DA414" i="3"/>
  <c r="AP581" i="3"/>
  <c r="CA303" i="3"/>
  <c r="AC359" i="3"/>
  <c r="CA258" i="3"/>
  <c r="BP24" i="3"/>
  <c r="CC237" i="3"/>
  <c r="BC231" i="3"/>
  <c r="AP541" i="3"/>
  <c r="DC497" i="3"/>
  <c r="CN56" i="3"/>
  <c r="P479" i="3"/>
  <c r="CB470" i="3"/>
  <c r="CB589" i="3"/>
  <c r="BN396" i="3"/>
  <c r="AP532" i="3"/>
  <c r="AO511" i="3"/>
  <c r="AC483" i="3"/>
  <c r="CO323" i="3"/>
  <c r="DA351" i="3"/>
  <c r="BC174" i="3"/>
  <c r="CA153" i="3"/>
  <c r="BC542" i="3"/>
  <c r="DC457" i="3"/>
  <c r="CO26" i="3"/>
  <c r="N419" i="3"/>
  <c r="DA326" i="3"/>
  <c r="BB275" i="3"/>
  <c r="CO45" i="3"/>
  <c r="BP383" i="3"/>
  <c r="BO157" i="3"/>
  <c r="CP325" i="3"/>
  <c r="BP125" i="3"/>
  <c r="CN72" i="3"/>
  <c r="AP89" i="3"/>
  <c r="AA605" i="3"/>
  <c r="P390" i="3"/>
  <c r="DB498" i="3"/>
  <c r="BO430" i="3"/>
  <c r="BP82" i="3"/>
  <c r="AN340" i="3"/>
  <c r="CO360" i="3"/>
  <c r="CB591" i="3"/>
  <c r="BC478" i="3"/>
  <c r="N421" i="3"/>
  <c r="DA282" i="3"/>
  <c r="CN400" i="3"/>
  <c r="AO338" i="3"/>
  <c r="BO517" i="3"/>
  <c r="AO557" i="3"/>
  <c r="CC64" i="3"/>
  <c r="DC604" i="3"/>
  <c r="DC498" i="3"/>
  <c r="AB299" i="3"/>
  <c r="AP21" i="3"/>
  <c r="DB17" i="3"/>
  <c r="P487" i="3"/>
  <c r="CB364" i="3"/>
  <c r="DA31" i="3"/>
  <c r="AA376" i="3"/>
  <c r="BA532" i="3"/>
  <c r="CN16" i="3"/>
  <c r="AA595" i="3"/>
  <c r="CN51" i="3"/>
  <c r="CO341" i="3"/>
  <c r="DA431" i="3"/>
  <c r="CN198" i="3"/>
  <c r="CA182" i="3"/>
  <c r="O551" i="3"/>
  <c r="DC161" i="3"/>
  <c r="CO258" i="3"/>
  <c r="CA605" i="3"/>
  <c r="BA481" i="3"/>
  <c r="N338" i="3"/>
  <c r="DA550" i="3"/>
  <c r="CB375" i="3"/>
  <c r="AA351" i="3"/>
  <c r="CO484" i="3"/>
  <c r="BC313" i="3"/>
  <c r="BO397" i="3"/>
  <c r="BB48" i="3"/>
  <c r="BN125" i="3"/>
  <c r="CA318" i="3"/>
  <c r="CA166" i="3"/>
  <c r="BO523" i="3"/>
  <c r="BA442" i="3"/>
  <c r="CN440" i="3"/>
  <c r="CB498" i="3"/>
  <c r="BP472" i="3"/>
  <c r="O405" i="3"/>
  <c r="O594" i="3"/>
  <c r="AN400" i="3"/>
  <c r="CA313" i="3"/>
  <c r="AO499" i="3"/>
  <c r="AO360" i="3"/>
  <c r="CN19" i="3"/>
  <c r="CB517" i="3"/>
  <c r="AA604" i="3"/>
  <c r="BO552" i="3"/>
  <c r="BN75" i="3"/>
  <c r="DA25" i="3"/>
  <c r="BA141" i="3"/>
  <c r="CB24" i="3"/>
  <c r="CP18" i="3"/>
  <c r="CA77" i="3"/>
  <c r="DC359" i="3"/>
  <c r="AO522" i="3"/>
  <c r="DB516" i="3"/>
  <c r="BB295" i="3"/>
  <c r="O573" i="3"/>
  <c r="BC191" i="3"/>
  <c r="CC600" i="3"/>
  <c r="BN50" i="3"/>
  <c r="DA566" i="3"/>
  <c r="CB181" i="3"/>
  <c r="AO395" i="3"/>
  <c r="BO378" i="3"/>
  <c r="AN390" i="3"/>
  <c r="BP493" i="3"/>
  <c r="AP335" i="3"/>
  <c r="AB291" i="3"/>
  <c r="AN106" i="3"/>
  <c r="AB232" i="3"/>
  <c r="AN471" i="3"/>
  <c r="CN21" i="3"/>
  <c r="AC15" i="3"/>
  <c r="AO48" i="3"/>
  <c r="AN341" i="3"/>
  <c r="AO501" i="3"/>
  <c r="BC318" i="3"/>
  <c r="BB71" i="3"/>
  <c r="P562" i="3"/>
  <c r="P456" i="3"/>
  <c r="CB574" i="3"/>
  <c r="AO384" i="3"/>
  <c r="CO501" i="3"/>
  <c r="DB139" i="3"/>
  <c r="CA186" i="3"/>
  <c r="CB99" i="3"/>
  <c r="O538" i="3"/>
  <c r="CA410" i="3"/>
  <c r="CA520" i="3"/>
  <c r="BB456" i="3"/>
  <c r="BP341" i="3"/>
  <c r="BB548" i="3"/>
  <c r="AO478" i="3"/>
  <c r="BB445" i="3"/>
  <c r="BC399" i="3"/>
  <c r="BA241" i="3"/>
  <c r="CA23" i="3"/>
  <c r="CB117" i="3"/>
  <c r="BC333" i="3"/>
  <c r="CP62" i="3"/>
  <c r="DB338" i="3"/>
  <c r="CB581" i="3"/>
  <c r="AB496" i="3"/>
  <c r="BC372" i="3"/>
  <c r="DB42" i="3"/>
  <c r="BP175" i="3"/>
  <c r="CN430" i="3"/>
  <c r="CO597" i="3"/>
  <c r="AO526" i="3"/>
  <c r="DA415" i="3"/>
  <c r="DC226" i="3"/>
  <c r="CC489" i="3"/>
  <c r="AA387" i="3"/>
  <c r="AN319" i="3"/>
  <c r="BO297" i="3"/>
  <c r="CB196" i="3"/>
  <c r="BB476" i="3"/>
  <c r="CC312" i="3"/>
  <c r="AO15" i="3"/>
  <c r="CO354" i="3"/>
  <c r="AP96" i="3"/>
  <c r="AN514" i="3"/>
  <c r="AB521" i="3"/>
  <c r="AN366" i="3"/>
  <c r="BP511" i="3"/>
  <c r="BA271" i="3"/>
  <c r="DB410" i="3"/>
  <c r="DB63" i="3"/>
  <c r="CC605" i="3"/>
  <c r="CP70" i="3"/>
  <c r="DA191" i="3"/>
  <c r="CA524" i="3"/>
  <c r="BO311" i="3"/>
  <c r="DB408" i="3"/>
  <c r="O489" i="3"/>
  <c r="DB350" i="3"/>
  <c r="BO522" i="3"/>
  <c r="BA557" i="3"/>
  <c r="P607" i="3"/>
  <c r="BA479" i="3"/>
  <c r="BA496" i="3"/>
  <c r="AP343" i="3"/>
  <c r="BA372" i="3"/>
  <c r="BO303" i="3"/>
  <c r="CN268" i="3"/>
  <c r="BO152" i="3"/>
  <c r="P350" i="3"/>
  <c r="CO303" i="3"/>
  <c r="BB520" i="3"/>
  <c r="AB371" i="3"/>
  <c r="BN400" i="3"/>
  <c r="DC126" i="3"/>
  <c r="CA487" i="3"/>
  <c r="BA322" i="3"/>
  <c r="CN502" i="3"/>
  <c r="AO583" i="3"/>
  <c r="CN50" i="3"/>
  <c r="BP17" i="3"/>
  <c r="CC592" i="3"/>
  <c r="AC429" i="3"/>
  <c r="BN55" i="3"/>
  <c r="BN544" i="3"/>
  <c r="BN221" i="3"/>
  <c r="CN407" i="3"/>
  <c r="BB376" i="3"/>
  <c r="AC74" i="3"/>
  <c r="AC554" i="3"/>
  <c r="P436" i="3"/>
  <c r="P357" i="3"/>
  <c r="AN480" i="3"/>
  <c r="DA115" i="3"/>
  <c r="CB402" i="3"/>
  <c r="P489" i="3"/>
  <c r="P421" i="3"/>
  <c r="N410" i="3"/>
  <c r="DB9" i="3"/>
  <c r="BB597" i="3"/>
  <c r="DB404" i="3"/>
  <c r="AN524" i="3"/>
  <c r="DC377" i="3"/>
  <c r="BA317" i="3"/>
  <c r="CO128" i="3"/>
  <c r="BO318" i="3"/>
  <c r="AP577" i="3"/>
  <c r="BN561" i="3"/>
  <c r="BB554" i="3"/>
  <c r="CO44" i="3"/>
  <c r="BB602" i="3"/>
  <c r="CP223" i="3"/>
  <c r="CO93" i="3"/>
  <c r="BC286" i="3"/>
  <c r="BA248" i="3"/>
  <c r="P341" i="3"/>
  <c r="AN96" i="3"/>
  <c r="CP67" i="3"/>
  <c r="DA324" i="3"/>
  <c r="DB471" i="3"/>
  <c r="AA574" i="3"/>
  <c r="DC62" i="3"/>
  <c r="DC460" i="3"/>
  <c r="CN439" i="3"/>
  <c r="CC184" i="3"/>
  <c r="CP29" i="3"/>
  <c r="N546" i="3"/>
  <c r="BO170" i="3"/>
  <c r="CC28" i="3"/>
  <c r="BB455" i="3"/>
  <c r="AO408" i="3"/>
  <c r="BO553" i="3"/>
  <c r="DB148" i="3"/>
  <c r="AC498" i="3"/>
  <c r="DC413" i="3"/>
  <c r="BB44" i="3"/>
  <c r="AP114" i="3"/>
  <c r="DA576" i="3"/>
  <c r="AB562" i="3"/>
  <c r="P379" i="3"/>
  <c r="BA324" i="3"/>
  <c r="AA416" i="3"/>
  <c r="CC552" i="3"/>
  <c r="BB440" i="3"/>
  <c r="BN231" i="3"/>
  <c r="BP248" i="3"/>
  <c r="CN64" i="3"/>
  <c r="O460" i="3"/>
  <c r="BN443" i="3"/>
  <c r="CN281" i="3"/>
  <c r="CC247" i="3"/>
  <c r="DC328" i="3"/>
  <c r="DC164" i="3"/>
  <c r="CN436" i="3"/>
  <c r="N571" i="3"/>
  <c r="CB241" i="3"/>
  <c r="BO595" i="3"/>
  <c r="BO253" i="3"/>
  <c r="CO20" i="3"/>
  <c r="CB206" i="3"/>
  <c r="DB252" i="3"/>
  <c r="O383" i="3"/>
  <c r="CA30" i="3"/>
  <c r="BO285" i="3"/>
  <c r="O606" i="3"/>
  <c r="CP384" i="3"/>
  <c r="DC20" i="3"/>
  <c r="BB562" i="3"/>
  <c r="BB385" i="3"/>
  <c r="AA499" i="3"/>
  <c r="BN302" i="3"/>
  <c r="BP96" i="3"/>
  <c r="AO52" i="3"/>
  <c r="DB276" i="3"/>
  <c r="BB282" i="3"/>
  <c r="CC603" i="3"/>
  <c r="BP398" i="3"/>
  <c r="DB234" i="3"/>
  <c r="AB9" i="3"/>
  <c r="DA64" i="3"/>
  <c r="CN349" i="3"/>
  <c r="BC455" i="3"/>
  <c r="CN124" i="3"/>
  <c r="CO429" i="3"/>
  <c r="DC313" i="3"/>
  <c r="CO410" i="3"/>
  <c r="CA378" i="3"/>
  <c r="BB153" i="3"/>
  <c r="P558" i="3"/>
  <c r="BP580" i="3"/>
  <c r="BA516" i="3"/>
  <c r="CO114" i="3"/>
  <c r="DC493" i="3"/>
  <c r="BB259" i="3"/>
  <c r="DB488" i="3"/>
  <c r="AP433" i="3"/>
  <c r="BP486" i="3"/>
  <c r="CB89" i="3"/>
  <c r="N466" i="3"/>
  <c r="BB491" i="3"/>
  <c r="BB453" i="3"/>
  <c r="BN462" i="3"/>
  <c r="DB287" i="3"/>
  <c r="CA33" i="3"/>
  <c r="DB513" i="3"/>
  <c r="CB100" i="3"/>
  <c r="CP120" i="3"/>
  <c r="AO437" i="3"/>
  <c r="CB459" i="3"/>
  <c r="BC11" i="3"/>
  <c r="BO502" i="3"/>
  <c r="AA21" i="3"/>
  <c r="P597" i="3"/>
  <c r="CN270" i="3"/>
  <c r="AN594" i="3"/>
  <c r="CN383" i="3"/>
  <c r="BN74" i="3"/>
  <c r="P551" i="3"/>
  <c r="CN73" i="3"/>
  <c r="CO518" i="3"/>
  <c r="BN178" i="3"/>
  <c r="DC90" i="3"/>
  <c r="AB264" i="3"/>
  <c r="DC254" i="3"/>
  <c r="CA62" i="3"/>
  <c r="BA425" i="3"/>
  <c r="CP289" i="3"/>
  <c r="AC591" i="3"/>
  <c r="AA13" i="3"/>
  <c r="DA306" i="3"/>
  <c r="DA459" i="3"/>
  <c r="BP14" i="3"/>
  <c r="BB365" i="3"/>
  <c r="CB313" i="3"/>
  <c r="O375" i="3"/>
  <c r="CO506" i="3"/>
  <c r="CB331" i="3"/>
  <c r="DA44" i="3"/>
  <c r="CP309" i="3"/>
  <c r="CB73" i="3"/>
  <c r="BP324" i="3"/>
  <c r="AP486" i="3"/>
  <c r="BC491" i="3"/>
  <c r="BC390" i="3"/>
  <c r="CC517" i="3"/>
  <c r="AO280" i="3"/>
  <c r="CA440" i="3"/>
  <c r="DB336" i="3"/>
  <c r="CO152" i="3"/>
  <c r="AO30" i="3"/>
  <c r="BN401" i="3"/>
  <c r="BC228" i="3"/>
  <c r="AB133" i="3"/>
  <c r="BP110" i="3"/>
  <c r="BC506" i="3"/>
  <c r="CO105" i="3"/>
  <c r="DC414" i="3"/>
  <c r="AB396" i="3"/>
  <c r="CB568" i="3"/>
  <c r="DC371" i="3"/>
  <c r="N569" i="3"/>
  <c r="CB539" i="3"/>
  <c r="AB373" i="3"/>
  <c r="BO453" i="3"/>
  <c r="N430" i="3"/>
  <c r="BN229" i="3"/>
  <c r="O447" i="3"/>
  <c r="BA273" i="3"/>
  <c r="DC378" i="3"/>
  <c r="AO71" i="3"/>
  <c r="DB124" i="3"/>
  <c r="AN446" i="3"/>
  <c r="CB224" i="3"/>
  <c r="DB481" i="3"/>
  <c r="AN379" i="3"/>
  <c r="BN82" i="3"/>
  <c r="DA206" i="3"/>
  <c r="DC506" i="3"/>
  <c r="O572" i="3"/>
  <c r="O571" i="3"/>
  <c r="AC107" i="3"/>
  <c r="CC126" i="3"/>
  <c r="BN117" i="3"/>
  <c r="CA235" i="3"/>
  <c r="AP501" i="3"/>
  <c r="CP35" i="3"/>
  <c r="DC580" i="3"/>
  <c r="DB171" i="3"/>
  <c r="BC556" i="3"/>
  <c r="BC24" i="3"/>
  <c r="AA355" i="3"/>
  <c r="BN337" i="3"/>
  <c r="N401" i="3"/>
  <c r="BB79" i="3"/>
  <c r="DC77" i="3"/>
  <c r="BC464" i="3"/>
  <c r="DB401" i="3"/>
  <c r="AC449" i="3"/>
  <c r="BN374" i="3"/>
  <c r="BN577" i="3"/>
  <c r="CN445" i="3"/>
  <c r="BC182" i="3"/>
  <c r="AP90" i="3"/>
  <c r="AP9" i="3"/>
  <c r="CN191" i="3"/>
  <c r="DC136" i="3"/>
  <c r="BP18" i="3"/>
  <c r="CP369" i="3"/>
  <c r="BO376" i="3"/>
  <c r="CB225" i="3"/>
  <c r="AP472" i="3"/>
  <c r="N487" i="3"/>
  <c r="CN296" i="3"/>
  <c r="BN193" i="3"/>
  <c r="CB573" i="3"/>
  <c r="DB200" i="3"/>
  <c r="AA606" i="3"/>
  <c r="BA602" i="3"/>
  <c r="CP391" i="3"/>
  <c r="CN566" i="3"/>
  <c r="AO200" i="3"/>
  <c r="DC84" i="3"/>
  <c r="DC51" i="3"/>
  <c r="BB184" i="3"/>
  <c r="DC68" i="3"/>
  <c r="O499" i="3"/>
  <c r="CB594" i="3"/>
  <c r="BO209" i="3"/>
  <c r="CB232" i="3"/>
  <c r="AP584" i="3"/>
  <c r="CN156" i="3"/>
  <c r="BO437" i="3"/>
  <c r="N536" i="3"/>
  <c r="N540" i="3"/>
  <c r="DB137" i="3"/>
  <c r="BO123" i="3"/>
  <c r="AB370" i="3"/>
  <c r="AC100" i="3"/>
  <c r="BN174" i="3"/>
  <c r="BP410" i="3"/>
  <c r="BO158" i="3"/>
  <c r="AN492" i="3"/>
  <c r="BA166" i="3"/>
  <c r="AB483" i="3"/>
  <c r="BO446" i="3"/>
  <c r="BO535" i="3"/>
  <c r="AB357" i="3"/>
  <c r="O428" i="3"/>
  <c r="CA8" i="3"/>
  <c r="DB226" i="3"/>
  <c r="CO83" i="3"/>
  <c r="DC321" i="3"/>
  <c r="BN389" i="3"/>
  <c r="BN491" i="3"/>
  <c r="AO549" i="3"/>
  <c r="AA410" i="3"/>
  <c r="CN594" i="3"/>
  <c r="AO251" i="3"/>
  <c r="AO559" i="3"/>
  <c r="DC66" i="3"/>
  <c r="BP70" i="3"/>
  <c r="BC451" i="3"/>
  <c r="AP385" i="3"/>
  <c r="AB60" i="3"/>
  <c r="CO40" i="3"/>
  <c r="CP161" i="3"/>
  <c r="AP583" i="3"/>
  <c r="AN417" i="3"/>
  <c r="AB400" i="3"/>
  <c r="DB57" i="3"/>
  <c r="AC373" i="3"/>
  <c r="AC430" i="3"/>
  <c r="DA574" i="3"/>
  <c r="CA456" i="3"/>
  <c r="BP286" i="3"/>
  <c r="BP370" i="3"/>
  <c r="BO228" i="3"/>
  <c r="BA217" i="3"/>
  <c r="AN293" i="3"/>
  <c r="CO561" i="3"/>
  <c r="DC336" i="3"/>
  <c r="BC233" i="3"/>
  <c r="N526" i="3"/>
  <c r="CA518" i="3"/>
  <c r="BN37" i="3"/>
  <c r="CN479" i="3"/>
  <c r="CP175" i="3"/>
  <c r="AO116" i="3"/>
  <c r="BA313" i="3"/>
  <c r="CP194" i="3"/>
  <c r="BC283" i="3"/>
  <c r="CB413" i="3"/>
  <c r="BP331" i="3"/>
  <c r="DB502" i="3"/>
  <c r="AA449" i="3"/>
  <c r="CN555" i="3"/>
  <c r="AA414" i="3"/>
  <c r="O422" i="3"/>
  <c r="DC380" i="3"/>
  <c r="BC582" i="3"/>
  <c r="BP468" i="3"/>
  <c r="DB279" i="3"/>
  <c r="AP536" i="3"/>
  <c r="O475" i="3"/>
  <c r="CB319" i="3"/>
  <c r="AO410" i="3"/>
  <c r="DC17" i="3"/>
  <c r="O334" i="3"/>
  <c r="CB451" i="3"/>
  <c r="BP368" i="3"/>
  <c r="AB415" i="3"/>
  <c r="BC304" i="3"/>
  <c r="DA356" i="3"/>
  <c r="AO448" i="3"/>
  <c r="DC437" i="3"/>
  <c r="BO290" i="3"/>
  <c r="BP301" i="3"/>
  <c r="DB177" i="3"/>
  <c r="AA353" i="3"/>
  <c r="BA328" i="3"/>
  <c r="AA422" i="3"/>
  <c r="BC270" i="3"/>
  <c r="DA327" i="3"/>
  <c r="DA123" i="3"/>
  <c r="AO96" i="3"/>
  <c r="CA170" i="3"/>
  <c r="CP579" i="3"/>
  <c r="CP489" i="3"/>
  <c r="DC417" i="3"/>
  <c r="DA590" i="3"/>
  <c r="AO309" i="3"/>
  <c r="BN128" i="3"/>
  <c r="BA63" i="3"/>
  <c r="AC602" i="3"/>
  <c r="BB596" i="3"/>
  <c r="BP77" i="3"/>
  <c r="BC220" i="3"/>
  <c r="BB457" i="3"/>
  <c r="CN221" i="3"/>
  <c r="DC186" i="3"/>
  <c r="CC586" i="3"/>
  <c r="AN94" i="3"/>
  <c r="AN587" i="3"/>
  <c r="DC150" i="3"/>
  <c r="BC373" i="3"/>
  <c r="BB470" i="3"/>
  <c r="AP571" i="3"/>
  <c r="AC491" i="3"/>
  <c r="BB429" i="3"/>
  <c r="DB159" i="3"/>
  <c r="DA110" i="3"/>
  <c r="AC405" i="3"/>
  <c r="O354" i="3"/>
  <c r="CA177" i="3"/>
  <c r="BA182" i="3"/>
  <c r="BP535" i="3"/>
  <c r="BO186" i="3"/>
  <c r="BO14" i="3"/>
  <c r="DB384" i="3"/>
  <c r="O540" i="3"/>
  <c r="CA307" i="3"/>
  <c r="DC499" i="3"/>
  <c r="AC439" i="3"/>
  <c r="BN350" i="3"/>
  <c r="BP292" i="3"/>
  <c r="BP396" i="3"/>
  <c r="AO508" i="3"/>
  <c r="CB456" i="3"/>
  <c r="BN281" i="3"/>
  <c r="BP389" i="3"/>
  <c r="DA408" i="3"/>
  <c r="CO56" i="3"/>
  <c r="CB135" i="3"/>
  <c r="BA478" i="3"/>
  <c r="CO297" i="3"/>
  <c r="CP128" i="3"/>
  <c r="CB20" i="3"/>
  <c r="CC359" i="3"/>
  <c r="AB475" i="3"/>
  <c r="CB605" i="3"/>
  <c r="DC145" i="3"/>
  <c r="CN595" i="3"/>
  <c r="P394" i="3"/>
  <c r="BO435" i="3"/>
  <c r="AN290" i="3"/>
  <c r="BO142" i="3"/>
  <c r="BB474" i="3"/>
  <c r="DA13" i="3"/>
  <c r="CC233" i="3"/>
  <c r="AN279" i="3"/>
  <c r="AA524" i="3"/>
  <c r="AN530" i="3"/>
  <c r="BC247" i="3"/>
  <c r="AN9" i="3"/>
  <c r="CO150" i="3"/>
  <c r="CN395" i="3"/>
  <c r="AB23" i="3"/>
  <c r="BC121" i="3"/>
  <c r="BN478" i="3"/>
  <c r="CA275" i="3"/>
  <c r="CO11" i="3"/>
  <c r="CP502" i="3"/>
  <c r="DB326" i="3"/>
  <c r="CO232" i="3"/>
  <c r="N339" i="3"/>
  <c r="P543" i="3"/>
  <c r="CO494" i="3"/>
  <c r="AN317" i="3"/>
  <c r="BA135" i="3"/>
  <c r="BO562" i="3"/>
  <c r="DA557" i="3"/>
  <c r="BC203" i="3"/>
  <c r="O414" i="3"/>
  <c r="BC605" i="3"/>
  <c r="CO552" i="3"/>
  <c r="CO351" i="3"/>
  <c r="BN408" i="3"/>
  <c r="CB63" i="3"/>
  <c r="AB107" i="3"/>
  <c r="CA485" i="3"/>
  <c r="AC469" i="3"/>
  <c r="DB247" i="3"/>
  <c r="BP469" i="3"/>
  <c r="DB212" i="3"/>
  <c r="CN499" i="3"/>
  <c r="BP9" i="3"/>
  <c r="AO308" i="3"/>
  <c r="CP556" i="3"/>
  <c r="CP237" i="3"/>
  <c r="BB197" i="3"/>
  <c r="CA433" i="3"/>
  <c r="DC523" i="3"/>
  <c r="CO353" i="3"/>
  <c r="DA478" i="3"/>
  <c r="BP326" i="3"/>
  <c r="AP68" i="3"/>
  <c r="CP439" i="3"/>
  <c r="DC144" i="3"/>
  <c r="CN195" i="3"/>
  <c r="DB277" i="3"/>
  <c r="O576" i="3"/>
  <c r="CB175" i="3"/>
  <c r="CP402" i="3"/>
  <c r="CP303" i="3"/>
  <c r="DA385" i="3"/>
  <c r="AB489" i="3"/>
  <c r="CA464" i="3"/>
  <c r="DB138" i="3"/>
  <c r="CA88" i="3"/>
  <c r="AN289" i="3"/>
  <c r="AA126" i="3"/>
  <c r="AA506" i="3"/>
  <c r="AP553" i="3"/>
  <c r="CB172" i="3"/>
  <c r="AA287" i="3"/>
  <c r="AP119" i="3"/>
  <c r="CO15" i="3"/>
  <c r="BO370" i="3"/>
  <c r="BP339" i="3"/>
  <c r="CC310" i="3"/>
  <c r="AN588" i="3"/>
  <c r="BP426" i="3"/>
  <c r="CC561" i="3"/>
  <c r="CO593" i="3"/>
  <c r="CP182" i="3"/>
  <c r="BC500" i="3"/>
  <c r="AN40" i="3"/>
  <c r="CN137" i="3"/>
  <c r="BP157" i="3"/>
  <c r="CP305" i="3"/>
  <c r="AO474" i="3"/>
  <c r="CB392" i="3"/>
  <c r="DA66" i="3"/>
  <c r="DC135" i="3"/>
  <c r="AA108" i="3"/>
  <c r="N462" i="3"/>
  <c r="CN232" i="3"/>
  <c r="CO363" i="3"/>
  <c r="BB348" i="3"/>
  <c r="BO424" i="3"/>
  <c r="BP308" i="3"/>
  <c r="CB552" i="3"/>
  <c r="BB106" i="3"/>
  <c r="BN407" i="3"/>
  <c r="CO277" i="3"/>
  <c r="DA377" i="3"/>
  <c r="AN398" i="3"/>
  <c r="O444" i="3"/>
  <c r="DB288" i="3"/>
  <c r="CC270" i="3"/>
  <c r="BC39" i="3"/>
  <c r="BO236" i="3"/>
  <c r="AC476" i="3"/>
  <c r="CC213" i="3"/>
  <c r="BN256" i="3"/>
  <c r="AN473" i="3"/>
  <c r="CO603" i="3"/>
  <c r="DA292" i="3"/>
  <c r="N525" i="3"/>
  <c r="DB421" i="3"/>
  <c r="BA488" i="3"/>
  <c r="CA516" i="3"/>
  <c r="CO455" i="3"/>
  <c r="BB83" i="3"/>
  <c r="CO95" i="3"/>
  <c r="CC200" i="3"/>
  <c r="BA228" i="3"/>
  <c r="CP100" i="3"/>
  <c r="CA561" i="3"/>
  <c r="P540" i="3"/>
  <c r="DB92" i="3"/>
  <c r="AA403" i="3"/>
  <c r="BC8" i="3"/>
  <c r="DB332" i="3"/>
  <c r="BA256" i="3"/>
  <c r="AP562" i="3"/>
  <c r="CN36" i="3"/>
  <c r="BA362" i="3"/>
  <c r="BO550" i="3"/>
  <c r="AC56" i="3"/>
  <c r="AA32" i="3"/>
  <c r="AA486" i="3"/>
  <c r="AN396" i="3"/>
  <c r="CA78" i="3"/>
  <c r="CN491" i="3"/>
  <c r="CP500" i="3"/>
  <c r="AO208" i="3"/>
  <c r="BC323" i="3"/>
  <c r="DB179" i="3"/>
  <c r="AN568" i="3"/>
  <c r="CC527" i="3"/>
  <c r="CC471" i="3"/>
  <c r="BN212" i="3"/>
  <c r="DB245" i="3"/>
  <c r="AA295" i="3"/>
  <c r="O372" i="3"/>
  <c r="AA352" i="3"/>
  <c r="BP394" i="3"/>
  <c r="AC317" i="3"/>
  <c r="BN333" i="3"/>
  <c r="CB104" i="3"/>
  <c r="P418" i="3"/>
  <c r="AP58" i="3"/>
  <c r="CB179" i="3"/>
  <c r="O474" i="3"/>
  <c r="CO176" i="3"/>
  <c r="DA7" i="3"/>
  <c r="DC101" i="3"/>
  <c r="BB337" i="3"/>
  <c r="AP45" i="3"/>
  <c r="CN292" i="3"/>
  <c r="DC573" i="3"/>
  <c r="BN145" i="3"/>
  <c r="BN382" i="3"/>
  <c r="O402" i="3"/>
  <c r="CO133" i="3"/>
  <c r="BC425" i="3"/>
  <c r="BC421" i="3"/>
  <c r="CC215" i="3"/>
  <c r="BC490" i="3"/>
  <c r="BO279" i="3"/>
  <c r="AN89" i="3"/>
  <c r="CO423" i="3"/>
  <c r="AN360" i="3"/>
  <c r="CO358" i="3"/>
  <c r="DA135" i="3"/>
  <c r="P385" i="3"/>
  <c r="CN542" i="3"/>
  <c r="DA558" i="3"/>
  <c r="BN301" i="3"/>
  <c r="BB501" i="3"/>
  <c r="AO130" i="3"/>
  <c r="DA113" i="3"/>
  <c r="DB256" i="3"/>
  <c r="AP334" i="3"/>
  <c r="AA467" i="3"/>
  <c r="DC589" i="3"/>
  <c r="CN451" i="3"/>
  <c r="CA420" i="3"/>
  <c r="AA437" i="3"/>
  <c r="AA30" i="3"/>
  <c r="AC518" i="3"/>
  <c r="BP464" i="3"/>
  <c r="BP489" i="3"/>
  <c r="AA483" i="3"/>
  <c r="DA585" i="3"/>
  <c r="AP539" i="3"/>
  <c r="BP37" i="3"/>
  <c r="DC483" i="3"/>
  <c r="BP135" i="3"/>
  <c r="CA216" i="3"/>
  <c r="BC104" i="3"/>
  <c r="BC300" i="3"/>
  <c r="CP199" i="3"/>
  <c r="BA137" i="3"/>
  <c r="BP106" i="3"/>
  <c r="CB40" i="3"/>
  <c r="BO410" i="3"/>
  <c r="CO573" i="3"/>
  <c r="AA408" i="3"/>
  <c r="CA133" i="3"/>
  <c r="DB424" i="3"/>
  <c r="DC471" i="3"/>
  <c r="DB294" i="3"/>
  <c r="CB152" i="3"/>
  <c r="CB420" i="3"/>
  <c r="BO68" i="3"/>
  <c r="DA21" i="3"/>
  <c r="AC10" i="3"/>
  <c r="DC139" i="3"/>
  <c r="BO427" i="3"/>
  <c r="BO321" i="3"/>
  <c r="DA484" i="3"/>
  <c r="DA523" i="3"/>
  <c r="AN451" i="3"/>
  <c r="AO524" i="3"/>
  <c r="BN14" i="3"/>
  <c r="BO179" i="3"/>
  <c r="BP63" i="3"/>
  <c r="BP483" i="3"/>
  <c r="BA257" i="3"/>
  <c r="DA215" i="3"/>
  <c r="BO516" i="3"/>
  <c r="BP354" i="3"/>
  <c r="DA266" i="3"/>
  <c r="CC182" i="3"/>
  <c r="BN294" i="3"/>
  <c r="AB435" i="3"/>
  <c r="BC607" i="3"/>
  <c r="CP563" i="3"/>
  <c r="CB501" i="3"/>
  <c r="CP244" i="3"/>
  <c r="CC380" i="3"/>
  <c r="BB449" i="3"/>
  <c r="BP401" i="3"/>
  <c r="AO209" i="3"/>
  <c r="CB523" i="3"/>
  <c r="DB59" i="3"/>
  <c r="CN364" i="3"/>
  <c r="AO533" i="3"/>
  <c r="CO207" i="3"/>
  <c r="O453" i="3"/>
  <c r="AO370" i="3"/>
  <c r="AN578" i="3"/>
  <c r="BB22" i="3"/>
  <c r="P451" i="3"/>
  <c r="DA219" i="3"/>
  <c r="AO406" i="3"/>
  <c r="CP555" i="3"/>
  <c r="BC603" i="3"/>
  <c r="CB350" i="3"/>
  <c r="CB601" i="3"/>
  <c r="BP436" i="3"/>
  <c r="AA521" i="3"/>
  <c r="BP474" i="3"/>
  <c r="BP247" i="3"/>
  <c r="AB70" i="3"/>
  <c r="CN78" i="3"/>
  <c r="BP122" i="3"/>
  <c r="AB240" i="3"/>
  <c r="DB122" i="3"/>
  <c r="CO439" i="3"/>
  <c r="BC278" i="3"/>
  <c r="N392" i="3"/>
  <c r="CP607" i="3"/>
  <c r="BN278" i="3"/>
  <c r="AB529" i="3"/>
  <c r="AN314" i="3"/>
  <c r="CP596" i="3"/>
  <c r="O431" i="3"/>
  <c r="BC371" i="3"/>
  <c r="CB250" i="3"/>
  <c r="P579" i="3"/>
  <c r="DB343" i="3"/>
  <c r="AN470" i="3"/>
  <c r="BP503" i="3"/>
  <c r="CB351" i="3"/>
  <c r="DB11" i="3"/>
  <c r="CO281" i="3"/>
  <c r="BB495" i="3"/>
  <c r="AP440" i="3"/>
  <c r="AO545" i="3"/>
  <c r="BA381" i="3"/>
  <c r="BO276" i="3"/>
  <c r="AN367" i="3"/>
  <c r="CB449" i="3"/>
  <c r="BC69" i="3"/>
  <c r="AO302" i="3"/>
  <c r="BN354" i="3"/>
  <c r="CB138" i="3"/>
  <c r="AA406" i="3"/>
  <c r="DC298" i="3"/>
  <c r="DA142" i="3"/>
  <c r="BN370" i="3"/>
  <c r="BA342" i="3"/>
  <c r="BP154" i="3"/>
  <c r="BO471" i="3"/>
  <c r="CN350" i="3"/>
  <c r="CC108" i="3"/>
  <c r="DB163" i="3"/>
  <c r="AP365" i="3"/>
  <c r="CO592" i="3"/>
  <c r="P588" i="3"/>
  <c r="AC122" i="3"/>
  <c r="CB260" i="3"/>
  <c r="CN279" i="3"/>
  <c r="BA261" i="3"/>
  <c r="CC243" i="3"/>
  <c r="AO247" i="3"/>
  <c r="CN336" i="3"/>
  <c r="N607" i="3"/>
  <c r="BB436" i="3"/>
  <c r="P380" i="3"/>
  <c r="CO321" i="3"/>
  <c r="DB49" i="3"/>
  <c r="DC245" i="3"/>
  <c r="BC213" i="3"/>
  <c r="O520" i="3"/>
  <c r="AN113" i="3"/>
  <c r="BC587" i="3"/>
  <c r="DB168" i="3"/>
  <c r="AP499" i="3"/>
  <c r="DB125" i="3"/>
  <c r="BN420" i="3"/>
  <c r="P356" i="3"/>
  <c r="BN233" i="3"/>
  <c r="BA66" i="3"/>
  <c r="BN502" i="3"/>
  <c r="CB372" i="3"/>
  <c r="CP21" i="3"/>
  <c r="AN428" i="3"/>
  <c r="CB71" i="3"/>
  <c r="DA547" i="3"/>
  <c r="AO572" i="3"/>
  <c r="AC407" i="3"/>
  <c r="BA411" i="3"/>
  <c r="BO20" i="3"/>
  <c r="DA572" i="3"/>
  <c r="CC290" i="3"/>
  <c r="P522" i="3"/>
  <c r="CP559" i="3"/>
  <c r="BP74" i="3"/>
  <c r="DC263" i="3"/>
  <c r="BC580" i="3"/>
  <c r="DA217" i="3"/>
  <c r="AA50" i="3"/>
  <c r="BB443" i="3"/>
  <c r="N476" i="3"/>
  <c r="DC160" i="3"/>
  <c r="AB447" i="3"/>
  <c r="AA495" i="3"/>
  <c r="AB284" i="3"/>
  <c r="AC278" i="3"/>
  <c r="AB524" i="3"/>
  <c r="AP477" i="3"/>
  <c r="CN115" i="3"/>
  <c r="AC435" i="3"/>
  <c r="DA593" i="3"/>
  <c r="CC604" i="3"/>
  <c r="DB183" i="3"/>
  <c r="BA572" i="3"/>
  <c r="BB296" i="3"/>
  <c r="DC466" i="3"/>
  <c r="AO561" i="3"/>
  <c r="CN465" i="3"/>
  <c r="CO571" i="3"/>
  <c r="BC551" i="3"/>
  <c r="BP600" i="3"/>
  <c r="CO43" i="3"/>
  <c r="AP17" i="3"/>
  <c r="BB109" i="3"/>
  <c r="DB557" i="3"/>
  <c r="CC545" i="3"/>
  <c r="BA369" i="3"/>
  <c r="CB558" i="3"/>
  <c r="AP426" i="3"/>
  <c r="DB120" i="3"/>
  <c r="DB393" i="3"/>
  <c r="AA542" i="3"/>
  <c r="BN98" i="3"/>
  <c r="BB360" i="3"/>
  <c r="BC183" i="3"/>
  <c r="CA295" i="3"/>
  <c r="AC460" i="3"/>
  <c r="P432" i="3"/>
  <c r="AP413" i="3"/>
  <c r="DB141" i="3"/>
  <c r="O574" i="3"/>
  <c r="CP400" i="3"/>
  <c r="CN597" i="3"/>
  <c r="CB116" i="3"/>
  <c r="P424" i="3"/>
  <c r="BN253" i="3"/>
  <c r="CN497" i="3"/>
  <c r="N555" i="3"/>
  <c r="AB24" i="3"/>
  <c r="CN602" i="3"/>
  <c r="P592" i="3"/>
  <c r="BB326" i="3"/>
  <c r="CA208" i="3"/>
  <c r="DA151" i="3"/>
  <c r="AB317" i="3"/>
  <c r="CB349" i="3"/>
  <c r="CA215" i="3"/>
  <c r="AP101" i="3"/>
  <c r="BP11" i="3"/>
  <c r="CC127" i="3"/>
  <c r="CN368" i="3"/>
  <c r="AN127" i="3"/>
  <c r="AA278" i="3"/>
  <c r="AN394" i="3"/>
  <c r="BP306" i="3"/>
  <c r="BB324" i="3"/>
  <c r="CA269" i="3"/>
  <c r="CN370" i="3"/>
  <c r="DB82" i="3"/>
  <c r="CA434" i="3"/>
  <c r="AB601" i="3"/>
  <c r="CB356" i="3"/>
  <c r="AN520" i="3"/>
  <c r="BN284" i="3"/>
  <c r="CN123" i="3"/>
  <c r="DB78" i="3"/>
  <c r="BC457" i="3"/>
  <c r="AN7" i="3"/>
  <c r="CA326" i="3"/>
  <c r="CN344" i="3"/>
  <c r="BN57" i="3"/>
  <c r="DC302" i="3"/>
  <c r="BP584" i="3"/>
  <c r="CP211" i="3"/>
  <c r="AA72" i="3"/>
  <c r="AP218" i="3"/>
  <c r="AA417" i="3"/>
  <c r="AO546" i="3"/>
  <c r="CO260" i="3"/>
  <c r="CC154" i="3"/>
  <c r="CO362" i="3"/>
  <c r="CB344" i="3"/>
  <c r="AP308" i="3"/>
  <c r="CA389" i="3"/>
  <c r="BN379" i="3"/>
  <c r="CB559" i="3"/>
  <c r="N567" i="3"/>
  <c r="P481" i="3"/>
  <c r="CP438" i="3"/>
  <c r="BA493" i="3"/>
  <c r="DC569" i="3"/>
  <c r="BN313" i="3"/>
  <c r="P400" i="3"/>
  <c r="DC97" i="3"/>
  <c r="BO384" i="3"/>
  <c r="CN340" i="3"/>
  <c r="AN32" i="3"/>
  <c r="DC281" i="3"/>
  <c r="BA31" i="3"/>
  <c r="CP395" i="3"/>
  <c r="CA390" i="3"/>
  <c r="BP561" i="3"/>
  <c r="O531" i="3"/>
  <c r="AO218" i="3"/>
  <c r="DB342" i="3"/>
  <c r="CP532" i="3"/>
  <c r="DC287" i="3"/>
  <c r="BB369" i="3"/>
  <c r="BP346" i="3"/>
  <c r="BP378" i="3"/>
  <c r="BC431" i="3"/>
  <c r="AC568" i="3"/>
  <c r="AB326" i="3"/>
  <c r="CO90" i="3"/>
  <c r="AO286" i="3"/>
  <c r="BP275" i="3"/>
  <c r="DC412" i="3"/>
  <c r="CN161" i="3"/>
  <c r="CC248" i="3"/>
  <c r="BB387" i="3"/>
  <c r="CB120" i="3"/>
  <c r="AO374" i="3"/>
  <c r="BA413" i="3"/>
  <c r="CA61" i="3"/>
  <c r="CO416" i="3"/>
  <c r="BO86" i="3"/>
  <c r="CN348" i="3"/>
  <c r="BN305" i="3"/>
  <c r="CN209" i="3"/>
  <c r="CA406" i="3"/>
  <c r="BO431" i="3"/>
  <c r="AN337" i="3"/>
  <c r="P483" i="3"/>
  <c r="CP208" i="3"/>
  <c r="O566" i="3"/>
  <c r="CO151" i="3"/>
  <c r="AO349" i="3"/>
  <c r="BB144" i="3"/>
  <c r="CN469" i="3"/>
  <c r="AC349" i="3"/>
  <c r="BB373" i="3"/>
  <c r="DA218" i="3"/>
  <c r="BB218" i="3"/>
  <c r="P515" i="3"/>
  <c r="BC465" i="3"/>
  <c r="AN313" i="3"/>
  <c r="CC18" i="3"/>
  <c r="BO226" i="3"/>
  <c r="AA56" i="3"/>
  <c r="CB141" i="3"/>
  <c r="N400" i="3"/>
  <c r="BA268" i="3"/>
  <c r="CN601" i="3"/>
  <c r="AA61" i="3"/>
  <c r="CC400" i="3"/>
  <c r="DB217" i="3"/>
  <c r="CP396" i="3"/>
  <c r="AN228" i="3"/>
  <c r="CP421" i="3"/>
  <c r="CB123" i="3"/>
  <c r="P460" i="3"/>
  <c r="N374" i="3"/>
  <c r="BP145" i="3"/>
  <c r="CC157" i="3"/>
  <c r="BO271" i="3"/>
  <c r="BN48" i="3"/>
  <c r="AN464" i="3"/>
  <c r="BA168" i="3"/>
  <c r="BA358" i="3"/>
  <c r="DC333" i="3"/>
  <c r="AA472" i="3"/>
  <c r="BN328" i="3"/>
  <c r="AO547" i="3"/>
  <c r="AB244" i="3"/>
  <c r="DA554" i="3"/>
  <c r="DA201" i="3"/>
  <c r="BA304" i="3"/>
  <c r="CC218" i="3"/>
  <c r="AC545" i="3"/>
  <c r="BP112" i="3"/>
  <c r="CN166" i="3"/>
  <c r="CC219" i="3"/>
  <c r="DB189" i="3"/>
  <c r="AC384" i="3"/>
  <c r="N482" i="3"/>
  <c r="CO346" i="3"/>
  <c r="BA165" i="3"/>
  <c r="CA453" i="3"/>
  <c r="BP360" i="3"/>
  <c r="DA393" i="3"/>
  <c r="BA495" i="3"/>
  <c r="CB237" i="3"/>
  <c r="BA365" i="3"/>
  <c r="BA120" i="3"/>
  <c r="CN297" i="3"/>
  <c r="CP536" i="3"/>
  <c r="CO495" i="3"/>
  <c r="AB517" i="3"/>
  <c r="AO396" i="3"/>
  <c r="DA241" i="3"/>
  <c r="CC37" i="3"/>
  <c r="CA210" i="3"/>
  <c r="DC459" i="3"/>
  <c r="CC63" i="3"/>
  <c r="BC353" i="3"/>
  <c r="P557" i="3"/>
  <c r="DC73" i="3"/>
  <c r="BO167" i="3"/>
  <c r="BN137" i="3"/>
  <c r="DA352" i="3"/>
  <c r="DA175" i="3"/>
  <c r="CC187" i="3"/>
  <c r="CB585" i="3"/>
  <c r="BO243" i="3"/>
  <c r="CP586" i="3"/>
  <c r="DB51" i="3"/>
  <c r="DB491" i="3"/>
  <c r="P364" i="3"/>
  <c r="DA63" i="3"/>
  <c r="CN252" i="3"/>
  <c r="BO325" i="3"/>
  <c r="N519" i="3"/>
  <c r="CN503" i="3"/>
  <c r="BP369" i="3"/>
  <c r="O570" i="3"/>
  <c r="CP253" i="3"/>
  <c r="CO428" i="3"/>
  <c r="AC524" i="3"/>
  <c r="BB494" i="3"/>
  <c r="BB54" i="3"/>
  <c r="CC271" i="3"/>
  <c r="AC553" i="3"/>
  <c r="CN66" i="3"/>
  <c r="BP559" i="3"/>
  <c r="CP143" i="3"/>
  <c r="AB99" i="3"/>
  <c r="DA140" i="3"/>
  <c r="DB490" i="3"/>
  <c r="BB450" i="3"/>
  <c r="O557" i="3"/>
  <c r="AB541" i="3"/>
  <c r="O591" i="3"/>
  <c r="BO270" i="3"/>
  <c r="O528" i="3"/>
  <c r="BP50" i="3"/>
  <c r="BA288" i="3"/>
  <c r="CN437" i="3"/>
  <c r="CB115" i="3"/>
  <c r="BB189" i="3"/>
  <c r="BP445" i="3"/>
  <c r="DC200" i="3"/>
  <c r="BP565" i="3"/>
  <c r="DC238" i="3"/>
  <c r="BP32" i="3"/>
  <c r="AN100" i="3"/>
  <c r="DB347" i="3"/>
  <c r="CP553" i="3"/>
  <c r="AC533" i="3"/>
  <c r="CN136" i="3"/>
  <c r="BB533" i="3"/>
  <c r="BC169" i="3"/>
  <c r="CO25" i="3"/>
  <c r="AB309" i="3"/>
  <c r="AP245" i="3"/>
  <c r="DA580" i="3"/>
  <c r="DA194" i="3"/>
  <c r="DB176" i="3"/>
  <c r="AB535" i="3"/>
  <c r="BN109" i="3"/>
  <c r="AP430" i="3"/>
  <c r="AC80" i="3"/>
  <c r="AC464" i="3"/>
  <c r="CB530" i="3"/>
  <c r="BA159" i="3"/>
  <c r="CP324" i="3"/>
  <c r="AO113" i="3"/>
  <c r="BP97" i="3"/>
  <c r="BA332" i="3"/>
  <c r="BP131" i="3"/>
  <c r="CC414" i="3"/>
  <c r="CO195" i="3"/>
  <c r="BA404" i="3"/>
  <c r="CP117" i="3"/>
  <c r="AP483" i="3"/>
  <c r="DB555" i="3"/>
  <c r="CO141" i="3"/>
  <c r="BN601" i="3"/>
  <c r="CP191" i="3"/>
  <c r="AO25" i="3"/>
  <c r="BB16" i="3"/>
  <c r="BB130" i="3"/>
  <c r="DB309" i="3"/>
  <c r="AN547" i="3"/>
  <c r="DA146" i="3"/>
  <c r="CB44" i="3"/>
  <c r="DC392" i="3"/>
  <c r="BB94" i="3"/>
  <c r="AO320" i="3"/>
  <c r="AN531" i="3"/>
  <c r="BN537" i="3"/>
  <c r="BA192" i="3"/>
  <c r="CB227" i="3"/>
  <c r="CB423" i="3"/>
  <c r="DA427" i="3"/>
  <c r="BA70" i="3"/>
  <c r="DB449" i="3"/>
  <c r="BC517" i="3"/>
  <c r="DA604" i="3"/>
  <c r="CC412" i="3"/>
  <c r="CB38" i="3"/>
  <c r="CP594" i="3"/>
  <c r="CO450" i="3"/>
  <c r="BA250" i="3"/>
  <c r="AC280" i="3"/>
  <c r="CN505" i="3"/>
  <c r="AB304" i="3"/>
  <c r="CN31" i="3"/>
  <c r="AA309" i="3"/>
  <c r="CB562" i="3"/>
  <c r="BO29" i="3"/>
  <c r="AA357" i="3"/>
  <c r="O438" i="3"/>
  <c r="DA173" i="3"/>
  <c r="BA427" i="3"/>
  <c r="N389" i="3"/>
  <c r="BB182" i="3"/>
  <c r="BN177" i="3"/>
  <c r="N452" i="3"/>
  <c r="BO192" i="3"/>
  <c r="CP106" i="3"/>
  <c r="BA475" i="3"/>
  <c r="AB46" i="3"/>
  <c r="BC253" i="3"/>
  <c r="AA592" i="3"/>
  <c r="CN176" i="3"/>
  <c r="N588" i="3"/>
  <c r="CN133" i="3"/>
  <c r="BO32" i="3"/>
  <c r="DA94" i="3"/>
  <c r="AA531" i="3"/>
  <c r="DC65" i="3"/>
  <c r="CB147" i="3"/>
  <c r="AP106" i="3"/>
  <c r="BB447" i="3"/>
  <c r="O355" i="3"/>
  <c r="BP45" i="3"/>
  <c r="AB455" i="3"/>
  <c r="AP506" i="3"/>
  <c r="DC237" i="3"/>
  <c r="AB231" i="3"/>
  <c r="BB372" i="3"/>
  <c r="CN607" i="3"/>
  <c r="CC307" i="3"/>
  <c r="BC113" i="3"/>
  <c r="CP134" i="3"/>
  <c r="CC323" i="3"/>
  <c r="CO162" i="3"/>
  <c r="DA19" i="3"/>
  <c r="DB257" i="3"/>
  <c r="AO329" i="3"/>
  <c r="AO405" i="3"/>
  <c r="CO535" i="3"/>
  <c r="CA224" i="3"/>
  <c r="BO567" i="3"/>
  <c r="CO126" i="3"/>
  <c r="DB67" i="3"/>
  <c r="CB382" i="3"/>
  <c r="CB96" i="3"/>
  <c r="P509" i="3"/>
  <c r="AA465" i="3"/>
  <c r="AC390" i="3"/>
  <c r="BP545" i="3"/>
  <c r="BA576" i="3"/>
  <c r="BA173" i="3"/>
  <c r="BN297" i="3"/>
  <c r="DB422" i="3"/>
  <c r="DB74" i="3"/>
  <c r="DC222" i="3"/>
  <c r="BB316" i="3"/>
  <c r="CA393" i="3"/>
  <c r="CP79" i="3"/>
  <c r="BA419" i="3"/>
  <c r="AO555" i="3"/>
  <c r="AP580" i="3"/>
  <c r="DA65" i="3"/>
  <c r="AC552" i="3"/>
  <c r="BB601" i="3"/>
  <c r="CC40" i="3"/>
  <c r="BO514" i="3"/>
  <c r="CN118" i="3"/>
  <c r="DA457" i="3"/>
  <c r="P599" i="3"/>
  <c r="DC598" i="3"/>
  <c r="CN384" i="3"/>
  <c r="CA254" i="3"/>
  <c r="CB499" i="3"/>
  <c r="BO227" i="3"/>
  <c r="DB61" i="3"/>
  <c r="BP185" i="3"/>
  <c r="AB548" i="3"/>
  <c r="N360" i="3"/>
  <c r="BO392" i="3"/>
  <c r="BP229" i="3"/>
  <c r="CA363" i="3"/>
  <c r="BP402" i="3"/>
  <c r="CP452" i="3"/>
  <c r="AC594" i="3"/>
  <c r="AO89" i="3"/>
  <c r="AC573" i="3"/>
  <c r="CB354" i="3"/>
  <c r="BP480" i="3"/>
  <c r="DC382" i="3"/>
  <c r="DA545" i="3"/>
  <c r="AP232" i="3"/>
  <c r="BP15" i="3"/>
  <c r="AB467" i="3"/>
  <c r="BP174" i="3"/>
  <c r="BB347" i="3"/>
  <c r="AO87" i="3"/>
  <c r="BO286" i="3"/>
  <c r="CP60" i="3"/>
  <c r="BB227" i="3"/>
  <c r="CN453" i="3"/>
  <c r="CO431" i="3"/>
  <c r="N561" i="3"/>
  <c r="CO223" i="3"/>
  <c r="AP338" i="3"/>
  <c r="AN484" i="3"/>
  <c r="CP225" i="3"/>
  <c r="DB98" i="3"/>
  <c r="CP25" i="3"/>
  <c r="DC594" i="3"/>
  <c r="BA109" i="3"/>
  <c r="AN19" i="3"/>
  <c r="AA600" i="3"/>
  <c r="BP595" i="3"/>
  <c r="AN500" i="3"/>
  <c r="BB77" i="3"/>
  <c r="DB170" i="3"/>
  <c r="CN322" i="3"/>
  <c r="BN175" i="3"/>
  <c r="BN112" i="3"/>
  <c r="CC516" i="3"/>
  <c r="BC32" i="3"/>
  <c r="BN602" i="3"/>
  <c r="BA605" i="3"/>
  <c r="CA527" i="3"/>
  <c r="AA543" i="3"/>
  <c r="BO521" i="3"/>
  <c r="AB74" i="3"/>
  <c r="O446" i="3"/>
  <c r="BP23" i="3"/>
  <c r="BP311" i="3"/>
  <c r="BP149" i="3"/>
  <c r="AP431" i="3"/>
  <c r="AC344" i="3"/>
  <c r="BP268" i="3"/>
  <c r="BB283" i="3"/>
  <c r="AN381" i="3"/>
  <c r="DA417" i="3"/>
  <c r="CB348" i="3"/>
  <c r="AB437" i="3"/>
  <c r="P494" i="3"/>
  <c r="AO350" i="3"/>
  <c r="CO80" i="3"/>
  <c r="DB254" i="3"/>
  <c r="AA427" i="3"/>
  <c r="CA271" i="3"/>
  <c r="AC440" i="3"/>
  <c r="AA375" i="3"/>
  <c r="CB15" i="3"/>
  <c r="P336" i="3"/>
  <c r="BC385" i="3"/>
  <c r="CO538" i="3"/>
  <c r="DC522" i="3"/>
  <c r="CA379" i="3"/>
  <c r="DA553" i="3"/>
  <c r="CC188" i="3"/>
  <c r="DB359" i="3"/>
  <c r="DC399" i="3"/>
  <c r="AP368" i="3"/>
  <c r="DC373" i="3"/>
  <c r="BC433" i="3"/>
  <c r="BO526" i="3"/>
  <c r="CO8" i="3"/>
  <c r="AO335" i="3"/>
  <c r="BA515" i="3"/>
  <c r="AC375" i="3"/>
  <c r="DA483" i="3"/>
  <c r="AP559" i="3"/>
  <c r="BB356" i="3"/>
  <c r="DA332" i="3"/>
  <c r="DB445" i="3"/>
  <c r="AP243" i="3"/>
  <c r="CO572" i="3"/>
  <c r="DC277" i="3"/>
  <c r="BN412" i="3"/>
  <c r="AC418" i="3"/>
  <c r="AA522" i="3"/>
  <c r="BB37" i="3"/>
  <c r="BC61" i="3"/>
  <c r="BA472" i="3"/>
  <c r="BO447" i="3"/>
  <c r="N381" i="3"/>
  <c r="BN326" i="3"/>
  <c r="CB128" i="3"/>
  <c r="CP65" i="3"/>
  <c r="CA550" i="3"/>
  <c r="DC597" i="3"/>
  <c r="CO476" i="3"/>
  <c r="CC34" i="3"/>
  <c r="CN435" i="3"/>
  <c r="DB517" i="3"/>
  <c r="CC501" i="3"/>
  <c r="DB56" i="3"/>
  <c r="CB265" i="3"/>
  <c r="AP117" i="3"/>
  <c r="CB569" i="3"/>
  <c r="CB556" i="3"/>
  <c r="BB579" i="3"/>
  <c r="DA311" i="3"/>
  <c r="BP577" i="3"/>
  <c r="CP97" i="3"/>
  <c r="DB383" i="3"/>
  <c r="AC539" i="3"/>
  <c r="BB343" i="3"/>
  <c r="CA83" i="3"/>
  <c r="BN442" i="3"/>
  <c r="DA456" i="3"/>
  <c r="CA92" i="3"/>
  <c r="BO412" i="3"/>
  <c r="CN263" i="3"/>
  <c r="BP161" i="3"/>
  <c r="AP527" i="3"/>
  <c r="CN284" i="3"/>
  <c r="O356" i="3"/>
  <c r="DB563" i="3"/>
  <c r="CC473" i="3"/>
  <c r="BN509" i="3"/>
  <c r="BO88" i="3"/>
  <c r="AA563" i="3"/>
  <c r="DC203" i="3"/>
  <c r="BC119" i="3"/>
  <c r="BO482" i="3"/>
  <c r="BC503" i="3"/>
  <c r="BB134" i="3"/>
  <c r="BC450" i="3"/>
  <c r="DC275" i="3"/>
  <c r="AN551" i="3"/>
  <c r="BN134" i="3"/>
  <c r="CB219" i="3"/>
  <c r="BA238" i="3"/>
  <c r="DB77" i="3"/>
  <c r="CA40" i="3"/>
  <c r="DC91" i="3"/>
  <c r="AA498" i="3"/>
  <c r="BC92" i="3"/>
  <c r="BA291" i="3"/>
  <c r="AB381" i="3"/>
  <c r="AN95" i="3"/>
  <c r="AO471" i="3"/>
  <c r="BB342" i="3"/>
  <c r="AC562" i="3"/>
  <c r="AP294" i="3"/>
  <c r="BN169" i="3"/>
  <c r="CN515" i="3"/>
  <c r="CO389" i="3"/>
  <c r="CP432" i="3"/>
  <c r="BB310" i="3"/>
  <c r="BN366" i="3"/>
  <c r="CN68" i="3"/>
  <c r="DB466" i="3"/>
  <c r="DC272" i="3"/>
  <c r="CP405" i="3"/>
  <c r="AA59" i="3"/>
  <c r="BN564" i="3"/>
  <c r="BA309" i="3"/>
  <c r="BN113" i="3"/>
  <c r="AO430" i="3"/>
  <c r="DC67" i="3"/>
  <c r="CN23" i="3"/>
  <c r="BA8" i="3"/>
  <c r="CA543" i="3"/>
  <c r="CA221" i="3"/>
  <c r="BN53" i="3"/>
  <c r="CP557" i="3"/>
  <c r="CO387" i="3"/>
  <c r="BP69" i="3"/>
  <c r="CA217" i="3"/>
  <c r="DA398" i="3"/>
  <c r="AP381" i="3"/>
  <c r="BO604" i="3"/>
  <c r="BA449" i="3"/>
  <c r="AC379" i="3"/>
  <c r="N593" i="3"/>
  <c r="AO261" i="3"/>
  <c r="CA532" i="3"/>
  <c r="BO61" i="3"/>
  <c r="BO478" i="3"/>
  <c r="AN70" i="3"/>
  <c r="BB108" i="3"/>
  <c r="BN312" i="3"/>
  <c r="AP39" i="3"/>
  <c r="AC437" i="3"/>
  <c r="AP367" i="3"/>
  <c r="BN554" i="3"/>
  <c r="N490" i="3"/>
  <c r="BA230" i="3"/>
  <c r="CC61" i="3"/>
  <c r="BO346" i="3"/>
  <c r="CO236" i="3"/>
  <c r="BN574" i="3"/>
  <c r="CN477" i="3"/>
  <c r="CB443" i="3"/>
  <c r="AC284" i="3"/>
  <c r="CB47" i="3"/>
  <c r="BN168" i="3"/>
  <c r="CP80" i="3"/>
  <c r="DC403" i="3"/>
  <c r="AP449" i="3"/>
  <c r="BN153" i="3"/>
  <c r="P365" i="3"/>
  <c r="DA322" i="3"/>
  <c r="BN83" i="3"/>
  <c r="AP357" i="3"/>
  <c r="CN289" i="3"/>
  <c r="BO362" i="3"/>
  <c r="CP539" i="3"/>
  <c r="BN432" i="3"/>
  <c r="DA578" i="3"/>
  <c r="BO372" i="3"/>
  <c r="CA384" i="3"/>
  <c r="BA530" i="3"/>
  <c r="CC162" i="3"/>
  <c r="CB133" i="3"/>
  <c r="BP524" i="3"/>
  <c r="CA282" i="3"/>
  <c r="DA95" i="3"/>
  <c r="DC78" i="3"/>
  <c r="AC360" i="3"/>
  <c r="N395" i="3"/>
  <c r="CO367" i="3"/>
  <c r="N385" i="3"/>
  <c r="DA84" i="3"/>
  <c r="CB34" i="3"/>
  <c r="CP109" i="3"/>
  <c r="BN378" i="3"/>
  <c r="CC450" i="3"/>
  <c r="AO334" i="3"/>
  <c r="AO602" i="3"/>
  <c r="CA124" i="3"/>
  <c r="DB369" i="3"/>
  <c r="DA510" i="3"/>
  <c r="AP211" i="3"/>
  <c r="BN498" i="3"/>
  <c r="BN19" i="3"/>
  <c r="DA202" i="3"/>
  <c r="BA485" i="3"/>
  <c r="N346" i="3"/>
  <c r="CA106" i="3"/>
  <c r="CN25" i="3"/>
  <c r="CO275" i="3"/>
  <c r="CB422" i="3"/>
  <c r="BP318" i="3"/>
  <c r="DA278" i="3"/>
  <c r="BA445" i="3"/>
  <c r="AA47" i="3"/>
  <c r="CB296" i="3"/>
  <c r="CN571" i="3"/>
  <c r="CP277" i="3"/>
  <c r="BC416" i="3"/>
  <c r="O480" i="3"/>
  <c r="DC346" i="3"/>
  <c r="BP221" i="3"/>
  <c r="BN513" i="3"/>
  <c r="AB573" i="3"/>
  <c r="AC544" i="3"/>
  <c r="BA464" i="3"/>
  <c r="CN563" i="3"/>
  <c r="N503" i="3"/>
  <c r="CO309" i="3"/>
  <c r="BN504" i="3"/>
  <c r="CA492" i="3"/>
  <c r="CB173" i="3"/>
  <c r="BC330" i="3"/>
  <c r="BB279" i="3"/>
  <c r="AN414" i="3"/>
  <c r="AB96" i="3"/>
  <c r="AC295" i="3"/>
  <c r="CO21" i="3"/>
  <c r="CN130" i="3"/>
  <c r="CC133" i="3"/>
  <c r="BN101" i="3"/>
  <c r="DB460" i="3"/>
  <c r="CN583" i="3"/>
  <c r="DA134" i="3"/>
  <c r="BO201" i="3"/>
  <c r="CB598" i="3"/>
  <c r="CP448" i="3"/>
  <c r="N371" i="3"/>
  <c r="BP393" i="3"/>
  <c r="BA338" i="3"/>
  <c r="DB293" i="3"/>
  <c r="CN402" i="3"/>
  <c r="AC422" i="3"/>
  <c r="CN201" i="3"/>
  <c r="AO45" i="3"/>
  <c r="CB360" i="3"/>
  <c r="AP12" i="3"/>
  <c r="CA137" i="3"/>
  <c r="CP131" i="3"/>
  <c r="BP28" i="3"/>
  <c r="AB586" i="3"/>
  <c r="BB586" i="3"/>
  <c r="AP69" i="3"/>
  <c r="BO198" i="3"/>
  <c r="AN338" i="3"/>
  <c r="AN305" i="3"/>
  <c r="BB571" i="3"/>
  <c r="AO42" i="3"/>
  <c r="CO125" i="3"/>
  <c r="AB345" i="3"/>
  <c r="O496" i="3"/>
  <c r="CA223" i="3"/>
  <c r="CC395" i="3"/>
  <c r="DC26" i="3"/>
  <c r="DA185" i="3"/>
  <c r="AO114" i="3"/>
  <c r="O424" i="3"/>
  <c r="DB291" i="3"/>
  <c r="AN383" i="3"/>
  <c r="CP451" i="3"/>
  <c r="DC557" i="3"/>
  <c r="DA410" i="3"/>
  <c r="BA253" i="3"/>
  <c r="CO77" i="3"/>
  <c r="N447" i="3"/>
  <c r="P567" i="3"/>
  <c r="AP386" i="3"/>
  <c r="AP399" i="3"/>
  <c r="BN506" i="3"/>
  <c r="N604" i="3"/>
  <c r="BC412" i="3"/>
  <c r="BO175" i="3"/>
  <c r="BN47" i="3"/>
  <c r="P397" i="3"/>
  <c r="AP249" i="3"/>
  <c r="BN500" i="3"/>
  <c r="CC331" i="3"/>
  <c r="DB264" i="3"/>
  <c r="CP597" i="3"/>
  <c r="AP87" i="3"/>
  <c r="BO133" i="3"/>
  <c r="CP184" i="3"/>
  <c r="CC199" i="3"/>
  <c r="BO606" i="3"/>
  <c r="AN539" i="3"/>
  <c r="CC230" i="3"/>
  <c r="DB405" i="3"/>
  <c r="N483" i="3"/>
  <c r="CP258" i="3"/>
  <c r="BC86" i="3"/>
  <c r="CA387" i="3"/>
  <c r="DC86" i="3"/>
  <c r="DB240" i="3"/>
  <c r="CP61" i="3"/>
  <c r="BN364" i="3"/>
  <c r="AA53" i="3"/>
  <c r="CP520" i="3"/>
  <c r="AP131" i="3"/>
  <c r="BO328" i="3"/>
  <c r="BP156" i="3"/>
  <c r="AB487" i="3"/>
  <c r="BA592" i="3"/>
  <c r="P545" i="3"/>
  <c r="BB527" i="3"/>
  <c r="CP322" i="3"/>
  <c r="AP522" i="3"/>
  <c r="BO240" i="3"/>
  <c r="CA495" i="3"/>
  <c r="DA164" i="3"/>
  <c r="CP598" i="3"/>
  <c r="BA571" i="3"/>
  <c r="P450" i="3"/>
  <c r="AA511" i="3"/>
  <c r="CN91" i="3"/>
  <c r="DA295" i="3"/>
  <c r="CO434" i="3"/>
  <c r="BP255" i="3"/>
  <c r="BO49" i="3"/>
  <c r="AN545" i="3"/>
  <c r="DA603" i="3"/>
  <c r="CP385" i="3"/>
  <c r="CO311" i="3"/>
  <c r="CC292" i="3"/>
  <c r="DB508" i="3"/>
  <c r="N347" i="3"/>
  <c r="AC374" i="3"/>
  <c r="CC324" i="3"/>
  <c r="BA101" i="3"/>
  <c r="BB556" i="3"/>
  <c r="CP90" i="3"/>
  <c r="CN593" i="3"/>
  <c r="CA131" i="3"/>
  <c r="BN606" i="3"/>
  <c r="BO40" i="3"/>
  <c r="CN385" i="3"/>
  <c r="DB459" i="3"/>
  <c r="BP172" i="3"/>
  <c r="CC208" i="3"/>
  <c r="CA66" i="3"/>
  <c r="CP233" i="3"/>
  <c r="CC46" i="3"/>
  <c r="AO327" i="3"/>
  <c r="AB338" i="3"/>
  <c r="AB444" i="3"/>
  <c r="CC504" i="3"/>
  <c r="BN44" i="3"/>
  <c r="DB317" i="3"/>
  <c r="CA234" i="3"/>
  <c r="BO169" i="3"/>
  <c r="DC16" i="3"/>
  <c r="CP349" i="3"/>
  <c r="BC188" i="3"/>
  <c r="AN253" i="3"/>
  <c r="AB365" i="3"/>
  <c r="CB16" i="3"/>
  <c r="CA452" i="3"/>
  <c r="CB228" i="3"/>
  <c r="O429" i="3"/>
  <c r="BA190" i="3"/>
  <c r="AB499" i="3"/>
  <c r="BN287" i="3"/>
  <c r="CO513" i="3"/>
  <c r="AA439" i="3"/>
  <c r="BB137" i="3"/>
  <c r="BC76" i="3"/>
  <c r="CN121" i="3"/>
  <c r="DB486" i="3"/>
  <c r="BN406" i="3"/>
  <c r="BN95" i="3"/>
  <c r="CA579" i="3"/>
  <c r="CA364" i="3"/>
  <c r="DC500" i="3"/>
  <c r="CN260" i="3"/>
  <c r="CP469" i="3"/>
  <c r="O560" i="3"/>
  <c r="BB225" i="3"/>
  <c r="BP347" i="3"/>
  <c r="CO132" i="3"/>
  <c r="N473" i="3"/>
  <c r="P470" i="3"/>
  <c r="CA333" i="3"/>
  <c r="CB87" i="3"/>
  <c r="CP299" i="3"/>
  <c r="BO440" i="3"/>
  <c r="AB425" i="3"/>
  <c r="CB13" i="3"/>
  <c r="AO498" i="3"/>
  <c r="CN363" i="3"/>
  <c r="BO590" i="3"/>
  <c r="CP195" i="3"/>
  <c r="DA376" i="3"/>
  <c r="BP557" i="3"/>
  <c r="BP315" i="3"/>
  <c r="BP453" i="3"/>
  <c r="CN46" i="3"/>
  <c r="BP25" i="3"/>
  <c r="DA567" i="3"/>
  <c r="BC334" i="3"/>
  <c r="AB594" i="3"/>
  <c r="O358" i="3"/>
  <c r="AP549" i="3"/>
  <c r="CN536" i="3"/>
  <c r="AC470" i="3"/>
  <c r="CB97" i="3"/>
  <c r="AC47" i="3"/>
  <c r="AB422" i="3"/>
  <c r="DC80" i="3"/>
  <c r="CN27" i="3"/>
  <c r="BC21" i="3"/>
  <c r="BP599" i="3"/>
  <c r="AO109" i="3"/>
  <c r="AO23" i="3"/>
  <c r="BA113" i="3"/>
  <c r="BA236" i="3"/>
  <c r="AA286" i="3"/>
  <c r="CP323" i="3"/>
  <c r="P402" i="3"/>
  <c r="DA481" i="3"/>
  <c r="DB173" i="3"/>
  <c r="DA79" i="3"/>
  <c r="BP137" i="3"/>
  <c r="O556" i="3"/>
  <c r="CO528" i="3"/>
  <c r="DA366" i="3"/>
  <c r="DB154" i="3"/>
  <c r="BN525" i="3"/>
  <c r="DB224" i="3"/>
  <c r="BN119" i="3"/>
  <c r="CB165" i="3"/>
  <c r="CC477" i="3"/>
  <c r="AN124" i="3"/>
  <c r="AP107" i="3"/>
  <c r="BP555" i="3"/>
  <c r="CO568" i="3"/>
  <c r="AC336" i="3"/>
  <c r="BO21" i="3"/>
  <c r="BP349" i="3"/>
  <c r="AN254" i="3"/>
  <c r="DB109" i="3"/>
  <c r="BN303" i="3"/>
  <c r="CB212" i="3"/>
  <c r="CO399" i="3"/>
  <c r="CB282" i="3"/>
  <c r="CN558" i="3"/>
  <c r="BC151" i="3"/>
  <c r="AO563" i="3"/>
  <c r="CC375" i="3"/>
  <c r="BO217" i="3"/>
  <c r="BP499" i="3"/>
  <c r="P466" i="3"/>
  <c r="DC312" i="3"/>
  <c r="AA383" i="3"/>
  <c r="AP518" i="3"/>
  <c r="DC586" i="3"/>
  <c r="BN405" i="3"/>
  <c r="DA552" i="3"/>
  <c r="BB84" i="3"/>
  <c r="CN455" i="3"/>
  <c r="CB229" i="3"/>
  <c r="BO452" i="3"/>
  <c r="AP588" i="3"/>
  <c r="AO574" i="3"/>
  <c r="BC129" i="3"/>
  <c r="CO308" i="3"/>
  <c r="CC567" i="3"/>
  <c r="O406" i="3"/>
  <c r="BO395" i="3"/>
  <c r="CC161" i="3"/>
  <c r="AC55" i="3"/>
  <c r="AC521" i="3"/>
  <c r="BO139" i="3"/>
  <c r="CA104" i="3"/>
  <c r="BC163" i="3"/>
  <c r="CB462" i="3"/>
  <c r="BP298" i="3"/>
  <c r="BC171" i="3"/>
  <c r="CN433" i="3"/>
  <c r="BA361" i="3"/>
  <c r="BA110" i="3"/>
  <c r="CC468" i="3"/>
  <c r="O547" i="3"/>
  <c r="AA412" i="3"/>
  <c r="BB214" i="3"/>
  <c r="BP538" i="3"/>
  <c r="DC19" i="3"/>
  <c r="CC464" i="3"/>
  <c r="AO540" i="3"/>
  <c r="DC304" i="3"/>
  <c r="P409" i="3"/>
  <c r="BN343" i="3"/>
  <c r="BC242" i="3"/>
  <c r="BC29" i="3"/>
  <c r="CP404" i="3"/>
  <c r="DB90" i="3"/>
  <c r="CN409" i="3"/>
  <c r="DC148" i="3"/>
  <c r="CC562" i="3"/>
  <c r="AO514" i="3"/>
  <c r="CB508" i="3"/>
  <c r="O479" i="3"/>
  <c r="N587" i="3"/>
  <c r="BC282" i="3"/>
  <c r="AB527" i="3"/>
  <c r="DC496" i="3"/>
  <c r="O376" i="3"/>
  <c r="BC471" i="3"/>
  <c r="CB86" i="3"/>
  <c r="DC356" i="3"/>
  <c r="BC245" i="3"/>
  <c r="CA601" i="3"/>
  <c r="DC184" i="3"/>
  <c r="CB94" i="3"/>
  <c r="CC415" i="3"/>
  <c r="O569" i="3"/>
  <c r="CO333" i="3"/>
  <c r="N378" i="3"/>
  <c r="AA367" i="3"/>
  <c r="BC498" i="3"/>
  <c r="AA530" i="3"/>
  <c r="BC504" i="3"/>
  <c r="BC249" i="3"/>
  <c r="DB119" i="3"/>
  <c r="CC78" i="3"/>
  <c r="AO595" i="3"/>
  <c r="BC393" i="3"/>
  <c r="DA190" i="3"/>
  <c r="BB230" i="3"/>
  <c r="CP268" i="3"/>
  <c r="DA136" i="3"/>
  <c r="BA16" i="3"/>
  <c r="AN85" i="3"/>
  <c r="BP492" i="3"/>
  <c r="AB545" i="3"/>
  <c r="CN553" i="3"/>
  <c r="CC35" i="3"/>
  <c r="BN416" i="3"/>
  <c r="BO116" i="3"/>
  <c r="CC300" i="3"/>
  <c r="BC579" i="3"/>
  <c r="BN156" i="3"/>
  <c r="DA83" i="3"/>
  <c r="CN273" i="3"/>
  <c r="BN161" i="3"/>
  <c r="O604" i="3"/>
  <c r="BB607" i="3"/>
  <c r="AN211" i="3"/>
  <c r="AN15" i="3"/>
  <c r="AN431" i="3"/>
  <c r="BA544" i="3"/>
  <c r="AO77" i="3"/>
  <c r="CO444" i="3"/>
  <c r="BA146" i="3"/>
  <c r="AN449" i="3"/>
  <c r="DC246" i="3"/>
  <c r="AO465" i="3"/>
  <c r="BB535" i="3"/>
  <c r="DC132" i="3"/>
  <c r="DB255" i="3"/>
  <c r="AP507" i="3"/>
  <c r="AP278" i="3"/>
  <c r="BB399" i="3"/>
  <c r="DB107" i="3"/>
  <c r="N596" i="3"/>
  <c r="CC564" i="3"/>
  <c r="CO540" i="3"/>
  <c r="N372" i="3"/>
  <c r="AC590" i="3"/>
  <c r="AP376" i="3"/>
  <c r="CN104" i="3"/>
  <c r="CB492" i="3"/>
  <c r="BO600" i="3"/>
  <c r="CN148" i="3"/>
  <c r="BO448" i="3"/>
  <c r="BP487" i="3"/>
  <c r="BO214" i="3"/>
  <c r="CA569" i="3"/>
  <c r="BC196" i="3"/>
  <c r="AA468" i="3"/>
  <c r="BN465" i="3"/>
  <c r="AB596" i="3"/>
  <c r="CC179" i="3"/>
  <c r="BC343" i="3"/>
  <c r="CB91" i="3"/>
  <c r="AC133" i="3"/>
  <c r="AN321" i="3"/>
  <c r="DC504" i="3"/>
  <c r="CP467" i="3"/>
  <c r="O374" i="3"/>
  <c r="N402" i="3"/>
  <c r="AN548" i="3"/>
  <c r="AP293" i="3"/>
  <c r="AB454" i="3"/>
  <c r="AO552" i="3"/>
  <c r="CN211" i="3"/>
  <c r="BA367" i="3"/>
  <c r="CA368" i="3"/>
  <c r="CA259" i="3"/>
  <c r="CO332" i="3"/>
  <c r="CO159" i="3"/>
  <c r="CB358" i="3"/>
  <c r="CO167" i="3"/>
  <c r="CB604" i="3"/>
  <c r="CP564" i="3"/>
  <c r="AC587" i="3"/>
  <c r="DA132" i="3"/>
  <c r="CA575" i="3"/>
  <c r="DA336" i="3"/>
  <c r="CA374" i="3"/>
  <c r="CP262" i="3"/>
  <c r="AN450" i="3"/>
  <c r="CP517" i="3"/>
  <c r="CC490" i="3"/>
  <c r="DC563" i="3"/>
  <c r="CO546" i="3"/>
  <c r="AO494" i="3"/>
  <c r="AN540" i="3"/>
  <c r="CC367" i="3"/>
  <c r="CN413" i="3"/>
  <c r="DA124" i="3"/>
  <c r="BN244" i="3"/>
  <c r="BO491" i="3"/>
  <c r="CC168" i="3"/>
  <c r="AB559" i="3"/>
  <c r="BA270" i="3"/>
  <c r="BB60" i="3"/>
  <c r="AA358" i="3"/>
  <c r="DA395" i="3"/>
  <c r="CO525" i="3"/>
  <c r="AO258" i="3"/>
  <c r="CP516" i="3"/>
  <c r="DA467" i="3"/>
  <c r="CP26" i="3"/>
  <c r="BN516" i="3"/>
  <c r="AN475" i="3"/>
  <c r="AN68" i="3"/>
  <c r="BB312" i="3"/>
  <c r="AC543" i="3"/>
  <c r="CP482" i="3"/>
  <c r="BC85" i="3"/>
  <c r="BN201" i="3"/>
  <c r="BC394" i="3"/>
  <c r="P589" i="3"/>
  <c r="AC401" i="3"/>
  <c r="BC569" i="3"/>
  <c r="AN234" i="3"/>
  <c r="AO438" i="3"/>
  <c r="BN410" i="3"/>
  <c r="AA594" i="3"/>
  <c r="BO592" i="3"/>
  <c r="BP146" i="3"/>
  <c r="BC177" i="3"/>
  <c r="CC537" i="3"/>
  <c r="CC390" i="3"/>
  <c r="AN483" i="3"/>
  <c r="BO381" i="3"/>
  <c r="AA388" i="3"/>
  <c r="AP505" i="3"/>
  <c r="BO465" i="3"/>
  <c r="CO583" i="3"/>
  <c r="CB538" i="3"/>
  <c r="CB180" i="3"/>
  <c r="AB80" i="3"/>
  <c r="BP54" i="3"/>
  <c r="AN557" i="3"/>
  <c r="CO291" i="3"/>
  <c r="BC591" i="3"/>
  <c r="CA344" i="3"/>
  <c r="BN28" i="3"/>
  <c r="CP578" i="3"/>
  <c r="DA316" i="3"/>
  <c r="DB210" i="3"/>
  <c r="BO128" i="3"/>
  <c r="CC542" i="3"/>
  <c r="DA358" i="3"/>
  <c r="BP540" i="3"/>
  <c r="AC365" i="3"/>
  <c r="BA440" i="3"/>
  <c r="AP508" i="3"/>
  <c r="CO502" i="3"/>
  <c r="BN234" i="3"/>
  <c r="CA150" i="3"/>
  <c r="AN408" i="3"/>
  <c r="DB366" i="3"/>
  <c r="AB402" i="3"/>
  <c r="CC399" i="3"/>
  <c r="DC365" i="3"/>
  <c r="BP481" i="3"/>
  <c r="BO292" i="3"/>
  <c r="CA202" i="3"/>
  <c r="CN214" i="3"/>
  <c r="CA604" i="3"/>
  <c r="AP407" i="3"/>
  <c r="AN541" i="3"/>
  <c r="BO156" i="3"/>
  <c r="AO420" i="3"/>
  <c r="BB82" i="3"/>
  <c r="BB363" i="3"/>
  <c r="BP42" i="3"/>
  <c r="N486" i="3"/>
  <c r="CN463" i="3"/>
  <c r="DC157" i="3"/>
  <c r="AA540" i="3"/>
  <c r="AA507" i="3"/>
  <c r="AP14" i="3"/>
  <c r="P472" i="3"/>
  <c r="BO262" i="3"/>
  <c r="CA511" i="3"/>
  <c r="O522" i="3"/>
  <c r="DB356" i="3"/>
  <c r="BB410" i="3"/>
  <c r="AO416" i="3"/>
  <c r="BB524" i="3"/>
  <c r="AB511" i="3"/>
  <c r="CB11" i="3"/>
  <c r="CC576" i="3"/>
  <c r="BB102" i="3"/>
  <c r="BA587" i="3"/>
  <c r="CO131" i="3"/>
  <c r="AA368" i="3"/>
  <c r="AA389" i="3"/>
  <c r="AP520" i="3"/>
  <c r="CA537" i="3"/>
  <c r="CB542" i="3"/>
  <c r="CO235" i="3"/>
  <c r="BB454" i="3"/>
  <c r="BC209" i="3"/>
  <c r="BA73" i="3"/>
  <c r="CO324" i="3"/>
  <c r="CN83" i="3"/>
  <c r="BO389" i="3"/>
  <c r="AP423" i="3"/>
  <c r="BP338" i="3"/>
  <c r="CP473" i="3"/>
  <c r="CA211" i="3"/>
  <c r="CB69" i="3"/>
  <c r="CA486" i="3"/>
  <c r="BB515" i="3"/>
  <c r="CP441" i="3"/>
  <c r="AB423" i="3"/>
  <c r="BC291" i="3"/>
  <c r="AB442" i="3"/>
  <c r="AB479" i="3"/>
  <c r="BB247" i="3"/>
  <c r="AC511" i="3"/>
  <c r="CA89" i="3"/>
  <c r="BO46" i="3"/>
  <c r="CB189" i="3"/>
  <c r="AA597" i="3"/>
  <c r="CB461" i="3"/>
  <c r="AO435" i="3"/>
  <c r="BA275" i="3"/>
  <c r="BP373" i="3"/>
  <c r="CB58" i="3"/>
  <c r="BN216" i="3"/>
  <c r="CO179" i="3"/>
  <c r="AB595" i="3"/>
  <c r="BN89" i="3"/>
  <c r="CO400" i="3"/>
  <c r="O580" i="3"/>
  <c r="CO579" i="3"/>
  <c r="AC308" i="3"/>
  <c r="AP391" i="3"/>
  <c r="BP118" i="3"/>
  <c r="AN452" i="3"/>
  <c r="CB362" i="3"/>
  <c r="BB489" i="3"/>
  <c r="BP132" i="3"/>
  <c r="CC265" i="3"/>
  <c r="AC347" i="3"/>
  <c r="DA286" i="3"/>
  <c r="P420" i="3"/>
  <c r="CC137" i="3"/>
  <c r="CP203" i="3"/>
  <c r="BO444" i="3"/>
  <c r="CO194" i="3"/>
  <c r="BO350" i="3"/>
  <c r="AB410" i="3"/>
  <c r="CB247" i="3"/>
  <c r="CA564" i="3"/>
  <c r="DB296" i="3"/>
  <c r="BN583" i="3"/>
  <c r="AC389" i="3"/>
  <c r="BB353" i="3"/>
  <c r="BA489" i="3"/>
  <c r="AA80" i="3"/>
  <c r="CA87" i="3"/>
  <c r="AP512" i="3"/>
  <c r="DA60" i="3"/>
  <c r="BC301" i="3"/>
  <c r="CC462" i="3"/>
  <c r="BA584" i="3"/>
  <c r="BB560" i="3"/>
  <c r="AO495" i="3"/>
  <c r="BN306" i="3"/>
  <c r="CO443" i="3"/>
  <c r="CB27" i="3"/>
  <c r="CP381" i="3"/>
  <c r="AB544" i="3"/>
  <c r="CO180" i="3"/>
  <c r="DA291" i="3"/>
  <c r="AA444" i="3"/>
  <c r="AN602" i="3"/>
  <c r="BO486" i="3"/>
  <c r="CO200" i="3"/>
  <c r="BO406" i="3"/>
  <c r="BC146" i="3"/>
  <c r="CC102" i="3"/>
  <c r="O550" i="3"/>
  <c r="CB429" i="3"/>
  <c r="AB356" i="3"/>
  <c r="AP363" i="3"/>
  <c r="DA588" i="3"/>
  <c r="BP531" i="3"/>
  <c r="CO498" i="3"/>
  <c r="AA360" i="3"/>
  <c r="CB345" i="3"/>
  <c r="O607" i="3"/>
  <c r="CN327" i="3"/>
  <c r="AC526" i="3"/>
  <c r="DB328" i="3"/>
  <c r="O418" i="3"/>
  <c r="CA207" i="3"/>
  <c r="DA497" i="3"/>
  <c r="DB206" i="3"/>
  <c r="DA299" i="3"/>
  <c r="DB447" i="3"/>
  <c r="CB399" i="3"/>
  <c r="CA176" i="3"/>
  <c r="DA386" i="3"/>
  <c r="BA125" i="3"/>
  <c r="AP340" i="3"/>
  <c r="BN311" i="3"/>
  <c r="CB162" i="3"/>
  <c r="AP316" i="3"/>
  <c r="BB34" i="3"/>
  <c r="DA528" i="3"/>
  <c r="BC205" i="3"/>
  <c r="CP302" i="3"/>
  <c r="CP151" i="3"/>
  <c r="CA52" i="3"/>
  <c r="CN390" i="3"/>
  <c r="CP408" i="3"/>
  <c r="AB383" i="3"/>
  <c r="AP328" i="3"/>
  <c r="CO584" i="3"/>
  <c r="CN55" i="3"/>
  <c r="CC302" i="3"/>
  <c r="BB417" i="3"/>
  <c r="BO533" i="3"/>
  <c r="AP320" i="3"/>
  <c r="BB210" i="3"/>
  <c r="CN441" i="3"/>
  <c r="AA109" i="3"/>
  <c r="BA377" i="3"/>
  <c r="BB336" i="3"/>
  <c r="AN50" i="3"/>
  <c r="BC335" i="3"/>
  <c r="CB434" i="3"/>
  <c r="DB514" i="3"/>
  <c r="AC520" i="3"/>
  <c r="BN65" i="3"/>
  <c r="BA490" i="3"/>
  <c r="DA92" i="3"/>
  <c r="CO426" i="3"/>
  <c r="DA463" i="3"/>
  <c r="N545" i="3"/>
  <c r="BA139" i="3"/>
  <c r="CB513" i="3"/>
  <c r="BA541" i="3"/>
  <c r="AC304" i="3"/>
  <c r="AA345" i="3"/>
  <c r="CO225" i="3"/>
  <c r="BC91" i="3"/>
  <c r="BP575" i="3"/>
  <c r="CN30" i="3"/>
  <c r="DA148" i="3"/>
  <c r="CP44" i="3"/>
  <c r="AO553" i="3"/>
  <c r="BO17" i="3"/>
  <c r="BC428" i="3"/>
  <c r="CA355" i="3"/>
  <c r="CA185" i="3"/>
  <c r="DB575" i="3"/>
  <c r="CB586" i="3"/>
  <c r="CA222" i="3"/>
  <c r="CN397" i="3"/>
  <c r="BC295" i="3"/>
  <c r="N574" i="3"/>
  <c r="DB534" i="3"/>
  <c r="CP148" i="3"/>
  <c r="BB293" i="3"/>
  <c r="AC24" i="3"/>
  <c r="CC41" i="3"/>
  <c r="CP132" i="3"/>
  <c r="CP514" i="3"/>
  <c r="DB376" i="3"/>
  <c r="P382" i="3"/>
  <c r="BO208" i="3"/>
  <c r="BP353" i="3"/>
  <c r="BO30" i="3"/>
  <c r="CN165" i="3"/>
  <c r="CC156" i="3"/>
  <c r="DC34" i="3"/>
  <c r="BN449" i="3"/>
  <c r="N457" i="3"/>
  <c r="AO347" i="3"/>
  <c r="BP578" i="3"/>
  <c r="AO237" i="3"/>
  <c r="AC589" i="3"/>
  <c r="CN100" i="3"/>
  <c r="AC499" i="3"/>
  <c r="N507" i="3"/>
  <c r="AA298" i="3"/>
  <c r="AB582" i="3"/>
  <c r="BP418" i="3"/>
  <c r="CC389" i="3"/>
  <c r="BO48" i="3"/>
  <c r="CP165" i="3"/>
  <c r="AO214" i="3"/>
  <c r="AN374" i="3"/>
  <c r="BB69" i="3"/>
  <c r="DA412" i="3"/>
  <c r="P449" i="3"/>
  <c r="CC14" i="3"/>
  <c r="DC571" i="3"/>
  <c r="BO374" i="3"/>
  <c r="BP571" i="3"/>
  <c r="BO287" i="3"/>
  <c r="CP427" i="3"/>
  <c r="CC438" i="3"/>
  <c r="BB201" i="3"/>
  <c r="DC273" i="3"/>
  <c r="CA596" i="3"/>
  <c r="BB434" i="3"/>
  <c r="CA361" i="3"/>
  <c r="AC525" i="3"/>
  <c r="AN467" i="3"/>
  <c r="BA149" i="3"/>
  <c r="CP552" i="3"/>
  <c r="BP59" i="3"/>
  <c r="BA233" i="3"/>
  <c r="DA89" i="3"/>
  <c r="BC321" i="3"/>
  <c r="BP84" i="3"/>
  <c r="O511" i="3"/>
  <c r="AA308" i="3"/>
  <c r="BP279" i="3"/>
  <c r="AP594" i="3"/>
  <c r="BB517" i="3"/>
  <c r="CN389" i="3"/>
  <c r="DA362" i="3"/>
  <c r="BO528" i="3"/>
  <c r="BB132" i="3"/>
  <c r="CB403" i="3"/>
  <c r="CO138" i="3"/>
  <c r="BO117" i="3"/>
  <c r="AP524" i="3"/>
  <c r="CC496" i="3"/>
  <c r="AP231" i="3"/>
  <c r="DA539" i="3"/>
  <c r="BB17" i="3"/>
  <c r="BA29" i="3"/>
  <c r="AN346" i="3"/>
  <c r="CA193" i="3"/>
  <c r="AC382" i="3"/>
  <c r="BC238" i="3"/>
  <c r="AC342" i="3"/>
  <c r="CB324" i="3"/>
  <c r="CO288" i="3"/>
  <c r="BA368" i="3"/>
  <c r="DB446" i="3"/>
  <c r="AC583" i="3"/>
  <c r="CP392" i="3"/>
  <c r="AB404" i="3"/>
  <c r="DC578" i="3"/>
  <c r="CP23" i="3"/>
  <c r="CB448" i="3"/>
  <c r="BN176" i="3"/>
  <c r="BC256" i="3"/>
  <c r="AO479" i="3"/>
  <c r="BB272" i="3"/>
  <c r="AN405" i="3"/>
  <c r="AB346" i="3"/>
  <c r="CP74" i="3"/>
  <c r="CB185" i="3"/>
  <c r="CO541" i="3"/>
  <c r="AC297" i="3"/>
  <c r="N417" i="3"/>
  <c r="CB163" i="3"/>
  <c r="AO364" i="3"/>
  <c r="CO145" i="3"/>
  <c r="DA454" i="3"/>
  <c r="AO252" i="3"/>
  <c r="BO76" i="3"/>
  <c r="CA422" i="3"/>
  <c r="DC535" i="3"/>
  <c r="DB81" i="3"/>
  <c r="BP288" i="3"/>
  <c r="P549" i="3"/>
  <c r="P414" i="3"/>
  <c r="BA87" i="3"/>
  <c r="AP100" i="3"/>
  <c r="O562" i="3"/>
  <c r="CC391" i="3"/>
  <c r="BO512" i="3"/>
  <c r="CA292" i="3"/>
  <c r="AP566" i="3"/>
  <c r="N583" i="3"/>
  <c r="BB124" i="3"/>
  <c r="DB241" i="3"/>
  <c r="O600" i="3"/>
  <c r="BP506" i="3"/>
  <c r="CB202" i="3"/>
  <c r="CP216" i="3"/>
  <c r="BB393" i="3"/>
  <c r="AA46" i="3"/>
  <c r="AC368" i="3"/>
  <c r="CN429" i="3"/>
  <c r="AO62" i="3"/>
  <c r="AB516" i="3"/>
  <c r="BO75" i="3"/>
  <c r="AB607" i="3"/>
  <c r="P505" i="3"/>
  <c r="BC299" i="3"/>
  <c r="BN488" i="3"/>
  <c r="BB379" i="3"/>
  <c r="CB149" i="3"/>
  <c r="CA425" i="3"/>
  <c r="BA326" i="3"/>
  <c r="BC272" i="3"/>
  <c r="DB20" i="3"/>
  <c r="BB212" i="3"/>
  <c r="AO477" i="3"/>
  <c r="BO543" i="3"/>
  <c r="AP504" i="3"/>
  <c r="BN483" i="3"/>
  <c r="AO485" i="3"/>
  <c r="AN533" i="3"/>
  <c r="AB366" i="3"/>
  <c r="BA223" i="3"/>
  <c r="DA329" i="3"/>
  <c r="CB359" i="3"/>
  <c r="BP310" i="3"/>
  <c r="DA320" i="3"/>
  <c r="AB348" i="3"/>
  <c r="AB459" i="3"/>
  <c r="CA38" i="3"/>
  <c r="AP40" i="3"/>
  <c r="CO274" i="3"/>
  <c r="CO356" i="3"/>
  <c r="BN341" i="3"/>
  <c r="BP307" i="3"/>
  <c r="AA89" i="3"/>
  <c r="DA189" i="3"/>
  <c r="P530" i="3"/>
  <c r="BC505" i="3"/>
  <c r="DA279" i="3"/>
  <c r="O423" i="3"/>
  <c r="AA428" i="3"/>
  <c r="CN49" i="3"/>
  <c r="BC472" i="3"/>
  <c r="CP495" i="3"/>
  <c r="DC24" i="3"/>
  <c r="CA431" i="3"/>
  <c r="DC584" i="3"/>
  <c r="BO338" i="3"/>
  <c r="BN239" i="3"/>
  <c r="DC514" i="3"/>
  <c r="AC567" i="3"/>
  <c r="AO452" i="3"/>
  <c r="CO54" i="3"/>
  <c r="BN332" i="3"/>
  <c r="BB315" i="3"/>
  <c r="AC490" i="3"/>
  <c r="CA34" i="3"/>
  <c r="BP252" i="3"/>
  <c r="BN248" i="3"/>
  <c r="BA504" i="3"/>
  <c r="AA413" i="3"/>
  <c r="AA501" i="3"/>
  <c r="CN492" i="3"/>
  <c r="CO507" i="3"/>
  <c r="CA41" i="3"/>
  <c r="AO317" i="3"/>
  <c r="CP356" i="3"/>
  <c r="BA531" i="3"/>
  <c r="BP501" i="3"/>
  <c r="DC572" i="3"/>
  <c r="CC363" i="3"/>
  <c r="BA255" i="3"/>
  <c r="DC61" i="3"/>
  <c r="BN8" i="3"/>
  <c r="CP210" i="3"/>
  <c r="AP479" i="3"/>
  <c r="BN469" i="3"/>
  <c r="AP451" i="3"/>
  <c r="BN330" i="3"/>
  <c r="DA388" i="3"/>
  <c r="P525" i="3"/>
  <c r="AO489" i="3"/>
  <c r="AA369" i="3"/>
  <c r="AC461" i="3"/>
  <c r="AA429" i="3"/>
  <c r="P581" i="3"/>
  <c r="BP103" i="3"/>
  <c r="DA399" i="3"/>
  <c r="BB114" i="3"/>
  <c r="DC566" i="3"/>
  <c r="DC430" i="3"/>
  <c r="BN539" i="3"/>
  <c r="BA52" i="3"/>
  <c r="CB182" i="3"/>
  <c r="CA178" i="3"/>
  <c r="CC355" i="3"/>
  <c r="CN516" i="3"/>
  <c r="BN70" i="3"/>
  <c r="CO206" i="3"/>
  <c r="CN473" i="3"/>
  <c r="BA606" i="3"/>
  <c r="BP567" i="3"/>
  <c r="AP475" i="3"/>
  <c r="AN552" i="3"/>
  <c r="AA440" i="3"/>
  <c r="BB38" i="3"/>
  <c r="CO467" i="3"/>
  <c r="BC501" i="3"/>
  <c r="CN417" i="3"/>
  <c r="BO480" i="3"/>
  <c r="N355" i="3"/>
  <c r="AP217" i="3"/>
  <c r="O367" i="3"/>
  <c r="AC52" i="3"/>
  <c r="P362" i="3"/>
  <c r="CO146" i="3"/>
  <c r="BN479" i="3"/>
  <c r="BA568" i="3"/>
  <c r="CN605" i="3"/>
  <c r="AO230" i="3"/>
  <c r="CO124" i="3"/>
  <c r="DC331" i="3"/>
  <c r="AP587" i="3"/>
  <c r="AP113" i="3"/>
  <c r="AC479" i="3"/>
  <c r="CP267" i="3"/>
  <c r="CN606" i="3"/>
  <c r="BO72" i="3"/>
  <c r="CP442" i="3"/>
  <c r="CC251" i="3"/>
  <c r="DA288" i="3"/>
  <c r="CA574" i="3"/>
  <c r="BB355" i="3"/>
  <c r="CO16" i="3"/>
  <c r="BP142" i="3"/>
  <c r="AO76" i="3"/>
  <c r="CA187" i="3"/>
  <c r="DC503" i="3"/>
  <c r="CC597" i="3"/>
  <c r="AP605" i="3"/>
  <c r="DB436" i="3"/>
  <c r="CO214" i="3"/>
  <c r="CB31" i="3"/>
  <c r="P552" i="3"/>
  <c r="CC480" i="3"/>
  <c r="AB478" i="3"/>
  <c r="CN587" i="3"/>
  <c r="BC280" i="3"/>
  <c r="CO250" i="3"/>
  <c r="AP354" i="3"/>
  <c r="DC235" i="3"/>
  <c r="AO529" i="3"/>
  <c r="BA287" i="3"/>
  <c r="CC387" i="3"/>
  <c r="AP81" i="3"/>
  <c r="AO401" i="3"/>
  <c r="DC317" i="3"/>
  <c r="BP220" i="3"/>
  <c r="P561" i="3"/>
  <c r="CA73" i="3"/>
  <c r="CP393" i="3"/>
  <c r="AC540" i="3"/>
  <c r="BP449" i="3"/>
  <c r="DC431" i="3"/>
  <c r="BN503" i="3"/>
  <c r="BP258" i="3"/>
  <c r="BA547" i="3"/>
  <c r="BN262" i="3"/>
  <c r="DB598" i="3"/>
  <c r="BO344" i="3"/>
  <c r="AC399" i="3"/>
  <c r="P430" i="3"/>
  <c r="AA544" i="3"/>
  <c r="AA132" i="3"/>
  <c r="BB136" i="3"/>
  <c r="AP404" i="3"/>
  <c r="AB530" i="3"/>
  <c r="N369" i="3"/>
  <c r="BP431" i="3"/>
  <c r="BO188" i="3"/>
  <c r="DC315" i="3"/>
  <c r="CP114" i="3"/>
  <c r="DA85" i="3"/>
  <c r="BN140" i="3"/>
  <c r="BC474" i="3"/>
  <c r="CB506" i="3"/>
  <c r="CP12" i="3"/>
  <c r="BB126" i="3"/>
  <c r="DA107" i="3"/>
  <c r="CB504" i="3"/>
  <c r="O542" i="3"/>
  <c r="BA239" i="3"/>
  <c r="CA519" i="3"/>
  <c r="CB84" i="3"/>
  <c r="CN280" i="3"/>
  <c r="BN317" i="3"/>
  <c r="BB240" i="3"/>
  <c r="CN579" i="3"/>
  <c r="AN334" i="3"/>
  <c r="CO296" i="3"/>
  <c r="BP238" i="3"/>
  <c r="CA316" i="3"/>
  <c r="BN241" i="3"/>
  <c r="CB441" i="3"/>
  <c r="BB526" i="3"/>
  <c r="AN249" i="3"/>
  <c r="AC25" i="3"/>
  <c r="AA346" i="3"/>
  <c r="BA318" i="3"/>
  <c r="BC360" i="3"/>
  <c r="AA457" i="3"/>
  <c r="BC225" i="3"/>
  <c r="CB248" i="3"/>
  <c r="CC427" i="3"/>
  <c r="BB246" i="3"/>
  <c r="DC440" i="3"/>
  <c r="CO12" i="3"/>
  <c r="BO300" i="3"/>
  <c r="CP522" i="3"/>
  <c r="DC490" i="3"/>
  <c r="BA444" i="3"/>
  <c r="CO251" i="3"/>
  <c r="DC220" i="3"/>
  <c r="BP164" i="3"/>
  <c r="DC179" i="3"/>
  <c r="CA602" i="3"/>
  <c r="DC339" i="3"/>
  <c r="BO360" i="3"/>
  <c r="CA26" i="3"/>
  <c r="CP377" i="3"/>
  <c r="AC593" i="3"/>
  <c r="AP442" i="3"/>
  <c r="CB479" i="3"/>
  <c r="DA442" i="3"/>
  <c r="BA274" i="3"/>
  <c r="CO474" i="3"/>
  <c r="BA556" i="3"/>
  <c r="CC103" i="3"/>
  <c r="CC190" i="3"/>
  <c r="BC15" i="3"/>
  <c r="AP378" i="3"/>
  <c r="BO220" i="3"/>
  <c r="AN128" i="3"/>
  <c r="BA414" i="3"/>
  <c r="CC420" i="3"/>
  <c r="DA418" i="3"/>
  <c r="AC519" i="3"/>
  <c r="BB590" i="3"/>
  <c r="DC212" i="3"/>
  <c r="DB570" i="3"/>
  <c r="DA349" i="3"/>
  <c r="CB560" i="3"/>
  <c r="AN584" i="3"/>
  <c r="P600" i="3"/>
  <c r="O595" i="3"/>
  <c r="BC207" i="3"/>
  <c r="BN555" i="3"/>
  <c r="DB172" i="3"/>
  <c r="DB329" i="3"/>
  <c r="DA570" i="3"/>
  <c r="AB583" i="3"/>
  <c r="BC535" i="3"/>
  <c r="BP167" i="3"/>
  <c r="P586" i="3"/>
  <c r="CB158" i="3"/>
  <c r="CO391" i="3"/>
  <c r="CO352" i="3"/>
  <c r="CA285" i="3"/>
  <c r="CP436" i="3"/>
  <c r="DB273" i="3"/>
  <c r="CO79" i="3"/>
  <c r="DA125" i="3"/>
  <c r="DA514" i="3"/>
  <c r="CN565" i="3"/>
  <c r="DA518" i="3"/>
  <c r="DA130" i="3"/>
  <c r="O602" i="3"/>
  <c r="BC515" i="3"/>
  <c r="AN601" i="3"/>
  <c r="DA498" i="3"/>
  <c r="CB188" i="3"/>
  <c r="CB300" i="3"/>
  <c r="CN102" i="3"/>
  <c r="DC581" i="3"/>
  <c r="AB432" i="3"/>
  <c r="CA470" i="3"/>
  <c r="N504" i="3"/>
  <c r="DB380" i="3"/>
  <c r="AN567" i="3"/>
  <c r="BC463" i="3"/>
  <c r="AP73" i="3"/>
  <c r="AA396" i="3"/>
  <c r="BO418" i="3"/>
  <c r="BN598" i="3"/>
  <c r="BC52" i="3"/>
  <c r="CN302" i="3"/>
  <c r="DB66" i="3"/>
  <c r="BN133" i="3"/>
  <c r="CB450" i="3"/>
  <c r="O605" i="3"/>
  <c r="CP312" i="3"/>
  <c r="BC480" i="3"/>
  <c r="O586" i="3"/>
  <c r="BP421" i="3"/>
  <c r="BA435" i="3"/>
  <c r="AN560" i="3"/>
  <c r="CO57" i="3"/>
  <c r="DC23" i="3"/>
  <c r="BB53" i="3"/>
  <c r="AC114" i="3"/>
  <c r="BN388" i="3"/>
  <c r="BP293" i="3"/>
  <c r="AA97" i="3"/>
  <c r="AB388" i="3"/>
  <c r="N427" i="3"/>
  <c r="CA399" i="3"/>
  <c r="CC486" i="3"/>
  <c r="BO586" i="3"/>
  <c r="CA140" i="3"/>
  <c r="CA175" i="3"/>
  <c r="DA597" i="3"/>
  <c r="AA538" i="3"/>
  <c r="BC298" i="3"/>
  <c r="DA534" i="3"/>
  <c r="BP352" i="3"/>
  <c r="CB267" i="3"/>
  <c r="DA330" i="3"/>
  <c r="AO528" i="3"/>
  <c r="BC165" i="3"/>
  <c r="BC319" i="3"/>
  <c r="BN183" i="3"/>
  <c r="BB442" i="3"/>
  <c r="CB299" i="3"/>
  <c r="BA325" i="3"/>
  <c r="BO369" i="3"/>
  <c r="N415" i="3"/>
  <c r="DC166" i="3"/>
  <c r="CN487" i="3"/>
  <c r="BC208" i="3"/>
  <c r="BB36" i="3"/>
  <c r="BB407" i="3"/>
  <c r="BC590" i="3"/>
  <c r="CA102" i="3"/>
  <c r="BB593" i="3"/>
  <c r="N471" i="3"/>
  <c r="BB176" i="3"/>
  <c r="AC350" i="3"/>
  <c r="AP19" i="3"/>
  <c r="CA22" i="3"/>
  <c r="AP86" i="3"/>
  <c r="CN379" i="3"/>
  <c r="BP532" i="3"/>
  <c r="AP464" i="3"/>
  <c r="AA25" i="3"/>
  <c r="CB493" i="3"/>
  <c r="DB45" i="3"/>
  <c r="AO604" i="3"/>
  <c r="DA28" i="3"/>
  <c r="DA101" i="3"/>
  <c r="AP15" i="3"/>
  <c r="AA607" i="3"/>
  <c r="BO84" i="3"/>
  <c r="AN311" i="3"/>
  <c r="BP550" i="3"/>
  <c r="CA58" i="3"/>
  <c r="DA158" i="3"/>
  <c r="CC338" i="3"/>
  <c r="DC366" i="3"/>
  <c r="CB347" i="3"/>
  <c r="AB547" i="3"/>
  <c r="BB72" i="3"/>
  <c r="N350" i="3"/>
  <c r="DC434" i="3"/>
  <c r="CB186" i="3"/>
  <c r="CP274" i="3"/>
  <c r="AN477" i="3"/>
  <c r="O337" i="3"/>
  <c r="CP345" i="3"/>
  <c r="CB385" i="3"/>
  <c r="AP487" i="3"/>
  <c r="CN489" i="3"/>
  <c r="CO547" i="3"/>
  <c r="BN9" i="3"/>
  <c r="CO492" i="3"/>
  <c r="AB546" i="3"/>
  <c r="CN525" i="3"/>
  <c r="BB164" i="3"/>
  <c r="DC174" i="3"/>
  <c r="DB495" i="3"/>
  <c r="BA513" i="3"/>
  <c r="O590" i="3"/>
  <c r="DC567" i="3"/>
  <c r="BB74" i="3"/>
  <c r="BO429" i="3"/>
  <c r="CN586" i="3"/>
  <c r="BA564" i="3"/>
  <c r="CP565" i="3"/>
  <c r="O400" i="3"/>
  <c r="CC170" i="3"/>
  <c r="BN452" i="3"/>
  <c r="BO79" i="3"/>
  <c r="CA59" i="3"/>
  <c r="CA304" i="3"/>
  <c r="AC412" i="3"/>
  <c r="DC416" i="3"/>
  <c r="DC433" i="3"/>
  <c r="CC244" i="3"/>
  <c r="AC517" i="3"/>
  <c r="CA65" i="3"/>
  <c r="AN603" i="3"/>
  <c r="AO418" i="3"/>
  <c r="CP284" i="3"/>
  <c r="CB334" i="3"/>
  <c r="CB176" i="3"/>
  <c r="AP219" i="3"/>
  <c r="AO344" i="3"/>
  <c r="AP557" i="3"/>
  <c r="BN310" i="3"/>
  <c r="CA112" i="3"/>
  <c r="BC512" i="3"/>
  <c r="O449" i="3"/>
  <c r="CP458" i="3"/>
  <c r="BA334" i="3"/>
  <c r="CP112" i="3"/>
  <c r="P339" i="3"/>
  <c r="DA466" i="3"/>
  <c r="CO430" i="3"/>
  <c r="CC534" i="3"/>
  <c r="CB378" i="3"/>
  <c r="CA491" i="3"/>
  <c r="P511" i="3"/>
  <c r="BO401" i="3"/>
  <c r="CO197" i="3"/>
  <c r="CC551" i="3"/>
  <c r="DA344" i="3"/>
  <c r="BB228" i="3"/>
  <c r="CB140" i="3"/>
  <c r="BA84" i="3"/>
  <c r="BP49" i="3"/>
  <c r="BP367" i="3"/>
  <c r="DB25" i="3"/>
  <c r="CA168" i="3"/>
  <c r="CC115" i="3"/>
  <c r="CC50" i="3"/>
  <c r="DA35" i="3"/>
  <c r="BA352" i="3"/>
  <c r="AN496" i="3"/>
  <c r="BA535" i="3"/>
  <c r="CO347" i="3"/>
  <c r="BO331" i="3"/>
  <c r="BB258" i="3"/>
  <c r="AC334" i="3"/>
  <c r="BN286" i="3"/>
  <c r="BO183" i="3"/>
  <c r="CP496" i="3"/>
  <c r="DC407" i="3"/>
  <c r="CP444" i="3"/>
  <c r="DC103" i="3"/>
  <c r="AP112" i="3"/>
  <c r="AN461" i="3"/>
  <c r="AA74" i="3"/>
  <c r="BN276" i="3"/>
  <c r="N508" i="3"/>
  <c r="BN472" i="3"/>
  <c r="DC565" i="3"/>
  <c r="BP150" i="3"/>
  <c r="BP144" i="3"/>
  <c r="AO372" i="3"/>
  <c r="AP398" i="3"/>
  <c r="DC348" i="3"/>
  <c r="AA418" i="3"/>
  <c r="BB542" i="3"/>
  <c r="AA503" i="3"/>
  <c r="CN416" i="3"/>
  <c r="DC209" i="3"/>
  <c r="CO550" i="3"/>
  <c r="BB606" i="3"/>
  <c r="DA177" i="3"/>
  <c r="BA245" i="3"/>
  <c r="AB330" i="3"/>
  <c r="AC279" i="3"/>
  <c r="DC509" i="3"/>
  <c r="BC215" i="3"/>
  <c r="AC487" i="3"/>
  <c r="CN175" i="3"/>
  <c r="BN290" i="3"/>
  <c r="BC561" i="3"/>
  <c r="AC535" i="3"/>
  <c r="DC379" i="3"/>
  <c r="BA98" i="3"/>
  <c r="BN520" i="3"/>
  <c r="P444" i="3"/>
  <c r="BO272" i="3"/>
  <c r="BA262" i="3"/>
  <c r="AN555" i="3"/>
  <c r="AN444" i="3"/>
  <c r="BC564" i="3"/>
  <c r="AO458" i="3"/>
  <c r="DA75" i="3"/>
  <c r="BP552" i="3"/>
  <c r="BC522" i="3"/>
  <c r="AP122" i="3"/>
  <c r="BN526" i="3"/>
  <c r="BB321" i="3"/>
  <c r="BO593" i="3"/>
  <c r="AN600" i="3"/>
  <c r="CO398" i="3"/>
  <c r="CC379" i="3"/>
  <c r="CP317" i="3"/>
  <c r="CP599" i="3"/>
  <c r="DB244" i="3"/>
  <c r="BP107" i="3"/>
  <c r="DA360" i="3"/>
  <c r="DA448" i="3"/>
  <c r="CA85" i="3"/>
  <c r="BP397" i="3"/>
  <c r="BN447" i="3"/>
  <c r="CP603" i="3"/>
  <c r="CC36" i="3"/>
  <c r="AB598" i="3"/>
  <c r="CB150" i="3"/>
  <c r="CA489" i="3"/>
  <c r="AA299" i="3"/>
  <c r="AN133" i="3"/>
  <c r="AB48" i="3"/>
  <c r="DA331" i="3"/>
  <c r="CN581" i="3"/>
  <c r="CN494" i="3"/>
  <c r="BC55" i="3"/>
  <c r="AC434" i="3"/>
  <c r="BB309" i="3"/>
  <c r="CP521" i="3"/>
  <c r="CP66" i="3"/>
  <c r="CC106" i="3"/>
  <c r="BB152" i="3"/>
  <c r="DC299" i="3"/>
  <c r="BA353" i="3"/>
  <c r="AP358" i="3"/>
  <c r="AO231" i="3"/>
  <c r="AN213" i="3"/>
  <c r="BA529" i="3"/>
  <c r="CO14" i="3"/>
  <c r="P465" i="3"/>
  <c r="DA490" i="3"/>
  <c r="AC268" i="3"/>
  <c r="BA62" i="3"/>
  <c r="BP516" i="3"/>
  <c r="BB477" i="3"/>
  <c r="AB592" i="3"/>
  <c r="BO379" i="3"/>
  <c r="DB161" i="3"/>
  <c r="CO412" i="3"/>
  <c r="CA289" i="3"/>
  <c r="CB396" i="3"/>
  <c r="AC330" i="3"/>
  <c r="N573" i="3"/>
  <c r="CO253" i="3"/>
  <c r="BA103" i="3"/>
  <c r="CO263" i="3"/>
  <c r="P529" i="3"/>
  <c r="CO178" i="3"/>
  <c r="AO60" i="3"/>
  <c r="AP277" i="3"/>
  <c r="CB306" i="3"/>
  <c r="BC499" i="3"/>
  <c r="CN394" i="3"/>
  <c r="AP425" i="3"/>
  <c r="CA200" i="3"/>
  <c r="AO388" i="3"/>
  <c r="CP351" i="3"/>
  <c r="CB388" i="3"/>
  <c r="DB577" i="3"/>
  <c r="AP84" i="3"/>
  <c r="CB549" i="3"/>
  <c r="BN165" i="3"/>
  <c r="CB231" i="3"/>
  <c r="DB604" i="3"/>
  <c r="DC439" i="3"/>
  <c r="AO527" i="3"/>
  <c r="CP226" i="3"/>
  <c r="CB578" i="3"/>
  <c r="AB49" i="3"/>
  <c r="BC481" i="3"/>
  <c r="DC45" i="3"/>
  <c r="CB365" i="3"/>
  <c r="AC529" i="3"/>
  <c r="BA298" i="3"/>
  <c r="N386" i="3"/>
  <c r="AN362" i="3"/>
  <c r="CO129" i="3"/>
  <c r="BN565" i="3"/>
  <c r="CC284" i="3"/>
  <c r="BO474" i="3"/>
  <c r="BN78" i="3"/>
  <c r="BA384" i="3"/>
  <c r="AB340" i="3"/>
  <c r="BB185" i="3"/>
  <c r="BB400" i="3"/>
  <c r="AO429" i="3"/>
  <c r="BN214" i="3"/>
  <c r="N479" i="3"/>
  <c r="BC214" i="3"/>
  <c r="BN353" i="3"/>
  <c r="BP241" i="3"/>
  <c r="DC232" i="3"/>
  <c r="BA200" i="3"/>
  <c r="BO498" i="3"/>
  <c r="CP281" i="3"/>
  <c r="AN536" i="3"/>
  <c r="DC368" i="3"/>
  <c r="CO312" i="3"/>
  <c r="AN575" i="3"/>
  <c r="BP91" i="3"/>
  <c r="CO454" i="3"/>
  <c r="CN599" i="3"/>
  <c r="CA14" i="3"/>
  <c r="DC560" i="3"/>
  <c r="N464" i="3"/>
  <c r="BB267" i="3"/>
  <c r="CA544" i="3"/>
  <c r="BO98" i="3"/>
  <c r="BO34" i="3"/>
  <c r="CO320" i="3"/>
  <c r="CB386" i="3"/>
  <c r="BO359" i="3"/>
  <c r="BO16" i="3"/>
  <c r="CC172" i="3"/>
  <c r="CP251" i="3"/>
  <c r="CA375" i="3"/>
  <c r="CC163" i="3"/>
  <c r="AO365" i="3"/>
  <c r="AO228" i="3"/>
  <c r="BP560" i="3"/>
  <c r="AC555" i="3"/>
  <c r="DA214" i="3"/>
  <c r="O459" i="3"/>
  <c r="CP383" i="3"/>
  <c r="AN118" i="3"/>
  <c r="AA349" i="3"/>
  <c r="BO212" i="3"/>
  <c r="CB35" i="3"/>
  <c r="BN523" i="3"/>
  <c r="AP83" i="3"/>
  <c r="DB529" i="3"/>
  <c r="AO544" i="3"/>
  <c r="AN77" i="3"/>
  <c r="BO259" i="3"/>
  <c r="CO409" i="3"/>
  <c r="DC327" i="3"/>
  <c r="BC331" i="3"/>
  <c r="BC508" i="3"/>
  <c r="BC473" i="3"/>
  <c r="BC324" i="3"/>
  <c r="O476" i="3"/>
  <c r="DB440" i="3"/>
  <c r="P476" i="3"/>
  <c r="AB476" i="3"/>
  <c r="CC176" i="3"/>
  <c r="CA546" i="3"/>
  <c r="AA312" i="3"/>
  <c r="CO58" i="3"/>
  <c r="DC545" i="3"/>
  <c r="DC43" i="3"/>
  <c r="CO198" i="3"/>
  <c r="DA150" i="3"/>
  <c r="BO442" i="3"/>
  <c r="CN109" i="3"/>
  <c r="CA24" i="3"/>
  <c r="BC528" i="3"/>
  <c r="AA397" i="3"/>
  <c r="AP547" i="3"/>
  <c r="CP459" i="3"/>
  <c r="DB37" i="3"/>
  <c r="AP538" i="3"/>
  <c r="DA181" i="3"/>
  <c r="AN13" i="3"/>
  <c r="CC62" i="3"/>
  <c r="CP374" i="3"/>
  <c r="CP574" i="3"/>
  <c r="BC43" i="3"/>
  <c r="BA466" i="3"/>
  <c r="CC276" i="3"/>
  <c r="BN27" i="3"/>
  <c r="BA450" i="3"/>
  <c r="DC180" i="3"/>
  <c r="O448" i="3"/>
  <c r="CA517" i="3"/>
  <c r="DB414" i="3"/>
  <c r="CB580" i="3"/>
  <c r="BB415" i="3"/>
  <c r="DC374" i="3"/>
  <c r="BN356" i="3"/>
  <c r="CA472" i="3"/>
  <c r="CO349" i="3"/>
  <c r="AO558" i="3"/>
  <c r="AB358" i="3"/>
  <c r="CN245" i="3"/>
  <c r="CO301" i="3"/>
  <c r="BB105" i="3"/>
  <c r="BA356" i="3"/>
  <c r="DC38" i="3"/>
  <c r="O543" i="3"/>
  <c r="BN249" i="3"/>
  <c r="AO117" i="3"/>
  <c r="N600" i="3"/>
  <c r="BN575" i="3"/>
  <c r="AA366" i="3"/>
  <c r="BO124" i="3"/>
  <c r="CA463" i="3"/>
  <c r="DA571" i="3"/>
  <c r="DC338" i="3"/>
  <c r="BN604" i="3"/>
  <c r="CC332" i="3"/>
  <c r="AP489" i="3"/>
  <c r="BN494" i="3"/>
  <c r="DA443" i="3"/>
  <c r="AA529" i="3"/>
  <c r="BO458" i="3"/>
  <c r="CN375" i="3"/>
  <c r="BP519" i="3"/>
  <c r="BA34" i="3"/>
  <c r="BC33" i="3"/>
  <c r="CB101" i="3"/>
  <c r="CB164" i="3"/>
  <c r="BC67" i="3"/>
  <c r="CC129" i="3"/>
  <c r="BO258" i="3"/>
  <c r="CN158" i="3"/>
  <c r="BC88" i="3"/>
  <c r="AN576" i="3"/>
  <c r="DC488" i="3"/>
  <c r="CP406" i="3"/>
  <c r="CP204" i="3"/>
  <c r="BO47" i="3"/>
  <c r="BO288" i="3"/>
  <c r="AO431" i="3"/>
  <c r="AB587" i="3"/>
  <c r="AC466" i="3"/>
  <c r="AP383" i="3"/>
  <c r="BP546" i="3"/>
  <c r="CA513" i="3"/>
  <c r="DC223" i="3"/>
  <c r="BO39" i="3"/>
  <c r="CN543" i="3"/>
  <c r="CP425" i="3"/>
  <c r="CP113" i="3"/>
  <c r="P510" i="3"/>
  <c r="BA11" i="3"/>
  <c r="BC79" i="3"/>
  <c r="BN458" i="3"/>
  <c r="BB419" i="3"/>
  <c r="CB160" i="3"/>
  <c r="CO116" i="3"/>
  <c r="BN22" i="3"/>
  <c r="DB606" i="3"/>
  <c r="AO106" i="3"/>
  <c r="AN98" i="3"/>
  <c r="AP319" i="3"/>
  <c r="CB22" i="3"/>
  <c r="CP362" i="3"/>
  <c r="CB21" i="3"/>
  <c r="DC409" i="3"/>
  <c r="BO335" i="3"/>
  <c r="DA378" i="3"/>
  <c r="DC128" i="3"/>
  <c r="CN255" i="3"/>
  <c r="BC439" i="3"/>
  <c r="CN262" i="3"/>
  <c r="BO120" i="3"/>
  <c r="CA459" i="3"/>
  <c r="BA471" i="3"/>
  <c r="CA293" i="3"/>
  <c r="DC8" i="3"/>
  <c r="AC54" i="3"/>
  <c r="BA585" i="3"/>
  <c r="CA114" i="3"/>
  <c r="AB413" i="3"/>
  <c r="CN378" i="3"/>
  <c r="CO432" i="3"/>
  <c r="BA145" i="3"/>
  <c r="CB280" i="3"/>
  <c r="CN464" i="3"/>
  <c r="CA586" i="3"/>
  <c r="BB73" i="3"/>
  <c r="DB169" i="3"/>
  <c r="CA571" i="3"/>
  <c r="CO122" i="3"/>
  <c r="AO393" i="3"/>
  <c r="DA591" i="3"/>
  <c r="AP443" i="3"/>
  <c r="BP231" i="3"/>
  <c r="DC342" i="3"/>
  <c r="BN208" i="3"/>
  <c r="CA229" i="3"/>
  <c r="BB339" i="3"/>
  <c r="AA54" i="3"/>
  <c r="AN457" i="3"/>
  <c r="BP262" i="3"/>
  <c r="CN285" i="3"/>
  <c r="BA47" i="3"/>
  <c r="BC576" i="3"/>
  <c r="AP574" i="3"/>
  <c r="AN384" i="3"/>
  <c r="BN477" i="3"/>
  <c r="AB510" i="3"/>
  <c r="CC499" i="3"/>
  <c r="AB363" i="3"/>
  <c r="CB234" i="3"/>
  <c r="N368" i="3"/>
  <c r="CB435" i="3"/>
  <c r="CA584" i="3"/>
  <c r="BC571" i="3"/>
  <c r="AP207" i="3"/>
  <c r="BC316" i="3"/>
  <c r="N497" i="3"/>
  <c r="CO287" i="3"/>
  <c r="BC574" i="3"/>
  <c r="CA466" i="3"/>
  <c r="CN485" i="3"/>
  <c r="DC520" i="3"/>
  <c r="AO518" i="3"/>
  <c r="CA194" i="3"/>
  <c r="DB292" i="3"/>
  <c r="BO278" i="3"/>
  <c r="BA527" i="3"/>
  <c r="BP194" i="3"/>
  <c r="AO473" i="3"/>
  <c r="O336" i="3"/>
  <c r="AN476" i="3"/>
  <c r="DA424" i="3"/>
  <c r="BB425" i="3"/>
  <c r="BP422" i="3"/>
  <c r="CC452" i="3"/>
  <c r="CB60" i="3"/>
  <c r="AB585" i="3"/>
  <c r="BP223" i="3"/>
  <c r="CC354" i="3"/>
  <c r="DA402" i="3"/>
  <c r="BB162" i="3"/>
  <c r="CA588" i="3"/>
  <c r="BA300" i="3"/>
  <c r="BB503" i="3"/>
  <c r="BC419" i="3"/>
  <c r="AA589" i="3"/>
  <c r="BO264" i="3"/>
  <c r="AO274" i="3"/>
  <c r="CB535" i="3"/>
  <c r="CA274" i="3"/>
  <c r="AA508" i="3"/>
  <c r="BB290" i="3"/>
  <c r="CA595" i="3"/>
  <c r="BB587" i="3"/>
  <c r="AO216" i="3"/>
  <c r="AC572" i="3"/>
  <c r="DB259" i="3"/>
  <c r="AP299" i="3"/>
  <c r="AN561" i="3"/>
  <c r="DA453" i="3"/>
  <c r="BC487" i="3"/>
  <c r="AN518" i="3"/>
  <c r="AN25" i="3"/>
  <c r="BN596" i="3"/>
  <c r="AA26" i="3"/>
  <c r="AP265" i="3"/>
  <c r="DA271" i="3"/>
  <c r="CC465" i="3"/>
  <c r="CB45" i="3"/>
  <c r="CB541" i="3"/>
  <c r="CC607" i="3"/>
  <c r="CB377" i="3"/>
  <c r="CO229" i="3"/>
  <c r="CC512" i="3"/>
  <c r="CC256" i="3"/>
  <c r="CB75" i="3"/>
  <c r="BP607" i="3"/>
  <c r="BC578" i="3"/>
  <c r="DB113" i="3"/>
  <c r="BO38" i="3"/>
  <c r="CB316" i="3"/>
  <c r="CB519" i="3"/>
  <c r="CN305" i="3"/>
  <c r="BO82" i="3"/>
  <c r="BB29" i="3"/>
  <c r="BA339" i="3"/>
  <c r="AP601" i="3"/>
  <c r="CO38" i="3"/>
  <c r="BC49" i="3"/>
  <c r="BO269" i="3"/>
  <c r="CC565" i="3"/>
  <c r="AB385" i="3"/>
  <c r="AN292" i="3"/>
  <c r="N344" i="3"/>
  <c r="BN267" i="3"/>
  <c r="O577" i="3"/>
  <c r="CB357" i="3"/>
  <c r="AP466" i="3"/>
  <c r="O426" i="3"/>
  <c r="BC156" i="3"/>
  <c r="AO575" i="3"/>
  <c r="AC515" i="3"/>
  <c r="P454" i="3"/>
  <c r="AN509" i="3"/>
  <c r="DC172" i="3"/>
  <c r="AO249" i="3"/>
  <c r="BB514" i="3"/>
  <c r="DC551" i="3"/>
  <c r="BC427" i="3"/>
  <c r="AP589" i="3"/>
  <c r="BP212" i="3"/>
  <c r="N420" i="3"/>
  <c r="N580" i="3"/>
  <c r="DC534" i="3"/>
  <c r="AC601" i="3"/>
  <c r="BO202" i="3"/>
  <c r="AN380" i="3"/>
  <c r="BC109" i="3"/>
  <c r="CN203" i="3"/>
  <c r="BC28" i="3"/>
  <c r="CP380" i="3"/>
  <c r="BP355" i="3"/>
  <c r="O524" i="3"/>
  <c r="BA23" i="3"/>
  <c r="AA571" i="3"/>
  <c r="DB573" i="3"/>
  <c r="AB469" i="3"/>
  <c r="BO569" i="3"/>
  <c r="CB426" i="3"/>
  <c r="AP267" i="3"/>
  <c r="CP420" i="3"/>
  <c r="DC130" i="3"/>
  <c r="P376" i="3"/>
  <c r="AO40" i="3"/>
  <c r="BO195" i="3"/>
  <c r="CO259" i="3"/>
  <c r="BA598" i="3"/>
  <c r="DA220" i="3"/>
  <c r="CN143" i="3"/>
  <c r="AP437" i="3"/>
  <c r="BN205" i="3"/>
  <c r="CA510" i="3"/>
  <c r="CA357" i="3"/>
  <c r="DB304" i="3"/>
  <c r="BN56" i="3"/>
  <c r="BN300" i="3"/>
  <c r="AA491" i="3"/>
  <c r="AA537" i="3"/>
  <c r="BP385" i="3"/>
  <c r="BN115" i="3"/>
  <c r="BP166" i="3"/>
  <c r="DA517" i="3"/>
  <c r="CA403" i="3"/>
  <c r="AB493" i="3"/>
  <c r="CC588" i="3"/>
  <c r="BA522" i="3"/>
  <c r="BN219" i="3"/>
  <c r="CA553" i="3"/>
  <c r="N354" i="3"/>
  <c r="CN514" i="3"/>
  <c r="BA129" i="3"/>
  <c r="CA540" i="3"/>
  <c r="CO199" i="3"/>
  <c r="DC53" i="3"/>
  <c r="AP445" i="3"/>
  <c r="BN64" i="3"/>
  <c r="CB514" i="3"/>
  <c r="BP117" i="3"/>
  <c r="DB18" i="3"/>
  <c r="N364" i="3"/>
  <c r="BC305" i="3"/>
  <c r="O486" i="3"/>
  <c r="AN117" i="3"/>
  <c r="CC520" i="3"/>
  <c r="BA45" i="3"/>
  <c r="BP80" i="3"/>
  <c r="DA343" i="3"/>
  <c r="CC447" i="3"/>
  <c r="BO267" i="3"/>
  <c r="AA568" i="3"/>
  <c r="DA401" i="3"/>
  <c r="BP362" i="3"/>
  <c r="BA17" i="3"/>
  <c r="CA607" i="3"/>
  <c r="DC297" i="3"/>
  <c r="AA534" i="3"/>
  <c r="DC395" i="3"/>
  <c r="AB451" i="3"/>
  <c r="BB582" i="3"/>
  <c r="AN365" i="3"/>
  <c r="BA521" i="3"/>
  <c r="AP488" i="3"/>
  <c r="AP210" i="3"/>
  <c r="BB147" i="3"/>
  <c r="BP589" i="3"/>
  <c r="CO414" i="3"/>
  <c r="BP507" i="3"/>
  <c r="CP55" i="3"/>
  <c r="DC165" i="3"/>
  <c r="AP97" i="3"/>
  <c r="DC147" i="3"/>
  <c r="CA331" i="3"/>
  <c r="DC394" i="3"/>
  <c r="CB577" i="3"/>
  <c r="AC433" i="3"/>
  <c r="BP272" i="3"/>
  <c r="BB11" i="3"/>
  <c r="CB134" i="3"/>
  <c r="DB346" i="3"/>
  <c r="BN340" i="3"/>
  <c r="AN344" i="3"/>
  <c r="DC320" i="3"/>
  <c r="CB137" i="3"/>
  <c r="BP98" i="3"/>
  <c r="DC585" i="3"/>
  <c r="O509" i="3"/>
  <c r="BP171" i="3"/>
  <c r="DA147" i="3"/>
  <c r="AA587" i="3"/>
  <c r="CN483" i="3"/>
  <c r="BN143" i="3"/>
  <c r="AC411" i="3"/>
  <c r="DA284" i="3"/>
  <c r="AN241" i="3"/>
  <c r="BB204" i="3"/>
  <c r="BO541" i="3"/>
  <c r="CB454" i="3"/>
  <c r="DA258" i="3"/>
  <c r="CO244" i="3"/>
  <c r="DC486" i="3"/>
  <c r="BO390" i="3"/>
  <c r="AO340" i="3"/>
  <c r="DA559" i="3"/>
  <c r="N492" i="3"/>
  <c r="CN32" i="3"/>
  <c r="BN581" i="3"/>
  <c r="CC425" i="3"/>
  <c r="CA192" i="3"/>
  <c r="CN584" i="3"/>
  <c r="AO301" i="3"/>
  <c r="BC344" i="3"/>
  <c r="CC439" i="3"/>
  <c r="CO564" i="3"/>
  <c r="CC547" i="3"/>
  <c r="BP533" i="3"/>
  <c r="BB121" i="3"/>
  <c r="CC217" i="3"/>
  <c r="DC270" i="3"/>
  <c r="AP209" i="3"/>
  <c r="AA433" i="3"/>
  <c r="AB439" i="3"/>
  <c r="CP43" i="3"/>
  <c r="BC409" i="3"/>
  <c r="DB545" i="3"/>
  <c r="BP447" i="3"/>
  <c r="BP406" i="3"/>
  <c r="DA437" i="3"/>
  <c r="CC193" i="3"/>
  <c r="DA520" i="3"/>
  <c r="BA596" i="3"/>
  <c r="CB525" i="3"/>
  <c r="CO42" i="3"/>
  <c r="CC159" i="3"/>
  <c r="AB465" i="3"/>
  <c r="BP297" i="3"/>
  <c r="BO603" i="3"/>
  <c r="BN210" i="3"/>
  <c r="CA594" i="3"/>
  <c r="CO377" i="3"/>
  <c r="BN160" i="3"/>
  <c r="BA281" i="3"/>
  <c r="CN531" i="3"/>
  <c r="CA567" i="3"/>
  <c r="DB599" i="3"/>
  <c r="BC338" i="3"/>
  <c r="AN392" i="3"/>
  <c r="AO510" i="3"/>
  <c r="BB570" i="3"/>
  <c r="BC410" i="3"/>
  <c r="CP330" i="3"/>
  <c r="BO62" i="3"/>
  <c r="DB396" i="3"/>
  <c r="AP82" i="3"/>
  <c r="BO511" i="3"/>
  <c r="DA285" i="3"/>
  <c r="BN414" i="3"/>
  <c r="AN274" i="3"/>
  <c r="AC36" i="3"/>
  <c r="CA247" i="3"/>
  <c r="CP227" i="3"/>
  <c r="AN112" i="3"/>
  <c r="BP46" i="3"/>
  <c r="CN486" i="3"/>
  <c r="AB590" i="3"/>
  <c r="BB416" i="3"/>
  <c r="BC107" i="3"/>
  <c r="P493" i="3"/>
  <c r="CN562" i="3"/>
  <c r="DB308" i="3"/>
  <c r="AA420" i="3"/>
  <c r="AB498" i="3"/>
  <c r="BC114" i="3"/>
  <c r="BN90" i="3"/>
  <c r="BN11" i="3"/>
  <c r="N459" i="3"/>
  <c r="AO119" i="3"/>
  <c r="BA394" i="3"/>
  <c r="AP94" i="3"/>
  <c r="DA383" i="3"/>
  <c r="AC569" i="3"/>
  <c r="AN286" i="3"/>
  <c r="DC194" i="3"/>
  <c r="CN250" i="3"/>
  <c r="DB535" i="3"/>
  <c r="AN521" i="3"/>
  <c r="BP143" i="3"/>
  <c r="CO510" i="3"/>
  <c r="AB438" i="3"/>
  <c r="BC577" i="3"/>
  <c r="BC520" i="3"/>
  <c r="CP255" i="3"/>
  <c r="DB150" i="3"/>
  <c r="BO11" i="3"/>
  <c r="CC329" i="3"/>
  <c r="O458" i="3"/>
  <c r="AP529" i="3"/>
  <c r="BA153" i="3"/>
  <c r="DB251" i="3"/>
  <c r="BO108" i="3"/>
  <c r="BP345" i="3"/>
  <c r="N522" i="3"/>
  <c r="CO191" i="3"/>
  <c r="DC285" i="3"/>
  <c r="BA581" i="3"/>
  <c r="BP478" i="3"/>
  <c r="CB548" i="3"/>
  <c r="BN16" i="3"/>
  <c r="DC561" i="3"/>
  <c r="AA549" i="3"/>
  <c r="DB549" i="3"/>
  <c r="CP53" i="3"/>
  <c r="BN380" i="3"/>
  <c r="AB235" i="3"/>
  <c r="CA86" i="3"/>
  <c r="CN521" i="3"/>
  <c r="BC413" i="3"/>
  <c r="CN112" i="3"/>
  <c r="CP336" i="3"/>
  <c r="DA300" i="3"/>
  <c r="AP321" i="3"/>
  <c r="CC440" i="3"/>
  <c r="AP567" i="3"/>
  <c r="CC342" i="3"/>
  <c r="CP525" i="3"/>
  <c r="CB452" i="3"/>
  <c r="BC31" i="3"/>
  <c r="AA470" i="3"/>
  <c r="AO354" i="3"/>
  <c r="AN285" i="3"/>
  <c r="DB211" i="3"/>
  <c r="DC87" i="3"/>
  <c r="DC553" i="3"/>
  <c r="CC398" i="3"/>
  <c r="BP51" i="3"/>
  <c r="N602" i="3"/>
  <c r="CC441" i="3"/>
  <c r="DC344" i="3"/>
  <c r="AN122" i="3"/>
  <c r="CP426" i="3"/>
  <c r="AO541" i="3"/>
  <c r="CO459" i="3"/>
  <c r="CO286" i="3"/>
  <c r="BB92" i="3"/>
  <c r="CP573" i="3"/>
  <c r="AN90" i="3"/>
  <c r="AA555" i="3"/>
  <c r="AO582" i="3"/>
  <c r="DA252" i="3"/>
  <c r="BO154" i="3"/>
  <c r="O348" i="3"/>
  <c r="AN16" i="3"/>
  <c r="DB290" i="3"/>
  <c r="CA382" i="3"/>
  <c r="CN410" i="3"/>
  <c r="BB345" i="3"/>
  <c r="DC445" i="3"/>
  <c r="AB603" i="3"/>
  <c r="AP600" i="3"/>
  <c r="AO122" i="3"/>
  <c r="BA204" i="3"/>
  <c r="CB314" i="3"/>
  <c r="P358" i="3"/>
  <c r="BN282" i="3"/>
  <c r="CO212" i="3"/>
  <c r="BP189" i="3"/>
  <c r="AP10" i="3"/>
  <c r="P544" i="3"/>
  <c r="CA134" i="3"/>
  <c r="AN361" i="3"/>
  <c r="CA338" i="3"/>
  <c r="BP162" i="3"/>
  <c r="BO63" i="3"/>
  <c r="BB581" i="3"/>
  <c r="AA49" i="3"/>
  <c r="BB306" i="3"/>
  <c r="CA412" i="3"/>
  <c r="N411" i="3"/>
  <c r="AB480" i="3"/>
  <c r="BO573" i="3"/>
  <c r="DC117" i="3"/>
  <c r="BP477" i="3"/>
  <c r="DA335" i="3"/>
  <c r="P554" i="3"/>
  <c r="AP543" i="3"/>
  <c r="CC67" i="3"/>
  <c r="BC438" i="3"/>
  <c r="CA342" i="3"/>
  <c r="AC75" i="3"/>
  <c r="BP386" i="3"/>
  <c r="CC185" i="3"/>
  <c r="BC236" i="3"/>
  <c r="DA296" i="3"/>
  <c r="CO34" i="3"/>
  <c r="CC236" i="3"/>
  <c r="CO316" i="3"/>
  <c r="DC39" i="3"/>
  <c r="AC536" i="3"/>
  <c r="AO32" i="3"/>
  <c r="CN246" i="3"/>
  <c r="CC543" i="3"/>
  <c r="CC264" i="3"/>
  <c r="CP327" i="3"/>
  <c r="BP183" i="3"/>
  <c r="DB400" i="3"/>
  <c r="DB565" i="3"/>
  <c r="CO577" i="3"/>
  <c r="AC393" i="3"/>
  <c r="BB194" i="3"/>
  <c r="DC455" i="3"/>
  <c r="DA426" i="3"/>
  <c r="BA213" i="3"/>
  <c r="CA327" i="3"/>
  <c r="CB346" i="3"/>
  <c r="CN172" i="3"/>
  <c r="CP347" i="3"/>
  <c r="DC94" i="3"/>
  <c r="BO58" i="3"/>
  <c r="CP355" i="3"/>
  <c r="BO319" i="3"/>
  <c r="AP424" i="3"/>
  <c r="AP596" i="3"/>
  <c r="DB511" i="3"/>
  <c r="CP453" i="3"/>
  <c r="P573" i="3"/>
  <c r="BC290" i="3"/>
  <c r="DB242" i="3"/>
  <c r="AP8" i="3"/>
  <c r="DA203" i="3"/>
  <c r="CA474" i="3"/>
  <c r="CC56" i="3"/>
  <c r="CN412" i="3"/>
  <c r="CB607" i="3"/>
  <c r="BA155" i="3"/>
  <c r="CP399" i="3"/>
  <c r="AP230" i="3"/>
  <c r="AA602" i="3"/>
  <c r="AP454" i="3"/>
  <c r="AN571" i="3"/>
  <c r="BP190" i="3"/>
  <c r="AA336" i="3"/>
  <c r="BO352" i="3"/>
  <c r="BC89" i="3"/>
  <c r="AB471" i="3"/>
  <c r="BP514" i="3"/>
  <c r="BO144" i="3"/>
  <c r="CO313" i="3"/>
  <c r="AN348" i="3"/>
  <c r="P354" i="3"/>
  <c r="DA9" i="3"/>
  <c r="BP289" i="3"/>
  <c r="CA158" i="3"/>
  <c r="BB224" i="3"/>
  <c r="CO582" i="3"/>
  <c r="DA587" i="3"/>
  <c r="CO406" i="3"/>
  <c r="BB104" i="3"/>
  <c r="BO493" i="3"/>
  <c r="BA85" i="3"/>
  <c r="AC300" i="3"/>
  <c r="AN355" i="3"/>
  <c r="AC488" i="3"/>
  <c r="N535" i="3"/>
  <c r="BO449" i="3"/>
  <c r="CN376" i="3"/>
  <c r="BA136" i="3"/>
  <c r="CC349" i="3"/>
  <c r="CA212" i="3"/>
  <c r="BC62" i="3"/>
  <c r="AB495" i="3"/>
  <c r="AA484" i="3"/>
  <c r="AC49" i="3"/>
  <c r="P353" i="3"/>
  <c r="CP329" i="3"/>
  <c r="BB110" i="3"/>
  <c r="DB501" i="3"/>
  <c r="BA417" i="3"/>
  <c r="AC402" i="3"/>
  <c r="DA407" i="3"/>
  <c r="BA297" i="3"/>
  <c r="BA378" i="3"/>
  <c r="DB151" i="3"/>
  <c r="BP432" i="3"/>
  <c r="DB167" i="3"/>
  <c r="AC321" i="3"/>
  <c r="BC34" i="3"/>
  <c r="BN321" i="3"/>
  <c r="DC579" i="3"/>
  <c r="BN124" i="3"/>
  <c r="CB226" i="3"/>
  <c r="BA537" i="3"/>
  <c r="BA156" i="3"/>
  <c r="AB296" i="3"/>
  <c r="AO507" i="3"/>
  <c r="DB85" i="3"/>
  <c r="AP467" i="3"/>
  <c r="BA68" i="3"/>
  <c r="BP405" i="3"/>
  <c r="AP109" i="3"/>
  <c r="BC585" i="3"/>
  <c r="CB144" i="3"/>
  <c r="CO509" i="3"/>
  <c r="CO55" i="3"/>
  <c r="AP388" i="3"/>
  <c r="BB567" i="3"/>
  <c r="BA151" i="3"/>
  <c r="BO185" i="3"/>
  <c r="CN560" i="3"/>
  <c r="CA337" i="3"/>
  <c r="BN531" i="3"/>
  <c r="CN163" i="3"/>
  <c r="BO114" i="3"/>
  <c r="N377" i="3"/>
  <c r="CN44" i="3"/>
  <c r="O467" i="3"/>
  <c r="DC167" i="3"/>
  <c r="BP76" i="3"/>
  <c r="AO257" i="3"/>
  <c r="BO135" i="3"/>
  <c r="BN102" i="3"/>
  <c r="CP89" i="3"/>
  <c r="DC376" i="3"/>
  <c r="AA502" i="3"/>
  <c r="AP77" i="3"/>
  <c r="CA161" i="3"/>
  <c r="BC308" i="3"/>
  <c r="BP513" i="3"/>
  <c r="CA538" i="3"/>
  <c r="AP495" i="3"/>
  <c r="AP450" i="3"/>
  <c r="DC229" i="3"/>
  <c r="BA33" i="3"/>
  <c r="CN228" i="3"/>
  <c r="BN10" i="3"/>
  <c r="AN581" i="3"/>
  <c r="P535" i="3"/>
  <c r="CO310" i="3"/>
  <c r="BB187" i="3"/>
  <c r="DB344" i="3"/>
  <c r="CN493" i="3"/>
  <c r="DA58" i="3"/>
  <c r="BO136" i="3"/>
  <c r="CC553" i="3"/>
  <c r="CB28" i="3"/>
  <c r="CA13" i="3"/>
  <c r="DB271" i="3"/>
  <c r="AO357" i="3"/>
  <c r="DC22" i="3"/>
  <c r="DA533" i="3"/>
  <c r="BC248" i="3"/>
  <c r="AA556" i="3"/>
  <c r="BA69" i="3"/>
  <c r="CA388" i="3"/>
  <c r="BO363" i="3"/>
  <c r="P346" i="3"/>
  <c r="AB523" i="3"/>
  <c r="CB50" i="3"/>
  <c r="AB490" i="3"/>
  <c r="CB312" i="3"/>
  <c r="O554" i="3"/>
  <c r="AC364" i="3"/>
  <c r="CA576" i="3"/>
  <c r="CP359" i="3"/>
  <c r="CP357" i="3"/>
  <c r="DB94" i="3"/>
  <c r="DC390" i="3"/>
  <c r="AB424" i="3"/>
  <c r="CA46" i="3"/>
  <c r="BN232" i="3"/>
  <c r="BA370" i="3"/>
  <c r="CC212" i="3"/>
  <c r="BP109" i="3"/>
  <c r="AB369" i="3"/>
  <c r="AO358" i="3"/>
  <c r="CO383" i="3"/>
  <c r="CB108" i="3"/>
  <c r="CN319" i="3"/>
  <c r="CN14" i="3"/>
  <c r="DA416" i="3"/>
  <c r="AB387" i="3"/>
  <c r="DA153" i="3"/>
  <c r="DB48" i="3"/>
  <c r="BB193" i="3"/>
  <c r="AP597" i="3"/>
  <c r="AO10" i="3"/>
  <c r="CP166" i="3"/>
  <c r="DA216" i="3"/>
  <c r="AO232" i="3"/>
  <c r="BA260" i="3"/>
  <c r="CO23" i="3"/>
  <c r="CB74" i="3"/>
  <c r="BO165" i="3"/>
  <c r="DA97" i="3"/>
  <c r="BC179" i="3"/>
  <c r="CC510" i="3"/>
  <c r="BA185" i="3"/>
  <c r="O430" i="3"/>
  <c r="AN478" i="3"/>
  <c r="CN178" i="3"/>
  <c r="AB504" i="3"/>
  <c r="DB73" i="3"/>
  <c r="N514" i="3"/>
  <c r="AP379" i="3"/>
  <c r="AC454" i="3"/>
  <c r="CC583" i="3"/>
  <c r="O483" i="3"/>
  <c r="AO70" i="3"/>
  <c r="DC100" i="3"/>
  <c r="BC486" i="3"/>
  <c r="BC158" i="3"/>
  <c r="DC415" i="3"/>
  <c r="CO326" i="3"/>
  <c r="BB15" i="3"/>
  <c r="CO160" i="3"/>
  <c r="CP526" i="3"/>
  <c r="BA240" i="3"/>
  <c r="BN591" i="3"/>
  <c r="CO485" i="3"/>
  <c r="CB23" i="3"/>
  <c r="AA539" i="3"/>
  <c r="DA549" i="3"/>
  <c r="BB31" i="3"/>
  <c r="AA581" i="3"/>
  <c r="CO334" i="3"/>
  <c r="CB325" i="3"/>
  <c r="CA498" i="3"/>
  <c r="AA272" i="3"/>
  <c r="BA178" i="3"/>
  <c r="CA506" i="3"/>
  <c r="CB524" i="3"/>
  <c r="DB282" i="3"/>
  <c r="CA522" i="3"/>
  <c r="CP180" i="3"/>
  <c r="BA277" i="3"/>
  <c r="BC223" i="3"/>
  <c r="CA600" i="3"/>
  <c r="O544" i="3"/>
  <c r="CP560" i="3"/>
  <c r="AA365" i="3"/>
  <c r="CA64" i="3"/>
  <c r="BB525" i="3"/>
  <c r="N575" i="3"/>
  <c r="AN220" i="3"/>
  <c r="AP523" i="3"/>
  <c r="N365" i="3"/>
  <c r="DB450" i="3"/>
  <c r="P452" i="3"/>
  <c r="CC460" i="3"/>
  <c r="AC481" i="3"/>
  <c r="DA434" i="3"/>
  <c r="AP264" i="3"/>
  <c r="BB160" i="3"/>
  <c r="DB121" i="3"/>
  <c r="AO68" i="3"/>
  <c r="CA449" i="3"/>
  <c r="AP301" i="3"/>
  <c r="CN403" i="3"/>
  <c r="CO588" i="3"/>
  <c r="DC193" i="3"/>
  <c r="DB55" i="3"/>
  <c r="AN516" i="3"/>
  <c r="DC291" i="3"/>
  <c r="CC281" i="3"/>
  <c r="N493" i="3"/>
  <c r="N453" i="3"/>
  <c r="CA71" i="3"/>
  <c r="BA199" i="3"/>
  <c r="BO500" i="3"/>
  <c r="CC585" i="3"/>
  <c r="CC393" i="3"/>
  <c r="BC598" i="3"/>
  <c r="AP102" i="3"/>
  <c r="AN605" i="3"/>
  <c r="N488" i="3"/>
  <c r="AA564" i="3"/>
  <c r="BP116" i="3"/>
  <c r="BC589" i="3"/>
  <c r="DA482" i="3"/>
  <c r="DC56" i="3"/>
  <c r="BO388" i="3"/>
  <c r="AN436" i="3"/>
  <c r="BP256" i="3"/>
  <c r="BC560" i="3"/>
  <c r="CP273" i="3"/>
  <c r="DB209" i="3"/>
  <c r="CB191" i="3"/>
  <c r="CO201" i="3"/>
  <c r="DB103" i="3"/>
  <c r="BO260" i="3"/>
  <c r="BA514" i="3"/>
  <c r="BO577" i="3"/>
  <c r="CP249" i="3"/>
  <c r="BO439" i="3"/>
  <c r="DA492" i="3"/>
  <c r="BA171" i="3"/>
  <c r="BA55" i="3"/>
  <c r="AO356" i="3"/>
  <c r="CP270" i="3"/>
  <c r="CO107" i="3"/>
  <c r="CO366" i="3"/>
  <c r="BN220" i="3"/>
  <c r="BN228" i="3"/>
  <c r="AN64" i="3"/>
  <c r="CB371" i="3"/>
  <c r="BB300" i="3"/>
  <c r="CP293" i="3"/>
  <c r="DB237" i="3"/>
  <c r="O567" i="3"/>
  <c r="AN535" i="3"/>
  <c r="AB343" i="3"/>
  <c r="CN580" i="3"/>
  <c r="AB75" i="3"/>
  <c r="DA542" i="3"/>
  <c r="BO110" i="3"/>
  <c r="CN237" i="3"/>
  <c r="AO515" i="3"/>
  <c r="BA118" i="3"/>
  <c r="AP240" i="3"/>
  <c r="AC468" i="3"/>
  <c r="BN431" i="3"/>
  <c r="N590" i="3"/>
  <c r="BN198" i="3"/>
  <c r="CO254" i="3"/>
  <c r="AO484" i="3"/>
  <c r="CP59" i="3"/>
  <c r="P371" i="3"/>
  <c r="AO16" i="3"/>
  <c r="AA545" i="3"/>
  <c r="CA37" i="3"/>
  <c r="CP94" i="3"/>
  <c r="DC386" i="3"/>
  <c r="BP336" i="3"/>
  <c r="BA54" i="3"/>
  <c r="DC288" i="3"/>
  <c r="DA563" i="3"/>
  <c r="CN95" i="3"/>
  <c r="BC136" i="3"/>
  <c r="AO85" i="3"/>
  <c r="AN375" i="3"/>
  <c r="P500" i="3"/>
  <c r="CO317" i="3"/>
  <c r="O437" i="3"/>
  <c r="O456" i="3"/>
  <c r="DC110" i="3"/>
  <c r="BA607" i="3"/>
  <c r="CO388" i="3"/>
  <c r="AA591" i="3"/>
  <c r="CA263" i="3"/>
  <c r="CC458" i="3"/>
  <c r="BB444" i="3"/>
  <c r="BP55" i="3"/>
  <c r="CB279" i="3"/>
  <c r="CC225" i="3"/>
  <c r="CB445" i="3"/>
  <c r="AP448" i="3"/>
  <c r="DB315" i="3"/>
  <c r="AP353" i="3"/>
  <c r="AB39" i="3"/>
  <c r="AA81" i="3"/>
  <c r="AN73" i="3"/>
  <c r="AN553" i="3"/>
  <c r="DB504" i="3"/>
  <c r="DB532" i="3"/>
  <c r="DC516" i="3"/>
  <c r="AC296" i="3"/>
  <c r="BP332" i="3"/>
  <c r="BO281" i="3"/>
  <c r="N441" i="3"/>
  <c r="BA176" i="3"/>
  <c r="AO345" i="3"/>
  <c r="BA560" i="3"/>
  <c r="AB287" i="3"/>
  <c r="DC345" i="3"/>
  <c r="AP200" i="3"/>
  <c r="CO421" i="3"/>
  <c r="BO97" i="3"/>
  <c r="CN324" i="3"/>
  <c r="BB80" i="3"/>
  <c r="AB560" i="3"/>
  <c r="CN333" i="3"/>
  <c r="CC570" i="3"/>
  <c r="DA156" i="3"/>
  <c r="CO280" i="3"/>
  <c r="CO576" i="3"/>
  <c r="DB28" i="3"/>
  <c r="AP225" i="3"/>
  <c r="N383" i="3"/>
  <c r="BN87" i="3"/>
  <c r="DB34" i="3"/>
  <c r="BP134" i="3"/>
  <c r="CN585" i="3"/>
  <c r="CA398" i="3"/>
  <c r="CP286" i="3"/>
  <c r="CN99" i="3"/>
  <c r="CN193" i="3"/>
  <c r="CA284" i="3"/>
  <c r="AO579" i="3"/>
  <c r="DC50" i="3"/>
  <c r="DB79" i="3"/>
  <c r="CB406" i="3"/>
  <c r="BC549" i="3"/>
  <c r="BO77" i="3"/>
  <c r="AP311" i="3"/>
  <c r="BA383" i="3"/>
  <c r="BC288" i="3"/>
  <c r="DA302" i="3"/>
  <c r="AB414" i="3"/>
  <c r="O359" i="3"/>
  <c r="AB298" i="3"/>
  <c r="BN369" i="3"/>
  <c r="CC83" i="3"/>
  <c r="P392" i="3"/>
  <c r="CC506" i="3"/>
  <c r="CP577" i="3"/>
  <c r="AB109" i="3"/>
  <c r="AO299" i="3"/>
  <c r="BN409" i="3"/>
  <c r="BP420" i="3"/>
  <c r="BP566" i="3"/>
  <c r="CP198" i="3"/>
  <c r="AC68" i="3"/>
  <c r="CO500" i="3"/>
  <c r="CO46" i="3"/>
  <c r="BB14" i="3"/>
  <c r="AA300" i="3"/>
  <c r="AA509" i="3"/>
  <c r="CP220" i="3"/>
  <c r="CN103" i="3"/>
  <c r="CP30" i="3"/>
  <c r="O552" i="3"/>
  <c r="DB89" i="3"/>
  <c r="CO233" i="3"/>
  <c r="AB32" i="3"/>
  <c r="BO423" i="3"/>
  <c r="BA503" i="3"/>
  <c r="BO245" i="3"/>
  <c r="BP237" i="3"/>
  <c r="BO542" i="3"/>
  <c r="BN189" i="3"/>
  <c r="BA254" i="3"/>
  <c r="BN512" i="3"/>
  <c r="AP604" i="3"/>
  <c r="BO530" i="3"/>
  <c r="CN37" i="3"/>
  <c r="DA162" i="3"/>
  <c r="AA582" i="3"/>
  <c r="CN332" i="3"/>
  <c r="O362" i="3"/>
  <c r="AC486" i="3"/>
  <c r="BN159" i="3"/>
  <c r="CP88" i="3"/>
  <c r="BO564" i="3"/>
  <c r="CP155" i="3"/>
  <c r="CA270" i="3"/>
  <c r="BO289" i="3"/>
  <c r="CB495" i="3"/>
  <c r="BC581" i="3"/>
  <c r="BO408" i="3"/>
  <c r="AN242" i="3"/>
  <c r="BA93" i="3"/>
  <c r="CA559" i="3"/>
  <c r="CC540" i="3"/>
  <c r="N539" i="3"/>
  <c r="CN11" i="3"/>
  <c r="AA327" i="3"/>
  <c r="AB436" i="3"/>
  <c r="CC123" i="3"/>
  <c r="BO546" i="3"/>
  <c r="CP160" i="3"/>
  <c r="AP513" i="3"/>
  <c r="DC48" i="3"/>
  <c r="DC158" i="3"/>
  <c r="CP157" i="3"/>
  <c r="AB520" i="3"/>
  <c r="BN391" i="3"/>
  <c r="CB269" i="3"/>
  <c r="CB90" i="3"/>
  <c r="CC10" i="3"/>
  <c r="AN410" i="3"/>
  <c r="AN121" i="3"/>
  <c r="BC529" i="3"/>
  <c r="CB242" i="3"/>
  <c r="N382" i="3"/>
  <c r="AC106" i="3"/>
  <c r="AA402" i="3"/>
  <c r="BC514" i="3"/>
  <c r="BP300" i="3"/>
  <c r="AC547" i="3"/>
  <c r="CC267" i="3"/>
  <c r="P395" i="3"/>
  <c r="P441" i="3"/>
  <c r="CC91" i="3"/>
  <c r="DC595" i="3"/>
  <c r="N468" i="3"/>
  <c r="BN541" i="3"/>
  <c r="DB101" i="3"/>
  <c r="BP246" i="3"/>
  <c r="BC189" i="3"/>
  <c r="BP417" i="3"/>
  <c r="BA474" i="3"/>
  <c r="BC449" i="3"/>
  <c r="DA485" i="3"/>
  <c r="BC523" i="3"/>
  <c r="AB77" i="3"/>
  <c r="DB550" i="3"/>
  <c r="AO100" i="3"/>
  <c r="CB205" i="3"/>
  <c r="CA439" i="3"/>
  <c r="CA554" i="3"/>
  <c r="BC593" i="3"/>
  <c r="CA380" i="3"/>
  <c r="BO184" i="3"/>
  <c r="O549" i="3"/>
  <c r="CP413" i="3"/>
  <c r="DB218" i="3"/>
  <c r="AB526" i="3"/>
  <c r="CO220" i="3"/>
  <c r="BO293" i="3"/>
  <c r="BB414" i="3"/>
  <c r="BN261" i="3"/>
  <c r="BC352" i="3"/>
  <c r="AC534" i="3"/>
  <c r="BB383" i="3"/>
  <c r="AC391" i="3"/>
  <c r="CA197" i="3"/>
  <c r="DC575" i="3"/>
  <c r="BP130" i="3"/>
  <c r="AP419" i="3"/>
  <c r="AA430" i="3"/>
  <c r="DC513" i="3"/>
  <c r="P541" i="3"/>
  <c r="DB65" i="3"/>
  <c r="DA464" i="3"/>
  <c r="CB417" i="3"/>
  <c r="DB602" i="3"/>
  <c r="AC335" i="3"/>
  <c r="BA131" i="3"/>
  <c r="DA198" i="3"/>
  <c r="AC450" i="3"/>
  <c r="AN110" i="3"/>
  <c r="BP108" i="3"/>
  <c r="DB483" i="3"/>
  <c r="CB321" i="3"/>
  <c r="BB341" i="3"/>
  <c r="DB195" i="3"/>
  <c r="CA11" i="3"/>
  <c r="AA380" i="3"/>
  <c r="CA257" i="3"/>
  <c r="CC268" i="3"/>
  <c r="BP89" i="3"/>
  <c r="CN460" i="3"/>
  <c r="CO304" i="3"/>
  <c r="AA573" i="3"/>
  <c r="BA177" i="3"/>
  <c r="AO132" i="3"/>
  <c r="BN499" i="3"/>
  <c r="O382" i="3"/>
  <c r="BA90" i="3"/>
  <c r="CO562" i="3"/>
  <c r="CC461" i="3"/>
  <c r="DA598" i="3"/>
  <c r="AC94" i="3"/>
  <c r="AC400" i="3"/>
  <c r="CA209" i="3"/>
  <c r="BO584" i="3"/>
  <c r="AO285" i="3"/>
  <c r="AP64" i="3"/>
  <c r="BC201" i="3"/>
  <c r="CO173" i="3"/>
  <c r="AN488" i="3"/>
  <c r="CC474" i="3"/>
  <c r="DC552" i="3"/>
  <c r="CC143" i="3"/>
  <c r="BC80" i="3"/>
  <c r="BO334" i="3"/>
  <c r="CP397" i="3"/>
  <c r="BN538" i="3"/>
  <c r="BP529" i="3"/>
  <c r="BP65" i="3"/>
  <c r="DC112" i="3"/>
  <c r="CB532" i="3"/>
  <c r="AO497" i="3"/>
  <c r="CB236" i="3"/>
  <c r="DC448" i="3"/>
  <c r="CB407" i="3"/>
  <c r="BO219" i="3"/>
  <c r="CP440" i="3"/>
  <c r="BN314" i="3"/>
  <c r="CN88" i="3"/>
  <c r="DC397" i="3"/>
  <c r="DC152" i="3"/>
  <c r="CO295" i="3"/>
  <c r="AB11" i="3"/>
  <c r="CC596" i="3"/>
  <c r="AN469" i="3"/>
  <c r="DB374" i="3"/>
  <c r="CO555" i="3"/>
  <c r="CA91" i="3"/>
  <c r="CO532" i="3"/>
  <c r="CA461" i="3"/>
  <c r="BB159" i="3"/>
  <c r="AB17" i="26"/>
  <c r="O513" i="3"/>
  <c r="BP120" i="3"/>
  <c r="BN349" i="3"/>
  <c r="CB25" i="3"/>
  <c r="DA260" i="3"/>
  <c r="BA601" i="3"/>
  <c r="BA402" i="3"/>
  <c r="BN534" i="3"/>
  <c r="AB572" i="3"/>
  <c r="CP144" i="3"/>
  <c r="CA483" i="3"/>
  <c r="CA521" i="3"/>
  <c r="CO372" i="3"/>
  <c r="BA345" i="3"/>
  <c r="AO39" i="3"/>
  <c r="N443" i="3"/>
  <c r="BC367" i="3"/>
  <c r="CA395" i="3"/>
  <c r="BB555" i="3"/>
  <c r="AB477" i="3"/>
  <c r="P448" i="3"/>
  <c r="CA448" i="3"/>
  <c r="CB374" i="3"/>
  <c r="O450" i="3"/>
  <c r="DC11" i="3"/>
  <c r="BP407" i="3"/>
  <c r="CA373" i="3"/>
  <c r="BA234" i="3"/>
  <c r="BP320" i="3"/>
  <c r="CP186" i="3"/>
  <c r="BC488" i="3"/>
  <c r="AC283" i="3"/>
  <c r="AC501" i="3"/>
  <c r="BP176" i="3"/>
  <c r="O563" i="3"/>
  <c r="AB390" i="3"/>
  <c r="CC178" i="3"/>
  <c r="O516" i="3"/>
  <c r="G2" i="27"/>
  <c r="CP589" i="3"/>
  <c r="CA481" i="3"/>
  <c r="CA580" i="3"/>
  <c r="DA452" i="3"/>
  <c r="DC208" i="3"/>
  <c r="CC266" i="3"/>
  <c r="BB120" i="3"/>
  <c r="DB435" i="3"/>
  <c r="AO476" i="3"/>
  <c r="CB10" i="3"/>
  <c r="BC48" i="3"/>
  <c r="CN359" i="3"/>
  <c r="DB607" i="3"/>
  <c r="DB428" i="3"/>
  <c r="CN374" i="3"/>
  <c r="BO475" i="3"/>
  <c r="CO497" i="3"/>
  <c r="BA483" i="3"/>
  <c r="CC9" i="3"/>
  <c r="CN240" i="3"/>
  <c r="BO7" i="3"/>
  <c r="DB58" i="3"/>
  <c r="AO434" i="3"/>
  <c r="CP506" i="3"/>
  <c r="N517" i="3"/>
  <c r="BO205" i="3"/>
  <c r="AB53" i="3"/>
  <c r="BO436" i="3"/>
  <c r="AC605" i="3"/>
  <c r="AA535" i="3"/>
  <c r="BP458" i="3"/>
  <c r="DA193" i="3"/>
  <c r="CN93" i="3"/>
  <c r="CP11" i="3"/>
  <c r="BB386" i="3"/>
  <c r="CP545" i="3"/>
  <c r="BB244" i="3"/>
  <c r="AB426" i="3"/>
  <c r="CN277" i="3"/>
  <c r="CC141" i="3"/>
  <c r="CA101" i="3"/>
  <c r="CC327" i="3"/>
  <c r="CP296" i="3"/>
  <c r="CB255" i="3"/>
  <c r="CC81" i="3"/>
  <c r="BA60" i="3"/>
  <c r="CA405" i="3"/>
  <c r="BP40" i="3"/>
  <c r="CA54" i="3"/>
  <c r="CP294" i="3"/>
  <c r="BA72" i="3"/>
  <c r="CB414" i="3"/>
  <c r="CO170" i="3"/>
  <c r="BP601" i="3"/>
  <c r="CN9" i="3"/>
  <c r="AB460" i="3"/>
  <c r="BA138" i="3"/>
  <c r="CN52" i="3"/>
  <c r="BB538" i="3"/>
  <c r="BB149" i="3"/>
  <c r="DA149" i="3"/>
  <c r="CO63" i="3"/>
  <c r="BC96" i="3"/>
  <c r="DC282" i="3"/>
  <c r="BP495" i="3"/>
  <c r="DA187" i="3"/>
  <c r="O412" i="3"/>
  <c r="BP193" i="3"/>
  <c r="CP602" i="3"/>
  <c r="CC337" i="3"/>
  <c r="BP325" i="3"/>
  <c r="CB304" i="3"/>
  <c r="CO466" i="3"/>
  <c r="P512" i="3"/>
  <c r="CP242" i="3"/>
  <c r="DA78" i="3"/>
  <c r="DC28" i="3"/>
  <c r="CN290" i="3"/>
  <c r="AC420" i="3"/>
  <c r="DA486" i="3"/>
  <c r="DC296" i="3"/>
  <c r="BP482" i="3"/>
  <c r="BB67" i="3"/>
  <c r="DB152" i="3"/>
  <c r="DB392" i="3"/>
  <c r="AA339" i="3"/>
  <c r="AA477" i="3"/>
  <c r="AO413" i="3"/>
  <c r="CA239" i="3"/>
  <c r="CO461" i="3"/>
  <c r="CO270" i="3"/>
  <c r="AO493" i="3"/>
  <c r="AN513" i="3"/>
  <c r="AA340" i="3"/>
  <c r="CN568" i="3"/>
  <c r="CA314" i="3"/>
  <c r="BA115" i="3"/>
  <c r="CN62" i="3"/>
  <c r="AB550" i="3"/>
  <c r="CO50" i="3"/>
  <c r="P566" i="3"/>
  <c r="CA565" i="3"/>
  <c r="CO181" i="3"/>
  <c r="BN209" i="3"/>
  <c r="AC77" i="3"/>
  <c r="BC458" i="3"/>
  <c r="AN202" i="3"/>
  <c r="AP56" i="3"/>
  <c r="CB469" i="3"/>
  <c r="O368" i="3"/>
  <c r="BB122" i="3"/>
  <c r="CO402" i="3"/>
  <c r="CP344" i="3"/>
  <c r="O440" i="3"/>
  <c r="N465" i="3"/>
  <c r="BA100" i="3"/>
  <c r="DC36" i="3"/>
  <c r="BB430" i="3"/>
  <c r="CP40" i="3"/>
  <c r="BA28" i="3"/>
  <c r="BA484" i="3"/>
  <c r="BP214" i="3"/>
  <c r="BN421" i="3"/>
  <c r="P471" i="3"/>
  <c r="BN285" i="3"/>
  <c r="BB377" i="3"/>
  <c r="CO267" i="3"/>
  <c r="BO333" i="3"/>
  <c r="BO275" i="3"/>
  <c r="CC142" i="3"/>
  <c r="DB538" i="3"/>
  <c r="BO508" i="3"/>
  <c r="AA75" i="3"/>
  <c r="AB131" i="3"/>
  <c r="DA67" i="3"/>
  <c r="O514" i="3"/>
  <c r="CP310" i="3"/>
  <c r="AO307" i="3"/>
  <c r="BN473" i="3"/>
  <c r="DA551" i="3"/>
  <c r="DB594" i="3"/>
  <c r="DC119" i="3"/>
  <c r="CO7" i="3"/>
  <c r="N458" i="3"/>
  <c r="BC82" i="3"/>
  <c r="AC53" i="3"/>
  <c r="AP554" i="3"/>
  <c r="DA108" i="3"/>
  <c r="CN334" i="3"/>
  <c r="AO577" i="3"/>
  <c r="BB392" i="3"/>
  <c r="CC350" i="3"/>
  <c r="BA510" i="3"/>
  <c r="CN114" i="3"/>
  <c r="P352" i="3"/>
  <c r="DC337" i="3"/>
  <c r="CA196" i="3"/>
  <c r="CN241" i="3"/>
  <c r="BC597" i="3"/>
  <c r="BA104" i="3"/>
  <c r="BP570" i="3"/>
  <c r="BP113" i="3"/>
  <c r="AB372" i="3"/>
  <c r="AC406" i="3"/>
  <c r="CN242" i="3"/>
  <c r="DA476" i="3"/>
  <c r="BN170" i="3"/>
  <c r="AP402" i="3"/>
  <c r="AO279" i="3"/>
  <c r="CA118" i="3"/>
  <c r="DA104" i="3"/>
  <c r="AP229" i="3"/>
  <c r="AC431" i="3"/>
  <c r="AO8" i="3"/>
  <c r="O596" i="3"/>
  <c r="AC348" i="3"/>
  <c r="DC255" i="3"/>
  <c r="AA384" i="3"/>
  <c r="BA511" i="3"/>
  <c r="CA20" i="3"/>
  <c r="BP93" i="3"/>
  <c r="BC140" i="3"/>
  <c r="BN280" i="3"/>
  <c r="CB153" i="3"/>
  <c r="BC130" i="3"/>
  <c r="AN448" i="3"/>
  <c r="AN445" i="3"/>
  <c r="DA471" i="3"/>
  <c r="DA38" i="3"/>
  <c r="CN517" i="3"/>
  <c r="CC279" i="3"/>
  <c r="CO144" i="3"/>
  <c r="BA196" i="3"/>
  <c r="DC295" i="3"/>
  <c r="BP494" i="3"/>
  <c r="CC409" i="3"/>
  <c r="BC553" i="3"/>
  <c r="CC434" i="3"/>
  <c r="DB339" i="3"/>
  <c r="CO299" i="3"/>
  <c r="CB258" i="3"/>
  <c r="BC513" i="3"/>
  <c r="DA405" i="3"/>
  <c r="BO457" i="3"/>
  <c r="CN202" i="3"/>
  <c r="BP439" i="3"/>
  <c r="DB588" i="3"/>
  <c r="BB129" i="3"/>
  <c r="DB368" i="3"/>
  <c r="CO213" i="3"/>
  <c r="CA145" i="3"/>
  <c r="AC111" i="3"/>
  <c r="P360" i="3"/>
  <c r="CN357" i="3"/>
  <c r="DC562" i="3"/>
  <c r="DC303" i="3"/>
  <c r="BO548" i="3"/>
  <c r="BC600" i="3"/>
  <c r="AN376" i="3"/>
  <c r="AN49" i="3"/>
  <c r="CC283" i="3"/>
  <c r="BB408" i="3"/>
  <c r="AN42" i="3"/>
  <c r="DA26" i="3"/>
  <c r="AO217" i="3"/>
  <c r="AP603" i="3"/>
  <c r="AN315" i="3"/>
  <c r="BC16" i="3"/>
  <c r="BA330" i="3"/>
  <c r="CA298" i="3"/>
  <c r="AB289" i="26"/>
  <c r="AB543" i="3"/>
  <c r="DB136" i="3"/>
  <c r="DB157" i="3"/>
  <c r="CB531" i="3"/>
  <c r="P413" i="3"/>
  <c r="AB551" i="3"/>
  <c r="BB100" i="3"/>
  <c r="AA421" i="3"/>
  <c r="AC398" i="3"/>
  <c r="BO551" i="3"/>
  <c r="AN221" i="3"/>
  <c r="BA439" i="3"/>
  <c r="AP384" i="3"/>
  <c r="BP81" i="3"/>
  <c r="DC266" i="3"/>
  <c r="BB223" i="3"/>
  <c r="O417" i="3"/>
  <c r="CN556" i="3"/>
  <c r="DC95" i="3"/>
  <c r="AA489" i="3"/>
  <c r="CP245" i="3"/>
  <c r="AB421" i="3"/>
  <c r="BB384" i="3"/>
  <c r="AP214" i="3"/>
  <c r="BO257" i="3"/>
  <c r="O403" i="3"/>
  <c r="AB449" i="3"/>
  <c r="BP303" i="3"/>
  <c r="CO164" i="3"/>
  <c r="DA421" i="3"/>
  <c r="AA519" i="3"/>
  <c r="AN336" i="3"/>
  <c r="BC570" i="3"/>
  <c r="CP570" i="3"/>
  <c r="CN101" i="3"/>
  <c r="BP244" i="3"/>
  <c r="CN82" i="3"/>
  <c r="AB47" i="3"/>
  <c r="BA91" i="3"/>
  <c r="CA356" i="3"/>
  <c r="DC464" i="3"/>
  <c r="BA388" i="3"/>
  <c r="BC23" i="3"/>
  <c r="P457" i="3"/>
  <c r="DC542" i="3"/>
  <c r="CC220" i="3"/>
  <c r="CB572" i="3"/>
  <c r="CN561" i="3"/>
  <c r="BA224" i="3"/>
  <c r="AN22" i="3"/>
  <c r="N591" i="3"/>
  <c r="CO594" i="3"/>
  <c r="BB380" i="3"/>
  <c r="BP83" i="3"/>
  <c r="CP266" i="3"/>
  <c r="AO17" i="3"/>
  <c r="CB111" i="3"/>
  <c r="CC255" i="3"/>
  <c r="BO298" i="3"/>
  <c r="DA226" i="3"/>
  <c r="CP480" i="3"/>
  <c r="BB493" i="3"/>
  <c r="BA132" i="3"/>
  <c r="AP570" i="3"/>
  <c r="CO78" i="3"/>
  <c r="CN550" i="3"/>
  <c r="AC289" i="3"/>
  <c r="BB591" i="3"/>
  <c r="BA174" i="3"/>
  <c r="CC80" i="3"/>
  <c r="AP409" i="3"/>
  <c r="CP321" i="3"/>
  <c r="AP533" i="3"/>
  <c r="DC142" i="3"/>
  <c r="CA165" i="3"/>
  <c r="DC518" i="3"/>
  <c r="AB514" i="3"/>
  <c r="AA560" i="3"/>
  <c r="N467" i="3"/>
  <c r="CP136" i="3"/>
  <c r="BB603" i="3"/>
  <c r="AB327" i="3"/>
  <c r="AN443" i="3"/>
  <c r="CB93" i="3"/>
  <c r="CO456" i="3"/>
  <c r="BN279" i="3"/>
  <c r="AC396" i="3"/>
  <c r="CC150" i="3"/>
  <c r="CO9" i="3"/>
  <c r="CP108" i="3"/>
  <c r="CO271" i="3"/>
  <c r="CA159" i="3"/>
  <c r="CP178" i="3"/>
  <c r="CA408" i="3"/>
  <c r="BB441" i="3"/>
  <c r="BO78" i="3"/>
  <c r="DA507" i="3"/>
  <c r="DC258" i="3"/>
  <c r="AO363" i="3"/>
  <c r="CC500" i="3"/>
  <c r="CP84" i="3"/>
  <c r="BN77" i="3"/>
  <c r="CN406" i="3"/>
  <c r="O399" i="3"/>
  <c r="DC541" i="3"/>
  <c r="AN210" i="3"/>
  <c r="AO457" i="3"/>
  <c r="BB412" i="3"/>
  <c r="CA126" i="3"/>
  <c r="CP276" i="3"/>
  <c r="BN127" i="3"/>
  <c r="BB158" i="3"/>
  <c r="CP212" i="3"/>
  <c r="AC372" i="3"/>
  <c r="BB19" i="3"/>
  <c r="DB114" i="3"/>
  <c r="CB342" i="3"/>
  <c r="CP363" i="3"/>
  <c r="DB324" i="3"/>
  <c r="CB208" i="3"/>
  <c r="N529" i="3"/>
  <c r="BN7" i="3"/>
  <c r="BO399" i="3"/>
  <c r="BP461" i="3"/>
  <c r="AA454" i="3"/>
  <c r="CA423" i="3"/>
  <c r="BA36" i="3"/>
  <c r="DA160" i="3"/>
  <c r="BC509" i="3"/>
  <c r="DC401" i="3"/>
  <c r="BO197" i="3"/>
  <c r="BN524" i="3"/>
  <c r="CC124" i="3"/>
  <c r="CP124" i="3"/>
  <c r="AA456" i="3"/>
  <c r="CO247" i="3"/>
  <c r="CN235" i="3"/>
  <c r="CC453" i="3"/>
  <c r="AA42" i="3"/>
  <c r="P474" i="3"/>
  <c r="AO243" i="3"/>
  <c r="AB568" i="3"/>
  <c r="P533" i="3"/>
  <c r="AC19" i="3"/>
  <c r="BA296" i="3"/>
  <c r="BA573" i="3"/>
  <c r="AB536" i="3"/>
  <c r="DC512" i="3"/>
  <c r="AA425" i="3"/>
  <c r="AP606" i="3"/>
  <c r="O427" i="3"/>
  <c r="BN51" i="3"/>
  <c r="CB376" i="3"/>
  <c r="CB415" i="3"/>
  <c r="CP201" i="3"/>
  <c r="CN94" i="3"/>
  <c r="CP430" i="3"/>
  <c r="DB387" i="3"/>
  <c r="BA283" i="3"/>
  <c r="CP587" i="3"/>
  <c r="AO7" i="3"/>
  <c r="DC508" i="3"/>
  <c r="BP553" i="3"/>
  <c r="CB507" i="3"/>
  <c r="CC43" i="3"/>
  <c r="BN295" i="3"/>
  <c r="AP287" i="3"/>
  <c r="CB287" i="3"/>
  <c r="CP75" i="3"/>
  <c r="DA131" i="3"/>
  <c r="O339" i="3"/>
  <c r="BC495" i="3"/>
  <c r="DB337" i="3"/>
  <c r="DA209" i="3"/>
  <c r="BN560" i="3"/>
  <c r="CN204" i="3"/>
  <c r="CA233" i="3"/>
  <c r="AO245" i="3"/>
  <c r="BP222" i="3"/>
  <c r="CP172" i="3"/>
  <c r="BN270" i="3"/>
  <c r="AP416" i="3"/>
  <c r="BN226" i="3"/>
  <c r="AP355" i="3"/>
  <c r="CB474" i="3"/>
  <c r="CO130" i="3"/>
  <c r="CC556" i="3"/>
  <c r="DA233" i="3"/>
  <c r="AB252" i="3"/>
  <c r="AN406" i="3"/>
  <c r="BB537" i="3"/>
  <c r="AN523" i="3"/>
  <c r="BA359" i="3"/>
  <c r="AA71" i="3"/>
  <c r="BA19" i="3"/>
  <c r="BA548" i="3"/>
  <c r="CB257" i="3"/>
  <c r="BC573" i="3"/>
  <c r="DB203" i="3"/>
  <c r="BA350" i="3"/>
  <c r="BA543" i="3"/>
  <c r="AB399" i="3"/>
  <c r="DC27" i="3"/>
  <c r="BP227" i="3"/>
  <c r="BO420" i="3"/>
  <c r="BB549" i="3"/>
  <c r="CO386" i="3"/>
  <c r="AP283" i="3"/>
  <c r="CP434" i="3"/>
  <c r="P598" i="3"/>
  <c r="BP33" i="3"/>
  <c r="DA259" i="3"/>
  <c r="CP41" i="3"/>
  <c r="AO110" i="3"/>
  <c r="DC37" i="3"/>
  <c r="CC410" i="3"/>
  <c r="BO237" i="3"/>
  <c r="CC326" i="3"/>
  <c r="BN361" i="3"/>
  <c r="N334" i="3"/>
  <c r="DA49" i="3"/>
  <c r="BC377" i="3"/>
  <c r="AO221" i="3"/>
  <c r="AN357" i="3"/>
  <c r="N550" i="3"/>
  <c r="DA530" i="3"/>
  <c r="CP158" i="3"/>
  <c r="BB490" i="3"/>
  <c r="AC311" i="3"/>
  <c r="CA201" i="3"/>
  <c r="DA47" i="3"/>
  <c r="P571" i="3"/>
  <c r="CN267" i="3"/>
  <c r="CC15" i="3"/>
  <c r="BC395" i="3"/>
  <c r="DB426" i="3"/>
  <c r="AO587" i="3"/>
  <c r="CO103" i="3"/>
  <c r="DA391" i="3"/>
  <c r="CB272" i="3"/>
  <c r="DB268" i="3"/>
  <c r="BN423" i="3"/>
  <c r="DC419" i="3"/>
  <c r="CC386" i="3"/>
  <c r="CA531" i="3"/>
  <c r="AP300" i="3"/>
  <c r="BA15" i="3"/>
  <c r="CA48" i="3"/>
  <c r="AB61" i="3"/>
  <c r="CC282" i="3"/>
  <c r="AP60" i="3"/>
  <c r="DA267" i="3"/>
  <c r="BA461" i="3"/>
  <c r="CN96" i="3"/>
  <c r="CA505" i="3"/>
  <c r="AP556" i="3"/>
  <c r="DB458" i="3"/>
  <c r="BP467" i="3"/>
  <c r="BB508" i="3"/>
  <c r="CB529" i="3"/>
  <c r="AN350" i="3"/>
  <c r="AN276" i="3"/>
  <c r="AC546" i="3"/>
  <c r="CB326" i="3"/>
  <c r="DB434" i="3"/>
  <c r="AB448" i="3"/>
  <c r="DC405" i="3"/>
  <c r="AA533" i="3"/>
  <c r="BO326" i="3"/>
  <c r="CO228" i="3"/>
  <c r="AB462" i="3"/>
  <c r="CC19" i="3"/>
  <c r="DA508" i="3"/>
  <c r="CP600" i="3"/>
  <c r="CN171" i="3"/>
  <c r="CP533" i="3"/>
  <c r="BB208" i="3"/>
  <c r="CP403" i="3"/>
  <c r="CN526" i="3"/>
  <c r="AC99" i="3"/>
  <c r="CB126" i="3"/>
  <c r="BN572" i="3"/>
  <c r="CA479" i="3"/>
  <c r="DC234" i="3"/>
  <c r="BB502" i="3"/>
  <c r="O378" i="3"/>
  <c r="BC497" i="3"/>
  <c r="BA405" i="3"/>
  <c r="DC46" i="3"/>
  <c r="AB555" i="3"/>
  <c r="AB488" i="3"/>
  <c r="BN84" i="3"/>
  <c r="AO268" i="3"/>
  <c r="O410" i="3"/>
  <c r="CC437" i="3"/>
  <c r="CB551" i="3"/>
  <c r="CA195" i="3"/>
  <c r="CB26" i="3"/>
  <c r="AO95" i="3"/>
  <c r="CN142" i="3"/>
  <c r="CO553" i="3"/>
  <c r="BN173" i="3"/>
  <c r="BO42" i="3"/>
  <c r="DC476" i="3"/>
  <c r="CP558" i="3"/>
  <c r="AP422" i="3"/>
  <c r="DB548" i="3"/>
  <c r="BN62" i="3"/>
  <c r="BP267" i="3"/>
  <c r="BB148" i="3"/>
  <c r="CO581" i="3"/>
  <c r="BP85" i="3"/>
  <c r="BO409" i="3"/>
  <c r="BA409" i="3"/>
  <c r="CA583" i="3"/>
  <c r="AO102" i="3"/>
  <c r="BA295" i="3"/>
  <c r="AB30" i="3"/>
  <c r="CN546" i="3"/>
  <c r="AA328" i="3"/>
  <c r="BA561" i="3"/>
  <c r="CN215" i="3"/>
  <c r="DB454" i="3"/>
  <c r="CP240" i="3"/>
  <c r="DC88" i="3"/>
  <c r="AN556" i="3"/>
  <c r="CO18" i="3"/>
  <c r="AC475" i="3"/>
  <c r="CC573" i="3"/>
  <c r="AO440" i="3"/>
  <c r="AN377" i="3"/>
  <c r="AA473" i="3"/>
  <c r="CB582" i="3"/>
  <c r="N562" i="3"/>
  <c r="DB334" i="3"/>
  <c r="DB27" i="3"/>
  <c r="N359" i="3"/>
  <c r="O464" i="3"/>
  <c r="DC427" i="3"/>
  <c r="BC453" i="3"/>
  <c r="AC369" i="3"/>
  <c r="BN304" i="3"/>
  <c r="BB215" i="3"/>
  <c r="P513" i="3"/>
  <c r="CC407" i="3"/>
  <c r="BA603" i="3"/>
  <c r="BC555" i="3"/>
  <c r="DA607" i="3"/>
  <c r="AC319" i="3"/>
  <c r="CA581" i="3"/>
  <c r="BN476" i="3"/>
  <c r="CO118" i="3"/>
  <c r="O495" i="3"/>
  <c r="CN304" i="3"/>
  <c r="CO424" i="3"/>
  <c r="CN86" i="3"/>
  <c r="BO163" i="3"/>
  <c r="AP289" i="3"/>
  <c r="BN362" i="3"/>
  <c r="AP412" i="3"/>
  <c r="DC391" i="3"/>
  <c r="AP377" i="3"/>
  <c r="AN356" i="3"/>
  <c r="AC352" i="3"/>
  <c r="AN490" i="3"/>
  <c r="AA307" i="3"/>
  <c r="DB260" i="3"/>
  <c r="BO371" i="3"/>
  <c r="DB225" i="3"/>
  <c r="AN586" i="3"/>
  <c r="BC12" i="3"/>
  <c r="BN118" i="3"/>
  <c r="DA29" i="3"/>
  <c r="AA551" i="3"/>
  <c r="AO482" i="3"/>
  <c r="DB156" i="3"/>
  <c r="CC397" i="3"/>
  <c r="AB278" i="3"/>
  <c r="CC325" i="3"/>
  <c r="BO67" i="3"/>
  <c r="CC174" i="3"/>
  <c r="AP458" i="3"/>
  <c r="AB50" i="3"/>
  <c r="BP217" i="3"/>
  <c r="BA211" i="3"/>
  <c r="CB217" i="3"/>
  <c r="DC42" i="3"/>
  <c r="BP68" i="3"/>
  <c r="AP121" i="3"/>
  <c r="CP174" i="3"/>
  <c r="CB561" i="3"/>
  <c r="CP352" i="3"/>
  <c r="BB551" i="3"/>
  <c r="DB403" i="3"/>
  <c r="AN404" i="3"/>
  <c r="DA455" i="3"/>
  <c r="AN76" i="3"/>
  <c r="BC467" i="3"/>
  <c r="BA147" i="3"/>
  <c r="BN269" i="3"/>
  <c r="AB352" i="3"/>
  <c r="CC382" i="3"/>
  <c r="DC568" i="3"/>
  <c r="CC146" i="3"/>
  <c r="BA509" i="3"/>
  <c r="P575" i="3"/>
  <c r="CP509" i="3"/>
  <c r="AO81" i="3"/>
  <c r="BP554" i="3"/>
  <c r="CC479" i="3"/>
  <c r="AO342" i="3"/>
  <c r="DA192" i="3"/>
  <c r="BP381" i="3"/>
  <c r="CB263" i="3"/>
  <c r="CA592" i="3"/>
  <c r="CN519" i="3"/>
  <c r="CC275" i="3"/>
  <c r="P373" i="3"/>
  <c r="DA91" i="3"/>
  <c r="AO459" i="3"/>
  <c r="AO94" i="3"/>
  <c r="CP348" i="3"/>
  <c r="BC479" i="3"/>
  <c r="BN41" i="3"/>
  <c r="AC76" i="3"/>
  <c r="CP282" i="3"/>
  <c r="DB592" i="3"/>
  <c r="CB9" i="3"/>
  <c r="AP203" i="3"/>
  <c r="DB214" i="3"/>
  <c r="DC308" i="3"/>
  <c r="CA142" i="3"/>
  <c r="Y302" i="26"/>
  <c r="CO503" i="3"/>
  <c r="AO446" i="3"/>
  <c r="DB202" i="3"/>
  <c r="CA55" i="3"/>
  <c r="DB417" i="3"/>
  <c r="BN417" i="3"/>
  <c r="BO215" i="3"/>
  <c r="DA253" i="3"/>
  <c r="AC505" i="3"/>
  <c r="CA123" i="3"/>
  <c r="BO472" i="3"/>
  <c r="CC466" i="3"/>
  <c r="BB171" i="3"/>
  <c r="BP26" i="3"/>
  <c r="DC492" i="3"/>
  <c r="BC329" i="3"/>
  <c r="CO284" i="3"/>
  <c r="CC581" i="3"/>
  <c r="CP518" i="3"/>
  <c r="BP440" i="3"/>
  <c r="BP305" i="3"/>
  <c r="CC26" i="3"/>
  <c r="BP12" i="3"/>
  <c r="CO472" i="3"/>
  <c r="Z212" i="26"/>
  <c r="BC554" i="3"/>
  <c r="AN604" i="3"/>
  <c r="AB593" i="3"/>
  <c r="CO31" i="3"/>
  <c r="BB43" i="3"/>
  <c r="CC171" i="3"/>
  <c r="BN46" i="3"/>
  <c r="BP151" i="3"/>
  <c r="BC445" i="3"/>
  <c r="BA210" i="3"/>
  <c r="CN174" i="3"/>
  <c r="CO219" i="3"/>
  <c r="AN511" i="3"/>
  <c r="AP228" i="3"/>
  <c r="DC159" i="3"/>
  <c r="AN466" i="3"/>
  <c r="DC559" i="3"/>
  <c r="CO330" i="3"/>
  <c r="BB167" i="3"/>
  <c r="CC13" i="3"/>
  <c r="BC269" i="3"/>
  <c r="P407" i="3"/>
  <c r="DB12" i="3"/>
  <c r="BA426" i="3"/>
  <c r="AP296" i="3"/>
  <c r="DC178" i="3"/>
  <c r="BB219" i="3"/>
  <c r="AO73" i="3"/>
  <c r="BC346" i="3"/>
  <c r="CB408" i="3"/>
  <c r="BN456" i="3"/>
  <c r="CO238" i="3"/>
  <c r="CA496" i="3"/>
  <c r="DC188" i="3"/>
  <c r="CC579" i="3"/>
  <c r="CA572" i="3"/>
  <c r="DB605" i="3"/>
  <c r="BP404" i="3"/>
  <c r="BC18" i="3"/>
  <c r="BA308" i="3"/>
  <c r="AB482" i="3"/>
  <c r="DC453" i="3"/>
  <c r="CO442" i="3"/>
  <c r="CB12" i="3"/>
  <c r="BP209" i="3"/>
  <c r="CP443" i="3"/>
  <c r="P427" i="3"/>
  <c r="BB578" i="3"/>
  <c r="CA205" i="3"/>
  <c r="CC293" i="3"/>
  <c r="BO37" i="3"/>
  <c r="CA547" i="3"/>
  <c r="CB592" i="3"/>
  <c r="DB585" i="3"/>
  <c r="CA332" i="3"/>
  <c r="BC485" i="3"/>
  <c r="AO455" i="3"/>
  <c r="CA75" i="3"/>
  <c r="DA321" i="3"/>
  <c r="Z95" i="26"/>
  <c r="CO445" i="3"/>
  <c r="DB143" i="3"/>
  <c r="AA553" i="3"/>
  <c r="CC151" i="3"/>
  <c r="BB303" i="3"/>
  <c r="AC108" i="3"/>
  <c r="BP201" i="3"/>
  <c r="BA32" i="3"/>
  <c r="BA183" i="3"/>
  <c r="DA247" i="3"/>
  <c r="BO187" i="3"/>
  <c r="N598" i="3"/>
  <c r="CA497" i="3"/>
  <c r="BN163" i="3"/>
  <c r="BO419" i="3"/>
  <c r="DA345" i="3"/>
  <c r="AB76" i="26"/>
  <c r="AA43" i="3"/>
  <c r="CC104" i="3"/>
  <c r="CC424" i="3"/>
  <c r="BA157" i="3"/>
  <c r="DB567" i="3"/>
  <c r="DC109" i="3"/>
  <c r="CN572" i="3"/>
  <c r="BN76" i="3"/>
  <c r="CC140" i="3"/>
  <c r="DA62" i="3"/>
  <c r="BN533" i="3"/>
  <c r="CA277" i="3"/>
  <c r="O488" i="3"/>
  <c r="CN97" i="3"/>
  <c r="AN265" i="3"/>
  <c r="AP67" i="3"/>
  <c r="AN441" i="3"/>
  <c r="BA422" i="3"/>
  <c r="P548" i="3"/>
  <c r="CP279" i="3"/>
  <c r="CA9" i="3"/>
  <c r="AB354" i="3"/>
  <c r="CO359" i="3"/>
  <c r="DA355" i="3"/>
  <c r="DC442" i="3"/>
  <c r="DB395" i="3"/>
  <c r="BN264" i="3"/>
  <c r="N370" i="3"/>
  <c r="BN487" i="3"/>
  <c r="AC458" i="3"/>
  <c r="BO155" i="3"/>
  <c r="AA399" i="3"/>
  <c r="BC167" i="3"/>
  <c r="AO600" i="3"/>
  <c r="O588" i="3"/>
  <c r="CO149" i="3"/>
  <c r="BO518" i="3"/>
  <c r="AC12" i="3"/>
  <c r="CO100" i="3"/>
  <c r="CC403" i="3"/>
  <c r="CO549" i="3"/>
  <c r="AC482" i="3"/>
  <c r="CB297" i="3"/>
  <c r="CB593" i="3"/>
  <c r="BC383" i="3"/>
  <c r="DC458" i="3"/>
  <c r="BC47" i="3"/>
  <c r="BN192" i="3"/>
  <c r="CB136" i="3"/>
  <c r="CP138" i="3"/>
  <c r="BN375" i="3"/>
  <c r="CP498" i="3"/>
  <c r="CB80" i="3"/>
  <c r="BA140" i="3"/>
  <c r="DC93" i="3"/>
  <c r="BN157" i="3"/>
  <c r="BN532" i="3"/>
  <c r="AP485" i="3"/>
  <c r="AP460" i="3"/>
  <c r="AB71" i="3"/>
  <c r="BC440" i="3"/>
  <c r="DA119" i="3"/>
  <c r="BO181" i="3"/>
  <c r="CA591" i="3"/>
  <c r="BB340" i="3"/>
  <c r="N456" i="3"/>
  <c r="BB424" i="3"/>
  <c r="DC473" i="3"/>
  <c r="CA183" i="3"/>
  <c r="BP548" i="3"/>
  <c r="AO79" i="3"/>
  <c r="CB437" i="3"/>
  <c r="AA379" i="3"/>
  <c r="BC382" i="3"/>
  <c r="AB128" i="3"/>
  <c r="CO226" i="3"/>
  <c r="AP510" i="3"/>
  <c r="BB531" i="3"/>
  <c r="CA354" i="3"/>
  <c r="CO298" i="3"/>
  <c r="BN236" i="3"/>
  <c r="BP403" i="3"/>
  <c r="BO213" i="3"/>
  <c r="CA351" i="3"/>
  <c r="AB341" i="3"/>
  <c r="CO368" i="3"/>
  <c r="BO579" i="3"/>
  <c r="BO189" i="3"/>
  <c r="BN42" i="3"/>
  <c r="DB451" i="3"/>
  <c r="AP312" i="3"/>
  <c r="BP459" i="3"/>
  <c r="DA535" i="3"/>
  <c r="BA354" i="3"/>
  <c r="DB64" i="3"/>
  <c r="O504" i="3"/>
  <c r="DB13" i="3"/>
  <c r="DA37" i="3"/>
  <c r="DA166" i="3"/>
  <c r="BO358" i="3"/>
  <c r="AC560" i="3"/>
  <c r="CC345" i="3"/>
  <c r="CO517" i="3"/>
  <c r="DC69" i="3"/>
  <c r="CC319" i="3"/>
  <c r="AN498" i="3"/>
  <c r="BP62" i="3"/>
  <c r="CA549" i="3"/>
  <c r="DB518" i="3"/>
  <c r="DC467" i="3"/>
  <c r="BN425" i="3"/>
  <c r="CP334" i="3"/>
  <c r="BA549" i="3"/>
  <c r="AO199" i="3"/>
  <c r="CO371" i="3"/>
  <c r="AP331" i="3"/>
  <c r="CA74" i="3"/>
  <c r="BP61" i="3"/>
  <c r="CB301" i="3"/>
  <c r="AO367" i="3"/>
  <c r="BP433" i="3"/>
  <c r="BP476" i="3"/>
  <c r="AP550" i="3"/>
  <c r="P468" i="3"/>
  <c r="DB433" i="3"/>
  <c r="AB29" i="3"/>
  <c r="CN108" i="3"/>
  <c r="O507" i="3"/>
  <c r="BO33" i="3"/>
  <c r="CP123" i="3"/>
  <c r="BO71" i="3"/>
  <c r="CB210" i="3"/>
  <c r="DA255" i="3"/>
  <c r="CP213" i="3"/>
  <c r="AB114" i="3"/>
  <c r="AB379" i="3"/>
  <c r="BC332" i="3"/>
  <c r="DA208" i="3"/>
  <c r="AA344" i="3"/>
  <c r="BA195" i="3"/>
  <c r="BC224" i="3"/>
  <c r="DB355" i="3"/>
  <c r="BC116" i="3"/>
  <c r="AO133" i="3"/>
  <c r="BP226" i="3"/>
  <c r="AB395" i="3"/>
  <c r="DB39" i="3"/>
  <c r="N352" i="3"/>
  <c r="DB493" i="3"/>
  <c r="AC508" i="3"/>
  <c r="CO148" i="3"/>
  <c r="BC388" i="3"/>
  <c r="DA73" i="3"/>
  <c r="CO604" i="3"/>
  <c r="DB232" i="3"/>
  <c r="AA335" i="3"/>
  <c r="DC116" i="3"/>
  <c r="CN569" i="3"/>
  <c r="AC346" i="3"/>
  <c r="AP234" i="3"/>
  <c r="BP556" i="3"/>
  <c r="CP254" i="3"/>
  <c r="CP530" i="3"/>
  <c r="AP242" i="3"/>
  <c r="DB182" i="3"/>
  <c r="DA525" i="3"/>
  <c r="BB402" i="3"/>
  <c r="AO464" i="3"/>
  <c r="CC175" i="3"/>
  <c r="BC546" i="3"/>
  <c r="DB165" i="3"/>
  <c r="CN22" i="3"/>
  <c r="DA145" i="3"/>
  <c r="DB569" i="3"/>
  <c r="BO481" i="3"/>
  <c r="AP65" i="3"/>
  <c r="BN585" i="3"/>
  <c r="AP394" i="3"/>
  <c r="BA114" i="3"/>
  <c r="CA174" i="3"/>
  <c r="O593" i="3"/>
  <c r="BB598" i="3"/>
  <c r="DB307" i="3"/>
  <c r="P425" i="3"/>
  <c r="N559" i="3"/>
  <c r="P439" i="3"/>
  <c r="BN351" i="3"/>
  <c r="CB497" i="3"/>
  <c r="CC250" i="3"/>
  <c r="CA418" i="3"/>
  <c r="DC494" i="3"/>
  <c r="BN308" i="3"/>
  <c r="AB38" i="26"/>
  <c r="P527" i="3"/>
  <c r="CA291" i="3"/>
  <c r="AP105" i="3"/>
  <c r="CA455" i="3"/>
  <c r="AO306" i="3"/>
  <c r="N335" i="3"/>
  <c r="BN550" i="3"/>
  <c r="AN280" i="3"/>
  <c r="CB398" i="3"/>
  <c r="CN233" i="3"/>
  <c r="BN590" i="3"/>
  <c r="CN574" i="3"/>
  <c r="AN456" i="3"/>
  <c r="CA45" i="3"/>
  <c r="CC232" i="3"/>
  <c r="BP411" i="3"/>
  <c r="DB75" i="3"/>
  <c r="DB105" i="3"/>
  <c r="AO225" i="3"/>
  <c r="DB407" i="3"/>
  <c r="CP419" i="3"/>
  <c r="BB305" i="3"/>
  <c r="AO505" i="3"/>
  <c r="BN164" i="3"/>
  <c r="CB222" i="3"/>
  <c r="AA317" i="3"/>
  <c r="O407" i="3"/>
  <c r="AP252" i="3"/>
  <c r="AP436" i="3"/>
  <c r="AA348" i="3"/>
  <c r="BB56" i="3"/>
  <c r="DA348" i="3"/>
  <c r="BN104" i="3"/>
  <c r="CA603" i="3"/>
  <c r="CP95" i="3"/>
  <c r="CP513" i="3"/>
  <c r="DC249" i="3"/>
  <c r="AA494" i="3"/>
  <c r="DB267" i="3"/>
  <c r="P532" i="3"/>
  <c r="DC591" i="3"/>
  <c r="AB360" i="3"/>
  <c r="BB595" i="3"/>
  <c r="DA273" i="3"/>
  <c r="DA513" i="3"/>
  <c r="AP309" i="3"/>
  <c r="CP38" i="3"/>
  <c r="AO506" i="3"/>
  <c r="DB286" i="3"/>
  <c r="CB66" i="3"/>
  <c r="CB83" i="3"/>
  <c r="CO530" i="3"/>
  <c r="BP250" i="3"/>
  <c r="AN48" i="3"/>
  <c r="AN272" i="3"/>
  <c r="BA24" i="3"/>
  <c r="AN231" i="3"/>
  <c r="CB366" i="3"/>
  <c r="AP469" i="3"/>
  <c r="DA246" i="3"/>
  <c r="CP590" i="3"/>
  <c r="CO329" i="3"/>
  <c r="BA142" i="3"/>
  <c r="BB76" i="3"/>
  <c r="AC380" i="3"/>
  <c r="BO366" i="3"/>
  <c r="AC370" i="3"/>
  <c r="BN377" i="3"/>
  <c r="BA305" i="3"/>
  <c r="AB19" i="3"/>
  <c r="CC433" i="3"/>
  <c r="CB393" i="3"/>
  <c r="CP37" i="3"/>
  <c r="AC462" i="3"/>
  <c r="BC123" i="3"/>
  <c r="BP181" i="3"/>
  <c r="BB163" i="3"/>
  <c r="CP48" i="3"/>
  <c r="BC217" i="3"/>
  <c r="CC430" i="3"/>
  <c r="P374" i="3"/>
  <c r="CC16" i="3"/>
  <c r="DB463" i="3"/>
  <c r="BB277" i="3"/>
  <c r="CB520" i="3"/>
  <c r="CC541" i="3"/>
  <c r="BC110" i="3"/>
  <c r="AB36" i="3"/>
  <c r="CP196" i="3"/>
  <c r="CB527" i="3"/>
  <c r="CO437" i="3"/>
  <c r="AN573" i="3"/>
  <c r="CC507" i="3"/>
  <c r="DA469" i="3"/>
  <c r="BC25" i="3"/>
  <c r="BA455" i="3"/>
  <c r="CC351" i="3"/>
  <c r="DB341" i="3"/>
  <c r="CB290" i="3"/>
  <c r="CC411" i="3"/>
  <c r="DC52" i="3"/>
  <c r="AB122" i="3"/>
  <c r="CO27" i="3"/>
  <c r="DA449" i="3"/>
  <c r="BP287" i="3"/>
  <c r="DB351" i="3"/>
  <c r="BN132" i="3"/>
  <c r="AP223" i="3"/>
  <c r="DA100" i="3"/>
  <c r="CC294" i="3"/>
  <c r="DA422" i="3"/>
  <c r="BP400" i="3"/>
  <c r="BA161" i="3"/>
  <c r="CC92" i="3"/>
  <c r="P344" i="3"/>
  <c r="CA49" i="3"/>
  <c r="BO605" i="3"/>
  <c r="DA126" i="3"/>
  <c r="AP52" i="3"/>
  <c r="CB43" i="3"/>
  <c r="AP221" i="3"/>
  <c r="CA301" i="3"/>
  <c r="AP72" i="3"/>
  <c r="CN321" i="3"/>
  <c r="CA67" i="3"/>
  <c r="CB245" i="3"/>
  <c r="CP572" i="3"/>
  <c r="CN544" i="3"/>
  <c r="BN148" i="3"/>
  <c r="DB562" i="3"/>
  <c r="AO503" i="3"/>
  <c r="DA138" i="3"/>
  <c r="AA55" i="3"/>
  <c r="CB220" i="3"/>
  <c r="BO251" i="3"/>
  <c r="DA103" i="3"/>
  <c r="CB404" i="3"/>
  <c r="AN585" i="3"/>
  <c r="AP268" i="3"/>
  <c r="AB566" i="3"/>
  <c r="DB269" i="3"/>
  <c r="DA493" i="3"/>
  <c r="CB439" i="3"/>
  <c r="CB262" i="3"/>
  <c r="AO407" i="3"/>
  <c r="BB273" i="3"/>
  <c r="AA497" i="3"/>
  <c r="BO138" i="3"/>
  <c r="CA311" i="3"/>
  <c r="CN530" i="3"/>
  <c r="AC559" i="3"/>
  <c r="AN558" i="3"/>
  <c r="AN411" i="3"/>
  <c r="DA121" i="3"/>
  <c r="AC447" i="3"/>
  <c r="DB127" i="3"/>
  <c r="AB237" i="3"/>
  <c r="AP49" i="3"/>
  <c r="N391" i="3"/>
  <c r="BN437" i="3"/>
  <c r="CA381" i="3"/>
  <c r="BP140" i="3"/>
  <c r="AB393" i="3"/>
  <c r="CA138" i="3"/>
  <c r="DB199" i="3"/>
  <c r="CB254" i="3"/>
  <c r="AB249" i="3"/>
  <c r="CB430" i="3"/>
  <c r="DC531" i="3"/>
  <c r="BA395" i="3"/>
  <c r="CO74" i="3"/>
  <c r="CP491" i="3"/>
  <c r="AP592" i="3"/>
  <c r="DB494" i="3"/>
  <c r="BC437" i="3"/>
  <c r="BP328" i="3"/>
  <c r="CB33" i="3"/>
  <c r="BC557" i="3"/>
  <c r="AA330" i="3"/>
  <c r="P594" i="3"/>
  <c r="BA292" i="3"/>
  <c r="AP276" i="3"/>
  <c r="CO208" i="3"/>
  <c r="AN505" i="3"/>
  <c r="BB461" i="3"/>
  <c r="BO396" i="3"/>
  <c r="CN149" i="3"/>
  <c r="CC339" i="3"/>
  <c r="BP213" i="3"/>
  <c r="CB286" i="3"/>
  <c r="O470" i="3"/>
  <c r="CB436" i="3"/>
  <c r="AA277" i="3"/>
  <c r="CO447" i="3"/>
  <c r="CO343" i="3"/>
  <c r="CP81" i="3"/>
  <c r="BA525" i="3"/>
  <c r="BA456" i="3"/>
  <c r="CP584" i="3"/>
  <c r="CN239" i="3"/>
  <c r="CC195" i="3"/>
  <c r="BC418" i="3"/>
  <c r="CC75" i="3"/>
  <c r="CC408" i="3"/>
  <c r="CC239" i="3"/>
  <c r="CB490" i="3"/>
  <c r="CO417" i="3"/>
  <c r="AN331" i="3"/>
  <c r="BC530" i="3"/>
  <c r="DA317" i="3"/>
  <c r="BC435" i="3"/>
  <c r="AN240" i="3"/>
  <c r="BA43" i="3"/>
  <c r="CP107" i="3"/>
  <c r="AB51" i="3"/>
  <c r="AP281" i="3"/>
  <c r="DB84" i="3"/>
  <c r="AB355" i="3"/>
  <c r="O347" i="3"/>
  <c r="BC531" i="3"/>
  <c r="BN335" i="3"/>
  <c r="BA470" i="3"/>
  <c r="CN524" i="3"/>
  <c r="CB197" i="3"/>
  <c r="P478" i="3"/>
  <c r="AC18" i="3"/>
  <c r="BA591" i="3"/>
  <c r="AN74" i="3"/>
  <c r="DA389" i="3"/>
  <c r="CB332" i="3"/>
  <c r="CB590" i="3"/>
  <c r="BA316" i="3"/>
  <c r="CC49" i="3"/>
  <c r="AP32" i="3"/>
  <c r="AA314" i="3"/>
  <c r="BN111" i="3"/>
  <c r="BO231" i="3"/>
  <c r="DA205" i="3"/>
  <c r="BC289" i="3"/>
  <c r="BN549" i="3"/>
  <c r="AB574" i="3"/>
  <c r="CP445" i="3"/>
  <c r="DA70" i="3"/>
  <c r="CA360" i="3"/>
  <c r="CB105" i="3"/>
  <c r="CO473" i="3"/>
  <c r="AO82" i="3"/>
  <c r="CN559" i="3"/>
  <c r="N511" i="3"/>
  <c r="BP377" i="3"/>
  <c r="AO576" i="3"/>
  <c r="AN421" i="3"/>
  <c r="DC396" i="3"/>
  <c r="CA526" i="3"/>
  <c r="AO423" i="3"/>
  <c r="AO29" i="3"/>
  <c r="BP136" i="3"/>
  <c r="AC473" i="3"/>
  <c r="CN92" i="3"/>
  <c r="BN327" i="3"/>
  <c r="BA597" i="3"/>
  <c r="CP435" i="3"/>
  <c r="BN319" i="3"/>
  <c r="BN325" i="3"/>
  <c r="BO104" i="3"/>
  <c r="BB61" i="3"/>
  <c r="DC196" i="3"/>
  <c r="AC446" i="3"/>
  <c r="CA400" i="3"/>
  <c r="BA74" i="3"/>
  <c r="AC497" i="3"/>
  <c r="AP484" i="3"/>
  <c r="CO526" i="3"/>
  <c r="AB378" i="3"/>
  <c r="AP327" i="3"/>
  <c r="CB106" i="3"/>
  <c r="CP167" i="3"/>
  <c r="DA161" i="3"/>
  <c r="DC355" i="3"/>
  <c r="AC345" i="3"/>
  <c r="AO206" i="3"/>
  <c r="N515" i="3"/>
  <c r="CP259" i="3"/>
  <c r="AB589" i="3"/>
  <c r="BN347" i="3"/>
  <c r="AP336" i="3"/>
  <c r="AO399" i="3"/>
  <c r="AN17" i="3"/>
  <c r="CA488" i="3"/>
  <c r="BO387" i="3"/>
  <c r="CO364" i="3"/>
  <c r="AN10" i="3"/>
  <c r="BP523" i="3"/>
  <c r="CC513" i="3"/>
  <c r="CP27" i="3"/>
  <c r="CN345" i="3"/>
  <c r="CB52" i="3"/>
  <c r="AB115" i="26"/>
  <c r="BA284" i="3"/>
  <c r="BB24" i="3"/>
  <c r="DB129" i="3"/>
  <c r="BC565" i="3"/>
  <c r="BN507" i="3"/>
  <c r="CP189" i="3"/>
  <c r="BB481" i="3"/>
  <c r="BB519" i="3"/>
  <c r="CP499" i="3"/>
  <c r="CA386" i="3"/>
  <c r="DB579" i="3"/>
  <c r="AA342" i="3"/>
  <c r="CO292" i="3"/>
  <c r="BO403" i="3"/>
  <c r="BC368" i="3"/>
  <c r="CN153" i="3"/>
  <c r="CA556" i="3"/>
  <c r="CO278" i="3"/>
  <c r="CO515" i="3"/>
  <c r="AC485" i="3"/>
  <c r="DC324" i="3"/>
  <c r="CO279" i="3"/>
  <c r="BO109" i="3"/>
  <c r="CA606" i="3"/>
  <c r="CO215" i="3"/>
  <c r="BB245" i="3"/>
  <c r="DB431" i="3"/>
  <c r="AO126" i="3"/>
  <c r="BC336" i="3"/>
  <c r="CC522" i="3"/>
  <c r="DB362" i="3"/>
  <c r="AO240" i="3"/>
  <c r="DC71" i="3"/>
  <c r="BB65" i="3"/>
  <c r="DC115" i="3"/>
  <c r="CP149" i="3"/>
  <c r="CN532" i="3"/>
  <c r="BO540" i="3"/>
  <c r="CO376" i="3"/>
  <c r="CB333" i="3"/>
  <c r="BO443" i="3"/>
  <c r="AP256" i="3"/>
  <c r="CB59" i="3"/>
  <c r="AO419" i="3"/>
  <c r="BN225" i="3"/>
  <c r="DB181" i="3"/>
  <c r="AC480" i="3"/>
  <c r="AC89" i="3"/>
  <c r="AC128" i="3"/>
  <c r="BP138" i="3"/>
  <c r="DA601" i="3"/>
  <c r="CP417" i="3"/>
  <c r="CB239" i="3"/>
  <c r="DA212" i="3"/>
  <c r="BN100" i="3"/>
  <c r="N541" i="3"/>
  <c r="P520" i="3"/>
  <c r="BA179" i="3"/>
  <c r="DB321" i="3"/>
  <c r="BC212" i="3"/>
  <c r="CC514" i="3"/>
  <c r="AA405" i="3"/>
  <c r="DB53" i="3"/>
  <c r="CO600" i="3"/>
  <c r="CC119" i="3"/>
  <c r="CO117" i="3"/>
  <c r="N491" i="3"/>
  <c r="BO200" i="3"/>
  <c r="CA28" i="3"/>
  <c r="BO102" i="3"/>
  <c r="AB606" i="3"/>
  <c r="BA459" i="3"/>
  <c r="AO596" i="3"/>
  <c r="BB568" i="3"/>
  <c r="DB220" i="3"/>
  <c r="CN533" i="3"/>
  <c r="CN404" i="3"/>
  <c r="DA141" i="3"/>
  <c r="BP364" i="3"/>
  <c r="BA507" i="3"/>
  <c r="DC107" i="3"/>
  <c r="DC332" i="3"/>
  <c r="AA94" i="3"/>
  <c r="DC583" i="3"/>
  <c r="AB519" i="3"/>
  <c r="BP254" i="3"/>
  <c r="BP583" i="3"/>
  <c r="DA400" i="3"/>
  <c r="BN357" i="3"/>
  <c r="DC12" i="3"/>
  <c r="CB485" i="3"/>
  <c r="P375" i="3"/>
  <c r="N499" i="3"/>
  <c r="BA407" i="3"/>
  <c r="BN441" i="3"/>
  <c r="AO229" i="3"/>
  <c r="BC132" i="3"/>
  <c r="AC426" i="3"/>
  <c r="CN144" i="3"/>
  <c r="AB417" i="3"/>
  <c r="DB41" i="3"/>
  <c r="AP313" i="3"/>
  <c r="DA245" i="3"/>
  <c r="BA216" i="3"/>
  <c r="AO222" i="3"/>
  <c r="DC239" i="3"/>
  <c r="AB570" i="3"/>
  <c r="BC604" i="3"/>
  <c r="CC526" i="3"/>
  <c r="DA428" i="3"/>
  <c r="BA92" i="3"/>
  <c r="CN87" i="3"/>
  <c r="CC136" i="3"/>
  <c r="DC236" i="3"/>
  <c r="BN60" i="3"/>
  <c r="AC448" i="3"/>
  <c r="BP462" i="3"/>
  <c r="BN436" i="3"/>
  <c r="CA599" i="3"/>
  <c r="DB389" i="3"/>
  <c r="BA492" i="3"/>
  <c r="BB87" i="3"/>
  <c r="CP264" i="3"/>
  <c r="BO330" i="3"/>
  <c r="N554" i="3"/>
  <c r="CB310" i="3"/>
  <c r="BP101" i="3"/>
  <c r="CB174" i="3"/>
  <c r="CO436" i="3"/>
  <c r="BO90" i="3"/>
  <c r="BO580" i="3"/>
  <c r="DA338" i="3"/>
  <c r="AP502" i="3"/>
  <c r="BA37" i="3"/>
  <c r="BN355" i="3"/>
  <c r="BP454" i="3"/>
  <c r="DA207" i="3"/>
  <c r="DC463" i="3"/>
  <c r="AN102" i="3"/>
  <c r="CA457" i="3"/>
  <c r="O411" i="3"/>
  <c r="CA155" i="3"/>
  <c r="N527" i="3"/>
  <c r="DB572" i="3"/>
  <c r="BO132" i="3"/>
  <c r="DC131" i="3"/>
  <c r="DB93" i="3"/>
  <c r="DA34" i="3"/>
  <c r="BO55" i="3"/>
  <c r="P337" i="3"/>
  <c r="BO112" i="3"/>
  <c r="DA120" i="3"/>
  <c r="BP290" i="3"/>
  <c r="CA323" i="3"/>
  <c r="AB539" i="3"/>
  <c r="BA415" i="3"/>
  <c r="BA391" i="3"/>
  <c r="AN306" i="3"/>
  <c r="AO415" i="3"/>
  <c r="AP346" i="3"/>
  <c r="DB190" i="3"/>
  <c r="CO163" i="3"/>
  <c r="CC572" i="3"/>
  <c r="O442" i="3"/>
  <c r="BP312" i="3"/>
  <c r="DC350" i="3"/>
  <c r="BB188" i="3"/>
  <c r="AC363" i="3"/>
  <c r="AO512" i="3"/>
  <c r="P464" i="3"/>
  <c r="AP342" i="3"/>
  <c r="BC37" i="3"/>
  <c r="AN207" i="3"/>
  <c r="AA333" i="3"/>
  <c r="DB439" i="3"/>
  <c r="AC361" i="3"/>
  <c r="CB37" i="3"/>
  <c r="CO120" i="3"/>
  <c r="AB472" i="3"/>
  <c r="O589" i="3"/>
  <c r="BN522" i="3"/>
  <c r="AN71" i="3"/>
  <c r="AA505" i="3"/>
  <c r="BP259" i="3"/>
  <c r="N461" i="3"/>
  <c r="AB416" i="3"/>
  <c r="BN529" i="3"/>
  <c r="DB496" i="3"/>
  <c r="CB419" i="3"/>
  <c r="DA569" i="3"/>
  <c r="AB376" i="3"/>
  <c r="CP394" i="3"/>
  <c r="BP257" i="3"/>
  <c r="CC203" i="3"/>
  <c r="CP571" i="3"/>
  <c r="CO340" i="3"/>
  <c r="DA52" i="3"/>
  <c r="DB465" i="3"/>
  <c r="BB271" i="3"/>
  <c r="DC82" i="3"/>
  <c r="CA189" i="3"/>
  <c r="DC487" i="3"/>
  <c r="CA539" i="3"/>
  <c r="BP537" i="3"/>
  <c r="BA594" i="3"/>
  <c r="CB109" i="3"/>
  <c r="BB564" i="3"/>
  <c r="CN329" i="3"/>
  <c r="AA354" i="3"/>
  <c r="CC364" i="3"/>
  <c r="CO378" i="3"/>
  <c r="DB523" i="3"/>
  <c r="DC447" i="3"/>
  <c r="AN339" i="3"/>
  <c r="DA297" i="3"/>
  <c r="CC485" i="3"/>
  <c r="F342" i="26"/>
  <c r="DC322" i="3"/>
  <c r="CC52" i="3"/>
  <c r="BO520" i="3"/>
  <c r="DA176" i="3"/>
  <c r="BA105" i="3"/>
  <c r="BO345" i="3"/>
  <c r="BC266" i="3"/>
  <c r="N425" i="3"/>
  <c r="CC455" i="3"/>
  <c r="AA297" i="3"/>
  <c r="BP484" i="3"/>
  <c r="AC582" i="3"/>
  <c r="CA136" i="3"/>
  <c r="BA124" i="3"/>
  <c r="BC337" i="3"/>
  <c r="BC398" i="3"/>
  <c r="BB528" i="3"/>
  <c r="CO217" i="3"/>
  <c r="BC106" i="3"/>
  <c r="BO210" i="3"/>
  <c r="CN125" i="3"/>
  <c r="CA93" i="3"/>
  <c r="BA482" i="3"/>
  <c r="DA460" i="3"/>
  <c r="AN287" i="3"/>
  <c r="AA579" i="3"/>
  <c r="CO483" i="3"/>
  <c r="BP228" i="3"/>
  <c r="AO467" i="3"/>
  <c r="CC356" i="3"/>
  <c r="BO588" i="3"/>
  <c r="DA540" i="3"/>
  <c r="BC281" i="3"/>
  <c r="CA117" i="3"/>
  <c r="CP230" i="3"/>
  <c r="CO397" i="3"/>
  <c r="CB170" i="3"/>
  <c r="BN547" i="3"/>
  <c r="BN61" i="3"/>
  <c r="CP51" i="3"/>
  <c r="DB71" i="3"/>
  <c r="CN393" i="3"/>
  <c r="AO444" i="3"/>
  <c r="CP205" i="3"/>
  <c r="AB466" i="3"/>
  <c r="BN251" i="3"/>
  <c r="DB97" i="3"/>
  <c r="CC258" i="3"/>
  <c r="CA163" i="3"/>
  <c r="DB399" i="3"/>
  <c r="AO389" i="3"/>
  <c r="CN286" i="3"/>
  <c r="AC453" i="3"/>
  <c r="AP361" i="3"/>
  <c r="BP56" i="3"/>
  <c r="BN277" i="3"/>
  <c r="DA441" i="3"/>
  <c r="CN59" i="3"/>
  <c r="DB258" i="3"/>
  <c r="CC502" i="3"/>
  <c r="AP254" i="3"/>
  <c r="CP105" i="3"/>
  <c r="BO601" i="3"/>
  <c r="AO487" i="3"/>
  <c r="CB460" i="3"/>
  <c r="CA578" i="3"/>
  <c r="BA194" i="3"/>
  <c r="BO24" i="3"/>
  <c r="BB199" i="3"/>
  <c r="AO451" i="3"/>
  <c r="DB191" i="3"/>
  <c r="BN139" i="3"/>
  <c r="AB228" i="3"/>
  <c r="AO242" i="3"/>
  <c r="DC162" i="3"/>
  <c r="BC361" i="3"/>
  <c r="CB102" i="3"/>
  <c r="CC204" i="3"/>
  <c r="AC459" i="3"/>
  <c r="AN427" i="3"/>
  <c r="CO521" i="3"/>
  <c r="CN179" i="3"/>
  <c r="DA122" i="3"/>
  <c r="AN131" i="3"/>
  <c r="CB579" i="3"/>
  <c r="CN212" i="3"/>
  <c r="BA574" i="3"/>
  <c r="CP171" i="3"/>
  <c r="AO523" i="3"/>
  <c r="AP595" i="3"/>
  <c r="BN463" i="3"/>
  <c r="CA385" i="3"/>
  <c r="BC38" i="3"/>
  <c r="N564" i="3"/>
  <c r="AC606" i="3"/>
  <c r="BN17" i="3"/>
  <c r="BN429" i="3"/>
  <c r="AA567" i="3"/>
  <c r="AC338" i="3"/>
  <c r="AB94" i="26"/>
  <c r="N500" i="3"/>
  <c r="O463" i="3"/>
  <c r="BO25" i="3"/>
  <c r="BB232" i="3"/>
  <c r="CP47" i="3"/>
  <c r="BP16" i="3"/>
  <c r="BO524" i="3"/>
  <c r="AA588" i="3"/>
  <c r="BO36" i="3"/>
  <c r="P583" i="3"/>
  <c r="CN128" i="3"/>
  <c r="CA135" i="3"/>
  <c r="AB509" i="3"/>
  <c r="BN207" i="3"/>
  <c r="DA170" i="3"/>
  <c r="BN63" i="3"/>
  <c r="BC195" i="3"/>
  <c r="CA570" i="3"/>
  <c r="CN116" i="3"/>
  <c r="BC57" i="3"/>
  <c r="N405" i="3"/>
  <c r="BA279" i="3"/>
  <c r="AO272" i="3"/>
  <c r="AA386" i="3"/>
  <c r="CO193" i="3"/>
  <c r="AP126" i="3"/>
  <c r="CC487" i="3"/>
  <c r="AN296" i="3"/>
  <c r="O380" i="3"/>
  <c r="AC32" i="3"/>
  <c r="DA387" i="3"/>
  <c r="AO330" i="3"/>
  <c r="BO74" i="3"/>
  <c r="CN58" i="3"/>
  <c r="AN312" i="3"/>
  <c r="CN155" i="3"/>
  <c r="DC170" i="3"/>
  <c r="CN54" i="3"/>
  <c r="AA359" i="3"/>
  <c r="BB388" i="3"/>
  <c r="DA71" i="3"/>
  <c r="CN222" i="3"/>
  <c r="DC469" i="3"/>
  <c r="BB439" i="3"/>
  <c r="CO457" i="3"/>
  <c r="AA363" i="3"/>
  <c r="AC286" i="3"/>
  <c r="AO24" i="3"/>
  <c r="CP418" i="3"/>
  <c r="DA561" i="3"/>
  <c r="CC17" i="3"/>
  <c r="O581" i="3"/>
  <c r="AA580" i="3"/>
  <c r="AB502" i="3"/>
  <c r="AC272" i="3"/>
  <c r="CP561" i="3"/>
  <c r="BA50" i="3"/>
  <c r="DA562" i="3"/>
  <c r="CP457" i="3"/>
  <c r="CN507" i="3"/>
  <c r="AP25" i="3"/>
  <c r="CB195" i="3"/>
  <c r="N568" i="3"/>
  <c r="CB341" i="3"/>
  <c r="AB440" i="3"/>
  <c r="DB527" i="3"/>
  <c r="BP188" i="3"/>
  <c r="CC285" i="3"/>
  <c r="BN548" i="3"/>
  <c r="BC452" i="3"/>
  <c r="CO569" i="3"/>
  <c r="BC583" i="3"/>
  <c r="BC234" i="3"/>
  <c r="BO101" i="3"/>
  <c r="CB129" i="3"/>
  <c r="AP468" i="3"/>
  <c r="CB303" i="3"/>
  <c r="BC359" i="3"/>
  <c r="DA236" i="3"/>
  <c r="AN593" i="3"/>
  <c r="O360" i="3"/>
  <c r="DC155" i="3"/>
  <c r="AO521" i="3"/>
  <c r="BO291" i="3"/>
  <c r="BP123" i="3"/>
  <c r="CN365" i="3"/>
  <c r="AN58" i="3"/>
  <c r="DC525" i="3"/>
  <c r="CN217" i="3"/>
  <c r="DC169" i="3"/>
  <c r="BN105" i="3"/>
  <c r="AO427" i="3"/>
  <c r="CN243" i="3"/>
  <c r="AN204" i="3"/>
  <c r="CB546" i="3"/>
  <c r="BO382" i="3"/>
  <c r="CP551" i="3"/>
  <c r="DC480" i="3"/>
  <c r="BC46" i="3"/>
  <c r="AA404" i="3"/>
  <c r="DC262" i="3"/>
  <c r="O346" i="3"/>
  <c r="AO303" i="3"/>
  <c r="DB398" i="3"/>
  <c r="DA144" i="3"/>
  <c r="DC452" i="3"/>
  <c r="BB479" i="3"/>
  <c r="BO602" i="3"/>
  <c r="BC59" i="3"/>
  <c r="CO262" i="3"/>
  <c r="AP585" i="3"/>
  <c r="DB72" i="3"/>
  <c r="BO357" i="3"/>
  <c r="AB231" i="26"/>
  <c r="BB27" i="3"/>
  <c r="CA419" i="3"/>
  <c r="CB54" i="3"/>
  <c r="CA551" i="3"/>
  <c r="CO419" i="3"/>
  <c r="AP457" i="3"/>
  <c r="BO505" i="3"/>
  <c r="AO355" i="3"/>
  <c r="AA110" i="3"/>
  <c r="BB238" i="3"/>
  <c r="DB40" i="3"/>
  <c r="BC101" i="3"/>
  <c r="CC590" i="3"/>
  <c r="CO465" i="3"/>
  <c r="DB115" i="3"/>
  <c r="AN402" i="3"/>
  <c r="BP92" i="3"/>
  <c r="DA341" i="3"/>
  <c r="BN12" i="3"/>
  <c r="BN342" i="3"/>
  <c r="Y215" i="26"/>
  <c r="AB242" i="26"/>
  <c r="BN385" i="3"/>
  <c r="AB116" i="3"/>
  <c r="AP213" i="3"/>
  <c r="CN405" i="3"/>
  <c r="AB558" i="3"/>
  <c r="CP512" i="3"/>
  <c r="CA345" i="3"/>
  <c r="CC593" i="3"/>
  <c r="AN462" i="3"/>
  <c r="BA550" i="3"/>
  <c r="CP538" i="3"/>
  <c r="BP225" i="3"/>
  <c r="BN240" i="3"/>
  <c r="N366" i="3"/>
  <c r="BC292" i="3"/>
  <c r="BO249" i="3"/>
  <c r="CB122" i="3"/>
  <c r="AN458" i="3"/>
  <c r="DB117" i="3"/>
  <c r="N399" i="3"/>
  <c r="BB59" i="3"/>
  <c r="CP368" i="3"/>
  <c r="BP387" i="3"/>
  <c r="AA415" i="3"/>
  <c r="BN584" i="3"/>
  <c r="BB117" i="3"/>
  <c r="CA188" i="3"/>
  <c r="CC459" i="3"/>
  <c r="CO605" i="3"/>
  <c r="AP302" i="3"/>
  <c r="AC510" i="3"/>
  <c r="CO237" i="3"/>
  <c r="BO207" i="3"/>
  <c r="BP182" i="3"/>
  <c r="BA77" i="3"/>
  <c r="BB566" i="3"/>
  <c r="P415" i="3"/>
  <c r="CC445" i="3"/>
  <c r="BB28" i="3"/>
  <c r="CN541" i="3"/>
  <c r="BB319" i="3"/>
  <c r="BO92" i="3"/>
  <c r="CC384" i="3"/>
  <c r="CP477" i="3"/>
  <c r="BC218" i="3"/>
  <c r="CA81" i="3"/>
  <c r="BA191" i="3"/>
  <c r="DC351" i="3"/>
  <c r="CB184" i="3"/>
  <c r="AN418" i="3"/>
  <c r="BO43" i="3"/>
  <c r="BO312" i="3"/>
  <c r="DB323" i="3"/>
  <c r="BP528" i="3"/>
  <c r="BO507" i="3"/>
  <c r="AC513" i="3"/>
  <c r="AB72" i="26"/>
  <c r="CB167" i="3"/>
  <c r="BN587" i="3"/>
  <c r="N444" i="3"/>
  <c r="P403" i="3"/>
  <c r="CP346" i="3"/>
  <c r="CP567" i="3"/>
  <c r="BO337" i="3"/>
  <c r="CC260" i="3"/>
  <c r="CO261" i="3"/>
  <c r="AB121" i="3"/>
  <c r="CB200" i="3"/>
  <c r="BO510" i="3"/>
  <c r="CP72" i="3"/>
  <c r="BP277" i="3"/>
  <c r="BN152" i="3"/>
  <c r="CB79" i="3"/>
  <c r="O455" i="3"/>
  <c r="AB347" i="3"/>
  <c r="BN352" i="3"/>
  <c r="CC88" i="3"/>
  <c r="Y79" i="26"/>
  <c r="BB473" i="3"/>
  <c r="DA524" i="3"/>
  <c r="CC198" i="3"/>
  <c r="AC9" i="3"/>
  <c r="AP204" i="3"/>
  <c r="BO570" i="3"/>
  <c r="DC118" i="3"/>
  <c r="N605" i="3"/>
  <c r="DB261" i="3"/>
  <c r="CC580" i="3"/>
  <c r="BC408" i="3"/>
  <c r="BB488" i="3"/>
  <c r="BN194" i="3"/>
  <c r="BN167" i="3"/>
  <c r="AA350" i="3"/>
  <c r="DB520" i="3"/>
  <c r="DB406" i="3"/>
  <c r="DA232" i="3"/>
  <c r="DB130" i="3"/>
  <c r="Z332" i="26"/>
  <c r="BC164" i="3"/>
  <c r="CC93" i="3"/>
  <c r="AB412" i="3"/>
  <c r="DC269" i="3"/>
  <c r="CN139" i="3"/>
  <c r="DB381" i="3"/>
  <c r="BN383" i="3"/>
  <c r="CP582" i="3"/>
  <c r="CA151" i="3"/>
  <c r="G343" i="26"/>
  <c r="AA60" i="3"/>
  <c r="Y40" i="26"/>
  <c r="BB418" i="3"/>
  <c r="CN431" i="3"/>
  <c r="BA446" i="3"/>
  <c r="CP542" i="3"/>
  <c r="CN162" i="3"/>
  <c r="BO361" i="3"/>
  <c r="AA68" i="3"/>
  <c r="CP13" i="3"/>
  <c r="O386" i="3"/>
  <c r="I4" i="27"/>
  <c r="AO211" i="3"/>
  <c r="CO82" i="3"/>
  <c r="BB544" i="3"/>
  <c r="BN484" i="3"/>
  <c r="AB434" i="3"/>
  <c r="N576" i="3"/>
  <c r="DB526" i="3"/>
  <c r="DC231" i="3"/>
  <c r="AP414" i="3"/>
  <c r="CA248" i="3"/>
  <c r="BC71" i="3"/>
  <c r="AN258" i="3"/>
  <c r="Y221" i="26"/>
  <c r="BP195" i="3"/>
  <c r="BC98" i="3"/>
  <c r="AP526" i="3"/>
  <c r="CC524" i="3"/>
  <c r="CA443" i="3"/>
  <c r="AO74" i="3"/>
  <c r="BC154" i="3"/>
  <c r="DC404" i="3"/>
  <c r="CP354" i="3"/>
  <c r="CP595" i="3"/>
  <c r="CN459" i="3"/>
  <c r="BP280" i="3"/>
  <c r="CB550" i="3"/>
  <c r="CN8" i="3"/>
  <c r="AA329" i="3"/>
  <c r="AB604" i="3"/>
  <c r="AO371" i="3"/>
  <c r="CP283" i="3"/>
  <c r="BP224" i="3"/>
  <c r="AB359" i="3"/>
  <c r="CO289" i="3"/>
  <c r="BN40" i="3"/>
  <c r="CC79" i="3"/>
  <c r="BC10" i="3"/>
  <c r="BN603" i="3"/>
  <c r="AB333" i="26"/>
  <c r="BP170" i="3"/>
  <c r="DA265" i="3"/>
  <c r="BO342" i="3"/>
  <c r="BA278" i="3"/>
  <c r="BO497" i="3"/>
  <c r="AN14" i="3"/>
  <c r="DC175" i="3"/>
  <c r="BP263" i="3"/>
  <c r="BN252" i="3"/>
  <c r="BP505" i="3"/>
  <c r="CO266" i="3"/>
  <c r="CB337" i="3"/>
  <c r="DC210" i="3"/>
  <c r="DA502" i="3"/>
  <c r="AB312" i="3"/>
  <c r="BN599" i="3"/>
  <c r="N403" i="3"/>
  <c r="CB363" i="3"/>
  <c r="DB345" i="3"/>
  <c r="AC504" i="3"/>
  <c r="BA586" i="3"/>
  <c r="BA412" i="3"/>
  <c r="CA108" i="3"/>
  <c r="CN84" i="3"/>
  <c r="P428" i="3"/>
  <c r="CN573" i="3"/>
  <c r="BN92" i="3"/>
  <c r="AC507" i="3"/>
  <c r="AP535" i="3"/>
  <c r="BP547" i="3"/>
  <c r="BB85" i="3"/>
  <c r="Y17" i="26"/>
  <c r="BP423" i="3"/>
  <c r="N585" i="3"/>
  <c r="BA486" i="3"/>
  <c r="AA583" i="3"/>
  <c r="DC243" i="3"/>
  <c r="CC202" i="3"/>
  <c r="AO290" i="3"/>
  <c r="AN347" i="3"/>
  <c r="Y74" i="26"/>
  <c r="CO86" i="3"/>
  <c r="DB248" i="3"/>
  <c r="BA150" i="3"/>
  <c r="BP296" i="3"/>
  <c r="CO239" i="3"/>
  <c r="DA231" i="3"/>
  <c r="CN352" i="3"/>
  <c r="BC424" i="3"/>
  <c r="CP416" i="3"/>
  <c r="N413" i="3"/>
  <c r="BP334" i="3"/>
  <c r="AA18" i="3"/>
  <c r="AB486" i="3"/>
  <c r="AO368" i="3"/>
  <c r="AA520" i="3"/>
  <c r="DA350" i="3"/>
  <c r="AC328" i="3"/>
  <c r="BP518" i="3"/>
  <c r="Z140" i="26"/>
  <c r="CN106" i="3"/>
  <c r="DA211" i="3"/>
  <c r="BN68" i="3"/>
  <c r="DC189" i="3"/>
  <c r="BC262" i="3"/>
  <c r="CA469" i="3"/>
  <c r="BB557" i="3"/>
  <c r="CC130" i="3"/>
  <c r="BO50" i="3"/>
  <c r="CO314" i="3"/>
  <c r="CO165" i="3"/>
  <c r="BA429" i="3"/>
  <c r="BB278" i="3"/>
  <c r="AC98" i="3"/>
  <c r="N606" i="3"/>
  <c r="CB240" i="3"/>
  <c r="BA99" i="3"/>
  <c r="BC102" i="3"/>
  <c r="CP278" i="3"/>
  <c r="BB89" i="3"/>
  <c r="BO501" i="3"/>
  <c r="DC49" i="3"/>
  <c r="DA312" i="3"/>
  <c r="AB481" i="3"/>
  <c r="CC423" i="3"/>
  <c r="BN31" i="3"/>
  <c r="CB540" i="3"/>
  <c r="N556" i="3"/>
  <c r="CC472" i="3"/>
  <c r="BA577" i="3"/>
  <c r="CN361" i="3"/>
  <c r="AA364" i="3"/>
  <c r="CO479" i="3"/>
  <c r="BP457" i="3"/>
  <c r="AO202" i="3"/>
  <c r="BO416" i="3"/>
  <c r="CN152" i="3"/>
  <c r="CP183" i="3"/>
  <c r="BN217" i="3"/>
  <c r="CP256" i="3"/>
  <c r="BO597" i="3"/>
  <c r="CC491" i="3"/>
  <c r="BN81" i="3"/>
  <c r="O421" i="3"/>
  <c r="O568" i="3"/>
  <c r="DC81" i="3"/>
  <c r="BP304" i="3"/>
  <c r="AA436" i="3"/>
  <c r="CA353" i="3"/>
  <c r="AN300" i="3"/>
  <c r="AA77" i="3"/>
  <c r="BB332" i="3"/>
  <c r="BB331" i="3"/>
  <c r="O541" i="3"/>
  <c r="AB186" i="26"/>
  <c r="AB197" i="26"/>
  <c r="CB291" i="3"/>
  <c r="Y15" i="26"/>
  <c r="DB475" i="3"/>
  <c r="DA477" i="3"/>
  <c r="CA203" i="3"/>
  <c r="O335" i="3"/>
  <c r="N592" i="3"/>
  <c r="AA557" i="3"/>
  <c r="AA512" i="3"/>
  <c r="Y107" i="26"/>
  <c r="AC266" i="3"/>
  <c r="BB374" i="3"/>
  <c r="AA289" i="3"/>
  <c r="BP58" i="3"/>
  <c r="DC387" i="3"/>
  <c r="N548" i="3"/>
  <c r="DB86" i="3"/>
  <c r="AP481" i="3"/>
  <c r="Z304" i="26"/>
  <c r="BB304" i="3"/>
  <c r="DB205" i="3"/>
  <c r="Y163" i="26"/>
  <c r="BA579" i="3"/>
  <c r="CO418" i="3"/>
  <c r="BC204" i="3"/>
  <c r="BN363" i="3"/>
  <c r="CN57" i="3"/>
  <c r="BP322" i="3"/>
  <c r="N603" i="3"/>
  <c r="BB307" i="3"/>
  <c r="O582" i="3"/>
  <c r="AC116" i="3"/>
  <c r="CP581" i="3"/>
  <c r="BP278" i="3"/>
  <c r="AB262" i="3"/>
  <c r="L338" i="26"/>
  <c r="Y129" i="26"/>
  <c r="AB253" i="26"/>
  <c r="CP527" i="3"/>
  <c r="Y229" i="26"/>
  <c r="N396" i="3"/>
  <c r="CO433" i="3"/>
  <c r="G6" i="27"/>
  <c r="CC246" i="3"/>
  <c r="DB487" i="3"/>
  <c r="AC30" i="3"/>
  <c r="BN394" i="3"/>
  <c r="BA517" i="3"/>
  <c r="BC540" i="3"/>
  <c r="AO603" i="3"/>
  <c r="AP199" i="3"/>
  <c r="BA267" i="3"/>
  <c r="AC579" i="3"/>
  <c r="AB124" i="26"/>
  <c r="CN428" i="3"/>
  <c r="AB602" i="3"/>
  <c r="O435" i="3"/>
  <c r="CP290" i="3"/>
  <c r="BC599" i="3"/>
  <c r="AP434" i="3"/>
  <c r="DA532" i="3"/>
  <c r="Z231" i="26"/>
  <c r="DB198" i="3"/>
  <c r="AB552" i="3"/>
  <c r="DB233" i="3"/>
  <c r="CP304" i="3"/>
  <c r="AA443" i="3"/>
  <c r="CA352" i="3"/>
  <c r="CC286" i="3"/>
  <c r="CC467" i="3"/>
  <c r="DA479" i="3"/>
  <c r="DC505" i="3"/>
  <c r="DA368" i="3"/>
  <c r="CO283" i="3"/>
  <c r="BP527" i="3"/>
  <c r="BO367" i="3"/>
  <c r="CO373" i="3"/>
  <c r="CN351" i="3"/>
  <c r="CP231" i="3"/>
  <c r="AP491" i="3"/>
  <c r="AC13" i="3"/>
  <c r="CO470" i="3"/>
  <c r="AA496" i="3"/>
  <c r="CB154" i="3"/>
  <c r="DA86" i="3"/>
  <c r="AO111" i="3"/>
  <c r="AA9" i="3"/>
  <c r="BP390" i="3"/>
  <c r="CP271" i="3"/>
  <c r="CA56" i="3"/>
  <c r="BC186" i="3"/>
  <c r="BA401" i="3"/>
  <c r="DC137" i="3"/>
  <c r="AC314" i="3"/>
  <c r="DC247" i="3"/>
  <c r="BN24" i="3"/>
  <c r="CP332" i="3"/>
  <c r="AN114" i="3"/>
  <c r="AP133" i="3"/>
  <c r="AO414" i="3"/>
  <c r="BB75" i="3"/>
  <c r="BA264" i="3"/>
  <c r="AN81" i="3"/>
  <c r="AA390" i="3"/>
  <c r="BC496" i="3"/>
  <c r="DB499" i="3"/>
  <c r="AA391" i="3"/>
  <c r="CP301" i="3"/>
  <c r="BA600" i="3"/>
  <c r="CC167" i="3"/>
  <c r="BA12" i="3"/>
  <c r="BN320" i="3"/>
  <c r="CB215" i="3"/>
  <c r="DA529" i="3"/>
  <c r="DC54" i="3"/>
  <c r="AA11" i="3"/>
  <c r="CO94" i="3"/>
  <c r="DB188" i="3"/>
  <c r="CO222" i="3"/>
  <c r="CB543" i="3"/>
  <c r="DA526" i="3"/>
  <c r="CN461" i="3"/>
  <c r="CA80" i="3"/>
  <c r="BA538" i="3"/>
  <c r="Y115" i="26"/>
  <c r="BP273" i="3"/>
  <c r="AC455" i="3"/>
  <c r="N558" i="3"/>
  <c r="AN316" i="3"/>
  <c r="CO440" i="3"/>
  <c r="AB264" i="26"/>
  <c r="DB397" i="3"/>
  <c r="BP22" i="3"/>
  <c r="BC595" i="3"/>
  <c r="DB597" i="3"/>
  <c r="BB500" i="3"/>
  <c r="DC248" i="3"/>
  <c r="DB416" i="3"/>
  <c r="P508" i="3"/>
  <c r="CP315" i="3"/>
  <c r="CO527" i="3"/>
  <c r="BC275" i="3"/>
  <c r="DA470" i="3"/>
  <c r="AB94" i="3"/>
  <c r="CB209" i="3"/>
  <c r="BA599" i="3"/>
  <c r="BB180" i="3"/>
  <c r="CA568" i="3"/>
  <c r="AC557" i="3"/>
  <c r="DB600" i="3"/>
  <c r="DA435" i="3"/>
  <c r="BP435" i="3"/>
  <c r="DC527" i="3"/>
  <c r="CO493" i="3"/>
  <c r="DB589" i="3"/>
  <c r="BB499" i="3"/>
  <c r="CA251" i="3"/>
  <c r="AN329" i="3"/>
  <c r="AN542" i="3"/>
  <c r="BC521" i="3"/>
  <c r="DB500" i="3"/>
  <c r="CN557" i="3"/>
  <c r="N530" i="3"/>
  <c r="DC111" i="3"/>
  <c r="BB435" i="3"/>
  <c r="DB262" i="3"/>
  <c r="AP471" i="3"/>
  <c r="AP345" i="3"/>
  <c r="BN150" i="3"/>
  <c r="O366" i="3"/>
  <c r="CO246" i="3"/>
  <c r="CA370" i="3"/>
  <c r="AC506" i="3"/>
  <c r="CB600" i="3"/>
  <c r="AP76" i="3"/>
  <c r="K344" i="26"/>
  <c r="CN40" i="3"/>
  <c r="P378" i="3"/>
  <c r="BP203" i="3"/>
  <c r="AO386" i="3"/>
  <c r="DB235" i="3"/>
  <c r="CN295" i="3"/>
  <c r="DA200" i="3"/>
  <c r="Z270" i="26"/>
  <c r="BC414" i="3"/>
  <c r="BN33" i="3"/>
  <c r="CC259" i="3"/>
  <c r="DC218" i="3"/>
  <c r="AO385" i="3"/>
  <c r="AA460" i="3"/>
  <c r="CA335" i="3"/>
  <c r="BN242" i="3"/>
  <c r="CA349" i="3"/>
  <c r="BB62" i="3"/>
  <c r="Z219" i="26"/>
  <c r="DA133" i="3"/>
  <c r="Z301" i="26"/>
  <c r="Y188" i="26"/>
  <c r="AP382" i="3"/>
  <c r="CO85" i="3"/>
  <c r="DC173" i="3"/>
  <c r="CC498" i="3"/>
  <c r="AP461" i="3"/>
  <c r="DC465" i="3"/>
  <c r="O535" i="3"/>
  <c r="CO37" i="3"/>
  <c r="AC438" i="3"/>
  <c r="AC474" i="3"/>
  <c r="CC361" i="3"/>
  <c r="AP374" i="3"/>
  <c r="O349" i="3"/>
  <c r="AB563" i="3"/>
  <c r="DA195" i="3"/>
  <c r="BP35" i="3"/>
  <c r="AP341" i="3"/>
  <c r="AO543" i="3"/>
  <c r="BO161" i="3"/>
  <c r="BN246" i="3"/>
  <c r="AA548" i="3"/>
  <c r="BA498" i="3"/>
  <c r="BB396" i="3"/>
  <c r="BA212" i="3"/>
  <c r="DA365" i="3"/>
  <c r="CO318" i="3"/>
  <c r="CO51" i="3"/>
  <c r="BA555" i="3"/>
  <c r="AN97" i="3"/>
  <c r="CB509" i="3"/>
  <c r="BO178" i="3"/>
  <c r="AO241" i="3"/>
  <c r="DA392" i="3"/>
  <c r="DA51" i="3"/>
  <c r="BO65" i="3"/>
  <c r="BB96" i="3"/>
  <c r="DA98" i="3"/>
  <c r="CA261" i="3"/>
  <c r="AC452" i="3"/>
  <c r="CB328" i="3"/>
  <c r="CP462" i="3"/>
  <c r="Y126" i="26"/>
  <c r="BP348" i="3"/>
  <c r="AB368" i="3"/>
  <c r="BO391" i="3"/>
  <c r="BA386" i="3"/>
  <c r="AA407" i="3"/>
  <c r="CO379" i="3"/>
  <c r="CC274" i="3"/>
  <c r="CN312" i="3"/>
  <c r="BN257" i="3"/>
  <c r="CO446" i="3"/>
  <c r="CC508" i="3"/>
  <c r="BO485" i="3"/>
  <c r="BB382" i="3"/>
  <c r="N494" i="3"/>
  <c r="CN490" i="3"/>
  <c r="AC43" i="3"/>
  <c r="CN170" i="3"/>
  <c r="CN432" i="3"/>
  <c r="BB395" i="3"/>
  <c r="Y304" i="26"/>
  <c r="DC383" i="3"/>
  <c r="AN219" i="3"/>
  <c r="N338" i="26"/>
  <c r="CP73" i="3"/>
  <c r="DB322" i="3"/>
  <c r="Z81" i="26"/>
  <c r="BO242" i="3"/>
  <c r="AN393" i="3"/>
  <c r="Z73" i="26"/>
  <c r="N407" i="3"/>
  <c r="CN230" i="3"/>
  <c r="CO224" i="3"/>
  <c r="DA404" i="3"/>
  <c r="DA505" i="3"/>
  <c r="DB104" i="3"/>
  <c r="BO41" i="3"/>
  <c r="CO480" i="3"/>
  <c r="BN203" i="3"/>
  <c r="CC314" i="3"/>
  <c r="CC313" i="3"/>
  <c r="Z84" i="26"/>
  <c r="Y246" i="26"/>
  <c r="CN229" i="3"/>
  <c r="AB315" i="26"/>
  <c r="Z42" i="26"/>
  <c r="AB190" i="26"/>
  <c r="AN435" i="3"/>
  <c r="O297" i="3"/>
  <c r="P115" i="3"/>
  <c r="N32" i="3"/>
  <c r="AA554" i="3"/>
  <c r="O333" i="3"/>
  <c r="AB239" i="26"/>
  <c r="D342" i="26"/>
  <c r="DC228" i="3"/>
  <c r="CP238" i="3"/>
  <c r="BB460" i="3"/>
  <c r="DB379" i="3"/>
  <c r="DA480" i="3"/>
  <c r="BC239" i="3"/>
  <c r="CA107" i="3"/>
  <c r="CA411" i="3"/>
  <c r="BC122" i="3"/>
  <c r="CN35" i="3"/>
  <c r="BO438" i="3"/>
  <c r="CC456" i="3"/>
  <c r="AO265" i="3"/>
  <c r="DC311" i="3"/>
  <c r="AB441" i="3"/>
  <c r="AB321" i="3"/>
  <c r="BC216" i="3"/>
  <c r="BN43" i="3"/>
  <c r="BB131" i="3"/>
  <c r="BC261" i="3"/>
  <c r="AC561" i="3"/>
  <c r="O472" i="3"/>
  <c r="CB207" i="3"/>
  <c r="CB481" i="3"/>
  <c r="BC237" i="3"/>
  <c r="AB286" i="26"/>
  <c r="CP378" i="3"/>
  <c r="BC147" i="3"/>
  <c r="AN527" i="3"/>
  <c r="BA453" i="3"/>
  <c r="CP87" i="3"/>
  <c r="BO575" i="3"/>
  <c r="AC50" i="3"/>
  <c r="BO199" i="3"/>
  <c r="AA599" i="3"/>
  <c r="Y327" i="26"/>
  <c r="CA476" i="3"/>
  <c r="CP446" i="3"/>
  <c r="CP431" i="3"/>
  <c r="AC337" i="3"/>
  <c r="CO32" i="3"/>
  <c r="CN467" i="3"/>
  <c r="BB52" i="3"/>
  <c r="AN525" i="3"/>
  <c r="DC370" i="3"/>
  <c r="P517" i="3"/>
  <c r="CC589" i="3"/>
  <c r="BO591" i="3"/>
  <c r="DB16" i="3"/>
  <c r="P343" i="3"/>
  <c r="CP387" i="3"/>
  <c r="AN235" i="3"/>
  <c r="BB467" i="3"/>
  <c r="DB578" i="3"/>
  <c r="BN580" i="3"/>
  <c r="DC289" i="3"/>
  <c r="BC314" i="3"/>
  <c r="CB433" i="3"/>
  <c r="CP176" i="3"/>
  <c r="CP484" i="3"/>
  <c r="BP78" i="3"/>
  <c r="BN384" i="3"/>
  <c r="BB111" i="3"/>
  <c r="AB297" i="3"/>
  <c r="BC430" i="3"/>
  <c r="AA565" i="3"/>
  <c r="BO218" i="3"/>
  <c r="BB123" i="3"/>
  <c r="AO421" i="3"/>
  <c r="CB55" i="3"/>
  <c r="P482" i="3"/>
  <c r="BP48" i="3"/>
  <c r="CN447" i="3"/>
  <c r="AC599" i="3"/>
  <c r="DA270" i="3"/>
  <c r="CO134" i="3"/>
  <c r="AO380" i="3"/>
  <c r="CC577" i="3"/>
  <c r="DB196" i="3"/>
  <c r="CC575" i="3"/>
  <c r="AB20" i="26"/>
  <c r="CA110" i="3"/>
  <c r="BA207" i="3"/>
  <c r="DC475" i="3"/>
  <c r="DB299" i="3"/>
  <c r="CN317" i="3"/>
  <c r="BN129" i="3"/>
  <c r="AA570" i="3"/>
  <c r="DB38" i="3"/>
  <c r="BP240" i="3"/>
  <c r="CA417" i="3"/>
  <c r="CA391" i="3"/>
  <c r="AN327" i="3"/>
  <c r="AP531" i="3"/>
  <c r="DA565" i="3"/>
  <c r="AO492" i="3"/>
  <c r="AP429" i="3"/>
  <c r="DC444" i="3"/>
  <c r="BN607" i="3"/>
  <c r="AC416" i="3"/>
  <c r="BB221" i="3"/>
  <c r="DA137" i="3"/>
  <c r="AO383" i="3"/>
  <c r="O498" i="3"/>
  <c r="AC424" i="3"/>
  <c r="Z272" i="26"/>
  <c r="CC347" i="3"/>
  <c r="BC93" i="3"/>
  <c r="DA548" i="3"/>
  <c r="CC112" i="3"/>
  <c r="CP475" i="3"/>
  <c r="AP74" i="3"/>
  <c r="DB485" i="3"/>
  <c r="AP317" i="3"/>
  <c r="BB195" i="3"/>
  <c r="AB311" i="3"/>
  <c r="CA582" i="3"/>
  <c r="AP474" i="3"/>
  <c r="AO289" i="3"/>
  <c r="BN480" i="3"/>
  <c r="CA438" i="3"/>
  <c r="CA231" i="3"/>
  <c r="DB180" i="3"/>
  <c r="CC165" i="3"/>
  <c r="DC13" i="3"/>
  <c r="BA126" i="3"/>
  <c r="AO14" i="3"/>
  <c r="AO219" i="3"/>
  <c r="DC354" i="3"/>
  <c r="CP366" i="3"/>
  <c r="DA14" i="3"/>
  <c r="AB571" i="3"/>
  <c r="BN268" i="3"/>
  <c r="AA128" i="3"/>
  <c r="BA539" i="3"/>
  <c r="BN213" i="3"/>
  <c r="DB228" i="3"/>
  <c r="BO404" i="3"/>
  <c r="BA494" i="3"/>
  <c r="CP121" i="3"/>
  <c r="BB486" i="3"/>
  <c r="O413" i="3"/>
  <c r="AP7" i="3"/>
  <c r="BN222" i="3"/>
  <c r="DB162" i="3"/>
  <c r="AO490" i="3"/>
  <c r="CO551" i="3"/>
  <c r="Z320" i="26"/>
  <c r="AA398" i="3"/>
  <c r="AP400" i="3"/>
  <c r="AO569" i="3"/>
  <c r="DB382" i="3"/>
  <c r="AN267" i="3"/>
  <c r="CO405" i="3"/>
  <c r="AB328" i="3"/>
  <c r="DB554" i="3"/>
  <c r="BO134" i="3"/>
  <c r="CN213" i="3"/>
  <c r="CN590" i="3"/>
  <c r="CB214" i="3"/>
  <c r="AB599" i="3"/>
  <c r="CO543" i="3"/>
  <c r="CB566" i="3"/>
  <c r="AB364" i="3"/>
  <c r="AO19" i="3"/>
  <c r="DB289" i="3"/>
  <c r="BP265" i="3"/>
  <c r="CP152" i="3"/>
  <c r="BN58" i="3"/>
  <c r="AN554" i="3"/>
  <c r="AO67" i="3"/>
  <c r="BC317" i="3"/>
  <c r="BP147" i="3"/>
  <c r="AP497" i="3"/>
  <c r="AB182" i="26"/>
  <c r="DC198" i="3"/>
  <c r="BA294" i="3"/>
  <c r="BN393" i="3"/>
  <c r="L5" i="27"/>
  <c r="CN326" i="3"/>
  <c r="BB140" i="3"/>
  <c r="DC335" i="3"/>
  <c r="CB390" i="3"/>
  <c r="AC309" i="3"/>
  <c r="O484" i="3"/>
  <c r="CB266" i="3"/>
  <c r="BO129" i="3"/>
  <c r="DB420" i="3"/>
  <c r="BA130" i="3"/>
  <c r="DC121" i="3"/>
  <c r="AC70" i="3"/>
  <c r="AC592" i="3"/>
  <c r="DB593" i="3"/>
  <c r="BO229" i="3"/>
  <c r="BA408" i="3"/>
  <c r="AP593" i="3"/>
  <c r="CP470" i="3"/>
  <c r="BO558" i="3"/>
  <c r="CC503" i="3"/>
  <c r="Y256" i="26"/>
  <c r="Z252" i="26"/>
  <c r="CP187" i="3"/>
  <c r="AB207" i="26"/>
  <c r="P534" i="3"/>
  <c r="BC68" i="3"/>
  <c r="CB486" i="3"/>
  <c r="BP210" i="3"/>
  <c r="BC159" i="3"/>
  <c r="DB348" i="3"/>
  <c r="BP233" i="3"/>
  <c r="O564" i="3"/>
  <c r="AO207" i="3"/>
  <c r="DC436" i="3"/>
  <c r="BA205" i="3"/>
  <c r="DC406" i="3"/>
  <c r="DC292" i="3"/>
  <c r="AN572" i="3"/>
  <c r="CC497" i="3"/>
  <c r="AB189" i="26"/>
  <c r="BP558" i="3"/>
  <c r="CN308" i="3"/>
  <c r="BB270" i="3"/>
  <c r="Z19" i="26"/>
  <c r="CP49" i="3"/>
  <c r="BC40" i="3"/>
  <c r="CC216" i="3"/>
  <c r="BA588" i="3"/>
  <c r="Y233" i="26"/>
  <c r="Z244" i="26"/>
  <c r="Y24" i="26"/>
  <c r="BB115" i="3"/>
  <c r="CP591" i="3"/>
  <c r="Z165" i="26"/>
  <c r="Z309" i="26"/>
  <c r="CC223" i="3"/>
  <c r="BA108" i="3"/>
  <c r="C3" i="27"/>
  <c r="Y247" i="26"/>
  <c r="CB410" i="3"/>
  <c r="P531" i="3"/>
  <c r="CA238" i="3"/>
  <c r="CC435" i="3"/>
  <c r="AP202" i="3"/>
  <c r="CO504" i="3"/>
  <c r="CA250" i="3"/>
  <c r="CN478" i="3"/>
  <c r="CC368" i="3"/>
  <c r="CP179" i="3"/>
  <c r="Z112" i="26"/>
  <c r="AC472" i="3"/>
  <c r="BC42" i="3"/>
  <c r="CP147" i="3"/>
  <c r="CP232" i="3"/>
  <c r="BO265" i="3"/>
  <c r="DB243" i="3"/>
  <c r="BN254" i="3"/>
  <c r="BO583" i="3"/>
  <c r="BC397" i="3"/>
  <c r="AA116" i="3"/>
  <c r="BB534" i="3"/>
  <c r="DA488" i="3"/>
  <c r="BN211" i="3"/>
  <c r="DC25" i="3"/>
  <c r="CC177" i="3"/>
  <c r="BO121" i="3"/>
  <c r="CO469" i="3"/>
  <c r="DB371" i="3"/>
  <c r="DC441" i="3"/>
  <c r="AA516" i="3"/>
  <c r="CP580" i="3"/>
  <c r="BN508" i="3"/>
  <c r="BP236" i="3"/>
  <c r="AN206" i="3"/>
  <c r="N438" i="3"/>
  <c r="CB361" i="3"/>
  <c r="DA372" i="3"/>
  <c r="CP46" i="3"/>
  <c r="CO186" i="3"/>
  <c r="AC394" i="3"/>
  <c r="BN345" i="3"/>
  <c r="AN563" i="3"/>
  <c r="CO305" i="3"/>
  <c r="AA266" i="3"/>
  <c r="AP470" i="3"/>
  <c r="AA485" i="3"/>
  <c r="AN599" i="3"/>
  <c r="CO449" i="3"/>
  <c r="AB531" i="3"/>
  <c r="CN185" i="3"/>
  <c r="BC370" i="3"/>
  <c r="CB270" i="3"/>
  <c r="DC358" i="3"/>
  <c r="D344" i="26"/>
  <c r="BC131" i="3"/>
  <c r="CC201" i="3"/>
  <c r="DA501" i="3"/>
  <c r="CP31" i="3"/>
  <c r="I338" i="26"/>
  <c r="AC585" i="3"/>
  <c r="O445" i="3"/>
  <c r="BP261" i="3"/>
  <c r="CB425" i="3"/>
  <c r="BO559" i="3"/>
  <c r="CC306" i="3"/>
  <c r="AA469" i="3"/>
  <c r="CP261" i="3"/>
  <c r="AP360" i="3"/>
  <c r="BP53" i="3"/>
  <c r="AO366" i="3"/>
  <c r="BN495" i="3"/>
  <c r="DA379" i="3"/>
  <c r="BC442" i="3"/>
  <c r="DA307" i="3"/>
  <c r="CB373" i="3"/>
  <c r="AP503" i="3"/>
  <c r="DB590" i="3"/>
  <c r="DB474" i="3"/>
  <c r="CP455" i="3"/>
  <c r="CB480" i="3"/>
  <c r="CP269" i="3"/>
  <c r="BA75" i="3"/>
  <c r="BC180" i="3"/>
  <c r="BA508" i="3"/>
  <c r="BO476" i="3"/>
  <c r="AP579" i="3"/>
  <c r="AN549" i="3"/>
  <c r="DA180" i="3"/>
  <c r="CN567" i="3"/>
  <c r="CN254" i="3"/>
  <c r="BA355" i="3"/>
  <c r="AN268" i="3"/>
  <c r="CB571" i="3"/>
  <c r="CA129" i="3"/>
  <c r="CO62" i="3"/>
  <c r="BO73" i="3"/>
  <c r="BN80" i="3"/>
  <c r="BC558" i="3"/>
  <c r="AB101" i="26"/>
  <c r="AA527" i="3"/>
  <c r="AP372" i="3"/>
  <c r="CB545" i="3"/>
  <c r="BN595" i="3"/>
  <c r="CA43" i="3"/>
  <c r="DC265" i="3"/>
  <c r="CC316" i="3"/>
  <c r="BO100" i="3"/>
  <c r="CC523" i="3"/>
  <c r="DA599" i="3"/>
  <c r="CB355" i="3"/>
  <c r="CB190" i="3"/>
  <c r="CO142" i="3"/>
  <c r="DC323" i="3"/>
  <c r="CO365" i="3"/>
  <c r="CC346" i="3"/>
  <c r="CN48" i="3"/>
  <c r="CA447" i="3"/>
  <c r="BO599" i="3"/>
  <c r="CA409" i="3"/>
  <c r="DC259" i="3"/>
  <c r="AP42" i="3"/>
  <c r="BC19" i="3"/>
  <c r="DA109" i="3"/>
  <c r="BA533" i="3"/>
  <c r="BP451" i="3"/>
  <c r="BP283" i="3"/>
  <c r="CP350" i="3"/>
  <c r="CA143" i="3"/>
  <c r="CO350" i="3"/>
  <c r="BO415" i="3"/>
  <c r="CN564" i="3"/>
  <c r="AB219" i="26"/>
  <c r="CA343" i="3"/>
  <c r="CC602" i="3"/>
  <c r="AA488" i="3"/>
  <c r="BO565" i="3"/>
  <c r="AC132" i="3"/>
  <c r="BO320" i="3"/>
  <c r="BC243" i="3"/>
  <c r="BB276" i="3"/>
  <c r="CP566" i="3"/>
  <c r="AN358" i="3"/>
  <c r="DC278" i="3"/>
  <c r="CB216" i="3"/>
  <c r="CA72" i="3"/>
  <c r="AO319" i="3"/>
  <c r="AP48" i="3"/>
  <c r="AB110" i="26"/>
  <c r="Y243" i="26"/>
  <c r="BP215" i="3"/>
  <c r="BA562" i="3"/>
  <c r="Y132" i="26"/>
  <c r="CC571" i="3"/>
  <c r="N544" i="3"/>
  <c r="BA420" i="3"/>
  <c r="BC99" i="3"/>
  <c r="AO128" i="3"/>
  <c r="CP454" i="3"/>
  <c r="BB323" i="3"/>
  <c r="CP154" i="3"/>
  <c r="DB464" i="3"/>
  <c r="CN388" i="3"/>
  <c r="CN342" i="3"/>
  <c r="BC340" i="3"/>
  <c r="BN142" i="3"/>
  <c r="DB24" i="3"/>
  <c r="BN439" i="3"/>
  <c r="BN579" i="3"/>
  <c r="AB295" i="3"/>
  <c r="AN583" i="3"/>
  <c r="BB251" i="3"/>
  <c r="D7" i="27"/>
  <c r="DC138" i="3"/>
  <c r="BP330" i="3"/>
  <c r="CP510" i="3"/>
  <c r="CA232" i="3"/>
  <c r="DA167" i="3"/>
  <c r="CC373" i="3"/>
  <c r="BB261" i="3"/>
  <c r="CA442" i="3"/>
  <c r="N460" i="3"/>
  <c r="CA79" i="3"/>
  <c r="F344" i="26"/>
  <c r="BB7" i="3"/>
  <c r="AC570" i="3"/>
  <c r="Y85" i="26"/>
  <c r="P440" i="3"/>
  <c r="BB248" i="3"/>
  <c r="P568" i="3"/>
  <c r="CC442" i="3"/>
  <c r="AA558" i="3"/>
  <c r="BP384" i="3"/>
  <c r="O396" i="3"/>
  <c r="DA210" i="3"/>
  <c r="CO560" i="3"/>
  <c r="CA148" i="3"/>
  <c r="AA455" i="3"/>
  <c r="BC363" i="3"/>
  <c r="BO81" i="3"/>
  <c r="DB476" i="3"/>
  <c r="DB455" i="3"/>
  <c r="DC325" i="3"/>
  <c r="BB70" i="3"/>
  <c r="CN194" i="3"/>
  <c r="P377" i="3"/>
  <c r="CP20" i="3"/>
  <c r="BC287" i="3"/>
  <c r="BB327" i="3"/>
  <c r="BO461" i="3"/>
  <c r="P596" i="3"/>
  <c r="BA431" i="3"/>
  <c r="BB565" i="3"/>
  <c r="BA289" i="3"/>
  <c r="DC449" i="3"/>
  <c r="CO401" i="3"/>
  <c r="BP27" i="3"/>
  <c r="Z118" i="26"/>
  <c r="CN366" i="3"/>
  <c r="BO166" i="3"/>
  <c r="N445" i="3"/>
  <c r="CO87" i="3"/>
  <c r="CC546" i="3"/>
  <c r="AB225" i="26"/>
  <c r="AB283" i="26"/>
  <c r="DC74" i="3"/>
  <c r="Z136" i="26"/>
  <c r="BA575" i="3"/>
  <c r="Z291" i="26"/>
  <c r="BA582" i="3"/>
  <c r="CO339" i="3"/>
  <c r="CN500" i="3"/>
  <c r="F6" i="27"/>
  <c r="CP576" i="3"/>
  <c r="CB233" i="3"/>
  <c r="AB121" i="26"/>
  <c r="Y69" i="26"/>
  <c r="BC118" i="3"/>
  <c r="BC145" i="3"/>
  <c r="BN49" i="3"/>
  <c r="BO470" i="3"/>
  <c r="Y228" i="26"/>
  <c r="N191" i="3"/>
  <c r="O287" i="3"/>
  <c r="Z132" i="26"/>
  <c r="N295" i="3"/>
  <c r="BC322" i="3"/>
  <c r="CC44" i="3"/>
  <c r="AB217" i="26"/>
  <c r="CP292" i="3"/>
  <c r="CB288" i="3"/>
  <c r="CA128" i="3"/>
  <c r="CP311" i="3"/>
  <c r="CO393" i="3"/>
  <c r="DC474" i="3"/>
  <c r="Y150" i="26"/>
  <c r="AA431" i="3"/>
  <c r="BB433" i="3"/>
  <c r="CC336" i="3"/>
  <c r="AP459" i="3"/>
  <c r="BA243" i="3"/>
  <c r="CO264" i="3"/>
  <c r="AP540" i="3"/>
  <c r="CP388" i="3"/>
  <c r="Y223" i="26"/>
  <c r="Y292" i="26"/>
  <c r="DC330" i="3"/>
  <c r="AP473" i="3"/>
  <c r="BO296" i="3"/>
  <c r="BC507" i="3"/>
  <c r="Y276" i="26"/>
  <c r="Z257" i="26"/>
  <c r="DA20" i="3"/>
  <c r="Z225" i="26"/>
  <c r="Z316" i="26"/>
  <c r="Z64" i="26"/>
  <c r="BN79" i="3"/>
  <c r="Z148" i="26"/>
  <c r="Z184" i="26"/>
  <c r="CP337" i="3"/>
  <c r="CP99" i="3"/>
  <c r="AO542" i="3"/>
  <c r="AB108" i="26"/>
  <c r="CO338" i="3"/>
  <c r="AO124" i="3"/>
  <c r="AB342" i="3"/>
  <c r="I343" i="26"/>
  <c r="BB12" i="3"/>
  <c r="CC362" i="3"/>
  <c r="O146" i="3"/>
  <c r="O332" i="3"/>
  <c r="CC360" i="3"/>
  <c r="O310" i="3"/>
  <c r="AB48" i="26"/>
  <c r="CA319" i="3"/>
  <c r="I8" i="27"/>
  <c r="BN445" i="3"/>
  <c r="P176" i="3"/>
  <c r="Z70" i="26"/>
  <c r="BB175" i="3"/>
  <c r="BP75" i="3"/>
  <c r="BC519" i="3"/>
  <c r="CO435" i="3"/>
  <c r="BP121" i="3"/>
  <c r="BP427" i="3"/>
  <c r="CC70" i="3"/>
  <c r="CN535" i="3"/>
  <c r="CO586" i="3"/>
  <c r="BC401" i="3"/>
  <c r="DB580" i="3"/>
  <c r="AC413" i="3"/>
  <c r="CN387" i="3"/>
  <c r="BC56" i="3"/>
  <c r="BP413" i="3"/>
  <c r="AB59" i="3"/>
  <c r="AO250" i="3"/>
  <c r="P550" i="3"/>
  <c r="CB249" i="3"/>
  <c r="DC98" i="3"/>
  <c r="BP115" i="3"/>
  <c r="CB453" i="3"/>
  <c r="DC389" i="3"/>
  <c r="CN377" i="3"/>
  <c r="BO126" i="3"/>
  <c r="CA305" i="3"/>
  <c r="CC495" i="3"/>
  <c r="AA39" i="3"/>
  <c r="CP265" i="3"/>
  <c r="CC180" i="3"/>
  <c r="CN419" i="3"/>
  <c r="DA159" i="3"/>
  <c r="DB135" i="3"/>
  <c r="CP295" i="3"/>
  <c r="CC330" i="3"/>
  <c r="BP44" i="3"/>
  <c r="BO130" i="3"/>
  <c r="AN250" i="3"/>
  <c r="CP14" i="3"/>
  <c r="CO22" i="3"/>
  <c r="DB131" i="3"/>
  <c r="BA231" i="3"/>
  <c r="BC396" i="3"/>
  <c r="CN356" i="3"/>
  <c r="CP246" i="3"/>
  <c r="CP164" i="3"/>
  <c r="AO496" i="3"/>
  <c r="G3" i="27"/>
  <c r="DB462" i="3"/>
  <c r="BB95" i="3"/>
  <c r="L8" i="27"/>
  <c r="BC258" i="3"/>
  <c r="BP568" i="3"/>
  <c r="AP115" i="3"/>
  <c r="AO436" i="3"/>
  <c r="AN522" i="3"/>
  <c r="AA517" i="3"/>
  <c r="AB463" i="3"/>
  <c r="CO137" i="3"/>
  <c r="BN336" i="3"/>
  <c r="DB367" i="3"/>
  <c r="CA241" i="3"/>
  <c r="L339" i="26"/>
  <c r="DB126" i="3"/>
  <c r="CN545" i="3"/>
  <c r="CN160" i="3"/>
  <c r="BO176" i="3"/>
  <c r="AP349" i="3"/>
  <c r="DC410" i="3"/>
  <c r="BB301" i="3"/>
  <c r="CC53" i="3"/>
  <c r="CP10" i="3"/>
  <c r="CN17" i="3"/>
  <c r="CO76" i="3"/>
  <c r="CA432" i="3"/>
  <c r="CC99" i="3"/>
  <c r="AB313" i="3"/>
  <c r="BC351" i="3"/>
  <c r="AB127" i="26"/>
  <c r="AP298" i="3"/>
  <c r="O462" i="3"/>
  <c r="BC355" i="3"/>
  <c r="CN207" i="3"/>
  <c r="CN422" i="3"/>
  <c r="CO112" i="3"/>
  <c r="AN502" i="3"/>
  <c r="BA209" i="3"/>
  <c r="AA24" i="3"/>
  <c r="CP410" i="3"/>
  <c r="DB128" i="3"/>
  <c r="Z197" i="26"/>
  <c r="AA292" i="3"/>
  <c r="BC443" i="3"/>
  <c r="DC462" i="3"/>
  <c r="BN224" i="3"/>
  <c r="CB139" i="3"/>
  <c r="BC251" i="3"/>
  <c r="BB236" i="3"/>
  <c r="CB157" i="3"/>
  <c r="DC456" i="3"/>
  <c r="AP241" i="3"/>
  <c r="BB298" i="3"/>
  <c r="DC548" i="3"/>
  <c r="BB268" i="3"/>
  <c r="N380" i="3"/>
  <c r="AC421" i="3"/>
  <c r="DC418" i="3"/>
  <c r="BN471" i="3"/>
  <c r="CA90" i="3"/>
  <c r="DB576" i="3"/>
  <c r="AB513" i="3"/>
  <c r="CC191" i="3"/>
  <c r="CA70" i="3"/>
  <c r="CP476" i="3"/>
  <c r="CO209" i="3"/>
  <c r="CN111" i="3"/>
  <c r="CN401" i="3"/>
  <c r="AO441" i="3"/>
  <c r="AB254" i="26"/>
  <c r="BB320" i="3"/>
  <c r="AA52" i="3"/>
  <c r="BO15" i="3"/>
  <c r="CP229" i="3"/>
  <c r="CP307" i="3"/>
  <c r="Z228" i="26"/>
  <c r="BO234" i="3"/>
  <c r="BA416" i="3"/>
  <c r="CC194" i="3"/>
  <c r="CA321" i="3"/>
  <c r="Z268" i="26"/>
  <c r="CN307" i="3"/>
  <c r="CA534" i="3"/>
  <c r="AB266" i="3"/>
  <c r="BC502" i="3"/>
  <c r="CA171" i="3"/>
  <c r="BO513" i="3"/>
  <c r="DB542" i="3"/>
  <c r="BC153" i="3"/>
  <c r="AB303" i="26"/>
  <c r="CC448" i="3"/>
  <c r="DA577" i="3"/>
  <c r="CN249" i="3"/>
  <c r="CC39" i="3"/>
  <c r="CN548" i="3"/>
  <c r="AB52" i="3"/>
  <c r="AO387" i="3"/>
  <c r="CC591" i="3"/>
  <c r="BC232" i="3"/>
  <c r="CP287" i="3"/>
  <c r="AB389" i="3"/>
  <c r="BN551" i="3"/>
  <c r="AN413" i="3"/>
  <c r="P408" i="3"/>
  <c r="AB401" i="3"/>
  <c r="AP235" i="3"/>
  <c r="AB473" i="3"/>
  <c r="BC559" i="3"/>
  <c r="AN12" i="3"/>
  <c r="AA492" i="3"/>
  <c r="DA369" i="3"/>
  <c r="AB45" i="26"/>
  <c r="AA19" i="3"/>
  <c r="CC116" i="3"/>
  <c r="BP448" i="3"/>
  <c r="O599" i="3"/>
  <c r="P435" i="3"/>
  <c r="BA42" i="3"/>
  <c r="AA445" i="3"/>
  <c r="CP543" i="3"/>
  <c r="CO487" i="3"/>
  <c r="N393" i="3"/>
  <c r="DB561" i="3"/>
  <c r="CN138" i="3"/>
  <c r="DA118" i="3"/>
  <c r="BB498" i="3"/>
  <c r="O525" i="3"/>
  <c r="BP251" i="3"/>
  <c r="BC436" i="3"/>
  <c r="Y274" i="26"/>
  <c r="BC36" i="3"/>
  <c r="AP602" i="3"/>
  <c r="P547" i="3"/>
  <c r="BB529" i="3"/>
  <c r="DB263" i="3"/>
  <c r="DC241" i="3"/>
  <c r="AP71" i="3"/>
  <c r="CP326" i="3"/>
  <c r="CN60" i="3"/>
  <c r="CN272" i="3"/>
  <c r="CA597" i="3"/>
  <c r="BO308" i="3"/>
  <c r="BO105" i="3"/>
  <c r="BP264" i="3"/>
  <c r="Z28" i="26"/>
  <c r="CB271" i="3"/>
  <c r="CB494" i="3"/>
  <c r="CB381" i="3"/>
  <c r="CP228" i="3"/>
  <c r="BB318" i="3"/>
  <c r="BB426" i="3"/>
  <c r="AB506" i="3"/>
  <c r="BN182" i="3"/>
  <c r="CC584" i="3"/>
  <c r="CA268" i="3"/>
  <c r="CP478" i="3"/>
  <c r="CO408" i="3"/>
  <c r="AC586" i="3"/>
  <c r="AO402" i="3"/>
  <c r="BC459" i="3"/>
  <c r="AO578" i="3"/>
  <c r="BO527" i="3"/>
  <c r="AP98" i="3"/>
  <c r="CB76" i="3"/>
  <c r="BN116" i="3"/>
  <c r="CC263" i="3"/>
  <c r="BB157" i="3"/>
  <c r="CC317" i="3"/>
  <c r="CP379" i="3"/>
  <c r="Y166" i="26"/>
  <c r="BA567" i="3"/>
  <c r="CB278" i="3"/>
  <c r="Y11" i="26"/>
  <c r="Z117" i="26"/>
  <c r="BB604" i="3"/>
  <c r="P121" i="3"/>
  <c r="CA542" i="3"/>
  <c r="CN354" i="3"/>
  <c r="Y154" i="26"/>
  <c r="AB247" i="26"/>
  <c r="BB466" i="3"/>
  <c r="BA78" i="3"/>
  <c r="CA315" i="3"/>
  <c r="Y145" i="26"/>
  <c r="BO315" i="3"/>
  <c r="AN232" i="3"/>
  <c r="CN77" i="3"/>
  <c r="L340" i="26"/>
  <c r="DA390" i="3"/>
  <c r="AO483" i="3"/>
  <c r="BO563" i="3"/>
  <c r="Y227" i="26"/>
  <c r="P240" i="3"/>
  <c r="Z311" i="26"/>
  <c r="AB49" i="26"/>
  <c r="Y277" i="26"/>
  <c r="AB63" i="26"/>
  <c r="CP272" i="3"/>
  <c r="P322" i="3"/>
  <c r="P132" i="3"/>
  <c r="BB63" i="3"/>
  <c r="CA199" i="3"/>
  <c r="CN522" i="3"/>
  <c r="BN190" i="3"/>
  <c r="BN86" i="3"/>
  <c r="BC229" i="3"/>
  <c r="DB537" i="3"/>
  <c r="P495" i="3"/>
  <c r="AC577" i="3"/>
  <c r="DC168" i="3"/>
  <c r="DC207" i="3"/>
  <c r="AN45" i="3"/>
  <c r="CN283" i="3"/>
  <c r="CA430" i="3"/>
  <c r="BN272" i="3"/>
  <c r="O377" i="3"/>
  <c r="CO563" i="3"/>
  <c r="DC250" i="3"/>
  <c r="BO324" i="3"/>
  <c r="AB537" i="3"/>
  <c r="BA197" i="3"/>
  <c r="BB32" i="3"/>
  <c r="AB99" i="26"/>
  <c r="CA120" i="3"/>
  <c r="BB55" i="3"/>
  <c r="CO65" i="3"/>
  <c r="CO441" i="3"/>
  <c r="BP475" i="3"/>
  <c r="DC301" i="3"/>
  <c r="CP593" i="3"/>
  <c r="AN422" i="3"/>
  <c r="BA551" i="3"/>
  <c r="BB459" i="3"/>
  <c r="AC79" i="3"/>
  <c r="DA430" i="3"/>
  <c r="CC147" i="3"/>
  <c r="CB563" i="3"/>
  <c r="CN164" i="3"/>
  <c r="AP274" i="3"/>
  <c r="CC443" i="3"/>
  <c r="BA282" i="3"/>
  <c r="AB405" i="3"/>
  <c r="CB177" i="3"/>
  <c r="CB537" i="3"/>
  <c r="CN173" i="3"/>
  <c r="CP544" i="3"/>
  <c r="BO261" i="3"/>
  <c r="BC97" i="3"/>
  <c r="AB337" i="3"/>
  <c r="P497" i="3"/>
  <c r="CB488" i="3"/>
  <c r="BA465" i="3"/>
  <c r="BO57" i="3"/>
  <c r="BO555" i="3"/>
  <c r="BC483" i="3"/>
  <c r="AA513" i="3"/>
  <c r="CC23" i="3"/>
  <c r="DC558" i="3"/>
  <c r="DC402" i="3"/>
  <c r="AA377" i="3"/>
  <c r="BB545" i="3"/>
  <c r="BO93" i="3"/>
  <c r="DC99" i="3"/>
  <c r="BB504" i="3"/>
  <c r="CP382" i="3"/>
  <c r="Y46" i="26"/>
  <c r="BC244" i="3"/>
  <c r="CP133" i="3"/>
  <c r="AN538" i="3"/>
  <c r="AN415" i="3"/>
  <c r="BC148" i="3"/>
  <c r="CN520" i="3"/>
  <c r="AO433" i="3"/>
  <c r="BA389" i="3"/>
  <c r="AP405" i="3"/>
  <c r="DC149" i="3"/>
  <c r="Y195" i="26"/>
  <c r="BB209" i="3"/>
  <c r="BN323" i="3"/>
  <c r="DC187" i="3"/>
  <c r="AP344" i="3"/>
  <c r="DB192" i="3"/>
  <c r="CB521" i="3"/>
  <c r="BN372" i="3"/>
  <c r="BN238" i="3"/>
  <c r="BP128" i="3"/>
  <c r="Z307" i="26"/>
  <c r="BN296" i="3"/>
  <c r="DB333" i="3"/>
  <c r="CP125" i="3"/>
  <c r="DC14" i="3"/>
  <c r="AC29" i="3"/>
  <c r="P473" i="3"/>
  <c r="DB377" i="3"/>
  <c r="AO491" i="3"/>
  <c r="DA289" i="3"/>
  <c r="CC436" i="3"/>
  <c r="CP98" i="3"/>
  <c r="BP455" i="3"/>
  <c r="BP73" i="3"/>
  <c r="BO356" i="3"/>
  <c r="BO489" i="3"/>
  <c r="AN343" i="3"/>
  <c r="BC596" i="3"/>
  <c r="DA17" i="3"/>
  <c r="DA301" i="3"/>
  <c r="Y288" i="26"/>
  <c r="BP444" i="3"/>
  <c r="P572" i="3"/>
  <c r="CN39" i="3"/>
  <c r="CC59" i="3"/>
  <c r="BO216" i="3"/>
  <c r="AB501" i="3"/>
  <c r="BA26" i="3"/>
  <c r="AN388" i="3"/>
  <c r="AN304" i="3"/>
  <c r="BB172" i="3"/>
  <c r="AB89" i="26"/>
  <c r="CO97" i="3"/>
  <c r="BN215" i="3"/>
  <c r="CN458" i="3"/>
  <c r="BC446" i="3"/>
  <c r="DC384" i="3"/>
  <c r="AB210" i="26"/>
  <c r="CC308" i="3"/>
  <c r="BN271" i="3"/>
  <c r="DA76" i="3"/>
  <c r="BC345" i="3"/>
  <c r="AC383" i="3"/>
  <c r="CP7" i="3"/>
  <c r="AP127" i="3"/>
  <c r="CC209" i="3"/>
  <c r="DA184" i="3"/>
  <c r="AA471" i="3"/>
  <c r="BP180" i="3"/>
  <c r="DA11" i="3"/>
  <c r="N582" i="3"/>
  <c r="BP441" i="3"/>
  <c r="CO47" i="3"/>
  <c r="DB478" i="3"/>
  <c r="AC580" i="3"/>
  <c r="AN485" i="3"/>
  <c r="BA276" i="3"/>
  <c r="AN229" i="3"/>
  <c r="CA328" i="3"/>
  <c r="CB46" i="3"/>
  <c r="BC572" i="3"/>
  <c r="CA585" i="3"/>
  <c r="DB76" i="3"/>
  <c r="CB305" i="3"/>
  <c r="CN411" i="3"/>
  <c r="CC245" i="3"/>
  <c r="DB441" i="3"/>
  <c r="CN462" i="3"/>
  <c r="O388" i="3"/>
  <c r="BA121" i="3"/>
  <c r="CB198" i="3"/>
  <c r="AB280" i="3"/>
  <c r="BC192" i="3"/>
  <c r="BN186" i="3"/>
  <c r="BO273" i="3"/>
  <c r="DC244" i="3"/>
  <c r="AN592" i="3"/>
  <c r="AO466" i="3"/>
  <c r="CC299" i="3"/>
  <c r="DC122" i="3"/>
  <c r="BP90" i="3"/>
  <c r="CC12" i="3"/>
  <c r="BC259" i="3"/>
  <c r="BC533" i="3"/>
  <c r="CP422" i="3"/>
  <c r="BB179" i="3"/>
  <c r="Y198" i="26"/>
  <c r="P349" i="3"/>
  <c r="CN392" i="3"/>
  <c r="BO348" i="3"/>
  <c r="CA179" i="3"/>
  <c r="O344" i="3"/>
  <c r="BC50" i="3"/>
  <c r="CC100" i="3"/>
  <c r="DB270" i="3"/>
  <c r="CC578" i="3"/>
  <c r="CO276" i="3"/>
  <c r="Y225" i="26"/>
  <c r="DA268" i="3"/>
  <c r="CN527" i="3"/>
  <c r="BA371" i="3"/>
  <c r="BB462" i="3"/>
  <c r="P506" i="3"/>
  <c r="BP178" i="3"/>
  <c r="DB7" i="3"/>
  <c r="DC438" i="3"/>
  <c r="BO27" i="3"/>
  <c r="CC173" i="3"/>
  <c r="AB525" i="3"/>
  <c r="CP341" i="3"/>
  <c r="Y106" i="26"/>
  <c r="CO154" i="3"/>
  <c r="CA167" i="3"/>
  <c r="Z247" i="26"/>
  <c r="BP205" i="3"/>
  <c r="DB313" i="3"/>
  <c r="BP525" i="3"/>
  <c r="CA96" i="3"/>
  <c r="CB187" i="3"/>
  <c r="CB444" i="3"/>
  <c r="BN196" i="3"/>
  <c r="N434" i="3"/>
  <c r="CN504" i="3"/>
  <c r="AC51" i="3"/>
  <c r="BO377" i="3"/>
  <c r="AC285" i="3"/>
  <c r="BO150" i="3"/>
  <c r="CN38" i="3"/>
  <c r="BN557" i="3"/>
  <c r="CP215" i="3"/>
  <c r="CC47" i="3"/>
  <c r="AA441" i="3"/>
  <c r="BC184" i="3"/>
  <c r="Z133" i="26"/>
  <c r="AB90" i="26"/>
  <c r="AA528" i="3"/>
  <c r="AC355" i="3"/>
  <c r="AN330" i="3"/>
  <c r="BA590" i="3"/>
  <c r="BB505" i="3"/>
  <c r="AN107" i="3"/>
  <c r="CO227" i="3"/>
  <c r="BN562" i="3"/>
  <c r="BA462" i="3"/>
  <c r="BN85" i="3"/>
  <c r="DB306" i="3"/>
  <c r="AB75" i="26"/>
  <c r="AN92" i="3"/>
  <c r="AB492" i="3"/>
  <c r="CB159" i="3"/>
  <c r="BP31" i="3"/>
  <c r="AO567" i="3"/>
  <c r="CA473" i="3"/>
  <c r="AB111" i="3"/>
  <c r="AP370" i="3"/>
  <c r="BO455" i="3"/>
  <c r="P461" i="3"/>
  <c r="CO380" i="3"/>
  <c r="CB146" i="3"/>
  <c r="CA109" i="3"/>
  <c r="BN315" i="3"/>
  <c r="BC403" i="3"/>
  <c r="DA315" i="3"/>
  <c r="DC211" i="3"/>
  <c r="BA569" i="3"/>
  <c r="BA88" i="3"/>
  <c r="AP130" i="3"/>
  <c r="BP197" i="3"/>
  <c r="CP465" i="3"/>
  <c r="AP418" i="3"/>
  <c r="BB113" i="3"/>
  <c r="Y127" i="26"/>
  <c r="O526" i="3"/>
  <c r="CP197" i="3"/>
  <c r="AB31" i="26"/>
  <c r="BO268" i="3"/>
  <c r="Z45" i="26"/>
  <c r="BA235" i="3"/>
  <c r="BA398" i="3"/>
  <c r="DA188" i="3"/>
  <c r="CP91" i="3"/>
  <c r="AC367" i="3"/>
  <c r="CO265" i="3"/>
  <c r="BB350" i="3"/>
  <c r="BB260" i="3"/>
  <c r="BA346" i="3"/>
  <c r="BO235" i="3"/>
  <c r="AN101" i="3"/>
  <c r="BB226" i="3"/>
  <c r="BO499" i="3"/>
  <c r="AA331" i="3"/>
  <c r="AC327" i="3"/>
  <c r="BO113" i="3"/>
  <c r="BA502" i="3"/>
  <c r="CP365" i="3"/>
  <c r="O505" i="3"/>
  <c r="BN552" i="3"/>
  <c r="BB118" i="3"/>
  <c r="AA459" i="3"/>
  <c r="AP352" i="3"/>
  <c r="CA35" i="3"/>
  <c r="CN534" i="3"/>
  <c r="AC600" i="3"/>
  <c r="AN399" i="3"/>
  <c r="AO341" i="3"/>
  <c r="CP36" i="3"/>
  <c r="Z24" i="26"/>
  <c r="AP447" i="3"/>
  <c r="BN455" i="3"/>
  <c r="CP298" i="3"/>
  <c r="AB31" i="3"/>
  <c r="BB354" i="3"/>
  <c r="AN596" i="3"/>
  <c r="BB497" i="3"/>
  <c r="DA36" i="3"/>
  <c r="BO393" i="3"/>
  <c r="BO131" i="3"/>
  <c r="CN190" i="3"/>
  <c r="AN559" i="3"/>
  <c r="AO294" i="3"/>
  <c r="AP439" i="3"/>
  <c r="DC367" i="3"/>
  <c r="CO355" i="3"/>
  <c r="BC312" i="3"/>
  <c r="BO299" i="3"/>
  <c r="CP58" i="3"/>
  <c r="CN537" i="3"/>
  <c r="AO127" i="3"/>
  <c r="AA338" i="3"/>
  <c r="CA19" i="3"/>
  <c r="O434" i="3"/>
  <c r="AO278" i="3"/>
  <c r="DC398" i="3"/>
  <c r="CB475" i="3"/>
  <c r="BA48" i="3"/>
  <c r="O471" i="3"/>
  <c r="Z166" i="26"/>
  <c r="BA246" i="3"/>
  <c r="CO529" i="3"/>
  <c r="CB143" i="3"/>
  <c r="CO249" i="3"/>
  <c r="Y296" i="26"/>
  <c r="BO180" i="3"/>
  <c r="CO175" i="3"/>
  <c r="BC168" i="3"/>
  <c r="CN231" i="3"/>
  <c r="DB44" i="3"/>
  <c r="BO301" i="3"/>
  <c r="O364" i="3"/>
  <c r="CN47" i="3"/>
  <c r="AB458" i="3"/>
  <c r="AA374" i="3"/>
  <c r="AP530" i="3"/>
  <c r="BO585" i="3"/>
  <c r="BP94" i="3"/>
  <c r="P431" i="3"/>
  <c r="CO153" i="3"/>
  <c r="DB540" i="3"/>
  <c r="DA462" i="3"/>
  <c r="DB353" i="3"/>
  <c r="BO537" i="3"/>
  <c r="CC318" i="3"/>
  <c r="CO361" i="3"/>
  <c r="BB292" i="3"/>
  <c r="AA378" i="3"/>
  <c r="CN226" i="3"/>
  <c r="CP110" i="3"/>
  <c r="BO146" i="3"/>
  <c r="DC41" i="3"/>
  <c r="BB413" i="3"/>
  <c r="CB491" i="3"/>
  <c r="AC410" i="3"/>
  <c r="DA27" i="3"/>
  <c r="BN390" i="3"/>
  <c r="AP551" i="3"/>
  <c r="BB512" i="3"/>
  <c r="BO103" i="3"/>
  <c r="AP315" i="3"/>
  <c r="CN234" i="3"/>
  <c r="O452" i="3"/>
  <c r="BO159" i="3"/>
  <c r="BN18" i="3"/>
  <c r="CC228" i="3"/>
  <c r="BC83" i="3"/>
  <c r="AO235" i="3"/>
  <c r="BN223" i="3"/>
  <c r="BA506" i="3"/>
  <c r="BB202" i="3"/>
  <c r="DA309" i="3"/>
  <c r="AN86" i="3"/>
  <c r="DC450" i="3"/>
  <c r="AP247" i="3"/>
  <c r="BN263" i="3"/>
  <c r="DC372" i="3"/>
  <c r="O534" i="3"/>
  <c r="BA447" i="3"/>
  <c r="DA342" i="3"/>
  <c r="CB401" i="3"/>
  <c r="AA326" i="3"/>
  <c r="AA296" i="3"/>
  <c r="CP370" i="3"/>
  <c r="CO166" i="3"/>
  <c r="AA478" i="3"/>
  <c r="CO307" i="3"/>
  <c r="DA46" i="3"/>
  <c r="Y191" i="26"/>
  <c r="O510" i="3"/>
  <c r="N418" i="3"/>
  <c r="AB391" i="3"/>
  <c r="DA239" i="3"/>
  <c r="CO601" i="3"/>
  <c r="Z163" i="26"/>
  <c r="AO53" i="3"/>
  <c r="BP471" i="3"/>
  <c r="BA559" i="3"/>
  <c r="BB64" i="3"/>
  <c r="BP102" i="3"/>
  <c r="CC488" i="3"/>
  <c r="BA454" i="3"/>
  <c r="BB229" i="3"/>
  <c r="DC9" i="3"/>
  <c r="AP428" i="3"/>
  <c r="CB307" i="3"/>
  <c r="CN41" i="3"/>
  <c r="DC129" i="3"/>
  <c r="Y70" i="26"/>
  <c r="BA438" i="3"/>
  <c r="AB542" i="3"/>
  <c r="DC190" i="3"/>
  <c r="CB547" i="3"/>
  <c r="CA503" i="3"/>
  <c r="CP50" i="3"/>
  <c r="CA12" i="3"/>
  <c r="BC198" i="3"/>
  <c r="AB21" i="3"/>
  <c r="BP563" i="3"/>
  <c r="DA371" i="3"/>
  <c r="CC601" i="3"/>
  <c r="BB133" i="3"/>
  <c r="CA243" i="3"/>
  <c r="BA418" i="3"/>
  <c r="CC205" i="3"/>
  <c r="BO244" i="3"/>
  <c r="CA392" i="3"/>
  <c r="CO84" i="3"/>
  <c r="BB141" i="3"/>
  <c r="DA143" i="3"/>
  <c r="DA413" i="3"/>
  <c r="BA206" i="3"/>
  <c r="CB39" i="3"/>
  <c r="BO89" i="3"/>
  <c r="AO210" i="3"/>
  <c r="CN426" i="3"/>
  <c r="CO231" i="3"/>
  <c r="CC405" i="3"/>
  <c r="BB299" i="3"/>
  <c r="Z216" i="26"/>
  <c r="BP335" i="3"/>
  <c r="CB318" i="3"/>
  <c r="BB47" i="3"/>
  <c r="BP340" i="3"/>
  <c r="BO44" i="3"/>
  <c r="BC227" i="3"/>
  <c r="AC131" i="3"/>
  <c r="AB208" i="26"/>
  <c r="AA487" i="3"/>
  <c r="AB303" i="3"/>
  <c r="AC60" i="3"/>
  <c r="BO373" i="3"/>
  <c r="AN328" i="3"/>
  <c r="AN424" i="3"/>
  <c r="O536" i="3"/>
  <c r="DA403" i="3"/>
  <c r="AP569" i="3"/>
  <c r="AP116" i="3"/>
  <c r="CB145" i="3"/>
  <c r="CB201" i="3"/>
  <c r="BC271" i="3"/>
  <c r="BB262" i="3"/>
  <c r="BC584" i="3"/>
  <c r="BO256" i="3"/>
  <c r="CC521" i="3"/>
  <c r="BB333" i="3"/>
  <c r="DA491" i="3"/>
  <c r="BO118" i="3"/>
  <c r="BA184" i="3"/>
  <c r="Z34" i="26"/>
  <c r="CB85" i="3"/>
  <c r="AP590" i="3"/>
  <c r="N333" i="3"/>
  <c r="P77" i="3"/>
  <c r="F8" i="27"/>
  <c r="P271" i="3"/>
  <c r="Z196" i="26"/>
  <c r="Y135" i="26"/>
  <c r="F343" i="26"/>
  <c r="AP108" i="3"/>
  <c r="BB99" i="3"/>
  <c r="BB358" i="3"/>
  <c r="BC155" i="3"/>
  <c r="DC199" i="3"/>
  <c r="CC340" i="3"/>
  <c r="CN43" i="3"/>
  <c r="BO451" i="3"/>
  <c r="CC121" i="3"/>
  <c r="BC161" i="3"/>
  <c r="BP66" i="3"/>
  <c r="BA344" i="3"/>
  <c r="AP576" i="3"/>
  <c r="CB458" i="3"/>
  <c r="DA357" i="3"/>
  <c r="AA432" i="3"/>
  <c r="CC444" i="3"/>
  <c r="CC238" i="3"/>
  <c r="AB430" i="3"/>
  <c r="CA312" i="3"/>
  <c r="AB339" i="3"/>
  <c r="BP551" i="3"/>
  <c r="CO72" i="3"/>
  <c r="AC442" i="3"/>
  <c r="CB308" i="3"/>
  <c r="BN73" i="3"/>
  <c r="BA310" i="3"/>
  <c r="CP126" i="3"/>
  <c r="DB539" i="3"/>
  <c r="Y270" i="26"/>
  <c r="AO311" i="3"/>
  <c r="BB25" i="3"/>
  <c r="AN570" i="3"/>
  <c r="AN299" i="3"/>
  <c r="AN307" i="3"/>
  <c r="CO545" i="3"/>
  <c r="C5" i="27"/>
  <c r="AN391" i="3"/>
  <c r="CP92" i="3"/>
  <c r="BP333" i="3"/>
  <c r="CC94" i="3"/>
  <c r="CB489" i="3"/>
  <c r="CB380" i="3"/>
  <c r="CA552" i="3"/>
  <c r="AB56" i="3"/>
  <c r="CC7" i="3"/>
  <c r="BP52" i="3"/>
  <c r="CC206" i="3"/>
  <c r="CO539" i="3"/>
  <c r="CO322" i="3"/>
  <c r="BO554" i="3"/>
  <c r="DA68" i="3"/>
  <c r="CB522" i="3"/>
  <c r="AC578" i="3"/>
  <c r="CA278" i="3"/>
  <c r="CO566" i="3"/>
  <c r="AO253" i="3"/>
  <c r="O506" i="3"/>
  <c r="AB549" i="3"/>
  <c r="DC369" i="3"/>
  <c r="CC76" i="3"/>
  <c r="AO411" i="3"/>
  <c r="DC108" i="3"/>
  <c r="CO462" i="3"/>
  <c r="CN424" i="3"/>
  <c r="CO598" i="3"/>
  <c r="AC366" i="3"/>
  <c r="AB597" i="3"/>
  <c r="AC467" i="3"/>
  <c r="AB534" i="3"/>
  <c r="CB251" i="3"/>
  <c r="BC536" i="3"/>
  <c r="BA226" i="3"/>
  <c r="DA42" i="3"/>
  <c r="AA320" i="3"/>
  <c r="AA362" i="3"/>
  <c r="BA225" i="3"/>
  <c r="BC124" i="3"/>
  <c r="CP118" i="3"/>
  <c r="CA76" i="3"/>
  <c r="BN367" i="3"/>
  <c r="CA152" i="3"/>
  <c r="CC113" i="3"/>
  <c r="CN117" i="3"/>
  <c r="AN46" i="3"/>
  <c r="O584" i="3"/>
  <c r="CA252" i="3"/>
  <c r="DB312" i="3"/>
  <c r="DC305" i="3"/>
  <c r="DB386" i="3"/>
  <c r="AN84" i="3"/>
  <c r="BC65" i="3"/>
  <c r="BN517" i="3"/>
  <c r="AN517" i="3"/>
  <c r="AO293" i="3"/>
  <c r="BA375" i="3"/>
  <c r="CB289" i="3"/>
  <c r="BO211" i="3"/>
  <c r="CO369" i="3"/>
  <c r="CO10" i="3"/>
  <c r="L344" i="26"/>
  <c r="AB55" i="3"/>
  <c r="AN501" i="3"/>
  <c r="CA330" i="3"/>
  <c r="AO412" i="3"/>
  <c r="DB265" i="3"/>
  <c r="BA327" i="3"/>
  <c r="BP399" i="3"/>
  <c r="O373" i="3"/>
  <c r="AB505" i="3"/>
  <c r="BP100" i="3"/>
  <c r="BC44" i="3"/>
  <c r="H344" i="26"/>
  <c r="AB317" i="26"/>
  <c r="AN243" i="3"/>
  <c r="CO478" i="3"/>
  <c r="CB61" i="3"/>
  <c r="CO171" i="3"/>
  <c r="BO411" i="3"/>
  <c r="BN571" i="3"/>
  <c r="AN39" i="3"/>
  <c r="AN62" i="3"/>
  <c r="BP36" i="3"/>
  <c r="BB558" i="3"/>
  <c r="BC347" i="3"/>
  <c r="AA385" i="3"/>
  <c r="BB390" i="3"/>
  <c r="BA251" i="3"/>
  <c r="AN24" i="3"/>
  <c r="BB335" i="3"/>
  <c r="DA373" i="3"/>
  <c r="CP214" i="3"/>
  <c r="BB142" i="3"/>
  <c r="BP526" i="3"/>
  <c r="DA48" i="3"/>
  <c r="BB151" i="3"/>
  <c r="AP411" i="3"/>
  <c r="CN603" i="3"/>
  <c r="BP564" i="3"/>
  <c r="AB408" i="3"/>
  <c r="BA303" i="3"/>
  <c r="CP519" i="3"/>
  <c r="DA8" i="3"/>
  <c r="AC502" i="3"/>
  <c r="Z305" i="26"/>
  <c r="AN116" i="3"/>
  <c r="CP503" i="3"/>
  <c r="DC515" i="3"/>
  <c r="BC60" i="3"/>
  <c r="P399" i="3"/>
  <c r="BO445" i="3"/>
  <c r="BC537" i="3"/>
  <c r="CO293" i="3"/>
  <c r="BP437" i="3"/>
  <c r="BN218" i="3"/>
  <c r="BN96" i="3"/>
  <c r="DA584" i="3"/>
  <c r="N428" i="3"/>
  <c r="AO397" i="3"/>
  <c r="CO481" i="3"/>
  <c r="BN481" i="3"/>
  <c r="CO257" i="3"/>
  <c r="BB572" i="3"/>
  <c r="AN598" i="3"/>
  <c r="AN504" i="3"/>
  <c r="AP542" i="3"/>
  <c r="BB329" i="3"/>
  <c r="AN589" i="3"/>
  <c r="CP297" i="3"/>
  <c r="CN294" i="3"/>
  <c r="AP389" i="3"/>
  <c r="BN592" i="3"/>
  <c r="CC158" i="3"/>
  <c r="BP376" i="3"/>
  <c r="CB62" i="3"/>
  <c r="BB263" i="3"/>
  <c r="BO574" i="3"/>
  <c r="P502" i="3"/>
  <c r="DA30" i="3"/>
  <c r="P496" i="3"/>
  <c r="DA15" i="3"/>
  <c r="CC533" i="3"/>
  <c r="DC556" i="3"/>
  <c r="AC564" i="3"/>
  <c r="AC417" i="3"/>
  <c r="CA154" i="3"/>
  <c r="CC27" i="3"/>
  <c r="CP83" i="3"/>
  <c r="AP226" i="3"/>
  <c r="DB559" i="3"/>
  <c r="DA406" i="3"/>
  <c r="BC260" i="3"/>
  <c r="BP199" i="3"/>
  <c r="CO157" i="3"/>
  <c r="BC221" i="3"/>
  <c r="CB130" i="3"/>
  <c r="BP160" i="3"/>
  <c r="BB422" i="3"/>
  <c r="Z167" i="26"/>
  <c r="CB421" i="3"/>
  <c r="AB177" i="26"/>
  <c r="AB246" i="26"/>
  <c r="CO499" i="3"/>
  <c r="AB398" i="3"/>
  <c r="CN578" i="3"/>
  <c r="DC153" i="3"/>
  <c r="DB194" i="3"/>
  <c r="BP86" i="3"/>
  <c r="DB229" i="3"/>
  <c r="DB54" i="3"/>
  <c r="BC160" i="3"/>
  <c r="CN438" i="3"/>
  <c r="AN130" i="3"/>
  <c r="DA111" i="3"/>
  <c r="Z105" i="26"/>
  <c r="DC411" i="3"/>
  <c r="DC375" i="3"/>
  <c r="BB170" i="3"/>
  <c r="AN429" i="3"/>
  <c r="BO309" i="3"/>
  <c r="CO415" i="3"/>
  <c r="AN532" i="3"/>
  <c r="DB145" i="3"/>
  <c r="AN403" i="3"/>
  <c r="BP430" i="3"/>
  <c r="DB10" i="3"/>
  <c r="CA577" i="3"/>
  <c r="H342" i="26"/>
  <c r="CB599" i="3"/>
  <c r="Y60" i="26"/>
  <c r="CO587" i="3"/>
  <c r="CA267" i="3"/>
  <c r="CN168" i="3"/>
  <c r="CA562" i="3"/>
  <c r="Y220" i="26"/>
  <c r="Y230" i="26"/>
  <c r="CA280" i="3"/>
  <c r="Z312" i="26"/>
  <c r="AO72" i="3"/>
  <c r="BC404" i="3"/>
  <c r="Y303" i="26"/>
  <c r="BN184" i="3"/>
  <c r="DC521" i="3"/>
  <c r="AO463" i="3"/>
  <c r="AA562" i="3"/>
  <c r="BC524" i="3"/>
  <c r="AP392" i="3"/>
  <c r="CO61" i="3"/>
  <c r="AB10" i="3"/>
  <c r="CA18" i="3"/>
  <c r="AB64" i="26"/>
  <c r="BP218" i="3"/>
  <c r="BP375" i="3"/>
  <c r="N278" i="3"/>
  <c r="BO127" i="3"/>
  <c r="CO585" i="3"/>
  <c r="Y318" i="26"/>
  <c r="O132" i="3"/>
  <c r="P167" i="3"/>
  <c r="O69" i="3"/>
  <c r="AN519" i="3"/>
  <c r="BO400" i="3"/>
  <c r="AN370" i="3"/>
  <c r="BB125" i="3"/>
  <c r="BA242" i="3"/>
  <c r="DB62" i="3"/>
  <c r="CB511" i="3"/>
  <c r="BB213" i="3"/>
  <c r="BO473" i="3"/>
  <c r="BA554" i="3"/>
  <c r="N480" i="3"/>
  <c r="DB222" i="3"/>
  <c r="CP28" i="3"/>
  <c r="CC417" i="3"/>
  <c r="CB298" i="3"/>
  <c r="BP57" i="3"/>
  <c r="BO589" i="3"/>
  <c r="CP447" i="3"/>
  <c r="AC109" i="3"/>
  <c r="AP18" i="3"/>
  <c r="Y87" i="26"/>
  <c r="D339" i="26"/>
  <c r="BO488" i="3"/>
  <c r="CN488" i="3"/>
  <c r="Z178" i="26"/>
  <c r="CO127" i="3"/>
  <c r="AN209" i="3"/>
  <c r="P590" i="3"/>
  <c r="Z54" i="26"/>
  <c r="Z29" i="26"/>
  <c r="AN349" i="3"/>
  <c r="BN482" i="3"/>
  <c r="Z79" i="26"/>
  <c r="Z298" i="26"/>
  <c r="AB185" i="26"/>
  <c r="CA139" i="3"/>
  <c r="AB267" i="26"/>
  <c r="AB273" i="26"/>
  <c r="Z83" i="26"/>
  <c r="AO442" i="3"/>
  <c r="K2" i="27"/>
  <c r="AC310" i="3"/>
  <c r="Y104" i="26"/>
  <c r="BN227" i="3"/>
  <c r="Z121" i="26"/>
  <c r="O217" i="3"/>
  <c r="BP391" i="3"/>
  <c r="P273" i="3"/>
  <c r="N193" i="3"/>
  <c r="P172" i="3"/>
  <c r="AA434" i="3"/>
  <c r="BA452" i="3"/>
  <c r="O87" i="3"/>
  <c r="AB171" i="26"/>
  <c r="Y268" i="26"/>
  <c r="P80" i="3"/>
  <c r="AO296" i="3"/>
  <c r="CC550" i="3"/>
  <c r="CA533" i="3"/>
  <c r="BP34" i="3"/>
  <c r="AN395" i="3"/>
  <c r="Z80" i="26"/>
  <c r="BP456" i="3"/>
  <c r="BA112" i="3"/>
  <c r="BA187" i="3"/>
  <c r="AC34" i="3"/>
  <c r="CN140" i="3"/>
  <c r="CO234" i="3"/>
  <c r="Y250" i="26"/>
  <c r="CP583" i="3"/>
  <c r="AC419" i="3"/>
  <c r="AB456" i="3"/>
  <c r="AB277" i="26"/>
  <c r="BB452" i="3"/>
  <c r="BO294" i="3"/>
  <c r="BO405" i="3"/>
  <c r="CN248" i="3"/>
  <c r="DA323" i="3"/>
  <c r="AB306" i="26"/>
  <c r="CB473" i="3"/>
  <c r="Z267" i="26"/>
  <c r="DB505" i="3"/>
  <c r="BO323" i="3"/>
  <c r="N34" i="3"/>
  <c r="P93" i="3"/>
  <c r="CA427" i="3"/>
  <c r="O224" i="3"/>
  <c r="P311" i="3"/>
  <c r="Y206" i="26"/>
  <c r="CP524" i="3"/>
  <c r="CA309" i="3"/>
  <c r="Y169" i="26"/>
  <c r="P181" i="3"/>
  <c r="AA424" i="3"/>
  <c r="DA361" i="3"/>
  <c r="CO580" i="3"/>
  <c r="O64" i="3"/>
  <c r="CC559" i="3"/>
  <c r="O302" i="3"/>
  <c r="CP494" i="3"/>
  <c r="CO68" i="3"/>
  <c r="DA287" i="3"/>
  <c r="BN402" i="3"/>
  <c r="AC287" i="3"/>
  <c r="CO104" i="3"/>
  <c r="DC555" i="3"/>
  <c r="AO337" i="3"/>
  <c r="Z21" i="26"/>
  <c r="Z256" i="26"/>
  <c r="AC575" i="3"/>
  <c r="BN299" i="3"/>
  <c r="Z285" i="26"/>
  <c r="CC8" i="3"/>
  <c r="AO300" i="3"/>
  <c r="Z214" i="26"/>
  <c r="BC141" i="3"/>
  <c r="BA540" i="3"/>
  <c r="CB17" i="3"/>
  <c r="H7" i="27"/>
  <c r="BA403" i="3"/>
  <c r="Y16" i="26"/>
  <c r="DC600" i="3"/>
  <c r="CO464" i="3"/>
  <c r="Y118" i="26"/>
  <c r="Z195" i="26"/>
  <c r="Z158" i="26"/>
  <c r="Z8" i="24"/>
  <c r="O415" i="3"/>
  <c r="O130" i="3"/>
  <c r="P138" i="3"/>
  <c r="O303" i="3"/>
  <c r="N84" i="3"/>
  <c r="Z179" i="26"/>
  <c r="AC484" i="3"/>
  <c r="P75" i="3"/>
  <c r="N200" i="3"/>
  <c r="CN391" i="3"/>
  <c r="AB104" i="26"/>
  <c r="F338" i="26"/>
  <c r="O103" i="3"/>
  <c r="CC280" i="3"/>
  <c r="O91" i="3"/>
  <c r="P330" i="3"/>
  <c r="O24" i="3"/>
  <c r="AO586" i="3"/>
  <c r="CA144" i="3"/>
  <c r="CB8" i="3"/>
  <c r="AB512" i="3"/>
  <c r="CO520" i="3"/>
  <c r="DC268" i="3"/>
  <c r="CC222" i="3"/>
  <c r="BN435" i="3"/>
  <c r="CO187" i="3"/>
  <c r="P381" i="3"/>
  <c r="DA600" i="3"/>
  <c r="BC41" i="3"/>
  <c r="BC202" i="3"/>
  <c r="AO530" i="3"/>
  <c r="DB558" i="3"/>
  <c r="AP118" i="3"/>
  <c r="AB485" i="3"/>
  <c r="K4" i="27"/>
  <c r="AN359" i="3"/>
  <c r="BN489" i="3"/>
  <c r="DA586" i="3"/>
  <c r="AB212" i="26"/>
  <c r="CP130" i="3"/>
  <c r="BB286" i="3"/>
  <c r="CP146" i="3"/>
  <c r="AO456" i="3"/>
  <c r="Z52" i="26"/>
  <c r="BN446" i="3"/>
  <c r="AN495" i="3"/>
  <c r="BO247" i="3"/>
  <c r="AB227" i="26"/>
  <c r="AB229" i="26"/>
  <c r="AO254" i="3"/>
  <c r="CO33" i="3"/>
  <c r="AA311" i="3"/>
  <c r="CB329" i="3"/>
  <c r="DB524" i="3"/>
  <c r="CN540" i="3"/>
  <c r="CA501" i="3"/>
  <c r="Z242" i="26"/>
  <c r="DC151" i="3"/>
  <c r="CB36" i="3"/>
  <c r="O319" i="3"/>
  <c r="CN220" i="3"/>
  <c r="N72" i="3"/>
  <c r="AC313" i="3"/>
  <c r="BN540" i="3"/>
  <c r="CB442" i="3"/>
  <c r="CB320" i="3"/>
  <c r="BC284" i="3"/>
  <c r="CA206" i="3"/>
  <c r="AP220" i="3"/>
  <c r="BB233" i="3"/>
  <c r="AO400" i="3"/>
  <c r="BC379" i="3"/>
  <c r="CB293" i="3"/>
  <c r="BB265" i="3"/>
  <c r="BN52" i="3"/>
  <c r="BP473" i="3"/>
  <c r="BP351" i="3"/>
  <c r="CA402" i="3"/>
  <c r="I342" i="26"/>
  <c r="Y259" i="26"/>
  <c r="BN275" i="3"/>
  <c r="BC274" i="3"/>
  <c r="AB259" i="26"/>
  <c r="AA603" i="3"/>
  <c r="CB395" i="3"/>
  <c r="BN185" i="3"/>
  <c r="BC263" i="3"/>
  <c r="Y291" i="26"/>
  <c r="Z82" i="26"/>
  <c r="AO276" i="3"/>
  <c r="DC32" i="3"/>
  <c r="Y308" i="26"/>
  <c r="BC100" i="3"/>
  <c r="CC519" i="3"/>
  <c r="Y55" i="26"/>
  <c r="DB102" i="3"/>
  <c r="BA374" i="3"/>
  <c r="BP344" i="3"/>
  <c r="AB109" i="26"/>
  <c r="N534" i="3"/>
  <c r="AB128" i="26"/>
  <c r="N238" i="3"/>
  <c r="Z68" i="26"/>
  <c r="AB155" i="26"/>
  <c r="AA566" i="3"/>
  <c r="N169" i="3"/>
  <c r="CP159" i="3"/>
  <c r="Z87" i="26"/>
  <c r="O166" i="3"/>
  <c r="CP127" i="3"/>
  <c r="N307" i="3"/>
  <c r="P250" i="3"/>
  <c r="AB21" i="26"/>
  <c r="Y96" i="26"/>
  <c r="P308" i="3"/>
  <c r="Z88" i="26"/>
  <c r="Z150" i="26"/>
  <c r="AC494" i="3"/>
  <c r="Z302" i="26"/>
  <c r="P158" i="3"/>
  <c r="BB464" i="3"/>
  <c r="O236" i="3"/>
  <c r="CB416" i="3"/>
  <c r="CO451" i="3"/>
  <c r="DA370" i="3"/>
  <c r="DB507" i="3"/>
  <c r="CB64" i="3"/>
  <c r="AB32" i="26"/>
  <c r="AA93" i="3"/>
  <c r="BA360" i="3"/>
  <c r="DA303" i="3"/>
  <c r="Y89" i="26"/>
  <c r="P553" i="3"/>
  <c r="CB42" i="3"/>
  <c r="P503" i="3"/>
  <c r="BA410" i="3"/>
  <c r="H3" i="27"/>
  <c r="BP543" i="3"/>
  <c r="F341" i="26"/>
  <c r="N375" i="3"/>
  <c r="BB217" i="3"/>
  <c r="AO531" i="3"/>
  <c r="Z274" i="26"/>
  <c r="F339" i="26"/>
  <c r="AA337" i="3"/>
  <c r="CN15" i="3"/>
  <c r="AC46" i="3"/>
  <c r="CO531" i="3"/>
  <c r="P48" i="3"/>
  <c r="CC505" i="3"/>
  <c r="AA67" i="3"/>
  <c r="Y78" i="26"/>
  <c r="BO422" i="3"/>
  <c r="Z205" i="26"/>
  <c r="DB311" i="3"/>
  <c r="AB202" i="26"/>
  <c r="BC306" i="3"/>
  <c r="AB445" i="3"/>
  <c r="CO96" i="3"/>
  <c r="DA16" i="3"/>
  <c r="Y218" i="26"/>
  <c r="P251" i="3"/>
  <c r="N250" i="3"/>
  <c r="N163" i="3"/>
  <c r="P58" i="3"/>
  <c r="P126" i="3"/>
  <c r="CO252" i="3"/>
  <c r="Z94" i="26"/>
  <c r="AB112" i="26"/>
  <c r="O273" i="3"/>
  <c r="P26" i="3"/>
  <c r="O151" i="3"/>
  <c r="N139" i="3"/>
  <c r="AB308" i="26"/>
  <c r="AB450" i="3"/>
  <c r="CB327" i="3"/>
  <c r="BC441" i="3"/>
  <c r="BC302" i="3"/>
  <c r="BC257" i="3"/>
  <c r="AC357" i="3"/>
  <c r="CO486" i="3"/>
  <c r="BO456" i="3"/>
  <c r="CA329" i="3"/>
  <c r="AP598" i="3"/>
  <c r="CO578" i="3"/>
  <c r="DA116" i="3"/>
  <c r="BP356" i="3"/>
  <c r="CC189" i="3"/>
  <c r="O439" i="3"/>
  <c r="Z141" i="26"/>
  <c r="BO206" i="3"/>
  <c r="CP263" i="3"/>
  <c r="CC394" i="3"/>
  <c r="BC72" i="3"/>
  <c r="Y210" i="26"/>
  <c r="CN343" i="3"/>
  <c r="CB68" i="3"/>
  <c r="BB177" i="3"/>
  <c r="E342" i="26"/>
  <c r="Y231" i="26"/>
  <c r="CB487" i="3"/>
  <c r="Y108" i="26"/>
  <c r="DB14" i="3"/>
  <c r="DA112" i="3"/>
  <c r="CP437" i="3"/>
  <c r="DA229" i="3"/>
  <c r="O487" i="3"/>
  <c r="AB114" i="26"/>
  <c r="CP17" i="3"/>
  <c r="AC341" i="3"/>
  <c r="AC61" i="3"/>
  <c r="L4" i="27"/>
  <c r="Y136" i="26"/>
  <c r="AB125" i="26"/>
  <c r="O234" i="3"/>
  <c r="P32" i="3"/>
  <c r="AB172" i="26"/>
  <c r="P91" i="3"/>
  <c r="AB156" i="26"/>
  <c r="AB287" i="26"/>
  <c r="N199" i="3"/>
  <c r="N414" i="3"/>
  <c r="P170" i="3"/>
  <c r="AB113" i="26"/>
  <c r="CN528" i="3"/>
  <c r="Y187" i="26"/>
  <c r="O20" i="3"/>
  <c r="M3" i="27"/>
  <c r="BA252" i="3"/>
  <c r="CA27" i="3"/>
  <c r="CN511" i="3"/>
  <c r="AB91" i="26"/>
  <c r="AB96" i="26"/>
  <c r="BN527" i="3"/>
  <c r="AB561" i="3"/>
  <c r="Y190" i="26"/>
  <c r="CN335" i="3"/>
  <c r="BP159" i="3"/>
  <c r="BA152" i="3"/>
  <c r="Z127" i="26"/>
  <c r="CP605" i="3"/>
  <c r="Y255" i="26"/>
  <c r="AC378" i="3"/>
  <c r="BN103" i="3"/>
  <c r="BO224" i="3"/>
  <c r="CO185" i="3"/>
  <c r="O247" i="3"/>
  <c r="CN200" i="3"/>
  <c r="H339" i="26"/>
  <c r="N76" i="3"/>
  <c r="DA117" i="3"/>
  <c r="CA31" i="3"/>
  <c r="CC54" i="3"/>
  <c r="CA213" i="3"/>
  <c r="Z261" i="26"/>
  <c r="AC528" i="3"/>
  <c r="BC357" i="3"/>
  <c r="AC581" i="3"/>
  <c r="CA181" i="3"/>
  <c r="CB367" i="3"/>
  <c r="O268" i="3"/>
  <c r="Z275" i="26"/>
  <c r="AB167" i="26"/>
  <c r="P188" i="3"/>
  <c r="N311" i="3"/>
  <c r="AB428" i="3"/>
  <c r="N301" i="3"/>
  <c r="Y93" i="26"/>
  <c r="P165" i="3"/>
  <c r="O105" i="3"/>
  <c r="CN468" i="3"/>
  <c r="N145" i="3"/>
  <c r="N89" i="3"/>
  <c r="AB201" i="26"/>
  <c r="AB78" i="26"/>
  <c r="CP96" i="3"/>
  <c r="N237" i="3"/>
  <c r="O138" i="3"/>
  <c r="P53" i="3"/>
  <c r="BN398" i="3"/>
  <c r="CB412" i="3"/>
  <c r="CB570" i="3"/>
  <c r="BO492" i="3"/>
  <c r="AC353" i="3"/>
  <c r="Z100" i="26"/>
  <c r="AC392" i="3"/>
  <c r="DC171" i="3"/>
  <c r="AO115" i="3"/>
  <c r="AB392" i="3"/>
  <c r="DA339" i="3"/>
  <c r="DB452" i="3"/>
  <c r="BP428" i="3"/>
  <c r="AA29" i="3"/>
  <c r="AB224" i="26"/>
  <c r="AB220" i="26"/>
  <c r="G5" i="27"/>
  <c r="N524" i="3"/>
  <c r="BO327" i="3"/>
  <c r="CP42" i="3"/>
  <c r="CA149" i="3"/>
  <c r="AA466" i="3"/>
  <c r="AO538" i="3"/>
  <c r="CN576" i="3"/>
  <c r="CA560" i="3"/>
  <c r="Z16" i="26"/>
  <c r="CO524" i="3"/>
  <c r="CN134" i="3"/>
  <c r="Y44" i="26"/>
  <c r="CN372" i="3"/>
  <c r="BB540" i="3"/>
  <c r="BB68" i="3"/>
  <c r="AB79" i="26"/>
  <c r="CA130" i="3"/>
  <c r="Y281" i="26"/>
  <c r="M8" i="27"/>
  <c r="AN226" i="3"/>
  <c r="Y181" i="26"/>
  <c r="N469" i="3"/>
  <c r="BO398" i="3"/>
  <c r="AA127" i="26"/>
  <c r="CN183" i="3"/>
  <c r="Y100" i="26"/>
  <c r="AB305" i="26"/>
  <c r="CA147" i="3"/>
  <c r="BB550" i="3"/>
  <c r="CN313" i="3"/>
  <c r="AA547" i="3"/>
  <c r="CA255" i="3"/>
  <c r="AN225" i="3"/>
  <c r="BP204" i="3"/>
  <c r="AA313" i="3"/>
  <c r="CO302" i="3"/>
  <c r="N357" i="3"/>
  <c r="AN30" i="3"/>
  <c r="DB8" i="3"/>
  <c r="AP421" i="3"/>
  <c r="AN442" i="3"/>
  <c r="DC177" i="3"/>
  <c r="E343" i="26"/>
  <c r="DB492" i="3"/>
  <c r="CC122" i="3"/>
  <c r="AO297" i="3"/>
  <c r="Y158" i="26"/>
  <c r="BC547" i="3"/>
  <c r="DA589" i="3"/>
  <c r="P84" i="3"/>
  <c r="CC529" i="3"/>
  <c r="Y311" i="26"/>
  <c r="Z202" i="26"/>
  <c r="Y95" i="26"/>
  <c r="BN322" i="3"/>
  <c r="CA244" i="3"/>
  <c r="BB346" i="3"/>
  <c r="AB46" i="26"/>
  <c r="BC51" i="3"/>
  <c r="DC393" i="3"/>
  <c r="AO570" i="3"/>
  <c r="Y194" i="26"/>
  <c r="DC364" i="3"/>
  <c r="AB196" i="26"/>
  <c r="CB575" i="3"/>
  <c r="CO448" i="3"/>
  <c r="BP596" i="3"/>
  <c r="N322" i="3"/>
  <c r="O93" i="3"/>
  <c r="CB238" i="3"/>
  <c r="P44" i="3"/>
  <c r="CA132" i="3"/>
  <c r="P320" i="3"/>
  <c r="Y245" i="26"/>
  <c r="AB206" i="26"/>
  <c r="N23" i="3"/>
  <c r="P297" i="3"/>
  <c r="P332" i="3"/>
  <c r="N211" i="3"/>
  <c r="BO607" i="3"/>
  <c r="P102" i="3"/>
  <c r="N344" i="26"/>
  <c r="AN423" i="3"/>
  <c r="O117" i="3"/>
  <c r="O25" i="3"/>
  <c r="CN371" i="3"/>
  <c r="Z49" i="26"/>
  <c r="CA446" i="3"/>
  <c r="CP234" i="3"/>
  <c r="BA97" i="3"/>
  <c r="BC53" i="3"/>
  <c r="AA450" i="3"/>
  <c r="CN457" i="3"/>
  <c r="DB479" i="3"/>
  <c r="AN420" i="3"/>
  <c r="CA530" i="3"/>
  <c r="AO346" i="3"/>
  <c r="H2" i="27"/>
  <c r="AB89" i="3"/>
  <c r="CO73" i="3"/>
  <c r="CB125" i="3"/>
  <c r="BB409" i="3"/>
  <c r="Z258" i="26"/>
  <c r="D8" i="27"/>
  <c r="Z50" i="26"/>
  <c r="BP380" i="3"/>
  <c r="AO532" i="3"/>
  <c r="H338" i="26"/>
  <c r="Z89" i="26"/>
  <c r="AC320" i="3"/>
  <c r="Y305" i="26"/>
  <c r="BO566" i="3"/>
  <c r="Y103" i="26"/>
  <c r="O48" i="3"/>
  <c r="AA435" i="3"/>
  <c r="DC72" i="3"/>
  <c r="BA566" i="3"/>
  <c r="DB568" i="3"/>
  <c r="BB169" i="3"/>
  <c r="BC484" i="3"/>
  <c r="Y262" i="26"/>
  <c r="AB92" i="26"/>
  <c r="AO378" i="3"/>
  <c r="BC342" i="3"/>
  <c r="Y224" i="26"/>
  <c r="AO264" i="3"/>
  <c r="Y130" i="26"/>
  <c r="AB27" i="26"/>
  <c r="Y212" i="26"/>
  <c r="BC562" i="3"/>
  <c r="Z9" i="26"/>
  <c r="AB174" i="26"/>
  <c r="O73" i="3"/>
  <c r="P76" i="3"/>
  <c r="AB67" i="26"/>
  <c r="Z101" i="26"/>
  <c r="CC309" i="3"/>
  <c r="P134" i="3"/>
  <c r="AB332" i="26"/>
  <c r="N109" i="3"/>
  <c r="AC500" i="3"/>
  <c r="BP337" i="3"/>
  <c r="AB13" i="26"/>
  <c r="P491" i="3"/>
  <c r="BB484" i="3"/>
  <c r="AN565" i="3"/>
  <c r="BP60" i="3"/>
  <c r="AO226" i="3"/>
  <c r="BA127" i="3"/>
  <c r="AA479" i="3"/>
  <c r="CA499" i="3"/>
  <c r="CB276" i="3"/>
  <c r="CB315" i="3"/>
  <c r="DA318" i="3"/>
  <c r="CP260" i="3"/>
  <c r="Z314" i="26"/>
  <c r="Z181" i="26"/>
  <c r="AB67" i="3"/>
  <c r="CN61" i="3"/>
  <c r="BO248" i="3"/>
  <c r="AB134" i="26"/>
  <c r="Y99" i="26"/>
  <c r="AO18" i="3"/>
  <c r="AA99" i="3"/>
  <c r="Y242" i="26"/>
  <c r="AA451" i="3"/>
  <c r="BN475" i="3"/>
  <c r="AA283" i="3"/>
  <c r="Y48" i="26"/>
  <c r="BP299" i="3"/>
  <c r="BO495" i="3"/>
  <c r="BA448" i="3"/>
  <c r="DB566" i="3"/>
  <c r="CP22" i="3"/>
  <c r="AB179" i="26"/>
  <c r="CP19" i="3"/>
  <c r="DC83" i="3"/>
  <c r="BP508" i="3"/>
  <c r="BC391" i="3"/>
  <c r="DC215" i="3"/>
  <c r="Z32" i="26"/>
  <c r="N70" i="3"/>
  <c r="DA556" i="3"/>
  <c r="P321" i="3"/>
  <c r="CB496" i="3"/>
  <c r="P309" i="3"/>
  <c r="P61" i="3"/>
  <c r="BN26" i="3"/>
  <c r="CO169" i="3"/>
  <c r="N330" i="3"/>
  <c r="L339" i="24"/>
  <c r="N90" i="3"/>
  <c r="AA373" i="3"/>
  <c r="O466" i="3"/>
  <c r="CB171" i="3"/>
  <c r="AA510" i="3"/>
  <c r="CA44" i="3"/>
  <c r="DC361" i="3"/>
  <c r="N336" i="3"/>
  <c r="BN514" i="3"/>
  <c r="CC404" i="3"/>
  <c r="AO108" i="3"/>
  <c r="AO316" i="3"/>
  <c r="N485" i="3"/>
  <c r="BB284" i="3"/>
  <c r="BP363" i="3"/>
  <c r="BB66" i="3"/>
  <c r="CB244" i="3"/>
  <c r="DB531" i="3"/>
  <c r="P526" i="3"/>
  <c r="CO411" i="3"/>
  <c r="CN320" i="3"/>
  <c r="AC550" i="3"/>
  <c r="BC374" i="3"/>
  <c r="O342" i="26"/>
  <c r="BB492" i="3"/>
  <c r="DA328" i="3"/>
  <c r="AB73" i="26"/>
  <c r="DB31" i="3"/>
  <c r="CO382" i="3"/>
  <c r="AB162" i="26"/>
  <c r="Y266" i="26"/>
  <c r="O98" i="3"/>
  <c r="N286" i="3"/>
  <c r="P312" i="3"/>
  <c r="P268" i="3"/>
  <c r="CB110" i="3"/>
  <c r="Z46" i="26"/>
  <c r="AA118" i="26"/>
  <c r="BB352" i="3"/>
  <c r="AB313" i="26"/>
  <c r="Y182" i="26"/>
  <c r="O275" i="3"/>
  <c r="Z299" i="26"/>
  <c r="P153" i="3"/>
  <c r="AB86" i="26"/>
  <c r="N158" i="3"/>
  <c r="N150" i="3"/>
  <c r="AB406" i="3"/>
  <c r="AN453" i="3"/>
  <c r="Y149" i="26"/>
  <c r="AN487" i="3"/>
  <c r="CC558" i="3"/>
  <c r="BA437" i="3"/>
  <c r="DA313" i="3"/>
  <c r="Z308" i="26"/>
  <c r="O353" i="3"/>
  <c r="AB302" i="26"/>
  <c r="BB288" i="3"/>
  <c r="BA364" i="3"/>
  <c r="P578" i="3"/>
  <c r="DB29" i="3"/>
  <c r="Z44" i="26"/>
  <c r="DC18" i="3"/>
  <c r="C6" i="27"/>
  <c r="BC411" i="3"/>
  <c r="DB571" i="3"/>
  <c r="AO560" i="3"/>
  <c r="Y331" i="26"/>
  <c r="BA80" i="3"/>
  <c r="BB576" i="3"/>
  <c r="BP585" i="3"/>
  <c r="AB43" i="26"/>
  <c r="BB222" i="3"/>
  <c r="CO89" i="3"/>
  <c r="CO607" i="3"/>
  <c r="BC58" i="3"/>
  <c r="AC607" i="3"/>
  <c r="DC326" i="3"/>
  <c r="BC349" i="3"/>
  <c r="Z329" i="26"/>
  <c r="AB518" i="3"/>
  <c r="AB15" i="26"/>
  <c r="CA253" i="3"/>
  <c r="CA95" i="3"/>
  <c r="BA396" i="3"/>
  <c r="CB472" i="3"/>
  <c r="CC90" i="3"/>
  <c r="P199" i="3"/>
  <c r="O168" i="3"/>
  <c r="CN314" i="3"/>
  <c r="P94" i="3"/>
  <c r="CA39" i="3"/>
  <c r="DA254" i="3"/>
  <c r="AO314" i="3"/>
  <c r="BB552" i="3"/>
  <c r="BA570" i="3"/>
  <c r="CO536" i="3"/>
  <c r="CB70" i="3"/>
  <c r="Y58" i="26"/>
  <c r="Z145" i="26"/>
  <c r="CC114" i="3"/>
  <c r="AO348" i="3"/>
  <c r="AB39" i="26"/>
  <c r="CN150" i="3"/>
  <c r="Y201" i="26"/>
  <c r="DA337" i="3"/>
  <c r="AB100" i="26"/>
  <c r="AB18" i="3"/>
  <c r="CA17" i="3"/>
  <c r="BP443" i="3"/>
  <c r="AB243" i="26"/>
  <c r="CN208" i="3"/>
  <c r="CP103" i="3"/>
  <c r="AB575" i="3"/>
  <c r="BN546" i="3"/>
  <c r="BA89" i="3"/>
  <c r="DB574" i="3"/>
  <c r="N173" i="3"/>
  <c r="CP52" i="3"/>
  <c r="AB88" i="26"/>
  <c r="AB58" i="26"/>
  <c r="BC181" i="3"/>
  <c r="CP540" i="3"/>
  <c r="AN373" i="3"/>
  <c r="BA477" i="3"/>
  <c r="AB327" i="26"/>
  <c r="N597" i="3"/>
  <c r="DC601" i="3"/>
  <c r="CA536" i="3"/>
  <c r="Y209" i="26"/>
  <c r="BO54" i="3"/>
  <c r="CA191" i="3"/>
  <c r="O167" i="3"/>
  <c r="BB8" i="3"/>
  <c r="AB107" i="26"/>
  <c r="AB214" i="26"/>
  <c r="N57" i="3"/>
  <c r="P245" i="3"/>
  <c r="CA494" i="3"/>
  <c r="Z240" i="26"/>
  <c r="E6" i="27"/>
  <c r="BP39" i="3"/>
  <c r="P146" i="3"/>
  <c r="Z91" i="26"/>
  <c r="AP366" i="3"/>
  <c r="O58" i="3"/>
  <c r="Y19" i="26"/>
  <c r="Z153" i="26"/>
  <c r="Y77" i="26"/>
  <c r="AB10" i="26"/>
  <c r="O118" i="3"/>
  <c r="P367" i="3"/>
  <c r="L343" i="26"/>
  <c r="O523" i="3"/>
  <c r="BP604" i="3"/>
  <c r="CO337" i="3"/>
  <c r="BC429" i="3"/>
  <c r="BO204" i="3"/>
  <c r="N484" i="3"/>
  <c r="AO500" i="3"/>
  <c r="P603" i="3"/>
  <c r="DB320" i="3"/>
  <c r="BO343" i="3"/>
  <c r="AA586" i="3"/>
  <c r="BC384" i="3"/>
  <c r="AA79" i="3"/>
  <c r="Y278" i="26"/>
  <c r="Z124" i="26"/>
  <c r="BN88" i="3"/>
  <c r="BP282" i="3"/>
  <c r="BO557" i="3"/>
  <c r="CP102" i="3"/>
  <c r="CP168" i="3"/>
  <c r="CN315" i="3"/>
  <c r="AN472" i="3"/>
  <c r="DA244" i="3"/>
  <c r="CB336" i="3"/>
  <c r="BN66" i="3"/>
  <c r="AN544" i="3"/>
  <c r="AP251" i="3"/>
  <c r="BO347" i="3"/>
  <c r="BC328" i="3"/>
  <c r="AA593" i="3"/>
  <c r="CP300" i="3"/>
  <c r="AB93" i="3"/>
  <c r="AB591" i="3"/>
  <c r="BO571" i="3"/>
  <c r="CC117" i="3"/>
  <c r="Y219" i="26"/>
  <c r="D340" i="26"/>
  <c r="DA18" i="3"/>
  <c r="N58" i="3"/>
  <c r="O232" i="3"/>
  <c r="AO424" i="3"/>
  <c r="P261" i="3"/>
  <c r="CC446" i="3"/>
  <c r="AB298" i="26"/>
  <c r="O78" i="3"/>
  <c r="CO392" i="3"/>
  <c r="O124" i="3"/>
  <c r="O277" i="3"/>
  <c r="P131" i="3"/>
  <c r="N316" i="3"/>
  <c r="AB333" i="3"/>
  <c r="BO96" i="3"/>
  <c r="AP572" i="3"/>
  <c r="BA86" i="3"/>
  <c r="O493" i="3"/>
  <c r="DB546" i="3"/>
  <c r="AP307" i="3"/>
  <c r="Y203" i="26"/>
  <c r="CP285" i="3"/>
  <c r="AA596" i="3"/>
  <c r="BN289" i="3"/>
  <c r="DA169" i="3"/>
  <c r="CO390" i="3"/>
  <c r="CB463" i="3"/>
  <c r="BC84" i="3"/>
  <c r="BO174" i="3"/>
  <c r="AA104" i="3"/>
  <c r="BB156" i="3"/>
  <c r="DA257" i="3"/>
  <c r="BC94" i="3"/>
  <c r="AB275" i="26"/>
  <c r="Z294" i="26"/>
  <c r="Y217" i="26"/>
  <c r="BC325" i="3"/>
  <c r="CC85" i="3"/>
  <c r="CB596" i="3"/>
  <c r="AN8" i="3"/>
  <c r="BB577" i="3"/>
  <c r="Z18" i="26"/>
  <c r="Z279" i="26"/>
  <c r="AP306" i="3"/>
  <c r="DA573" i="3"/>
  <c r="Y109" i="26"/>
  <c r="AB195" i="26"/>
  <c r="D5" i="27"/>
  <c r="DB132" i="3"/>
  <c r="DA50" i="3"/>
  <c r="AP427" i="3"/>
  <c r="Z128" i="26"/>
  <c r="AB266" i="26"/>
  <c r="N60" i="3"/>
  <c r="AC538" i="3"/>
  <c r="CB92" i="3"/>
  <c r="Y297" i="26"/>
  <c r="Y68" i="26"/>
  <c r="N329" i="3"/>
  <c r="O57" i="3"/>
  <c r="AB145" i="26"/>
  <c r="Y293" i="26"/>
  <c r="N123" i="3"/>
  <c r="BO545" i="3"/>
  <c r="AB226" i="26"/>
  <c r="AB70" i="26"/>
  <c r="AB69" i="26"/>
  <c r="P14" i="3"/>
  <c r="BA38" i="3"/>
  <c r="DA461" i="3"/>
  <c r="AB193" i="26"/>
  <c r="BA227" i="3"/>
  <c r="AP285" i="3"/>
  <c r="O158" i="3"/>
  <c r="AP410" i="3"/>
  <c r="BO341" i="3"/>
  <c r="BB234" i="3"/>
  <c r="CP375" i="3"/>
  <c r="BO407" i="3"/>
  <c r="AP70" i="3"/>
  <c r="DC300" i="3"/>
  <c r="CN415" i="3"/>
  <c r="Y328" i="26"/>
  <c r="DA197" i="3"/>
  <c r="CC454" i="3"/>
  <c r="AB137" i="26"/>
  <c r="Y86" i="26"/>
  <c r="BB592" i="3"/>
  <c r="BB574" i="3"/>
  <c r="Z39" i="26"/>
  <c r="DA499" i="3"/>
  <c r="AA480" i="3"/>
  <c r="CN157" i="3"/>
  <c r="BB35" i="3"/>
  <c r="Y153" i="26"/>
  <c r="O503" i="3"/>
  <c r="AB168" i="26"/>
  <c r="AB170" i="26"/>
  <c r="BP114" i="3"/>
  <c r="CO172" i="3"/>
  <c r="O221" i="3"/>
  <c r="Z20" i="26"/>
  <c r="Z62" i="26"/>
  <c r="Y155" i="26"/>
  <c r="O238" i="3"/>
  <c r="Z85" i="26"/>
  <c r="Z295" i="26"/>
  <c r="O237" i="3"/>
  <c r="BO45" i="3"/>
  <c r="P149" i="3"/>
  <c r="O315" i="3"/>
  <c r="AA304" i="26"/>
  <c r="AA409" i="3"/>
  <c r="O114" i="3"/>
  <c r="Y90" i="26"/>
  <c r="G340" i="26"/>
  <c r="N249" i="3"/>
  <c r="P295" i="3"/>
  <c r="N339" i="26"/>
  <c r="BO421" i="3"/>
  <c r="CC72" i="3"/>
  <c r="BC462" i="3"/>
  <c r="BO60" i="3"/>
  <c r="BP139" i="3"/>
  <c r="BB46" i="3"/>
  <c r="AA590" i="3"/>
  <c r="Z182" i="26"/>
  <c r="AN67" i="3"/>
  <c r="BA96" i="3"/>
  <c r="Y45" i="26"/>
  <c r="BC461" i="3"/>
  <c r="BA123" i="3"/>
  <c r="BB448" i="3"/>
  <c r="Z93" i="26"/>
  <c r="AC541" i="3"/>
  <c r="CO28" i="3"/>
  <c r="AO281" i="3"/>
  <c r="CC544" i="3"/>
  <c r="BC402" i="3"/>
  <c r="Z11" i="26"/>
  <c r="AA11" i="26" s="1"/>
  <c r="BB26" i="3"/>
  <c r="M343" i="26"/>
  <c r="DB26" i="3"/>
  <c r="Y105" i="26"/>
  <c r="BP64" i="3"/>
  <c r="Z323" i="26"/>
  <c r="DB419" i="3"/>
  <c r="BN324" i="3"/>
  <c r="AB260" i="26"/>
  <c r="BP374" i="3"/>
  <c r="DC343" i="3"/>
  <c r="CB476" i="3"/>
  <c r="AB188" i="26"/>
  <c r="CN167" i="3"/>
  <c r="AB324" i="26"/>
  <c r="BC137" i="3"/>
  <c r="Y67" i="26"/>
  <c r="F5" i="27"/>
  <c r="AB245" i="26"/>
  <c r="Y111" i="26"/>
  <c r="Z180" i="26"/>
  <c r="N299" i="3"/>
  <c r="BB580" i="3"/>
  <c r="O104" i="3"/>
  <c r="AC67" i="3"/>
  <c r="BB143" i="3"/>
  <c r="CC11" i="3"/>
  <c r="AN397" i="3"/>
  <c r="BA237" i="3"/>
  <c r="AB374" i="3"/>
  <c r="AO425" i="3"/>
  <c r="AB433" i="3"/>
  <c r="CO422" i="3"/>
  <c r="CA272" i="3"/>
  <c r="BN202" i="3"/>
  <c r="CN42" i="3"/>
  <c r="CB151" i="3"/>
  <c r="CN20" i="3"/>
  <c r="BB404" i="3"/>
  <c r="Z235" i="26"/>
  <c r="AC408" i="3"/>
  <c r="AB377" i="3"/>
  <c r="CA53" i="3"/>
  <c r="O416" i="3"/>
  <c r="AC59" i="3"/>
  <c r="CN339" i="3"/>
  <c r="BO304" i="3"/>
  <c r="J8" i="27"/>
  <c r="AB301" i="26"/>
  <c r="Z277" i="26"/>
  <c r="N298" i="3"/>
  <c r="O340" i="3"/>
  <c r="AB300" i="26"/>
  <c r="E8" i="27"/>
  <c r="BN368" i="3"/>
  <c r="AB533" i="3"/>
  <c r="BB371" i="3"/>
  <c r="CN210" i="3"/>
  <c r="BB483" i="3"/>
  <c r="BP79" i="3"/>
  <c r="AP482" i="3"/>
  <c r="Z65" i="26"/>
  <c r="Y290" i="26"/>
  <c r="CN288" i="3"/>
  <c r="P119" i="3"/>
  <c r="Z185" i="26"/>
  <c r="BO434" i="3"/>
  <c r="O269" i="3"/>
  <c r="AB105" i="26"/>
  <c r="Y50" i="26"/>
  <c r="P47" i="3"/>
  <c r="G7" i="27"/>
  <c r="N248" i="3"/>
  <c r="N27" i="3"/>
  <c r="AB164" i="26"/>
  <c r="N198" i="3"/>
  <c r="N135" i="3"/>
  <c r="CB518" i="3"/>
  <c r="AB66" i="26"/>
  <c r="BN273" i="3"/>
  <c r="O94" i="3"/>
  <c r="P298" i="3"/>
  <c r="AB223" i="26"/>
  <c r="P133" i="3"/>
  <c r="Y41" i="26"/>
  <c r="AN550" i="3"/>
  <c r="CA173" i="3"/>
  <c r="CO335" i="3"/>
  <c r="CN67" i="3"/>
  <c r="AN256" i="3"/>
  <c r="P412" i="3"/>
  <c r="BC387" i="3"/>
  <c r="BP522" i="3"/>
  <c r="AB138" i="26"/>
  <c r="DB480" i="3"/>
  <c r="BC77" i="3"/>
  <c r="CA424" i="3"/>
  <c r="BA428" i="3"/>
  <c r="DB19" i="3"/>
  <c r="M338" i="26"/>
  <c r="Z23" i="26"/>
  <c r="AB258" i="3"/>
  <c r="BB370" i="3"/>
  <c r="CN549" i="3"/>
  <c r="CA125" i="3"/>
  <c r="Z147" i="26"/>
  <c r="AP30" i="3"/>
  <c r="AO373" i="3"/>
  <c r="Z159" i="26"/>
  <c r="CC549" i="3"/>
  <c r="AB43" i="3"/>
  <c r="DC251" i="3"/>
  <c r="AB278" i="26"/>
  <c r="AO454" i="3"/>
  <c r="BC103" i="3"/>
  <c r="CO404" i="3"/>
  <c r="L6" i="27"/>
  <c r="BA22" i="3"/>
  <c r="Y173" i="26"/>
  <c r="BB438" i="3"/>
  <c r="BP572" i="3"/>
  <c r="Y207" i="26"/>
  <c r="AN607" i="3"/>
  <c r="AB146" i="26"/>
  <c r="AB203" i="26"/>
  <c r="N46" i="3"/>
  <c r="BP438" i="3"/>
  <c r="O76" i="3"/>
  <c r="Y75" i="26"/>
  <c r="P333" i="3"/>
  <c r="Z289" i="26"/>
  <c r="BN274" i="3"/>
  <c r="AB178" i="26"/>
  <c r="P262" i="3"/>
  <c r="AO607" i="3"/>
  <c r="Y185" i="26"/>
  <c r="AO488" i="3"/>
  <c r="CN328" i="3"/>
  <c r="BP192" i="3"/>
  <c r="AO589" i="3"/>
  <c r="CP141" i="3"/>
  <c r="AA280" i="3"/>
  <c r="BP321" i="3"/>
  <c r="BP206" i="3"/>
  <c r="CN26" i="3"/>
  <c r="CC261" i="3"/>
  <c r="BO353" i="3"/>
  <c r="Z319" i="26"/>
  <c r="AB68" i="3"/>
  <c r="DA43" i="3"/>
  <c r="CO336" i="3"/>
  <c r="O409" i="3"/>
  <c r="Z102" i="26"/>
  <c r="BO375" i="3"/>
  <c r="N398" i="3"/>
  <c r="CB397" i="3"/>
  <c r="CN251" i="3"/>
  <c r="CA416" i="3"/>
  <c r="AB103" i="26"/>
  <c r="AO392" i="3"/>
  <c r="G341" i="26"/>
  <c r="AB204" i="26"/>
  <c r="K7" i="27"/>
  <c r="CB427" i="3"/>
  <c r="CB455" i="3"/>
  <c r="BA232" i="3"/>
  <c r="CN205" i="3"/>
  <c r="BO99" i="3"/>
  <c r="BN247" i="3"/>
  <c r="AC436" i="3"/>
  <c r="AB494" i="3"/>
  <c r="Y62" i="26"/>
  <c r="O501" i="3"/>
  <c r="Z78" i="26"/>
  <c r="AB19" i="26"/>
  <c r="CO211" i="3"/>
  <c r="BN29" i="3"/>
  <c r="N204" i="3"/>
  <c r="P198" i="3"/>
  <c r="AA45" i="26"/>
  <c r="P324" i="3"/>
  <c r="Z55" i="26"/>
  <c r="G338" i="26"/>
  <c r="AN595" i="3"/>
  <c r="P20" i="3"/>
  <c r="N174" i="3"/>
  <c r="AB102" i="26"/>
  <c r="BP242" i="3"/>
  <c r="AB65" i="26"/>
  <c r="N167" i="3"/>
  <c r="AN297" i="3"/>
  <c r="Z203" i="26"/>
  <c r="G4" i="27"/>
  <c r="Z115" i="26"/>
  <c r="Y34" i="26"/>
  <c r="BB206" i="3"/>
  <c r="N188" i="3"/>
  <c r="CP335" i="3"/>
  <c r="P313" i="3"/>
  <c r="BA306" i="3"/>
  <c r="BP372" i="3"/>
  <c r="DA308" i="3"/>
  <c r="BB281" i="3"/>
  <c r="Z198" i="26"/>
  <c r="AA198" i="26" s="1"/>
  <c r="Z238" i="26"/>
  <c r="BC117" i="3"/>
  <c r="P416" i="3"/>
  <c r="K5" i="27"/>
  <c r="CN7" i="3"/>
  <c r="CA302" i="3"/>
  <c r="BO459" i="3"/>
  <c r="AA270" i="26"/>
  <c r="BN457" i="3"/>
  <c r="CB156" i="3"/>
  <c r="BC510" i="3"/>
  <c r="BA512" i="3"/>
  <c r="Z199" i="26"/>
  <c r="CP390" i="3"/>
  <c r="BB10" i="3"/>
  <c r="DB295" i="3"/>
  <c r="CC515" i="3"/>
  <c r="N181" i="3"/>
  <c r="DC125" i="3"/>
  <c r="CO394" i="3"/>
  <c r="AB61" i="26"/>
  <c r="D338" i="26"/>
  <c r="O279" i="3"/>
  <c r="O75" i="3"/>
  <c r="AB47" i="26"/>
  <c r="Y321" i="26"/>
  <c r="AB272" i="26"/>
  <c r="P307" i="3"/>
  <c r="N19" i="3"/>
  <c r="O254" i="3"/>
  <c r="O298" i="3"/>
  <c r="O28" i="3"/>
  <c r="N252" i="3"/>
  <c r="AO376" i="3"/>
  <c r="P82" i="3"/>
  <c r="N87" i="3"/>
  <c r="CA220" i="3"/>
  <c r="Z281" i="26"/>
  <c r="N26" i="3"/>
  <c r="P301" i="3"/>
  <c r="DB473" i="3"/>
  <c r="DB325" i="3"/>
  <c r="AC532" i="3"/>
  <c r="DC274" i="3"/>
  <c r="CB512" i="3"/>
  <c r="DC240" i="3"/>
  <c r="CA541" i="3"/>
  <c r="BB359" i="3"/>
  <c r="CP562" i="3"/>
  <c r="DA527" i="3"/>
  <c r="AB98" i="3"/>
  <c r="AC31" i="3"/>
  <c r="CB465" i="3"/>
  <c r="BO151" i="3"/>
  <c r="BO477" i="3"/>
  <c r="Z211" i="26"/>
  <c r="DC319" i="3"/>
  <c r="CP57" i="3"/>
  <c r="BN126" i="3"/>
  <c r="CP76" i="3"/>
  <c r="Z60" i="26"/>
  <c r="Y295" i="26"/>
  <c r="F340" i="26"/>
  <c r="DC554" i="3"/>
  <c r="AB12" i="3"/>
  <c r="AB257" i="26"/>
  <c r="Z72" i="26"/>
  <c r="O357" i="3"/>
  <c r="BN422" i="3"/>
  <c r="AB230" i="26"/>
  <c r="AC299" i="3"/>
  <c r="BN195" i="3"/>
  <c r="BA10" i="3"/>
  <c r="AN53" i="3"/>
  <c r="Z190" i="26"/>
  <c r="O142" i="3"/>
  <c r="AA475" i="3"/>
  <c r="Z233" i="26"/>
  <c r="AB51" i="26"/>
  <c r="DA298" i="3"/>
  <c r="Y30" i="26"/>
  <c r="O278" i="3"/>
  <c r="D4" i="27"/>
  <c r="Y325" i="26"/>
  <c r="Y265" i="26"/>
  <c r="CC538" i="3"/>
  <c r="Y300" i="26"/>
  <c r="BA164" i="3"/>
  <c r="BO466" i="3"/>
  <c r="DC185" i="3"/>
  <c r="BB468" i="3"/>
  <c r="DB477" i="3"/>
  <c r="BO26" i="3"/>
  <c r="CC73" i="3"/>
  <c r="CB81" i="3"/>
  <c r="BC475" i="3"/>
  <c r="N406" i="3"/>
  <c r="DC491" i="3"/>
  <c r="DA225" i="3"/>
  <c r="CC333" i="3"/>
  <c r="BC268" i="3"/>
  <c r="AO606" i="3"/>
  <c r="DA41" i="3"/>
  <c r="CO88" i="3"/>
  <c r="CP358" i="3"/>
  <c r="AB135" i="26"/>
  <c r="AO92" i="3"/>
  <c r="CC291" i="3"/>
  <c r="BN376" i="3"/>
  <c r="AB314" i="26"/>
  <c r="AP435" i="3"/>
  <c r="BP379" i="3"/>
  <c r="BP343" i="3"/>
  <c r="BC327" i="3"/>
  <c r="Y248" i="26"/>
  <c r="AA504" i="3"/>
  <c r="BA520" i="3"/>
  <c r="Z57" i="26"/>
  <c r="Y151" i="26"/>
  <c r="AB205" i="26"/>
  <c r="BA119" i="3"/>
  <c r="BO254" i="3"/>
  <c r="AA114" i="3"/>
  <c r="Y285" i="26"/>
  <c r="CB311" i="3"/>
  <c r="O282" i="3"/>
  <c r="O137" i="3"/>
  <c r="BP317" i="3"/>
  <c r="O126" i="3"/>
  <c r="AB183" i="26"/>
  <c r="N30" i="3"/>
  <c r="Z162" i="26"/>
  <c r="Y98" i="26"/>
  <c r="AN412" i="3"/>
  <c r="N52" i="3"/>
  <c r="Y29" i="26"/>
  <c r="Y275" i="26"/>
  <c r="Z17" i="26"/>
  <c r="K340" i="26"/>
  <c r="N114" i="3"/>
  <c r="BN172" i="3"/>
  <c r="Z90" i="26"/>
  <c r="P116" i="3"/>
  <c r="BP582" i="3"/>
  <c r="AB16" i="26"/>
  <c r="BA53" i="3"/>
  <c r="AC381" i="3"/>
  <c r="BC108" i="3"/>
  <c r="Z229" i="26"/>
  <c r="BO433" i="3"/>
  <c r="DC543" i="3"/>
  <c r="AN543" i="3"/>
  <c r="CN274" i="3"/>
  <c r="BO18" i="3"/>
  <c r="BA397" i="3"/>
  <c r="BP105" i="3"/>
  <c r="CB418" i="3"/>
  <c r="AP257" i="3"/>
  <c r="AA304" i="3"/>
  <c r="I339" i="26"/>
  <c r="J340" i="26"/>
  <c r="BA467" i="3"/>
  <c r="AP492" i="3"/>
  <c r="DB547" i="3"/>
  <c r="AC312" i="3"/>
  <c r="O384" i="3"/>
  <c r="AB274" i="26"/>
  <c r="CP169" i="3"/>
  <c r="DC606" i="3"/>
  <c r="Y21" i="26"/>
  <c r="AO331" i="3"/>
  <c r="CN508" i="3"/>
  <c r="N394" i="3"/>
  <c r="BA595" i="3"/>
  <c r="CA445" i="3"/>
  <c r="CA299" i="3"/>
  <c r="AB420" i="3"/>
  <c r="G344" i="26"/>
  <c r="C8" i="27"/>
  <c r="AB29" i="26"/>
  <c r="O340" i="26"/>
  <c r="AO305" i="3"/>
  <c r="N341" i="26"/>
  <c r="N320" i="3"/>
  <c r="DC123" i="3"/>
  <c r="AC489" i="3"/>
  <c r="BB235" i="3"/>
  <c r="BC400" i="3"/>
  <c r="BO230" i="3"/>
  <c r="CA290" i="3"/>
  <c r="CC381" i="3"/>
  <c r="BP562" i="3"/>
  <c r="AB308" i="3"/>
  <c r="Z130" i="26"/>
  <c r="P334" i="3"/>
  <c r="BP358" i="3"/>
  <c r="DC517" i="3"/>
  <c r="CB51" i="3"/>
  <c r="AO581" i="3"/>
  <c r="BC492" i="3"/>
  <c r="AO504" i="3"/>
  <c r="Y143" i="26"/>
  <c r="CB218" i="3"/>
  <c r="BB349" i="3"/>
  <c r="DA82" i="3"/>
  <c r="BN120" i="3"/>
  <c r="BN586" i="3"/>
  <c r="Y52" i="26"/>
  <c r="CC493" i="3"/>
  <c r="DC40" i="3"/>
  <c r="CO230" i="3"/>
  <c r="P118" i="3"/>
  <c r="N120" i="3"/>
  <c r="P148" i="3"/>
  <c r="DA560" i="3"/>
  <c r="Z292" i="26"/>
  <c r="AA292" i="26" s="1"/>
  <c r="N86" i="3"/>
  <c r="Y172" i="26"/>
  <c r="AB233" i="26"/>
  <c r="AB165" i="26"/>
  <c r="N48" i="3"/>
  <c r="AA601" i="3"/>
  <c r="BC567" i="3"/>
  <c r="Z189" i="26"/>
  <c r="O343" i="3"/>
  <c r="AA79" i="26"/>
  <c r="P302" i="3"/>
  <c r="AB111" i="26"/>
  <c r="P7" i="3"/>
  <c r="AB232" i="26"/>
  <c r="N104" i="3"/>
  <c r="BA424" i="3"/>
  <c r="AC509" i="3"/>
  <c r="BO149" i="3"/>
  <c r="BO141" i="3"/>
  <c r="CA593" i="3"/>
  <c r="DA238" i="3"/>
  <c r="BB375" i="3"/>
  <c r="CB482" i="3"/>
  <c r="G339" i="26"/>
  <c r="BC240" i="3"/>
  <c r="CC334" i="3"/>
  <c r="CO155" i="3"/>
  <c r="BN403" i="3"/>
  <c r="AC558" i="3"/>
  <c r="CB277" i="3"/>
  <c r="AB285" i="26"/>
  <c r="DA243" i="3"/>
  <c r="DB456" i="3"/>
  <c r="CA320" i="3"/>
  <c r="BO519" i="3"/>
  <c r="Z326" i="26"/>
  <c r="BB308" i="3"/>
  <c r="Z288" i="26"/>
  <c r="BP245" i="3"/>
  <c r="Z207" i="26"/>
  <c r="Y313" i="26"/>
  <c r="Y141" i="26"/>
  <c r="Z192" i="26"/>
  <c r="DB208" i="3"/>
  <c r="Z129" i="26"/>
  <c r="Y320" i="26"/>
  <c r="AN582" i="3"/>
  <c r="CB246" i="3"/>
  <c r="CC563" i="3"/>
  <c r="Y237" i="26"/>
  <c r="BA201" i="3"/>
  <c r="BC364" i="3"/>
  <c r="Z43" i="26"/>
  <c r="CP497" i="3"/>
  <c r="P96" i="3"/>
  <c r="N246" i="3"/>
  <c r="N147" i="3"/>
  <c r="N7" i="3"/>
  <c r="O30" i="3"/>
  <c r="DA433" i="3"/>
  <c r="CC582" i="3"/>
  <c r="DB278" i="3"/>
  <c r="BB432" i="3"/>
  <c r="AP452" i="3"/>
  <c r="CA317" i="3"/>
  <c r="N572" i="3"/>
  <c r="BA9" i="3"/>
  <c r="CC254" i="3"/>
  <c r="CA397" i="3"/>
  <c r="BP517" i="3"/>
  <c r="CO554" i="3"/>
  <c r="P555" i="3"/>
  <c r="AC97" i="3"/>
  <c r="BB78" i="3"/>
  <c r="Y160" i="26"/>
  <c r="DB372" i="3"/>
  <c r="AC428" i="3"/>
  <c r="DA305" i="3"/>
  <c r="BC90" i="3"/>
  <c r="BP424" i="3"/>
  <c r="K341" i="26"/>
  <c r="AB126" i="26"/>
  <c r="BN360" i="3"/>
  <c r="BB294" i="3"/>
  <c r="AB50" i="26"/>
  <c r="AB71" i="26"/>
  <c r="BN521" i="3"/>
  <c r="BB103" i="3"/>
  <c r="Y254" i="26"/>
  <c r="D341" i="26"/>
  <c r="BA41" i="3"/>
  <c r="BN582" i="3"/>
  <c r="Z104" i="26"/>
  <c r="H8" i="27"/>
  <c r="AB98" i="26"/>
  <c r="CN206" i="3"/>
  <c r="DC489" i="3"/>
  <c r="CN45" i="3"/>
  <c r="Z328" i="26"/>
  <c r="AB140" i="26"/>
  <c r="Y82" i="26"/>
  <c r="N268" i="3"/>
  <c r="E340" i="26"/>
  <c r="Z200" i="26"/>
  <c r="O312" i="3"/>
  <c r="N177" i="3"/>
  <c r="N243" i="3"/>
  <c r="BN206" i="3"/>
  <c r="I2" i="27"/>
  <c r="Z146" i="26"/>
  <c r="BA505" i="3"/>
  <c r="P72" i="3"/>
  <c r="AB322" i="26"/>
  <c r="BB253" i="3"/>
  <c r="P123" i="3"/>
  <c r="AB241" i="26"/>
  <c r="N157" i="3"/>
  <c r="H340" i="26"/>
  <c r="P69" i="3"/>
  <c r="N20" i="3"/>
  <c r="CC68" i="3"/>
  <c r="BC470" i="3"/>
  <c r="Z260" i="26"/>
  <c r="CN85" i="3"/>
  <c r="CN421" i="3"/>
  <c r="CC20" i="3"/>
  <c r="DC479" i="3"/>
  <c r="BC527" i="3"/>
  <c r="CP135" i="3"/>
  <c r="CC224" i="3"/>
  <c r="AB79" i="3"/>
  <c r="BN67" i="3"/>
  <c r="DC470" i="3"/>
  <c r="BN492" i="3"/>
  <c r="Y10" i="26"/>
  <c r="Y257" i="26"/>
  <c r="N349" i="3"/>
  <c r="AB34" i="26"/>
  <c r="CC87" i="3"/>
  <c r="DB357" i="3"/>
  <c r="CO348" i="3"/>
  <c r="Z186" i="26"/>
  <c r="AN432" i="3"/>
  <c r="BP19" i="3"/>
  <c r="CA346" i="3"/>
  <c r="J6" i="27"/>
  <c r="CN126" i="3"/>
  <c r="CO139" i="3"/>
  <c r="C4" i="27"/>
  <c r="CB335" i="3"/>
  <c r="AB409" i="3"/>
  <c r="DC133" i="3"/>
  <c r="AN499" i="3"/>
  <c r="CN236" i="3"/>
  <c r="Y232" i="26"/>
  <c r="BP327" i="3"/>
  <c r="AB192" i="26"/>
  <c r="CN275" i="3"/>
  <c r="Z155" i="26"/>
  <c r="Y319" i="26"/>
  <c r="N201" i="3"/>
  <c r="O81" i="3"/>
  <c r="CO438" i="3"/>
  <c r="N296" i="3"/>
  <c r="Z31" i="26"/>
  <c r="Z38" i="26"/>
  <c r="P38" i="3"/>
  <c r="DB302" i="3"/>
  <c r="N279" i="3"/>
  <c r="O70" i="3"/>
  <c r="DC230" i="3"/>
  <c r="P135" i="3"/>
  <c r="CA119" i="3"/>
  <c r="CO99" i="3"/>
  <c r="AO593" i="3"/>
  <c r="BO153" i="3"/>
  <c r="DB153" i="3"/>
  <c r="BP211" i="3"/>
  <c r="DB70" i="3"/>
  <c r="Y84" i="26"/>
  <c r="DA474" i="3"/>
  <c r="AA474" i="3"/>
  <c r="AB261" i="26"/>
  <c r="DC316" i="3"/>
  <c r="DC261" i="3"/>
  <c r="P498" i="3"/>
  <c r="CB431" i="3"/>
  <c r="H343" i="26"/>
  <c r="K343" i="26"/>
  <c r="AC339" i="3"/>
  <c r="AN115" i="3"/>
  <c r="AO550" i="3"/>
  <c r="CB103" i="3"/>
  <c r="G342" i="26"/>
  <c r="DA90" i="3"/>
  <c r="DA230" i="3"/>
  <c r="AB9" i="26"/>
  <c r="BP579" i="3"/>
  <c r="O265" i="3"/>
  <c r="AB407" i="3"/>
  <c r="AB299" i="26"/>
  <c r="Y147" i="26"/>
  <c r="BC350" i="3"/>
  <c r="CB78" i="3"/>
  <c r="DB133" i="3"/>
  <c r="CP606" i="3"/>
  <c r="K339" i="26"/>
  <c r="P564" i="3"/>
  <c r="Y263" i="26"/>
  <c r="CO519" i="3"/>
  <c r="BC26" i="3"/>
  <c r="N281" i="3"/>
  <c r="Z276" i="26"/>
  <c r="N323" i="3"/>
  <c r="Y49" i="26"/>
  <c r="CO49" i="3"/>
  <c r="BP541" i="3"/>
  <c r="AB557" i="3"/>
  <c r="O326" i="3"/>
  <c r="CN570" i="3"/>
  <c r="Z241" i="26"/>
  <c r="AP390" i="3"/>
  <c r="AB218" i="26"/>
  <c r="CN227" i="3"/>
  <c r="CB30" i="3"/>
  <c r="AB277" i="3"/>
  <c r="N40" i="3"/>
  <c r="BN397" i="3"/>
  <c r="N236" i="3"/>
  <c r="N17" i="3"/>
  <c r="O56" i="3"/>
  <c r="AO447" i="3"/>
  <c r="BO385" i="3"/>
  <c r="BP425" i="3"/>
  <c r="CO537" i="3"/>
  <c r="CB18" i="3"/>
  <c r="CA477" i="3"/>
  <c r="CC348" i="3"/>
  <c r="AN526" i="3"/>
  <c r="CB471" i="3"/>
  <c r="DB197" i="3"/>
  <c r="AB160" i="26"/>
  <c r="DB506" i="3"/>
  <c r="DC114" i="3"/>
  <c r="DC221" i="3"/>
  <c r="BB86" i="3"/>
  <c r="BA266" i="3"/>
  <c r="AB321" i="26"/>
  <c r="AB429" i="3"/>
  <c r="AB236" i="26"/>
  <c r="BC70" i="3"/>
  <c r="CA566" i="3"/>
  <c r="AA319" i="3"/>
  <c r="CB124" i="3"/>
  <c r="N537" i="3"/>
  <c r="AO382" i="3"/>
  <c r="AB187" i="26"/>
  <c r="DC388" i="3"/>
  <c r="BC138" i="3"/>
  <c r="AA453" i="3"/>
  <c r="BO64" i="3"/>
  <c r="AB336" i="3"/>
  <c r="DB216" i="3"/>
  <c r="CP316" i="3"/>
  <c r="DA512" i="3"/>
  <c r="AC358" i="3"/>
  <c r="Z143" i="26"/>
  <c r="O365" i="3"/>
  <c r="CC69" i="3"/>
  <c r="AB244" i="26"/>
  <c r="CC22" i="3"/>
  <c r="DC242" i="3"/>
  <c r="DB528" i="3"/>
  <c r="AB37" i="26"/>
  <c r="N318" i="3"/>
  <c r="Y165" i="26"/>
  <c r="P175" i="3"/>
  <c r="AB150" i="26"/>
  <c r="Z30" i="26"/>
  <c r="Y175" i="26"/>
  <c r="AC571" i="3"/>
  <c r="O72" i="3"/>
  <c r="P92" i="3"/>
  <c r="P42" i="3"/>
  <c r="P55" i="3"/>
  <c r="CN554" i="3"/>
  <c r="P303" i="3"/>
  <c r="Y170" i="26"/>
  <c r="N126" i="3"/>
  <c r="N99" i="3"/>
  <c r="P81" i="3"/>
  <c r="P331" i="3"/>
  <c r="N240" i="3"/>
  <c r="AB42" i="26"/>
  <c r="CB121" i="3"/>
  <c r="BC423" i="3"/>
  <c r="CN98" i="3"/>
  <c r="DB96" i="3"/>
  <c r="CC539" i="3"/>
  <c r="BA349" i="3"/>
  <c r="BP191" i="3"/>
  <c r="CB268" i="3"/>
  <c r="Z303" i="26"/>
  <c r="DA157" i="3"/>
  <c r="Z254" i="26"/>
  <c r="CA310" i="3"/>
  <c r="BC264" i="3"/>
  <c r="AC471" i="3"/>
  <c r="BB116" i="3"/>
  <c r="Z174" i="26"/>
  <c r="CO384" i="3"/>
  <c r="CC322" i="3"/>
  <c r="DA592" i="3"/>
  <c r="AP525" i="3"/>
  <c r="BB155" i="3"/>
  <c r="Y204" i="26"/>
  <c r="CC42" i="3"/>
  <c r="CN151" i="3"/>
  <c r="AB238" i="26"/>
  <c r="BB325" i="3"/>
  <c r="AB329" i="26"/>
  <c r="N133" i="3"/>
  <c r="AB282" i="26"/>
  <c r="Y236" i="26"/>
  <c r="CN197" i="3"/>
  <c r="BC532" i="3"/>
  <c r="AB397" i="3"/>
  <c r="CN596" i="3"/>
  <c r="N319" i="3"/>
  <c r="O341" i="26"/>
  <c r="BO241" i="3"/>
  <c r="BB291" i="3"/>
  <c r="AC298" i="3"/>
  <c r="BN545" i="3"/>
  <c r="Y27" i="26"/>
  <c r="DC134" i="3"/>
  <c r="AB386" i="3"/>
  <c r="I7" i="27"/>
  <c r="BP597" i="3"/>
  <c r="P299" i="3"/>
  <c r="Z41" i="26"/>
  <c r="Z109" i="26"/>
  <c r="AB258" i="26"/>
  <c r="AP393" i="3"/>
  <c r="AA284" i="3"/>
  <c r="BO441" i="3"/>
  <c r="BO56" i="3"/>
  <c r="AN597" i="3"/>
  <c r="Y56" i="26"/>
  <c r="AC530" i="3"/>
  <c r="BO351" i="3"/>
  <c r="Y47" i="26"/>
  <c r="DC176" i="3"/>
  <c r="DA77" i="3"/>
  <c r="BA480" i="3"/>
  <c r="O148" i="3"/>
  <c r="O17" i="3"/>
  <c r="O242" i="3"/>
  <c r="O263" i="3"/>
  <c r="F7" i="27"/>
  <c r="AB122" i="26"/>
  <c r="BC133" i="3"/>
  <c r="BA392" i="3"/>
  <c r="CB29" i="3"/>
  <c r="BP544" i="3"/>
  <c r="N342" i="26"/>
  <c r="AA40" i="3"/>
  <c r="Y260" i="26"/>
  <c r="DC537" i="3"/>
  <c r="Z53" i="26"/>
  <c r="BB478" i="3"/>
  <c r="DC92" i="3"/>
  <c r="CC469" i="3"/>
  <c r="AN479" i="3"/>
  <c r="O143" i="3"/>
  <c r="Z98" i="26"/>
  <c r="BN459" i="3"/>
  <c r="P95" i="3"/>
  <c r="N168" i="3"/>
  <c r="BC115" i="3"/>
  <c r="O252" i="3"/>
  <c r="P577" i="3"/>
  <c r="P257" i="3"/>
  <c r="BP463" i="3"/>
  <c r="CC60" i="3"/>
  <c r="N230" i="3"/>
  <c r="AP494" i="3"/>
  <c r="CN386" i="3"/>
  <c r="DB303" i="3"/>
  <c r="BN433" i="3"/>
  <c r="BP72" i="3"/>
  <c r="BC348" i="3"/>
  <c r="CN13" i="3"/>
  <c r="AO580" i="3"/>
  <c r="CO143" i="3"/>
  <c r="BP359" i="3"/>
  <c r="AC414" i="3"/>
  <c r="AP111" i="3"/>
  <c r="M4" i="27"/>
  <c r="BP409" i="3"/>
  <c r="Z58" i="26"/>
  <c r="BN298" i="3"/>
  <c r="CO508" i="3"/>
  <c r="CP504" i="3"/>
  <c r="AB291" i="26"/>
  <c r="Y317" i="26"/>
  <c r="CA471" i="3"/>
  <c r="BA46" i="3"/>
  <c r="Y39" i="26"/>
  <c r="BN259" i="3"/>
  <c r="N115" i="3"/>
  <c r="AO449" i="3"/>
  <c r="Y235" i="26"/>
  <c r="Y306" i="26"/>
  <c r="BN395" i="3"/>
  <c r="DC547" i="3"/>
  <c r="AO599" i="3"/>
  <c r="M7" i="27"/>
  <c r="AB222" i="26"/>
  <c r="CC30" i="3"/>
  <c r="CO71" i="3"/>
  <c r="Y38" i="26"/>
  <c r="BA373" i="3"/>
  <c r="N142" i="3"/>
  <c r="O66" i="3"/>
  <c r="O235" i="3"/>
  <c r="N343" i="26"/>
  <c r="O110" i="3"/>
  <c r="Y32" i="26"/>
  <c r="N195" i="3"/>
  <c r="O240" i="3"/>
  <c r="Y51" i="26"/>
  <c r="DA178" i="3"/>
  <c r="BN559" i="3"/>
  <c r="DB469" i="3"/>
  <c r="AC597" i="3"/>
  <c r="AO509" i="3"/>
  <c r="CC481" i="3"/>
  <c r="BO547" i="3"/>
  <c r="BA311" i="3"/>
  <c r="AC527" i="3"/>
  <c r="AB149" i="26"/>
  <c r="BC434" i="3"/>
  <c r="CC71" i="3"/>
  <c r="CA226" i="3"/>
  <c r="DA602" i="3"/>
  <c r="Y312" i="26"/>
  <c r="CO357" i="3"/>
  <c r="CP192" i="3"/>
  <c r="BN237" i="3"/>
  <c r="Y157" i="26"/>
  <c r="Z263" i="26"/>
  <c r="AB141" i="26"/>
  <c r="P255" i="3"/>
  <c r="BB361" i="3"/>
  <c r="DB35" i="3"/>
  <c r="Z227" i="26"/>
  <c r="AP250" i="3"/>
  <c r="CO35" i="3"/>
  <c r="Y63" i="26"/>
  <c r="BA500" i="3"/>
  <c r="CA350" i="3"/>
  <c r="CC169" i="3"/>
  <c r="CP541" i="3"/>
  <c r="AB59" i="26"/>
  <c r="Z107" i="26"/>
  <c r="N481" i="3"/>
  <c r="CN169" i="3"/>
  <c r="Z237" i="26"/>
  <c r="CC421" i="3"/>
  <c r="O53" i="3"/>
  <c r="Y216" i="26"/>
  <c r="P125" i="3"/>
  <c r="P21" i="3"/>
  <c r="N175" i="3"/>
  <c r="AN245" i="3"/>
  <c r="P194" i="3"/>
  <c r="P206" i="3"/>
  <c r="CB98" i="3"/>
  <c r="Z134" i="26"/>
  <c r="Y12" i="26"/>
  <c r="P64" i="3"/>
  <c r="N207" i="3"/>
  <c r="N214" i="3"/>
  <c r="P177" i="3"/>
  <c r="N166" i="3"/>
  <c r="AA229" i="26"/>
  <c r="AN105" i="3"/>
  <c r="O15" i="3"/>
  <c r="O196" i="3"/>
  <c r="AA82" i="26"/>
  <c r="AA38" i="26"/>
  <c r="AB318" i="3"/>
  <c r="AB306" i="3"/>
  <c r="AB248" i="3"/>
  <c r="AO163" i="3"/>
  <c r="AO162" i="3"/>
  <c r="AN156" i="3"/>
  <c r="AB137" i="3"/>
  <c r="AC120" i="3"/>
  <c r="AB354" i="7"/>
  <c r="AB192" i="3"/>
  <c r="AB213" i="3"/>
  <c r="AB297" i="6"/>
  <c r="AB605" i="7"/>
  <c r="AA217" i="3"/>
  <c r="AB198" i="7"/>
  <c r="AB505" i="8"/>
  <c r="AA245" i="3"/>
  <c r="AB393" i="7"/>
  <c r="AB29" i="6"/>
  <c r="AB44" i="8"/>
  <c r="X136" i="7"/>
  <c r="AB494" i="8"/>
  <c r="AB456" i="6"/>
  <c r="X142" i="8"/>
  <c r="AB276" i="8"/>
  <c r="AB170" i="8"/>
  <c r="AB145" i="7"/>
  <c r="O14" i="3"/>
  <c r="P259" i="3"/>
  <c r="O32" i="3"/>
  <c r="Y31" i="26"/>
  <c r="P183" i="3"/>
  <c r="P160" i="3"/>
  <c r="Z226" i="26"/>
  <c r="N81" i="3"/>
  <c r="Z322" i="26"/>
  <c r="O115" i="3"/>
  <c r="N288" i="3"/>
  <c r="N208" i="3"/>
  <c r="O71" i="3"/>
  <c r="P221" i="3"/>
  <c r="N218" i="3"/>
  <c r="AC134" i="3"/>
  <c r="AA117" i="3"/>
  <c r="AC315" i="3"/>
  <c r="AP172" i="3"/>
  <c r="AO160" i="3"/>
  <c r="AO136" i="3"/>
  <c r="AO182" i="3"/>
  <c r="AA138" i="3"/>
  <c r="AA120" i="3"/>
  <c r="AB313" i="6"/>
  <c r="AB301" i="7"/>
  <c r="AB258" i="6"/>
  <c r="AB471" i="7"/>
  <c r="AA254" i="3"/>
  <c r="AB172" i="8"/>
  <c r="AA247" i="3"/>
  <c r="AB195" i="6"/>
  <c r="AB367" i="7"/>
  <c r="AB574" i="8"/>
  <c r="AB261" i="7"/>
  <c r="AB276" i="7"/>
  <c r="AB223" i="6"/>
  <c r="AB497" i="8"/>
  <c r="AB435" i="8"/>
  <c r="AB146" i="8"/>
  <c r="AB479" i="6"/>
  <c r="X133" i="7"/>
  <c r="X587" i="7"/>
  <c r="O82" i="3"/>
  <c r="Z300" i="26"/>
  <c r="E339" i="26"/>
  <c r="BB541" i="3"/>
  <c r="BC326" i="3"/>
  <c r="Y282" i="26"/>
  <c r="CN481" i="3"/>
  <c r="P326" i="3"/>
  <c r="P284" i="3"/>
  <c r="O241" i="3"/>
  <c r="DA242" i="3"/>
  <c r="CA50" i="3"/>
  <c r="DC63" i="3"/>
  <c r="AB120" i="26"/>
  <c r="DB525" i="3"/>
  <c r="BN359" i="3"/>
  <c r="AN474" i="3"/>
  <c r="O469" i="3"/>
  <c r="AP303" i="3"/>
  <c r="AA361" i="3"/>
  <c r="BP239" i="3"/>
  <c r="CC369" i="3"/>
  <c r="DB352" i="3"/>
  <c r="CB464" i="3"/>
  <c r="J4" i="27"/>
  <c r="CA372" i="3"/>
  <c r="E341" i="26"/>
  <c r="AB318" i="26"/>
  <c r="P266" i="3"/>
  <c r="Y81" i="26"/>
  <c r="O127" i="3"/>
  <c r="N64" i="3"/>
  <c r="N310" i="3"/>
  <c r="AA107" i="3"/>
  <c r="N495" i="3"/>
  <c r="CB230" i="3"/>
  <c r="Y110" i="26"/>
  <c r="BP452" i="3"/>
  <c r="L345" i="24"/>
  <c r="AN354" i="3"/>
  <c r="N523" i="3"/>
  <c r="Y113" i="26"/>
  <c r="BB420" i="3"/>
  <c r="CA219" i="3"/>
  <c r="J339" i="26"/>
  <c r="G8" i="27"/>
  <c r="AB250" i="26"/>
  <c r="Z273" i="26"/>
  <c r="P110" i="3"/>
  <c r="N463" i="3"/>
  <c r="BB256" i="3"/>
  <c r="DC478" i="3"/>
  <c r="CN159" i="3"/>
  <c r="AN574" i="3"/>
  <c r="I5" i="27"/>
  <c r="Y238" i="26"/>
  <c r="AO204" i="3"/>
  <c r="DB118" i="3"/>
  <c r="O164" i="3"/>
  <c r="Z287" i="26"/>
  <c r="O518" i="3"/>
  <c r="Z106" i="26"/>
  <c r="BA491" i="3"/>
  <c r="BA518" i="3"/>
  <c r="N185" i="3"/>
  <c r="O272" i="3"/>
  <c r="CC107" i="3"/>
  <c r="O260" i="3"/>
  <c r="Y258" i="26"/>
  <c r="N127" i="3"/>
  <c r="AA115" i="26"/>
  <c r="O153" i="3"/>
  <c r="P97" i="3"/>
  <c r="AA96" i="3"/>
  <c r="AA104" i="26"/>
  <c r="P542" i="3"/>
  <c r="BB469" i="3"/>
  <c r="CN523" i="3"/>
  <c r="CN337" i="3"/>
  <c r="CN454" i="3"/>
  <c r="DA54" i="3"/>
  <c r="BP291" i="3"/>
  <c r="DA72" i="3"/>
  <c r="BN288" i="3"/>
  <c r="CN598" i="3"/>
  <c r="AA598" i="3"/>
  <c r="BN566" i="3"/>
  <c r="AC354" i="3"/>
  <c r="AB281" i="26"/>
  <c r="AN257" i="3"/>
  <c r="Y114" i="26"/>
  <c r="AP591" i="3"/>
  <c r="CO556" i="3"/>
  <c r="AN82" i="3"/>
  <c r="CP145" i="3"/>
  <c r="BB101" i="3"/>
  <c r="P546" i="3"/>
  <c r="CP209" i="3"/>
  <c r="CB584" i="3"/>
  <c r="P296" i="3"/>
  <c r="CA190" i="3"/>
  <c r="AB234" i="26"/>
  <c r="BB536" i="3"/>
  <c r="CN330" i="3"/>
  <c r="BP20" i="3"/>
  <c r="BN448" i="3"/>
  <c r="CN219" i="3"/>
  <c r="DB601" i="3"/>
  <c r="BP446" i="3"/>
  <c r="BO221" i="3"/>
  <c r="K8" i="27"/>
  <c r="Y162" i="26"/>
  <c r="AB335" i="3"/>
  <c r="N144" i="3"/>
  <c r="O150" i="3"/>
  <c r="CN518" i="3"/>
  <c r="P252" i="3"/>
  <c r="AB268" i="26"/>
  <c r="N280" i="3"/>
  <c r="Z248" i="26"/>
  <c r="BO536" i="3"/>
  <c r="CC431" i="3"/>
  <c r="DC341" i="3"/>
  <c r="DA423" i="3"/>
  <c r="AP490" i="3"/>
  <c r="CO241" i="3"/>
  <c r="AP50" i="3"/>
  <c r="BP124" i="3"/>
  <c r="DA39" i="3"/>
  <c r="CB253" i="3"/>
  <c r="Y205" i="26"/>
  <c r="DA575" i="3"/>
  <c r="P388" i="3"/>
  <c r="AO462" i="3"/>
  <c r="BN122" i="3"/>
  <c r="AB23" i="26"/>
  <c r="AB77" i="26"/>
  <c r="AO403" i="3"/>
  <c r="CO36" i="3"/>
  <c r="AA493" i="3"/>
  <c r="CP474" i="3"/>
  <c r="AB161" i="26"/>
  <c r="O494" i="3"/>
  <c r="AB143" i="26"/>
  <c r="Y121" i="26"/>
  <c r="CB273" i="3"/>
  <c r="N107" i="3"/>
  <c r="DB123" i="3"/>
  <c r="AC351" i="3"/>
  <c r="F3" i="27"/>
  <c r="AN426" i="3"/>
  <c r="AB151" i="26"/>
  <c r="AP216" i="3"/>
  <c r="CP464" i="3"/>
  <c r="BA458" i="3"/>
  <c r="BP371" i="3"/>
  <c r="BA214" i="3"/>
  <c r="Z96" i="26"/>
  <c r="Y28" i="26"/>
  <c r="CA512" i="3"/>
  <c r="N324" i="3"/>
  <c r="Z175" i="26"/>
  <c r="CP71" i="3"/>
  <c r="Y307" i="26"/>
  <c r="CC320" i="3"/>
  <c r="Z210" i="26"/>
  <c r="Y148" i="26"/>
  <c r="BO556" i="3"/>
  <c r="N282" i="3"/>
  <c r="N125" i="3"/>
  <c r="N22" i="3"/>
  <c r="P293" i="3"/>
  <c r="O52" i="3"/>
  <c r="O165" i="3"/>
  <c r="Y156" i="26"/>
  <c r="N180" i="3"/>
  <c r="N50" i="3"/>
  <c r="O308" i="3"/>
  <c r="O116" i="3"/>
  <c r="P154" i="3"/>
  <c r="N61" i="3"/>
  <c r="P214" i="3"/>
  <c r="N212" i="3"/>
  <c r="AC325" i="3"/>
  <c r="AB301" i="3"/>
  <c r="AA267" i="3"/>
  <c r="AP169" i="3"/>
  <c r="AB147" i="3"/>
  <c r="AA177" i="3"/>
  <c r="AA164" i="3"/>
  <c r="AA103" i="3"/>
  <c r="AB115" i="3"/>
  <c r="AB351" i="7"/>
  <c r="AB199" i="3"/>
  <c r="AA211" i="3"/>
  <c r="AB455" i="7"/>
  <c r="X412" i="7"/>
  <c r="AB169" i="3"/>
  <c r="AA249" i="3"/>
  <c r="AB121" i="8"/>
  <c r="AB21" i="6"/>
  <c r="AB117" i="7"/>
  <c r="AB438" i="8"/>
  <c r="AB240" i="7"/>
  <c r="X563" i="8"/>
  <c r="AB371" i="6"/>
  <c r="AB441" i="8"/>
  <c r="AB163" i="7"/>
  <c r="AB428" i="6"/>
  <c r="AB408" i="6"/>
  <c r="AB97" i="8"/>
  <c r="O100" i="3"/>
  <c r="AA95" i="26"/>
  <c r="Z318" i="26"/>
  <c r="BP87" i="3"/>
  <c r="BP232" i="3"/>
  <c r="Y174" i="26"/>
  <c r="DC519" i="3"/>
  <c r="AA311" i="26"/>
  <c r="P128" i="3"/>
  <c r="DB69" i="3"/>
  <c r="AO594" i="3"/>
  <c r="BC267" i="3"/>
  <c r="CO256" i="3"/>
  <c r="Z264" i="26"/>
  <c r="AP444" i="3"/>
  <c r="E338" i="26"/>
  <c r="AB132" i="3"/>
  <c r="P114" i="3"/>
  <c r="CN199" i="3"/>
  <c r="DC495" i="3"/>
  <c r="AA76" i="3"/>
  <c r="BO454" i="3"/>
  <c r="CC155" i="3"/>
  <c r="Z13" i="26"/>
  <c r="Z176" i="26"/>
  <c r="Y83" i="26"/>
  <c r="AA83" i="26" s="1"/>
  <c r="CO522" i="3"/>
  <c r="BO504" i="3"/>
  <c r="O102" i="3"/>
  <c r="O320" i="3"/>
  <c r="Y140" i="26"/>
  <c r="BA67" i="3"/>
  <c r="AB173" i="26"/>
  <c r="CC277" i="3"/>
  <c r="CC416" i="3"/>
  <c r="BB181" i="3"/>
  <c r="DB149" i="3"/>
  <c r="CC164" i="3"/>
  <c r="Z253" i="26"/>
  <c r="O529" i="3"/>
  <c r="L3" i="27"/>
  <c r="AN419" i="3"/>
  <c r="P396" i="3"/>
  <c r="N287" i="3"/>
  <c r="N165" i="3"/>
  <c r="AB147" i="26"/>
  <c r="O157" i="3"/>
  <c r="P174" i="3"/>
  <c r="BB91" i="3"/>
  <c r="AB468" i="3"/>
  <c r="AO121" i="3"/>
  <c r="CB483" i="3"/>
  <c r="AC96" i="3"/>
  <c r="AN455" i="3"/>
  <c r="AP406" i="3"/>
  <c r="AP24" i="3"/>
  <c r="AP420" i="3"/>
  <c r="Z283" i="26"/>
  <c r="P363" i="3"/>
  <c r="Z171" i="26"/>
  <c r="CC134" i="3"/>
  <c r="Z324" i="26"/>
  <c r="BO173" i="3"/>
  <c r="AO353" i="3"/>
  <c r="Z47" i="26"/>
  <c r="AB271" i="26"/>
  <c r="BN348" i="3"/>
  <c r="P290" i="3"/>
  <c r="N235" i="3"/>
  <c r="N103" i="3"/>
  <c r="N269" i="3"/>
  <c r="O61" i="3"/>
  <c r="P67" i="3"/>
  <c r="AB169" i="26"/>
  <c r="N113" i="3"/>
  <c r="AP292" i="3"/>
  <c r="CN271" i="3"/>
  <c r="CA482" i="3"/>
  <c r="AP350" i="3"/>
  <c r="O553" i="3"/>
  <c r="DA495" i="3"/>
  <c r="BN474" i="3"/>
  <c r="BN292" i="3"/>
  <c r="AP359" i="3"/>
  <c r="AB394" i="3"/>
  <c r="BA457" i="3"/>
  <c r="AN218" i="3"/>
  <c r="BB437" i="3"/>
  <c r="Z220" i="26"/>
  <c r="Y88" i="26"/>
  <c r="BP408" i="3"/>
  <c r="BO59" i="3"/>
  <c r="BB428" i="3"/>
  <c r="BB168" i="3"/>
  <c r="CP361" i="3"/>
  <c r="DA519" i="3"/>
  <c r="BN54" i="3"/>
  <c r="M339" i="26"/>
  <c r="BA27" i="3"/>
  <c r="CB383" i="3"/>
  <c r="CP411" i="3"/>
  <c r="DB60" i="3"/>
  <c r="AB279" i="26"/>
  <c r="DA465" i="3"/>
  <c r="CN301" i="3"/>
  <c r="AA69" i="3"/>
  <c r="AA260" i="26"/>
  <c r="CC321" i="3"/>
  <c r="CA127" i="3"/>
  <c r="N533" i="3"/>
  <c r="AB118" i="26"/>
  <c r="AO585" i="3"/>
  <c r="Z66" i="26"/>
  <c r="BB594" i="3"/>
  <c r="Z156" i="26"/>
  <c r="DB164" i="3"/>
  <c r="Z59" i="26"/>
  <c r="AA220" i="26"/>
  <c r="Y71" i="26"/>
  <c r="Y23" i="26"/>
  <c r="CO242" i="3"/>
  <c r="AC81" i="3"/>
  <c r="BB42" i="3"/>
  <c r="BC341" i="3"/>
  <c r="BC73" i="3"/>
  <c r="BC297" i="3"/>
  <c r="CB400" i="3"/>
  <c r="AB25" i="3"/>
  <c r="DC340" i="3"/>
  <c r="AC40" i="3"/>
  <c r="AA303" i="3"/>
  <c r="CA180" i="3"/>
  <c r="AC576" i="3"/>
  <c r="DB215" i="3"/>
  <c r="BB605" i="3"/>
  <c r="BB427" i="3"/>
  <c r="BB394" i="3"/>
  <c r="BN589" i="3"/>
  <c r="BP591" i="3"/>
  <c r="N408" i="3"/>
  <c r="Y176" i="26"/>
  <c r="CN89" i="3"/>
  <c r="CN186" i="3"/>
  <c r="BB145" i="3"/>
  <c r="BO119" i="3"/>
  <c r="CN264" i="3"/>
  <c r="P52" i="3"/>
  <c r="DB370" i="3"/>
  <c r="DA522" i="3"/>
  <c r="CA441" i="3"/>
  <c r="Y178" i="26"/>
  <c r="DC593" i="3"/>
  <c r="DB544" i="3"/>
  <c r="Y332" i="26"/>
  <c r="CO202" i="3"/>
  <c r="BB165" i="3"/>
  <c r="CO123" i="3"/>
  <c r="Y152" i="26"/>
  <c r="AC551" i="3"/>
  <c r="AO439" i="3"/>
  <c r="O231" i="3"/>
  <c r="O258" i="3"/>
  <c r="Y183" i="26"/>
  <c r="P156" i="3"/>
  <c r="AA263" i="26"/>
  <c r="N313" i="3"/>
  <c r="N11" i="3"/>
  <c r="AB55" i="26"/>
  <c r="N67" i="3"/>
  <c r="P49" i="3"/>
  <c r="N37" i="3"/>
  <c r="DC423" i="3"/>
  <c r="O38" i="3"/>
  <c r="AB116" i="26"/>
  <c r="O107" i="3"/>
  <c r="DB274" i="3"/>
  <c r="O54" i="3"/>
  <c r="N196" i="3"/>
  <c r="Y26" i="26"/>
  <c r="O296" i="3"/>
  <c r="P242" i="3"/>
  <c r="O174" i="3"/>
  <c r="AA106" i="26"/>
  <c r="AC273" i="3"/>
  <c r="AB270" i="3"/>
  <c r="AB123" i="3"/>
  <c r="AA166" i="3"/>
  <c r="AP176" i="3"/>
  <c r="AN150" i="3"/>
  <c r="AP165" i="3"/>
  <c r="AC88" i="3"/>
  <c r="AC90" i="3"/>
  <c r="AB171" i="6"/>
  <c r="AB38" i="6"/>
  <c r="AB594" i="7"/>
  <c r="AC234" i="3"/>
  <c r="AB70" i="7"/>
  <c r="AA239" i="3"/>
  <c r="AA261" i="3"/>
  <c r="X114" i="7"/>
  <c r="AB433" i="8"/>
  <c r="AB269" i="8"/>
  <c r="AB494" i="7"/>
  <c r="AB101" i="6"/>
  <c r="X457" i="6"/>
  <c r="AB67" i="7"/>
  <c r="Z341" i="8"/>
  <c r="AB59" i="8"/>
  <c r="AB454" i="8"/>
  <c r="AB122" i="8"/>
  <c r="CC366" i="3"/>
  <c r="Z246" i="26"/>
  <c r="P267" i="3"/>
  <c r="P68" i="3"/>
  <c r="Y112" i="26"/>
  <c r="E7" i="27"/>
  <c r="P316" i="3"/>
  <c r="BP152" i="3"/>
  <c r="O313" i="3"/>
  <c r="BB45" i="3"/>
  <c r="P9" i="3"/>
  <c r="Z290" i="26"/>
  <c r="Y184" i="26"/>
  <c r="O291" i="3"/>
  <c r="P222" i="3"/>
  <c r="P220" i="3"/>
  <c r="P210" i="3"/>
  <c r="AB17" i="3"/>
  <c r="AB7" i="3"/>
  <c r="AA22" i="3"/>
  <c r="AB136" i="3"/>
  <c r="AP148" i="3"/>
  <c r="AA188" i="3"/>
  <c r="AN145" i="3"/>
  <c r="N88" i="3"/>
  <c r="AA90" i="3"/>
  <c r="AB557" i="7"/>
  <c r="AB214" i="7"/>
  <c r="AB504" i="6"/>
  <c r="AB539" i="6"/>
  <c r="AA208" i="3"/>
  <c r="AB259" i="8"/>
  <c r="AB506" i="8"/>
  <c r="AA235" i="3"/>
  <c r="AB116" i="8"/>
  <c r="AC230" i="3"/>
  <c r="AB23" i="7"/>
  <c r="AB138" i="8"/>
  <c r="AB338" i="8"/>
  <c r="AB171" i="7"/>
  <c r="X239" i="7"/>
  <c r="X427" i="7"/>
  <c r="AB409" i="6"/>
  <c r="X125" i="8"/>
  <c r="AB235" i="26"/>
  <c r="O229" i="3"/>
  <c r="BA94" i="3"/>
  <c r="O92" i="3"/>
  <c r="BP603" i="3"/>
  <c r="BO143" i="3"/>
  <c r="AB8" i="24"/>
  <c r="Y97" i="26"/>
  <c r="Z204" i="26"/>
  <c r="P54" i="3"/>
  <c r="O122" i="3"/>
  <c r="N83" i="3"/>
  <c r="O95" i="3"/>
  <c r="DC102" i="3"/>
  <c r="O201" i="3"/>
  <c r="N136" i="3"/>
  <c r="N239" i="3"/>
  <c r="Z119" i="26"/>
  <c r="AC542" i="3"/>
  <c r="BN515" i="3"/>
  <c r="DA346" i="3"/>
  <c r="O42" i="3"/>
  <c r="AO588" i="3"/>
  <c r="BO479" i="3"/>
  <c r="AB148" i="26"/>
  <c r="N24" i="3"/>
  <c r="DB521" i="3"/>
  <c r="DA594" i="3"/>
  <c r="DA458" i="3"/>
  <c r="DA531" i="3"/>
  <c r="N599" i="3"/>
  <c r="Y279" i="26"/>
  <c r="DA310" i="3"/>
  <c r="BN99" i="3"/>
  <c r="AB62" i="26"/>
  <c r="AC598" i="3"/>
  <c r="AB53" i="26"/>
  <c r="Z12" i="26"/>
  <c r="N131" i="3"/>
  <c r="BP414" i="3"/>
  <c r="O281" i="3"/>
  <c r="AN512" i="3"/>
  <c r="N423" i="3"/>
  <c r="BO529" i="3"/>
  <c r="AA541" i="3"/>
  <c r="CA306" i="3"/>
  <c r="BC406" i="3"/>
  <c r="Z266" i="26"/>
  <c r="Z173" i="26"/>
  <c r="Z223" i="26"/>
  <c r="CA116" i="3"/>
  <c r="CA82" i="3"/>
  <c r="AA291" i="26"/>
  <c r="AC23" i="3"/>
  <c r="CN189" i="3"/>
  <c r="CC229" i="3"/>
  <c r="AP514" i="3"/>
  <c r="BB127" i="3"/>
  <c r="CA334" i="3"/>
  <c r="O601" i="3"/>
  <c r="AB12" i="26"/>
  <c r="CP236" i="3"/>
  <c r="CP252" i="3"/>
  <c r="Z139" i="26"/>
  <c r="K6" i="27"/>
  <c r="BA536" i="3"/>
  <c r="DA283" i="3"/>
  <c r="AB184" i="26"/>
  <c r="AC549" i="3"/>
  <c r="O37" i="3"/>
  <c r="CC32" i="3"/>
  <c r="N291" i="3"/>
  <c r="AB319" i="26"/>
  <c r="P63" i="3"/>
  <c r="Z243" i="26"/>
  <c r="N29" i="3"/>
  <c r="N151" i="3"/>
  <c r="AP558" i="3"/>
  <c r="BB496" i="3"/>
  <c r="Z25" i="26"/>
  <c r="Z116" i="26"/>
  <c r="DB297" i="3"/>
  <c r="CP364" i="3"/>
  <c r="AN126" i="3"/>
  <c r="BC22" i="3"/>
  <c r="BN141" i="3"/>
  <c r="BP198" i="3"/>
  <c r="AB69" i="3"/>
  <c r="N595" i="3"/>
  <c r="BO80" i="3"/>
  <c r="AB344" i="3"/>
  <c r="Z33" i="26"/>
  <c r="BC422" i="3"/>
  <c r="AN208" i="3"/>
  <c r="DC443" i="3"/>
  <c r="CP200" i="3"/>
  <c r="AB297" i="26"/>
  <c r="Z255" i="26"/>
  <c r="O473" i="3"/>
  <c r="CA242" i="3"/>
  <c r="DA503" i="3"/>
  <c r="CA51" i="3"/>
  <c r="BO162" i="3"/>
  <c r="CP575" i="3"/>
  <c r="BO594" i="3"/>
  <c r="AN223" i="3"/>
  <c r="DC219" i="3"/>
  <c r="CO285" i="3"/>
  <c r="BB553" i="3"/>
  <c r="BP534" i="3"/>
  <c r="I344" i="26"/>
  <c r="AN369" i="3"/>
  <c r="AO394" i="3"/>
  <c r="BN136" i="3"/>
  <c r="CA236" i="3"/>
  <c r="I340" i="26"/>
  <c r="Y94" i="26"/>
  <c r="BO578" i="3"/>
  <c r="CP318" i="3"/>
  <c r="BO496" i="3"/>
  <c r="Y13" i="26"/>
  <c r="P162" i="3"/>
  <c r="N97" i="3"/>
  <c r="AA190" i="26"/>
  <c r="O283" i="3"/>
  <c r="P152" i="3"/>
  <c r="P98" i="3"/>
  <c r="P191" i="3"/>
  <c r="CO516" i="3"/>
  <c r="BN30" i="3"/>
  <c r="DA450" i="3"/>
  <c r="Z296" i="26"/>
  <c r="AO298" i="3"/>
  <c r="AO352" i="3"/>
  <c r="AO564" i="3"/>
  <c r="CA573" i="3"/>
  <c r="DA224" i="3"/>
  <c r="CN475" i="3"/>
  <c r="BA351" i="3"/>
  <c r="CC298" i="3"/>
  <c r="CC422" i="3"/>
  <c r="CC227" i="3"/>
  <c r="H6" i="27"/>
  <c r="CO282" i="3"/>
  <c r="AB84" i="26"/>
  <c r="CO102" i="3"/>
  <c r="BC66" i="3"/>
  <c r="AA518" i="3"/>
  <c r="Z269" i="26"/>
  <c r="AB68" i="26"/>
  <c r="CN75" i="3"/>
  <c r="DB430" i="3"/>
  <c r="AN237" i="3"/>
  <c r="CN506" i="3"/>
  <c r="BN197" i="3"/>
  <c r="DB354" i="3"/>
  <c r="M341" i="26"/>
  <c r="Y119" i="26"/>
  <c r="BC375" i="3"/>
  <c r="AO601" i="3"/>
  <c r="BC194" i="3"/>
  <c r="Y161" i="26"/>
  <c r="P429" i="3"/>
  <c r="Z168" i="26"/>
  <c r="CC532" i="3"/>
  <c r="AP432" i="3"/>
  <c r="Y42" i="26"/>
  <c r="DA500" i="3"/>
  <c r="J343" i="26"/>
  <c r="Y35" i="26"/>
  <c r="BC447" i="3"/>
  <c r="P66" i="3"/>
  <c r="BN556" i="3"/>
  <c r="O65" i="3"/>
  <c r="N184" i="3"/>
  <c r="P269" i="3"/>
  <c r="AB87" i="26"/>
  <c r="N80" i="3"/>
  <c r="AB28" i="26"/>
  <c r="N149" i="3"/>
  <c r="N245" i="3"/>
  <c r="BA463" i="3"/>
  <c r="AB166" i="26"/>
  <c r="O244" i="3"/>
  <c r="Z172" i="26"/>
  <c r="P323" i="3"/>
  <c r="P285" i="3"/>
  <c r="AA24" i="26"/>
  <c r="O156" i="3"/>
  <c r="O183" i="3"/>
  <c r="P207" i="3"/>
  <c r="AB230" i="3"/>
  <c r="AB117" i="3"/>
  <c r="AB63" i="3"/>
  <c r="AO178" i="3"/>
  <c r="AB150" i="3"/>
  <c r="AN192" i="3"/>
  <c r="AA151" i="3"/>
  <c r="AC82" i="3"/>
  <c r="AB64" i="3"/>
  <c r="AB208" i="7"/>
  <c r="AB479" i="8"/>
  <c r="AB372" i="6"/>
  <c r="AB208" i="3"/>
  <c r="AB134" i="8"/>
  <c r="AB167" i="8"/>
  <c r="AC236" i="3"/>
  <c r="AB218" i="7"/>
  <c r="AB124" i="7"/>
  <c r="AB186" i="8"/>
  <c r="AB103" i="7"/>
  <c r="X205" i="7"/>
  <c r="AB284" i="7"/>
  <c r="AB363" i="8"/>
  <c r="AB577" i="8"/>
  <c r="AB404" i="8"/>
  <c r="AB32" i="7"/>
  <c r="AB267" i="7"/>
  <c r="P180" i="3"/>
  <c r="P265" i="3"/>
  <c r="AB35" i="26"/>
  <c r="AA143" i="26"/>
  <c r="Y146" i="26"/>
  <c r="Y310" i="26"/>
  <c r="Z259" i="26"/>
  <c r="AN438" i="3"/>
  <c r="L7" i="27"/>
  <c r="AB290" i="26"/>
  <c r="Y8" i="24"/>
  <c r="AA8" i="24" s="1"/>
  <c r="BN344" i="3"/>
  <c r="N153" i="3"/>
  <c r="P263" i="3"/>
  <c r="O177" i="3"/>
  <c r="AC41" i="3"/>
  <c r="AB118" i="3"/>
  <c r="AC302" i="3"/>
  <c r="AA184" i="3"/>
  <c r="AO165" i="3"/>
  <c r="AA178" i="3"/>
  <c r="AN189" i="3"/>
  <c r="AB82" i="3"/>
  <c r="AA64" i="3"/>
  <c r="AB592" i="8"/>
  <c r="AB586" i="8"/>
  <c r="AA206" i="3"/>
  <c r="X53" i="7"/>
  <c r="AB175" i="3"/>
  <c r="AB492" i="8"/>
  <c r="AB379" i="8"/>
  <c r="AC247" i="3"/>
  <c r="AB525" i="6"/>
  <c r="AC239" i="3"/>
  <c r="AB95" i="8"/>
  <c r="AB164" i="7"/>
  <c r="AB66" i="8"/>
  <c r="AB404" i="7"/>
  <c r="AB414" i="8"/>
  <c r="X189" i="7"/>
  <c r="X540" i="6"/>
  <c r="AB201" i="6"/>
  <c r="O36" i="3"/>
  <c r="O60" i="3"/>
  <c r="BO336" i="3"/>
  <c r="AA100" i="3"/>
  <c r="AB11" i="26"/>
  <c r="Y314" i="26"/>
  <c r="P15" i="3"/>
  <c r="O327" i="3"/>
  <c r="P185" i="3"/>
  <c r="N56" i="3"/>
  <c r="N189" i="3"/>
  <c r="N54" i="3"/>
  <c r="Y200" i="26"/>
  <c r="P24" i="3"/>
  <c r="N226" i="3"/>
  <c r="P243" i="3"/>
  <c r="AA111" i="3"/>
  <c r="AN368" i="3"/>
  <c r="CN244" i="3"/>
  <c r="O144" i="3"/>
  <c r="BC134" i="3"/>
  <c r="AB199" i="26"/>
  <c r="AB240" i="26"/>
  <c r="CC207" i="3"/>
  <c r="AC537" i="3"/>
  <c r="DC10" i="3"/>
  <c r="BN387" i="3"/>
  <c r="CP288" i="3"/>
  <c r="BP179" i="3"/>
  <c r="AB237" i="26"/>
  <c r="AB83" i="26"/>
  <c r="BP598" i="3"/>
  <c r="BO354" i="3"/>
  <c r="BP295" i="3"/>
  <c r="O285" i="3"/>
  <c r="P282" i="3"/>
  <c r="P101" i="3"/>
  <c r="C2" i="27"/>
  <c r="O154" i="3"/>
  <c r="Y25" i="26"/>
  <c r="AA25" i="26" s="1"/>
  <c r="CA369" i="3"/>
  <c r="BA487" i="3"/>
  <c r="CA508" i="3"/>
  <c r="CB112" i="3"/>
  <c r="O267" i="3"/>
  <c r="Z194" i="26"/>
  <c r="CB274" i="3"/>
  <c r="Z333" i="26"/>
  <c r="K338" i="26"/>
  <c r="Z22" i="26"/>
  <c r="AN566" i="3"/>
  <c r="N28" i="3"/>
  <c r="CC33" i="3"/>
  <c r="DA487" i="3"/>
  <c r="DC481" i="3"/>
  <c r="AN79" i="3"/>
  <c r="AN364" i="3"/>
  <c r="BA7" i="3"/>
  <c r="DB503" i="3"/>
  <c r="P393" i="3"/>
  <c r="BB539" i="3"/>
  <c r="AN301" i="3"/>
  <c r="N82" i="3"/>
  <c r="F2" i="27"/>
  <c r="AP568" i="3"/>
  <c r="Z154" i="26"/>
  <c r="CN381" i="3"/>
  <c r="DB551" i="3"/>
  <c r="CA396" i="3"/>
  <c r="O257" i="3"/>
  <c r="N143" i="3"/>
  <c r="P107" i="3"/>
  <c r="AC478" i="3"/>
  <c r="O325" i="3"/>
  <c r="O304" i="3"/>
  <c r="CP343" i="3"/>
  <c r="BO252" i="3"/>
  <c r="N77" i="3"/>
  <c r="N262" i="3"/>
  <c r="AA577" i="3"/>
  <c r="CO243" i="3"/>
  <c r="BC172" i="3"/>
  <c r="DA163" i="3"/>
  <c r="BB135" i="3"/>
  <c r="BN283" i="3"/>
  <c r="CC51" i="3"/>
  <c r="DA275" i="3"/>
  <c r="CB534" i="3"/>
  <c r="Z265" i="26"/>
  <c r="AN278" i="3"/>
  <c r="CP456" i="3"/>
  <c r="Y241" i="26"/>
  <c r="DB409" i="3"/>
  <c r="CO108" i="3"/>
  <c r="Y177" i="26"/>
  <c r="AB154" i="26"/>
  <c r="AB176" i="26"/>
  <c r="AN378" i="3"/>
  <c r="O408" i="3"/>
  <c r="BN266" i="3"/>
  <c r="AB36" i="26"/>
  <c r="DC352" i="3"/>
  <c r="DB583" i="3"/>
  <c r="AA476" i="3"/>
  <c r="AB54" i="3"/>
  <c r="Z51" i="26"/>
  <c r="BN35" i="3"/>
  <c r="M340" i="26"/>
  <c r="BA469" i="3"/>
  <c r="O583" i="3"/>
  <c r="BN558" i="3"/>
  <c r="AB269" i="26"/>
  <c r="AB152" i="26"/>
  <c r="Z135" i="26"/>
  <c r="DB556" i="3"/>
  <c r="AP397" i="3"/>
  <c r="BB366" i="3"/>
  <c r="Y202" i="26"/>
  <c r="CA227" i="3"/>
  <c r="P163" i="3"/>
  <c r="BC294" i="3"/>
  <c r="Z187" i="26"/>
  <c r="O51" i="3"/>
  <c r="BC303" i="3"/>
  <c r="P17" i="3"/>
  <c r="Z209" i="26"/>
  <c r="AA334" i="3"/>
  <c r="Z15" i="26"/>
  <c r="DC217" i="3"/>
  <c r="AB329" i="3"/>
  <c r="DA516" i="3"/>
  <c r="BA390" i="3"/>
  <c r="O381" i="3"/>
  <c r="DA564" i="3"/>
  <c r="DB158" i="3"/>
  <c r="BO302" i="3"/>
  <c r="CP63" i="3"/>
  <c r="BO91" i="3"/>
  <c r="AP599" i="3"/>
  <c r="CB343" i="3"/>
  <c r="Z282" i="26"/>
  <c r="AB326" i="26"/>
  <c r="BN424" i="3"/>
  <c r="Y196" i="26"/>
  <c r="AA196" i="26" s="1"/>
  <c r="AB319" i="3"/>
  <c r="BO534" i="3"/>
  <c r="BP253" i="3"/>
  <c r="CB148" i="3"/>
  <c r="BC120" i="3"/>
  <c r="BA285" i="3"/>
  <c r="DB219" i="3"/>
  <c r="CC574" i="3"/>
  <c r="AC548" i="3"/>
  <c r="CP69" i="3"/>
  <c r="CC211" i="3"/>
  <c r="Y316" i="26"/>
  <c r="AA316" i="26" s="1"/>
  <c r="AN497" i="3"/>
  <c r="CA94" i="3"/>
  <c r="AN87" i="3"/>
  <c r="Z177" i="26"/>
  <c r="Z232" i="26"/>
  <c r="BP249" i="3"/>
  <c r="Y214" i="26"/>
  <c r="AB44" i="26"/>
  <c r="Z193" i="26"/>
  <c r="AB296" i="26"/>
  <c r="O86" i="3"/>
  <c r="K3" i="27"/>
  <c r="Z63" i="26"/>
  <c r="AA254" i="26"/>
  <c r="AA158" i="26"/>
  <c r="AB380" i="3"/>
  <c r="Z317" i="26"/>
  <c r="P193" i="3"/>
  <c r="AB180" i="26"/>
  <c r="AB13" i="3"/>
  <c r="AB272" i="3"/>
  <c r="BB174" i="3"/>
  <c r="Y280" i="26"/>
  <c r="AB74" i="26"/>
  <c r="P100" i="3"/>
  <c r="O318" i="3"/>
  <c r="O113" i="3"/>
  <c r="P83" i="3"/>
  <c r="AA308" i="26"/>
  <c r="N41" i="3"/>
  <c r="O204" i="3"/>
  <c r="N222" i="3"/>
  <c r="AC113" i="3"/>
  <c r="AC28" i="3"/>
  <c r="AA86" i="3"/>
  <c r="AN160" i="3"/>
  <c r="AN171" i="3"/>
  <c r="AC191" i="3"/>
  <c r="AC139" i="3"/>
  <c r="AC20" i="3"/>
  <c r="AA210" i="3"/>
  <c r="AB496" i="6"/>
  <c r="AB133" i="7"/>
  <c r="AB478" i="7"/>
  <c r="AA229" i="3"/>
  <c r="AB384" i="7"/>
  <c r="AB368" i="7"/>
  <c r="AB525" i="8"/>
  <c r="AB384" i="8"/>
  <c r="X444" i="7"/>
  <c r="AB200" i="6"/>
  <c r="X176" i="8"/>
  <c r="AB422" i="6"/>
  <c r="AB416" i="6"/>
  <c r="AB171" i="8"/>
  <c r="AB290" i="7"/>
  <c r="Z435" i="8"/>
  <c r="AB502" i="8"/>
  <c r="AB580" i="8"/>
  <c r="P23" i="3"/>
  <c r="O68" i="3"/>
  <c r="Y18" i="26"/>
  <c r="N297" i="3"/>
  <c r="M344" i="26"/>
  <c r="Z321" i="26"/>
  <c r="N42" i="3"/>
  <c r="O225" i="3"/>
  <c r="P272" i="3"/>
  <c r="P106" i="3"/>
  <c r="AA232" i="26"/>
  <c r="O43" i="3"/>
  <c r="P140" i="3"/>
  <c r="CA523" i="3"/>
  <c r="O191" i="3"/>
  <c r="N225" i="3"/>
  <c r="AA185" i="26"/>
  <c r="AC58" i="3"/>
  <c r="AB37" i="3"/>
  <c r="AA282" i="3"/>
  <c r="AN165" i="3"/>
  <c r="AO161" i="3"/>
  <c r="AB158" i="3"/>
  <c r="AP194" i="3"/>
  <c r="AB20" i="3"/>
  <c r="AA219" i="3"/>
  <c r="AB396" i="7"/>
  <c r="AB178" i="3"/>
  <c r="AC199" i="3"/>
  <c r="AB61" i="7"/>
  <c r="AC213" i="3"/>
  <c r="AB584" i="7"/>
  <c r="AB319" i="7"/>
  <c r="AA224" i="3"/>
  <c r="AB322" i="6"/>
  <c r="AB139" i="6"/>
  <c r="AB472" i="7"/>
  <c r="Z277" i="6"/>
  <c r="AB169" i="7"/>
  <c r="AB305" i="8"/>
  <c r="AB532" i="6"/>
  <c r="AB108" i="7"/>
  <c r="AB165" i="7"/>
  <c r="AB78" i="7"/>
  <c r="BO52" i="3"/>
  <c r="Y315" i="26"/>
  <c r="O344" i="26"/>
  <c r="N102" i="3"/>
  <c r="DB438" i="3"/>
  <c r="CP275" i="3"/>
  <c r="N202" i="3"/>
  <c r="Z208" i="26"/>
  <c r="Y116" i="26"/>
  <c r="O321" i="3"/>
  <c r="N244" i="3"/>
  <c r="Y33" i="26"/>
  <c r="O67" i="3"/>
  <c r="P318" i="3"/>
  <c r="P215" i="3"/>
  <c r="O184" i="3"/>
  <c r="AA317" i="26"/>
  <c r="AB73" i="3"/>
  <c r="AA37" i="3"/>
  <c r="AC281" i="3"/>
  <c r="AN182" i="3"/>
  <c r="AC194" i="3"/>
  <c r="AP168" i="3"/>
  <c r="AN154" i="3"/>
  <c r="AC91" i="3"/>
  <c r="AB194" i="3"/>
  <c r="AB514" i="8"/>
  <c r="AB600" i="6"/>
  <c r="AB587" i="6"/>
  <c r="AC217" i="3"/>
  <c r="AB449" i="8"/>
  <c r="CC98" i="3"/>
  <c r="AA343" i="3"/>
  <c r="AC371" i="3"/>
  <c r="CB370" i="3"/>
  <c r="BN600" i="3"/>
  <c r="BB266" i="3"/>
  <c r="CN300" i="3"/>
  <c r="BP361" i="3"/>
  <c r="AB123" i="26"/>
  <c r="AN579" i="3"/>
  <c r="BB311" i="3"/>
  <c r="AO539" i="3"/>
  <c r="Y179" i="26"/>
  <c r="AO556" i="3"/>
  <c r="BC135" i="3"/>
  <c r="DA319" i="3"/>
  <c r="AP261" i="3"/>
  <c r="AB41" i="26"/>
  <c r="BN25" i="3"/>
  <c r="N172" i="3"/>
  <c r="N260" i="3"/>
  <c r="Y333" i="26"/>
  <c r="AA166" i="26"/>
  <c r="Z278" i="26"/>
  <c r="AO343" i="3"/>
  <c r="CP328" i="3"/>
  <c r="DC588" i="3"/>
  <c r="AO313" i="3"/>
  <c r="CA490" i="3"/>
  <c r="DA114" i="3"/>
  <c r="CO452" i="3"/>
  <c r="CA246" i="3"/>
  <c r="P192" i="3"/>
  <c r="Y299" i="26"/>
  <c r="CN299" i="3"/>
  <c r="BO310" i="3"/>
  <c r="N10" i="3"/>
  <c r="Z149" i="26"/>
  <c r="BB216" i="3"/>
  <c r="AB452" i="3"/>
  <c r="AO591" i="3"/>
  <c r="BN260" i="3"/>
  <c r="BC356" i="3"/>
  <c r="CN196" i="3"/>
  <c r="DB482" i="3"/>
  <c r="AC496" i="3"/>
  <c r="AA419" i="3"/>
  <c r="BN69" i="3"/>
  <c r="CN355" i="3"/>
  <c r="Y159" i="26"/>
  <c r="BC235" i="3"/>
  <c r="CA245" i="3"/>
  <c r="Y54" i="26"/>
  <c r="Z271" i="26"/>
  <c r="I3" i="27"/>
  <c r="AB85" i="26"/>
  <c r="AB18" i="26"/>
  <c r="O317" i="3"/>
  <c r="P244" i="3"/>
  <c r="N36" i="3"/>
  <c r="CA507" i="3"/>
  <c r="Y122" i="26"/>
  <c r="P328" i="3"/>
  <c r="AB26" i="26"/>
  <c r="Y20" i="26"/>
  <c r="AA131" i="3"/>
  <c r="Y180" i="26"/>
  <c r="BA528" i="3"/>
  <c r="N449" i="3"/>
  <c r="AO481" i="3"/>
  <c r="DB52" i="3"/>
  <c r="DC429" i="3"/>
  <c r="Z217" i="26"/>
  <c r="AP544" i="3"/>
  <c r="DC428" i="3"/>
  <c r="CA99" i="3"/>
  <c r="CB161" i="3"/>
  <c r="DA128" i="3"/>
  <c r="Z331" i="26"/>
  <c r="Y271" i="26"/>
  <c r="AB554" i="3"/>
  <c r="CP140" i="3"/>
  <c r="CB132" i="3"/>
  <c r="Z69" i="26"/>
  <c r="Y192" i="26"/>
  <c r="Z280" i="26"/>
  <c r="AA356" i="3"/>
  <c r="DA228" i="3"/>
  <c r="Z35" i="26"/>
  <c r="K342" i="26"/>
  <c r="AC387" i="3"/>
  <c r="BA188" i="3"/>
  <c r="AB139" i="26"/>
  <c r="AB249" i="26"/>
  <c r="DA394" i="3"/>
  <c r="AC404" i="3"/>
  <c r="Z131" i="26"/>
  <c r="BA269" i="3"/>
  <c r="N300" i="3"/>
  <c r="DB186" i="3"/>
  <c r="Z236" i="26"/>
  <c r="AB294" i="26"/>
  <c r="Z330" i="26"/>
  <c r="Z310" i="26"/>
  <c r="CP508" i="3"/>
  <c r="N31" i="3"/>
  <c r="AB110" i="3"/>
  <c r="CB510" i="3"/>
  <c r="AA141" i="26"/>
  <c r="Y264" i="26"/>
  <c r="CA558" i="3"/>
  <c r="BP153" i="3"/>
  <c r="BA265" i="3"/>
  <c r="AB252" i="26"/>
  <c r="BO329" i="3"/>
  <c r="AB351" i="3"/>
  <c r="BC252" i="3"/>
  <c r="AN104" i="3"/>
  <c r="CC492" i="3"/>
  <c r="CN482" i="3"/>
  <c r="AB503" i="3"/>
  <c r="CC376" i="3"/>
  <c r="CC153" i="3"/>
  <c r="AN481" i="3"/>
  <c r="AN389" i="3"/>
  <c r="DB250" i="3"/>
  <c r="DB23" i="3"/>
  <c r="BO94" i="3"/>
  <c r="Y124" i="26"/>
  <c r="AN18" i="3"/>
  <c r="BA170" i="3"/>
  <c r="CP314" i="3"/>
  <c r="Z40" i="26"/>
  <c r="I341" i="26"/>
  <c r="Z114" i="26"/>
  <c r="CC160" i="3"/>
  <c r="DB305" i="3"/>
  <c r="DB100" i="3"/>
  <c r="DC425" i="3"/>
  <c r="CP353" i="3"/>
  <c r="Y294" i="26"/>
  <c r="BA208" i="3"/>
  <c r="BB313" i="3"/>
  <c r="BB97" i="3"/>
  <c r="CA68" i="3"/>
  <c r="O59" i="3"/>
  <c r="DC536" i="3"/>
  <c r="Y53" i="26"/>
  <c r="H4" i="27"/>
  <c r="Z230" i="26"/>
  <c r="BC105" i="3"/>
  <c r="P22" i="3"/>
  <c r="P85" i="3"/>
  <c r="CC253" i="3"/>
  <c r="N141" i="3"/>
  <c r="N92" i="3"/>
  <c r="P59" i="3"/>
  <c r="CO558" i="3"/>
  <c r="AB144" i="26"/>
  <c r="N274" i="3"/>
  <c r="N152" i="3"/>
  <c r="AA51" i="3"/>
  <c r="CO182" i="3"/>
  <c r="N146" i="3"/>
  <c r="AB213" i="26"/>
  <c r="BC362" i="3"/>
  <c r="AA233" i="26"/>
  <c r="Z74" i="26"/>
  <c r="O41" i="3"/>
  <c r="P205" i="3"/>
  <c r="P253" i="3"/>
  <c r="P228" i="3"/>
  <c r="O198" i="3"/>
  <c r="AA17" i="3"/>
  <c r="AA8" i="3"/>
  <c r="AB22" i="3"/>
  <c r="AC186" i="3"/>
  <c r="AN139" i="3"/>
  <c r="AA168" i="3"/>
  <c r="AC182" i="3"/>
  <c r="AB91" i="3"/>
  <c r="AB188" i="3"/>
  <c r="AB230" i="8"/>
  <c r="AB534" i="8"/>
  <c r="AB267" i="6"/>
  <c r="AB171" i="3"/>
  <c r="AB340" i="6"/>
  <c r="AB289" i="7"/>
  <c r="AB235" i="6"/>
  <c r="AB329" i="8"/>
  <c r="AB355" i="6"/>
  <c r="AB523" i="6"/>
  <c r="AB95" i="6"/>
  <c r="AB176" i="8"/>
  <c r="AB480" i="8"/>
  <c r="AB470" i="7"/>
  <c r="AB270" i="7"/>
  <c r="AB440" i="8"/>
  <c r="AB510" i="8"/>
  <c r="AB51" i="8"/>
  <c r="Z123" i="26"/>
  <c r="AB209" i="26"/>
  <c r="Z97" i="26"/>
  <c r="N132" i="3"/>
  <c r="N247" i="3"/>
  <c r="P277" i="3"/>
  <c r="N122" i="3"/>
  <c r="Y142" i="26"/>
  <c r="D6" i="27"/>
  <c r="O33" i="3"/>
  <c r="N302" i="3"/>
  <c r="O159" i="3"/>
  <c r="N317" i="3"/>
  <c r="N283" i="3"/>
  <c r="O185" i="3"/>
  <c r="AA124" i="26"/>
  <c r="AA318" i="3"/>
  <c r="AA306" i="3"/>
  <c r="AB245" i="3"/>
  <c r="AB156" i="3"/>
  <c r="AC188" i="3"/>
  <c r="AO148" i="3"/>
  <c r="AO180" i="3"/>
  <c r="AA91" i="3"/>
  <c r="AB217" i="3"/>
  <c r="AB324" i="7"/>
  <c r="AC253" i="3"/>
  <c r="AB318" i="7"/>
  <c r="Z76" i="26"/>
  <c r="AA569" i="3"/>
  <c r="CO135" i="3"/>
  <c r="J344" i="26"/>
  <c r="CB56" i="3"/>
  <c r="CC289" i="3"/>
  <c r="BC493" i="3"/>
  <c r="BP586" i="3"/>
  <c r="Z164" i="26"/>
  <c r="BA144" i="3"/>
  <c r="BB237" i="3"/>
  <c r="DC205" i="3"/>
  <c r="CP466" i="3"/>
  <c r="CA198" i="3"/>
  <c r="BP169" i="3"/>
  <c r="DC510" i="3"/>
  <c r="CO205" i="3"/>
  <c r="P204" i="3"/>
  <c r="AA228" i="26"/>
  <c r="Y283" i="26"/>
  <c r="AA283" i="26" s="1"/>
  <c r="AC441" i="3"/>
  <c r="AB24" i="26"/>
  <c r="O129" i="3"/>
  <c r="P129" i="3"/>
  <c r="CC197" i="3"/>
  <c r="BN569" i="3"/>
  <c r="DB36" i="3"/>
  <c r="CC210" i="3"/>
  <c r="CB243" i="3"/>
  <c r="BB81" i="3"/>
  <c r="CO210" i="3"/>
  <c r="BO317" i="3"/>
  <c r="AO443" i="3"/>
  <c r="CO136" i="3"/>
  <c r="P310" i="3"/>
  <c r="CC374" i="3"/>
  <c r="P196" i="3"/>
  <c r="AA295" i="26"/>
  <c r="CO602" i="3"/>
  <c r="N502" i="3"/>
  <c r="DA447" i="3"/>
  <c r="CA16" i="3"/>
  <c r="Z99" i="26"/>
  <c r="CN484" i="3"/>
  <c r="AB320" i="26"/>
  <c r="DC96" i="3"/>
  <c r="DA419" i="3"/>
  <c r="CP32" i="3"/>
  <c r="BO596" i="3"/>
  <c r="CO218" i="3"/>
  <c r="CO606" i="3"/>
  <c r="CA358" i="3"/>
  <c r="CC192" i="3"/>
  <c r="BC157" i="3"/>
  <c r="N71" i="3"/>
  <c r="O99" i="3"/>
  <c r="N108" i="3"/>
  <c r="AB181" i="26"/>
  <c r="N128" i="3"/>
  <c r="DC284" i="3"/>
  <c r="BA186" i="3"/>
  <c r="DA581" i="3"/>
  <c r="Y64" i="26"/>
  <c r="Z152" i="26"/>
  <c r="AA152" i="26" s="1"/>
  <c r="Y261" i="26"/>
  <c r="DA127" i="3"/>
  <c r="BC142" i="3"/>
  <c r="J3" i="27"/>
  <c r="CN259" i="3"/>
  <c r="BN200" i="3"/>
  <c r="BC7" i="3"/>
  <c r="DC529" i="3"/>
  <c r="BP606" i="3"/>
  <c r="CA528" i="3"/>
  <c r="BC219" i="3"/>
  <c r="BC173" i="3"/>
  <c r="P348" i="3"/>
  <c r="BC111" i="3"/>
  <c r="CN119" i="3"/>
  <c r="CC295" i="3"/>
  <c r="CO468" i="3"/>
  <c r="BP230" i="3"/>
  <c r="AN537" i="3"/>
  <c r="CC55" i="3"/>
  <c r="BC250" i="3"/>
  <c r="Y193" i="26"/>
  <c r="CB204" i="3"/>
  <c r="DB253" i="3"/>
  <c r="Z234" i="26"/>
  <c r="BP450" i="3"/>
  <c r="DA595" i="3"/>
  <c r="BN450" i="3"/>
  <c r="AB228" i="26"/>
  <c r="CC241" i="3"/>
  <c r="AB470" i="3"/>
  <c r="BC211" i="3"/>
  <c r="AO381" i="3"/>
  <c r="BC311" i="3"/>
  <c r="DB412" i="3"/>
  <c r="BC87" i="3"/>
  <c r="BC477" i="3"/>
  <c r="BC296" i="3"/>
  <c r="Z250" i="26"/>
  <c r="N273" i="3"/>
  <c r="P73" i="3"/>
  <c r="O163" i="3"/>
  <c r="O227" i="3"/>
  <c r="CC66" i="3"/>
  <c r="N264" i="3"/>
  <c r="N290" i="3"/>
  <c r="BC309" i="3"/>
  <c r="DA381" i="3"/>
  <c r="DB275" i="3"/>
  <c r="BC222" i="3"/>
  <c r="BO9" i="3"/>
  <c r="BN121" i="3"/>
  <c r="DB533" i="3"/>
  <c r="CC301" i="3"/>
  <c r="AC104" i="3"/>
  <c r="CA10" i="3"/>
  <c r="CN24" i="3"/>
  <c r="AC48" i="3"/>
  <c r="DB298" i="3"/>
  <c r="CN141" i="3"/>
  <c r="AO584" i="3"/>
  <c r="CB7" i="3"/>
  <c r="Z86" i="26"/>
  <c r="AA86" i="26" s="1"/>
  <c r="BB21" i="3"/>
  <c r="BB569" i="3"/>
  <c r="BA82" i="3"/>
  <c r="Y167" i="26"/>
  <c r="AA523" i="3"/>
  <c r="DC21" i="3"/>
  <c r="BN444" i="3"/>
  <c r="CO458" i="3"/>
  <c r="BP329" i="3"/>
  <c r="AB60" i="26"/>
  <c r="O385" i="3"/>
  <c r="DA256" i="3"/>
  <c r="AB52" i="26"/>
  <c r="BA71" i="3"/>
  <c r="CO395" i="3"/>
  <c r="O443" i="3"/>
  <c r="AP446" i="3"/>
  <c r="BA116" i="3"/>
  <c r="CA407" i="3"/>
  <c r="CO29" i="3"/>
  <c r="Y239" i="26"/>
  <c r="AN230" i="3"/>
  <c r="AB159" i="26"/>
  <c r="N340" i="26"/>
  <c r="Y323" i="26"/>
  <c r="Z122" i="26"/>
  <c r="L342" i="26"/>
  <c r="Y123" i="26"/>
  <c r="O11" i="3"/>
  <c r="BO274" i="3"/>
  <c r="O47" i="3"/>
  <c r="Z71" i="26"/>
  <c r="H341" i="26"/>
  <c r="Z262" i="26"/>
  <c r="AA536" i="3"/>
  <c r="BC460" i="3"/>
  <c r="AB132" i="26"/>
  <c r="N258" i="3"/>
  <c r="N277" i="3"/>
  <c r="DB15" i="3"/>
  <c r="DA538" i="3"/>
  <c r="O274" i="3"/>
  <c r="O264" i="3"/>
  <c r="O178" i="3"/>
  <c r="O213" i="3"/>
  <c r="AA148" i="26"/>
  <c r="AA35" i="3"/>
  <c r="AC118" i="3"/>
  <c r="AA323" i="3"/>
  <c r="AA145" i="3"/>
  <c r="AC142" i="3"/>
  <c r="AP182" i="3"/>
  <c r="AC137" i="3"/>
  <c r="N45" i="3"/>
  <c r="AC245" i="3"/>
  <c r="AB211" i="8"/>
  <c r="AB529" i="8"/>
  <c r="AB464" i="6"/>
  <c r="AC238" i="3"/>
  <c r="AB68" i="6"/>
  <c r="AB434" i="6"/>
  <c r="AB380" i="6"/>
  <c r="AB168" i="3"/>
  <c r="AB468" i="8"/>
  <c r="AB192" i="8"/>
  <c r="AB211" i="6"/>
  <c r="Z140" i="8"/>
  <c r="AB26" i="7"/>
  <c r="AB585" i="7"/>
  <c r="X156" i="6"/>
  <c r="AB98" i="6"/>
  <c r="AB561" i="6"/>
  <c r="AB297" i="8"/>
  <c r="DC432" i="3"/>
  <c r="P150" i="3"/>
  <c r="CP604" i="3"/>
  <c r="DC385" i="3"/>
  <c r="O83" i="3"/>
  <c r="N25" i="3"/>
  <c r="AA16" i="26"/>
  <c r="P18" i="3"/>
  <c r="O293" i="3"/>
  <c r="AA202" i="26"/>
  <c r="P186" i="3"/>
  <c r="AA12" i="26"/>
  <c r="P200" i="3"/>
  <c r="P256" i="3"/>
  <c r="N220" i="3"/>
  <c r="P306" i="3"/>
  <c r="AC288" i="3"/>
  <c r="AB290" i="3"/>
  <c r="AC267" i="3"/>
  <c r="AN178" i="3"/>
  <c r="AC166" i="3"/>
  <c r="AC159" i="3"/>
  <c r="AC136" i="3"/>
  <c r="AC198" i="3"/>
  <c r="AC141" i="3"/>
  <c r="AC233" i="3"/>
  <c r="AB222" i="8"/>
  <c r="X379" i="7"/>
  <c r="AB407" i="7"/>
  <c r="AB71" i="7"/>
  <c r="AB281" i="8"/>
  <c r="AB148" i="8"/>
  <c r="AB126" i="7"/>
  <c r="AB21" i="7"/>
  <c r="AB155" i="7"/>
  <c r="AB55" i="8"/>
  <c r="AB285" i="6"/>
  <c r="AB432" i="8"/>
  <c r="X95" i="6"/>
  <c r="Y75" i="7"/>
  <c r="AB479" i="7"/>
  <c r="AB377" i="7"/>
  <c r="AB606" i="6"/>
  <c r="AB88" i="7"/>
  <c r="BP168" i="3"/>
  <c r="P143" i="3"/>
  <c r="N159" i="3"/>
  <c r="O149" i="3"/>
  <c r="Z103" i="26"/>
  <c r="Z157" i="26"/>
  <c r="O226" i="3"/>
  <c r="P288" i="3"/>
  <c r="N43" i="3"/>
  <c r="AB316" i="26"/>
  <c r="P8" i="3"/>
  <c r="Y211" i="26"/>
  <c r="O134" i="3"/>
  <c r="N130" i="3"/>
  <c r="P223" i="3"/>
  <c r="AA300" i="26"/>
  <c r="AA288" i="3"/>
  <c r="AC290" i="3"/>
  <c r="AB267" i="3"/>
  <c r="AP190" i="3"/>
  <c r="AP170" i="3"/>
  <c r="AO157" i="3"/>
  <c r="AA136" i="3"/>
  <c r="AA140" i="3"/>
  <c r="AA274" i="3"/>
  <c r="Z289" i="8"/>
  <c r="AA216" i="3"/>
  <c r="AA244" i="3"/>
  <c r="AB601" i="8"/>
  <c r="AB190" i="3"/>
  <c r="AB246" i="6"/>
  <c r="AB164" i="8"/>
  <c r="AA204" i="3"/>
  <c r="AB446" i="7"/>
  <c r="AB60" i="6"/>
  <c r="AB201" i="8"/>
  <c r="X154" i="6"/>
  <c r="AB273" i="8"/>
  <c r="AB149" i="8"/>
  <c r="CB317" i="3"/>
  <c r="P155" i="3"/>
  <c r="Z10" i="26"/>
  <c r="P168" i="3"/>
  <c r="AB307" i="26"/>
  <c r="P166" i="3"/>
  <c r="BB207" i="3"/>
  <c r="BC143" i="3"/>
  <c r="DA81" i="3"/>
  <c r="P383" i="3"/>
  <c r="DB363" i="3"/>
  <c r="Z110" i="26"/>
  <c r="AA110" i="26" s="1"/>
  <c r="DC280" i="3"/>
  <c r="AB15" i="3"/>
  <c r="BA580" i="3"/>
  <c r="CC377" i="3"/>
  <c r="BB513" i="3"/>
  <c r="DB349" i="3"/>
  <c r="CB113" i="3"/>
  <c r="CN325" i="3"/>
  <c r="BN496" i="3"/>
  <c r="BA35" i="3"/>
  <c r="CN269" i="3"/>
  <c r="DA96" i="3"/>
  <c r="CB19" i="3"/>
  <c r="P112" i="3"/>
  <c r="O266" i="3"/>
  <c r="N179" i="3"/>
  <c r="L341" i="26"/>
  <c r="BN415" i="3"/>
  <c r="BN451" i="3"/>
  <c r="BO450" i="3"/>
  <c r="DB457" i="3"/>
  <c r="AB312" i="26"/>
  <c r="AB198" i="26"/>
  <c r="AB464" i="3"/>
  <c r="BB138" i="3"/>
  <c r="CO523" i="3"/>
  <c r="BA337" i="3"/>
  <c r="BA51" i="3"/>
  <c r="CO315" i="3"/>
  <c r="P57" i="3"/>
  <c r="Z315" i="26"/>
  <c r="P319" i="3"/>
  <c r="BN563" i="3"/>
  <c r="BO172" i="3"/>
  <c r="DC502" i="3"/>
  <c r="BP269" i="3"/>
  <c r="DC596" i="3"/>
  <c r="BO581" i="3"/>
  <c r="BB150" i="3"/>
  <c r="CP185" i="3"/>
  <c r="BC454" i="3"/>
  <c r="BO314" i="3"/>
  <c r="Y273" i="26"/>
  <c r="BA167" i="3"/>
  <c r="Z218" i="26"/>
  <c r="D3" i="27"/>
  <c r="CB213" i="3"/>
  <c r="Z26" i="26"/>
  <c r="CP423" i="3"/>
  <c r="AB157" i="26"/>
  <c r="P274" i="3"/>
  <c r="P433" i="3"/>
  <c r="P37" i="3"/>
  <c r="P164" i="3"/>
  <c r="J342" i="26"/>
  <c r="N59" i="3"/>
  <c r="BC190" i="3"/>
  <c r="O39" i="3"/>
  <c r="BC550" i="3"/>
  <c r="AN510" i="3"/>
  <c r="CN592" i="3"/>
  <c r="DA262" i="3"/>
  <c r="AN459" i="3"/>
  <c r="AB100" i="3"/>
  <c r="BN135" i="3"/>
  <c r="BC358" i="3"/>
  <c r="DB238" i="3"/>
  <c r="BB57" i="3"/>
  <c r="AO375" i="3"/>
  <c r="BB252" i="3"/>
  <c r="DC183" i="3"/>
  <c r="CC569" i="3"/>
  <c r="CP235" i="3"/>
  <c r="BN114" i="3"/>
  <c r="AP438" i="3"/>
  <c r="AB95" i="26"/>
  <c r="AN132" i="3"/>
  <c r="Z249" i="26"/>
  <c r="O19" i="3"/>
  <c r="AP314" i="3"/>
  <c r="AA48" i="3"/>
  <c r="AP92" i="3"/>
  <c r="P523" i="3"/>
  <c r="CO245" i="3"/>
  <c r="AB284" i="26"/>
  <c r="AP371" i="3"/>
  <c r="J5" i="27"/>
  <c r="AO502" i="3"/>
  <c r="AC595" i="3"/>
  <c r="BC241" i="3"/>
  <c r="Z144" i="26"/>
  <c r="AN507" i="3"/>
  <c r="BA272" i="3"/>
  <c r="E5" i="27"/>
  <c r="J338" i="26"/>
  <c r="O160" i="3"/>
  <c r="AB14" i="26"/>
  <c r="N312" i="3"/>
  <c r="DC357" i="3"/>
  <c r="Z37" i="26"/>
  <c r="Z313" i="26"/>
  <c r="Z201" i="26"/>
  <c r="AB311" i="26"/>
  <c r="AN203" i="3"/>
  <c r="AN503" i="3"/>
  <c r="CB72" i="3"/>
  <c r="AO287" i="3"/>
  <c r="BB18" i="3"/>
  <c r="CN448" i="3"/>
  <c r="BN123" i="3"/>
  <c r="CP257" i="3"/>
  <c r="BB40" i="3"/>
  <c r="AN416" i="3"/>
  <c r="CN396" i="3"/>
  <c r="CN132" i="3"/>
  <c r="AC603" i="3"/>
  <c r="BC273" i="3"/>
  <c r="CA493" i="3"/>
  <c r="CO505" i="3"/>
  <c r="Y272" i="26"/>
  <c r="DC400" i="3"/>
  <c r="BO238" i="3"/>
  <c r="Y168" i="26"/>
  <c r="Y240" i="26"/>
  <c r="AA240" i="26" s="1"/>
  <c r="BA49" i="3"/>
  <c r="Z142" i="26"/>
  <c r="BB475" i="3"/>
  <c r="Y138" i="26"/>
  <c r="AB248" i="26"/>
  <c r="Y189" i="26"/>
  <c r="N442" i="3"/>
  <c r="BP498" i="3"/>
  <c r="DB32" i="3"/>
  <c r="AB82" i="26"/>
  <c r="CO533" i="3"/>
  <c r="CO489" i="3"/>
  <c r="AB93" i="26"/>
  <c r="Z215" i="26"/>
  <c r="AO516" i="3"/>
  <c r="AO321" i="3"/>
  <c r="BO386" i="3"/>
  <c r="BB30" i="3"/>
  <c r="N315" i="3"/>
  <c r="N98" i="3"/>
  <c r="P34" i="3"/>
  <c r="P287" i="3"/>
  <c r="Y171" i="26"/>
  <c r="AB251" i="26"/>
  <c r="N44" i="3"/>
  <c r="AB262" i="26"/>
  <c r="P398" i="3"/>
  <c r="N326" i="3"/>
  <c r="AA296" i="26"/>
  <c r="O219" i="3"/>
  <c r="CB275" i="3"/>
  <c r="Z61" i="26"/>
  <c r="P50" i="3"/>
  <c r="Y144" i="26"/>
  <c r="P241" i="3"/>
  <c r="O246" i="3"/>
  <c r="P25" i="3"/>
  <c r="AB25" i="26"/>
  <c r="N276" i="3"/>
  <c r="Z113" i="26"/>
  <c r="P232" i="3"/>
  <c r="N223" i="3"/>
  <c r="AA144" i="26"/>
  <c r="AA58" i="3"/>
  <c r="AB251" i="3"/>
  <c r="AB282" i="3"/>
  <c r="AC148" i="3"/>
  <c r="AO167" i="3"/>
  <c r="AA194" i="3"/>
  <c r="AC190" i="3"/>
  <c r="AA332" i="3"/>
  <c r="AB261" i="6"/>
  <c r="AB373" i="8"/>
  <c r="AB206" i="3"/>
  <c r="AB539" i="7"/>
  <c r="AC260" i="3"/>
  <c r="AB496" i="7"/>
  <c r="AB311" i="7"/>
  <c r="AB369" i="7"/>
  <c r="AA262" i="3"/>
  <c r="AB460" i="7"/>
  <c r="AB597" i="8"/>
  <c r="AB181" i="7"/>
  <c r="AB493" i="6"/>
  <c r="AB444" i="7"/>
  <c r="AB385" i="6"/>
  <c r="AB587" i="7"/>
  <c r="AB227" i="7"/>
  <c r="AB8" i="7"/>
  <c r="AB394" i="6"/>
  <c r="Z327" i="26"/>
  <c r="AA327" i="26" s="1"/>
  <c r="N112" i="3"/>
  <c r="P291" i="3"/>
  <c r="N49" i="3"/>
  <c r="O343" i="26"/>
  <c r="AB325" i="26"/>
  <c r="N182" i="3"/>
  <c r="Z160" i="26"/>
  <c r="P62" i="3"/>
  <c r="P13" i="3"/>
  <c r="CP569" i="3"/>
  <c r="N265" i="3"/>
  <c r="Z77" i="26"/>
  <c r="N331" i="3"/>
  <c r="P235" i="3"/>
  <c r="AA241" i="26"/>
  <c r="AB273" i="3"/>
  <c r="AC270" i="3"/>
  <c r="AC123" i="3"/>
  <c r="AC156" i="3"/>
  <c r="AA163" i="3"/>
  <c r="AO189" i="3"/>
  <c r="AO147" i="3"/>
  <c r="AB157" i="3"/>
  <c r="AB274" i="3"/>
  <c r="AB491" i="8"/>
  <c r="AB167" i="6"/>
  <c r="AB436" i="6"/>
  <c r="X322" i="7"/>
  <c r="AB202" i="3"/>
  <c r="AB218" i="6"/>
  <c r="AB193" i="3"/>
  <c r="AB586" i="6"/>
  <c r="AB526" i="7"/>
  <c r="AB359" i="7"/>
  <c r="AB47" i="6"/>
  <c r="AB487" i="7"/>
  <c r="X597" i="7"/>
  <c r="Y298" i="6"/>
  <c r="Y67" i="6"/>
  <c r="AB417" i="6"/>
  <c r="AB536" i="7"/>
  <c r="AB320" i="8"/>
  <c r="AB606" i="7"/>
  <c r="O85" i="3"/>
  <c r="P60" i="3"/>
  <c r="N304" i="3"/>
  <c r="CN79" i="3"/>
  <c r="O323" i="3"/>
  <c r="P178" i="3"/>
  <c r="BB421" i="3"/>
  <c r="DA473" i="3"/>
  <c r="AB280" i="26"/>
  <c r="P157" i="3"/>
  <c r="AA13" i="26"/>
  <c r="P151" i="3"/>
  <c r="O26" i="3"/>
  <c r="DA182" i="3"/>
  <c r="N233" i="3"/>
  <c r="O173" i="3"/>
  <c r="AB265" i="3"/>
  <c r="AB256" i="3"/>
  <c r="AA123" i="3"/>
  <c r="AO150" i="3"/>
  <c r="AB142" i="3"/>
  <c r="AA192" i="3"/>
  <c r="AP186" i="3"/>
  <c r="AB140" i="3"/>
  <c r="AB120" i="3"/>
  <c r="AB603" i="6"/>
  <c r="AA240" i="3"/>
  <c r="AA207" i="3"/>
  <c r="AB560" i="6"/>
  <c r="AC241" i="3"/>
  <c r="X58" i="8"/>
  <c r="AB410" i="7"/>
  <c r="AB330" i="8"/>
  <c r="AB486" i="8"/>
  <c r="AB129" i="6"/>
  <c r="P46" i="3"/>
  <c r="AB28" i="3"/>
  <c r="AB400" i="8"/>
  <c r="AB498" i="6"/>
  <c r="AB243" i="7"/>
  <c r="AB46" i="7"/>
  <c r="AB141" i="7"/>
  <c r="CC372" i="3"/>
  <c r="P179" i="3"/>
  <c r="P276" i="3"/>
  <c r="N275" i="3"/>
  <c r="AA116" i="26"/>
  <c r="AC318" i="3"/>
  <c r="AC22" i="3"/>
  <c r="AB151" i="3"/>
  <c r="AP184" i="3"/>
  <c r="P88" i="3"/>
  <c r="AB122" i="7"/>
  <c r="AB35" i="7"/>
  <c r="X325" i="6"/>
  <c r="AB140" i="8"/>
  <c r="AB293" i="7"/>
  <c r="AB356" i="8"/>
  <c r="AB204" i="3"/>
  <c r="X25" i="8"/>
  <c r="Z235" i="7"/>
  <c r="AB220" i="6"/>
  <c r="AB228" i="8"/>
  <c r="Y131" i="26"/>
  <c r="DB581" i="3"/>
  <c r="M5" i="27"/>
  <c r="P104" i="3"/>
  <c r="N206" i="3"/>
  <c r="N8" i="3"/>
  <c r="N285" i="3"/>
  <c r="O253" i="3"/>
  <c r="Z125" i="26"/>
  <c r="Y133" i="26"/>
  <c r="AB221" i="26"/>
  <c r="P283" i="3"/>
  <c r="P90" i="3"/>
  <c r="P217" i="3"/>
  <c r="AA187" i="26"/>
  <c r="AA140" i="26"/>
  <c r="AB316" i="3"/>
  <c r="AC293" i="3"/>
  <c r="AB239" i="3"/>
  <c r="AP152" i="3"/>
  <c r="AA150" i="3"/>
  <c r="AN162" i="3"/>
  <c r="AC138" i="3"/>
  <c r="AC101" i="3"/>
  <c r="AB195" i="8"/>
  <c r="AB594" i="8"/>
  <c r="AB568" i="8"/>
  <c r="AB74" i="6"/>
  <c r="AB184" i="3"/>
  <c r="AB196" i="7"/>
  <c r="AB543" i="8"/>
  <c r="AB343" i="7"/>
  <c r="AB33" i="7"/>
  <c r="AB565" i="8"/>
  <c r="AB131" i="8"/>
  <c r="AB187" i="6"/>
  <c r="X313" i="6"/>
  <c r="AB283" i="6"/>
  <c r="AB575" i="8"/>
  <c r="AB313" i="7"/>
  <c r="AB250" i="8"/>
  <c r="Z46" i="6"/>
  <c r="AB476" i="8"/>
  <c r="AB262" i="7"/>
  <c r="AB212" i="7"/>
  <c r="X358" i="6"/>
  <c r="Z418" i="8"/>
  <c r="X254" i="7"/>
  <c r="Y340" i="7"/>
  <c r="AB81" i="8"/>
  <c r="AB280" i="7"/>
  <c r="AB556" i="8"/>
  <c r="AB324" i="6"/>
  <c r="AA55" i="26"/>
  <c r="P329" i="3"/>
  <c r="BN265" i="3"/>
  <c r="AB191" i="26"/>
  <c r="AA107" i="26"/>
  <c r="AA257" i="26"/>
  <c r="CB544" i="3"/>
  <c r="O21" i="3"/>
  <c r="O16" i="3"/>
  <c r="P127" i="3"/>
  <c r="O49" i="3"/>
  <c r="O324" i="3"/>
  <c r="O44" i="3"/>
  <c r="O292" i="3"/>
  <c r="N217" i="3"/>
  <c r="P239" i="3"/>
  <c r="P236" i="3"/>
  <c r="AA265" i="3"/>
  <c r="AB130" i="3"/>
  <c r="AA87" i="3"/>
  <c r="AA191" i="3"/>
  <c r="AN180" i="3"/>
  <c r="AC158" i="3"/>
  <c r="AC154" i="3"/>
  <c r="AC172" i="3"/>
  <c r="AA92" i="3"/>
  <c r="AB517" i="7"/>
  <c r="AB421" i="7"/>
  <c r="AC237" i="3"/>
  <c r="AB430" i="8"/>
  <c r="AB205" i="3"/>
  <c r="AB121" i="7"/>
  <c r="AB255" i="8"/>
  <c r="AB269" i="7"/>
  <c r="AB203" i="7"/>
  <c r="AB222" i="3"/>
  <c r="AB138" i="7"/>
  <c r="AB75" i="8"/>
  <c r="AB477" i="8"/>
  <c r="Y398" i="6"/>
  <c r="AB282" i="8"/>
  <c r="AB341" i="6"/>
  <c r="AB232" i="6"/>
  <c r="X181" i="8"/>
  <c r="AB224" i="6"/>
  <c r="AB98" i="8"/>
  <c r="AB61" i="6"/>
  <c r="AB392" i="6"/>
  <c r="AB33" i="6"/>
  <c r="Z306" i="7"/>
  <c r="Z257" i="6"/>
  <c r="X421" i="7"/>
  <c r="P203" i="3"/>
  <c r="N162" i="3"/>
  <c r="N309" i="3"/>
  <c r="CC531" i="3"/>
  <c r="AC409" i="3"/>
  <c r="O230" i="3"/>
  <c r="DA382" i="3"/>
  <c r="N94" i="3"/>
  <c r="N39" i="3"/>
  <c r="CO240" i="3"/>
  <c r="P264" i="3"/>
  <c r="AB54" i="26"/>
  <c r="O249" i="3"/>
  <c r="O18" i="3"/>
  <c r="P218" i="3"/>
  <c r="AA98" i="26"/>
  <c r="AB44" i="3"/>
  <c r="AA66" i="3"/>
  <c r="AA294" i="3"/>
  <c r="AP140" i="3"/>
  <c r="AC170" i="3"/>
  <c r="AP162" i="3"/>
  <c r="AP174" i="3"/>
  <c r="AA38" i="3"/>
  <c r="AB219" i="3"/>
  <c r="AB496" i="8"/>
  <c r="AC250" i="3"/>
  <c r="AC244" i="3"/>
  <c r="AB513" i="7"/>
  <c r="AC207" i="3"/>
  <c r="AB56" i="7"/>
  <c r="AB123" i="8"/>
  <c r="AB54" i="7"/>
  <c r="X572" i="6"/>
  <c r="AB262" i="8"/>
  <c r="AB258" i="7"/>
  <c r="AB103" i="8"/>
  <c r="AB45" i="8"/>
  <c r="X575" i="8"/>
  <c r="AB540" i="6"/>
  <c r="AB394" i="7"/>
  <c r="X160" i="7"/>
  <c r="AB183" i="6"/>
  <c r="AB52" i="7"/>
  <c r="C7" i="27"/>
  <c r="AA69" i="26"/>
  <c r="O141" i="3"/>
  <c r="AC86" i="3"/>
  <c r="AB175" i="8"/>
  <c r="AB189" i="3"/>
  <c r="AB542" i="6"/>
  <c r="AB115" i="8"/>
  <c r="AB57" i="26"/>
  <c r="Y36" i="26"/>
  <c r="P144" i="3"/>
  <c r="O90" i="3"/>
  <c r="N293" i="3"/>
  <c r="P314" i="3"/>
  <c r="AC62" i="3"/>
  <c r="AB302" i="3"/>
  <c r="AN186" i="3"/>
  <c r="AO152" i="3"/>
  <c r="AC65" i="3"/>
  <c r="AB66" i="7"/>
  <c r="AB11" i="7"/>
  <c r="AA238" i="3"/>
  <c r="AB85" i="7"/>
  <c r="AB116" i="6"/>
  <c r="AB606" i="8"/>
  <c r="AC224" i="3"/>
  <c r="AB599" i="8"/>
  <c r="AB567" i="7"/>
  <c r="AB395" i="8"/>
  <c r="E3" i="27"/>
  <c r="P28" i="3"/>
  <c r="BP342" i="3"/>
  <c r="Y324" i="26"/>
  <c r="E344" i="26"/>
  <c r="E2" i="27"/>
  <c r="BP388" i="3"/>
  <c r="Z75" i="26"/>
  <c r="AA282" i="26"/>
  <c r="O294" i="3"/>
  <c r="O339" i="26"/>
  <c r="N16" i="3"/>
  <c r="N190" i="3"/>
  <c r="AA114" i="26"/>
  <c r="P230" i="3"/>
  <c r="AA145" i="26"/>
  <c r="AB288" i="3"/>
  <c r="AA290" i="3"/>
  <c r="AB255" i="3"/>
  <c r="AN181" i="3"/>
  <c r="AN172" i="3"/>
  <c r="AC146" i="3"/>
  <c r="AB152" i="3"/>
  <c r="AA102" i="3"/>
  <c r="AA85" i="3"/>
  <c r="AB188" i="7"/>
  <c r="AA252" i="3"/>
  <c r="AC210" i="3"/>
  <c r="X41" i="7"/>
  <c r="AC218" i="3"/>
  <c r="X94" i="6"/>
  <c r="AB185" i="6"/>
  <c r="AB351" i="8"/>
  <c r="AC214" i="3"/>
  <c r="AB43" i="7"/>
  <c r="AB81" i="6"/>
  <c r="AB190" i="8"/>
  <c r="AB168" i="6"/>
  <c r="AB307" i="8"/>
  <c r="AB190" i="6"/>
  <c r="AB71" i="8"/>
  <c r="X434" i="8"/>
  <c r="AB93" i="6"/>
  <c r="AB190" i="7"/>
  <c r="AB483" i="7"/>
  <c r="AB564" i="7"/>
  <c r="X13" i="7"/>
  <c r="AB223" i="8"/>
  <c r="AB123" i="7"/>
  <c r="X457" i="8"/>
  <c r="Z546" i="7"/>
  <c r="Z213" i="7"/>
  <c r="Y68" i="8"/>
  <c r="Y102" i="7"/>
  <c r="CB597" i="3"/>
  <c r="P70" i="3"/>
  <c r="O289" i="3"/>
  <c r="P202" i="3"/>
  <c r="M6" i="27"/>
  <c r="Y213" i="26"/>
  <c r="O89" i="3"/>
  <c r="O101" i="3"/>
  <c r="AB106" i="26"/>
  <c r="N111" i="3"/>
  <c r="O222" i="3"/>
  <c r="P169" i="3"/>
  <c r="P105" i="3"/>
  <c r="AA136" i="26"/>
  <c r="O188" i="3"/>
  <c r="AA17" i="26"/>
  <c r="P211" i="3"/>
  <c r="AA127" i="3"/>
  <c r="AB62" i="3"/>
  <c r="AA263" i="3"/>
  <c r="AO154" i="3"/>
  <c r="AC149" i="3"/>
  <c r="AB145" i="3"/>
  <c r="AA193" i="3"/>
  <c r="AB102" i="3"/>
  <c r="AC85" i="3"/>
  <c r="AB403" i="7"/>
  <c r="AB212" i="3"/>
  <c r="AA237" i="3"/>
  <c r="AB477" i="6"/>
  <c r="AB214" i="3"/>
  <c r="AB216" i="7"/>
  <c r="AB209" i="7"/>
  <c r="AB177" i="3"/>
  <c r="AB348" i="6"/>
  <c r="AC251" i="3"/>
  <c r="AB118" i="6"/>
  <c r="AB151" i="6"/>
  <c r="AB110" i="6"/>
  <c r="AB104" i="7"/>
  <c r="AB437" i="8"/>
  <c r="AB156" i="7"/>
  <c r="X591" i="8"/>
  <c r="Y243" i="6"/>
  <c r="AB123" i="6"/>
  <c r="AB501" i="7"/>
  <c r="AB455" i="6"/>
  <c r="X532" i="7"/>
  <c r="AB485" i="7"/>
  <c r="X129" i="8"/>
  <c r="X64" i="8"/>
  <c r="Y43" i="26"/>
  <c r="P305" i="3"/>
  <c r="AN298" i="3"/>
  <c r="Y208" i="26"/>
  <c r="CP373" i="3"/>
  <c r="AO377" i="3"/>
  <c r="AC21" i="3"/>
  <c r="CO174" i="3"/>
  <c r="BB41" i="3"/>
  <c r="Z213" i="26"/>
  <c r="O7" i="3"/>
  <c r="BC476" i="3"/>
  <c r="P43" i="3"/>
  <c r="BO483" i="3"/>
  <c r="O208" i="3"/>
  <c r="O181" i="3"/>
  <c r="AA85" i="26"/>
  <c r="AA322" i="3"/>
  <c r="AC16" i="3"/>
  <c r="AB260" i="3"/>
  <c r="AA197" i="3"/>
  <c r="AN188" i="3"/>
  <c r="AN168" i="3"/>
  <c r="AC187" i="3"/>
  <c r="AB257" i="3"/>
  <c r="AC222" i="3"/>
  <c r="AB460" i="6"/>
  <c r="AB447" i="8"/>
  <c r="AA250" i="3"/>
  <c r="AB44" i="6"/>
  <c r="AB164" i="3"/>
  <c r="X527" i="6"/>
  <c r="AB409" i="8"/>
  <c r="AB13" i="6"/>
  <c r="AB554" i="6"/>
  <c r="AB549" i="8"/>
  <c r="AB483" i="6"/>
  <c r="AB117" i="8"/>
  <c r="AB497" i="6"/>
  <c r="X224" i="7"/>
  <c r="X277" i="6"/>
  <c r="AB320" i="6"/>
  <c r="AB19" i="6"/>
  <c r="X385" i="7"/>
  <c r="AB72" i="6"/>
  <c r="M2" i="27"/>
  <c r="P39" i="3"/>
  <c r="P159" i="3"/>
  <c r="CO177" i="3"/>
  <c r="CO544" i="3"/>
  <c r="AO328" i="3"/>
  <c r="Z48" i="26"/>
  <c r="AB81" i="26"/>
  <c r="N75" i="3"/>
  <c r="N210" i="3"/>
  <c r="Y330" i="26"/>
  <c r="N55" i="3"/>
  <c r="D342" i="24"/>
  <c r="O190" i="3"/>
  <c r="O205" i="3"/>
  <c r="AB35" i="3"/>
  <c r="AC305" i="3"/>
  <c r="AB323" i="3"/>
  <c r="AC197" i="3"/>
  <c r="AA162" i="3"/>
  <c r="AO186" i="3"/>
  <c r="AO166" i="3"/>
  <c r="AA155" i="3"/>
  <c r="AC115" i="3"/>
  <c r="AB389" i="7"/>
  <c r="AA220" i="3"/>
  <c r="AC202" i="3"/>
  <c r="AB501" i="8"/>
  <c r="AB181" i="3"/>
  <c r="AB28" i="6"/>
  <c r="AA260" i="3"/>
  <c r="AB13" i="8"/>
  <c r="AB189" i="8"/>
  <c r="AB473" i="8"/>
  <c r="AB80" i="7"/>
  <c r="AB454" i="7"/>
  <c r="AB511" i="7"/>
  <c r="X568" i="6"/>
  <c r="AB105" i="7"/>
  <c r="AB557" i="8"/>
  <c r="X385" i="8"/>
  <c r="AB74" i="8"/>
  <c r="AB465" i="8"/>
  <c r="N328" i="3"/>
  <c r="AA174" i="3"/>
  <c r="AB512" i="7"/>
  <c r="AB145" i="6"/>
  <c r="AB535" i="8"/>
  <c r="AB361" i="6"/>
  <c r="F4" i="27"/>
  <c r="O147" i="3"/>
  <c r="N171" i="3"/>
  <c r="N118" i="3"/>
  <c r="O195" i="3"/>
  <c r="AA46" i="26"/>
  <c r="AA28" i="3"/>
  <c r="AB241" i="3"/>
  <c r="AN159" i="3"/>
  <c r="AA170" i="3"/>
  <c r="AA20" i="3"/>
  <c r="AB476" i="7"/>
  <c r="AB532" i="8"/>
  <c r="AA213" i="3"/>
  <c r="X506" i="7"/>
  <c r="AB583" i="7"/>
  <c r="AB172" i="6"/>
  <c r="AB106" i="7"/>
  <c r="AB96" i="8"/>
  <c r="AB349" i="8"/>
  <c r="AB68" i="7"/>
  <c r="CP119" i="3"/>
  <c r="O170" i="3"/>
  <c r="AB600" i="3"/>
  <c r="O55" i="3"/>
  <c r="P249" i="3"/>
  <c r="P130" i="3"/>
  <c r="AB142" i="26"/>
  <c r="N79" i="3"/>
  <c r="O220" i="3"/>
  <c r="P139" i="3"/>
  <c r="P16" i="3"/>
  <c r="N38" i="3"/>
  <c r="P145" i="3"/>
  <c r="N292" i="3"/>
  <c r="O193" i="3"/>
  <c r="AA147" i="26"/>
  <c r="AC265" i="3"/>
  <c r="AB253" i="3"/>
  <c r="AB87" i="3"/>
  <c r="AN167" i="3"/>
  <c r="AB143" i="3"/>
  <c r="AN158" i="3"/>
  <c r="AP177" i="3"/>
  <c r="O88" i="3"/>
  <c r="AA225" i="3"/>
  <c r="AB542" i="7"/>
  <c r="AB216" i="3"/>
  <c r="AB166" i="3"/>
  <c r="AB47" i="7"/>
  <c r="AB221" i="3"/>
  <c r="AA231" i="3"/>
  <c r="AB214" i="8"/>
  <c r="AB544" i="8"/>
  <c r="AC215" i="3"/>
  <c r="AB263" i="6"/>
  <c r="AB337" i="8"/>
  <c r="AB230" i="6"/>
  <c r="AB208" i="8"/>
  <c r="AB194" i="7"/>
  <c r="AB532" i="7"/>
  <c r="X331" i="8"/>
  <c r="AB303" i="7"/>
  <c r="AB291" i="7"/>
  <c r="AB382" i="8"/>
  <c r="AB97" i="7"/>
  <c r="AB56" i="6"/>
  <c r="AB355" i="8"/>
  <c r="X16" i="8"/>
  <c r="Y439" i="8"/>
  <c r="X314" i="7"/>
  <c r="Z352" i="8"/>
  <c r="AB590" i="7"/>
  <c r="Y191" i="6"/>
  <c r="Y59" i="8"/>
  <c r="BP460" i="3"/>
  <c r="AB22" i="26"/>
  <c r="L2" i="27"/>
  <c r="Z14" i="26"/>
  <c r="N231" i="3"/>
  <c r="P19" i="3"/>
  <c r="CB264" i="3"/>
  <c r="AB289" i="3"/>
  <c r="O108" i="3"/>
  <c r="Z27" i="26"/>
  <c r="P30" i="3"/>
  <c r="O84" i="3"/>
  <c r="AB136" i="26"/>
  <c r="N138" i="3"/>
  <c r="P227" i="3"/>
  <c r="O136" i="3"/>
  <c r="AA204" i="26"/>
  <c r="AC112" i="3"/>
  <c r="AA27" i="3"/>
  <c r="AC125" i="3"/>
  <c r="AP154" i="3"/>
  <c r="AB135" i="3"/>
  <c r="AA144" i="3"/>
  <c r="AC169" i="3"/>
  <c r="AC83" i="3"/>
  <c r="AB220" i="3"/>
  <c r="AB30" i="8"/>
  <c r="AC246" i="3"/>
  <c r="AB185" i="3"/>
  <c r="AB478" i="8"/>
  <c r="AB207" i="3"/>
  <c r="AB300" i="6"/>
  <c r="AB219" i="8"/>
  <c r="AA228" i="3"/>
  <c r="AB115" i="6"/>
  <c r="AB222" i="7"/>
  <c r="AB234" i="8"/>
  <c r="AB328" i="6"/>
  <c r="AB81" i="7"/>
  <c r="AB315" i="6"/>
  <c r="AB251" i="8"/>
  <c r="AB577" i="7"/>
  <c r="AB293" i="6"/>
  <c r="AB275" i="8"/>
  <c r="AB503" i="7"/>
  <c r="Z26" i="8"/>
  <c r="AB248" i="8"/>
  <c r="X407" i="6"/>
  <c r="X251" i="6"/>
  <c r="AB537" i="7"/>
  <c r="AB235" i="7"/>
  <c r="Z67" i="26"/>
  <c r="AA67" i="26" s="1"/>
  <c r="Y137" i="26"/>
  <c r="D2" i="27"/>
  <c r="N124" i="3"/>
  <c r="CC183" i="3"/>
  <c r="CA230" i="3"/>
  <c r="N183" i="3"/>
  <c r="AB411" i="3"/>
  <c r="AA19" i="26"/>
  <c r="O161" i="3"/>
  <c r="AB153" i="26"/>
  <c r="O276" i="3"/>
  <c r="Z284" i="26"/>
  <c r="Y125" i="26"/>
  <c r="N219" i="3"/>
  <c r="O210" i="3"/>
  <c r="AA122" i="26"/>
  <c r="AA175" i="26"/>
  <c r="AC316" i="3"/>
  <c r="AA269" i="3"/>
  <c r="AB229" i="3"/>
  <c r="AC178" i="3"/>
  <c r="AP180" i="3"/>
  <c r="AA161" i="3"/>
  <c r="AA185" i="3"/>
  <c r="AC78" i="3"/>
  <c r="AC256" i="3"/>
  <c r="AB301" i="8"/>
  <c r="AB397" i="7"/>
  <c r="AB339" i="7"/>
  <c r="AB51" i="7"/>
  <c r="AA246" i="3"/>
  <c r="AB183" i="3"/>
  <c r="AB332" i="8"/>
  <c r="AB360" i="8"/>
  <c r="X128" i="7"/>
  <c r="AB353" i="7"/>
  <c r="AB212" i="6"/>
  <c r="X220" i="6"/>
  <c r="AB582" i="7"/>
  <c r="AB529" i="6"/>
  <c r="AB223" i="7"/>
  <c r="AB174" i="7"/>
  <c r="AB234" i="7"/>
  <c r="X56" i="6"/>
  <c r="X240" i="7"/>
  <c r="P278" i="3"/>
  <c r="P87" i="3"/>
  <c r="O299" i="3"/>
  <c r="AP132" i="3"/>
  <c r="AN108" i="3"/>
  <c r="N303" i="3"/>
  <c r="DB470" i="3"/>
  <c r="N106" i="3"/>
  <c r="P79" i="3"/>
  <c r="Y309" i="26"/>
  <c r="P258" i="3"/>
  <c r="AB216" i="26"/>
  <c r="P184" i="3"/>
  <c r="P189" i="3"/>
  <c r="P213" i="3"/>
  <c r="AA94" i="26"/>
  <c r="AA154" i="26"/>
  <c r="AA44" i="3"/>
  <c r="AB66" i="3"/>
  <c r="AB294" i="3"/>
  <c r="AN143" i="3"/>
  <c r="AN140" i="3"/>
  <c r="AA143" i="3"/>
  <c r="AC175" i="3"/>
  <c r="AA88" i="3"/>
  <c r="AB92" i="3"/>
  <c r="AB538" i="8"/>
  <c r="AB211" i="3"/>
  <c r="AA205" i="3"/>
  <c r="AB353" i="8"/>
  <c r="AB265" i="7"/>
  <c r="AB241" i="6"/>
  <c r="AB392" i="7"/>
  <c r="AB342" i="7"/>
  <c r="AB515" i="7"/>
  <c r="AB162" i="3"/>
  <c r="AB461" i="7"/>
  <c r="AB262" i="6"/>
  <c r="AB390" i="6"/>
  <c r="AB61" i="8"/>
  <c r="AB602" i="6"/>
  <c r="AB277" i="7"/>
  <c r="X315" i="7"/>
  <c r="Z24" i="6"/>
  <c r="AB120" i="6"/>
  <c r="AB504" i="8"/>
  <c r="AB469" i="7"/>
  <c r="AB453" i="7"/>
  <c r="CB528" i="3"/>
  <c r="O111" i="3"/>
  <c r="N121" i="3"/>
  <c r="P86" i="3"/>
  <c r="N272" i="3"/>
  <c r="O29" i="3"/>
  <c r="N53" i="3"/>
  <c r="AA278" i="26"/>
  <c r="O329" i="3"/>
  <c r="P300" i="3"/>
  <c r="AA43" i="26"/>
  <c r="P279" i="3"/>
  <c r="AA131" i="26"/>
  <c r="BN331" i="3"/>
  <c r="O175" i="3"/>
  <c r="AA129" i="26"/>
  <c r="P260" i="3"/>
  <c r="AO151" i="3"/>
  <c r="AB440" i="7"/>
  <c r="AB316" i="6"/>
  <c r="AB435" i="6"/>
  <c r="AB76" i="6"/>
  <c r="Y267" i="26"/>
  <c r="Y284" i="26"/>
  <c r="Y329" i="26"/>
  <c r="O218" i="3"/>
  <c r="O214" i="3"/>
  <c r="AA81" i="26"/>
  <c r="AA7" i="3"/>
  <c r="AC162" i="3"/>
  <c r="AN157" i="3"/>
  <c r="AA147" i="3"/>
  <c r="AA141" i="3"/>
  <c r="AB290" i="8"/>
  <c r="AB395" i="6"/>
  <c r="AB181" i="8"/>
  <c r="AC235" i="3"/>
  <c r="AB233" i="7"/>
  <c r="AB344" i="7"/>
  <c r="AB211" i="7"/>
  <c r="AB280" i="6"/>
  <c r="AB353" i="6"/>
  <c r="Z113" i="6"/>
  <c r="Y59" i="26"/>
  <c r="Y289" i="26"/>
  <c r="N148" i="3"/>
  <c r="AB30" i="26"/>
  <c r="Y76" i="26"/>
  <c r="P187" i="3"/>
  <c r="BA347" i="3"/>
  <c r="N14" i="3"/>
  <c r="AA195" i="26"/>
  <c r="CP487" i="3"/>
  <c r="P197" i="3"/>
  <c r="N259" i="3"/>
  <c r="N85" i="3"/>
  <c r="N229" i="3"/>
  <c r="P216" i="3"/>
  <c r="AA248" i="26"/>
  <c r="AB134" i="3"/>
  <c r="AA62" i="3"/>
  <c r="AA315" i="3"/>
  <c r="AO188" i="3"/>
  <c r="AC152" i="3"/>
  <c r="AA189" i="3"/>
  <c r="AC151" i="3"/>
  <c r="AB65" i="3"/>
  <c r="AA203" i="3"/>
  <c r="AB265" i="6"/>
  <c r="AA242" i="3"/>
  <c r="AC242" i="3"/>
  <c r="AB178" i="7"/>
  <c r="AC229" i="3"/>
  <c r="AC221" i="3"/>
  <c r="AB573" i="8"/>
  <c r="AB373" i="7"/>
  <c r="AB392" i="8"/>
  <c r="AB173" i="8"/>
  <c r="AB128" i="8"/>
  <c r="AB453" i="8"/>
  <c r="AB15" i="8"/>
  <c r="AB199" i="6"/>
  <c r="AB597" i="6"/>
  <c r="X395" i="6"/>
  <c r="AB449" i="6"/>
  <c r="AB39" i="7"/>
  <c r="X462" i="8"/>
  <c r="X269" i="7"/>
  <c r="AB271" i="6"/>
  <c r="Z475" i="8"/>
  <c r="X432" i="7"/>
  <c r="Y325" i="7"/>
  <c r="AB205" i="7"/>
  <c r="AB191" i="7"/>
  <c r="AB411" i="6"/>
  <c r="AB530" i="6"/>
  <c r="Z601" i="6"/>
  <c r="AB256" i="26"/>
  <c r="AB40" i="26"/>
  <c r="Y102" i="26"/>
  <c r="O50" i="3"/>
  <c r="AA99" i="26"/>
  <c r="AB331" i="26"/>
  <c r="N73" i="3"/>
  <c r="O256" i="3"/>
  <c r="CC463" i="3"/>
  <c r="Y298" i="26"/>
  <c r="AB270" i="26"/>
  <c r="AA177" i="26"/>
  <c r="O8" i="3"/>
  <c r="Y301" i="26"/>
  <c r="P225" i="3"/>
  <c r="AA180" i="26"/>
  <c r="AC33" i="3"/>
  <c r="AB305" i="3"/>
  <c r="AC324" i="3"/>
  <c r="AN161" i="3"/>
  <c r="AC176" i="3"/>
  <c r="AN177" i="3"/>
  <c r="AA139" i="3"/>
  <c r="AA65" i="3"/>
  <c r="AB203" i="3"/>
  <c r="AB463" i="6"/>
  <c r="AC226" i="3"/>
  <c r="AB238" i="7"/>
  <c r="AB277" i="8"/>
  <c r="AB197" i="3"/>
  <c r="AB77" i="8"/>
  <c r="AB111" i="6"/>
  <c r="AA221" i="3"/>
  <c r="AB180" i="8"/>
  <c r="X467" i="7"/>
  <c r="AB162" i="8"/>
  <c r="AB312" i="8"/>
  <c r="AB331" i="7"/>
  <c r="AB443" i="7"/>
  <c r="AB20" i="7"/>
  <c r="AB426" i="6"/>
  <c r="Z376" i="7"/>
  <c r="AB425" i="7"/>
  <c r="AB400" i="6"/>
  <c r="X539" i="8"/>
  <c r="AB325" i="8"/>
  <c r="Z578" i="7"/>
  <c r="X559" i="6"/>
  <c r="Z468" i="7"/>
  <c r="AB516" i="7"/>
  <c r="O169" i="3"/>
  <c r="P56" i="3"/>
  <c r="CB252" i="3"/>
  <c r="BO531" i="3"/>
  <c r="N63" i="3"/>
  <c r="O284" i="3"/>
  <c r="Z325" i="26"/>
  <c r="P71" i="3"/>
  <c r="O330" i="3"/>
  <c r="P99" i="3"/>
  <c r="N15" i="3"/>
  <c r="P317" i="3"/>
  <c r="O79" i="3"/>
  <c r="P304" i="3"/>
  <c r="O179" i="3"/>
  <c r="AA168" i="26"/>
  <c r="AA280" i="26"/>
  <c r="AB275" i="3"/>
  <c r="AC271" i="3"/>
  <c r="AB242" i="3"/>
  <c r="AA160" i="3"/>
  <c r="AC192" i="3"/>
  <c r="AC145" i="3"/>
  <c r="AC163" i="3"/>
  <c r="AA182" i="3"/>
  <c r="AA167" i="3"/>
  <c r="AB381" i="8"/>
  <c r="AB335" i="6"/>
  <c r="AB378" i="6"/>
  <c r="AB23" i="6"/>
  <c r="AB321" i="7"/>
  <c r="AA255" i="3"/>
  <c r="AC220" i="3"/>
  <c r="AB79" i="8"/>
  <c r="AB206" i="7"/>
  <c r="AB108" i="8"/>
  <c r="AB381" i="7"/>
  <c r="AB90" i="8"/>
  <c r="X247" i="8"/>
  <c r="AB518" i="6"/>
  <c r="AB339" i="8"/>
  <c r="AB99" i="6"/>
  <c r="X603" i="6"/>
  <c r="AB576" i="8"/>
  <c r="X572" i="7"/>
  <c r="P247" i="3"/>
  <c r="N134" i="3"/>
  <c r="BA299" i="3"/>
  <c r="Y164" i="26"/>
  <c r="DA511" i="3"/>
  <c r="AB328" i="26"/>
  <c r="AO50" i="3"/>
  <c r="Y286" i="26"/>
  <c r="CP338" i="3"/>
  <c r="Y61" i="26"/>
  <c r="O262" i="3"/>
  <c r="Y244" i="26"/>
  <c r="N327" i="3"/>
  <c r="AA20" i="26"/>
  <c r="P237" i="3"/>
  <c r="P136" i="3"/>
  <c r="AA328" i="26"/>
  <c r="AA133" i="26"/>
  <c r="AB322" i="3"/>
  <c r="AB16" i="3"/>
  <c r="AB259" i="3"/>
  <c r="AC174" i="3"/>
  <c r="AC135" i="3"/>
  <c r="AC184" i="3"/>
  <c r="AC143" i="3"/>
  <c r="AB83" i="3"/>
  <c r="AB84" i="3"/>
  <c r="AB517" i="6"/>
  <c r="AB566" i="8"/>
  <c r="AA241" i="3"/>
  <c r="AB420" i="8"/>
  <c r="AB209" i="3"/>
  <c r="AB401" i="6"/>
  <c r="AB299" i="6"/>
  <c r="AB40" i="8"/>
  <c r="AB383" i="8"/>
  <c r="AA226" i="3"/>
  <c r="AB134" i="7"/>
  <c r="AB424" i="8"/>
  <c r="AB48" i="8"/>
  <c r="Y38" i="6"/>
  <c r="AB376" i="6"/>
  <c r="AB459" i="7"/>
  <c r="X380" i="7"/>
  <c r="X126" i="6"/>
  <c r="AB545" i="7"/>
  <c r="AB241" i="8"/>
  <c r="AB575" i="6"/>
  <c r="Z444" i="6"/>
  <c r="Z224" i="26"/>
  <c r="Z286" i="26"/>
  <c r="J341" i="26"/>
  <c r="O131" i="3"/>
  <c r="O209" i="3"/>
  <c r="AA175" i="3"/>
  <c r="X245" i="8"/>
  <c r="AB510" i="7"/>
  <c r="AB590" i="8"/>
  <c r="X413" i="7"/>
  <c r="Y101" i="26"/>
  <c r="O311" i="3"/>
  <c r="O140" i="3"/>
  <c r="O255" i="3"/>
  <c r="N221" i="3"/>
  <c r="AA134" i="3"/>
  <c r="AA95" i="3"/>
  <c r="AO158" i="3"/>
  <c r="AN151" i="3"/>
  <c r="AB148" i="3"/>
  <c r="AA101" i="3"/>
  <c r="AB242" i="7"/>
  <c r="AB244" i="8"/>
  <c r="AA214" i="3"/>
  <c r="AC204" i="3"/>
  <c r="AB216" i="8"/>
  <c r="AB489" i="7"/>
  <c r="X305" i="7"/>
  <c r="AB497" i="7"/>
  <c r="AB88" i="6"/>
  <c r="AB477" i="7"/>
  <c r="Y66" i="26"/>
  <c r="O9" i="3"/>
  <c r="N267" i="3"/>
  <c r="AB130" i="26"/>
  <c r="Z138" i="26"/>
  <c r="O46" i="3"/>
  <c r="Z170" i="26"/>
  <c r="Z297" i="26"/>
  <c r="AA297" i="26" s="1"/>
  <c r="P89" i="3"/>
  <c r="N91" i="3"/>
  <c r="Z126" i="26"/>
  <c r="N105" i="3"/>
  <c r="AC566" i="3"/>
  <c r="N228" i="3"/>
  <c r="O203" i="3"/>
  <c r="P231" i="3"/>
  <c r="AB112" i="3"/>
  <c r="AC27" i="3"/>
  <c r="AA125" i="3"/>
  <c r="AA173" i="3"/>
  <c r="AP166" i="3"/>
  <c r="AN152" i="3"/>
  <c r="AA142" i="3"/>
  <c r="AA78" i="3"/>
  <c r="AC261" i="3"/>
  <c r="AB416" i="7"/>
  <c r="AB154" i="6"/>
  <c r="AB436" i="7"/>
  <c r="AB576" i="6"/>
  <c r="AB572" i="8"/>
  <c r="AB486" i="7"/>
  <c r="AB492" i="7"/>
  <c r="AB279" i="6"/>
  <c r="AB268" i="8"/>
  <c r="AB137" i="6"/>
  <c r="Z571" i="6"/>
  <c r="X298" i="8"/>
  <c r="AB374" i="7"/>
  <c r="AB54" i="8"/>
  <c r="AB177" i="6"/>
  <c r="AB300" i="7"/>
  <c r="AB568" i="7"/>
  <c r="AB383" i="7"/>
  <c r="AB564" i="6"/>
  <c r="AB273" i="7"/>
  <c r="AB34" i="7"/>
  <c r="X151" i="6"/>
  <c r="AB283" i="8"/>
  <c r="Y259" i="6"/>
  <c r="Y450" i="8"/>
  <c r="AB507" i="7"/>
  <c r="Z302" i="7"/>
  <c r="X566" i="8"/>
  <c r="AB467" i="8"/>
  <c r="BC230" i="3"/>
  <c r="P65" i="3"/>
  <c r="P327" i="3"/>
  <c r="Y287" i="26"/>
  <c r="N95" i="3"/>
  <c r="P103" i="3"/>
  <c r="AB215" i="26"/>
  <c r="Y120" i="26"/>
  <c r="AA255" i="26"/>
  <c r="P120" i="3"/>
  <c r="Y226" i="26"/>
  <c r="O31" i="3"/>
  <c r="DA45" i="3"/>
  <c r="I6" i="27"/>
  <c r="N224" i="3"/>
  <c r="AA264" i="26"/>
  <c r="AA329" i="26"/>
  <c r="AC44" i="3"/>
  <c r="AB95" i="3"/>
  <c r="AC294" i="3"/>
  <c r="AN174" i="3"/>
  <c r="AC171" i="3"/>
  <c r="AO177" i="3"/>
  <c r="AN136" i="3"/>
  <c r="AB78" i="3"/>
  <c r="AA199" i="3"/>
  <c r="AB233" i="6"/>
  <c r="AB149" i="6"/>
  <c r="AB490" i="7"/>
  <c r="AB37" i="8"/>
  <c r="AB409" i="7"/>
  <c r="AB92" i="6"/>
  <c r="X235" i="7"/>
  <c r="AB559" i="6"/>
  <c r="AB95" i="7"/>
  <c r="AB132" i="6"/>
  <c r="AB31" i="7"/>
  <c r="AB331" i="8"/>
  <c r="AB231" i="8"/>
  <c r="AB507" i="8"/>
  <c r="Y300" i="6"/>
  <c r="AB571" i="8"/>
  <c r="AB136" i="7"/>
  <c r="AB135" i="6"/>
  <c r="X339" i="8"/>
  <c r="AB40" i="7"/>
  <c r="AB210" i="7"/>
  <c r="AB302" i="6"/>
  <c r="AB71" i="6"/>
  <c r="AB464" i="7"/>
  <c r="AB227" i="8"/>
  <c r="BN578" i="3"/>
  <c r="O243" i="3"/>
  <c r="O295" i="3"/>
  <c r="O251" i="3"/>
  <c r="Z169" i="26"/>
  <c r="AA320" i="26"/>
  <c r="P11" i="3"/>
  <c r="N263" i="3"/>
  <c r="Z306" i="26"/>
  <c r="AA306" i="26" s="1"/>
  <c r="P289" i="3"/>
  <c r="O305" i="3"/>
  <c r="N18" i="3"/>
  <c r="CO248" i="3"/>
  <c r="N256" i="3"/>
  <c r="O182" i="3"/>
  <c r="AA31" i="26"/>
  <c r="O233" i="3"/>
  <c r="AB261" i="3"/>
  <c r="AC130" i="3"/>
  <c r="AC87" i="3"/>
  <c r="AO170" i="3"/>
  <c r="AC165" i="3"/>
  <c r="AN184" i="3"/>
  <c r="AP160" i="3"/>
  <c r="AA181" i="3"/>
  <c r="AB129" i="3"/>
  <c r="AB573" i="7"/>
  <c r="AB42" i="6"/>
  <c r="AB352" i="6"/>
  <c r="AB245" i="8"/>
  <c r="AB439" i="8"/>
  <c r="AB118" i="8"/>
  <c r="AC255" i="3"/>
  <c r="AB484" i="7"/>
  <c r="AB506" i="7"/>
  <c r="AB588" i="6"/>
  <c r="AB585" i="6"/>
  <c r="AB309" i="7"/>
  <c r="X331" i="7"/>
  <c r="AB434" i="7"/>
  <c r="AB500" i="7"/>
  <c r="Z308" i="7"/>
  <c r="AB213" i="6"/>
  <c r="Y22" i="8"/>
  <c r="X267" i="8"/>
  <c r="N51" i="3"/>
  <c r="J7" i="27"/>
  <c r="Y222" i="26"/>
  <c r="P117" i="3"/>
  <c r="AB97" i="26"/>
  <c r="CC402" i="3"/>
  <c r="O40" i="3"/>
  <c r="Z222" i="26"/>
  <c r="N161" i="3"/>
  <c r="P27" i="3"/>
  <c r="AB33" i="26"/>
  <c r="N254" i="3"/>
  <c r="O97" i="3"/>
  <c r="Y253" i="26"/>
  <c r="O206" i="3"/>
  <c r="O314" i="3"/>
  <c r="AN147" i="3"/>
  <c r="AC211" i="3"/>
  <c r="AB396" i="8"/>
  <c r="AB130" i="7"/>
  <c r="AB107" i="7"/>
  <c r="P51" i="3"/>
  <c r="N294" i="3"/>
  <c r="P195" i="3"/>
  <c r="P254" i="3"/>
  <c r="O200" i="3"/>
  <c r="AA112" i="3"/>
  <c r="AB293" i="3"/>
  <c r="AP151" i="3"/>
  <c r="AP178" i="3"/>
  <c r="AN155" i="3"/>
  <c r="AB85" i="3"/>
  <c r="AB253" i="6"/>
  <c r="AB391" i="7"/>
  <c r="AB251" i="6"/>
  <c r="AB366" i="7"/>
  <c r="AC206" i="3"/>
  <c r="AB16" i="8"/>
  <c r="AB332" i="7"/>
  <c r="AB455" i="8"/>
  <c r="AB285" i="7"/>
  <c r="AB196" i="6"/>
  <c r="DA248" i="3"/>
  <c r="N305" i="3"/>
  <c r="Y249" i="26"/>
  <c r="Z239" i="26"/>
  <c r="AP395" i="3"/>
  <c r="BB397" i="3"/>
  <c r="O109" i="3"/>
  <c r="O77" i="3"/>
  <c r="N100" i="3"/>
  <c r="N234" i="3"/>
  <c r="O106" i="3"/>
  <c r="O322" i="3"/>
  <c r="N271" i="3"/>
  <c r="O194" i="3"/>
  <c r="O180" i="3"/>
  <c r="AA59" i="26"/>
  <c r="AB33" i="3"/>
  <c r="AC7" i="3"/>
  <c r="AB324" i="3"/>
  <c r="AP137" i="3"/>
  <c r="AN166" i="3"/>
  <c r="AA171" i="3"/>
  <c r="AP144" i="3"/>
  <c r="AB141" i="3"/>
  <c r="AB17" i="6"/>
  <c r="AB475" i="6"/>
  <c r="AB326" i="7"/>
  <c r="AB27" i="7"/>
  <c r="AC219" i="3"/>
  <c r="AB562" i="7"/>
  <c r="AB133" i="6"/>
  <c r="AB191" i="3"/>
  <c r="AB176" i="6"/>
  <c r="AB193" i="8"/>
  <c r="AB540" i="7"/>
  <c r="AB531" i="7"/>
  <c r="X345" i="7"/>
  <c r="AB519" i="6"/>
  <c r="AB120" i="8"/>
  <c r="AB415" i="8"/>
  <c r="AB292" i="8"/>
  <c r="AB357" i="6"/>
  <c r="AB343" i="6"/>
  <c r="AB437" i="7"/>
  <c r="X23" i="6"/>
  <c r="Z538" i="7"/>
  <c r="X270" i="7"/>
  <c r="AB55" i="7"/>
  <c r="AB337" i="7"/>
  <c r="AB487" i="8"/>
  <c r="X236" i="7"/>
  <c r="X320" i="8"/>
  <c r="AB548" i="6"/>
  <c r="X592" i="6"/>
  <c r="P113" i="3"/>
  <c r="O259" i="3"/>
  <c r="O27" i="3"/>
  <c r="P528" i="3"/>
  <c r="AB158" i="26"/>
  <c r="O155" i="3"/>
  <c r="Z251" i="26"/>
  <c r="O128" i="3"/>
  <c r="N261" i="3"/>
  <c r="N205" i="3"/>
  <c r="P122" i="3"/>
  <c r="Y92" i="26"/>
  <c r="P41" i="3"/>
  <c r="P29" i="3"/>
  <c r="O215" i="3"/>
  <c r="AA89" i="26"/>
  <c r="AA179" i="26"/>
  <c r="AA73" i="3"/>
  <c r="AA16" i="3"/>
  <c r="AA281" i="3"/>
  <c r="AO155" i="3"/>
  <c r="AO181" i="3"/>
  <c r="AA159" i="3"/>
  <c r="AN137" i="3"/>
  <c r="AC167" i="3"/>
  <c r="AB337" i="6"/>
  <c r="AB42" i="8"/>
  <c r="AB161" i="7"/>
  <c r="AB138" i="6"/>
  <c r="AB357" i="8"/>
  <c r="AB472" i="6"/>
  <c r="AB91" i="8"/>
  <c r="AB569" i="7"/>
  <c r="AB328" i="7"/>
  <c r="AB602" i="7"/>
  <c r="AB37" i="7"/>
  <c r="AB314" i="7"/>
  <c r="AB221" i="7"/>
  <c r="AB323" i="7"/>
  <c r="AB351" i="6"/>
  <c r="AB92" i="7"/>
  <c r="AB76" i="8"/>
  <c r="AB28" i="8"/>
  <c r="AB272" i="7"/>
  <c r="AB173" i="6"/>
  <c r="X340" i="7"/>
  <c r="AB58" i="6"/>
  <c r="AB165" i="8"/>
  <c r="X369" i="8"/>
  <c r="X124" i="7"/>
  <c r="AB590" i="6"/>
  <c r="BA160" i="3"/>
  <c r="AA54" i="26"/>
  <c r="AA44" i="26"/>
  <c r="AB129" i="26"/>
  <c r="O96" i="3"/>
  <c r="N170" i="3"/>
  <c r="Z245" i="26"/>
  <c r="AA245" i="26" s="1"/>
  <c r="AB330" i="26"/>
  <c r="O22" i="3"/>
  <c r="BB287" i="3"/>
  <c r="H5" i="27"/>
  <c r="P78" i="3"/>
  <c r="BA307" i="3"/>
  <c r="O223" i="3"/>
  <c r="O192" i="3"/>
  <c r="P234" i="3"/>
  <c r="AA32" i="26"/>
  <c r="AB127" i="3"/>
  <c r="AB57" i="3"/>
  <c r="AB263" i="3"/>
  <c r="AO176" i="3"/>
  <c r="AN194" i="3"/>
  <c r="AC144" i="3"/>
  <c r="AO144" i="3"/>
  <c r="AB155" i="3"/>
  <c r="AC119" i="3"/>
  <c r="AB369" i="8"/>
  <c r="AB200" i="8"/>
  <c r="AB336" i="8"/>
  <c r="AB345" i="6"/>
  <c r="AB426" i="8"/>
  <c r="AB194" i="8"/>
  <c r="AB517" i="8"/>
  <c r="AB161" i="3"/>
  <c r="AB155" i="8"/>
  <c r="AC258" i="3"/>
  <c r="AB450" i="7"/>
  <c r="AB605" i="6"/>
  <c r="AB417" i="8"/>
  <c r="AB316" i="7"/>
  <c r="AB424" i="6"/>
  <c r="X504" i="6"/>
  <c r="AB204" i="6"/>
  <c r="AB78" i="6"/>
  <c r="AB31" i="6"/>
  <c r="O112" i="3"/>
  <c r="P141" i="3"/>
  <c r="AB80" i="26"/>
  <c r="Z56" i="26"/>
  <c r="P248" i="3"/>
  <c r="O63" i="3"/>
  <c r="AB310" i="26"/>
  <c r="AB131" i="26"/>
  <c r="N93" i="3"/>
  <c r="AB163" i="26"/>
  <c r="P173" i="3"/>
  <c r="M342" i="26"/>
  <c r="P182" i="3"/>
  <c r="N194" i="3"/>
  <c r="P208" i="3"/>
  <c r="AA209" i="26"/>
  <c r="O186" i="3"/>
  <c r="AC275" i="3"/>
  <c r="AB271" i="3"/>
  <c r="AB236" i="3"/>
  <c r="AP189" i="3"/>
  <c r="AP156" i="3"/>
  <c r="AO159" i="3"/>
  <c r="AC147" i="3"/>
  <c r="AC157" i="3"/>
  <c r="AC179" i="3"/>
  <c r="AB180" i="3"/>
  <c r="AB48" i="7"/>
  <c r="AB271" i="8"/>
  <c r="AB604" i="6"/>
  <c r="AB78" i="8"/>
  <c r="AA236" i="3"/>
  <c r="AB495" i="7"/>
  <c r="AB520" i="7"/>
  <c r="AC228" i="3"/>
  <c r="AB146" i="7"/>
  <c r="AB316" i="8"/>
  <c r="AB439" i="6"/>
  <c r="AB166" i="6"/>
  <c r="AB527" i="7"/>
  <c r="AB470" i="6"/>
  <c r="AB43" i="6"/>
  <c r="AB246" i="8"/>
  <c r="AB474" i="8"/>
  <c r="AB510" i="6"/>
  <c r="Z75" i="6"/>
  <c r="AB388" i="6"/>
  <c r="AB117" i="6"/>
  <c r="AB421" i="6"/>
  <c r="O10" i="3"/>
  <c r="N155" i="3"/>
  <c r="N137" i="3"/>
  <c r="DB239" i="3"/>
  <c r="Y72" i="26"/>
  <c r="N9" i="3"/>
  <c r="AA561" i="3"/>
  <c r="O328" i="3"/>
  <c r="N116" i="3"/>
  <c r="N101" i="3"/>
  <c r="N232" i="3"/>
  <c r="AA93" i="26"/>
  <c r="AB304" i="26"/>
  <c r="N241" i="3"/>
  <c r="N216" i="3"/>
  <c r="AA153" i="26"/>
  <c r="AA315" i="26"/>
  <c r="AC35" i="3"/>
  <c r="AA118" i="3"/>
  <c r="AC323" i="3"/>
  <c r="AO171" i="3"/>
  <c r="AP181" i="3"/>
  <c r="AA135" i="3"/>
  <c r="AC173" i="3"/>
  <c r="AA82" i="3"/>
  <c r="AA84" i="3"/>
  <c r="AB250" i="6"/>
  <c r="AA230" i="3"/>
  <c r="AB160" i="3"/>
  <c r="AA201" i="26"/>
  <c r="AC103" i="3"/>
  <c r="AC248" i="3"/>
  <c r="AB521" i="8"/>
  <c r="AB151" i="8"/>
  <c r="AB326" i="6"/>
  <c r="Y234" i="26"/>
  <c r="AB133" i="26"/>
  <c r="AO21" i="3"/>
  <c r="CN362" i="3"/>
  <c r="P74" i="3"/>
  <c r="AC17" i="3"/>
  <c r="AB315" i="3"/>
  <c r="AA149" i="3"/>
  <c r="AP155" i="3"/>
  <c r="AA157" i="3"/>
  <c r="AC64" i="3"/>
  <c r="AA215" i="3"/>
  <c r="AB35" i="6"/>
  <c r="AB530" i="7"/>
  <c r="AB466" i="7"/>
  <c r="AB105" i="8"/>
  <c r="AB244" i="7"/>
  <c r="AB587" i="8"/>
  <c r="AB396" i="6"/>
  <c r="AB541" i="8"/>
  <c r="AB209" i="6"/>
  <c r="N242" i="3"/>
  <c r="Z36" i="26"/>
  <c r="AA36" i="26" s="1"/>
  <c r="O301" i="3"/>
  <c r="E4" i="27"/>
  <c r="AB194" i="26"/>
  <c r="N332" i="3"/>
  <c r="AE8" i="24"/>
  <c r="Y186" i="26"/>
  <c r="Y199" i="26"/>
  <c r="AO256" i="3"/>
  <c r="AA78" i="26"/>
  <c r="N47" i="3"/>
  <c r="Z120" i="26"/>
  <c r="O216" i="3"/>
  <c r="AA333" i="26"/>
  <c r="N227" i="3"/>
  <c r="AA41" i="3"/>
  <c r="AC95" i="3"/>
  <c r="AA302" i="3"/>
  <c r="AA156" i="3"/>
  <c r="AP158" i="3"/>
  <c r="AC193" i="3"/>
  <c r="AC140" i="3"/>
  <c r="AC274" i="3"/>
  <c r="AB511" i="6"/>
  <c r="AB257" i="6"/>
  <c r="AB563" i="7"/>
  <c r="AB278" i="8"/>
  <c r="AB198" i="3"/>
  <c r="AB379" i="6"/>
  <c r="AB144" i="8"/>
  <c r="AB170" i="3"/>
  <c r="AB301" i="6"/>
  <c r="AB306" i="6"/>
  <c r="Z79" i="8"/>
  <c r="AB531" i="6"/>
  <c r="AB403" i="8"/>
  <c r="AB83" i="7"/>
  <c r="AB543" i="7"/>
  <c r="AB101" i="8"/>
  <c r="AB274" i="7"/>
  <c r="AB390" i="8"/>
  <c r="AB254" i="8"/>
  <c r="X292" i="7"/>
  <c r="AB380" i="8"/>
  <c r="AB601" i="6"/>
  <c r="Y601" i="8"/>
  <c r="X422" i="8"/>
  <c r="X599" i="8"/>
  <c r="X508" i="7"/>
  <c r="AB50" i="8"/>
  <c r="Z583" i="6"/>
  <c r="AB598" i="6"/>
  <c r="O34" i="3"/>
  <c r="O331" i="3"/>
  <c r="BC420" i="3"/>
  <c r="Y251" i="26"/>
  <c r="N581" i="3"/>
  <c r="AA426" i="3"/>
  <c r="O123" i="3"/>
  <c r="AB293" i="26"/>
  <c r="O125" i="3"/>
  <c r="Z221" i="26"/>
  <c r="D343" i="26"/>
  <c r="P36" i="3"/>
  <c r="N140" i="3"/>
  <c r="AB323" i="26"/>
  <c r="P209" i="3"/>
  <c r="N306" i="3"/>
  <c r="AA276" i="26"/>
  <c r="AA273" i="26"/>
  <c r="AA316" i="3"/>
  <c r="AA293" i="3"/>
  <c r="AB233" i="3"/>
  <c r="AC161" i="3"/>
  <c r="AB154" i="3"/>
  <c r="AN176" i="3"/>
  <c r="AA195" i="3"/>
  <c r="AB227" i="3"/>
  <c r="AB335" i="7"/>
  <c r="AB141" i="8"/>
  <c r="AB217" i="6"/>
  <c r="AB446" i="6"/>
  <c r="AA232" i="3"/>
  <c r="AB472" i="8"/>
  <c r="AB163" i="3"/>
  <c r="AB536" i="8"/>
  <c r="AB149" i="7"/>
  <c r="AB21" i="8"/>
  <c r="AB435" i="7"/>
  <c r="AB158" i="6"/>
  <c r="AB198" i="6"/>
  <c r="AB181" i="6"/>
  <c r="AB591" i="6"/>
  <c r="AB150" i="6"/>
  <c r="X394" i="7"/>
  <c r="AB311" i="8"/>
  <c r="Z70" i="7"/>
  <c r="X456" i="8"/>
  <c r="AB245" i="7"/>
  <c r="AB563" i="6"/>
  <c r="AB588" i="8"/>
  <c r="AB333" i="7"/>
  <c r="Y509" i="7"/>
  <c r="X474" i="7"/>
  <c r="Y9" i="26"/>
  <c r="Y73" i="26"/>
  <c r="Y65" i="26"/>
  <c r="N209" i="3"/>
  <c r="AB265" i="26"/>
  <c r="Z108" i="26"/>
  <c r="P294" i="3"/>
  <c r="N96" i="3"/>
  <c r="BC54" i="3"/>
  <c r="AA66" i="26"/>
  <c r="N62" i="3"/>
  <c r="N68" i="3"/>
  <c r="P171" i="3"/>
  <c r="BC389" i="3"/>
  <c r="O199" i="3"/>
  <c r="AA199" i="26"/>
  <c r="AA35" i="26"/>
  <c r="AA105" i="3"/>
  <c r="AB27" i="3"/>
  <c r="AC124" i="3"/>
  <c r="AP150" i="3"/>
  <c r="AB139" i="3"/>
  <c r="AC189" i="3"/>
  <c r="AN148" i="3"/>
  <c r="AC102" i="3"/>
  <c r="AC92" i="3"/>
  <c r="AB548" i="8"/>
  <c r="AC203" i="3"/>
  <c r="AB236" i="8"/>
  <c r="AB204" i="8"/>
  <c r="AB263" i="8"/>
  <c r="AB178" i="8"/>
  <c r="AB419" i="7"/>
  <c r="AA209" i="3"/>
  <c r="AB62" i="7"/>
  <c r="AA243" i="3"/>
  <c r="AB273" i="6"/>
  <c r="X448" i="7"/>
  <c r="AB26" i="6"/>
  <c r="Y474" i="6"/>
  <c r="AB451" i="8"/>
  <c r="AB205" i="8"/>
  <c r="AB270" i="6"/>
  <c r="AB113" i="3"/>
  <c r="AB101" i="3"/>
  <c r="AB470" i="8"/>
  <c r="AC209" i="3"/>
  <c r="AB360" i="6"/>
  <c r="X366" i="6"/>
  <c r="N251" i="3"/>
  <c r="BO432" i="3"/>
  <c r="P292" i="3"/>
  <c r="P246" i="3"/>
  <c r="AA149" i="26"/>
  <c r="AB41" i="3"/>
  <c r="AB125" i="3"/>
  <c r="AO156" i="3"/>
  <c r="AP163" i="3"/>
  <c r="AB103" i="3"/>
  <c r="AC205" i="3"/>
  <c r="Z241" i="8"/>
  <c r="AB527" i="6"/>
  <c r="AB370" i="7"/>
  <c r="X297" i="8"/>
  <c r="AB99" i="8"/>
  <c r="AB165" i="3"/>
  <c r="AB589" i="8"/>
  <c r="AB152" i="6"/>
  <c r="AB251" i="7"/>
  <c r="AB252" i="6"/>
  <c r="P142" i="3"/>
  <c r="P190" i="3"/>
  <c r="N197" i="3"/>
  <c r="AP509" i="3"/>
  <c r="AB288" i="26"/>
  <c r="Y326" i="26"/>
  <c r="DB46" i="3"/>
  <c r="P109" i="3"/>
  <c r="N308" i="3"/>
  <c r="O228" i="3"/>
  <c r="O290" i="3"/>
  <c r="Z191" i="26"/>
  <c r="N289" i="3"/>
  <c r="O197" i="3"/>
  <c r="O12" i="3"/>
  <c r="AA113" i="26"/>
  <c r="AC73" i="3"/>
  <c r="AC37" i="3"/>
  <c r="AB281" i="3"/>
  <c r="AC180" i="3"/>
  <c r="AC160" i="3"/>
  <c r="AA154" i="3"/>
  <c r="AA187" i="3"/>
  <c r="AB119" i="3"/>
  <c r="AB20" i="6"/>
  <c r="AB600" i="7"/>
  <c r="AB412" i="7"/>
  <c r="AB501" i="6"/>
  <c r="AB146" i="6"/>
  <c r="AB428" i="8"/>
  <c r="AB130" i="8"/>
  <c r="AA256" i="3"/>
  <c r="AB147" i="7"/>
  <c r="AB45" i="7"/>
  <c r="AB462" i="6"/>
  <c r="AB493" i="7"/>
  <c r="X314" i="6"/>
  <c r="AB8" i="8"/>
  <c r="X321" i="6"/>
  <c r="AB204" i="7"/>
  <c r="AB515" i="8"/>
  <c r="AB286" i="6"/>
  <c r="X173" i="6"/>
  <c r="AB102" i="7"/>
  <c r="AB537" i="6"/>
  <c r="X122" i="6"/>
  <c r="AB467" i="6"/>
  <c r="AB490" i="8"/>
  <c r="Z426" i="6"/>
  <c r="X152" i="6"/>
  <c r="X11" i="6"/>
  <c r="X131" i="8"/>
  <c r="Y231" i="6"/>
  <c r="O139" i="3"/>
  <c r="AB295" i="26"/>
  <c r="BP587" i="3"/>
  <c r="N119" i="3"/>
  <c r="Y252" i="26"/>
  <c r="DA546" i="3"/>
  <c r="P201" i="3"/>
  <c r="AA60" i="26"/>
  <c r="AA230" i="26"/>
  <c r="O316" i="3"/>
  <c r="N213" i="3"/>
  <c r="J2" i="27"/>
  <c r="CB65" i="3"/>
  <c r="DC592" i="3"/>
  <c r="O172" i="3"/>
  <c r="O176" i="3"/>
  <c r="AA243" i="26"/>
  <c r="AA275" i="3"/>
  <c r="AA271" i="3"/>
  <c r="AB243" i="3"/>
  <c r="AP139" i="3"/>
  <c r="AA158" i="3"/>
  <c r="AC168" i="3"/>
  <c r="AP136" i="3"/>
  <c r="AA190" i="3"/>
  <c r="AA119" i="3"/>
  <c r="AB308" i="6"/>
  <c r="AB128" i="6"/>
  <c r="AB242" i="8"/>
  <c r="AB14" i="8"/>
  <c r="AA253" i="3"/>
  <c r="AB237" i="8"/>
  <c r="AB195" i="3"/>
  <c r="X15" i="6"/>
  <c r="AB539" i="8"/>
  <c r="AB373" i="6"/>
  <c r="AB457" i="8"/>
  <c r="AB372" i="7"/>
  <c r="X417" i="7"/>
  <c r="Z80" i="6"/>
  <c r="AB309" i="6"/>
  <c r="AB270" i="8"/>
  <c r="AB390" i="7"/>
  <c r="AB393" i="6"/>
  <c r="X601" i="6"/>
  <c r="AB114" i="8"/>
  <c r="AB422" i="7"/>
  <c r="AB121" i="6"/>
  <c r="X444" i="8"/>
  <c r="X263" i="7"/>
  <c r="X230" i="6"/>
  <c r="Y30" i="7"/>
  <c r="BN258" i="3"/>
  <c r="N21" i="3"/>
  <c r="N69" i="3"/>
  <c r="AA238" i="26"/>
  <c r="DA22" i="3"/>
  <c r="N35" i="3"/>
  <c r="CC296" i="3"/>
  <c r="BB49" i="3"/>
  <c r="O300" i="3"/>
  <c r="P281" i="3"/>
  <c r="AA275" i="26"/>
  <c r="P35" i="3"/>
  <c r="AB309" i="26"/>
  <c r="AB211" i="26"/>
  <c r="N215" i="3"/>
  <c r="P219" i="3"/>
  <c r="AA323" i="26"/>
  <c r="AA33" i="3"/>
  <c r="AA305" i="3"/>
  <c r="AA324" i="3"/>
  <c r="AA146" i="3"/>
  <c r="AN141" i="3"/>
  <c r="AA169" i="3"/>
  <c r="AO143" i="3"/>
  <c r="AA83" i="3"/>
  <c r="AC84" i="3"/>
  <c r="AB114" i="7"/>
  <c r="AC240" i="3"/>
  <c r="AA234" i="3"/>
  <c r="AB60" i="7"/>
  <c r="AC262" i="3"/>
  <c r="AB487" i="6"/>
  <c r="AB110" i="8"/>
  <c r="AB182" i="3"/>
  <c r="AB452" i="7"/>
  <c r="AB466" i="6"/>
  <c r="AB405" i="6"/>
  <c r="AB474" i="7"/>
  <c r="AB499" i="8"/>
  <c r="X510" i="8"/>
  <c r="AB24" i="8"/>
  <c r="AB184" i="8"/>
  <c r="AB499" i="7"/>
  <c r="AB278" i="6"/>
  <c r="N186" i="3"/>
  <c r="O23" i="3"/>
  <c r="P574" i="3"/>
  <c r="N160" i="3"/>
  <c r="N164" i="3"/>
  <c r="O239" i="3"/>
  <c r="AB254" i="3"/>
  <c r="AA63" i="3"/>
  <c r="AO168" i="3"/>
  <c r="AA186" i="3"/>
  <c r="O45" i="3"/>
  <c r="AB267" i="8"/>
  <c r="X499" i="8"/>
  <c r="AB244" i="6"/>
  <c r="AB90" i="7"/>
  <c r="AB507" i="6"/>
  <c r="AB604" i="7"/>
  <c r="AB198" i="8"/>
  <c r="X188" i="6"/>
  <c r="AB432" i="6"/>
  <c r="AB185" i="8"/>
  <c r="Y101" i="6"/>
  <c r="O307" i="3"/>
  <c r="P325" i="3"/>
  <c r="Y117" i="26"/>
  <c r="BA380" i="3"/>
  <c r="P40" i="3"/>
  <c r="O288" i="3"/>
  <c r="P108" i="3"/>
  <c r="Y22" i="26"/>
  <c r="O245" i="3"/>
  <c r="O120" i="3"/>
  <c r="P238" i="3"/>
  <c r="O189" i="3"/>
  <c r="AC105" i="3"/>
  <c r="AC66" i="3"/>
  <c r="AB250" i="3"/>
  <c r="AO194" i="3"/>
  <c r="AN144" i="3"/>
  <c r="AN190" i="3"/>
  <c r="AC155" i="3"/>
  <c r="AB90" i="3"/>
  <c r="AB18" i="8"/>
  <c r="AB429" i="6"/>
  <c r="AB451" i="6"/>
  <c r="AB187" i="3"/>
  <c r="AB342" i="8"/>
  <c r="AB27" i="8"/>
  <c r="X162" i="6"/>
  <c r="AB199" i="8"/>
  <c r="AB531" i="8"/>
  <c r="AB43" i="8"/>
  <c r="AB445" i="8"/>
  <c r="AB585" i="8"/>
  <c r="X71" i="6"/>
  <c r="AB202" i="7"/>
  <c r="AB583" i="8"/>
  <c r="X300" i="7"/>
  <c r="AB323" i="8"/>
  <c r="X124" i="6"/>
  <c r="AB189" i="7"/>
  <c r="AB126" i="6"/>
  <c r="Z38" i="6"/>
  <c r="AB62" i="8"/>
  <c r="AB256" i="8"/>
  <c r="AB542" i="8"/>
  <c r="Y458" i="6"/>
  <c r="AB17" i="8"/>
  <c r="X503" i="8"/>
  <c r="X137" i="8"/>
  <c r="Z39" i="7"/>
  <c r="AB145" i="8"/>
  <c r="AB557" i="6"/>
  <c r="X370" i="7"/>
  <c r="X337" i="8"/>
  <c r="X438" i="8"/>
  <c r="Z209" i="6"/>
  <c r="X97" i="6"/>
  <c r="AB428" i="7"/>
  <c r="X163" i="7"/>
  <c r="X444" i="6"/>
  <c r="Y24" i="7"/>
  <c r="AB47" i="8"/>
  <c r="X210" i="8"/>
  <c r="Z104" i="8"/>
  <c r="X537" i="7"/>
  <c r="Z526" i="6"/>
  <c r="X160" i="6"/>
  <c r="X226" i="6"/>
  <c r="Z494" i="8"/>
  <c r="Y251" i="6"/>
  <c r="X344" i="7"/>
  <c r="Y207" i="6"/>
  <c r="Y602" i="7"/>
  <c r="X247" i="6"/>
  <c r="Z146" i="7"/>
  <c r="X481" i="6"/>
  <c r="Y494" i="6"/>
  <c r="X573" i="7"/>
  <c r="X261" i="7"/>
  <c r="Y160" i="8"/>
  <c r="AB243" i="8"/>
  <c r="X169" i="7"/>
  <c r="AB421" i="8"/>
  <c r="Y184" i="6"/>
  <c r="AB100" i="7"/>
  <c r="Z26" i="7"/>
  <c r="Z181" i="6"/>
  <c r="X157" i="8"/>
  <c r="X561" i="7"/>
  <c r="AB449" i="7"/>
  <c r="X446" i="8"/>
  <c r="Y276" i="7"/>
  <c r="Z271" i="7"/>
  <c r="Z557" i="7"/>
  <c r="AB92" i="8"/>
  <c r="X308" i="7"/>
  <c r="X569" i="7"/>
  <c r="AB29" i="7"/>
  <c r="AB346" i="6"/>
  <c r="AB172" i="7"/>
  <c r="Y101" i="8"/>
  <c r="X489" i="6"/>
  <c r="AB177" i="8"/>
  <c r="X189" i="8"/>
  <c r="Z194" i="8"/>
  <c r="X478" i="7"/>
  <c r="AB602" i="8"/>
  <c r="Z158" i="8"/>
  <c r="X208" i="8"/>
  <c r="Z602" i="7"/>
  <c r="X380" i="8"/>
  <c r="AB454" i="6"/>
  <c r="AB553" i="6"/>
  <c r="Y288" i="8"/>
  <c r="X459" i="7"/>
  <c r="X359" i="8"/>
  <c r="X71" i="7"/>
  <c r="X502" i="6"/>
  <c r="AB203" i="8"/>
  <c r="Y560" i="8"/>
  <c r="X158" i="6"/>
  <c r="X567" i="6"/>
  <c r="AB317" i="8"/>
  <c r="X355" i="6"/>
  <c r="AB359" i="8"/>
  <c r="AB445" i="6"/>
  <c r="X159" i="6"/>
  <c r="X496" i="8"/>
  <c r="Y49" i="8"/>
  <c r="Y112" i="8"/>
  <c r="X489" i="7"/>
  <c r="Z469" i="7"/>
  <c r="AB369" i="6"/>
  <c r="X375" i="8"/>
  <c r="X118" i="7"/>
  <c r="X306" i="7"/>
  <c r="Z607" i="6"/>
  <c r="Y96" i="7"/>
  <c r="Z383" i="7"/>
  <c r="X290" i="8"/>
  <c r="X332" i="6"/>
  <c r="X20" i="8"/>
  <c r="Z116" i="6"/>
  <c r="X59" i="7"/>
  <c r="Z381" i="7"/>
  <c r="Z332" i="6"/>
  <c r="X153" i="8"/>
  <c r="X418" i="7"/>
  <c r="AB46" i="6"/>
  <c r="X8" i="8"/>
  <c r="AB336" i="6"/>
  <c r="AB119" i="7"/>
  <c r="Z142" i="7"/>
  <c r="AB248" i="6"/>
  <c r="X168" i="6"/>
  <c r="X232" i="6"/>
  <c r="Z33" i="7"/>
  <c r="AB506" i="6"/>
  <c r="AB403" i="6"/>
  <c r="X448" i="6"/>
  <c r="Z570" i="8"/>
  <c r="X83" i="7"/>
  <c r="Y588" i="8"/>
  <c r="Z209" i="7"/>
  <c r="X532" i="6"/>
  <c r="AB166" i="8"/>
  <c r="X559" i="7"/>
  <c r="X477" i="7"/>
  <c r="X465" i="6"/>
  <c r="X389" i="7"/>
  <c r="X67" i="8"/>
  <c r="X93" i="7"/>
  <c r="AB87" i="7"/>
  <c r="Y224" i="7"/>
  <c r="Y230" i="6"/>
  <c r="Y565" i="7"/>
  <c r="Z519" i="8"/>
  <c r="Y425" i="7"/>
  <c r="Y284" i="6"/>
  <c r="Z137" i="8"/>
  <c r="X60" i="6"/>
  <c r="X469" i="7"/>
  <c r="Y532" i="7"/>
  <c r="X401" i="6"/>
  <c r="Y346" i="8"/>
  <c r="Y176" i="8"/>
  <c r="X333" i="8"/>
  <c r="Y90" i="7"/>
  <c r="Y382" i="6"/>
  <c r="Z50" i="6"/>
  <c r="Z283" i="6"/>
  <c r="X353" i="8"/>
  <c r="Y100" i="8"/>
  <c r="Z188" i="6"/>
  <c r="X21" i="7"/>
  <c r="Z398" i="6"/>
  <c r="Y469" i="7"/>
  <c r="Z203" i="7"/>
  <c r="X466" i="8"/>
  <c r="AB441" i="7"/>
  <c r="AB153" i="8"/>
  <c r="AB571" i="7"/>
  <c r="X518" i="6"/>
  <c r="X45" i="6"/>
  <c r="AB533" i="6"/>
  <c r="X323" i="6"/>
  <c r="AB245" i="6"/>
  <c r="X516" i="7"/>
  <c r="AB461" i="8"/>
  <c r="Z390" i="8"/>
  <c r="Y491" i="7"/>
  <c r="AB578" i="8"/>
  <c r="X360" i="7"/>
  <c r="Y601" i="7"/>
  <c r="Z319" i="6"/>
  <c r="X39" i="8"/>
  <c r="X400" i="6"/>
  <c r="X513" i="7"/>
  <c r="AB366" i="8"/>
  <c r="X212" i="7"/>
  <c r="Y70" i="7"/>
  <c r="Y443" i="8"/>
  <c r="AB329" i="7"/>
  <c r="Y265" i="7"/>
  <c r="AB537" i="8"/>
  <c r="Z525" i="8"/>
  <c r="X584" i="7"/>
  <c r="Z78" i="7"/>
  <c r="Z95" i="6"/>
  <c r="X327" i="8"/>
  <c r="X560" i="7"/>
  <c r="X549" i="7"/>
  <c r="X564" i="7"/>
  <c r="AA38" i="6"/>
  <c r="X313" i="8"/>
  <c r="Z328" i="7"/>
  <c r="X403" i="6"/>
  <c r="Z332" i="7"/>
  <c r="Z554" i="8"/>
  <c r="Z311" i="8"/>
  <c r="Y280" i="6"/>
  <c r="Z214" i="8"/>
  <c r="Y556" i="7"/>
  <c r="Z136" i="7"/>
  <c r="Z202" i="6"/>
  <c r="Y300" i="7"/>
  <c r="X161" i="7"/>
  <c r="Y595" i="6"/>
  <c r="AB469" i="6"/>
  <c r="AB160" i="6"/>
  <c r="AB83" i="6"/>
  <c r="AB387" i="8"/>
  <c r="X43" i="6"/>
  <c r="AB509" i="7"/>
  <c r="AB547" i="8"/>
  <c r="AB100" i="6"/>
  <c r="Y18" i="6"/>
  <c r="X399" i="7"/>
  <c r="AB526" i="6"/>
  <c r="X438" i="7"/>
  <c r="X235" i="6"/>
  <c r="Y390" i="7"/>
  <c r="AB327" i="7"/>
  <c r="X294" i="8"/>
  <c r="X496" i="6"/>
  <c r="Z35" i="8"/>
  <c r="AB541" i="7"/>
  <c r="AB450" i="8"/>
  <c r="Y527" i="6"/>
  <c r="Z414" i="8"/>
  <c r="Y388" i="7"/>
  <c r="Z318" i="6"/>
  <c r="AB546" i="8"/>
  <c r="X486" i="6"/>
  <c r="X124" i="8"/>
  <c r="Y491" i="6"/>
  <c r="X547" i="6"/>
  <c r="Z76" i="6"/>
  <c r="Z286" i="8"/>
  <c r="Z10" i="7"/>
  <c r="AB362" i="7"/>
  <c r="AB173" i="7"/>
  <c r="Z37" i="6"/>
  <c r="AB366" i="6"/>
  <c r="Z118" i="6"/>
  <c r="X175" i="8"/>
  <c r="X578" i="8"/>
  <c r="X496" i="7"/>
  <c r="Z428" i="6"/>
  <c r="X131" i="7"/>
  <c r="X366" i="8"/>
  <c r="Y64" i="6"/>
  <c r="Y168" i="8"/>
  <c r="Y331" i="8"/>
  <c r="Y368" i="7"/>
  <c r="Y589" i="8"/>
  <c r="X302" i="6"/>
  <c r="X396" i="8"/>
  <c r="Y210" i="6"/>
  <c r="AB350" i="6"/>
  <c r="AB97" i="6"/>
  <c r="X42" i="8"/>
  <c r="X127" i="6"/>
  <c r="AB389" i="8"/>
  <c r="AB12" i="6"/>
  <c r="X536" i="6"/>
  <c r="Z270" i="6"/>
  <c r="Z229" i="8"/>
  <c r="AB35" i="8"/>
  <c r="Z556" i="6"/>
  <c r="X538" i="7"/>
  <c r="AB488" i="6"/>
  <c r="Y229" i="7"/>
  <c r="Y579" i="6"/>
  <c r="Z110" i="8"/>
  <c r="AB289" i="6"/>
  <c r="AB502" i="6"/>
  <c r="Z440" i="6"/>
  <c r="Y379" i="8"/>
  <c r="Z14" i="7"/>
  <c r="X424" i="7"/>
  <c r="X508" i="6"/>
  <c r="AB49" i="8"/>
  <c r="X568" i="8"/>
  <c r="Z369" i="7"/>
  <c r="X98" i="8"/>
  <c r="Y257" i="6"/>
  <c r="Y509" i="6"/>
  <c r="Y308" i="8"/>
  <c r="AB144" i="7"/>
  <c r="N255" i="3"/>
  <c r="Z111" i="26"/>
  <c r="N117" i="3"/>
  <c r="AN252" i="3"/>
  <c r="N154" i="3"/>
  <c r="O211" i="3"/>
  <c r="AC127" i="3"/>
  <c r="AC263" i="3"/>
  <c r="AC150" i="3"/>
  <c r="AB144" i="3"/>
  <c r="AB332" i="3"/>
  <c r="AB169" i="6"/>
  <c r="AB27" i="6"/>
  <c r="AB354" i="6"/>
  <c r="AB274" i="8"/>
  <c r="AB529" i="7"/>
  <c r="AB413" i="6"/>
  <c r="AB547" i="6"/>
  <c r="AB53" i="7"/>
  <c r="AB478" i="6"/>
  <c r="AB192" i="7"/>
  <c r="AB439" i="7"/>
  <c r="P147" i="3"/>
  <c r="DB437" i="3"/>
  <c r="P275" i="3"/>
  <c r="AB255" i="26"/>
  <c r="Y14" i="26"/>
  <c r="N78" i="3"/>
  <c r="AA251" i="26"/>
  <c r="N176" i="3"/>
  <c r="P10" i="3"/>
  <c r="O280" i="3"/>
  <c r="O171" i="3"/>
  <c r="AA56" i="26"/>
  <c r="P12" i="3"/>
  <c r="AB58" i="3"/>
  <c r="AC306" i="3"/>
  <c r="AA176" i="3"/>
  <c r="AC183" i="3"/>
  <c r="AP159" i="3"/>
  <c r="AP171" i="3"/>
  <c r="AB88" i="3"/>
  <c r="AB210" i="3"/>
  <c r="AB347" i="8"/>
  <c r="AB197" i="6"/>
  <c r="AB118" i="7"/>
  <c r="AB9" i="7"/>
  <c r="AB437" i="6"/>
  <c r="AB580" i="7"/>
  <c r="AB112" i="6"/>
  <c r="AB173" i="3"/>
  <c r="AB63" i="7"/>
  <c r="AB375" i="6"/>
  <c r="AB52" i="6"/>
  <c r="AB422" i="8"/>
  <c r="Y110" i="6"/>
  <c r="AB239" i="8"/>
  <c r="X180" i="7"/>
  <c r="AB344" i="8"/>
  <c r="AB365" i="8"/>
  <c r="AB93" i="7"/>
  <c r="AB216" i="6"/>
  <c r="AB303" i="8"/>
  <c r="X168" i="7"/>
  <c r="AB343" i="8"/>
  <c r="AB86" i="7"/>
  <c r="AB492" i="6"/>
  <c r="AB558" i="7"/>
  <c r="AB50" i="7"/>
  <c r="X408" i="6"/>
  <c r="AB63" i="6"/>
  <c r="X120" i="6"/>
  <c r="AB406" i="8"/>
  <c r="Y504" i="8"/>
  <c r="X286" i="8"/>
  <c r="AB80" i="8"/>
  <c r="Z510" i="7"/>
  <c r="AB332" i="6"/>
  <c r="AB376" i="8"/>
  <c r="Y249" i="8"/>
  <c r="AB182" i="8"/>
  <c r="Y240" i="6"/>
  <c r="Z153" i="8"/>
  <c r="Z62" i="6"/>
  <c r="AB91" i="7"/>
  <c r="X111" i="6"/>
  <c r="AB400" i="7"/>
  <c r="Z276" i="6"/>
  <c r="AB413" i="7"/>
  <c r="AB447" i="7"/>
  <c r="X231" i="6"/>
  <c r="Y334" i="7"/>
  <c r="Y493" i="7"/>
  <c r="Y143" i="7"/>
  <c r="X147" i="8"/>
  <c r="Z540" i="7"/>
  <c r="Y12" i="8"/>
  <c r="Y236" i="8"/>
  <c r="Y553" i="8"/>
  <c r="AB570" i="6"/>
  <c r="Z466" i="7"/>
  <c r="Z46" i="7"/>
  <c r="Y470" i="6"/>
  <c r="AB42" i="7"/>
  <c r="Y135" i="8"/>
  <c r="AB286" i="8"/>
  <c r="AB134" i="6"/>
  <c r="X281" i="7"/>
  <c r="AB125" i="6"/>
  <c r="Z503" i="6"/>
  <c r="Y311" i="7"/>
  <c r="X595" i="7"/>
  <c r="Z552" i="8"/>
  <c r="AB500" i="8"/>
  <c r="X202" i="7"/>
  <c r="Z113" i="8"/>
  <c r="AB128" i="7"/>
  <c r="AB555" i="7"/>
  <c r="Y75" i="6"/>
  <c r="X588" i="8"/>
  <c r="X538" i="8"/>
  <c r="X519" i="7"/>
  <c r="AB520" i="8"/>
  <c r="X265" i="7"/>
  <c r="X28" i="6"/>
  <c r="X143" i="7"/>
  <c r="X29" i="7"/>
  <c r="Z345" i="7"/>
  <c r="Y376" i="8"/>
  <c r="Z307" i="7"/>
  <c r="X501" i="6"/>
  <c r="Z561" i="8"/>
  <c r="Y492" i="8"/>
  <c r="AB550" i="7"/>
  <c r="AB412" i="8"/>
  <c r="Z253" i="7"/>
  <c r="Y480" i="6"/>
  <c r="AB11" i="6"/>
  <c r="Z340" i="6"/>
  <c r="X517" i="6"/>
  <c r="Z557" i="8"/>
  <c r="X387" i="6"/>
  <c r="AB242" i="6"/>
  <c r="AB36" i="8"/>
  <c r="X383" i="6"/>
  <c r="X567" i="7"/>
  <c r="AB513" i="6"/>
  <c r="X212" i="8"/>
  <c r="Z277" i="8"/>
  <c r="AB14" i="6"/>
  <c r="X93" i="8"/>
  <c r="AB519" i="7"/>
  <c r="Y262" i="7"/>
  <c r="AB238" i="6"/>
  <c r="AB225" i="7"/>
  <c r="Z172" i="6"/>
  <c r="Y294" i="6"/>
  <c r="X48" i="7"/>
  <c r="Z577" i="7"/>
  <c r="Z254" i="6"/>
  <c r="X165" i="6"/>
  <c r="X379" i="6"/>
  <c r="X166" i="7"/>
  <c r="Z128" i="8"/>
  <c r="Y341" i="8"/>
  <c r="X281" i="8"/>
  <c r="Y222" i="8"/>
  <c r="Z127" i="8"/>
  <c r="AB131" i="7"/>
  <c r="AB239" i="6"/>
  <c r="AB378" i="8"/>
  <c r="Y559" i="6"/>
  <c r="X88" i="7"/>
  <c r="Y72" i="6"/>
  <c r="AB281" i="7"/>
  <c r="AB405" i="7"/>
  <c r="AB141" i="6"/>
  <c r="AB148" i="7"/>
  <c r="AB256" i="7"/>
  <c r="AB503" i="8"/>
  <c r="AB475" i="7"/>
  <c r="AB339" i="6"/>
  <c r="Y281" i="6"/>
  <c r="X333" i="6"/>
  <c r="Z535" i="8"/>
  <c r="X364" i="6"/>
  <c r="X206" i="6"/>
  <c r="X355" i="7"/>
  <c r="X396" i="7"/>
  <c r="Z170" i="6"/>
  <c r="Z277" i="7"/>
  <c r="AB508" i="6"/>
  <c r="AB294" i="6"/>
  <c r="AB25" i="7"/>
  <c r="Y607" i="8"/>
  <c r="Z518" i="8"/>
  <c r="Z200" i="8"/>
  <c r="Y203" i="6"/>
  <c r="Y149" i="7"/>
  <c r="Z82" i="6"/>
  <c r="Z365" i="7"/>
  <c r="Y492" i="6"/>
  <c r="Y195" i="7"/>
  <c r="AB317" i="6"/>
  <c r="Z105" i="7"/>
  <c r="Z215" i="7"/>
  <c r="Y83" i="8"/>
  <c r="Z197" i="8"/>
  <c r="X86" i="8"/>
  <c r="X534" i="8"/>
  <c r="Z588" i="8"/>
  <c r="Z373" i="8"/>
  <c r="Y86" i="7"/>
  <c r="Y384" i="7"/>
  <c r="X32" i="8"/>
  <c r="Y211" i="7"/>
  <c r="AB341" i="8"/>
  <c r="Z495" i="8"/>
  <c r="AB260" i="8"/>
  <c r="Y155" i="7"/>
  <c r="X450" i="6"/>
  <c r="X23" i="8"/>
  <c r="AB282" i="7"/>
  <c r="AB481" i="8"/>
  <c r="X514" i="8"/>
  <c r="Y84" i="6"/>
  <c r="Z127" i="6"/>
  <c r="Y35" i="8"/>
  <c r="AB52" i="8"/>
  <c r="X482" i="6"/>
  <c r="AB416" i="8"/>
  <c r="X283" i="8"/>
  <c r="AB28" i="7"/>
  <c r="Z604" i="6"/>
  <c r="Z236" i="8"/>
  <c r="Y140" i="6"/>
  <c r="Z406" i="8"/>
  <c r="AB429" i="8"/>
  <c r="Z333" i="7"/>
  <c r="Y481" i="6"/>
  <c r="X602" i="6"/>
  <c r="Y604" i="7"/>
  <c r="Z593" i="6"/>
  <c r="X190" i="8"/>
  <c r="X341" i="8"/>
  <c r="X511" i="8"/>
  <c r="AB425" i="6"/>
  <c r="X53" i="6"/>
  <c r="X448" i="8"/>
  <c r="Z498" i="6"/>
  <c r="Y69" i="8"/>
  <c r="Y339" i="8"/>
  <c r="Y36" i="7"/>
  <c r="Y71" i="6"/>
  <c r="X363" i="6"/>
  <c r="Z115" i="6"/>
  <c r="Y356" i="6"/>
  <c r="X466" i="6"/>
  <c r="Y106" i="7"/>
  <c r="AB219" i="6"/>
  <c r="X184" i="7"/>
  <c r="Y603" i="8"/>
  <c r="X103" i="7"/>
  <c r="Z459" i="8"/>
  <c r="Z511" i="6"/>
  <c r="Y84" i="7"/>
  <c r="Y264" i="6"/>
  <c r="Y584" i="6"/>
  <c r="Y598" i="8"/>
  <c r="X554" i="8"/>
  <c r="AB338" i="6"/>
  <c r="AB410" i="8"/>
  <c r="X338" i="6"/>
  <c r="AB574" i="6"/>
  <c r="AB427" i="6"/>
  <c r="Z214" i="7"/>
  <c r="X356" i="7"/>
  <c r="X27" i="7"/>
  <c r="X123" i="8"/>
  <c r="Z366" i="6"/>
  <c r="Y236" i="7"/>
  <c r="AB217" i="7"/>
  <c r="AB370" i="8"/>
  <c r="AB254" i="6"/>
  <c r="Z14" i="6"/>
  <c r="X526" i="7"/>
  <c r="Y16" i="7"/>
  <c r="Y234" i="7"/>
  <c r="AB143" i="7"/>
  <c r="AB266" i="8"/>
  <c r="Y530" i="8"/>
  <c r="AB554" i="7"/>
  <c r="Z81" i="7"/>
  <c r="Y360" i="6"/>
  <c r="X220" i="7"/>
  <c r="Z465" i="8"/>
  <c r="X246" i="6"/>
  <c r="X595" i="8"/>
  <c r="X240" i="8"/>
  <c r="Y244" i="6"/>
  <c r="X114" i="8"/>
  <c r="X86" i="6"/>
  <c r="Z391" i="8"/>
  <c r="X502" i="7"/>
  <c r="Y366" i="8"/>
  <c r="X146" i="7"/>
  <c r="Y514" i="7"/>
  <c r="Y369" i="7"/>
  <c r="X473" i="6"/>
  <c r="Z47" i="7"/>
  <c r="Z100" i="8"/>
  <c r="Y179" i="8"/>
  <c r="Y360" i="7"/>
  <c r="X262" i="7"/>
  <c r="X21" i="6"/>
  <c r="Y104" i="8"/>
  <c r="Y309" i="7"/>
  <c r="Y364" i="6"/>
  <c r="Y551" i="8"/>
  <c r="Z333" i="6"/>
  <c r="Z355" i="8"/>
  <c r="Y187" i="8"/>
  <c r="Y78" i="7"/>
  <c r="Z442" i="7"/>
  <c r="X516" i="6"/>
  <c r="X317" i="6"/>
  <c r="AB294" i="7"/>
  <c r="Y184" i="8"/>
  <c r="Y166" i="8"/>
  <c r="X426" i="6"/>
  <c r="X456" i="7"/>
  <c r="AB109" i="6"/>
  <c r="AB565" i="7"/>
  <c r="AB163" i="6"/>
  <c r="AB287" i="8"/>
  <c r="Y72" i="7"/>
  <c r="X110" i="8"/>
  <c r="X197" i="6"/>
  <c r="Z412" i="7"/>
  <c r="X409" i="8"/>
  <c r="Y71" i="7"/>
  <c r="X298" i="6"/>
  <c r="X141" i="6"/>
  <c r="AB538" i="7"/>
  <c r="Y347" i="6"/>
  <c r="AB546" i="7"/>
  <c r="X417" i="8"/>
  <c r="Y85" i="8"/>
  <c r="X435" i="8"/>
  <c r="AB249" i="7"/>
  <c r="AB76" i="7"/>
  <c r="AB512" i="6"/>
  <c r="Y318" i="7"/>
  <c r="X192" i="7"/>
  <c r="AB358" i="8"/>
  <c r="X70" i="6"/>
  <c r="X189" i="6"/>
  <c r="AB142" i="7"/>
  <c r="X376" i="8"/>
  <c r="AB259" i="6"/>
  <c r="AB350" i="7"/>
  <c r="AB53" i="6"/>
  <c r="X256" i="6"/>
  <c r="Y195" i="8"/>
  <c r="Y229" i="6"/>
  <c r="Z239" i="6"/>
  <c r="Z492" i="7"/>
  <c r="AB20" i="8"/>
  <c r="X49" i="7"/>
  <c r="AB265" i="8"/>
  <c r="Z378" i="8"/>
  <c r="Y465" i="6"/>
  <c r="AB269" i="6"/>
  <c r="X574" i="7"/>
  <c r="Z220" i="7"/>
  <c r="X38" i="8"/>
  <c r="AB167" i="7"/>
  <c r="X171" i="8"/>
  <c r="AB272" i="6"/>
  <c r="Y525" i="8"/>
  <c r="Y134" i="8"/>
  <c r="Y433" i="7"/>
  <c r="Z226" i="6"/>
  <c r="X330" i="6"/>
  <c r="AB225" i="8"/>
  <c r="Z183" i="8"/>
  <c r="X52" i="8"/>
  <c r="Y528" i="7"/>
  <c r="Y131" i="7"/>
  <c r="AB334" i="7"/>
  <c r="Z512" i="8"/>
  <c r="Y443" i="7"/>
  <c r="Y552" i="7"/>
  <c r="Y497" i="8"/>
  <c r="Z75" i="7"/>
  <c r="Z347" i="6"/>
  <c r="Y554" i="8"/>
  <c r="X409" i="7"/>
  <c r="Z520" i="6"/>
  <c r="Z63" i="8"/>
  <c r="X519" i="6"/>
  <c r="Z165" i="6"/>
  <c r="AB462" i="7"/>
  <c r="X162" i="7"/>
  <c r="Y445" i="8"/>
  <c r="X584" i="8"/>
  <c r="X245" i="6"/>
  <c r="X36" i="7"/>
  <c r="Y265" i="6"/>
  <c r="X133" i="8"/>
  <c r="Y25" i="8"/>
  <c r="Y153" i="6"/>
  <c r="Y141" i="6"/>
  <c r="X603" i="7"/>
  <c r="X278" i="6"/>
  <c r="Y578" i="8"/>
  <c r="Z294" i="8"/>
  <c r="Y269" i="8"/>
  <c r="Y143" i="6"/>
  <c r="Y171" i="8"/>
  <c r="Y304" i="6"/>
  <c r="Y600" i="8"/>
  <c r="X459" i="8"/>
  <c r="Y103" i="7"/>
  <c r="Z169" i="6"/>
  <c r="X273" i="6"/>
  <c r="Y545" i="6"/>
  <c r="Z256" i="6"/>
  <c r="X90" i="6"/>
  <c r="Y129" i="8"/>
  <c r="Y79" i="8"/>
  <c r="Z198" i="8"/>
  <c r="Y216" i="8"/>
  <c r="Y139" i="7"/>
  <c r="Y366" i="7"/>
  <c r="Z31" i="8"/>
  <c r="Z491" i="8"/>
  <c r="Z69" i="7"/>
  <c r="Z143" i="7"/>
  <c r="Z234" i="7"/>
  <c r="Z558" i="7"/>
  <c r="Y452" i="6"/>
  <c r="Y132" i="6"/>
  <c r="Z501" i="8"/>
  <c r="Y252" i="7"/>
  <c r="X285" i="29"/>
  <c r="Z315" i="6"/>
  <c r="Y389" i="6"/>
  <c r="Y552" i="6"/>
  <c r="Z330" i="7"/>
  <c r="Z282" i="7"/>
  <c r="Y78" i="6"/>
  <c r="X416" i="8"/>
  <c r="X390" i="7"/>
  <c r="X293" i="8"/>
  <c r="Z560" i="6"/>
  <c r="Y410" i="8"/>
  <c r="Z91" i="7"/>
  <c r="Z117" i="8"/>
  <c r="Y429" i="8"/>
  <c r="Y200" i="7"/>
  <c r="X598" i="7"/>
  <c r="X179" i="6"/>
  <c r="Y491" i="8"/>
  <c r="Y278" i="6"/>
  <c r="X143" i="8"/>
  <c r="X18" i="6"/>
  <c r="Y207" i="7"/>
  <c r="Y573" i="8"/>
  <c r="Y490" i="7"/>
  <c r="Z349" i="8"/>
  <c r="Y361" i="7"/>
  <c r="X393" i="8"/>
  <c r="Z43" i="8"/>
  <c r="Y57" i="8"/>
  <c r="Y108" i="7"/>
  <c r="Z275" i="6"/>
  <c r="X45" i="7"/>
  <c r="Z206" i="26"/>
  <c r="N110" i="3"/>
  <c r="AA10" i="26"/>
  <c r="N66" i="3"/>
  <c r="AN382" i="3"/>
  <c r="AA90" i="26"/>
  <c r="AB105" i="3"/>
  <c r="AA124" i="3"/>
  <c r="AO184" i="3"/>
  <c r="AO174" i="3"/>
  <c r="AC129" i="3"/>
  <c r="AB186" i="3"/>
  <c r="AB13" i="7"/>
  <c r="AB228" i="6"/>
  <c r="AB314" i="8"/>
  <c r="AB32" i="6"/>
  <c r="AB227" i="6"/>
  <c r="AB448" i="7"/>
  <c r="AB75" i="6"/>
  <c r="AB222" i="6"/>
  <c r="AB111" i="8"/>
  <c r="X109" i="8"/>
  <c r="BO306" i="3"/>
  <c r="Y322" i="26"/>
  <c r="BA433" i="3"/>
  <c r="AB56" i="26"/>
  <c r="P124" i="3"/>
  <c r="AB263" i="26"/>
  <c r="N187" i="3"/>
  <c r="O250" i="3"/>
  <c r="Z161" i="26"/>
  <c r="Z151" i="26"/>
  <c r="P226" i="3"/>
  <c r="P229" i="3"/>
  <c r="AA217" i="26"/>
  <c r="AC322" i="3"/>
  <c r="AC269" i="3"/>
  <c r="AP145" i="3"/>
  <c r="AA165" i="3"/>
  <c r="AP192" i="3"/>
  <c r="AN163" i="3"/>
  <c r="AB38" i="3"/>
  <c r="AA202" i="3"/>
  <c r="AB575" i="7"/>
  <c r="AB523" i="8"/>
  <c r="AB231" i="7"/>
  <c r="AA222" i="3"/>
  <c r="AB552" i="8"/>
  <c r="AB491" i="7"/>
  <c r="AB15" i="6"/>
  <c r="AC232" i="3"/>
  <c r="AB564" i="8"/>
  <c r="AB441" i="6"/>
  <c r="AB458" i="8"/>
  <c r="AB287" i="7"/>
  <c r="AB202" i="8"/>
  <c r="AB319" i="6"/>
  <c r="X436" i="8"/>
  <c r="AB253" i="7"/>
  <c r="AB523" i="7"/>
  <c r="AB286" i="7"/>
  <c r="AB599" i="7"/>
  <c r="AB448" i="8"/>
  <c r="AB528" i="8"/>
  <c r="X326" i="8"/>
  <c r="X329" i="6"/>
  <c r="AB562" i="8"/>
  <c r="AB148" i="6"/>
  <c r="Y146" i="7"/>
  <c r="Y45" i="8"/>
  <c r="AB249" i="8"/>
  <c r="Z259" i="7"/>
  <c r="X148" i="6"/>
  <c r="AB514" i="7"/>
  <c r="X390" i="8"/>
  <c r="X384" i="8"/>
  <c r="Z150" i="6"/>
  <c r="Y281" i="7"/>
  <c r="X549" i="6"/>
  <c r="AB318" i="8"/>
  <c r="Z108" i="6"/>
  <c r="X11" i="8"/>
  <c r="AB94" i="7"/>
  <c r="AB344" i="6"/>
  <c r="X364" i="8"/>
  <c r="Y20" i="8"/>
  <c r="AB407" i="6"/>
  <c r="Z38" i="8"/>
  <c r="Y83" i="6"/>
  <c r="Y537" i="6"/>
  <c r="Y523" i="7"/>
  <c r="X122" i="7"/>
  <c r="X89" i="8"/>
  <c r="Z293" i="6"/>
  <c r="Z137" i="6"/>
  <c r="X270" i="8"/>
  <c r="Y439" i="6"/>
  <c r="AB464" i="8"/>
  <c r="Z350" i="7"/>
  <c r="X443" i="8"/>
  <c r="Y88" i="7"/>
  <c r="X175" i="7"/>
  <c r="AB247" i="7"/>
  <c r="Z253" i="6"/>
  <c r="Y163" i="6"/>
  <c r="X74" i="8"/>
  <c r="AB232" i="8"/>
  <c r="Y533" i="8"/>
  <c r="AB528" i="6"/>
  <c r="Z467" i="6"/>
  <c r="X600" i="7"/>
  <c r="Z530" i="8"/>
  <c r="Z150" i="7"/>
  <c r="Z506" i="6"/>
  <c r="X310" i="7"/>
  <c r="X174" i="7"/>
  <c r="AB183" i="8"/>
  <c r="AB349" i="6"/>
  <c r="X403" i="8"/>
  <c r="X63" i="8"/>
  <c r="AB72" i="7"/>
  <c r="AB116" i="7"/>
  <c r="AB413" i="8"/>
  <c r="Z562" i="8"/>
  <c r="X582" i="7"/>
  <c r="X212" i="6"/>
  <c r="Z573" i="7"/>
  <c r="X456" i="6"/>
  <c r="X313" i="7"/>
  <c r="X600" i="8"/>
  <c r="Z177" i="8"/>
  <c r="Y453" i="7"/>
  <c r="Z472" i="7"/>
  <c r="AB158" i="8"/>
  <c r="AB136" i="6"/>
  <c r="AB306" i="8"/>
  <c r="AB354" i="8"/>
  <c r="Z138" i="8"/>
  <c r="Z313" i="6"/>
  <c r="X35" i="8"/>
  <c r="AB84" i="8"/>
  <c r="Z602" i="6"/>
  <c r="AB443" i="6"/>
  <c r="Z187" i="7"/>
  <c r="Z554" i="6"/>
  <c r="AB157" i="8"/>
  <c r="Z266" i="6"/>
  <c r="X71" i="8"/>
  <c r="X144" i="7"/>
  <c r="Y63" i="7"/>
  <c r="AB243" i="6"/>
  <c r="Y421" i="6"/>
  <c r="X135" i="8"/>
  <c r="X555" i="8"/>
  <c r="X306" i="6"/>
  <c r="X508" i="8"/>
  <c r="AB328" i="8"/>
  <c r="AB164" i="6"/>
  <c r="Y232" i="7"/>
  <c r="Z425" i="6"/>
  <c r="AB287" i="6"/>
  <c r="AB114" i="6"/>
  <c r="X397" i="6"/>
  <c r="Z303" i="7"/>
  <c r="Z19" i="6"/>
  <c r="X402" i="7"/>
  <c r="Y449" i="8"/>
  <c r="X551" i="8"/>
  <c r="AB374" i="6"/>
  <c r="AB582" i="6"/>
  <c r="X16" i="7"/>
  <c r="X83" i="6"/>
  <c r="AB44" i="7"/>
  <c r="AB598" i="8"/>
  <c r="X21" i="8"/>
  <c r="Z592" i="6"/>
  <c r="AB24" i="7"/>
  <c r="X22" i="8"/>
  <c r="AB125" i="8"/>
  <c r="AB46" i="8"/>
  <c r="AB274" i="6"/>
  <c r="AB318" i="6"/>
  <c r="Y118" i="7"/>
  <c r="X72" i="6"/>
  <c r="AB292" i="6"/>
  <c r="Y228" i="6"/>
  <c r="AB383" i="6"/>
  <c r="X265" i="8"/>
  <c r="Z107" i="7"/>
  <c r="Y130" i="8"/>
  <c r="X100" i="7"/>
  <c r="Y108" i="6"/>
  <c r="AB591" i="8"/>
  <c r="Z434" i="7"/>
  <c r="AB560" i="8"/>
  <c r="X599" i="7"/>
  <c r="X590" i="6"/>
  <c r="X87" i="7"/>
  <c r="Z408" i="6"/>
  <c r="Z418" i="6"/>
  <c r="X181" i="6"/>
  <c r="Z347" i="7"/>
  <c r="AB374" i="8"/>
  <c r="X281" i="6"/>
  <c r="X314" i="8"/>
  <c r="AB368" i="8"/>
  <c r="X214" i="8"/>
  <c r="Y33" i="7"/>
  <c r="X591" i="6"/>
  <c r="X534" i="6"/>
  <c r="Y105" i="8"/>
  <c r="Y473" i="6"/>
  <c r="Y46" i="7"/>
  <c r="AB468" i="6"/>
  <c r="Y54" i="7"/>
  <c r="Y227" i="7"/>
  <c r="Y237" i="8"/>
  <c r="Y437" i="8"/>
  <c r="Y128" i="8"/>
  <c r="Y109" i="7"/>
  <c r="Y589" i="7"/>
  <c r="AB268" i="7"/>
  <c r="AB296" i="6"/>
  <c r="Y431" i="6"/>
  <c r="X335" i="7"/>
  <c r="AB10" i="7"/>
  <c r="AB572" i="6"/>
  <c r="X595" i="6"/>
  <c r="X149" i="8"/>
  <c r="X20" i="6"/>
  <c r="Z603" i="6"/>
  <c r="X244" i="6"/>
  <c r="Z419" i="6"/>
  <c r="X35" i="6"/>
  <c r="AB124" i="8"/>
  <c r="Z24" i="7"/>
  <c r="X327" i="7"/>
  <c r="Z75" i="8"/>
  <c r="AB319" i="8"/>
  <c r="X328" i="7"/>
  <c r="Y297" i="8"/>
  <c r="Z369" i="6"/>
  <c r="X155" i="6"/>
  <c r="AB377" i="6"/>
  <c r="X79" i="6"/>
  <c r="X453" i="7"/>
  <c r="AB388" i="8"/>
  <c r="Z35" i="6"/>
  <c r="X507" i="6"/>
  <c r="Z541" i="6"/>
  <c r="Z253" i="8"/>
  <c r="X467" i="6"/>
  <c r="Z102" i="8"/>
  <c r="X511" i="6"/>
  <c r="X361" i="8"/>
  <c r="Z550" i="6"/>
  <c r="Z424" i="7"/>
  <c r="X416" i="7"/>
  <c r="Y203" i="8"/>
  <c r="X191" i="7"/>
  <c r="Z335" i="8"/>
  <c r="Y333" i="7"/>
  <c r="Y286" i="6"/>
  <c r="X479" i="6"/>
  <c r="Y261" i="8"/>
  <c r="Y14" i="6"/>
  <c r="X288" i="6"/>
  <c r="X25" i="6"/>
  <c r="Z250" i="8"/>
  <c r="Y447" i="8"/>
  <c r="AB484" i="8"/>
  <c r="AB188" i="6"/>
  <c r="AB522" i="7"/>
  <c r="Y28" i="8"/>
  <c r="Z189" i="6"/>
  <c r="AB505" i="6"/>
  <c r="AB69" i="6"/>
  <c r="X77" i="7"/>
  <c r="Y517" i="8"/>
  <c r="Y252" i="6"/>
  <c r="Z509" i="8"/>
  <c r="X477" i="6"/>
  <c r="Y154" i="6"/>
  <c r="X520" i="8"/>
  <c r="X198" i="8"/>
  <c r="AB30" i="6"/>
  <c r="X466" i="7"/>
  <c r="Y183" i="8"/>
  <c r="Y353" i="8"/>
  <c r="AB581" i="6"/>
  <c r="AB38" i="8"/>
  <c r="X139" i="7"/>
  <c r="Z179" i="6"/>
  <c r="X282" i="7"/>
  <c r="X425" i="8"/>
  <c r="X63" i="7"/>
  <c r="X383" i="8"/>
  <c r="AB485" i="8"/>
  <c r="X550" i="6"/>
  <c r="Y239" i="6"/>
  <c r="Z134" i="8"/>
  <c r="X169" i="6"/>
  <c r="Y355" i="7"/>
  <c r="X402" i="6"/>
  <c r="X27" i="6"/>
  <c r="AB520" i="6"/>
  <c r="Y526" i="8"/>
  <c r="AB456" i="8"/>
  <c r="Z588" i="6"/>
  <c r="X276" i="7"/>
  <c r="Z15" i="8"/>
  <c r="Y478" i="8"/>
  <c r="X541" i="8"/>
  <c r="AB385" i="7"/>
  <c r="X12" i="6"/>
  <c r="Y542" i="6"/>
  <c r="Z496" i="8"/>
  <c r="Y72" i="8"/>
  <c r="Y26" i="6"/>
  <c r="Y11" i="6"/>
  <c r="Y201" i="6"/>
  <c r="AB186" i="7"/>
  <c r="X513" i="8"/>
  <c r="AB225" i="6"/>
  <c r="Z476" i="8"/>
  <c r="Y334" i="8"/>
  <c r="Z90" i="8"/>
  <c r="X552" i="6"/>
  <c r="X349" i="6"/>
  <c r="X593" i="7"/>
  <c r="AB102" i="6"/>
  <c r="AB226" i="8"/>
  <c r="Z398" i="8"/>
  <c r="X209" i="6"/>
  <c r="Z377" i="7"/>
  <c r="X515" i="6"/>
  <c r="AB31" i="8"/>
  <c r="Z230" i="7"/>
  <c r="X82" i="8"/>
  <c r="X594" i="6"/>
  <c r="X242" i="8"/>
  <c r="Z565" i="8"/>
  <c r="X84" i="8"/>
  <c r="Y268" i="8"/>
  <c r="AB419" i="8"/>
  <c r="AB299" i="8"/>
  <c r="Y25" i="7"/>
  <c r="Z386" i="6"/>
  <c r="Y141" i="8"/>
  <c r="Y473" i="8"/>
  <c r="AB41" i="8"/>
  <c r="Y291" i="6"/>
  <c r="AB566" i="7"/>
  <c r="Z341" i="7"/>
  <c r="AB512" i="8"/>
  <c r="X462" i="7"/>
  <c r="AB552" i="6"/>
  <c r="X460" i="6"/>
  <c r="X26" i="6"/>
  <c r="X252" i="7"/>
  <c r="X455" i="7"/>
  <c r="AB203" i="6"/>
  <c r="AB505" i="7"/>
  <c r="Y410" i="6"/>
  <c r="AB457" i="7"/>
  <c r="X113" i="7"/>
  <c r="AB67" i="6"/>
  <c r="X106" i="8"/>
  <c r="X23" i="7"/>
  <c r="Y58" i="7"/>
  <c r="X557" i="8"/>
  <c r="Y51" i="6"/>
  <c r="AB69" i="7"/>
  <c r="AB107" i="6"/>
  <c r="AB310" i="6"/>
  <c r="AB275" i="7"/>
  <c r="X363" i="8"/>
  <c r="Z444" i="8"/>
  <c r="X406" i="6"/>
  <c r="Z58" i="7"/>
  <c r="AB568" i="6"/>
  <c r="AB384" i="6"/>
  <c r="Z571" i="8"/>
  <c r="Y202" i="8"/>
  <c r="Y254" i="7"/>
  <c r="X506" i="6"/>
  <c r="Z49" i="8"/>
  <c r="Z465" i="7"/>
  <c r="Z127" i="7"/>
  <c r="Y372" i="8"/>
  <c r="Z122" i="7"/>
  <c r="X566" i="7"/>
  <c r="Z150" i="8"/>
  <c r="Z265" i="8"/>
  <c r="Z58" i="8"/>
  <c r="Y368" i="6"/>
  <c r="Y544" i="6"/>
  <c r="X385" i="6"/>
  <c r="X505" i="8"/>
  <c r="Y340" i="8"/>
  <c r="AB389" i="6"/>
  <c r="Y438" i="6"/>
  <c r="Y595" i="8"/>
  <c r="Y103" i="8"/>
  <c r="Z555" i="7"/>
  <c r="Y293" i="8"/>
  <c r="X362" i="8"/>
  <c r="Z61" i="7"/>
  <c r="Z541" i="8"/>
  <c r="Y372" i="7"/>
  <c r="Y570" i="6"/>
  <c r="Y600" i="6"/>
  <c r="X12" i="7"/>
  <c r="X216" i="6"/>
  <c r="X478" i="6"/>
  <c r="Y54" i="8"/>
  <c r="Y532" i="8"/>
  <c r="P111" i="3"/>
  <c r="O152" i="3"/>
  <c r="N325" i="3"/>
  <c r="N156" i="3"/>
  <c r="Y128" i="26"/>
  <c r="AA125" i="26"/>
  <c r="AA301" i="3"/>
  <c r="AB224" i="3"/>
  <c r="AA148" i="3"/>
  <c r="AP143" i="3"/>
  <c r="AC252" i="3"/>
  <c r="AB582" i="8"/>
  <c r="AB113" i="6"/>
  <c r="AB463" i="7"/>
  <c r="AB176" i="3"/>
  <c r="AB521" i="7"/>
  <c r="AB356" i="6"/>
  <c r="AB156" i="8"/>
  <c r="X582" i="8"/>
  <c r="AB565" i="6"/>
  <c r="AB109" i="8"/>
  <c r="AB579" i="6"/>
  <c r="AB200" i="26"/>
  <c r="CP471" i="3"/>
  <c r="CC231" i="3"/>
  <c r="O261" i="3"/>
  <c r="N266" i="3"/>
  <c r="Z183" i="26"/>
  <c r="O271" i="3"/>
  <c r="O119" i="3"/>
  <c r="O162" i="3"/>
  <c r="N192" i="3"/>
  <c r="O207" i="3"/>
  <c r="AA226" i="26"/>
  <c r="AC301" i="3"/>
  <c r="AB226" i="3"/>
  <c r="AO190" i="3"/>
  <c r="AO172" i="3"/>
  <c r="AO192" i="3"/>
  <c r="AA183" i="3"/>
  <c r="AA179" i="3"/>
  <c r="AA259" i="3"/>
  <c r="AB349" i="7"/>
  <c r="AB536" i="6"/>
  <c r="AB458" i="6"/>
  <c r="AA212" i="3"/>
  <c r="AB555" i="8"/>
  <c r="AB593" i="7"/>
  <c r="AB387" i="7"/>
  <c r="AC259" i="3"/>
  <c r="AB393" i="8"/>
  <c r="AB367" i="8"/>
  <c r="AB147" i="8"/>
  <c r="AB315" i="8"/>
  <c r="AB220" i="7"/>
  <c r="AB87" i="8"/>
  <c r="AB551" i="7"/>
  <c r="AB597" i="7"/>
  <c r="AB37" i="6"/>
  <c r="AB38" i="7"/>
  <c r="AB577" i="6"/>
  <c r="X107" i="7"/>
  <c r="X480" i="6"/>
  <c r="Z455" i="8"/>
  <c r="AB84" i="6"/>
  <c r="AB312" i="6"/>
  <c r="AB224" i="7"/>
  <c r="Y501" i="6"/>
  <c r="Y246" i="8"/>
  <c r="AB113" i="7"/>
  <c r="AB298" i="6"/>
  <c r="X73" i="7"/>
  <c r="X336" i="6"/>
  <c r="X370" i="8"/>
  <c r="X159" i="8"/>
  <c r="Y173" i="8"/>
  <c r="X276" i="6"/>
  <c r="X299" i="7"/>
  <c r="X445" i="7"/>
  <c r="Z596" i="8"/>
  <c r="X317" i="8"/>
  <c r="X500" i="7"/>
  <c r="X339" i="6"/>
  <c r="Z92" i="6"/>
  <c r="X415" i="6"/>
  <c r="Z489" i="7"/>
  <c r="Z66" i="7"/>
  <c r="Y522" i="6"/>
  <c r="X582" i="6"/>
  <c r="AB418" i="8"/>
  <c r="AB402" i="7"/>
  <c r="X503" i="7"/>
  <c r="Y604" i="8"/>
  <c r="Y208" i="6"/>
  <c r="X77" i="8"/>
  <c r="X557" i="6"/>
  <c r="Z152" i="8"/>
  <c r="Y215" i="6"/>
  <c r="Y90" i="8"/>
  <c r="AB238" i="8"/>
  <c r="X325" i="7"/>
  <c r="Y307" i="7"/>
  <c r="Z413" i="8"/>
  <c r="X447" i="8"/>
  <c r="X509" i="6"/>
  <c r="AB142" i="8"/>
  <c r="Z502" i="8"/>
  <c r="Z431" i="7"/>
  <c r="AB85" i="6"/>
  <c r="X450" i="8"/>
  <c r="Y183" i="6"/>
  <c r="Z189" i="8"/>
  <c r="X317" i="7"/>
  <c r="AB549" i="7"/>
  <c r="AB215" i="6"/>
  <c r="X210" i="6"/>
  <c r="AB459" i="8"/>
  <c r="AB122" i="6"/>
  <c r="AB12" i="8"/>
  <c r="AB295" i="6"/>
  <c r="X85" i="7"/>
  <c r="AB423" i="8"/>
  <c r="AB59" i="6"/>
  <c r="X529" i="7"/>
  <c r="Z85" i="8"/>
  <c r="X104" i="6"/>
  <c r="Z542" i="6"/>
  <c r="AB54" i="6"/>
  <c r="X537" i="8"/>
  <c r="X249" i="6"/>
  <c r="AB184" i="6"/>
  <c r="Z124" i="6"/>
  <c r="X92" i="7"/>
  <c r="AB129" i="7"/>
  <c r="X106" i="6"/>
  <c r="AB209" i="8"/>
  <c r="AB184" i="7"/>
  <c r="Z249" i="6"/>
  <c r="X492" i="6"/>
  <c r="Z586" i="6"/>
  <c r="AB304" i="7"/>
  <c r="X562" i="8"/>
  <c r="Z298" i="8"/>
  <c r="X494" i="7"/>
  <c r="X246" i="8"/>
  <c r="X211" i="6"/>
  <c r="Z438" i="6"/>
  <c r="AB399" i="7"/>
  <c r="Y309" i="6"/>
  <c r="Y17" i="7"/>
  <c r="Y551" i="6"/>
  <c r="X66" i="8"/>
  <c r="X414" i="6"/>
  <c r="X280" i="7"/>
  <c r="Y507" i="6"/>
  <c r="Z478" i="7"/>
  <c r="Z155" i="8"/>
  <c r="AB179" i="7"/>
  <c r="AB30" i="7"/>
  <c r="AB65" i="7"/>
  <c r="Y476" i="7"/>
  <c r="Z135" i="7"/>
  <c r="X96" i="7"/>
  <c r="AB361" i="7"/>
  <c r="X183" i="8"/>
  <c r="X55" i="7"/>
  <c r="X183" i="7"/>
  <c r="AB601" i="7"/>
  <c r="AB417" i="7"/>
  <c r="X323" i="7"/>
  <c r="AB488" i="7"/>
  <c r="AB132" i="7"/>
  <c r="Y446" i="6"/>
  <c r="X408" i="7"/>
  <c r="X152" i="7"/>
  <c r="Y50" i="7"/>
  <c r="AB249" i="6"/>
  <c r="Z10" i="6"/>
  <c r="AB162" i="6"/>
  <c r="Z555" i="8"/>
  <c r="AB106" i="6"/>
  <c r="AB9" i="6"/>
  <c r="Y49" i="6"/>
  <c r="X47" i="8"/>
  <c r="X345" i="8"/>
  <c r="X377" i="7"/>
  <c r="AB375" i="8"/>
  <c r="X223" i="6"/>
  <c r="AB159" i="8"/>
  <c r="X39" i="6"/>
  <c r="Z86" i="7"/>
  <c r="X607" i="7"/>
  <c r="AB136" i="8"/>
  <c r="Y312" i="7"/>
  <c r="Z340" i="8"/>
  <c r="X74" i="6"/>
  <c r="AB168" i="8"/>
  <c r="X200" i="6"/>
  <c r="X458" i="8"/>
  <c r="AB63" i="8"/>
  <c r="Z92" i="8"/>
  <c r="X386" i="8"/>
  <c r="Z575" i="8"/>
  <c r="Y213" i="7"/>
  <c r="Y198" i="6"/>
  <c r="Z432" i="8"/>
  <c r="Z422" i="6"/>
  <c r="Y406" i="6"/>
  <c r="Z218" i="7"/>
  <c r="X279" i="8"/>
  <c r="Z51" i="7"/>
  <c r="X143" i="6"/>
  <c r="X548" i="6"/>
  <c r="Z24" i="8"/>
  <c r="AB411" i="8"/>
  <c r="Y576" i="6"/>
  <c r="X474" i="6"/>
  <c r="Z121" i="6"/>
  <c r="Z13" i="6"/>
  <c r="X104" i="8"/>
  <c r="AB362" i="6"/>
  <c r="Z39" i="8"/>
  <c r="X73" i="6"/>
  <c r="X328" i="8"/>
  <c r="Z246" i="6"/>
  <c r="X471" i="8"/>
  <c r="Y508" i="6"/>
  <c r="AB595" i="8"/>
  <c r="AB426" i="7"/>
  <c r="AB103" i="6"/>
  <c r="Y457" i="8"/>
  <c r="AB275" i="6"/>
  <c r="AB192" i="6"/>
  <c r="X421" i="8"/>
  <c r="Z393" i="6"/>
  <c r="X310" i="8"/>
  <c r="X483" i="7"/>
  <c r="X392" i="7"/>
  <c r="X120" i="7"/>
  <c r="X271" i="8"/>
  <c r="AB596" i="6"/>
  <c r="Z100" i="7"/>
  <c r="Z429" i="6"/>
  <c r="X326" i="7"/>
  <c r="Z569" i="6"/>
  <c r="AB548" i="7"/>
  <c r="X218" i="7"/>
  <c r="AB410" i="6"/>
  <c r="X35" i="7"/>
  <c r="X92" i="8"/>
  <c r="X539" i="7"/>
  <c r="Y221" i="8"/>
  <c r="X220" i="8"/>
  <c r="Y334" i="6"/>
  <c r="Y411" i="7"/>
  <c r="Z324" i="7"/>
  <c r="Z206" i="7"/>
  <c r="AB325" i="6"/>
  <c r="AB471" i="6"/>
  <c r="Y126" i="7"/>
  <c r="Z287" i="8"/>
  <c r="X523" i="8"/>
  <c r="Z432" i="7"/>
  <c r="AB434" i="8"/>
  <c r="Z282" i="8"/>
  <c r="AB183" i="7"/>
  <c r="Y598" i="6"/>
  <c r="Y553" i="6"/>
  <c r="Z508" i="7"/>
  <c r="AB444" i="6"/>
  <c r="AB493" i="8"/>
  <c r="X600" i="6"/>
  <c r="AB195" i="7"/>
  <c r="AB325" i="7"/>
  <c r="AB595" i="6"/>
  <c r="AB131" i="6"/>
  <c r="X167" i="7"/>
  <c r="X67" i="6"/>
  <c r="AB333" i="8"/>
  <c r="X167" i="6"/>
  <c r="Z485" i="7"/>
  <c r="Z405" i="6"/>
  <c r="Y298" i="7"/>
  <c r="X54" i="6"/>
  <c r="X40" i="6"/>
  <c r="X426" i="7"/>
  <c r="Z336" i="7"/>
  <c r="Y122" i="6"/>
  <c r="X526" i="6"/>
  <c r="X262" i="6"/>
  <c r="Y592" i="7"/>
  <c r="Z158" i="7"/>
  <c r="X208" i="7"/>
  <c r="Z360" i="6"/>
  <c r="AB34" i="6"/>
  <c r="AB132" i="8"/>
  <c r="AB130" i="6"/>
  <c r="Y358" i="6"/>
  <c r="X108" i="7"/>
  <c r="Y490" i="8"/>
  <c r="AB279" i="7"/>
  <c r="AB229" i="7"/>
  <c r="Z352" i="6"/>
  <c r="Z339" i="6"/>
  <c r="X197" i="7"/>
  <c r="Z93" i="6"/>
  <c r="Y199" i="6"/>
  <c r="AB218" i="8"/>
  <c r="Y176" i="7"/>
  <c r="Z213" i="6"/>
  <c r="AB291" i="6"/>
  <c r="Y580" i="8"/>
  <c r="Y125" i="7"/>
  <c r="X138" i="7"/>
  <c r="X176" i="7"/>
  <c r="Y607" i="6"/>
  <c r="X343" i="8"/>
  <c r="X498" i="7"/>
  <c r="Z264" i="8"/>
  <c r="AB335" i="8"/>
  <c r="AB494" i="6"/>
  <c r="AB255" i="7"/>
  <c r="AB372" i="8"/>
  <c r="Z22" i="7"/>
  <c r="AB459" i="6"/>
  <c r="AB420" i="7"/>
  <c r="X367" i="8"/>
  <c r="Y320" i="6"/>
  <c r="Y189" i="6"/>
  <c r="X340" i="8"/>
  <c r="X110" i="6"/>
  <c r="X37" i="8"/>
  <c r="X316" i="8"/>
  <c r="Z445" i="7"/>
  <c r="AB589" i="6"/>
  <c r="X72" i="8"/>
  <c r="Z84" i="8"/>
  <c r="AB357" i="7"/>
  <c r="Y302" i="8"/>
  <c r="X248" i="7"/>
  <c r="X33" i="8"/>
  <c r="AB120" i="7"/>
  <c r="X228" i="7"/>
  <c r="Z554" i="7"/>
  <c r="AB571" i="6"/>
  <c r="X295" i="7"/>
  <c r="Z273" i="8"/>
  <c r="AB321" i="6"/>
  <c r="X307" i="7"/>
  <c r="AB433" i="6"/>
  <c r="Y256" i="8"/>
  <c r="AB418" i="7"/>
  <c r="Z586" i="8"/>
  <c r="AB100" i="8"/>
  <c r="AB115" i="7"/>
  <c r="Y286" i="7"/>
  <c r="X333" i="7"/>
  <c r="Z259" i="6"/>
  <c r="X481" i="7"/>
  <c r="X577" i="7"/>
  <c r="AB545" i="6"/>
  <c r="X219" i="6"/>
  <c r="X50" i="6"/>
  <c r="Y302" i="6"/>
  <c r="X25" i="7"/>
  <c r="Z180" i="6"/>
  <c r="AB580" i="6"/>
  <c r="X400" i="7"/>
  <c r="X66" i="6"/>
  <c r="AB175" i="7"/>
  <c r="Y95" i="8"/>
  <c r="AB465" i="6"/>
  <c r="AB600" i="8"/>
  <c r="AB442" i="8"/>
  <c r="AB457" i="6"/>
  <c r="X31" i="8"/>
  <c r="Z574" i="6"/>
  <c r="Z478" i="6"/>
  <c r="Y251" i="8"/>
  <c r="Y132" i="7"/>
  <c r="Z148" i="7"/>
  <c r="X279" i="7"/>
  <c r="Y73" i="6"/>
  <c r="Y430" i="6"/>
  <c r="AB215" i="8"/>
  <c r="X229" i="8"/>
  <c r="Z165" i="7"/>
  <c r="X356" i="8"/>
  <c r="Y36" i="8"/>
  <c r="Z22" i="6"/>
  <c r="Z445" i="8"/>
  <c r="X562" i="6"/>
  <c r="Z448" i="6"/>
  <c r="Y452" i="7"/>
  <c r="X112" i="6"/>
  <c r="Z531" i="6"/>
  <c r="Z385" i="7"/>
  <c r="X164" i="6"/>
  <c r="Y534" i="8"/>
  <c r="X410" i="8"/>
  <c r="Y316" i="7"/>
  <c r="Z243" i="8"/>
  <c r="Z207" i="6"/>
  <c r="X533" i="7"/>
  <c r="X54" i="7"/>
  <c r="X353" i="6"/>
  <c r="Z308" i="8"/>
  <c r="Z292" i="7"/>
  <c r="AB175" i="26"/>
  <c r="Z137" i="26"/>
  <c r="O135" i="3"/>
  <c r="BP260" i="3"/>
  <c r="CC328" i="3"/>
  <c r="O187" i="3"/>
  <c r="AA294" i="26"/>
  <c r="AA130" i="3"/>
  <c r="AP147" i="3"/>
  <c r="AO141" i="3"/>
  <c r="AA172" i="3"/>
  <c r="AB215" i="3"/>
  <c r="AB151" i="7"/>
  <c r="X442" i="7"/>
  <c r="AB427" i="8"/>
  <c r="AA251" i="3"/>
  <c r="AB210" i="6"/>
  <c r="AB387" i="6"/>
  <c r="AB197" i="7"/>
  <c r="AB486" i="6"/>
  <c r="AB521" i="6"/>
  <c r="AB326" i="8"/>
  <c r="X170" i="7"/>
  <c r="O309" i="3"/>
  <c r="O145" i="3"/>
  <c r="Y80" i="26"/>
  <c r="AA80" i="26" s="1"/>
  <c r="AA58" i="26"/>
  <c r="Y197" i="26"/>
  <c r="O62" i="3"/>
  <c r="BA13" i="3"/>
  <c r="O35" i="3"/>
  <c r="P31" i="3"/>
  <c r="O133" i="3"/>
  <c r="N12" i="3"/>
  <c r="O202" i="3"/>
  <c r="AA325" i="3"/>
  <c r="AA270" i="3"/>
  <c r="AC63" i="3"/>
  <c r="AP141" i="3"/>
  <c r="AP161" i="3"/>
  <c r="AB149" i="3"/>
  <c r="AA137" i="3"/>
  <c r="P45" i="3"/>
  <c r="AB25" i="6"/>
  <c r="AB176" i="7"/>
  <c r="AB252" i="8"/>
  <c r="AB22" i="7"/>
  <c r="AB172" i="3"/>
  <c r="AC225" i="3"/>
  <c r="X190" i="6"/>
  <c r="AB143" i="6"/>
  <c r="AB334" i="6"/>
  <c r="AB488" i="8"/>
  <c r="AB230" i="7"/>
  <c r="AB102" i="8"/>
  <c r="AB161" i="8"/>
  <c r="AB200" i="7"/>
  <c r="AB89" i="6"/>
  <c r="AB345" i="7"/>
  <c r="AB598" i="7"/>
  <c r="AB174" i="8"/>
  <c r="X30" i="6"/>
  <c r="AB140" i="7"/>
  <c r="X273" i="7"/>
  <c r="X359" i="6"/>
  <c r="Y153" i="8"/>
  <c r="Y544" i="7"/>
  <c r="AB519" i="8"/>
  <c r="AB98" i="7"/>
  <c r="AB509" i="6"/>
  <c r="X532" i="8"/>
  <c r="AB475" i="8"/>
  <c r="AB212" i="8"/>
  <c r="AB489" i="6"/>
  <c r="Z458" i="8"/>
  <c r="AB348" i="8"/>
  <c r="AB334" i="8"/>
  <c r="AB570" i="8"/>
  <c r="AB39" i="8"/>
  <c r="Z464" i="8"/>
  <c r="X291" i="6"/>
  <c r="AB579" i="7"/>
  <c r="AB153" i="7"/>
  <c r="AB217" i="8"/>
  <c r="Z491" i="7"/>
  <c r="X96" i="8"/>
  <c r="X431" i="8"/>
  <c r="AB550" i="6"/>
  <c r="Y115" i="7"/>
  <c r="X285" i="7"/>
  <c r="AB308" i="7"/>
  <c r="Z244" i="8"/>
  <c r="AB525" i="7"/>
  <c r="X316" i="6"/>
  <c r="X196" i="8"/>
  <c r="Z289" i="7"/>
  <c r="Z499" i="8"/>
  <c r="X381" i="6"/>
  <c r="AB221" i="6"/>
  <c r="X426" i="8"/>
  <c r="Z29" i="7"/>
  <c r="Z450" i="6"/>
  <c r="X580" i="7"/>
  <c r="Z83" i="8"/>
  <c r="Y590" i="6"/>
  <c r="AB442" i="6"/>
  <c r="AB522" i="8"/>
  <c r="AB559" i="7"/>
  <c r="X430" i="6"/>
  <c r="AB362" i="8"/>
  <c r="AB516" i="8"/>
  <c r="AB96" i="6"/>
  <c r="AB588" i="7"/>
  <c r="X368" i="7"/>
  <c r="Z451" i="6"/>
  <c r="X478" i="8"/>
  <c r="X422" i="6"/>
  <c r="AB386" i="6"/>
  <c r="X533" i="8"/>
  <c r="X204" i="7"/>
  <c r="AB24" i="6"/>
  <c r="X208" i="6"/>
  <c r="X404" i="8"/>
  <c r="X334" i="7"/>
  <c r="X87" i="6"/>
  <c r="AB474" i="6"/>
  <c r="AB259" i="7"/>
  <c r="Z155" i="7"/>
  <c r="Y37" i="6"/>
  <c r="AB19" i="8"/>
  <c r="Z345" i="8"/>
  <c r="AB51" i="6"/>
  <c r="X231" i="7"/>
  <c r="Z457" i="6"/>
  <c r="AB465" i="7"/>
  <c r="AB406" i="7"/>
  <c r="X40" i="8"/>
  <c r="X194" i="7"/>
  <c r="AB406" i="6"/>
  <c r="Z38" i="7"/>
  <c r="X158" i="7"/>
  <c r="Z455" i="6"/>
  <c r="Y276" i="6"/>
  <c r="AB448" i="6"/>
  <c r="X445" i="8"/>
  <c r="AB290" i="6"/>
  <c r="X238" i="8"/>
  <c r="X301" i="6"/>
  <c r="Y21" i="8"/>
  <c r="AB282" i="6"/>
  <c r="AB482" i="6"/>
  <c r="AB443" i="8"/>
  <c r="X221" i="6"/>
  <c r="Y435" i="6"/>
  <c r="Y419" i="8"/>
  <c r="X352" i="8"/>
  <c r="AB193" i="7"/>
  <c r="AB508" i="7"/>
  <c r="AB111" i="7"/>
  <c r="Z432" i="6"/>
  <c r="AB445" i="7"/>
  <c r="Y446" i="7"/>
  <c r="X289" i="6"/>
  <c r="Z600" i="8"/>
  <c r="Z319" i="7"/>
  <c r="Y363" i="7"/>
  <c r="Z349" i="7"/>
  <c r="Z28" i="6"/>
  <c r="X498" i="8"/>
  <c r="X169" i="8"/>
  <c r="AB401" i="7"/>
  <c r="AB268" i="6"/>
  <c r="AB64" i="6"/>
  <c r="AB397" i="6"/>
  <c r="X36" i="6"/>
  <c r="X272" i="6"/>
  <c r="AB250" i="7"/>
  <c r="Y572" i="8"/>
  <c r="Z303" i="8"/>
  <c r="AB85" i="8"/>
  <c r="Z424" i="8"/>
  <c r="X499" i="6"/>
  <c r="AB545" i="8"/>
  <c r="X411" i="7"/>
  <c r="AB419" i="6"/>
  <c r="X113" i="8"/>
  <c r="X102" i="8"/>
  <c r="AB137" i="7"/>
  <c r="Y350" i="8"/>
  <c r="Y169" i="7"/>
  <c r="AB438" i="6"/>
  <c r="Y535" i="8"/>
  <c r="Z195" i="7"/>
  <c r="X378" i="6"/>
  <c r="X97" i="7"/>
  <c r="Z109" i="7"/>
  <c r="X95" i="8"/>
  <c r="Y152" i="8"/>
  <c r="Y20" i="7"/>
  <c r="Z553" i="8"/>
  <c r="X521" i="7"/>
  <c r="Z470" i="6"/>
  <c r="Z536" i="8"/>
  <c r="Z326" i="7"/>
  <c r="X590" i="8"/>
  <c r="Z157" i="8"/>
  <c r="Y587" i="8"/>
  <c r="X47" i="7"/>
  <c r="Z37" i="8"/>
  <c r="Z176" i="8"/>
  <c r="X226" i="7"/>
  <c r="Z265" i="7"/>
  <c r="Y397" i="7"/>
  <c r="Z582" i="7"/>
  <c r="Y142" i="6"/>
  <c r="Y29" i="7"/>
  <c r="AB398" i="8"/>
  <c r="Z394" i="6"/>
  <c r="X238" i="7"/>
  <c r="Z426" i="7"/>
  <c r="Z439" i="8"/>
  <c r="AB154" i="7"/>
  <c r="X530" i="8"/>
  <c r="X546" i="6"/>
  <c r="AB367" i="6"/>
  <c r="X115" i="8"/>
  <c r="Y352" i="8"/>
  <c r="X303" i="6"/>
  <c r="X129" i="6"/>
  <c r="X46" i="8"/>
  <c r="AB524" i="7"/>
  <c r="X556" i="7"/>
  <c r="X325" i="8"/>
  <c r="Y521" i="7"/>
  <c r="AB453" i="6"/>
  <c r="X36" i="8"/>
  <c r="AB509" i="8"/>
  <c r="Y133" i="6"/>
  <c r="Y556" i="6"/>
  <c r="Z288" i="8"/>
  <c r="Z504" i="7"/>
  <c r="X518" i="7"/>
  <c r="Z205" i="8"/>
  <c r="Z299" i="7"/>
  <c r="AB298" i="7"/>
  <c r="Z441" i="8"/>
  <c r="AB248" i="7"/>
  <c r="X95" i="7"/>
  <c r="X354" i="6"/>
  <c r="X540" i="8"/>
  <c r="X346" i="8"/>
  <c r="Z99" i="6"/>
  <c r="Z595" i="7"/>
  <c r="AB579" i="8"/>
  <c r="X305" i="8"/>
  <c r="AB330" i="6"/>
  <c r="X395" i="7"/>
  <c r="Z598" i="6"/>
  <c r="AB324" i="8"/>
  <c r="X576" i="8"/>
  <c r="Z60" i="6"/>
  <c r="Y24" i="6"/>
  <c r="X255" i="7"/>
  <c r="Y441" i="6"/>
  <c r="X47" i="6"/>
  <c r="Y389" i="8"/>
  <c r="X34" i="8"/>
  <c r="Y80" i="8"/>
  <c r="X258" i="8"/>
  <c r="Y33" i="8"/>
  <c r="Z299" i="6"/>
  <c r="AB226" i="6"/>
  <c r="AB187" i="8"/>
  <c r="X8" i="7"/>
  <c r="AB567" i="6"/>
  <c r="AB514" i="6"/>
  <c r="AB476" i="6"/>
  <c r="AB41" i="6"/>
  <c r="Y344" i="7"/>
  <c r="X544" i="7"/>
  <c r="Y138" i="8"/>
  <c r="AB544" i="7"/>
  <c r="X570" i="7"/>
  <c r="Y296" i="8"/>
  <c r="Z101" i="8"/>
  <c r="AB460" i="8"/>
  <c r="X537" i="6"/>
  <c r="X484" i="6"/>
  <c r="AB170" i="6"/>
  <c r="X472" i="7"/>
  <c r="Z279" i="8"/>
  <c r="Y589" i="6"/>
  <c r="Z564" i="6"/>
  <c r="X235" i="8"/>
  <c r="AB430" i="7"/>
  <c r="Y149" i="6"/>
  <c r="X460" i="7"/>
  <c r="X205" i="8"/>
  <c r="X207" i="7"/>
  <c r="X502" i="8"/>
  <c r="Z232" i="7"/>
  <c r="Z367" i="6"/>
  <c r="X118" i="6"/>
  <c r="Z572" i="8"/>
  <c r="X61" i="7"/>
  <c r="Y45" i="6"/>
  <c r="AB352" i="8"/>
  <c r="X154" i="8"/>
  <c r="X26" i="7"/>
  <c r="X520" i="7"/>
  <c r="Y181" i="7"/>
  <c r="X539" i="6"/>
  <c r="X544" i="8"/>
  <c r="Z114" i="7"/>
  <c r="X327" i="6"/>
  <c r="Z261" i="6"/>
  <c r="Z140" i="6"/>
  <c r="X129" i="7"/>
  <c r="Y531" i="6"/>
  <c r="Y273" i="6"/>
  <c r="X275" i="7"/>
  <c r="AB139" i="8"/>
  <c r="AB289" i="8"/>
  <c r="Y377" i="8"/>
  <c r="X207" i="6"/>
  <c r="AB322" i="7"/>
  <c r="AB89" i="8"/>
  <c r="X139" i="8"/>
  <c r="AB79" i="6"/>
  <c r="X461" i="8"/>
  <c r="AB82" i="7"/>
  <c r="X152" i="8"/>
  <c r="X162" i="8"/>
  <c r="Y91" i="6"/>
  <c r="X349" i="7"/>
  <c r="Y161" i="7"/>
  <c r="Y201" i="8"/>
  <c r="X216" i="7"/>
  <c r="Z584" i="6"/>
  <c r="AB246" i="7"/>
  <c r="X332" i="8"/>
  <c r="Z19" i="8"/>
  <c r="Y61" i="7"/>
  <c r="X310" i="6"/>
  <c r="X172" i="6"/>
  <c r="AB414" i="7"/>
  <c r="AB288" i="8"/>
  <c r="X578" i="6"/>
  <c r="AB16" i="6"/>
  <c r="X523" i="6"/>
  <c r="AB107" i="8"/>
  <c r="AB338" i="7"/>
  <c r="Z198" i="6"/>
  <c r="AB365" i="6"/>
  <c r="AB607" i="8"/>
  <c r="AB263" i="7"/>
  <c r="AB563" i="8"/>
  <c r="Z71" i="7"/>
  <c r="AB135" i="7"/>
  <c r="X501" i="7"/>
  <c r="Z375" i="8"/>
  <c r="X398" i="8"/>
  <c r="Y411" i="8"/>
  <c r="X490" i="7"/>
  <c r="AB94" i="6"/>
  <c r="Y389" i="7"/>
  <c r="AB495" i="6"/>
  <c r="AB447" i="6"/>
  <c r="AB179" i="6"/>
  <c r="Y89" i="6"/>
  <c r="Y586" i="6"/>
  <c r="AB201" i="7"/>
  <c r="X351" i="7"/>
  <c r="AB370" i="6"/>
  <c r="AB511" i="8"/>
  <c r="AB178" i="6"/>
  <c r="X149" i="7"/>
  <c r="Y257" i="7"/>
  <c r="Z322" i="8"/>
  <c r="X213" i="7"/>
  <c r="Y426" i="7"/>
  <c r="X569" i="8"/>
  <c r="X596" i="6"/>
  <c r="Y539" i="7"/>
  <c r="Z499" i="7"/>
  <c r="X141" i="8"/>
  <c r="AB566" i="6"/>
  <c r="X536" i="7"/>
  <c r="X107" i="8"/>
  <c r="X89" i="6"/>
  <c r="Z232" i="8"/>
  <c r="AB283" i="7"/>
  <c r="Z420" i="7"/>
  <c r="Y421" i="8"/>
  <c r="Y583" i="6"/>
  <c r="Z266" i="8"/>
  <c r="X324" i="6"/>
  <c r="X17" i="6"/>
  <c r="X320" i="6"/>
  <c r="Y511" i="7"/>
  <c r="X42" i="6"/>
  <c r="Y14" i="8"/>
  <c r="Z269" i="8"/>
  <c r="Y399" i="8"/>
  <c r="AB581" i="7"/>
  <c r="Z151" i="6"/>
  <c r="Y510" i="8"/>
  <c r="X278" i="8"/>
  <c r="Z281" i="7"/>
  <c r="Z583" i="7"/>
  <c r="Z323" i="6"/>
  <c r="Y244" i="8"/>
  <c r="Z305" i="8"/>
  <c r="Z560" i="8"/>
  <c r="Z419" i="8"/>
  <c r="Z251" i="8"/>
  <c r="X590" i="7"/>
  <c r="Y525" i="7"/>
  <c r="Z100" i="6"/>
  <c r="Y412" i="7"/>
  <c r="Y231" i="8"/>
  <c r="Z116" i="8"/>
  <c r="Y234" i="8"/>
  <c r="Y267" i="7"/>
  <c r="Z421" i="7"/>
  <c r="X449" i="7"/>
  <c r="X128" i="8"/>
  <c r="Y188" i="7"/>
  <c r="X602" i="7"/>
  <c r="X521" i="6"/>
  <c r="Y275" i="6"/>
  <c r="Y97" i="8"/>
  <c r="Z373" i="6"/>
  <c r="Y255" i="6"/>
  <c r="AA195" i="7"/>
  <c r="Y279" i="8"/>
  <c r="W216" i="29"/>
  <c r="X137" i="6"/>
  <c r="AB119" i="26"/>
  <c r="N203" i="3"/>
  <c r="AA51" i="26"/>
  <c r="N33" i="3"/>
  <c r="N178" i="3"/>
  <c r="N314" i="3"/>
  <c r="AA186" i="26"/>
  <c r="AA57" i="3"/>
  <c r="AO145" i="3"/>
  <c r="AB146" i="3"/>
  <c r="AA198" i="3"/>
  <c r="AB202" i="6"/>
  <c r="AB84" i="7"/>
  <c r="AB546" i="6"/>
  <c r="AB174" i="3"/>
  <c r="AB64" i="8"/>
  <c r="AB524" i="6"/>
  <c r="AB321" i="8"/>
  <c r="AB593" i="6"/>
  <c r="Z519" i="6"/>
  <c r="AB196" i="8"/>
  <c r="Z39" i="6"/>
  <c r="X214" i="6"/>
  <c r="AA247" i="26"/>
  <c r="N284" i="3"/>
  <c r="O80" i="3"/>
  <c r="P280" i="3"/>
  <c r="Y269" i="26"/>
  <c r="N129" i="3"/>
  <c r="N257" i="3"/>
  <c r="Y37" i="26"/>
  <c r="CA468" i="3"/>
  <c r="O286" i="3"/>
  <c r="O212" i="3"/>
  <c r="AA61" i="26"/>
  <c r="AA273" i="3"/>
  <c r="AC117" i="3"/>
  <c r="AB86" i="3"/>
  <c r="AA152" i="3"/>
  <c r="AP157" i="3"/>
  <c r="AC164" i="3"/>
  <c r="AC195" i="3"/>
  <c r="AC332" i="3"/>
  <c r="AB303" i="6"/>
  <c r="AB93" i="8"/>
  <c r="AB533" i="7"/>
  <c r="AB528" i="7"/>
  <c r="AB82" i="8"/>
  <c r="AA248" i="3"/>
  <c r="AC216" i="3"/>
  <c r="AB586" i="7"/>
  <c r="AB581" i="8"/>
  <c r="AB424" i="7"/>
  <c r="X245" i="7"/>
  <c r="AB90" i="6"/>
  <c r="AB163" i="8"/>
  <c r="AB340" i="8"/>
  <c r="Y481" i="8"/>
  <c r="AB500" i="6"/>
  <c r="Y471" i="6"/>
  <c r="AB257" i="7"/>
  <c r="AB307" i="6"/>
  <c r="AB180" i="6"/>
  <c r="AB309" i="8"/>
  <c r="Z178" i="7"/>
  <c r="Y357" i="6"/>
  <c r="X154" i="7"/>
  <c r="AB88" i="8"/>
  <c r="Z449" i="8"/>
  <c r="X355" i="8"/>
  <c r="Y513" i="8"/>
  <c r="Y379" i="6"/>
  <c r="X548" i="8"/>
  <c r="X342" i="8"/>
  <c r="X560" i="8"/>
  <c r="X497" i="7"/>
  <c r="X525" i="7"/>
  <c r="AB350" i="8"/>
  <c r="Y222" i="7"/>
  <c r="Z89" i="7"/>
  <c r="X250" i="6"/>
  <c r="Z587" i="8"/>
  <c r="AA587" i="8" s="1"/>
  <c r="AB592" i="6"/>
  <c r="Y76" i="8"/>
  <c r="X65" i="7"/>
  <c r="X37" i="6"/>
  <c r="X122" i="8"/>
  <c r="X136" i="6"/>
  <c r="Z16" i="6"/>
  <c r="AB480" i="6"/>
  <c r="AB345" i="8"/>
  <c r="Y255" i="8"/>
  <c r="AB229" i="6"/>
  <c r="AB252" i="7"/>
  <c r="AB551" i="8"/>
  <c r="X179" i="8"/>
  <c r="X418" i="6"/>
  <c r="X585" i="7"/>
  <c r="Z178" i="6"/>
  <c r="AB264" i="8"/>
  <c r="Z190" i="6"/>
  <c r="Y494" i="7"/>
  <c r="X233" i="8"/>
  <c r="Y521" i="8"/>
  <c r="Z401" i="7"/>
  <c r="AB593" i="8"/>
  <c r="AB508" i="8"/>
  <c r="Z107" i="8"/>
  <c r="AB241" i="7"/>
  <c r="AB56" i="8"/>
  <c r="Y99" i="7"/>
  <c r="Y587" i="6"/>
  <c r="Y274" i="6"/>
  <c r="X365" i="7"/>
  <c r="AB296" i="7"/>
  <c r="X546" i="8"/>
  <c r="X471" i="7"/>
  <c r="AB106" i="8"/>
  <c r="X538" i="6"/>
  <c r="X586" i="7"/>
  <c r="Z429" i="7"/>
  <c r="X347" i="8"/>
  <c r="X69" i="8"/>
  <c r="AB452" i="8"/>
  <c r="X443" i="7"/>
  <c r="X326" i="6"/>
  <c r="Z320" i="6"/>
  <c r="X180" i="8"/>
  <c r="X363" i="7"/>
  <c r="X243" i="8"/>
  <c r="AB491" i="6"/>
  <c r="AB302" i="7"/>
  <c r="Z594" i="6"/>
  <c r="Y349" i="8"/>
  <c r="AB91" i="6"/>
  <c r="AB10" i="6"/>
  <c r="AB431" i="7"/>
  <c r="AB207" i="8"/>
  <c r="AB391" i="6"/>
  <c r="X232" i="8"/>
  <c r="X287" i="7"/>
  <c r="Y426" i="8"/>
  <c r="Z84" i="6"/>
  <c r="Y462" i="7"/>
  <c r="AB291" i="8"/>
  <c r="AB412" i="6"/>
  <c r="X192" i="6"/>
  <c r="AB446" i="8"/>
  <c r="AB258" i="8"/>
  <c r="X61" i="6"/>
  <c r="AB518" i="8"/>
  <c r="Z120" i="7"/>
  <c r="X439" i="8"/>
  <c r="Y572" i="7"/>
  <c r="Y277" i="6"/>
  <c r="Y161" i="6"/>
  <c r="X528" i="6"/>
  <c r="AB207" i="6"/>
  <c r="AB213" i="7"/>
  <c r="X470" i="7"/>
  <c r="X82" i="6"/>
  <c r="X411" i="6"/>
  <c r="Z87" i="8"/>
  <c r="Z470" i="8"/>
  <c r="AB41" i="7"/>
  <c r="X454" i="8"/>
  <c r="X581" i="8"/>
  <c r="Y228" i="7"/>
  <c r="Y367" i="7"/>
  <c r="AB133" i="8"/>
  <c r="X358" i="8"/>
  <c r="Z357" i="7"/>
  <c r="Z68" i="8"/>
  <c r="Y606" i="8"/>
  <c r="AB10" i="8"/>
  <c r="AB411" i="7"/>
  <c r="Z605" i="6"/>
  <c r="X191" i="6"/>
  <c r="Z439" i="6"/>
  <c r="X512" i="8"/>
  <c r="AB36" i="7"/>
  <c r="Z502" i="7"/>
  <c r="AB551" i="6"/>
  <c r="AB395" i="7"/>
  <c r="Z371" i="6"/>
  <c r="AB279" i="8"/>
  <c r="Y564" i="6"/>
  <c r="X261" i="8"/>
  <c r="AB468" i="7"/>
  <c r="Z529" i="6"/>
  <c r="X559" i="8"/>
  <c r="X308" i="6"/>
  <c r="AB386" i="7"/>
  <c r="AB64" i="7"/>
  <c r="X403" i="7"/>
  <c r="X51" i="6"/>
  <c r="X484" i="7"/>
  <c r="X225" i="8"/>
  <c r="AB364" i="6"/>
  <c r="Y537" i="8"/>
  <c r="X59" i="6"/>
  <c r="AB481" i="6"/>
  <c r="X388" i="7"/>
  <c r="Z22" i="8"/>
  <c r="AB256" i="6"/>
  <c r="X79" i="8"/>
  <c r="Z515" i="7"/>
  <c r="X561" i="8"/>
  <c r="X504" i="8"/>
  <c r="X346" i="6"/>
  <c r="AB240" i="8"/>
  <c r="Z353" i="8"/>
  <c r="X337" i="7"/>
  <c r="AB462" i="8"/>
  <c r="Y434" i="8"/>
  <c r="Z8" i="6"/>
  <c r="Z233" i="8"/>
  <c r="Z573" i="8"/>
  <c r="Y414" i="8"/>
  <c r="Y429" i="7"/>
  <c r="Y457" i="7"/>
  <c r="AB112" i="8"/>
  <c r="AB232" i="7"/>
  <c r="AB260" i="6"/>
  <c r="X250" i="8"/>
  <c r="Y564" i="8"/>
  <c r="Y225" i="8"/>
  <c r="Y31" i="7"/>
  <c r="AB364" i="7"/>
  <c r="Y132" i="8"/>
  <c r="AB189" i="6"/>
  <c r="Y467" i="8"/>
  <c r="Z244" i="6"/>
  <c r="X358" i="7"/>
  <c r="Z242" i="7"/>
  <c r="AB247" i="6"/>
  <c r="X99" i="6"/>
  <c r="X177" i="8"/>
  <c r="AB62" i="6"/>
  <c r="AB153" i="6"/>
  <c r="AB77" i="7"/>
  <c r="Y241" i="6"/>
  <c r="AB73" i="8"/>
  <c r="AB264" i="6"/>
  <c r="Y569" i="7"/>
  <c r="AB152" i="7"/>
  <c r="X237" i="8"/>
  <c r="AB482" i="7"/>
  <c r="Z396" i="7"/>
  <c r="Z18" i="6"/>
  <c r="Z200" i="6"/>
  <c r="X431" i="6"/>
  <c r="X414" i="7"/>
  <c r="AB187" i="7"/>
  <c r="X392" i="6"/>
  <c r="X57" i="6"/>
  <c r="Y226" i="7"/>
  <c r="Y150" i="8"/>
  <c r="X16" i="6"/>
  <c r="X50" i="7"/>
  <c r="Y138" i="6"/>
  <c r="X311" i="8"/>
  <c r="Z31" i="6"/>
  <c r="Y293" i="7"/>
  <c r="W129" i="29"/>
  <c r="Y193" i="8"/>
  <c r="Y338" i="6"/>
  <c r="X328" i="6"/>
  <c r="Y423" i="8"/>
  <c r="X22" i="6"/>
  <c r="AB604" i="8"/>
  <c r="AB22" i="8"/>
  <c r="X558" i="6"/>
  <c r="AB157" i="6"/>
  <c r="AB48" i="6"/>
  <c r="X495" i="7"/>
  <c r="Z490" i="8"/>
  <c r="AB530" i="8"/>
  <c r="AB418" i="6"/>
  <c r="X253" i="8"/>
  <c r="Z597" i="8"/>
  <c r="X424" i="8"/>
  <c r="Y316" i="8"/>
  <c r="Y143" i="8"/>
  <c r="X49" i="8"/>
  <c r="X435" i="7"/>
  <c r="X183" i="6"/>
  <c r="AB277" i="6"/>
  <c r="X230" i="7"/>
  <c r="X494" i="6"/>
  <c r="X184" i="6"/>
  <c r="AB182" i="7"/>
  <c r="Z580" i="6"/>
  <c r="X440" i="6"/>
  <c r="Z500" i="6"/>
  <c r="AB341" i="7"/>
  <c r="X528" i="7"/>
  <c r="AB33" i="8"/>
  <c r="X77" i="6"/>
  <c r="Z365" i="8"/>
  <c r="Y456" i="8"/>
  <c r="Y61" i="8"/>
  <c r="X365" i="6"/>
  <c r="Z419" i="7"/>
  <c r="X302" i="8"/>
  <c r="Y205" i="8"/>
  <c r="Z317" i="8"/>
  <c r="Z599" i="7"/>
  <c r="Y249" i="6"/>
  <c r="Y211" i="8"/>
  <c r="X361" i="7"/>
  <c r="Z157" i="7"/>
  <c r="X225" i="7"/>
  <c r="Y599" i="6"/>
  <c r="Y131" i="8"/>
  <c r="X605" i="8"/>
  <c r="Z199" i="7"/>
  <c r="Z371" i="8"/>
  <c r="X488" i="6"/>
  <c r="Y189" i="7"/>
  <c r="Y115" i="8"/>
  <c r="Y61" i="6"/>
  <c r="AB556" i="6"/>
  <c r="X61" i="8"/>
  <c r="AB150" i="8"/>
  <c r="AB534" i="7"/>
  <c r="X522" i="7"/>
  <c r="AB162" i="7"/>
  <c r="Z551" i="6"/>
  <c r="AB228" i="7"/>
  <c r="X43" i="7"/>
  <c r="X102" i="6"/>
  <c r="Z478" i="8"/>
  <c r="Z201" i="8"/>
  <c r="AB124" i="6"/>
  <c r="AB482" i="8"/>
  <c r="AB234" i="6"/>
  <c r="X156" i="7"/>
  <c r="AB427" i="7"/>
  <c r="Z525" i="6"/>
  <c r="AB552" i="7"/>
  <c r="X151" i="7"/>
  <c r="X398" i="7"/>
  <c r="X294" i="6"/>
  <c r="X155" i="8"/>
  <c r="Y296" i="6"/>
  <c r="AB408" i="8"/>
  <c r="Y157" i="7"/>
  <c r="Z600" i="6"/>
  <c r="X69" i="7"/>
  <c r="AB239" i="7"/>
  <c r="AB458" i="7"/>
  <c r="AB224" i="8"/>
  <c r="Y474" i="7"/>
  <c r="X490" i="8"/>
  <c r="X430" i="8"/>
  <c r="Z232" i="6"/>
  <c r="Z560" i="7"/>
  <c r="AB307" i="7"/>
  <c r="X15" i="8"/>
  <c r="AB174" i="6"/>
  <c r="X416" i="6"/>
  <c r="X352" i="6"/>
  <c r="AB53" i="8"/>
  <c r="Z217" i="7"/>
  <c r="Z394" i="7"/>
  <c r="AB109" i="7"/>
  <c r="Z285" i="8"/>
  <c r="AB415" i="6"/>
  <c r="AB576" i="7"/>
  <c r="AB55" i="6"/>
  <c r="Y563" i="6"/>
  <c r="Z126" i="8"/>
  <c r="Y428" i="7"/>
  <c r="Y190" i="6"/>
  <c r="AB572" i="7"/>
  <c r="X45" i="8"/>
  <c r="Y516" i="7"/>
  <c r="X88" i="8"/>
  <c r="Y77" i="8"/>
  <c r="Z132" i="7"/>
  <c r="X202" i="8"/>
  <c r="AB272" i="8"/>
  <c r="X432" i="6"/>
  <c r="X362" i="7"/>
  <c r="AB36" i="6"/>
  <c r="Y538" i="6"/>
  <c r="Z283" i="8"/>
  <c r="Y549" i="8"/>
  <c r="X413" i="8"/>
  <c r="Y377" i="6"/>
  <c r="Y251" i="7"/>
  <c r="X599" i="6"/>
  <c r="Z129" i="6"/>
  <c r="Z588" i="7"/>
  <c r="Z391" i="7"/>
  <c r="X105" i="7"/>
  <c r="X242" i="6"/>
  <c r="Z471" i="6"/>
  <c r="Y17" i="6"/>
  <c r="Z211" i="7"/>
  <c r="Y254" i="6"/>
  <c r="Z112" i="8"/>
  <c r="Y147" i="6"/>
  <c r="AB323" i="6"/>
  <c r="Z154" i="6"/>
  <c r="Y23" i="6"/>
  <c r="AB99" i="7"/>
  <c r="X360" i="6"/>
  <c r="Y168" i="7"/>
  <c r="X195" i="7"/>
  <c r="Z208" i="6"/>
  <c r="Y574" i="7"/>
  <c r="Y41" i="6"/>
  <c r="Z320" i="8"/>
  <c r="X340" i="6"/>
  <c r="Y606" i="7"/>
  <c r="AB388" i="7"/>
  <c r="Z55" i="8"/>
  <c r="Z389" i="7"/>
  <c r="AB404" i="6"/>
  <c r="Z16" i="8"/>
  <c r="Z226" i="8"/>
  <c r="X217" i="6"/>
  <c r="Y223" i="7"/>
  <c r="X365" i="8"/>
  <c r="AA254" i="6"/>
  <c r="Y441" i="7"/>
  <c r="Y578" i="7"/>
  <c r="Y171" i="6"/>
  <c r="Z472" i="6"/>
  <c r="Y224" i="8"/>
  <c r="Y393" i="7"/>
  <c r="Y588" i="6"/>
  <c r="Z362" i="8"/>
  <c r="Z331" i="8"/>
  <c r="Y571" i="8"/>
  <c r="X510" i="6"/>
  <c r="Z375" i="7"/>
  <c r="AA61" i="7"/>
  <c r="Y270" i="7"/>
  <c r="Z300" i="8"/>
  <c r="Z228" i="8"/>
  <c r="Z454" i="8"/>
  <c r="Y338" i="7"/>
  <c r="Z433" i="8"/>
  <c r="AA553" i="8"/>
  <c r="Y465" i="7"/>
  <c r="X312" i="8"/>
  <c r="Z441" i="6"/>
  <c r="X306" i="8"/>
  <c r="X91" i="6"/>
  <c r="Z187" i="6"/>
  <c r="X254" i="6"/>
  <c r="Y343" i="7"/>
  <c r="AB298" i="8"/>
  <c r="Z436" i="6"/>
  <c r="Y78" i="8"/>
  <c r="Z174" i="7"/>
  <c r="Z404" i="7"/>
  <c r="Y59" i="6"/>
  <c r="X515" i="8"/>
  <c r="Z453" i="6"/>
  <c r="X569" i="6"/>
  <c r="X482" i="7"/>
  <c r="X309" i="6"/>
  <c r="Z600" i="7"/>
  <c r="Y305" i="8"/>
  <c r="Y275" i="8"/>
  <c r="Y341" i="6"/>
  <c r="Y212" i="7"/>
  <c r="X578" i="7"/>
  <c r="Z547" i="7"/>
  <c r="Z479" i="6"/>
  <c r="X556" i="8"/>
  <c r="Z62" i="7"/>
  <c r="X330" i="7"/>
  <c r="Z220" i="6"/>
  <c r="Z193" i="6"/>
  <c r="Z160" i="6"/>
  <c r="Z534" i="6"/>
  <c r="Z197" i="7"/>
  <c r="Y482" i="6"/>
  <c r="Y80" i="6"/>
  <c r="Y37" i="7"/>
  <c r="Y136" i="7"/>
  <c r="X270" i="6"/>
  <c r="X470" i="6"/>
  <c r="Z268" i="8"/>
  <c r="Y91" i="7"/>
  <c r="Y142" i="8"/>
  <c r="Z536" i="6"/>
  <c r="X348" i="7"/>
  <c r="X349" i="8"/>
  <c r="Y393" i="6"/>
  <c r="Z105" i="6"/>
  <c r="Z49" i="7"/>
  <c r="X425" i="6"/>
  <c r="X407" i="7"/>
  <c r="Y212" i="8"/>
  <c r="Z222" i="7"/>
  <c r="Y320" i="7"/>
  <c r="Y134" i="7"/>
  <c r="Y287" i="8"/>
  <c r="X499" i="7"/>
  <c r="Z225" i="6"/>
  <c r="X485" i="7"/>
  <c r="Y329" i="8"/>
  <c r="P286" i="3"/>
  <c r="AB117" i="26"/>
  <c r="P33" i="3"/>
  <c r="AA182" i="26"/>
  <c r="Y134" i="26"/>
  <c r="O74" i="3"/>
  <c r="P233" i="3"/>
  <c r="AB8" i="3"/>
  <c r="AA180" i="3"/>
  <c r="AO140" i="3"/>
  <c r="AC185" i="3"/>
  <c r="AB155" i="6"/>
  <c r="AB160" i="7"/>
  <c r="AA218" i="3"/>
  <c r="AC212" i="3"/>
  <c r="AB139" i="7"/>
  <c r="AB346" i="7"/>
  <c r="AB554" i="8"/>
  <c r="AB235" i="8"/>
  <c r="AB498" i="8"/>
  <c r="AB157" i="7"/>
  <c r="AB50" i="6"/>
  <c r="AB346" i="8"/>
  <c r="Y91" i="26"/>
  <c r="Z92" i="26"/>
  <c r="AA277" i="26"/>
  <c r="Z188" i="26"/>
  <c r="Y139" i="26"/>
  <c r="AA87" i="26"/>
  <c r="P137" i="3"/>
  <c r="P315" i="3"/>
  <c r="Z293" i="26"/>
  <c r="AA29" i="26"/>
  <c r="P212" i="3"/>
  <c r="P224" i="3"/>
  <c r="AB247" i="3"/>
  <c r="AC57" i="3"/>
  <c r="AB124" i="3"/>
  <c r="AN170" i="3"/>
  <c r="AC177" i="3"/>
  <c r="AP167" i="3"/>
  <c r="AC181" i="3"/>
  <c r="AA129" i="3"/>
  <c r="X259" i="8"/>
  <c r="AB218" i="3"/>
  <c r="AC254" i="3"/>
  <c r="AC231" i="3"/>
  <c r="AB293" i="8"/>
  <c r="AB327" i="6"/>
  <c r="AC208" i="3"/>
  <c r="AB104" i="6"/>
  <c r="AB143" i="8"/>
  <c r="AB206" i="6"/>
  <c r="AB385" i="8"/>
  <c r="AB336" i="7"/>
  <c r="AB169" i="8"/>
  <c r="AB152" i="8"/>
  <c r="AB59" i="7"/>
  <c r="AB297" i="7"/>
  <c r="AB379" i="7"/>
  <c r="AB14" i="7"/>
  <c r="AB127" i="7"/>
  <c r="AB229" i="8"/>
  <c r="X434" i="6"/>
  <c r="X381" i="7"/>
  <c r="AB596" i="7"/>
  <c r="AB15" i="7"/>
  <c r="AB67" i="8"/>
  <c r="AB605" i="8"/>
  <c r="AB69" i="8"/>
  <c r="Y364" i="7"/>
  <c r="AB299" i="7"/>
  <c r="Y331" i="7"/>
  <c r="X597" i="8"/>
  <c r="AB547" i="7"/>
  <c r="Y19" i="7"/>
  <c r="AB179" i="8"/>
  <c r="AB490" i="6"/>
  <c r="X92" i="6"/>
  <c r="X297" i="7"/>
  <c r="Y145" i="6"/>
  <c r="X181" i="7"/>
  <c r="Y202" i="7"/>
  <c r="X298" i="7"/>
  <c r="AB513" i="8"/>
  <c r="AB583" i="6"/>
  <c r="AB89" i="7"/>
  <c r="Y94" i="7"/>
  <c r="Z543" i="6"/>
  <c r="X500" i="6"/>
  <c r="Y468" i="7"/>
  <c r="Y360" i="8"/>
  <c r="AB119" i="8"/>
  <c r="Y264" i="8"/>
  <c r="Y524" i="8"/>
  <c r="Z604" i="7"/>
  <c r="AB442" i="7"/>
  <c r="AB398" i="6"/>
  <c r="Z48" i="6"/>
  <c r="Z515" i="6"/>
  <c r="Z274" i="7"/>
  <c r="X554" i="6"/>
  <c r="AB68" i="8"/>
  <c r="Y35" i="6"/>
  <c r="Z59" i="7"/>
  <c r="Y169" i="8"/>
  <c r="AB18" i="6"/>
  <c r="AB278" i="7"/>
  <c r="X476" i="7"/>
  <c r="X563" i="6"/>
  <c r="X137" i="7"/>
  <c r="X195" i="6"/>
  <c r="X457" i="7"/>
  <c r="X572" i="8"/>
  <c r="X601" i="7"/>
  <c r="Y219" i="6"/>
  <c r="X123" i="7"/>
  <c r="Y445" i="6"/>
  <c r="Y534" i="6"/>
  <c r="AB126" i="8"/>
  <c r="Y119" i="8"/>
  <c r="X369" i="6"/>
  <c r="AB101" i="7"/>
  <c r="Y129" i="7"/>
  <c r="Y530" i="6"/>
  <c r="X224" i="6"/>
  <c r="Z582" i="6"/>
  <c r="X260" i="7"/>
  <c r="Z489" i="8"/>
  <c r="AB8" i="6"/>
  <c r="Y549" i="7"/>
  <c r="X297" i="6"/>
  <c r="AB431" i="6"/>
  <c r="X290" i="7"/>
  <c r="AB596" i="8"/>
  <c r="AB210" i="8"/>
  <c r="AB70" i="6"/>
  <c r="Y296" i="7"/>
  <c r="Y477" i="8"/>
  <c r="AB137" i="8"/>
  <c r="Y217" i="8"/>
  <c r="AB127" i="8"/>
  <c r="Y122" i="7"/>
  <c r="Y250" i="6"/>
  <c r="X259" i="6"/>
  <c r="X318" i="8"/>
  <c r="Z516" i="6"/>
  <c r="X302" i="7"/>
  <c r="X151" i="8"/>
  <c r="X388" i="8"/>
  <c r="X593" i="6"/>
  <c r="X112" i="8"/>
  <c r="AB320" i="7"/>
  <c r="X356" i="6"/>
  <c r="AB73" i="6"/>
  <c r="X552" i="7"/>
  <c r="Y70" i="8"/>
  <c r="Z294" i="6"/>
  <c r="Y444" i="7"/>
  <c r="X555" i="7"/>
  <c r="AB144" i="6"/>
  <c r="AB382" i="7"/>
  <c r="Z382" i="8"/>
  <c r="Z159" i="6"/>
  <c r="Z96" i="6"/>
  <c r="Z34" i="6"/>
  <c r="Z218" i="6"/>
  <c r="Z316" i="6"/>
  <c r="AB603" i="7"/>
  <c r="AB23" i="8"/>
  <c r="AB550" i="8"/>
  <c r="X76" i="8"/>
  <c r="Y556" i="8"/>
  <c r="X233" i="6"/>
  <c r="Y58" i="8"/>
  <c r="AB182" i="6"/>
  <c r="Y209" i="7"/>
  <c r="X420" i="7"/>
  <c r="AB142" i="6"/>
  <c r="AB407" i="8"/>
  <c r="AB17" i="7"/>
  <c r="Z152" i="6"/>
  <c r="X126" i="8"/>
  <c r="AB607" i="7"/>
  <c r="AB280" i="8"/>
  <c r="X255" i="6"/>
  <c r="X366" i="7"/>
  <c r="AB140" i="6"/>
  <c r="Z530" i="7"/>
  <c r="Y523" i="8"/>
  <c r="AB104" i="8"/>
  <c r="X373" i="7"/>
  <c r="X421" i="6"/>
  <c r="Z118" i="7"/>
  <c r="X541" i="7"/>
  <c r="Z580" i="7"/>
  <c r="Z117" i="7"/>
  <c r="Y406" i="8"/>
  <c r="X344" i="6"/>
  <c r="X185" i="8"/>
  <c r="X583" i="8"/>
  <c r="Z500" i="7"/>
  <c r="Z202" i="7"/>
  <c r="Z594" i="8"/>
  <c r="X14" i="8"/>
  <c r="Z593" i="7"/>
  <c r="Z184" i="6"/>
  <c r="AA184" i="6" s="1"/>
  <c r="X116" i="6"/>
  <c r="Z580" i="8"/>
  <c r="Z542" i="7"/>
  <c r="Z413" i="7"/>
  <c r="AB75" i="7"/>
  <c r="Z146" i="6"/>
  <c r="X543" i="8"/>
  <c r="X226" i="8"/>
  <c r="X362" i="6"/>
  <c r="Z63" i="6"/>
  <c r="Y156" i="8"/>
  <c r="X594" i="7"/>
  <c r="Z85" i="7"/>
  <c r="Y467" i="7"/>
  <c r="X167" i="8"/>
  <c r="AB304" i="8"/>
  <c r="AB544" i="6"/>
  <c r="Z504" i="6"/>
  <c r="X525" i="6"/>
  <c r="AB578" i="6"/>
  <c r="AB219" i="7"/>
  <c r="AB589" i="7"/>
  <c r="X50" i="8"/>
  <c r="AB206" i="8"/>
  <c r="Z270" i="8"/>
  <c r="Z149" i="8"/>
  <c r="X117" i="7"/>
  <c r="Y547" i="6"/>
  <c r="AB284" i="6"/>
  <c r="AB305" i="7"/>
  <c r="Y359" i="8"/>
  <c r="AB304" i="6"/>
  <c r="Z378" i="7"/>
  <c r="X43" i="8"/>
  <c r="X550" i="7"/>
  <c r="Z551" i="8"/>
  <c r="AB569" i="6"/>
  <c r="Z111" i="7"/>
  <c r="X514" i="7"/>
  <c r="X163" i="8"/>
  <c r="Y306" i="6"/>
  <c r="Y403" i="7"/>
  <c r="Y484" i="7"/>
  <c r="Y233" i="6"/>
  <c r="X127" i="7"/>
  <c r="Z417" i="6"/>
  <c r="Y489" i="7"/>
  <c r="X182" i="7"/>
  <c r="Y135" i="6"/>
  <c r="X149" i="6"/>
  <c r="X500" i="8"/>
  <c r="Z133" i="7"/>
  <c r="X540" i="7"/>
  <c r="AB49" i="7"/>
  <c r="Y217" i="7"/>
  <c r="Y272" i="7"/>
  <c r="X463" i="6"/>
  <c r="Y98" i="8"/>
  <c r="Y575" i="7"/>
  <c r="Y445" i="7"/>
  <c r="Y316" i="6"/>
  <c r="Z29" i="6"/>
  <c r="Z93" i="8"/>
  <c r="AB194" i="6"/>
  <c r="AB558" i="6"/>
  <c r="X285" i="6"/>
  <c r="AB96" i="7"/>
  <c r="Z55" i="7"/>
  <c r="AB300" i="8"/>
  <c r="AB473" i="6"/>
  <c r="Z482" i="6"/>
  <c r="X76" i="7"/>
  <c r="Y463" i="6"/>
  <c r="X374" i="6"/>
  <c r="Z129" i="8"/>
  <c r="Y413" i="8"/>
  <c r="X195" i="8"/>
  <c r="AB399" i="8"/>
  <c r="X547" i="8"/>
  <c r="Z43" i="6"/>
  <c r="X331" i="6"/>
  <c r="AB87" i="6"/>
  <c r="Y543" i="6"/>
  <c r="Y497" i="6"/>
  <c r="AB534" i="6"/>
  <c r="Y28" i="7"/>
  <c r="Y455" i="6"/>
  <c r="AB533" i="8"/>
  <c r="AB382" i="6"/>
  <c r="Z15" i="6"/>
  <c r="X558" i="7"/>
  <c r="X497" i="6"/>
  <c r="X177" i="7"/>
  <c r="X543" i="6"/>
  <c r="Y180" i="8"/>
  <c r="X194" i="8"/>
  <c r="Y602" i="6"/>
  <c r="X563" i="7"/>
  <c r="AB429" i="7"/>
  <c r="Z162" i="8"/>
  <c r="X244" i="7"/>
  <c r="X260" i="6"/>
  <c r="Z358" i="7"/>
  <c r="X56" i="7"/>
  <c r="AB18" i="7"/>
  <c r="Z145" i="6"/>
  <c r="Y10" i="8"/>
  <c r="Y60" i="6"/>
  <c r="X589" i="6"/>
  <c r="X37" i="7"/>
  <c r="Y322" i="8"/>
  <c r="X391" i="6"/>
  <c r="Z88" i="8"/>
  <c r="AB330" i="7"/>
  <c r="AB375" i="7"/>
  <c r="AB485" i="6"/>
  <c r="AB305" i="6"/>
  <c r="Z98" i="8"/>
  <c r="Z111" i="8"/>
  <c r="AB302" i="8"/>
  <c r="Y384" i="6"/>
  <c r="X561" i="6"/>
  <c r="AB70" i="8"/>
  <c r="AB538" i="6"/>
  <c r="X553" i="8"/>
  <c r="Z209" i="8"/>
  <c r="X283" i="6"/>
  <c r="AB359" i="6"/>
  <c r="Z491" i="6"/>
  <c r="X583" i="6"/>
  <c r="AB556" i="7"/>
  <c r="X59" i="8"/>
  <c r="X512" i="7"/>
  <c r="AB175" i="6"/>
  <c r="Y513" i="7"/>
  <c r="AB310" i="7"/>
  <c r="Z19" i="7"/>
  <c r="X498" i="6"/>
  <c r="Y436" i="7"/>
  <c r="Z286" i="7"/>
  <c r="Z141" i="7"/>
  <c r="Y545" i="8"/>
  <c r="AB398" i="7"/>
  <c r="AB402" i="8"/>
  <c r="AB540" i="8"/>
  <c r="X255" i="8"/>
  <c r="X543" i="7"/>
  <c r="Z259" i="8"/>
  <c r="X549" i="8"/>
  <c r="AB331" i="6"/>
  <c r="X387" i="8"/>
  <c r="AB159" i="6"/>
  <c r="AB420" i="6"/>
  <c r="AB423" i="6"/>
  <c r="X217" i="8"/>
  <c r="AB125" i="7"/>
  <c r="X229" i="6"/>
  <c r="X410" i="7"/>
  <c r="AB574" i="7"/>
  <c r="Y502" i="8"/>
  <c r="Y110" i="7"/>
  <c r="AB32" i="8"/>
  <c r="X351" i="8"/>
  <c r="AB433" i="7"/>
  <c r="Y13" i="7"/>
  <c r="X227" i="8"/>
  <c r="Y506" i="8"/>
  <c r="X17" i="8"/>
  <c r="Z163" i="8"/>
  <c r="X373" i="6"/>
  <c r="X455" i="6"/>
  <c r="Z262" i="7"/>
  <c r="AA262" i="7" s="1"/>
  <c r="AB394" i="8"/>
  <c r="AB288" i="7"/>
  <c r="Z480" i="6"/>
  <c r="Z456" i="8"/>
  <c r="Z548" i="8"/>
  <c r="Y184" i="7"/>
  <c r="AB240" i="6"/>
  <c r="Z592" i="7"/>
  <c r="Z522" i="8"/>
  <c r="AB368" i="6"/>
  <c r="AB356" i="7"/>
  <c r="Z334" i="6"/>
  <c r="Z537" i="8"/>
  <c r="X400" i="8"/>
  <c r="Z323" i="8"/>
  <c r="Z292" i="8"/>
  <c r="X533" i="6"/>
  <c r="Y50" i="8"/>
  <c r="X476" i="8"/>
  <c r="X284" i="6"/>
  <c r="X322" i="6"/>
  <c r="Z239" i="7"/>
  <c r="Z579" i="8"/>
  <c r="Y405" i="6"/>
  <c r="X454" i="6"/>
  <c r="X425" i="7"/>
  <c r="X142" i="6"/>
  <c r="Y348" i="6"/>
  <c r="X120" i="8"/>
  <c r="Z494" i="6"/>
  <c r="Z483" i="7"/>
  <c r="Y472" i="6"/>
  <c r="X357" i="8"/>
  <c r="Y420" i="8"/>
  <c r="X56" i="8"/>
  <c r="Y192" i="6"/>
  <c r="Z83" i="7"/>
  <c r="Y433" i="6"/>
  <c r="X307" i="8"/>
  <c r="X418" i="8"/>
  <c r="Y586" i="8"/>
  <c r="Z159" i="7"/>
  <c r="Z222" i="6"/>
  <c r="X171" i="6"/>
  <c r="Y351" i="8"/>
  <c r="Z109" i="8"/>
  <c r="Z211" i="6"/>
  <c r="X329" i="7"/>
  <c r="X310" i="29"/>
  <c r="Z176" i="6"/>
  <c r="X52" i="7"/>
  <c r="Y46" i="6"/>
  <c r="X430" i="7"/>
  <c r="Z368" i="7"/>
  <c r="Y421" i="7"/>
  <c r="Y44" i="7"/>
  <c r="Z328" i="8"/>
  <c r="Z87" i="6"/>
  <c r="Z430" i="8"/>
  <c r="Y403" i="8"/>
  <c r="X83" i="29"/>
  <c r="Y381" i="8"/>
  <c r="Y567" i="6"/>
  <c r="X247" i="29"/>
  <c r="X379" i="8"/>
  <c r="X33" i="6"/>
  <c r="Y335" i="8"/>
  <c r="Y305" i="7"/>
  <c r="X423" i="8"/>
  <c r="Z353" i="7"/>
  <c r="Y75" i="8"/>
  <c r="Z21" i="6"/>
  <c r="Z451" i="7"/>
  <c r="Y246" i="7"/>
  <c r="Z458" i="7"/>
  <c r="Y178" i="7"/>
  <c r="X463" i="8"/>
  <c r="Y47" i="6"/>
  <c r="X229" i="7"/>
  <c r="Y202" i="6"/>
  <c r="Y374" i="7"/>
  <c r="X155" i="7"/>
  <c r="X262" i="8"/>
  <c r="X480" i="8"/>
  <c r="X384" i="7"/>
  <c r="X482" i="8"/>
  <c r="Y511" i="8"/>
  <c r="X265" i="6"/>
  <c r="Y479" i="7"/>
  <c r="Y605" i="8"/>
  <c r="Z30" i="7"/>
  <c r="Y557" i="7"/>
  <c r="Z94" i="8"/>
  <c r="X146" i="8"/>
  <c r="X217" i="7"/>
  <c r="Y535" i="6"/>
  <c r="Y408" i="6"/>
  <c r="AA108" i="6"/>
  <c r="X565" i="8"/>
  <c r="Y135" i="7"/>
  <c r="Y254" i="8"/>
  <c r="AA58" i="8"/>
  <c r="Z172" i="7"/>
  <c r="Y262" i="6"/>
  <c r="Y507" i="8"/>
  <c r="Y55" i="7"/>
  <c r="Y380" i="7"/>
  <c r="X92" i="29"/>
  <c r="AB518" i="7"/>
  <c r="N321" i="3"/>
  <c r="P161" i="3"/>
  <c r="N253" i="3"/>
  <c r="O338" i="26"/>
  <c r="AB276" i="26"/>
  <c r="O306" i="3"/>
  <c r="AB325" i="3"/>
  <c r="AB269" i="3"/>
  <c r="AO169" i="3"/>
  <c r="AN169" i="3"/>
  <c r="AC38" i="3"/>
  <c r="AB135" i="8"/>
  <c r="AB405" i="8"/>
  <c r="AA258" i="3"/>
  <c r="AB401" i="8"/>
  <c r="AB456" i="7"/>
  <c r="AB254" i="7"/>
  <c r="AB22" i="6"/>
  <c r="Y576" i="7"/>
  <c r="AB119" i="6"/>
  <c r="Y590" i="8"/>
  <c r="AB377" i="8"/>
  <c r="O13" i="3"/>
  <c r="N65" i="3"/>
  <c r="N13" i="3"/>
  <c r="O121" i="3"/>
  <c r="AA178" i="26"/>
  <c r="AA163" i="26"/>
  <c r="AB292" i="26"/>
  <c r="Y57" i="26"/>
  <c r="AA57" i="26" s="1"/>
  <c r="DA606" i="3"/>
  <c r="O248" i="3"/>
  <c r="N74" i="3"/>
  <c r="AA119" i="26"/>
  <c r="AA256" i="26"/>
  <c r="AA113" i="3"/>
  <c r="AC8" i="3"/>
  <c r="AC282" i="3"/>
  <c r="AP188" i="3"/>
  <c r="AO137" i="3"/>
  <c r="AO139" i="3"/>
  <c r="AB138" i="3"/>
  <c r="AA115" i="3"/>
  <c r="AB150" i="7"/>
  <c r="AB77" i="6"/>
  <c r="AA233" i="3"/>
  <c r="AC249" i="3"/>
  <c r="X364" i="7"/>
  <c r="AB168" i="7"/>
  <c r="AC243" i="3"/>
  <c r="AB348" i="7"/>
  <c r="AB543" i="6"/>
  <c r="AB378" i="7"/>
  <c r="AB333" i="6"/>
  <c r="X14" i="7"/>
  <c r="AB473" i="7"/>
  <c r="AB553" i="8"/>
  <c r="Y353" i="6"/>
  <c r="AB74" i="7"/>
  <c r="Z490" i="6"/>
  <c r="AB185" i="7"/>
  <c r="X79" i="7"/>
  <c r="AB371" i="8"/>
  <c r="AB555" i="6"/>
  <c r="X391" i="8"/>
  <c r="AB40" i="6"/>
  <c r="Y423" i="7"/>
  <c r="AB266" i="7"/>
  <c r="AB329" i="6"/>
  <c r="AB573" i="6"/>
  <c r="Z191" i="8"/>
  <c r="Z32" i="8"/>
  <c r="Y590" i="7"/>
  <c r="AB160" i="8"/>
  <c r="Z471" i="8"/>
  <c r="Y386" i="8"/>
  <c r="Z167" i="7"/>
  <c r="Y565" i="8"/>
  <c r="X377" i="6"/>
  <c r="X48" i="8"/>
  <c r="X372" i="6"/>
  <c r="AB295" i="7"/>
  <c r="AB281" i="6"/>
  <c r="Y427" i="7"/>
  <c r="AB180" i="7"/>
  <c r="X142" i="7"/>
  <c r="Z194" i="6"/>
  <c r="AB469" i="8"/>
  <c r="AB467" i="7"/>
  <c r="Y221" i="6"/>
  <c r="Y244" i="7"/>
  <c r="AB253" i="8"/>
  <c r="Y41" i="7"/>
  <c r="Y470" i="8"/>
  <c r="X577" i="6"/>
  <c r="X535" i="8"/>
  <c r="Z254" i="7"/>
  <c r="Z165" i="8"/>
  <c r="AB495" i="8"/>
  <c r="AB306" i="7"/>
  <c r="Z11" i="7"/>
  <c r="Y109" i="6"/>
  <c r="Y477" i="6"/>
  <c r="AB549" i="6"/>
  <c r="Y177" i="6"/>
  <c r="AB105" i="6"/>
  <c r="AB355" i="7"/>
  <c r="AB560" i="7"/>
  <c r="Z462" i="8"/>
  <c r="AB199" i="7"/>
  <c r="AB376" i="7"/>
  <c r="AB215" i="7"/>
  <c r="X19" i="6"/>
  <c r="X557" i="7"/>
  <c r="X393" i="7"/>
  <c r="AB322" i="8"/>
  <c r="X581" i="6"/>
  <c r="Z359" i="8"/>
  <c r="AA359" i="8" s="1"/>
  <c r="AB431" i="8"/>
  <c r="Z549" i="7"/>
  <c r="AB562" i="6"/>
  <c r="Z407" i="8"/>
  <c r="AB25" i="8"/>
  <c r="AB311" i="6"/>
  <c r="X406" i="7"/>
  <c r="Z489" i="6"/>
  <c r="Z362" i="7"/>
  <c r="Z497" i="7"/>
  <c r="X178" i="6"/>
  <c r="X468" i="6"/>
  <c r="X186" i="8"/>
  <c r="X587" i="6"/>
  <c r="Z77" i="7"/>
  <c r="Y515" i="6"/>
  <c r="Z65" i="6"/>
  <c r="AB207" i="7"/>
  <c r="AB423" i="7"/>
  <c r="AB205" i="6"/>
  <c r="AB436" i="8"/>
  <c r="X230" i="8"/>
  <c r="AB65" i="8"/>
  <c r="X474" i="8"/>
  <c r="AB19" i="7"/>
  <c r="AB236" i="6"/>
  <c r="AB310" i="8"/>
  <c r="AB288" i="6"/>
  <c r="Y391" i="8"/>
  <c r="Z456" i="6"/>
  <c r="X321" i="7"/>
  <c r="X121" i="7"/>
  <c r="Y87" i="7"/>
  <c r="X10" i="7"/>
  <c r="AB285" i="8"/>
  <c r="Y123" i="7"/>
  <c r="Y558" i="8"/>
  <c r="X464" i="6"/>
  <c r="AB522" i="6"/>
  <c r="Z220" i="8"/>
  <c r="AB83" i="8"/>
  <c r="Y93" i="7"/>
  <c r="Y325" i="8"/>
  <c r="Z136" i="8"/>
  <c r="Y392" i="7"/>
  <c r="X566" i="6"/>
  <c r="Z474" i="7"/>
  <c r="Z589" i="7"/>
  <c r="Z11" i="8"/>
  <c r="X570" i="6"/>
  <c r="AB371" i="7"/>
  <c r="AB156" i="6"/>
  <c r="AB340" i="7"/>
  <c r="X224" i="8"/>
  <c r="Z392" i="6"/>
  <c r="X62" i="6"/>
  <c r="Z304" i="8"/>
  <c r="AB595" i="7"/>
  <c r="X389" i="8"/>
  <c r="Z223" i="7"/>
  <c r="X399" i="8"/>
  <c r="AB16" i="7"/>
  <c r="Y314" i="8"/>
  <c r="Y191" i="7"/>
  <c r="X493" i="7"/>
  <c r="Z163" i="6"/>
  <c r="X322" i="8"/>
  <c r="Z500" i="8"/>
  <c r="Y584" i="7"/>
  <c r="X434" i="7"/>
  <c r="AB381" i="6"/>
  <c r="Z68" i="7"/>
  <c r="X184" i="8"/>
  <c r="Z130" i="6"/>
  <c r="AB294" i="8"/>
  <c r="Z31" i="7"/>
  <c r="AA31" i="7" s="1"/>
  <c r="Z307" i="6"/>
  <c r="Z361" i="7"/>
  <c r="Y248" i="8"/>
  <c r="AB166" i="7"/>
  <c r="Z480" i="7"/>
  <c r="Z271" i="6"/>
  <c r="X378" i="7"/>
  <c r="X427" i="8"/>
  <c r="Y182" i="7"/>
  <c r="Z25" i="7"/>
  <c r="Z269" i="7"/>
  <c r="AB94" i="8"/>
  <c r="Z287" i="6"/>
  <c r="AB489" i="8"/>
  <c r="Z486" i="6"/>
  <c r="Z536" i="7"/>
  <c r="Y186" i="8"/>
  <c r="Z575" i="6"/>
  <c r="X200" i="7"/>
  <c r="Z128" i="7"/>
  <c r="X134" i="8"/>
  <c r="Z106" i="8"/>
  <c r="AB221" i="8"/>
  <c r="Z454" i="6"/>
  <c r="Z21" i="8"/>
  <c r="Y162" i="6"/>
  <c r="Z436" i="7"/>
  <c r="AB129" i="8"/>
  <c r="X393" i="6"/>
  <c r="X505" i="7"/>
  <c r="X118" i="8"/>
  <c r="AB438" i="7"/>
  <c r="AB440" i="6"/>
  <c r="X280" i="8"/>
  <c r="AB193" i="6"/>
  <c r="Z310" i="8"/>
  <c r="AB72" i="8"/>
  <c r="X114" i="6"/>
  <c r="X179" i="7"/>
  <c r="Y294" i="7"/>
  <c r="Z403" i="8"/>
  <c r="Y200" i="8"/>
  <c r="Z9" i="6"/>
  <c r="Z78" i="8"/>
  <c r="AB45" i="6"/>
  <c r="Y564" i="7"/>
  <c r="AB607" i="6"/>
  <c r="X409" i="6"/>
  <c r="AB461" i="6"/>
  <c r="AB127" i="6"/>
  <c r="AB415" i="7"/>
  <c r="X272" i="7"/>
  <c r="X307" i="6"/>
  <c r="X299" i="6"/>
  <c r="AB154" i="8"/>
  <c r="Z186" i="6"/>
  <c r="X46" i="7"/>
  <c r="Z237" i="6"/>
  <c r="Y577" i="7"/>
  <c r="X439" i="7"/>
  <c r="X519" i="8"/>
  <c r="Z273" i="7"/>
  <c r="X389" i="6"/>
  <c r="Y102" i="8"/>
  <c r="AA102" i="8" s="1"/>
  <c r="Z498" i="8"/>
  <c r="X415" i="8"/>
  <c r="Y454" i="6"/>
  <c r="Z210" i="6"/>
  <c r="Y504" i="7"/>
  <c r="Y114" i="6"/>
  <c r="Z330" i="6"/>
  <c r="Z240" i="7"/>
  <c r="X412" i="6"/>
  <c r="Y402" i="8"/>
  <c r="Y271" i="7"/>
  <c r="X468" i="7"/>
  <c r="AB255" i="6"/>
  <c r="AB226" i="7"/>
  <c r="AB358" i="7"/>
  <c r="AB231" i="6"/>
  <c r="Y448" i="7"/>
  <c r="Y300" i="8"/>
  <c r="AB165" i="6"/>
  <c r="X284" i="7"/>
  <c r="AB39" i="6"/>
  <c r="Z335" i="6"/>
  <c r="X9" i="7"/>
  <c r="Y518" i="7"/>
  <c r="AB451" i="7"/>
  <c r="X199" i="7"/>
  <c r="X304" i="6"/>
  <c r="Z377" i="8"/>
  <c r="Y47" i="7"/>
  <c r="AB57" i="8"/>
  <c r="AB86" i="8"/>
  <c r="AB197" i="8"/>
  <c r="Y575" i="6"/>
  <c r="AB312" i="7"/>
  <c r="Z468" i="6"/>
  <c r="X161" i="6"/>
  <c r="Z128" i="6"/>
  <c r="Z321" i="6"/>
  <c r="X136" i="8"/>
  <c r="X240" i="6"/>
  <c r="X565" i="6"/>
  <c r="X351" i="6"/>
  <c r="X197" i="8"/>
  <c r="Y469" i="8"/>
  <c r="Z162" i="7"/>
  <c r="X383" i="7"/>
  <c r="Z395" i="7"/>
  <c r="X98" i="6"/>
  <c r="Z427" i="8"/>
  <c r="X353" i="7"/>
  <c r="X335" i="8"/>
  <c r="X242" i="7"/>
  <c r="X173" i="8"/>
  <c r="Y260" i="6"/>
  <c r="Y345" i="7"/>
  <c r="AA345" i="7" s="1"/>
  <c r="Y541" i="7"/>
  <c r="X284" i="8"/>
  <c r="Z522" i="6"/>
  <c r="Y150" i="6"/>
  <c r="X433" i="6"/>
  <c r="Y271" i="6"/>
  <c r="AB603" i="8"/>
  <c r="X440" i="7"/>
  <c r="AB213" i="8"/>
  <c r="Z112" i="7"/>
  <c r="Z248" i="8"/>
  <c r="X527" i="7"/>
  <c r="X463" i="7"/>
  <c r="Z302" i="8"/>
  <c r="X180" i="6"/>
  <c r="AB535" i="7"/>
  <c r="X419" i="7"/>
  <c r="Y582" i="6"/>
  <c r="Y226" i="6"/>
  <c r="AB186" i="6"/>
  <c r="Z124" i="8"/>
  <c r="X138" i="6"/>
  <c r="AB73" i="7"/>
  <c r="X553" i="6"/>
  <c r="Z544" i="6"/>
  <c r="AB526" i="8"/>
  <c r="AB425" i="8"/>
  <c r="X300" i="8"/>
  <c r="Y503" i="7"/>
  <c r="X339" i="7"/>
  <c r="Y387" i="8"/>
  <c r="X576" i="7"/>
  <c r="X491" i="6"/>
  <c r="AB561" i="8"/>
  <c r="X58" i="6"/>
  <c r="Y542" i="7"/>
  <c r="Z595" i="8"/>
  <c r="AB444" i="8"/>
  <c r="AB315" i="7"/>
  <c r="X560" i="6"/>
  <c r="AB499" i="6"/>
  <c r="AB397" i="8"/>
  <c r="AB313" i="8"/>
  <c r="Z286" i="6"/>
  <c r="Z587" i="6"/>
  <c r="Y230" i="8"/>
  <c r="AB502" i="7"/>
  <c r="Y580" i="7"/>
  <c r="AB34" i="8"/>
  <c r="X475" i="7"/>
  <c r="AB559" i="8"/>
  <c r="Z309" i="7"/>
  <c r="Y478" i="7"/>
  <c r="X248" i="8"/>
  <c r="Y141" i="7"/>
  <c r="X147" i="7"/>
  <c r="X34" i="6"/>
  <c r="X31" i="7"/>
  <c r="AB584" i="8"/>
  <c r="AB284" i="8"/>
  <c r="AB481" i="7"/>
  <c r="X48" i="6"/>
  <c r="AB161" i="6"/>
  <c r="Z164" i="8"/>
  <c r="Y85" i="7"/>
  <c r="Y287" i="6"/>
  <c r="X452" i="7"/>
  <c r="X447" i="7"/>
  <c r="X11" i="7"/>
  <c r="Y409" i="6"/>
  <c r="Z219" i="8"/>
  <c r="Y317" i="6"/>
  <c r="AB591" i="7"/>
  <c r="Z16" i="7"/>
  <c r="AA16" i="7" s="1"/>
  <c r="Y557" i="6"/>
  <c r="Y550" i="7"/>
  <c r="X134" i="7"/>
  <c r="Z354" i="8"/>
  <c r="X506" i="8"/>
  <c r="AA352" i="8"/>
  <c r="X218" i="8"/>
  <c r="X607" i="6"/>
  <c r="Y399" i="6"/>
  <c r="Z59" i="6"/>
  <c r="Z584" i="7"/>
  <c r="Z23" i="7"/>
  <c r="X350" i="7"/>
  <c r="AB314" i="6"/>
  <c r="Z139" i="8"/>
  <c r="Y474" i="8"/>
  <c r="X497" i="8"/>
  <c r="Z474" i="8"/>
  <c r="X72" i="7"/>
  <c r="Z80" i="7"/>
  <c r="Y64" i="7"/>
  <c r="Z568" i="8"/>
  <c r="Z387" i="8"/>
  <c r="Y104" i="7"/>
  <c r="Y170" i="8"/>
  <c r="Y206" i="7"/>
  <c r="Y15" i="7"/>
  <c r="Z571" i="7"/>
  <c r="X301" i="7"/>
  <c r="Y196" i="6"/>
  <c r="Z354" i="7"/>
  <c r="Z459" i="6"/>
  <c r="Y345" i="6"/>
  <c r="Z40" i="8"/>
  <c r="X414" i="8"/>
  <c r="Z534" i="7"/>
  <c r="Z399" i="7"/>
  <c r="Y457" i="6"/>
  <c r="X341" i="7"/>
  <c r="Y136" i="8"/>
  <c r="Z216" i="7"/>
  <c r="Y110" i="8"/>
  <c r="Z281" i="8"/>
  <c r="Z338" i="7"/>
  <c r="Z149" i="6"/>
  <c r="Y65" i="8"/>
  <c r="Y151" i="8"/>
  <c r="Y386" i="6"/>
  <c r="Z173" i="7"/>
  <c r="Y362" i="7"/>
  <c r="Z346" i="7"/>
  <c r="Y515" i="7"/>
  <c r="Y170" i="6"/>
  <c r="X596" i="8"/>
  <c r="Z160" i="8"/>
  <c r="Y56" i="8"/>
  <c r="W138" i="29"/>
  <c r="Y303" i="8"/>
  <c r="X308" i="29"/>
  <c r="Y245" i="6"/>
  <c r="Z528" i="7"/>
  <c r="Z88" i="7"/>
  <c r="Y148" i="8"/>
  <c r="Y583" i="8"/>
  <c r="Z526" i="7"/>
  <c r="X83" i="8"/>
  <c r="Z224" i="7"/>
  <c r="X221" i="7"/>
  <c r="X90" i="8"/>
  <c r="X57" i="7"/>
  <c r="Y586" i="7"/>
  <c r="Y563" i="8"/>
  <c r="X375" i="7"/>
  <c r="X44" i="6"/>
  <c r="AB191" i="6"/>
  <c r="Z258" i="8"/>
  <c r="Y280" i="7"/>
  <c r="X125" i="6"/>
  <c r="X585" i="8"/>
  <c r="X182" i="6"/>
  <c r="Y159" i="7"/>
  <c r="AB483" i="8"/>
  <c r="X486" i="8"/>
  <c r="Y182" i="8"/>
  <c r="Y381" i="7"/>
  <c r="Z213" i="8"/>
  <c r="X187" i="7"/>
  <c r="Y194" i="7"/>
  <c r="Y214" i="8"/>
  <c r="X204" i="8"/>
  <c r="Z171" i="7"/>
  <c r="Y535" i="7"/>
  <c r="Y245" i="7"/>
  <c r="AA75" i="6"/>
  <c r="Y77" i="6"/>
  <c r="Y111" i="8"/>
  <c r="Y34" i="7"/>
  <c r="Y602" i="8"/>
  <c r="X193" i="6"/>
  <c r="X219" i="8"/>
  <c r="X117" i="8"/>
  <c r="X227" i="7"/>
  <c r="Y546" i="8"/>
  <c r="Y319" i="7"/>
  <c r="X577" i="8"/>
  <c r="Y266" i="7"/>
  <c r="X109" i="6"/>
  <c r="AA286" i="7"/>
  <c r="Y499" i="7"/>
  <c r="Y295" i="6"/>
  <c r="Z511" i="7"/>
  <c r="Y540" i="6"/>
  <c r="Z545" i="6"/>
  <c r="W261" i="29"/>
  <c r="X294" i="29"/>
  <c r="Z380" i="6"/>
  <c r="Z297" i="6"/>
  <c r="Y574" i="8"/>
  <c r="X105" i="29"/>
  <c r="Z532" i="6"/>
  <c r="Z308" i="6"/>
  <c r="Y186" i="6"/>
  <c r="Y342" i="6"/>
  <c r="X160" i="8"/>
  <c r="X316" i="7"/>
  <c r="Y507" i="7"/>
  <c r="Z198" i="7"/>
  <c r="Z509" i="6"/>
  <c r="Y390" i="6"/>
  <c r="Y336" i="6"/>
  <c r="X336" i="8"/>
  <c r="Y263" i="7"/>
  <c r="Y238" i="8"/>
  <c r="Z329" i="8"/>
  <c r="X78" i="7"/>
  <c r="Y290" i="8"/>
  <c r="X382" i="6"/>
  <c r="Y113" i="7"/>
  <c r="Z324" i="8"/>
  <c r="X299" i="8"/>
  <c r="Y66" i="7"/>
  <c r="AB60" i="8"/>
  <c r="Y96" i="6"/>
  <c r="Y596" i="7"/>
  <c r="X188" i="7"/>
  <c r="Y395" i="8"/>
  <c r="AA465" i="7"/>
  <c r="Y548" i="8"/>
  <c r="Y185" i="6"/>
  <c r="Y107" i="7"/>
  <c r="Y194" i="8"/>
  <c r="Z296" i="7"/>
  <c r="X236" i="6"/>
  <c r="X200" i="8"/>
  <c r="Y146" i="6"/>
  <c r="X467" i="8"/>
  <c r="Z516" i="7"/>
  <c r="AA491" i="8"/>
  <c r="Y510" i="7"/>
  <c r="AA560" i="8"/>
  <c r="AA24" i="7"/>
  <c r="AA349" i="8"/>
  <c r="X129" i="29"/>
  <c r="Y159" i="6"/>
  <c r="Z540" i="8"/>
  <c r="X332" i="7"/>
  <c r="X392" i="8"/>
  <c r="Z296" i="8"/>
  <c r="X223" i="8"/>
  <c r="X239" i="6"/>
  <c r="Z360" i="7"/>
  <c r="W326" i="29"/>
  <c r="Y206" i="8"/>
  <c r="X449" i="6"/>
  <c r="X126" i="7"/>
  <c r="Z110" i="7"/>
  <c r="Z240" i="8"/>
  <c r="Z154" i="8"/>
  <c r="Z30" i="6"/>
  <c r="X263" i="8"/>
  <c r="AB584" i="6"/>
  <c r="AB26" i="8"/>
  <c r="X287" i="6"/>
  <c r="Y232" i="8"/>
  <c r="Y12" i="7"/>
  <c r="X18" i="7"/>
  <c r="AB484" i="6"/>
  <c r="Z481" i="6"/>
  <c r="Z112" i="6"/>
  <c r="X371" i="8"/>
  <c r="Y486" i="7"/>
  <c r="Z238" i="8"/>
  <c r="Z597" i="7"/>
  <c r="X597" i="6"/>
  <c r="X488" i="8"/>
  <c r="Z466" i="8"/>
  <c r="Z503" i="8"/>
  <c r="Z568" i="7"/>
  <c r="Z60" i="7"/>
  <c r="Y399" i="7"/>
  <c r="Z581" i="6"/>
  <c r="Z222" i="8"/>
  <c r="X234" i="6"/>
  <c r="Z510" i="6"/>
  <c r="X60" i="8"/>
  <c r="Y285" i="6"/>
  <c r="Y607" i="7"/>
  <c r="X304" i="7"/>
  <c r="X76" i="6"/>
  <c r="X237" i="7"/>
  <c r="X24" i="6"/>
  <c r="Z521" i="6"/>
  <c r="X376" i="7"/>
  <c r="W208" i="29"/>
  <c r="X111" i="7"/>
  <c r="Y498" i="8"/>
  <c r="AA21" i="8"/>
  <c r="Z366" i="8"/>
  <c r="Y38" i="7"/>
  <c r="Z301" i="6"/>
  <c r="Y332" i="6"/>
  <c r="X228" i="29"/>
  <c r="Z173" i="6"/>
  <c r="Z55" i="6"/>
  <c r="Y460" i="8"/>
  <c r="Z408" i="7"/>
  <c r="Y400" i="6"/>
  <c r="Y478" i="6"/>
  <c r="Y186" i="7"/>
  <c r="X119" i="7"/>
  <c r="Y342" i="7"/>
  <c r="X215" i="8"/>
  <c r="X348" i="6"/>
  <c r="X266" i="6"/>
  <c r="Y246" i="6"/>
  <c r="X248" i="6"/>
  <c r="X553" i="7"/>
  <c r="Z501" i="7"/>
  <c r="Y424" i="8"/>
  <c r="Y561" i="7"/>
  <c r="X282" i="6"/>
  <c r="Z607" i="8"/>
  <c r="Z331" i="6"/>
  <c r="Z218" i="8"/>
  <c r="Z417" i="8"/>
  <c r="X19" i="7"/>
  <c r="Y240" i="7"/>
  <c r="Y193" i="7"/>
  <c r="Z214" i="6"/>
  <c r="Z260" i="7"/>
  <c r="Z224" i="6"/>
  <c r="Z506" i="7"/>
  <c r="Y96" i="8"/>
  <c r="Z147" i="6"/>
  <c r="Y51" i="8"/>
  <c r="X218" i="6"/>
  <c r="Y250" i="8"/>
  <c r="Y487" i="7"/>
  <c r="Z561" i="6"/>
  <c r="Z287" i="7"/>
  <c r="Z114" i="8"/>
  <c r="Y482" i="7"/>
  <c r="X536" i="8"/>
  <c r="Y411" i="6"/>
  <c r="X487" i="6"/>
  <c r="Z396" i="6"/>
  <c r="Y208" i="8"/>
  <c r="Z457" i="8"/>
  <c r="Y128" i="7"/>
  <c r="X304" i="29"/>
  <c r="Z585" i="8"/>
  <c r="Z65" i="8"/>
  <c r="X573" i="6"/>
  <c r="X268" i="8"/>
  <c r="Z63" i="7"/>
  <c r="Z246" i="8"/>
  <c r="Z59" i="8"/>
  <c r="AA549" i="7"/>
  <c r="X241" i="8"/>
  <c r="Y448" i="6"/>
  <c r="X579" i="6"/>
  <c r="X158" i="8"/>
  <c r="AA14" i="6"/>
  <c r="AA110" i="8"/>
  <c r="Y529" i="8"/>
  <c r="Z34" i="8"/>
  <c r="Y166" i="7"/>
  <c r="Y215" i="7"/>
  <c r="Y237" i="7"/>
  <c r="Z278" i="6"/>
  <c r="X308" i="8"/>
  <c r="Y54" i="6"/>
  <c r="Y233" i="8"/>
  <c r="Y344" i="6"/>
  <c r="Y485" i="7"/>
  <c r="X116" i="8"/>
  <c r="Z221" i="8"/>
  <c r="Y298" i="8"/>
  <c r="Y417" i="8"/>
  <c r="Z330" i="8"/>
  <c r="Z382" i="7"/>
  <c r="AA118" i="7"/>
  <c r="X99" i="8"/>
  <c r="X63" i="6"/>
  <c r="X535" i="7"/>
  <c r="X437" i="8"/>
  <c r="Y86" i="6"/>
  <c r="X372" i="7"/>
  <c r="Y538" i="7"/>
  <c r="Z339" i="7"/>
  <c r="Y397" i="8"/>
  <c r="Z412" i="6"/>
  <c r="Y442" i="7"/>
  <c r="X585" i="6"/>
  <c r="Y167" i="7"/>
  <c r="Z74" i="7"/>
  <c r="X550" i="8"/>
  <c r="Z261" i="7"/>
  <c r="Y79" i="6"/>
  <c r="Z518" i="6"/>
  <c r="AA499" i="7"/>
  <c r="AA436" i="7"/>
  <c r="AA183" i="8"/>
  <c r="W128" i="29"/>
  <c r="X288" i="7"/>
  <c r="Y194" i="6"/>
  <c r="X604" i="8"/>
  <c r="Z169" i="7"/>
  <c r="Z10" i="8"/>
  <c r="Y178" i="6"/>
  <c r="Z280" i="7"/>
  <c r="Z33" i="6"/>
  <c r="X271" i="7"/>
  <c r="Z212" i="7"/>
  <c r="Y127" i="6"/>
  <c r="Z114" i="6"/>
  <c r="Z185" i="6"/>
  <c r="W198" i="29"/>
  <c r="Z139" i="7"/>
  <c r="X109" i="7"/>
  <c r="Y451" i="6"/>
  <c r="AB58" i="8"/>
  <c r="Z552" i="6"/>
  <c r="X377" i="8"/>
  <c r="Z316" i="7"/>
  <c r="X592" i="8"/>
  <c r="Y177" i="8"/>
  <c r="Z180" i="8"/>
  <c r="Y347" i="8"/>
  <c r="Y137" i="6"/>
  <c r="X501" i="8"/>
  <c r="X133" i="6"/>
  <c r="Y577" i="8"/>
  <c r="Z8" i="7"/>
  <c r="Y588" i="7"/>
  <c r="X150" i="7"/>
  <c r="Y381" i="6"/>
  <c r="Y343" i="8"/>
  <c r="Y531" i="7"/>
  <c r="X419" i="8"/>
  <c r="Y579" i="7"/>
  <c r="Z51" i="6"/>
  <c r="Y503" i="8"/>
  <c r="Z402" i="7"/>
  <c r="Z103" i="7"/>
  <c r="X551" i="6"/>
  <c r="Z481" i="8"/>
  <c r="Y291" i="7"/>
  <c r="Y348" i="8"/>
  <c r="X41" i="8"/>
  <c r="Z105" i="8"/>
  <c r="Y398" i="7"/>
  <c r="Z247" i="8"/>
  <c r="Z207" i="7"/>
  <c r="Z487" i="8"/>
  <c r="Y325" i="6"/>
  <c r="Z41" i="6"/>
  <c r="AA586" i="6"/>
  <c r="W283" i="29"/>
  <c r="AA194" i="6"/>
  <c r="X279" i="6"/>
  <c r="X429" i="8"/>
  <c r="Z245" i="7"/>
  <c r="Y102" i="6"/>
  <c r="Y565" i="6"/>
  <c r="X108" i="6"/>
  <c r="X524" i="7"/>
  <c r="Z411" i="8"/>
  <c r="X174" i="8"/>
  <c r="Y378" i="8"/>
  <c r="Y116" i="8"/>
  <c r="Y540" i="7"/>
  <c r="Z319" i="8"/>
  <c r="Z393" i="7"/>
  <c r="Y198" i="8"/>
  <c r="Z160" i="7"/>
  <c r="Y41" i="8"/>
  <c r="Y324" i="6"/>
  <c r="AB535" i="6"/>
  <c r="Y339" i="6"/>
  <c r="Y506" i="7"/>
  <c r="Z47" i="8"/>
  <c r="Y516" i="8"/>
  <c r="X145" i="6"/>
  <c r="X490" i="6"/>
  <c r="Y20" i="6"/>
  <c r="Z384" i="6"/>
  <c r="Y39" i="8"/>
  <c r="X386" i="7"/>
  <c r="X19" i="8"/>
  <c r="X55" i="6"/>
  <c r="X402" i="8"/>
  <c r="X517" i="7"/>
  <c r="Z364" i="6"/>
  <c r="Z579" i="6"/>
  <c r="Z436" i="8"/>
  <c r="Z446" i="7"/>
  <c r="X525" i="8"/>
  <c r="Z462" i="6"/>
  <c r="Y420" i="6"/>
  <c r="X182" i="8"/>
  <c r="Z301" i="8"/>
  <c r="Z376" i="8"/>
  <c r="Z304" i="7"/>
  <c r="Y303" i="6"/>
  <c r="Y408" i="7"/>
  <c r="AA104" i="8"/>
  <c r="AA545" i="6"/>
  <c r="Y185" i="8"/>
  <c r="Y398" i="8"/>
  <c r="Y243" i="8"/>
  <c r="Z362" i="6"/>
  <c r="Z264" i="6"/>
  <c r="Y344" i="8"/>
  <c r="AA571" i="8"/>
  <c r="Y284" i="8"/>
  <c r="X203" i="8"/>
  <c r="X387" i="7"/>
  <c r="W296" i="29"/>
  <c r="X213" i="8"/>
  <c r="AA243" i="8"/>
  <c r="Z598" i="7"/>
  <c r="W190" i="29"/>
  <c r="Y326" i="6"/>
  <c r="W137" i="29"/>
  <c r="Y158" i="6"/>
  <c r="Z595" i="6"/>
  <c r="AB223" i="3"/>
  <c r="X136" i="29"/>
  <c r="Z340" i="7"/>
  <c r="W203" i="29"/>
  <c r="AA114" i="6"/>
  <c r="W95" i="29"/>
  <c r="AA29" i="7"/>
  <c r="Z405" i="8"/>
  <c r="AA33" i="7"/>
  <c r="X336" i="7"/>
  <c r="Y69" i="6"/>
  <c r="AA59" i="6"/>
  <c r="X221" i="29"/>
  <c r="AA445" i="7"/>
  <c r="AA249" i="6"/>
  <c r="Y504" i="6"/>
  <c r="Z572" i="6"/>
  <c r="Z108" i="8"/>
  <c r="Z502" i="6"/>
  <c r="Z341" i="6"/>
  <c r="AA169" i="7"/>
  <c r="Z497" i="8"/>
  <c r="Z142" i="6"/>
  <c r="X325" i="29"/>
  <c r="X367" i="6"/>
  <c r="Z166" i="7"/>
  <c r="X289" i="8"/>
  <c r="Z52" i="7"/>
  <c r="Y581" i="6"/>
  <c r="W173" i="29"/>
  <c r="Z424" i="6"/>
  <c r="X586" i="6"/>
  <c r="X319" i="6"/>
  <c r="Z342" i="7"/>
  <c r="X522" i="6"/>
  <c r="W106" i="29"/>
  <c r="AA480" i="6"/>
  <c r="X214" i="29"/>
  <c r="Y395" i="6"/>
  <c r="AA455" i="6"/>
  <c r="Z230" i="8"/>
  <c r="X173" i="29"/>
  <c r="Z404" i="8"/>
  <c r="X29" i="29"/>
  <c r="X66" i="29"/>
  <c r="Y595" i="7"/>
  <c r="AA154" i="6"/>
  <c r="W325" i="29"/>
  <c r="Y247" i="8"/>
  <c r="X199" i="29"/>
  <c r="W101" i="29"/>
  <c r="AA234" i="7"/>
  <c r="X245" i="29"/>
  <c r="Z370" i="6"/>
  <c r="W64" i="29"/>
  <c r="Z91" i="8"/>
  <c r="Y155" i="6"/>
  <c r="Z295" i="6"/>
  <c r="Y87" i="6"/>
  <c r="AA542" i="7"/>
  <c r="Z559" i="8"/>
  <c r="Z185" i="7"/>
  <c r="Y13" i="6"/>
  <c r="Z56" i="6"/>
  <c r="Z18" i="7"/>
  <c r="X290" i="29"/>
  <c r="X39" i="29"/>
  <c r="X452" i="6"/>
  <c r="X275" i="6"/>
  <c r="Y527" i="7"/>
  <c r="AA91" i="7"/>
  <c r="Y368" i="8"/>
  <c r="X233" i="29"/>
  <c r="AA414" i="8"/>
  <c r="Y235" i="7"/>
  <c r="W252" i="29"/>
  <c r="AB352" i="7"/>
  <c r="Z409" i="6"/>
  <c r="AB276" i="6"/>
  <c r="Z450" i="8"/>
  <c r="AB57" i="6"/>
  <c r="Z176" i="7"/>
  <c r="X31" i="6"/>
  <c r="Y70" i="6"/>
  <c r="AB342" i="6"/>
  <c r="Z310" i="7"/>
  <c r="Z561" i="7"/>
  <c r="X88" i="6"/>
  <c r="Y257" i="8"/>
  <c r="Y480" i="7"/>
  <c r="X493" i="6"/>
  <c r="Y424" i="6"/>
  <c r="Y267" i="6"/>
  <c r="Y606" i="6"/>
  <c r="Z318" i="8"/>
  <c r="Y322" i="6"/>
  <c r="Z447" i="6"/>
  <c r="Z473" i="8"/>
  <c r="Z470" i="7"/>
  <c r="Y84" i="8"/>
  <c r="Y532" i="6"/>
  <c r="X89" i="7"/>
  <c r="Y101" i="7"/>
  <c r="Z98" i="7"/>
  <c r="X479" i="8"/>
  <c r="Z310" i="6"/>
  <c r="Z167" i="8"/>
  <c r="Y121" i="7"/>
  <c r="Y431" i="7"/>
  <c r="W124" i="29"/>
  <c r="AA360" i="6"/>
  <c r="X388" i="6"/>
  <c r="Y95" i="6"/>
  <c r="X108" i="8"/>
  <c r="X574" i="8"/>
  <c r="Y48" i="8"/>
  <c r="Y34" i="6"/>
  <c r="Y459" i="8"/>
  <c r="Y592" i="6"/>
  <c r="Y263" i="6"/>
  <c r="Y180" i="7"/>
  <c r="Z144" i="7"/>
  <c r="Z333" i="8"/>
  <c r="Y377" i="7"/>
  <c r="Y318" i="6"/>
  <c r="AB463" i="8"/>
  <c r="Z392" i="8"/>
  <c r="X49" i="6"/>
  <c r="X428" i="7"/>
  <c r="AB65" i="6"/>
  <c r="AB264" i="7"/>
  <c r="X485" i="8"/>
  <c r="X84" i="6"/>
  <c r="X164" i="7"/>
  <c r="X378" i="8"/>
  <c r="Y220" i="8"/>
  <c r="AA220" i="8" s="1"/>
  <c r="X274" i="8"/>
  <c r="AB599" i="6"/>
  <c r="Z591" i="7"/>
  <c r="X303" i="8"/>
  <c r="Y488" i="7"/>
  <c r="X27" i="8"/>
  <c r="X203" i="7"/>
  <c r="Y63" i="6"/>
  <c r="Y262" i="8"/>
  <c r="X119" i="8"/>
  <c r="Z304" i="6"/>
  <c r="Z511" i="8"/>
  <c r="X101" i="6"/>
  <c r="Y455" i="8"/>
  <c r="X589" i="8"/>
  <c r="Y290" i="7"/>
  <c r="Z54" i="8"/>
  <c r="AA369" i="7"/>
  <c r="X461" i="7"/>
  <c r="AA387" i="8"/>
  <c r="Z238" i="7"/>
  <c r="Y591" i="7"/>
  <c r="Y433" i="8"/>
  <c r="AA426" i="7"/>
  <c r="AA157" i="7"/>
  <c r="Y528" i="8"/>
  <c r="AA602" i="7"/>
  <c r="X230" i="29"/>
  <c r="Y356" i="7"/>
  <c r="X145" i="7"/>
  <c r="Y277" i="8"/>
  <c r="Y483" i="7"/>
  <c r="Z520" i="7"/>
  <c r="Y541" i="6"/>
  <c r="Y258" i="8"/>
  <c r="X601" i="8"/>
  <c r="Z567" i="6"/>
  <c r="Z388" i="6"/>
  <c r="X274" i="6"/>
  <c r="Y539" i="8"/>
  <c r="Z514" i="7"/>
  <c r="Y73" i="7"/>
  <c r="X264" i="8"/>
  <c r="Z102" i="7"/>
  <c r="Z15" i="7"/>
  <c r="X470" i="8"/>
  <c r="Y221" i="7"/>
  <c r="X186" i="7"/>
  <c r="Y216" i="7"/>
  <c r="X237" i="6"/>
  <c r="Y24" i="8"/>
  <c r="Y495" i="6"/>
  <c r="X253" i="6"/>
  <c r="Y204" i="6"/>
  <c r="Y548" i="6"/>
  <c r="Z461" i="7"/>
  <c r="X140" i="6"/>
  <c r="Z391" i="6"/>
  <c r="Z493" i="7"/>
  <c r="X202" i="6"/>
  <c r="Y29" i="6"/>
  <c r="X172" i="7"/>
  <c r="Z90" i="7"/>
  <c r="X70" i="8"/>
  <c r="Z485" i="8"/>
  <c r="Y190" i="7"/>
  <c r="Z149" i="7"/>
  <c r="AA149" i="7" s="1"/>
  <c r="AB110" i="7"/>
  <c r="X128" i="6"/>
  <c r="Z243" i="6"/>
  <c r="AA470" i="6"/>
  <c r="X542" i="8"/>
  <c r="AA176" i="8"/>
  <c r="AA454" i="6"/>
  <c r="Z435" i="7"/>
  <c r="Z430" i="6"/>
  <c r="X209" i="7"/>
  <c r="Z559" i="6"/>
  <c r="Z258" i="6"/>
  <c r="Z18" i="8"/>
  <c r="Z115" i="8"/>
  <c r="X564" i="8"/>
  <c r="W56" i="29"/>
  <c r="AB80" i="6"/>
  <c r="Z67" i="7"/>
  <c r="X295" i="29"/>
  <c r="X273" i="29"/>
  <c r="X257" i="29"/>
  <c r="Z369" i="8"/>
  <c r="Y542" i="8"/>
  <c r="AB200" i="3"/>
  <c r="Z266" i="7"/>
  <c r="Y419" i="6"/>
  <c r="Z125" i="8"/>
  <c r="X91" i="8"/>
  <c r="Y373" i="6"/>
  <c r="X323" i="8"/>
  <c r="Z92" i="7"/>
  <c r="Z302" i="6"/>
  <c r="Y323" i="8"/>
  <c r="X186" i="6"/>
  <c r="X570" i="8"/>
  <c r="X370" i="6"/>
  <c r="Z563" i="8"/>
  <c r="X13" i="6"/>
  <c r="X51" i="8"/>
  <c r="Y40" i="7"/>
  <c r="X134" i="6"/>
  <c r="Z355" i="7"/>
  <c r="Z556" i="8"/>
  <c r="AA556" i="8" s="1"/>
  <c r="Z291" i="8"/>
  <c r="Y456" i="6"/>
  <c r="Y315" i="6"/>
  <c r="Y585" i="7"/>
  <c r="Z285" i="7"/>
  <c r="Z411" i="7"/>
  <c r="AB452" i="6"/>
  <c r="Z123" i="8"/>
  <c r="Z317" i="7"/>
  <c r="AA441" i="6"/>
  <c r="Z32" i="6"/>
  <c r="Z269" i="6"/>
  <c r="X438" i="6"/>
  <c r="Y220" i="6"/>
  <c r="Z507" i="7"/>
  <c r="X282" i="8"/>
  <c r="Y497" i="7"/>
  <c r="AB233" i="8"/>
  <c r="X277" i="7"/>
  <c r="AB347" i="6"/>
  <c r="AA551" i="6"/>
  <c r="Y147" i="7"/>
  <c r="Y51" i="7"/>
  <c r="Y469" i="6"/>
  <c r="Z244" i="7"/>
  <c r="W235" i="29"/>
  <c r="Y489" i="8"/>
  <c r="Z326" i="8"/>
  <c r="AA128" i="7"/>
  <c r="AA209" i="7"/>
  <c r="Z543" i="8"/>
  <c r="Y137" i="8"/>
  <c r="Z517" i="8"/>
  <c r="X275" i="8"/>
  <c r="X48" i="29"/>
  <c r="Y409" i="8"/>
  <c r="Y500" i="6"/>
  <c r="Y104" i="6"/>
  <c r="Y209" i="8"/>
  <c r="X198" i="6"/>
  <c r="AB112" i="7"/>
  <c r="Y358" i="7"/>
  <c r="AB12" i="7"/>
  <c r="Y224" i="6"/>
  <c r="Y15" i="6"/>
  <c r="X472" i="6"/>
  <c r="X101" i="7"/>
  <c r="X423" i="6"/>
  <c r="Z598" i="8"/>
  <c r="Y8" i="7"/>
  <c r="X116" i="7"/>
  <c r="X210" i="7"/>
  <c r="AA236" i="8"/>
  <c r="X507" i="8"/>
  <c r="AA602" i="6"/>
  <c r="Z566" i="6"/>
  <c r="X360" i="8"/>
  <c r="AA355" i="7"/>
  <c r="X329" i="8"/>
  <c r="X135" i="6"/>
  <c r="AA277" i="6"/>
  <c r="Y485" i="6"/>
  <c r="Y196" i="8"/>
  <c r="Z235" i="8"/>
  <c r="AA419" i="8"/>
  <c r="AA138" i="8"/>
  <c r="Y99" i="6"/>
  <c r="Z474" i="6"/>
  <c r="Z469" i="6"/>
  <c r="AA502" i="8"/>
  <c r="AA408" i="6"/>
  <c r="AA46" i="7"/>
  <c r="Y354" i="7"/>
  <c r="X433" i="8"/>
  <c r="Y175" i="8"/>
  <c r="Y34" i="8"/>
  <c r="Z82" i="8"/>
  <c r="X319" i="7"/>
  <c r="X269" i="6"/>
  <c r="Z12" i="8"/>
  <c r="X397" i="7"/>
  <c r="Y394" i="8"/>
  <c r="Z290" i="8"/>
  <c r="Z233" i="7"/>
  <c r="Z368" i="8"/>
  <c r="Z129" i="7"/>
  <c r="X237" i="29"/>
  <c r="Y32" i="7"/>
  <c r="AB247" i="8"/>
  <c r="X131" i="6"/>
  <c r="Y591" i="6"/>
  <c r="Y201" i="7"/>
  <c r="Z190" i="7"/>
  <c r="X243" i="7"/>
  <c r="X53" i="8"/>
  <c r="Z606" i="8"/>
  <c r="Y428" i="8"/>
  <c r="Z84" i="7"/>
  <c r="Z37" i="7"/>
  <c r="Y268" i="7"/>
  <c r="Z422" i="7"/>
  <c r="Y144" i="8"/>
  <c r="Y517" i="6"/>
  <c r="X315" i="8"/>
  <c r="X517" i="8"/>
  <c r="X153" i="6"/>
  <c r="Z563" i="6"/>
  <c r="Z395" i="8"/>
  <c r="Z224" i="8"/>
  <c r="X40" i="7"/>
  <c r="AB236" i="7"/>
  <c r="Y330" i="6"/>
  <c r="AA259" i="6"/>
  <c r="Z57" i="7"/>
  <c r="X85" i="8"/>
  <c r="Y39" i="6"/>
  <c r="Z352" i="7"/>
  <c r="Y524" i="6"/>
  <c r="AA600" i="6"/>
  <c r="Z512" i="6"/>
  <c r="Y483" i="8"/>
  <c r="Z164" i="6"/>
  <c r="AA198" i="6"/>
  <c r="AA78" i="7"/>
  <c r="Y545" i="7"/>
  <c r="AA24" i="8"/>
  <c r="X231" i="29"/>
  <c r="Z562" i="7"/>
  <c r="X589" i="7"/>
  <c r="X120" i="29"/>
  <c r="Z298" i="6"/>
  <c r="Z133" i="6"/>
  <c r="AA58" i="7"/>
  <c r="Y396" i="7"/>
  <c r="Y323" i="7"/>
  <c r="Z473" i="6"/>
  <c r="X361" i="6"/>
  <c r="Z221" i="6"/>
  <c r="Y328" i="6"/>
  <c r="Y155" i="8"/>
  <c r="Y536" i="8"/>
  <c r="X312" i="6"/>
  <c r="Y62" i="6"/>
  <c r="AA411" i="8"/>
  <c r="X140" i="8"/>
  <c r="X115" i="6"/>
  <c r="Y13" i="8"/>
  <c r="Z555" i="6"/>
  <c r="Z274" i="8"/>
  <c r="Y49" i="7"/>
  <c r="X513" i="6"/>
  <c r="Z534" i="8"/>
  <c r="AA287" i="6"/>
  <c r="Y437" i="6"/>
  <c r="Z248" i="7"/>
  <c r="Y30" i="8"/>
  <c r="X252" i="6"/>
  <c r="Z322" i="7"/>
  <c r="Z192" i="6"/>
  <c r="Y392" i="8"/>
  <c r="Y148" i="6"/>
  <c r="AA146" i="7"/>
  <c r="Y510" i="6"/>
  <c r="Z476" i="6"/>
  <c r="X531" i="8"/>
  <c r="AA469" i="7"/>
  <c r="AA478" i="7"/>
  <c r="Z520" i="8"/>
  <c r="Z73" i="8"/>
  <c r="Z56" i="8"/>
  <c r="Y88" i="6"/>
  <c r="Z455" i="7"/>
  <c r="Y307" i="6"/>
  <c r="Y550" i="6"/>
  <c r="Z342" i="6"/>
  <c r="Y571" i="7"/>
  <c r="Z400" i="7"/>
  <c r="Y272" i="8"/>
  <c r="AA421" i="7"/>
  <c r="AA62" i="6"/>
  <c r="Z471" i="7"/>
  <c r="X10" i="8"/>
  <c r="X433" i="7"/>
  <c r="Y329" i="7"/>
  <c r="Z290" i="6"/>
  <c r="Z547" i="8"/>
  <c r="Y502" i="7"/>
  <c r="Y59" i="7"/>
  <c r="Z45" i="8"/>
  <c r="AA393" i="7"/>
  <c r="AA215" i="7"/>
  <c r="X524" i="8"/>
  <c r="Z143" i="6"/>
  <c r="Z514" i="6"/>
  <c r="Y50" i="6"/>
  <c r="Y361" i="8"/>
  <c r="W227" i="29"/>
  <c r="Z264" i="7"/>
  <c r="W285" i="29"/>
  <c r="X495" i="6"/>
  <c r="X227" i="29"/>
  <c r="AA536" i="8"/>
  <c r="W181" i="29"/>
  <c r="Y98" i="7"/>
  <c r="X373" i="8"/>
  <c r="Z279" i="7"/>
  <c r="Y114" i="7"/>
  <c r="X75" i="29"/>
  <c r="X459" i="6"/>
  <c r="AA511" i="8"/>
  <c r="W83" i="29"/>
  <c r="Y216" i="6"/>
  <c r="X606" i="6"/>
  <c r="AA598" i="8"/>
  <c r="X61" i="29"/>
  <c r="AC257" i="3"/>
  <c r="X144" i="6"/>
  <c r="Y33" i="6"/>
  <c r="AA398" i="6"/>
  <c r="Z42" i="8"/>
  <c r="Z592" i="8"/>
  <c r="AA296" i="7"/>
  <c r="X343" i="7"/>
  <c r="X121" i="6"/>
  <c r="X311" i="29"/>
  <c r="Y137" i="7"/>
  <c r="X52" i="6"/>
  <c r="Z597" i="6"/>
  <c r="W53" i="29"/>
  <c r="W309" i="29"/>
  <c r="Z215" i="8"/>
  <c r="Y62" i="8"/>
  <c r="X263" i="6"/>
  <c r="Y248" i="6"/>
  <c r="X163" i="6"/>
  <c r="X9" i="6"/>
  <c r="X391" i="7"/>
  <c r="Z180" i="7"/>
  <c r="Z545" i="8"/>
  <c r="Y434" i="6"/>
  <c r="Z271" i="8"/>
  <c r="Y315" i="8"/>
  <c r="Z437" i="7"/>
  <c r="Y19" i="6"/>
  <c r="X66" i="7"/>
  <c r="Y495" i="8"/>
  <c r="Z380" i="7"/>
  <c r="Z86" i="8"/>
  <c r="Y430" i="8"/>
  <c r="Z153" i="7"/>
  <c r="X552" i="8"/>
  <c r="Z234" i="8"/>
  <c r="Z338" i="8"/>
  <c r="Z132" i="8"/>
  <c r="Z556" i="7"/>
  <c r="Y462" i="8"/>
  <c r="Y295" i="8"/>
  <c r="Y187" i="6"/>
  <c r="AA187" i="6" s="1"/>
  <c r="Z77" i="8"/>
  <c r="X451" i="6"/>
  <c r="Z361" i="6"/>
  <c r="Z565" i="6"/>
  <c r="Y350" i="7"/>
  <c r="AA350" i="7" s="1"/>
  <c r="Y341" i="7"/>
  <c r="Z104" i="6"/>
  <c r="X170" i="6"/>
  <c r="X455" i="8"/>
  <c r="X28" i="7"/>
  <c r="AA109" i="7"/>
  <c r="Z57" i="8"/>
  <c r="Y206" i="6"/>
  <c r="X296" i="8"/>
  <c r="X64" i="29"/>
  <c r="X267" i="7"/>
  <c r="Y95" i="7"/>
  <c r="Y418" i="8"/>
  <c r="X236" i="29"/>
  <c r="Y259" i="8"/>
  <c r="Y515" i="8"/>
  <c r="X483" i="8"/>
  <c r="Z379" i="6"/>
  <c r="X606" i="7"/>
  <c r="AB402" i="6"/>
  <c r="Z249" i="8"/>
  <c r="Y204" i="8"/>
  <c r="X594" i="8"/>
  <c r="AB271" i="7"/>
  <c r="Z403" i="7"/>
  <c r="X420" i="6"/>
  <c r="Y391" i="6"/>
  <c r="X394" i="8"/>
  <c r="X404" i="7"/>
  <c r="Z493" i="8"/>
  <c r="Y547" i="8"/>
  <c r="Z131" i="7"/>
  <c r="X78" i="8"/>
  <c r="Y293" i="6"/>
  <c r="AA293" i="6" s="1"/>
  <c r="X449" i="8"/>
  <c r="X526" i="8"/>
  <c r="AA431" i="7"/>
  <c r="Z312" i="8"/>
  <c r="Y124" i="7"/>
  <c r="X436" i="7"/>
  <c r="Y82" i="6"/>
  <c r="AA82" i="6" s="1"/>
  <c r="Y475" i="7"/>
  <c r="Y289" i="8"/>
  <c r="Z448" i="7"/>
  <c r="AA468" i="7"/>
  <c r="Y81" i="8"/>
  <c r="Y237" i="6"/>
  <c r="AA237" i="6" s="1"/>
  <c r="Z335" i="7"/>
  <c r="Z405" i="7"/>
  <c r="AA491" i="6"/>
  <c r="Y52" i="7"/>
  <c r="Z151" i="8"/>
  <c r="X458" i="7"/>
  <c r="Y471" i="7"/>
  <c r="Y149" i="8"/>
  <c r="Y80" i="7"/>
  <c r="Z582" i="8"/>
  <c r="W213" i="29"/>
  <c r="Z179" i="8"/>
  <c r="Y376" i="6"/>
  <c r="Z355" i="6"/>
  <c r="X228" i="6"/>
  <c r="Z314" i="8"/>
  <c r="AA314" i="8" s="1"/>
  <c r="AA269" i="8"/>
  <c r="Y425" i="6"/>
  <c r="AB260" i="7"/>
  <c r="X196" i="6"/>
  <c r="Z395" i="6"/>
  <c r="X395" i="8"/>
  <c r="Z99" i="8"/>
  <c r="X509" i="8"/>
  <c r="Z392" i="7"/>
  <c r="Y367" i="8"/>
  <c r="Z454" i="7"/>
  <c r="Z146" i="8"/>
  <c r="X266" i="7"/>
  <c r="X140" i="7"/>
  <c r="AB516" i="6"/>
  <c r="Z138" i="7"/>
  <c r="Z434" i="8"/>
  <c r="Z416" i="6"/>
  <c r="Y263" i="8"/>
  <c r="Y35" i="7"/>
  <c r="Z161" i="6"/>
  <c r="Z8" i="8"/>
  <c r="Y385" i="8"/>
  <c r="Y106" i="8"/>
  <c r="AA106" i="8" s="1"/>
  <c r="Y234" i="6"/>
  <c r="Z331" i="7"/>
  <c r="Y428" i="6"/>
  <c r="AA428" i="6" s="1"/>
  <c r="Y47" i="8"/>
  <c r="Y597" i="8"/>
  <c r="Y429" i="6"/>
  <c r="Y393" i="8"/>
  <c r="X581" i="7"/>
  <c r="X157" i="7"/>
  <c r="Z53" i="7"/>
  <c r="AA84" i="6"/>
  <c r="X374" i="8"/>
  <c r="Y327" i="8"/>
  <c r="Z488" i="7"/>
  <c r="X157" i="6"/>
  <c r="Z329" i="6"/>
  <c r="Y598" i="7"/>
  <c r="Y359" i="6"/>
  <c r="Y28" i="6"/>
  <c r="Y150" i="7"/>
  <c r="Z447" i="8"/>
  <c r="Y348" i="7"/>
  <c r="Y402" i="7"/>
  <c r="Z237" i="7"/>
  <c r="AA257" i="6"/>
  <c r="Y223" i="8"/>
  <c r="Y92" i="6"/>
  <c r="Z425" i="7"/>
  <c r="Y144" i="7"/>
  <c r="W21" i="29"/>
  <c r="Y55" i="8"/>
  <c r="Z557" i="6"/>
  <c r="Y310" i="7"/>
  <c r="W130" i="29"/>
  <c r="W176" i="29"/>
  <c r="X347" i="7"/>
  <c r="Y171" i="7"/>
  <c r="X465" i="8"/>
  <c r="Y192" i="7"/>
  <c r="X67" i="7"/>
  <c r="Z528" i="8"/>
  <c r="Z354" i="6"/>
  <c r="X511" i="7"/>
  <c r="Y337" i="6"/>
  <c r="Y488" i="8"/>
  <c r="AB79" i="7"/>
  <c r="Z272" i="6"/>
  <c r="Y21" i="6"/>
  <c r="Y164" i="6"/>
  <c r="Z396" i="8"/>
  <c r="X141" i="7"/>
  <c r="X274" i="7"/>
  <c r="X121" i="8"/>
  <c r="Y55" i="6"/>
  <c r="Y508" i="8"/>
  <c r="Y314" i="6"/>
  <c r="Z549" i="8"/>
  <c r="Z464" i="6"/>
  <c r="Y48" i="6"/>
  <c r="Y16" i="6"/>
  <c r="Z444" i="7"/>
  <c r="Z315" i="7"/>
  <c r="AA509" i="6"/>
  <c r="X78" i="29"/>
  <c r="W294" i="29"/>
  <c r="Z483" i="6"/>
  <c r="Z207" i="8"/>
  <c r="Y168" i="6"/>
  <c r="Z475" i="6"/>
  <c r="Z399" i="6"/>
  <c r="Z226" i="7"/>
  <c r="Y480" i="8"/>
  <c r="X602" i="8"/>
  <c r="AA333" i="7"/>
  <c r="Z473" i="7"/>
  <c r="Z124" i="7"/>
  <c r="AA551" i="8"/>
  <c r="Z456" i="7"/>
  <c r="Y594" i="7"/>
  <c r="X264" i="7"/>
  <c r="X176" i="6"/>
  <c r="Y123" i="6"/>
  <c r="Y127" i="8"/>
  <c r="Z255" i="7"/>
  <c r="AA264" i="8"/>
  <c r="Z231" i="7"/>
  <c r="Y68" i="7"/>
  <c r="Y9" i="6"/>
  <c r="Y583" i="7"/>
  <c r="Y174" i="7"/>
  <c r="Z73" i="7"/>
  <c r="X171" i="7"/>
  <c r="Y435" i="7"/>
  <c r="X278" i="7"/>
  <c r="Z79" i="6"/>
  <c r="AA79" i="6" s="1"/>
  <c r="Z141" i="6"/>
  <c r="Z245" i="6"/>
  <c r="X469" i="6"/>
  <c r="Z325" i="6"/>
  <c r="Z57" i="6"/>
  <c r="Z26" i="6"/>
  <c r="X291" i="7"/>
  <c r="X190" i="7"/>
  <c r="X38" i="6"/>
  <c r="AB380" i="7"/>
  <c r="X201" i="7"/>
  <c r="Y173" i="7"/>
  <c r="Y269" i="6"/>
  <c r="Z325" i="7"/>
  <c r="X330" i="8"/>
  <c r="Y165" i="7"/>
  <c r="AB296" i="8"/>
  <c r="Y8" i="6"/>
  <c r="X562" i="7"/>
  <c r="Y439" i="7"/>
  <c r="Y569" i="8"/>
  <c r="AA205" i="8"/>
  <c r="Z566" i="8"/>
  <c r="X44" i="8"/>
  <c r="Z292" i="6"/>
  <c r="X290" i="6"/>
  <c r="Y502" i="6"/>
  <c r="X576" i="6"/>
  <c r="AA556" i="7"/>
  <c r="Y125" i="8"/>
  <c r="Z104" i="7"/>
  <c r="Y181" i="6"/>
  <c r="Z236" i="7"/>
  <c r="AA236" i="7" s="1"/>
  <c r="Y92" i="7"/>
  <c r="X507" i="7"/>
  <c r="Z378" i="6"/>
  <c r="Z177" i="6"/>
  <c r="Z578" i="6"/>
  <c r="Y31" i="6"/>
  <c r="AA31" i="6" s="1"/>
  <c r="X21" i="29"/>
  <c r="Z267" i="8"/>
  <c r="Y455" i="7"/>
  <c r="X598" i="6"/>
  <c r="Z192" i="7"/>
  <c r="Z389" i="8"/>
  <c r="Y22" i="6"/>
  <c r="X148" i="8"/>
  <c r="Y74" i="7"/>
  <c r="Z506" i="8"/>
  <c r="Y371" i="6"/>
  <c r="Y304" i="7"/>
  <c r="X42" i="7"/>
  <c r="X268" i="6"/>
  <c r="Y557" i="8"/>
  <c r="AA557" i="8" s="1"/>
  <c r="AB11" i="8"/>
  <c r="Y365" i="8"/>
  <c r="X24" i="7"/>
  <c r="X65" i="8"/>
  <c r="Y256" i="7"/>
  <c r="AB147" i="6"/>
  <c r="X492" i="8"/>
  <c r="Y12" i="6"/>
  <c r="Y447" i="6"/>
  <c r="AB553" i="7"/>
  <c r="X489" i="8"/>
  <c r="X432" i="8"/>
  <c r="X312" i="7"/>
  <c r="Y322" i="7"/>
  <c r="X320" i="7"/>
  <c r="X97" i="8"/>
  <c r="Z64" i="8"/>
  <c r="Z125" i="7"/>
  <c r="AA125" i="7" s="1"/>
  <c r="X269" i="8"/>
  <c r="Y145" i="7"/>
  <c r="Y89" i="8"/>
  <c r="Y489" i="6"/>
  <c r="AA489" i="6" s="1"/>
  <c r="X283" i="7"/>
  <c r="Z172" i="8"/>
  <c r="X286" i="6"/>
  <c r="Y547" i="7"/>
  <c r="X510" i="7"/>
  <c r="X166" i="8"/>
  <c r="X334" i="6"/>
  <c r="Z525" i="7"/>
  <c r="Y139" i="8"/>
  <c r="Z527" i="6"/>
  <c r="X138" i="29"/>
  <c r="Z285" i="6"/>
  <c r="Y145" i="8"/>
  <c r="X575" i="7"/>
  <c r="X545" i="7"/>
  <c r="AA528" i="7"/>
  <c r="X199" i="6"/>
  <c r="Z383" i="6"/>
  <c r="Z306" i="8"/>
  <c r="Y195" i="6"/>
  <c r="Y496" i="8"/>
  <c r="Z493" i="6"/>
  <c r="X452" i="8"/>
  <c r="Z119" i="6"/>
  <c r="Z268" i="6"/>
  <c r="X321" i="8"/>
  <c r="X193" i="8"/>
  <c r="X295" i="6"/>
  <c r="AB471" i="8"/>
  <c r="Z485" i="6"/>
  <c r="Y359" i="7"/>
  <c r="Z274" i="6"/>
  <c r="Y232" i="6"/>
  <c r="X147" i="6"/>
  <c r="Z328" i="6"/>
  <c r="Y124" i="6"/>
  <c r="X139" i="6"/>
  <c r="Z415" i="8"/>
  <c r="Z168" i="8"/>
  <c r="Z111" i="6"/>
  <c r="Y85" i="6"/>
  <c r="Z399" i="8"/>
  <c r="AA399" i="8" s="1"/>
  <c r="X219" i="7"/>
  <c r="Z361" i="8"/>
  <c r="AA361" i="8" s="1"/>
  <c r="X81" i="8"/>
  <c r="Z119" i="8"/>
  <c r="AA119" i="8" s="1"/>
  <c r="Y26" i="7"/>
  <c r="Z139" i="6"/>
  <c r="Z70" i="6"/>
  <c r="Z238" i="6"/>
  <c r="Z605" i="7"/>
  <c r="Y358" i="8"/>
  <c r="X145" i="8"/>
  <c r="Y587" i="7"/>
  <c r="Z366" i="7"/>
  <c r="AA366" i="7" s="1"/>
  <c r="Z148" i="6"/>
  <c r="Y375" i="8"/>
  <c r="AA424" i="8"/>
  <c r="Y136" i="6"/>
  <c r="Z171" i="6"/>
  <c r="AA171" i="6" s="1"/>
  <c r="Z242" i="6"/>
  <c r="Z322" i="6"/>
  <c r="AA322" i="6" s="1"/>
  <c r="Y105" i="6"/>
  <c r="AA105" i="6" s="1"/>
  <c r="AA540" i="7"/>
  <c r="X189" i="29"/>
  <c r="Y324" i="8"/>
  <c r="Z443" i="8"/>
  <c r="Y413" i="6"/>
  <c r="Y267" i="8"/>
  <c r="Y568" i="7"/>
  <c r="Y416" i="7"/>
  <c r="W251" i="29"/>
  <c r="Y397" i="6"/>
  <c r="AA135" i="7"/>
  <c r="Z509" i="7"/>
  <c r="AA509" i="7" s="1"/>
  <c r="Y577" i="6"/>
  <c r="X326" i="29"/>
  <c r="AB208" i="6"/>
  <c r="AB524" i="8"/>
  <c r="AB578" i="7"/>
  <c r="X583" i="7"/>
  <c r="Y329" i="6"/>
  <c r="Y69" i="7"/>
  <c r="Y180" i="6"/>
  <c r="Z263" i="7"/>
  <c r="Y204" i="7"/>
  <c r="Z267" i="7"/>
  <c r="X292" i="6"/>
  <c r="Z486" i="7"/>
  <c r="X91" i="7"/>
  <c r="Y173" i="6"/>
  <c r="Y412" i="8"/>
  <c r="Y285" i="8"/>
  <c r="Y530" i="7"/>
  <c r="X485" i="6"/>
  <c r="Y475" i="6"/>
  <c r="Y529" i="6"/>
  <c r="Y93" i="8"/>
  <c r="Z44" i="7"/>
  <c r="AB391" i="8"/>
  <c r="Y117" i="6"/>
  <c r="Y292" i="8"/>
  <c r="X64" i="7"/>
  <c r="Z205" i="7"/>
  <c r="AB317" i="7"/>
  <c r="AB266" i="6"/>
  <c r="Z245" i="8"/>
  <c r="Z192" i="8"/>
  <c r="Z40" i="6"/>
  <c r="Y310" i="8"/>
  <c r="Y440" i="8"/>
  <c r="Z460" i="8"/>
  <c r="Y9" i="7"/>
  <c r="Y313" i="6"/>
  <c r="X87" i="8"/>
  <c r="Z151" i="7"/>
  <c r="Z367" i="8"/>
  <c r="Y387" i="7"/>
  <c r="Z164" i="7"/>
  <c r="X303" i="7"/>
  <c r="X243" i="6"/>
  <c r="Z567" i="8"/>
  <c r="Z155" i="6"/>
  <c r="X256" i="8"/>
  <c r="Y285" i="7"/>
  <c r="Z543" i="7"/>
  <c r="Y76" i="7"/>
  <c r="X291" i="8"/>
  <c r="Y364" i="8"/>
  <c r="Y39" i="7"/>
  <c r="Z460" i="7"/>
  <c r="Y112" i="7"/>
  <c r="AA178" i="7"/>
  <c r="Z295" i="7"/>
  <c r="Z497" i="6"/>
  <c r="AA497" i="6" s="1"/>
  <c r="Z64" i="7"/>
  <c r="AA582" i="6"/>
  <c r="X375" i="6"/>
  <c r="Z379" i="8"/>
  <c r="Y309" i="8"/>
  <c r="Z77" i="6"/>
  <c r="X30" i="8"/>
  <c r="Z301" i="7"/>
  <c r="Y383" i="8"/>
  <c r="Z484" i="8"/>
  <c r="Y10" i="6"/>
  <c r="X268" i="7"/>
  <c r="Z544" i="8"/>
  <c r="Y210" i="8"/>
  <c r="W319" i="29"/>
  <c r="Z468" i="8"/>
  <c r="X214" i="7"/>
  <c r="Z394" i="8"/>
  <c r="Z193" i="7"/>
  <c r="Y311" i="8"/>
  <c r="AB9" i="8"/>
  <c r="Y328" i="8"/>
  <c r="AA310" i="8"/>
  <c r="Y53" i="8"/>
  <c r="Y10" i="7"/>
  <c r="Y272" i="6"/>
  <c r="Z498" i="7"/>
  <c r="Z347" i="8"/>
  <c r="AA347" i="8" s="1"/>
  <c r="X99" i="29"/>
  <c r="Z294" i="7"/>
  <c r="Z94" i="7"/>
  <c r="Z533" i="7"/>
  <c r="Z430" i="7"/>
  <c r="Y482" i="8"/>
  <c r="Y313" i="8"/>
  <c r="Y508" i="7"/>
  <c r="W116" i="29"/>
  <c r="Y581" i="7"/>
  <c r="W260" i="29"/>
  <c r="Z421" i="6"/>
  <c r="Y108" i="8"/>
  <c r="X80" i="7"/>
  <c r="Z153" i="6"/>
  <c r="X341" i="6"/>
  <c r="Y57" i="7"/>
  <c r="Z526" i="8"/>
  <c r="Z256" i="8"/>
  <c r="Y528" i="6"/>
  <c r="Y417" i="6"/>
  <c r="Z380" i="8"/>
  <c r="Y212" i="6"/>
  <c r="Y597" i="6"/>
  <c r="Z25" i="6"/>
  <c r="Y562" i="6"/>
  <c r="Z284" i="7"/>
  <c r="Z121" i="8"/>
  <c r="Y384" i="8"/>
  <c r="Y299" i="6"/>
  <c r="AA299" i="6" s="1"/>
  <c r="AA316" i="6"/>
  <c r="Y357" i="8"/>
  <c r="X175" i="6"/>
  <c r="Z175" i="8"/>
  <c r="X476" i="6"/>
  <c r="Z433" i="7"/>
  <c r="Z542" i="8"/>
  <c r="X105" i="8"/>
  <c r="Y492" i="7"/>
  <c r="Z386" i="7"/>
  <c r="X441" i="7"/>
  <c r="Y518" i="6"/>
  <c r="X153" i="7"/>
  <c r="X584" i="6"/>
  <c r="Y119" i="6"/>
  <c r="Y26" i="8"/>
  <c r="X90" i="7"/>
  <c r="Z345" i="6"/>
  <c r="Z475" i="7"/>
  <c r="AA475" i="7" s="1"/>
  <c r="Z414" i="7"/>
  <c r="X299" i="29"/>
  <c r="Z28" i="7"/>
  <c r="Z413" i="6"/>
  <c r="Y167" i="8"/>
  <c r="Z54" i="6"/>
  <c r="Z527" i="7"/>
  <c r="Z133" i="8"/>
  <c r="AB66" i="6"/>
  <c r="Z61" i="8"/>
  <c r="Z371" i="7"/>
  <c r="X215" i="29"/>
  <c r="Z387" i="6"/>
  <c r="Z188" i="7"/>
  <c r="Z41" i="7"/>
  <c r="Y459" i="7"/>
  <c r="Y117" i="7"/>
  <c r="X291" i="29"/>
  <c r="Z68" i="6"/>
  <c r="X535" i="6"/>
  <c r="Z351" i="6"/>
  <c r="AB592" i="7"/>
  <c r="Y48" i="7"/>
  <c r="Z398" i="7"/>
  <c r="Z406" i="7"/>
  <c r="Y14" i="7"/>
  <c r="Z81" i="8"/>
  <c r="AA81" i="8" s="1"/>
  <c r="Z134" i="6"/>
  <c r="Y430" i="7"/>
  <c r="AA430" i="7" s="1"/>
  <c r="Y351" i="6"/>
  <c r="AA351" i="6" s="1"/>
  <c r="Y15" i="8"/>
  <c r="X277" i="8"/>
  <c r="X8" i="6"/>
  <c r="X201" i="8"/>
  <c r="Z528" i="6"/>
  <c r="Y183" i="7"/>
  <c r="Y107" i="8"/>
  <c r="Z21" i="7"/>
  <c r="Y487" i="8"/>
  <c r="AA487" i="8" s="1"/>
  <c r="Y52" i="6"/>
  <c r="Y400" i="7"/>
  <c r="Z449" i="6"/>
  <c r="Y11" i="7"/>
  <c r="Y185" i="7"/>
  <c r="Y188" i="6"/>
  <c r="X187" i="6"/>
  <c r="Y543" i="8"/>
  <c r="Z576" i="7"/>
  <c r="AA576" i="7" s="1"/>
  <c r="Y498" i="7"/>
  <c r="AA288" i="8"/>
  <c r="X161" i="8"/>
  <c r="X545" i="8"/>
  <c r="Z414" i="6"/>
  <c r="Z423" i="6"/>
  <c r="Z463" i="8"/>
  <c r="Z208" i="8"/>
  <c r="X264" i="6"/>
  <c r="Z452" i="6"/>
  <c r="X587" i="8"/>
  <c r="Y42" i="8"/>
  <c r="Z188" i="8"/>
  <c r="Z71" i="8"/>
  <c r="Y342" i="8"/>
  <c r="Y470" i="7"/>
  <c r="Z306" i="6"/>
  <c r="X62" i="8"/>
  <c r="X222" i="8"/>
  <c r="Z523" i="8"/>
  <c r="Z239" i="8"/>
  <c r="Z36" i="7"/>
  <c r="Z278" i="8"/>
  <c r="X580" i="6"/>
  <c r="Y245" i="8"/>
  <c r="X580" i="8"/>
  <c r="Y554" i="6"/>
  <c r="AB295" i="8"/>
  <c r="Z425" i="8"/>
  <c r="Y286" i="8"/>
  <c r="Y305" i="6"/>
  <c r="Z208" i="7"/>
  <c r="Z36" i="8"/>
  <c r="Z519" i="7"/>
  <c r="Y124" i="8"/>
  <c r="X257" i="6"/>
  <c r="X447" i="6"/>
  <c r="Z568" i="6"/>
  <c r="Z356" i="8"/>
  <c r="X216" i="8"/>
  <c r="X441" i="6"/>
  <c r="Z132" i="6"/>
  <c r="Y493" i="6"/>
  <c r="X429" i="7"/>
  <c r="AB177" i="7"/>
  <c r="X289" i="7"/>
  <c r="AA525" i="8"/>
  <c r="Z23" i="8"/>
  <c r="X119" i="6"/>
  <c r="Z95" i="7"/>
  <c r="AA95" i="7" s="1"/>
  <c r="Y292" i="7"/>
  <c r="X487" i="7"/>
  <c r="Y352" i="7"/>
  <c r="Z106" i="6"/>
  <c r="Z552" i="7"/>
  <c r="Y356" i="8"/>
  <c r="AA356" i="8" s="1"/>
  <c r="Y367" i="6"/>
  <c r="Y407" i="7"/>
  <c r="Y551" i="7"/>
  <c r="Z183" i="7"/>
  <c r="AA183" i="7" s="1"/>
  <c r="AA448" i="7"/>
  <c r="X250" i="7"/>
  <c r="Z539" i="7"/>
  <c r="Y100" i="7"/>
  <c r="AA100" i="7" s="1"/>
  <c r="X132" i="6"/>
  <c r="Z336" i="8"/>
  <c r="Z467" i="7"/>
  <c r="Y32" i="6"/>
  <c r="Z178" i="8"/>
  <c r="X110" i="7"/>
  <c r="Z517" i="7"/>
  <c r="Z66" i="6"/>
  <c r="Z120" i="8"/>
  <c r="Y105" i="7"/>
  <c r="AA325" i="7"/>
  <c r="Z472" i="8"/>
  <c r="X531" i="7"/>
  <c r="X428" i="6"/>
  <c r="Z372" i="8"/>
  <c r="AA545" i="8"/>
  <c r="AA214" i="8"/>
  <c r="X241" i="7"/>
  <c r="AB498" i="7"/>
  <c r="X103" i="6"/>
  <c r="X287" i="8"/>
  <c r="Z364" i="8"/>
  <c r="X32" i="7"/>
  <c r="Y362" i="6"/>
  <c r="X338" i="7"/>
  <c r="AA515" i="6"/>
  <c r="Z337" i="7"/>
  <c r="Z565" i="7"/>
  <c r="Z466" i="6"/>
  <c r="Z607" i="7"/>
  <c r="Y449" i="6"/>
  <c r="Y205" i="6"/>
  <c r="X172" i="8"/>
  <c r="Z46" i="8"/>
  <c r="X556" i="6"/>
  <c r="Y321" i="6"/>
  <c r="Y113" i="6"/>
  <c r="Z464" i="7"/>
  <c r="X144" i="8"/>
  <c r="Y269" i="7"/>
  <c r="AA269" i="7" s="1"/>
  <c r="Y113" i="8"/>
  <c r="Z66" i="8"/>
  <c r="X541" i="6"/>
  <c r="Z448" i="8"/>
  <c r="W220" i="29"/>
  <c r="Y440" i="7"/>
  <c r="Z246" i="7"/>
  <c r="X112" i="7"/>
  <c r="Y464" i="7"/>
  <c r="Z13" i="8"/>
  <c r="Z159" i="8"/>
  <c r="Z17" i="8"/>
  <c r="X249" i="7"/>
  <c r="W290" i="29"/>
  <c r="AB408" i="7"/>
  <c r="Y27" i="6"/>
  <c r="Z387" i="7"/>
  <c r="Z240" i="6"/>
  <c r="Y436" i="8"/>
  <c r="AA391" i="8"/>
  <c r="AA435" i="7"/>
  <c r="X574" i="6"/>
  <c r="Y447" i="7"/>
  <c r="Y512" i="7"/>
  <c r="Z275" i="7"/>
  <c r="Z435" i="6"/>
  <c r="AB399" i="6"/>
  <c r="X534" i="7"/>
  <c r="X227" i="6"/>
  <c r="X475" i="8"/>
  <c r="X407" i="8"/>
  <c r="Z288" i="7"/>
  <c r="AA90" i="8"/>
  <c r="X188" i="8"/>
  <c r="AB170" i="7"/>
  <c r="X523" i="7"/>
  <c r="Y91" i="8"/>
  <c r="Y516" i="6"/>
  <c r="Z599" i="6"/>
  <c r="Z451" i="8"/>
  <c r="Z119" i="7"/>
  <c r="Z558" i="8"/>
  <c r="AB191" i="8"/>
  <c r="Z570" i="6"/>
  <c r="X272" i="8"/>
  <c r="Y513" i="6"/>
  <c r="Z523" i="7"/>
  <c r="Y31" i="8"/>
  <c r="Y215" i="8"/>
  <c r="Z426" i="8"/>
  <c r="Z390" i="7"/>
  <c r="Y97" i="7"/>
  <c r="Z363" i="7"/>
  <c r="Y217" i="6"/>
  <c r="AA141" i="7"/>
  <c r="X462" i="6"/>
  <c r="AA450" i="8"/>
  <c r="X442" i="6"/>
  <c r="Z123" i="7"/>
  <c r="AA221" i="6"/>
  <c r="Y218" i="7"/>
  <c r="Z88" i="6"/>
  <c r="AA146" i="6"/>
  <c r="Z158" i="6"/>
  <c r="Z400" i="6"/>
  <c r="Z187" i="8"/>
  <c r="AA320" i="6"/>
  <c r="Z442" i="6"/>
  <c r="Z501" i="6"/>
  <c r="Z28" i="8"/>
  <c r="X547" i="7"/>
  <c r="AA60" i="6"/>
  <c r="Z578" i="8"/>
  <c r="Z219" i="7"/>
  <c r="X352" i="7"/>
  <c r="Y261" i="7"/>
  <c r="AA36" i="8"/>
  <c r="Y313" i="7"/>
  <c r="W295" i="29"/>
  <c r="AA292" i="8"/>
  <c r="AA105" i="8"/>
  <c r="Z170" i="8"/>
  <c r="Y351" i="7"/>
  <c r="AA542" i="8"/>
  <c r="Y337" i="7"/>
  <c r="X531" i="6"/>
  <c r="AA271" i="6"/>
  <c r="AA572" i="8"/>
  <c r="X38" i="7"/>
  <c r="Y169" i="6"/>
  <c r="Y518" i="8"/>
  <c r="Z44" i="6"/>
  <c r="AA412" i="7"/>
  <c r="AA14" i="3"/>
  <c r="Y250" i="7"/>
  <c r="AA307" i="7"/>
  <c r="Z161" i="8"/>
  <c r="AA598" i="6"/>
  <c r="AA549" i="8"/>
  <c r="Z513" i="8"/>
  <c r="AA188" i="7"/>
  <c r="AC45" i="3"/>
  <c r="Z247" i="6"/>
  <c r="X546" i="7"/>
  <c r="Y394" i="6"/>
  <c r="Z156" i="7"/>
  <c r="W48" i="29"/>
  <c r="AA367" i="6"/>
  <c r="AA328" i="8"/>
  <c r="Y563" i="7"/>
  <c r="Z250" i="6"/>
  <c r="AA523" i="8"/>
  <c r="Z439" i="7"/>
  <c r="Y146" i="8"/>
  <c r="X217" i="29"/>
  <c r="Y370" i="8"/>
  <c r="Y375" i="7"/>
  <c r="Z572" i="7"/>
  <c r="AA510" i="6"/>
  <c r="W197" i="29"/>
  <c r="Z469" i="8"/>
  <c r="W274" i="29"/>
  <c r="Y487" i="6"/>
  <c r="Y120" i="8"/>
  <c r="AA389" i="7"/>
  <c r="Y275" i="7"/>
  <c r="W258" i="29"/>
  <c r="AA548" i="8"/>
  <c r="AA511" i="7"/>
  <c r="Y332" i="7"/>
  <c r="AA506" i="7"/>
  <c r="W202" i="29"/>
  <c r="W119" i="29"/>
  <c r="W273" i="29"/>
  <c r="AA41" i="6"/>
  <c r="Z217" i="8"/>
  <c r="AA529" i="6"/>
  <c r="Z69" i="8"/>
  <c r="AA174" i="7"/>
  <c r="W189" i="29"/>
  <c r="Z460" i="6"/>
  <c r="Z56" i="7"/>
  <c r="AA525" i="7"/>
  <c r="AB561" i="7"/>
  <c r="AB515" i="6"/>
  <c r="Y197" i="6"/>
  <c r="X266" i="8"/>
  <c r="X324" i="7"/>
  <c r="X105" i="6"/>
  <c r="X201" i="6"/>
  <c r="X491" i="8"/>
  <c r="X422" i="7"/>
  <c r="X472" i="8"/>
  <c r="Z90" i="6"/>
  <c r="Y371" i="7"/>
  <c r="X343" i="6"/>
  <c r="Y432" i="6"/>
  <c r="Y290" i="6"/>
  <c r="Y152" i="7"/>
  <c r="Y555" i="8"/>
  <c r="Z61" i="6"/>
  <c r="Z547" i="6"/>
  <c r="AA547" i="6" s="1"/>
  <c r="Z562" i="6"/>
  <c r="AA562" i="6" s="1"/>
  <c r="Y238" i="7"/>
  <c r="AA238" i="7" s="1"/>
  <c r="Z231" i="8"/>
  <c r="Y423" i="6"/>
  <c r="AA423" i="6" s="1"/>
  <c r="Z576" i="6"/>
  <c r="AA576" i="6" s="1"/>
  <c r="X225" i="6"/>
  <c r="Z72" i="8"/>
  <c r="Y554" i="7"/>
  <c r="AB292" i="7"/>
  <c r="Y268" i="6"/>
  <c r="X451" i="7"/>
  <c r="Y458" i="8"/>
  <c r="AA458" i="8" s="1"/>
  <c r="Y301" i="7"/>
  <c r="X273" i="8"/>
  <c r="Y330" i="8"/>
  <c r="Y550" i="8"/>
  <c r="Y432" i="7"/>
  <c r="AA213" i="7"/>
  <c r="Z337" i="6"/>
  <c r="Z228" i="6"/>
  <c r="Z372" i="7"/>
  <c r="AA372" i="7" s="1"/>
  <c r="Z488" i="6"/>
  <c r="Z513" i="6"/>
  <c r="X192" i="8"/>
  <c r="Y450" i="7"/>
  <c r="Z505" i="7"/>
  <c r="Z131" i="8"/>
  <c r="Y536" i="6"/>
  <c r="Y476" i="6"/>
  <c r="X164" i="8"/>
  <c r="X239" i="8"/>
  <c r="Z30" i="8"/>
  <c r="X241" i="6"/>
  <c r="X399" i="6"/>
  <c r="Y418" i="7"/>
  <c r="X555" i="6"/>
  <c r="Y383" i="7"/>
  <c r="Y591" i="8"/>
  <c r="Z173" i="8"/>
  <c r="X435" i="6"/>
  <c r="Z482" i="7"/>
  <c r="Z431" i="6"/>
  <c r="AB188" i="8"/>
  <c r="X205" i="6"/>
  <c r="Y520" i="7"/>
  <c r="Y42" i="7"/>
  <c r="Y16" i="8"/>
  <c r="X55" i="8"/>
  <c r="Y248" i="7"/>
  <c r="Z364" i="7"/>
  <c r="Z297" i="7"/>
  <c r="AA244" i="8"/>
  <c r="Z564" i="7"/>
  <c r="Y38" i="8"/>
  <c r="Y471" i="8"/>
  <c r="Y242" i="6"/>
  <c r="X81" i="6"/>
  <c r="Y592" i="8"/>
  <c r="Y366" i="6"/>
  <c r="AA366" i="6" s="1"/>
  <c r="X436" i="6"/>
  <c r="X73" i="8"/>
  <c r="AA25" i="7"/>
  <c r="Y68" i="6"/>
  <c r="Y553" i="7"/>
  <c r="Z483" i="8"/>
  <c r="Y147" i="8"/>
  <c r="Y174" i="8"/>
  <c r="Y83" i="7"/>
  <c r="AB237" i="7"/>
  <c r="Y338" i="8"/>
  <c r="AA338" i="8" s="1"/>
  <c r="Z321" i="7"/>
  <c r="Y382" i="7"/>
  <c r="AA382" i="7" s="1"/>
  <c r="Z250" i="7"/>
  <c r="Y349" i="6"/>
  <c r="Y444" i="8"/>
  <c r="Y37" i="8"/>
  <c r="Y65" i="7"/>
  <c r="Z135" i="8"/>
  <c r="X607" i="8"/>
  <c r="AA449" i="8"/>
  <c r="AB358" i="6"/>
  <c r="X13" i="8"/>
  <c r="X28" i="8"/>
  <c r="AB430" i="6"/>
  <c r="Y117" i="8"/>
  <c r="Z495" i="6"/>
  <c r="X382" i="7"/>
  <c r="Y490" i="6"/>
  <c r="AA490" i="6" s="1"/>
  <c r="Y53" i="6"/>
  <c r="X34" i="7"/>
  <c r="Z72" i="6"/>
  <c r="Y118" i="8"/>
  <c r="Z523" i="6"/>
  <c r="Z447" i="7"/>
  <c r="Y441" i="8"/>
  <c r="Z225" i="8"/>
  <c r="X132" i="7"/>
  <c r="Y375" i="6"/>
  <c r="X551" i="7"/>
  <c r="Y230" i="7"/>
  <c r="Y315" i="7"/>
  <c r="AA315" i="7" s="1"/>
  <c r="Y499" i="6"/>
  <c r="Y133" i="8"/>
  <c r="Z564" i="8"/>
  <c r="Z241" i="7"/>
  <c r="Z431" i="8"/>
  <c r="Y138" i="7"/>
  <c r="Y23" i="7"/>
  <c r="Z216" i="8"/>
  <c r="AA216" i="8" s="1"/>
  <c r="X251" i="8"/>
  <c r="Y537" i="7"/>
  <c r="Y506" i="6"/>
  <c r="AA259" i="8"/>
  <c r="Z281" i="6"/>
  <c r="AA281" i="6" s="1"/>
  <c r="AA37" i="6"/>
  <c r="Z260" i="6"/>
  <c r="AB567" i="8"/>
  <c r="Z591" i="8"/>
  <c r="Z58" i="6"/>
  <c r="Z168" i="6"/>
  <c r="AA379" i="6"/>
  <c r="AA494" i="6"/>
  <c r="AA90" i="7"/>
  <c r="Z48" i="7"/>
  <c r="Y416" i="8"/>
  <c r="AA77" i="8"/>
  <c r="AA202" i="6"/>
  <c r="Z351" i="8"/>
  <c r="Z101" i="7"/>
  <c r="Z343" i="7"/>
  <c r="Z76" i="7"/>
  <c r="W39" i="29"/>
  <c r="Y274" i="8"/>
  <c r="Z190" i="8"/>
  <c r="W156" i="29"/>
  <c r="Z452" i="7"/>
  <c r="Z579" i="7"/>
  <c r="W323" i="29"/>
  <c r="Z407" i="6"/>
  <c r="Z550" i="8"/>
  <c r="Z385" i="6"/>
  <c r="AB58" i="7"/>
  <c r="Y192" i="8"/>
  <c r="X215" i="7"/>
  <c r="X300" i="6"/>
  <c r="Z590" i="6"/>
  <c r="X10" i="6"/>
  <c r="Z184" i="8"/>
  <c r="Z263" i="8"/>
  <c r="AA49" i="8"/>
  <c r="Y116" i="7"/>
  <c r="X185" i="6"/>
  <c r="Y335" i="7"/>
  <c r="Y264" i="7"/>
  <c r="Z118" i="8"/>
  <c r="Y505" i="8"/>
  <c r="Y378" i="7"/>
  <c r="Y443" i="6"/>
  <c r="X17" i="7"/>
  <c r="X228" i="8"/>
  <c r="X252" i="8"/>
  <c r="Y458" i="7"/>
  <c r="Z577" i="8"/>
  <c r="Z393" i="8"/>
  <c r="Y43" i="6"/>
  <c r="Y179" i="6"/>
  <c r="Y383" i="6"/>
  <c r="AA86" i="7"/>
  <c r="Y213" i="8"/>
  <c r="Y562" i="7"/>
  <c r="Z541" i="7"/>
  <c r="Z348" i="7"/>
  <c r="Y467" i="6"/>
  <c r="Z96" i="8"/>
  <c r="Y45" i="7"/>
  <c r="Z566" i="7"/>
  <c r="Y379" i="7"/>
  <c r="W219" i="29"/>
  <c r="AA152" i="8"/>
  <c r="Y210" i="7"/>
  <c r="Z487" i="6"/>
  <c r="Z182" i="7"/>
  <c r="Y319" i="8"/>
  <c r="Z87" i="7"/>
  <c r="AA232" i="7"/>
  <c r="X100" i="6"/>
  <c r="Z156" i="8"/>
  <c r="Y227" i="8"/>
  <c r="Z544" i="7"/>
  <c r="AA537" i="8"/>
  <c r="Z311" i="6"/>
  <c r="Y466" i="7"/>
  <c r="Y57" i="6"/>
  <c r="Y60" i="8"/>
  <c r="AA44" i="7"/>
  <c r="X305" i="6"/>
  <c r="Z256" i="7"/>
  <c r="Y260" i="7"/>
  <c r="AA260" i="7" s="1"/>
  <c r="Y541" i="8"/>
  <c r="Z145" i="7"/>
  <c r="Y581" i="8"/>
  <c r="AB414" i="6"/>
  <c r="Z367" i="7"/>
  <c r="Z517" i="6"/>
  <c r="Z121" i="7"/>
  <c r="Y226" i="8"/>
  <c r="AA226" i="8" s="1"/>
  <c r="Z305" i="7"/>
  <c r="Z463" i="6"/>
  <c r="Y213" i="6"/>
  <c r="X29" i="8"/>
  <c r="Z130" i="7"/>
  <c r="X123" i="6"/>
  <c r="Y415" i="6"/>
  <c r="Z465" i="6"/>
  <c r="X427" i="6"/>
  <c r="Z539" i="6"/>
  <c r="Z144" i="8"/>
  <c r="X588" i="7"/>
  <c r="Z420" i="6"/>
  <c r="Y114" i="8"/>
  <c r="AA114" i="8" s="1"/>
  <c r="Y160" i="7"/>
  <c r="Z603" i="8"/>
  <c r="AA603" i="8" s="1"/>
  <c r="Y43" i="7"/>
  <c r="Z298" i="7"/>
  <c r="Z410" i="6"/>
  <c r="Y593" i="7"/>
  <c r="Y473" i="7"/>
  <c r="Z122" i="8"/>
  <c r="AA99" i="6"/>
  <c r="X446" i="6"/>
  <c r="Z136" i="6"/>
  <c r="Y522" i="7"/>
  <c r="X503" i="6"/>
  <c r="Z385" i="8"/>
  <c r="Z446" i="6"/>
  <c r="Z200" i="7"/>
  <c r="Z174" i="6"/>
  <c r="X344" i="8"/>
  <c r="Z272" i="8"/>
  <c r="Y333" i="6"/>
  <c r="Y162" i="8"/>
  <c r="Z86" i="6"/>
  <c r="Y584" i="8"/>
  <c r="AB432" i="7"/>
  <c r="W327" i="29"/>
  <c r="Y270" i="6"/>
  <c r="Z410" i="8"/>
  <c r="AA208" i="8"/>
  <c r="AB108" i="6"/>
  <c r="Y485" i="8"/>
  <c r="X441" i="8"/>
  <c r="X564" i="6"/>
  <c r="X350" i="8"/>
  <c r="Y74" i="8"/>
  <c r="Z336" i="6"/>
  <c r="AA336" i="6" s="1"/>
  <c r="Z36" i="6"/>
  <c r="Z276" i="8"/>
  <c r="Z381" i="6"/>
  <c r="AA381" i="6" s="1"/>
  <c r="Z182" i="8"/>
  <c r="X350" i="6"/>
  <c r="X292" i="8"/>
  <c r="Y466" i="8"/>
  <c r="X369" i="7"/>
  <c r="Z53" i="6"/>
  <c r="AA217" i="7"/>
  <c r="Y312" i="8"/>
  <c r="Z103" i="8"/>
  <c r="Z17" i="6"/>
  <c r="Z262" i="8"/>
  <c r="X488" i="7"/>
  <c r="Y241" i="7"/>
  <c r="Z228" i="7"/>
  <c r="AA554" i="8"/>
  <c r="AA112" i="7"/>
  <c r="AA233" i="8"/>
  <c r="Y233" i="7"/>
  <c r="AA233" i="7" s="1"/>
  <c r="X405" i="7"/>
  <c r="Y603" i="7"/>
  <c r="Z537" i="7"/>
  <c r="Y572" i="6"/>
  <c r="AA514" i="7"/>
  <c r="Z327" i="6"/>
  <c r="Y427" i="8"/>
  <c r="Z49" i="6"/>
  <c r="Y460" i="7"/>
  <c r="Y346" i="7"/>
  <c r="Z296" i="6"/>
  <c r="Y176" i="6"/>
  <c r="X346" i="7"/>
  <c r="AA503" i="8"/>
  <c r="Z193" i="8"/>
  <c r="AA193" i="8" s="1"/>
  <c r="Z531" i="7"/>
  <c r="Y131" i="6"/>
  <c r="AB570" i="7"/>
  <c r="Z147" i="8"/>
  <c r="X315" i="6"/>
  <c r="Z204" i="6"/>
  <c r="Y301" i="6"/>
  <c r="Z201" i="7"/>
  <c r="AA201" i="7" s="1"/>
  <c r="Z429" i="8"/>
  <c r="X14" i="6"/>
  <c r="X256" i="7"/>
  <c r="Y283" i="6"/>
  <c r="AA283" i="6" s="1"/>
  <c r="AB327" i="8"/>
  <c r="Y566" i="6"/>
  <c r="X606" i="8"/>
  <c r="X579" i="7"/>
  <c r="Y187" i="7"/>
  <c r="Y93" i="6"/>
  <c r="Y533" i="7"/>
  <c r="Z581" i="7"/>
  <c r="Z27" i="6"/>
  <c r="AA27" i="6" s="1"/>
  <c r="Y94" i="8"/>
  <c r="Y11" i="8"/>
  <c r="AA11" i="8" s="1"/>
  <c r="Z570" i="7"/>
  <c r="Z484" i="6"/>
  <c r="Y539" i="6"/>
  <c r="Z458" i="6"/>
  <c r="Z342" i="8"/>
  <c r="Z346" i="6"/>
  <c r="AA10" i="6"/>
  <c r="Y278" i="8"/>
  <c r="Z97" i="7"/>
  <c r="Z171" i="8"/>
  <c r="Y561" i="6"/>
  <c r="Z91" i="6"/>
  <c r="Y593" i="8"/>
  <c r="Z515" i="8"/>
  <c r="X296" i="6"/>
  <c r="AA26" i="7"/>
  <c r="Z376" i="6"/>
  <c r="Z467" i="8"/>
  <c r="Y463" i="8"/>
  <c r="AA463" i="8" s="1"/>
  <c r="Y442" i="6"/>
  <c r="Y363" i="6"/>
  <c r="Y509" i="8"/>
  <c r="X131" i="29"/>
  <c r="Z374" i="6"/>
  <c r="Y120" i="6"/>
  <c r="Z421" i="8"/>
  <c r="AA377" i="7"/>
  <c r="Y140" i="8"/>
  <c r="Z443" i="6"/>
  <c r="Z313" i="8"/>
  <c r="Z346" i="8"/>
  <c r="Z384" i="8"/>
  <c r="AB159" i="7"/>
  <c r="W310" i="29"/>
  <c r="X342" i="7"/>
  <c r="AA309" i="7"/>
  <c r="AA470" i="8"/>
  <c r="AA286" i="8"/>
  <c r="X96" i="6"/>
  <c r="AA443" i="8"/>
  <c r="Z368" i="6"/>
  <c r="AA368" i="6" s="1"/>
  <c r="Y242" i="8"/>
  <c r="Y418" i="6"/>
  <c r="Z71" i="6"/>
  <c r="Z312" i="6"/>
  <c r="Z401" i="8"/>
  <c r="Y431" i="8"/>
  <c r="AA138" i="7"/>
  <c r="Z123" i="6"/>
  <c r="X234" i="29"/>
  <c r="Y56" i="6"/>
  <c r="AA139" i="8"/>
  <c r="Z437" i="8"/>
  <c r="Y496" i="6"/>
  <c r="W214" i="29"/>
  <c r="AA330" i="8"/>
  <c r="Z476" i="7"/>
  <c r="W186" i="29"/>
  <c r="Y585" i="8"/>
  <c r="Y459" i="6"/>
  <c r="X258" i="29"/>
  <c r="Z477" i="8"/>
  <c r="Y410" i="7"/>
  <c r="Z23" i="6"/>
  <c r="Z422" i="8"/>
  <c r="AA28" i="6"/>
  <c r="X423" i="7"/>
  <c r="AA457" i="8"/>
  <c r="X226" i="29"/>
  <c r="Z360" i="8"/>
  <c r="Z524" i="8"/>
  <c r="X243" i="29"/>
  <c r="Y134" i="6"/>
  <c r="Y570" i="7"/>
  <c r="W205" i="29"/>
  <c r="X11" i="29"/>
  <c r="Y426" i="6"/>
  <c r="AA446" i="7"/>
  <c r="Z197" i="6"/>
  <c r="AB201" i="3"/>
  <c r="AA234" i="8"/>
  <c r="Y292" i="6"/>
  <c r="AA246" i="7"/>
  <c r="AA305" i="7"/>
  <c r="AA54" i="6"/>
  <c r="Z593" i="8"/>
  <c r="AA133" i="6"/>
  <c r="W57" i="29"/>
  <c r="Y154" i="7"/>
  <c r="Z210" i="8"/>
  <c r="AA441" i="8"/>
  <c r="Y98" i="6"/>
  <c r="Y249" i="7"/>
  <c r="AB14" i="3"/>
  <c r="AA59" i="8"/>
  <c r="Z606" i="7"/>
  <c r="Z323" i="7"/>
  <c r="Y126" i="8"/>
  <c r="Y8" i="8"/>
  <c r="Y453" i="6"/>
  <c r="AA462" i="8"/>
  <c r="AA26" i="8"/>
  <c r="AA37" i="7"/>
  <c r="W89" i="29"/>
  <c r="AA215" i="8"/>
  <c r="Y138" i="29"/>
  <c r="AA493" i="7"/>
  <c r="AA470" i="7"/>
  <c r="AA201" i="3"/>
  <c r="Z358" i="6"/>
  <c r="X244" i="8"/>
  <c r="Z80" i="8"/>
  <c r="Y520" i="6"/>
  <c r="AA358" i="6"/>
  <c r="AA371" i="7"/>
  <c r="AA376" i="8"/>
  <c r="Z248" i="6"/>
  <c r="Y472" i="8"/>
  <c r="Y191" i="8"/>
  <c r="Z428" i="8"/>
  <c r="X256" i="29"/>
  <c r="AA103" i="7"/>
  <c r="X384" i="6"/>
  <c r="AA136" i="7"/>
  <c r="AA508" i="7"/>
  <c r="Y100" i="6"/>
  <c r="Y462" i="6"/>
  <c r="Y362" i="8"/>
  <c r="AA250" i="6"/>
  <c r="Z300" i="7"/>
  <c r="X254" i="8"/>
  <c r="X150" i="8"/>
  <c r="Y401" i="6"/>
  <c r="X98" i="7"/>
  <c r="X337" i="6"/>
  <c r="X477" i="8"/>
  <c r="AB361" i="8"/>
  <c r="Z211" i="8"/>
  <c r="Y40" i="8"/>
  <c r="AA40" i="8" s="1"/>
  <c r="Y301" i="8"/>
  <c r="X58" i="7"/>
  <c r="Y317" i="7"/>
  <c r="AA317" i="7" s="1"/>
  <c r="Y214" i="7"/>
  <c r="X357" i="7"/>
  <c r="X54" i="8"/>
  <c r="Y148" i="7"/>
  <c r="AA148" i="7" s="1"/>
  <c r="Y585" i="6"/>
  <c r="Y486" i="8"/>
  <c r="Z440" i="7"/>
  <c r="Y36" i="6"/>
  <c r="AA70" i="7"/>
  <c r="Y376" i="7"/>
  <c r="AA376" i="7" s="1"/>
  <c r="X41" i="6"/>
  <c r="X453" i="8"/>
  <c r="Z204" i="8"/>
  <c r="Y503" i="6"/>
  <c r="Z437" i="6"/>
  <c r="X446" i="7"/>
  <c r="Z96" i="7"/>
  <c r="AA96" i="7" s="1"/>
  <c r="Z143" i="8"/>
  <c r="Z229" i="7"/>
  <c r="Z590" i="8"/>
  <c r="Y209" i="6"/>
  <c r="Z574" i="7"/>
  <c r="X285" i="8"/>
  <c r="Y546" i="6"/>
  <c r="X69" i="6"/>
  <c r="Y599" i="7"/>
  <c r="Z184" i="7"/>
  <c r="X545" i="6"/>
  <c r="Z553" i="7"/>
  <c r="Y222" i="6"/>
  <c r="Y483" i="6"/>
  <c r="Y526" i="7"/>
  <c r="Y158" i="8"/>
  <c r="Y258" i="7"/>
  <c r="Y247" i="6"/>
  <c r="Z524" i="7"/>
  <c r="AB82" i="6"/>
  <c r="Z166" i="8"/>
  <c r="AA166" i="8" s="1"/>
  <c r="X319" i="8"/>
  <c r="Y523" i="6"/>
  <c r="X348" i="8"/>
  <c r="Y25" i="6"/>
  <c r="AA25" i="6" s="1"/>
  <c r="Y484" i="6"/>
  <c r="Y354" i="6"/>
  <c r="Z575" i="7"/>
  <c r="Y156" i="7"/>
  <c r="AB504" i="7"/>
  <c r="Y440" i="6"/>
  <c r="X259" i="7"/>
  <c r="X62" i="7"/>
  <c r="Y425" i="8"/>
  <c r="Z142" i="8"/>
  <c r="Z548" i="6"/>
  <c r="Y404" i="8"/>
  <c r="Z311" i="7"/>
  <c r="AA311" i="7" s="1"/>
  <c r="Z261" i="8"/>
  <c r="Z503" i="7"/>
  <c r="Y548" i="7"/>
  <c r="Y600" i="7"/>
  <c r="X244" i="29"/>
  <c r="X571" i="8"/>
  <c r="Y420" i="7"/>
  <c r="Y400" i="8"/>
  <c r="Y157" i="6"/>
  <c r="Y66" i="6"/>
  <c r="Z386" i="8"/>
  <c r="AA386" i="8" s="1"/>
  <c r="X376" i="6"/>
  <c r="Z569" i="8"/>
  <c r="X74" i="7"/>
  <c r="Z162" i="6"/>
  <c r="Y227" i="6"/>
  <c r="W224" i="29"/>
  <c r="AA85" i="7"/>
  <c r="Z329" i="7"/>
  <c r="AA542" i="6"/>
  <c r="AA587" i="6"/>
  <c r="Z33" i="8"/>
  <c r="Z521" i="8"/>
  <c r="Z73" i="6"/>
  <c r="AA271" i="7"/>
  <c r="AA18" i="6"/>
  <c r="Y460" i="6"/>
  <c r="Z589" i="8"/>
  <c r="AA329" i="8"/>
  <c r="Y295" i="7"/>
  <c r="X371" i="6"/>
  <c r="Z9" i="7"/>
  <c r="AB386" i="8"/>
  <c r="Y197" i="7"/>
  <c r="X185" i="7"/>
  <c r="X396" i="6"/>
  <c r="Y466" i="6"/>
  <c r="X398" i="6"/>
  <c r="Z441" i="7"/>
  <c r="Y160" i="6"/>
  <c r="AA429" i="7"/>
  <c r="Z384" i="7"/>
  <c r="X468" i="8"/>
  <c r="Z315" i="8"/>
  <c r="Z573" i="6"/>
  <c r="Z353" i="6"/>
  <c r="Z416" i="7"/>
  <c r="Y299" i="7"/>
  <c r="Y179" i="7"/>
  <c r="X495" i="8"/>
  <c r="Z276" i="7"/>
  <c r="Y200" i="6"/>
  <c r="Z339" i="8"/>
  <c r="X213" i="6"/>
  <c r="AA353" i="6"/>
  <c r="AA19" i="7"/>
  <c r="X22" i="7"/>
  <c r="AA322" i="8"/>
  <c r="Y205" i="7"/>
  <c r="X295" i="8"/>
  <c r="Z72" i="7"/>
  <c r="AA72" i="7" s="1"/>
  <c r="X471" i="6"/>
  <c r="X207" i="8"/>
  <c r="Z265" i="6"/>
  <c r="Y231" i="7"/>
  <c r="AA85" i="8"/>
  <c r="Z284" i="8"/>
  <c r="Y172" i="6"/>
  <c r="X558" i="8"/>
  <c r="Z179" i="7"/>
  <c r="Z152" i="7"/>
  <c r="X178" i="8"/>
  <c r="Y65" i="6"/>
  <c r="Y277" i="7"/>
  <c r="Y566" i="8"/>
  <c r="AA566" i="8" s="1"/>
  <c r="X274" i="29"/>
  <c r="Y401" i="8"/>
  <c r="Z94" i="6"/>
  <c r="Z82" i="7"/>
  <c r="Z402" i="8"/>
  <c r="AA402" i="8" s="1"/>
  <c r="X327" i="29"/>
  <c r="Z397" i="6"/>
  <c r="Y123" i="8"/>
  <c r="AA536" i="6"/>
  <c r="AA504" i="7"/>
  <c r="X209" i="29"/>
  <c r="Z492" i="6"/>
  <c r="Z532" i="8"/>
  <c r="AA248" i="8"/>
  <c r="X253" i="7"/>
  <c r="Z201" i="6"/>
  <c r="Z397" i="8"/>
  <c r="AB257" i="8"/>
  <c r="Y282" i="7"/>
  <c r="X311" i="7"/>
  <c r="X46" i="6"/>
  <c r="X111" i="8"/>
  <c r="AB220" i="8"/>
  <c r="AB113" i="8"/>
  <c r="X401" i="8"/>
  <c r="Y258" i="6"/>
  <c r="AA258" i="6" s="1"/>
  <c r="X354" i="8"/>
  <c r="Y294" i="8"/>
  <c r="X454" i="7"/>
  <c r="X86" i="7"/>
  <c r="Z452" i="8"/>
  <c r="Z606" i="6"/>
  <c r="AA606" i="6" s="1"/>
  <c r="Z531" i="8"/>
  <c r="Z216" i="6"/>
  <c r="Y106" i="6"/>
  <c r="Z510" i="8"/>
  <c r="Y319" i="6"/>
  <c r="Y66" i="8"/>
  <c r="W66" i="29"/>
  <c r="Y444" i="6"/>
  <c r="AA586" i="8"/>
  <c r="X529" i="6"/>
  <c r="Y357" i="7"/>
  <c r="X473" i="8"/>
  <c r="Y283" i="7"/>
  <c r="X234" i="8"/>
  <c r="Z11" i="6"/>
  <c r="AA11" i="6" s="1"/>
  <c r="X251" i="7"/>
  <c r="Z288" i="6"/>
  <c r="Z397" i="7"/>
  <c r="W255" i="29"/>
  <c r="AA481" i="6"/>
  <c r="AA161" i="6"/>
  <c r="W311" i="29"/>
  <c r="Z83" i="6"/>
  <c r="Z99" i="7"/>
  <c r="AA99" i="7" s="1"/>
  <c r="Z260" i="8"/>
  <c r="AB261" i="8"/>
  <c r="X44" i="7"/>
  <c r="Y501" i="7"/>
  <c r="AA22" i="8"/>
  <c r="Z383" i="8"/>
  <c r="AA383" i="8" s="1"/>
  <c r="AA201" i="6"/>
  <c r="X586" i="8"/>
  <c r="W272" i="29"/>
  <c r="Z251" i="6"/>
  <c r="Z309" i="8"/>
  <c r="Z415" i="6"/>
  <c r="W180" i="29"/>
  <c r="X401" i="7"/>
  <c r="X30" i="7"/>
  <c r="Z309" i="6"/>
  <c r="AA309" i="6" s="1"/>
  <c r="Z576" i="8"/>
  <c r="X215" i="6"/>
  <c r="Z257" i="8"/>
  <c r="Y560" i="6"/>
  <c r="Y549" i="6"/>
  <c r="AB29" i="8"/>
  <c r="X484" i="8"/>
  <c r="X173" i="7"/>
  <c r="Y266" i="8"/>
  <c r="X130" i="6"/>
  <c r="Z583" i="8"/>
  <c r="X271" i="6"/>
  <c r="X177" i="6"/>
  <c r="X368" i="8"/>
  <c r="X413" i="6"/>
  <c r="X57" i="8"/>
  <c r="Z584" i="8"/>
  <c r="AA584" i="8" s="1"/>
  <c r="Y153" i="7"/>
  <c r="Z194" i="7"/>
  <c r="Y76" i="6"/>
  <c r="Z76" i="8"/>
  <c r="X94" i="8"/>
  <c r="Y352" i="6"/>
  <c r="X404" i="6"/>
  <c r="Z486" i="8"/>
  <c r="AA486" i="8" s="1"/>
  <c r="Y437" i="7"/>
  <c r="Z348" i="8"/>
  <c r="AA348" i="8" s="1"/>
  <c r="Z145" i="8"/>
  <c r="Z407" i="7"/>
  <c r="AA407" i="7" s="1"/>
  <c r="Y9" i="8"/>
  <c r="AA474" i="6"/>
  <c r="AA186" i="6"/>
  <c r="Z390" i="6"/>
  <c r="AA390" i="6" s="1"/>
  <c r="Y559" i="8"/>
  <c r="X394" i="6"/>
  <c r="Y121" i="6"/>
  <c r="AA121" i="6" s="1"/>
  <c r="Y142" i="7"/>
  <c r="X481" i="8"/>
  <c r="W192" i="29"/>
  <c r="X567" i="8"/>
  <c r="Z168" i="7"/>
  <c r="Z518" i="7"/>
  <c r="AA518" i="7" s="1"/>
  <c r="Z130" i="8"/>
  <c r="AA130" i="8" s="1"/>
  <c r="Z334" i="7"/>
  <c r="Z199" i="6"/>
  <c r="Z45" i="7"/>
  <c r="AA45" i="7" s="1"/>
  <c r="Y109" i="8"/>
  <c r="Z495" i="7"/>
  <c r="Z64" i="6"/>
  <c r="AA64" i="6" s="1"/>
  <c r="AA141" i="6"/>
  <c r="Y514" i="8"/>
  <c r="X296" i="29"/>
  <c r="X84" i="7"/>
  <c r="X80" i="6"/>
  <c r="X165" i="7"/>
  <c r="X442" i="8"/>
  <c r="Z62" i="8"/>
  <c r="X573" i="8"/>
  <c r="Y181" i="8"/>
  <c r="Y235" i="8"/>
  <c r="AB363" i="6"/>
  <c r="Y533" i="6"/>
  <c r="Y407" i="6"/>
  <c r="Z138" i="6"/>
  <c r="AA138" i="6" s="1"/>
  <c r="Z97" i="8"/>
  <c r="Y414" i="6"/>
  <c r="X178" i="7"/>
  <c r="Z215" i="6"/>
  <c r="Y189" i="8"/>
  <c r="Y247" i="7"/>
  <c r="Y438" i="7"/>
  <c r="X293" i="6"/>
  <c r="Y372" i="6"/>
  <c r="Y361" i="6"/>
  <c r="X527" i="8"/>
  <c r="X516" i="8"/>
  <c r="AB569" i="8"/>
  <c r="Y282" i="8"/>
  <c r="AA282" i="8" s="1"/>
  <c r="Y481" i="7"/>
  <c r="Y417" i="7"/>
  <c r="Y152" i="6"/>
  <c r="Y486" i="6"/>
  <c r="AA486" i="6" s="1"/>
  <c r="AB594" i="6"/>
  <c r="X234" i="7"/>
  <c r="X486" i="7"/>
  <c r="Z461" i="6"/>
  <c r="X440" i="8"/>
  <c r="X518" i="8"/>
  <c r="Y62" i="7"/>
  <c r="AA62" i="7" s="1"/>
  <c r="Z410" i="7"/>
  <c r="Y573" i="7"/>
  <c r="Y422" i="7"/>
  <c r="AA422" i="7" s="1"/>
  <c r="Y218" i="6"/>
  <c r="Y465" i="8"/>
  <c r="Z374" i="8"/>
  <c r="Y172" i="8"/>
  <c r="X309" i="7"/>
  <c r="Y273" i="8"/>
  <c r="Z154" i="7"/>
  <c r="Y412" i="6"/>
  <c r="X206" i="7"/>
  <c r="X33" i="7"/>
  <c r="X261" i="6"/>
  <c r="Y436" i="6"/>
  <c r="Z604" i="8"/>
  <c r="Z291" i="6"/>
  <c r="X94" i="7"/>
  <c r="X311" i="6"/>
  <c r="Z113" i="7"/>
  <c r="Z195" i="6"/>
  <c r="Z372" i="6"/>
  <c r="Y30" i="6"/>
  <c r="AA30" i="6" s="1"/>
  <c r="X520" i="6"/>
  <c r="AA554" i="7"/>
  <c r="Z327" i="7"/>
  <c r="Y536" i="7"/>
  <c r="Y140" i="7"/>
  <c r="X342" i="6"/>
  <c r="X465" i="7"/>
  <c r="Z175" i="7"/>
  <c r="Y308" i="6"/>
  <c r="AA308" i="6" s="1"/>
  <c r="X530" i="7"/>
  <c r="X530" i="6"/>
  <c r="AB503" i="6"/>
  <c r="X125" i="7"/>
  <c r="AA132" i="7"/>
  <c r="X276" i="8"/>
  <c r="Z532" i="7"/>
  <c r="AA532" i="7" s="1"/>
  <c r="Z433" i="6"/>
  <c r="AA433" i="6" s="1"/>
  <c r="Y326" i="7"/>
  <c r="AA326" i="7" s="1"/>
  <c r="X75" i="7"/>
  <c r="X515" i="7"/>
  <c r="X301" i="8"/>
  <c r="Z141" i="8"/>
  <c r="Y596" i="6"/>
  <c r="Y130" i="7"/>
  <c r="Y405" i="8"/>
  <c r="Z252" i="7"/>
  <c r="Y130" i="6"/>
  <c r="AA130" i="6" s="1"/>
  <c r="Y385" i="6"/>
  <c r="Y60" i="7"/>
  <c r="Y219" i="8"/>
  <c r="Z12" i="7"/>
  <c r="Z496" i="7"/>
  <c r="Y291" i="8"/>
  <c r="Z186" i="8"/>
  <c r="Z93" i="7"/>
  <c r="X80" i="8"/>
  <c r="Y438" i="8"/>
  <c r="Z234" i="6"/>
  <c r="Z20" i="8"/>
  <c r="AA20" i="8" s="1"/>
  <c r="X412" i="8"/>
  <c r="X372" i="8"/>
  <c r="X333" i="29"/>
  <c r="AA445" i="8"/>
  <c r="Y238" i="6"/>
  <c r="Y354" i="8"/>
  <c r="Z591" i="6"/>
  <c r="Z252" i="8"/>
  <c r="Y79" i="7"/>
  <c r="AA490" i="8"/>
  <c r="Z300" i="6"/>
  <c r="AA300" i="6" s="1"/>
  <c r="AA584" i="6"/>
  <c r="Z317" i="6"/>
  <c r="X198" i="7"/>
  <c r="Z20" i="6"/>
  <c r="Z563" i="7"/>
  <c r="Z462" i="7"/>
  <c r="Y559" i="7"/>
  <c r="Y310" i="6"/>
  <c r="AA310" i="6" s="1"/>
  <c r="Y386" i="7"/>
  <c r="AA386" i="7" s="1"/>
  <c r="Z602" i="8"/>
  <c r="Y526" i="6"/>
  <c r="Y167" i="6"/>
  <c r="X304" i="8"/>
  <c r="X168" i="8"/>
  <c r="X591" i="7"/>
  <c r="Y479" i="6"/>
  <c r="AA479" i="6" s="1"/>
  <c r="Z279" i="6"/>
  <c r="X258" i="7"/>
  <c r="Z290" i="7"/>
  <c r="AA290" i="7" s="1"/>
  <c r="Z299" i="8"/>
  <c r="Y567" i="7"/>
  <c r="Z388" i="8"/>
  <c r="X598" i="8"/>
  <c r="Y451" i="7"/>
  <c r="X592" i="7"/>
  <c r="X374" i="7"/>
  <c r="X93" i="6"/>
  <c r="Y594" i="8"/>
  <c r="AA594" i="8" s="1"/>
  <c r="Y21" i="7"/>
  <c r="Y289" i="7"/>
  <c r="Z102" i="6"/>
  <c r="X318" i="7"/>
  <c r="Z147" i="7"/>
  <c r="Y387" i="6"/>
  <c r="Y552" i="8"/>
  <c r="AA552" i="8" s="1"/>
  <c r="AA565" i="8"/>
  <c r="Z196" i="6"/>
  <c r="AA153" i="8"/>
  <c r="X24" i="8"/>
  <c r="Z512" i="7"/>
  <c r="Y170" i="7"/>
  <c r="Z89" i="6"/>
  <c r="AA89" i="6" s="1"/>
  <c r="X405" i="8"/>
  <c r="Z487" i="7"/>
  <c r="AA202" i="7"/>
  <c r="Z417" i="7"/>
  <c r="AA276" i="6"/>
  <c r="Z550" i="7"/>
  <c r="X431" i="7"/>
  <c r="Y566" i="7"/>
  <c r="Z169" i="8"/>
  <c r="Y115" i="6"/>
  <c r="AA115" i="6" s="1"/>
  <c r="Z182" i="6"/>
  <c r="Z587" i="7"/>
  <c r="Z237" i="8"/>
  <c r="AA237" i="8" s="1"/>
  <c r="AA219" i="8"/>
  <c r="Z370" i="7"/>
  <c r="Z344" i="8"/>
  <c r="Z202" i="8"/>
  <c r="AA456" i="8"/>
  <c r="X579" i="8"/>
  <c r="X39" i="7"/>
  <c r="Y279" i="6"/>
  <c r="W196" i="29"/>
  <c r="AA19" i="6"/>
  <c r="X522" i="8"/>
  <c r="W245" i="29"/>
  <c r="X110" i="29"/>
  <c r="AA441" i="7"/>
  <c r="Y118" i="6"/>
  <c r="X57" i="29"/>
  <c r="AA117" i="7"/>
  <c r="X306" i="29"/>
  <c r="AB364" i="8"/>
  <c r="AB360" i="7"/>
  <c r="X249" i="8"/>
  <c r="X117" i="6"/>
  <c r="Y422" i="8"/>
  <c r="Y199" i="7"/>
  <c r="AA199" i="7" s="1"/>
  <c r="X554" i="7"/>
  <c r="Z258" i="7"/>
  <c r="AA47" i="7"/>
  <c r="Y493" i="8"/>
  <c r="AA493" i="8" s="1"/>
  <c r="X521" i="8"/>
  <c r="Y529" i="7"/>
  <c r="Y46" i="8"/>
  <c r="Y579" i="8"/>
  <c r="X509" i="7"/>
  <c r="Z227" i="8"/>
  <c r="X565" i="7"/>
  <c r="X437" i="7"/>
  <c r="Y569" i="6"/>
  <c r="Z507" i="6"/>
  <c r="Y282" i="6"/>
  <c r="Z400" i="8"/>
  <c r="Y314" i="7"/>
  <c r="X260" i="8"/>
  <c r="Y312" i="6"/>
  <c r="Z267" i="6"/>
  <c r="Y369" i="8"/>
  <c r="Z203" i="8"/>
  <c r="X451" i="8"/>
  <c r="Y499" i="8"/>
  <c r="Z527" i="8"/>
  <c r="Z181" i="7"/>
  <c r="Y58" i="6"/>
  <c r="X209" i="8"/>
  <c r="Z181" i="8"/>
  <c r="X165" i="8"/>
  <c r="X106" i="7"/>
  <c r="Z229" i="6"/>
  <c r="X260" i="29"/>
  <c r="X286" i="7"/>
  <c r="X135" i="7"/>
  <c r="Y333" i="8"/>
  <c r="Y107" i="6"/>
  <c r="X309" i="29"/>
  <c r="Z40" i="7"/>
  <c r="AA40" i="7" s="1"/>
  <c r="Y111" i="7"/>
  <c r="AA111" i="7" s="1"/>
  <c r="Y558" i="6"/>
  <c r="Y599" i="8"/>
  <c r="Z262" i="6"/>
  <c r="Z144" i="6"/>
  <c r="Z60" i="8"/>
  <c r="Y404" i="6"/>
  <c r="X128" i="29"/>
  <c r="Y64" i="8"/>
  <c r="AA64" i="8" s="1"/>
  <c r="Z401" i="6"/>
  <c r="X130" i="8"/>
  <c r="Y461" i="8"/>
  <c r="Y203" i="7"/>
  <c r="AA203" i="7" s="1"/>
  <c r="X437" i="6"/>
  <c r="Y343" i="6"/>
  <c r="Z34" i="7"/>
  <c r="AB308" i="8"/>
  <c r="Z174" i="8"/>
  <c r="Z280" i="6"/>
  <c r="Y22" i="7"/>
  <c r="X492" i="7"/>
  <c r="X199" i="8"/>
  <c r="Z175" i="6"/>
  <c r="X246" i="7"/>
  <c r="Z373" i="7"/>
  <c r="X221" i="8"/>
  <c r="Y154" i="8"/>
  <c r="AA154" i="8" s="1"/>
  <c r="Y403" i="6"/>
  <c r="X381" i="8"/>
  <c r="AA405" i="6"/>
  <c r="Z13" i="7"/>
  <c r="Y274" i="7"/>
  <c r="X222" i="6"/>
  <c r="Z480" i="8"/>
  <c r="Z263" i="6"/>
  <c r="Z356" i="6"/>
  <c r="Z589" i="6"/>
  <c r="X415" i="7"/>
  <c r="Y538" i="8"/>
  <c r="Y335" i="6"/>
  <c r="Z199" i="8"/>
  <c r="Z236" i="6"/>
  <c r="Y544" i="8"/>
  <c r="AA544" i="8" s="1"/>
  <c r="X575" i="6"/>
  <c r="Z89" i="8"/>
  <c r="AA347" i="6"/>
  <c r="AA315" i="8"/>
  <c r="AA535" i="8"/>
  <c r="X148" i="7"/>
  <c r="Z205" i="6"/>
  <c r="Y288" i="7"/>
  <c r="Y568" i="8"/>
  <c r="AA588" i="6"/>
  <c r="Y512" i="8"/>
  <c r="Y353" i="7"/>
  <c r="W136" i="29"/>
  <c r="Y328" i="7"/>
  <c r="AA417" i="6"/>
  <c r="Y446" i="8"/>
  <c r="AA599" i="7"/>
  <c r="X382" i="8"/>
  <c r="Y570" i="8"/>
  <c r="AA570" i="8" s="1"/>
  <c r="Y228" i="8"/>
  <c r="AA265" i="7"/>
  <c r="Z479" i="8"/>
  <c r="X473" i="7"/>
  <c r="Y165" i="8"/>
  <c r="AA165" i="8" s="1"/>
  <c r="X15" i="7"/>
  <c r="Z537" i="6"/>
  <c r="X406" i="8"/>
  <c r="Z535" i="6"/>
  <c r="AA535" i="6" s="1"/>
  <c r="Z257" i="7"/>
  <c r="Y67" i="7"/>
  <c r="Z17" i="7"/>
  <c r="AA17" i="7" s="1"/>
  <c r="Y303" i="7"/>
  <c r="Z314" i="7"/>
  <c r="Y484" i="8"/>
  <c r="Y207" i="8"/>
  <c r="X257" i="8"/>
  <c r="Y163" i="8"/>
  <c r="X603" i="8"/>
  <c r="Y151" i="6"/>
  <c r="X293" i="7"/>
  <c r="X32" i="6"/>
  <c r="Y534" i="7"/>
  <c r="Z44" i="8"/>
  <c r="X397" i="8"/>
  <c r="X156" i="8"/>
  <c r="Z318" i="7"/>
  <c r="Y94" i="6"/>
  <c r="AA358" i="7"/>
  <c r="Z156" i="6"/>
  <c r="Y527" i="8"/>
  <c r="X26" i="8"/>
  <c r="AA140" i="6"/>
  <c r="Y306" i="8"/>
  <c r="Y211" i="6"/>
  <c r="W291" i="29"/>
  <c r="X604" i="7"/>
  <c r="Y270" i="8"/>
  <c r="AA210" i="6"/>
  <c r="Z442" i="8"/>
  <c r="AA209" i="8"/>
  <c r="Y53" i="7"/>
  <c r="AA207" i="8"/>
  <c r="AA472" i="6"/>
  <c r="X347" i="6"/>
  <c r="Y571" i="6"/>
  <c r="Y126" i="6"/>
  <c r="X191" i="8"/>
  <c r="AA228" i="7"/>
  <c r="Y177" i="7"/>
  <c r="AA386" i="6"/>
  <c r="Z596" i="7"/>
  <c r="AA596" i="7" s="1"/>
  <c r="Z492" i="8"/>
  <c r="Y388" i="6"/>
  <c r="AB57" i="7"/>
  <c r="X267" i="6"/>
  <c r="X187" i="8"/>
  <c r="Z29" i="8"/>
  <c r="Z122" i="6"/>
  <c r="X443" i="6"/>
  <c r="Z170" i="7"/>
  <c r="Y380" i="8"/>
  <c r="Z411" i="6"/>
  <c r="AA411" i="6" s="1"/>
  <c r="Z530" i="6"/>
  <c r="Z350" i="8"/>
  <c r="X354" i="7"/>
  <c r="X453" i="6"/>
  <c r="X542" i="7"/>
  <c r="X159" i="7"/>
  <c r="X417" i="6"/>
  <c r="Y396" i="6"/>
  <c r="AA396" i="6" s="1"/>
  <c r="Z12" i="6"/>
  <c r="Y567" i="8"/>
  <c r="Y406" i="7"/>
  <c r="AA406" i="7" s="1"/>
  <c r="X124" i="29"/>
  <c r="X206" i="8"/>
  <c r="Y321" i="8"/>
  <c r="AB347" i="7"/>
  <c r="Y103" i="6"/>
  <c r="Y390" i="8"/>
  <c r="AA526" i="8"/>
  <c r="X203" i="6"/>
  <c r="Y463" i="7"/>
  <c r="X196" i="7"/>
  <c r="X410" i="6"/>
  <c r="Z50" i="7"/>
  <c r="Y239" i="8"/>
  <c r="AA239" i="8" s="1"/>
  <c r="X429" i="6"/>
  <c r="Y468" i="8"/>
  <c r="Z522" i="7"/>
  <c r="Y182" i="6"/>
  <c r="AA182" i="6" s="1"/>
  <c r="AA76" i="6"/>
  <c r="Y580" i="6"/>
  <c r="Z427" i="7"/>
  <c r="AA61" i="6"/>
  <c r="Y156" i="6"/>
  <c r="AA156" i="6" s="1"/>
  <c r="Y555" i="6"/>
  <c r="Z332" i="8"/>
  <c r="Y578" i="6"/>
  <c r="AA578" i="6" s="1"/>
  <c r="AA497" i="7"/>
  <c r="X115" i="7"/>
  <c r="Z54" i="7"/>
  <c r="Y350" i="6"/>
  <c r="Y374" i="8"/>
  <c r="Z539" i="8"/>
  <c r="Z427" i="6"/>
  <c r="Y81" i="6"/>
  <c r="AA541" i="7"/>
  <c r="AA207" i="6"/>
  <c r="AA182" i="8"/>
  <c r="AA564" i="8"/>
  <c r="AA51" i="6"/>
  <c r="X419" i="6"/>
  <c r="Y295" i="29"/>
  <c r="AA63" i="7"/>
  <c r="W206" i="29"/>
  <c r="AB167" i="3"/>
  <c r="Y380" i="6"/>
  <c r="W256" i="29"/>
  <c r="AA263" i="7"/>
  <c r="X68" i="7"/>
  <c r="Z477" i="7"/>
  <c r="AA30" i="7"/>
  <c r="Y522" i="8"/>
  <c r="Y596" i="8"/>
  <c r="Z415" i="7"/>
  <c r="AA310" i="7"/>
  <c r="AA288" i="7"/>
  <c r="AA323" i="8"/>
  <c r="Z359" i="7"/>
  <c r="Y461" i="7"/>
  <c r="AA304" i="7"/>
  <c r="Z559" i="7"/>
  <c r="AA553" i="7"/>
  <c r="AA272" i="6"/>
  <c r="Z529" i="8"/>
  <c r="AA9" i="7"/>
  <c r="Y452" i="8"/>
  <c r="AA268" i="8"/>
  <c r="AA543" i="8"/>
  <c r="X130" i="29"/>
  <c r="Z379" i="7"/>
  <c r="AA342" i="6"/>
  <c r="Y197" i="8"/>
  <c r="AA319" i="8"/>
  <c r="Y86" i="8"/>
  <c r="AA86" i="8" s="1"/>
  <c r="Y161" i="8"/>
  <c r="Z282" i="6"/>
  <c r="X258" i="6"/>
  <c r="X359" i="7"/>
  <c r="Z14" i="8"/>
  <c r="AA14" i="8" s="1"/>
  <c r="AB466" i="8"/>
  <c r="Y261" i="6"/>
  <c r="AA261" i="6" s="1"/>
  <c r="X357" i="6"/>
  <c r="Y378" i="6"/>
  <c r="AA607" i="6"/>
  <c r="X78" i="6"/>
  <c r="Z85" i="6"/>
  <c r="X204" i="6"/>
  <c r="X103" i="8"/>
  <c r="Y454" i="8"/>
  <c r="AB49" i="6"/>
  <c r="Y505" i="6"/>
  <c r="Z52" i="6"/>
  <c r="Y92" i="8"/>
  <c r="AA92" i="8" s="1"/>
  <c r="Y273" i="7"/>
  <c r="X101" i="8"/>
  <c r="Z177" i="7"/>
  <c r="Z338" i="6"/>
  <c r="AA338" i="6" s="1"/>
  <c r="X514" i="6"/>
  <c r="Y369" i="6"/>
  <c r="AA369" i="6" s="1"/>
  <c r="Y225" i="6"/>
  <c r="Z227" i="6"/>
  <c r="Z535" i="7"/>
  <c r="AA535" i="7" s="1"/>
  <c r="Z494" i="7"/>
  <c r="AA494" i="7" s="1"/>
  <c r="Z453" i="8"/>
  <c r="Z548" i="7"/>
  <c r="Y394" i="7"/>
  <c r="Z70" i="8"/>
  <c r="AA70" i="8" s="1"/>
  <c r="Y332" i="8"/>
  <c r="Z167" i="6"/>
  <c r="AA167" i="6" s="1"/>
  <c r="Y52" i="8"/>
  <c r="AA531" i="6"/>
  <c r="X464" i="7"/>
  <c r="X280" i="6"/>
  <c r="Z252" i="6"/>
  <c r="AA252" i="6" s="1"/>
  <c r="Y555" i="7"/>
  <c r="AA555" i="7" s="1"/>
  <c r="X380" i="6"/>
  <c r="Z463" i="7"/>
  <c r="X159" i="29"/>
  <c r="AA294" i="6"/>
  <c r="Z206" i="8"/>
  <c r="Y271" i="8"/>
  <c r="Y450" i="6"/>
  <c r="Y512" i="6"/>
  <c r="Z196" i="7"/>
  <c r="X568" i="7"/>
  <c r="Z382" i="6"/>
  <c r="AA382" i="6" s="1"/>
  <c r="Y330" i="7"/>
  <c r="AA330" i="7" s="1"/>
  <c r="Y546" i="7"/>
  <c r="Y371" i="8"/>
  <c r="AA371" i="8" s="1"/>
  <c r="Y159" i="8"/>
  <c r="Y259" i="7"/>
  <c r="AA259" i="7" s="1"/>
  <c r="Y365" i="6"/>
  <c r="Y27" i="8"/>
  <c r="Y121" i="8"/>
  <c r="AA121" i="8" s="1"/>
  <c r="Z284" i="6"/>
  <c r="AA284" i="6" s="1"/>
  <c r="Z27" i="7"/>
  <c r="Y287" i="7"/>
  <c r="X104" i="7"/>
  <c r="X18" i="8"/>
  <c r="Y415" i="7"/>
  <c r="Y524" i="7"/>
  <c r="Z553" i="6"/>
  <c r="W308" i="29"/>
  <c r="X544" i="6"/>
  <c r="Y67" i="8"/>
  <c r="Y97" i="6"/>
  <c r="Z343" i="6"/>
  <c r="AA343" i="6" s="1"/>
  <c r="X571" i="6"/>
  <c r="Z533" i="8"/>
  <c r="X75" i="6"/>
  <c r="Y256" i="6"/>
  <c r="Y175" i="7"/>
  <c r="Y543" i="7"/>
  <c r="AA406" i="8"/>
  <c r="Z303" i="6"/>
  <c r="Y453" i="8"/>
  <c r="AA453" i="8" s="1"/>
  <c r="Y514" i="6"/>
  <c r="Y456" i="7"/>
  <c r="AA456" i="7" s="1"/>
  <c r="Z48" i="8"/>
  <c r="AA129" i="8"/>
  <c r="X247" i="7"/>
  <c r="Z42" i="7"/>
  <c r="AA42" i="7" s="1"/>
  <c r="Z120" i="6"/>
  <c r="AA120" i="6" s="1"/>
  <c r="W11" i="29"/>
  <c r="Y576" i="8"/>
  <c r="Y321" i="7"/>
  <c r="Z191" i="6"/>
  <c r="Y235" i="6"/>
  <c r="Y172" i="7"/>
  <c r="Z349" i="6"/>
  <c r="AA349" i="6" s="1"/>
  <c r="Z295" i="8"/>
  <c r="Z533" i="6"/>
  <c r="X113" i="6"/>
  <c r="Y382" i="8"/>
  <c r="X479" i="7"/>
  <c r="X132" i="8"/>
  <c r="Y374" i="6"/>
  <c r="Z344" i="6"/>
  <c r="X12" i="8"/>
  <c r="Z163" i="7"/>
  <c r="Z53" i="8"/>
  <c r="AA53" i="8" s="1"/>
  <c r="AB237" i="6"/>
  <c r="X439" i="6"/>
  <c r="Z350" i="6"/>
  <c r="Z402" i="6"/>
  <c r="AB527" i="8"/>
  <c r="X408" i="8"/>
  <c r="X529" i="8"/>
  <c r="Z247" i="7"/>
  <c r="Y40" i="6"/>
  <c r="AA40" i="6" s="1"/>
  <c r="Y605" i="7"/>
  <c r="X223" i="7"/>
  <c r="X20" i="7"/>
  <c r="AB214" i="6"/>
  <c r="Y561" i="8"/>
  <c r="AA561" i="8" s="1"/>
  <c r="Z134" i="7"/>
  <c r="AA134" i="7" s="1"/>
  <c r="Y525" i="6"/>
  <c r="AA580" i="8"/>
  <c r="Y355" i="6"/>
  <c r="Z110" i="6"/>
  <c r="AA110" i="6" s="1"/>
  <c r="X504" i="7"/>
  <c r="AA451" i="7"/>
  <c r="Y71" i="8"/>
  <c r="X420" i="8"/>
  <c r="AA340" i="8"/>
  <c r="AA209" i="6"/>
  <c r="Z291" i="7"/>
  <c r="Z316" i="8"/>
  <c r="AA316" i="8" s="1"/>
  <c r="AA588" i="8"/>
  <c r="AA489" i="7"/>
  <c r="Y517" i="7"/>
  <c r="X464" i="8"/>
  <c r="AA319" i="7"/>
  <c r="AA318" i="6"/>
  <c r="Y476" i="8"/>
  <c r="Y448" i="8"/>
  <c r="AA433" i="7"/>
  <c r="Z496" i="6"/>
  <c r="Z117" i="6"/>
  <c r="AA564" i="6"/>
  <c r="AA432" i="6"/>
  <c r="Z251" i="7"/>
  <c r="Y594" i="6"/>
  <c r="Y573" i="6"/>
  <c r="AA573" i="6" s="1"/>
  <c r="Z438" i="8"/>
  <c r="Y574" i="6"/>
  <c r="Z409" i="8"/>
  <c r="X193" i="7"/>
  <c r="Z574" i="8"/>
  <c r="Z514" i="8"/>
  <c r="AA431" i="6"/>
  <c r="AA24" i="6"/>
  <c r="W178" i="29"/>
  <c r="W204" i="29"/>
  <c r="Z370" i="8"/>
  <c r="Z69" i="6"/>
  <c r="Y560" i="7"/>
  <c r="X170" i="8"/>
  <c r="Y435" i="8"/>
  <c r="AA200" i="8"/>
  <c r="Z327" i="8"/>
  <c r="X604" i="6"/>
  <c r="Y242" i="7"/>
  <c r="AA242" i="7" s="1"/>
  <c r="Z186" i="7"/>
  <c r="Z233" i="6"/>
  <c r="AA233" i="6" s="1"/>
  <c r="X232" i="7"/>
  <c r="Z51" i="8"/>
  <c r="X102" i="7"/>
  <c r="X338" i="8"/>
  <c r="Z41" i="8"/>
  <c r="AA41" i="8" s="1"/>
  <c r="Z313" i="7"/>
  <c r="Y468" i="6"/>
  <c r="X390" i="6"/>
  <c r="X461" i="6"/>
  <c r="Z223" i="6"/>
  <c r="Y162" i="7"/>
  <c r="AA201" i="8"/>
  <c r="X231" i="8"/>
  <c r="X445" i="6"/>
  <c r="AA339" i="8"/>
  <c r="X368" i="6"/>
  <c r="Y479" i="8"/>
  <c r="Z351" i="7"/>
  <c r="X309" i="8"/>
  <c r="Z35" i="7"/>
  <c r="Z443" i="7"/>
  <c r="AA443" i="7" s="1"/>
  <c r="Y276" i="8"/>
  <c r="Z223" i="8"/>
  <c r="Z305" i="6"/>
  <c r="AA305" i="6" s="1"/>
  <c r="Y442" i="8"/>
  <c r="Y188" i="8"/>
  <c r="Y488" i="6"/>
  <c r="Z270" i="7"/>
  <c r="X386" i="6"/>
  <c r="Y119" i="7"/>
  <c r="Z358" i="8"/>
  <c r="Y29" i="8"/>
  <c r="AA29" i="8" s="1"/>
  <c r="Y164" i="8"/>
  <c r="Y166" i="6"/>
  <c r="AA184" i="8"/>
  <c r="X238" i="6"/>
  <c r="Z412" i="8"/>
  <c r="Y603" i="6"/>
  <c r="Y304" i="8"/>
  <c r="AA304" i="8" s="1"/>
  <c r="Z126" i="6"/>
  <c r="Y413" i="7"/>
  <c r="AA159" i="6"/>
  <c r="Z241" i="6"/>
  <c r="X53" i="29"/>
  <c r="X95" i="29"/>
  <c r="Z488" i="8"/>
  <c r="X99" i="7"/>
  <c r="Z504" i="8"/>
  <c r="AA504" i="8" s="1"/>
  <c r="X491" i="7"/>
  <c r="Z481" i="7"/>
  <c r="AA481" i="7" s="1"/>
  <c r="Z249" i="7"/>
  <c r="X475" i="6"/>
  <c r="X222" i="7"/>
  <c r="Y266" i="6"/>
  <c r="Z449" i="7"/>
  <c r="Z479" i="7"/>
  <c r="X257" i="7"/>
  <c r="Y408" i="8"/>
  <c r="Y511" i="6"/>
  <c r="AA511" i="6" s="1"/>
  <c r="Y601" i="6"/>
  <c r="AA601" i="6" s="1"/>
  <c r="X593" i="8"/>
  <c r="Z357" i="6"/>
  <c r="AA357" i="6" s="1"/>
  <c r="Y122" i="8"/>
  <c r="Y424" i="7"/>
  <c r="AA424" i="7" s="1"/>
  <c r="Y284" i="7"/>
  <c r="Y593" i="6"/>
  <c r="Z106" i="7"/>
  <c r="X82" i="7"/>
  <c r="Y77" i="7"/>
  <c r="AA77" i="7" s="1"/>
  <c r="Y562" i="8"/>
  <c r="AA68" i="8"/>
  <c r="Y521" i="6"/>
  <c r="Y90" i="6"/>
  <c r="AA90" i="6" s="1"/>
  <c r="AA491" i="7"/>
  <c r="Z324" i="6"/>
  <c r="Z356" i="7"/>
  <c r="X428" i="8"/>
  <c r="W88" i="29"/>
  <c r="AA145" i="6"/>
  <c r="Y255" i="7"/>
  <c r="Y326" i="8"/>
  <c r="Y409" i="7"/>
  <c r="AA282" i="7"/>
  <c r="Z230" i="6"/>
  <c r="Z403" i="6"/>
  <c r="Z131" i="6"/>
  <c r="AA382" i="8"/>
  <c r="Y519" i="7"/>
  <c r="X524" i="6"/>
  <c r="Y415" i="8"/>
  <c r="Y151" i="7"/>
  <c r="Z125" i="6"/>
  <c r="W207" i="29"/>
  <c r="Y43" i="8"/>
  <c r="X345" i="6"/>
  <c r="Y388" i="8"/>
  <c r="Y280" i="8"/>
  <c r="AA600" i="7"/>
  <c r="Z97" i="6"/>
  <c r="AA97" i="6" s="1"/>
  <c r="AA311" i="8"/>
  <c r="Z508" i="6"/>
  <c r="X233" i="7"/>
  <c r="X367" i="7"/>
  <c r="Y500" i="8"/>
  <c r="Z461" i="8"/>
  <c r="Y32" i="8"/>
  <c r="AA189" i="6"/>
  <c r="Z25" i="8"/>
  <c r="Z221" i="7"/>
  <c r="AA221" i="7" s="1"/>
  <c r="Z293" i="8"/>
  <c r="Y190" i="8"/>
  <c r="X294" i="7"/>
  <c r="X487" i="8"/>
  <c r="Y308" i="7"/>
  <c r="Z206" i="6"/>
  <c r="AA206" i="6" s="1"/>
  <c r="Y519" i="6"/>
  <c r="AB365" i="7"/>
  <c r="Y283" i="8"/>
  <c r="X150" i="6"/>
  <c r="Z321" i="8"/>
  <c r="Z343" i="8"/>
  <c r="Y404" i="7"/>
  <c r="X75" i="8"/>
  <c r="Y19" i="8"/>
  <c r="AA19" i="8" s="1"/>
  <c r="X469" i="8"/>
  <c r="AA584" i="7"/>
  <c r="Y558" i="7"/>
  <c r="X588" i="6"/>
  <c r="X211" i="7"/>
  <c r="Y349" i="7"/>
  <c r="AA349" i="7" s="1"/>
  <c r="Y339" i="7"/>
  <c r="AA339" i="7" s="1"/>
  <c r="Y89" i="7"/>
  <c r="AA89" i="7" s="1"/>
  <c r="Y241" i="8"/>
  <c r="Y42" i="6"/>
  <c r="Z195" i="8"/>
  <c r="AA560" i="6"/>
  <c r="Z423" i="7"/>
  <c r="Z314" i="6"/>
  <c r="Z212" i="6"/>
  <c r="AA495" i="6"/>
  <c r="W324" i="29"/>
  <c r="Y477" i="7"/>
  <c r="AA137" i="6"/>
  <c r="Z434" i="6"/>
  <c r="Z42" i="6"/>
  <c r="X28" i="29"/>
  <c r="Y582" i="8"/>
  <c r="X174" i="6"/>
  <c r="X267" i="29"/>
  <c r="Y23" i="8"/>
  <c r="AA23" i="8" s="1"/>
  <c r="X424" i="6"/>
  <c r="X100" i="8"/>
  <c r="Z126" i="7"/>
  <c r="Z482" i="8"/>
  <c r="Z365" i="6"/>
  <c r="X81" i="7"/>
  <c r="AB558" i="8"/>
  <c r="AA32" i="8"/>
  <c r="Z508" i="8"/>
  <c r="Y27" i="7"/>
  <c r="Z280" i="8"/>
  <c r="Y281" i="8"/>
  <c r="Y472" i="7"/>
  <c r="Y520" i="8"/>
  <c r="Z185" i="8"/>
  <c r="Z594" i="7"/>
  <c r="Z189" i="7"/>
  <c r="Y133" i="7"/>
  <c r="Y252" i="8"/>
  <c r="X85" i="6"/>
  <c r="AA468" i="6"/>
  <c r="Y87" i="8"/>
  <c r="AB480" i="7"/>
  <c r="X528" i="8"/>
  <c r="Z65" i="7"/>
  <c r="Z191" i="7"/>
  <c r="X68" i="6"/>
  <c r="X70" i="7"/>
  <c r="Z50" i="8"/>
  <c r="X68" i="8"/>
  <c r="Z521" i="7"/>
  <c r="AA521" i="7" s="1"/>
  <c r="Z569" i="7"/>
  <c r="Y17" i="8"/>
  <c r="Z596" i="6"/>
  <c r="Y158" i="7"/>
  <c r="AA592" i="7"/>
  <c r="Z459" i="7"/>
  <c r="Z98" i="6"/>
  <c r="Z529" i="7"/>
  <c r="Y370" i="7"/>
  <c r="Y449" i="7"/>
  <c r="AA449" i="7" s="1"/>
  <c r="Y419" i="7"/>
  <c r="X101" i="29"/>
  <c r="Z268" i="7"/>
  <c r="AA268" i="7" s="1"/>
  <c r="Z359" i="6"/>
  <c r="AA364" i="7"/>
  <c r="Y432" i="8"/>
  <c r="AA432" i="8" s="1"/>
  <c r="Z540" i="6"/>
  <c r="AA540" i="6" s="1"/>
  <c r="Y74" i="6"/>
  <c r="AA211" i="8"/>
  <c r="Z255" i="8"/>
  <c r="Y307" i="8"/>
  <c r="X450" i="7"/>
  <c r="AA580" i="7"/>
  <c r="AA216" i="7"/>
  <c r="Z157" i="6"/>
  <c r="X318" i="6"/>
  <c r="Y605" i="6"/>
  <c r="Z601" i="7"/>
  <c r="AA601" i="7" s="1"/>
  <c r="Y494" i="8"/>
  <c r="Y125" i="6"/>
  <c r="Z289" i="6"/>
  <c r="AB158" i="7"/>
  <c r="Z603" i="7"/>
  <c r="Y302" i="7"/>
  <c r="AA16" i="6"/>
  <c r="AA429" i="6"/>
  <c r="X255" i="29"/>
  <c r="AA34" i="6"/>
  <c r="X107" i="6"/>
  <c r="AA417" i="7"/>
  <c r="W237" i="29"/>
  <c r="Y237" i="29" s="1"/>
  <c r="AA603" i="6"/>
  <c r="AA270" i="8"/>
  <c r="AA159" i="8"/>
  <c r="Z404" i="6"/>
  <c r="Y44" i="6"/>
  <c r="AA231" i="8"/>
  <c r="AA565" i="6"/>
  <c r="Y347" i="7"/>
  <c r="Z67" i="8"/>
  <c r="AA469" i="6"/>
  <c r="AB179" i="3"/>
  <c r="AA71" i="8"/>
  <c r="Z408" i="8"/>
  <c r="AA229" i="6"/>
  <c r="Z255" i="6"/>
  <c r="Y464" i="6"/>
  <c r="W45" i="29"/>
  <c r="AA303" i="8"/>
  <c r="AA53" i="7"/>
  <c r="AA247" i="6"/>
  <c r="Z567" i="7"/>
  <c r="AA155" i="8"/>
  <c r="Y327" i="29"/>
  <c r="AA206" i="8"/>
  <c r="AB450" i="6"/>
  <c r="W110" i="29"/>
  <c r="Z325" i="8"/>
  <c r="Z74" i="8"/>
  <c r="AA566" i="7"/>
  <c r="X292" i="29"/>
  <c r="AA506" i="8"/>
  <c r="AA101" i="7"/>
  <c r="Y239" i="7"/>
  <c r="Y414" i="7"/>
  <c r="AA147" i="6"/>
  <c r="Y88" i="8"/>
  <c r="AC223" i="3"/>
  <c r="AA571" i="7"/>
  <c r="W172" i="29"/>
  <c r="Y310" i="29"/>
  <c r="AA517" i="7"/>
  <c r="AA223" i="3"/>
  <c r="X166" i="6"/>
  <c r="AA433" i="8"/>
  <c r="Y505" i="7"/>
  <c r="AA153" i="6"/>
  <c r="AA15" i="8"/>
  <c r="Z477" i="6"/>
  <c r="AA530" i="8"/>
  <c r="Z254" i="8"/>
  <c r="AA556" i="6"/>
  <c r="AA341" i="8"/>
  <c r="X460" i="8"/>
  <c r="Y355" i="8"/>
  <c r="AA510" i="7"/>
  <c r="AA124" i="7"/>
  <c r="AA500" i="6"/>
  <c r="Y223" i="6"/>
  <c r="AA195" i="8"/>
  <c r="AA597" i="8"/>
  <c r="Z45" i="6"/>
  <c r="AA230" i="6"/>
  <c r="Z212" i="8"/>
  <c r="AA334" i="6"/>
  <c r="AA388" i="8"/>
  <c r="W307" i="29"/>
  <c r="AA63" i="6"/>
  <c r="AA152" i="7"/>
  <c r="Z389" i="6"/>
  <c r="AA485" i="6"/>
  <c r="Y139" i="6"/>
  <c r="AA578" i="7"/>
  <c r="AP33" i="3"/>
  <c r="AP324" i="3"/>
  <c r="AO263" i="3"/>
  <c r="AN146" i="3"/>
  <c r="AO273" i="3"/>
  <c r="AO51" i="3"/>
  <c r="X27" i="30"/>
  <c r="W127" i="30"/>
  <c r="W277" i="30"/>
  <c r="W226" i="30"/>
  <c r="X101" i="30"/>
  <c r="X48" i="30"/>
  <c r="X50" i="30"/>
  <c r="X296" i="30"/>
  <c r="W37" i="30"/>
  <c r="W30" i="30"/>
  <c r="X30" i="30"/>
  <c r="X68" i="30"/>
  <c r="X32" i="30"/>
  <c r="X117" i="30"/>
  <c r="W290" i="30"/>
  <c r="W135" i="30"/>
  <c r="W42" i="30"/>
  <c r="X291" i="30"/>
  <c r="W29" i="30"/>
  <c r="W270" i="30"/>
  <c r="W316" i="30"/>
  <c r="W303" i="30"/>
  <c r="W225" i="30"/>
  <c r="W144" i="30"/>
  <c r="X169" i="30"/>
  <c r="X140" i="30"/>
  <c r="W138" i="30"/>
  <c r="W39" i="30"/>
  <c r="W228" i="30"/>
  <c r="X86" i="30"/>
  <c r="X257" i="30"/>
  <c r="X251" i="30"/>
  <c r="W203" i="30"/>
  <c r="X219" i="30"/>
  <c r="X236" i="30"/>
  <c r="X229" i="30"/>
  <c r="X216" i="30"/>
  <c r="X46" i="30"/>
  <c r="AO142" i="3"/>
  <c r="AN43" i="3"/>
  <c r="AO193" i="3"/>
  <c r="AO284" i="3"/>
  <c r="AO246" i="3"/>
  <c r="X208" i="30"/>
  <c r="AO75" i="3"/>
  <c r="AN63" i="3"/>
  <c r="AP244" i="3"/>
  <c r="AN149" i="3"/>
  <c r="AN326" i="3"/>
  <c r="AO36" i="3"/>
  <c r="AO205" i="3"/>
  <c r="AO28" i="3"/>
  <c r="Z416" i="8"/>
  <c r="Y392" i="6"/>
  <c r="Z381" i="8"/>
  <c r="AA381" i="8" s="1"/>
  <c r="Z558" i="6"/>
  <c r="Z227" i="7"/>
  <c r="AA227" i="7" s="1"/>
  <c r="X236" i="8"/>
  <c r="Y73" i="8"/>
  <c r="AA73" i="8" s="1"/>
  <c r="Y144" i="6"/>
  <c r="AA273" i="8"/>
  <c r="Z320" i="7"/>
  <c r="AA320" i="7" s="1"/>
  <c r="AA84" i="7"/>
  <c r="Z183" i="6"/>
  <c r="Y278" i="7"/>
  <c r="X571" i="7"/>
  <c r="AA387" i="6"/>
  <c r="Z116" i="7"/>
  <c r="AA388" i="6"/>
  <c r="AA546" i="7"/>
  <c r="X219" i="29"/>
  <c r="AA575" i="6"/>
  <c r="AA173" i="7"/>
  <c r="X324" i="29"/>
  <c r="AA220" i="6"/>
  <c r="AA142" i="7"/>
  <c r="Y317" i="8"/>
  <c r="Y260" i="8"/>
  <c r="AA101" i="8"/>
  <c r="AA80" i="6"/>
  <c r="AA477" i="7"/>
  <c r="Z243" i="7"/>
  <c r="X605" i="6"/>
  <c r="X210" i="29"/>
  <c r="Y56" i="7"/>
  <c r="X235" i="29"/>
  <c r="Z546" i="6"/>
  <c r="W304" i="29"/>
  <c r="Y304" i="29" s="1"/>
  <c r="Z74" i="6"/>
  <c r="AA569" i="8"/>
  <c r="W131" i="29"/>
  <c r="AA486" i="7"/>
  <c r="Y324" i="7"/>
  <c r="AA607" i="7"/>
  <c r="X216" i="29"/>
  <c r="AA299" i="7"/>
  <c r="Y219" i="7"/>
  <c r="X261" i="29"/>
  <c r="Z101" i="6"/>
  <c r="Y124" i="29"/>
  <c r="AA405" i="8"/>
  <c r="Y178" i="8"/>
  <c r="AA341" i="7"/>
  <c r="X371" i="7"/>
  <c r="AA403" i="8"/>
  <c r="AA94" i="7"/>
  <c r="W142" i="29"/>
  <c r="AA239" i="6"/>
  <c r="X222" i="29"/>
  <c r="Z273" i="6"/>
  <c r="AA265" i="6"/>
  <c r="AA416" i="8"/>
  <c r="AA198" i="8"/>
  <c r="Z47" i="6"/>
  <c r="AA179" i="6"/>
  <c r="Z428" i="7"/>
  <c r="AA428" i="7" s="1"/>
  <c r="AC14" i="3"/>
  <c r="AA72" i="8"/>
  <c r="Y373" i="8"/>
  <c r="AA418" i="8"/>
  <c r="AA168" i="8"/>
  <c r="AC201" i="3"/>
  <c r="AA413" i="6"/>
  <c r="Y582" i="7"/>
  <c r="Z507" i="8"/>
  <c r="AA76" i="7"/>
  <c r="Z538" i="8"/>
  <c r="Y214" i="6"/>
  <c r="AA211" i="7"/>
  <c r="AA447" i="7"/>
  <c r="AA528" i="8"/>
  <c r="AA172" i="6"/>
  <c r="Y111" i="6"/>
  <c r="X220" i="29"/>
  <c r="X238" i="29"/>
  <c r="AA45" i="3"/>
  <c r="Y422" i="6"/>
  <c r="AA589" i="6"/>
  <c r="AA430" i="8"/>
  <c r="AA466" i="6"/>
  <c r="Y498" i="6"/>
  <c r="Z231" i="6"/>
  <c r="W100" i="29"/>
  <c r="AA539" i="8"/>
  <c r="AN27" i="3"/>
  <c r="AO324" i="3"/>
  <c r="AN263" i="3"/>
  <c r="AP78" i="3"/>
  <c r="AN273" i="3"/>
  <c r="X111" i="30"/>
  <c r="W308" i="30"/>
  <c r="X277" i="30"/>
  <c r="Y277" i="30" s="1"/>
  <c r="X292" i="30"/>
  <c r="X12" i="30"/>
  <c r="W311" i="30"/>
  <c r="X265" i="30"/>
  <c r="W25" i="30"/>
  <c r="W310" i="30"/>
  <c r="W73" i="30"/>
  <c r="X298" i="30"/>
  <c r="X53" i="30"/>
  <c r="X19" i="30"/>
  <c r="W250" i="30"/>
  <c r="W51" i="30"/>
  <c r="X115" i="30"/>
  <c r="X107" i="30"/>
  <c r="W53" i="30"/>
  <c r="X109" i="30"/>
  <c r="W298" i="30"/>
  <c r="W95" i="30"/>
  <c r="X267" i="30"/>
  <c r="X299" i="30"/>
  <c r="X61" i="30"/>
  <c r="X300" i="30"/>
  <c r="W16" i="30"/>
  <c r="W326" i="30"/>
  <c r="W266" i="30"/>
  <c r="W128" i="30"/>
  <c r="W18" i="30"/>
  <c r="X45" i="30"/>
  <c r="W319" i="30"/>
  <c r="X272" i="30"/>
  <c r="X118" i="30"/>
  <c r="X28" i="30"/>
  <c r="X119" i="30"/>
  <c r="X38" i="30"/>
  <c r="X270" i="30"/>
  <c r="W124" i="30"/>
  <c r="W264" i="30"/>
  <c r="W23" i="30"/>
  <c r="X295" i="30"/>
  <c r="W251" i="30"/>
  <c r="Y251" i="30" s="1"/>
  <c r="X187" i="30"/>
  <c r="X179" i="30"/>
  <c r="W143" i="30"/>
  <c r="X143" i="30"/>
  <c r="X146" i="30"/>
  <c r="W150" i="30"/>
  <c r="X164" i="30"/>
  <c r="X188" i="30"/>
  <c r="X182" i="30"/>
  <c r="W156" i="30"/>
  <c r="X84" i="30"/>
  <c r="X21" i="30"/>
  <c r="X142" i="30"/>
  <c r="W130" i="30"/>
  <c r="W102" i="30"/>
  <c r="X85" i="30"/>
  <c r="X206" i="30"/>
  <c r="W216" i="30"/>
  <c r="W179" i="30"/>
  <c r="W212" i="30"/>
  <c r="X255" i="30"/>
  <c r="X220" i="30"/>
  <c r="X218" i="30"/>
  <c r="W215" i="30"/>
  <c r="X242" i="30"/>
  <c r="W164" i="30"/>
  <c r="W192" i="30"/>
  <c r="X209" i="30"/>
  <c r="W166" i="30"/>
  <c r="X252" i="30"/>
  <c r="W201" i="30"/>
  <c r="X15" i="30"/>
  <c r="Y30" i="30"/>
  <c r="Y179" i="30"/>
  <c r="AO266" i="3"/>
  <c r="AP123" i="3"/>
  <c r="AO43" i="3"/>
  <c r="AP193" i="3"/>
  <c r="AN318" i="3"/>
  <c r="AP284" i="3"/>
  <c r="AN255" i="3"/>
  <c r="AO238" i="3"/>
  <c r="AP197" i="3"/>
  <c r="AP175" i="3"/>
  <c r="AO125" i="3"/>
  <c r="AP75" i="3"/>
  <c r="AP44" i="3"/>
  <c r="AO31" i="3"/>
  <c r="AP63" i="3"/>
  <c r="AN282" i="3"/>
  <c r="AO224" i="3"/>
  <c r="AN185" i="3"/>
  <c r="AP149" i="3"/>
  <c r="AO93" i="3"/>
  <c r="AP326" i="3"/>
  <c r="AO259" i="3"/>
  <c r="AO66" i="3"/>
  <c r="AN36" i="3"/>
  <c r="AP291" i="3"/>
  <c r="AP205" i="3"/>
  <c r="AP138" i="3"/>
  <c r="AN28" i="3"/>
  <c r="AO54" i="3"/>
  <c r="AP266" i="3"/>
  <c r="AP61" i="3"/>
  <c r="AP282" i="3"/>
  <c r="AP183" i="3"/>
  <c r="AP93" i="3"/>
  <c r="AN259" i="3"/>
  <c r="AN66" i="3"/>
  <c r="AN205" i="3"/>
  <c r="Y306" i="7"/>
  <c r="Z445" i="6"/>
  <c r="AA445" i="6" s="1"/>
  <c r="Z140" i="7"/>
  <c r="AB86" i="6"/>
  <c r="X493" i="8"/>
  <c r="Z95" i="8"/>
  <c r="AA421" i="6"/>
  <c r="Z307" i="8"/>
  <c r="AA307" i="8" s="1"/>
  <c r="AA203" i="8"/>
  <c r="AA257" i="7"/>
  <c r="AA121" i="7"/>
  <c r="X56" i="29"/>
  <c r="Z20" i="7"/>
  <c r="AA36" i="6"/>
  <c r="Y116" i="6"/>
  <c r="AA119" i="6"/>
  <c r="AA427" i="7"/>
  <c r="AA522" i="6"/>
  <c r="AA361" i="7"/>
  <c r="Y198" i="7"/>
  <c r="AA359" i="7"/>
  <c r="Z420" i="8"/>
  <c r="AA10" i="7"/>
  <c r="X224" i="29"/>
  <c r="Y327" i="7"/>
  <c r="Y331" i="6"/>
  <c r="AA520" i="8"/>
  <c r="Y336" i="8"/>
  <c r="Z78" i="6"/>
  <c r="W244" i="29"/>
  <c r="AA374" i="8"/>
  <c r="AA60" i="7"/>
  <c r="Z337" i="8"/>
  <c r="AA397" i="8"/>
  <c r="X252" i="29"/>
  <c r="AA94" i="8"/>
  <c r="W175" i="29"/>
  <c r="AA261" i="7"/>
  <c r="AA35" i="6"/>
  <c r="Z549" i="6"/>
  <c r="Y365" i="7"/>
  <c r="AA151" i="8"/>
  <c r="AA28" i="7"/>
  <c r="AA238" i="6"/>
  <c r="AA562" i="8"/>
  <c r="W201" i="29"/>
  <c r="W183" i="29"/>
  <c r="W61" i="29"/>
  <c r="AA378" i="6"/>
  <c r="Z450" i="7"/>
  <c r="X334" i="8"/>
  <c r="AA110" i="7"/>
  <c r="AA467" i="6"/>
  <c r="AA55" i="6"/>
  <c r="AA457" i="6"/>
  <c r="AA46" i="6"/>
  <c r="X106" i="29"/>
  <c r="Y575" i="8"/>
  <c r="AA68" i="7"/>
  <c r="X483" i="6"/>
  <c r="Y208" i="7"/>
  <c r="W240" i="29"/>
  <c r="Z272" i="7"/>
  <c r="X548" i="7"/>
  <c r="AA574" i="7"/>
  <c r="Y405" i="7"/>
  <c r="AA474" i="8"/>
  <c r="X288" i="8"/>
  <c r="AA222" i="8"/>
  <c r="AA347" i="7"/>
  <c r="X223" i="29"/>
  <c r="Z103" i="6"/>
  <c r="Z513" i="7"/>
  <c r="Y495" i="7"/>
  <c r="AA163" i="8"/>
  <c r="X213" i="29"/>
  <c r="AA48" i="7"/>
  <c r="AA439" i="6"/>
  <c r="AA581" i="6"/>
  <c r="Z293" i="7"/>
  <c r="Y391" i="7"/>
  <c r="Z446" i="8"/>
  <c r="AA102" i="7"/>
  <c r="AA488" i="6"/>
  <c r="AA577" i="7"/>
  <c r="AA155" i="6"/>
  <c r="AA180" i="7"/>
  <c r="AA191" i="6"/>
  <c r="AA96" i="6"/>
  <c r="W292" i="29"/>
  <c r="AP27" i="3"/>
  <c r="AP323" i="3"/>
  <c r="AP263" i="3"/>
  <c r="AO78" i="3"/>
  <c r="AO270" i="3"/>
  <c r="W160" i="30"/>
  <c r="X327" i="30"/>
  <c r="W109" i="30"/>
  <c r="W269" i="30"/>
  <c r="X122" i="30"/>
  <c r="W134" i="30"/>
  <c r="W10" i="30"/>
  <c r="X134" i="30"/>
  <c r="X309" i="30"/>
  <c r="W81" i="30"/>
  <c r="X269" i="30"/>
  <c r="Y269" i="30" s="1"/>
  <c r="X290" i="30"/>
  <c r="W110" i="30"/>
  <c r="W279" i="30"/>
  <c r="W129" i="30"/>
  <c r="W48" i="30"/>
  <c r="X14" i="30"/>
  <c r="X328" i="30"/>
  <c r="X71" i="30"/>
  <c r="W57" i="30"/>
  <c r="W117" i="30"/>
  <c r="X105" i="30"/>
  <c r="X98" i="30"/>
  <c r="X110" i="30"/>
  <c r="W263" i="30"/>
  <c r="X24" i="30"/>
  <c r="X326" i="30"/>
  <c r="X266" i="30"/>
  <c r="X128" i="30"/>
  <c r="X18" i="30"/>
  <c r="Y18" i="30" s="1"/>
  <c r="W45" i="30"/>
  <c r="X319" i="30"/>
  <c r="Y319" i="30" s="1"/>
  <c r="W272" i="30"/>
  <c r="W118" i="30"/>
  <c r="Y118" i="30" s="1"/>
  <c r="W28" i="30"/>
  <c r="W119" i="30"/>
  <c r="Y119" i="30" s="1"/>
  <c r="X17" i="30"/>
  <c r="X268" i="30"/>
  <c r="X124" i="30"/>
  <c r="X264" i="30"/>
  <c r="X23" i="30"/>
  <c r="W295" i="30"/>
  <c r="W249" i="30"/>
  <c r="X198" i="30"/>
  <c r="X151" i="30"/>
  <c r="X150" i="30"/>
  <c r="X160" i="30"/>
  <c r="W147" i="30"/>
  <c r="X192" i="30"/>
  <c r="Y192" i="30" s="1"/>
  <c r="X155" i="30"/>
  <c r="X158" i="30"/>
  <c r="X191" i="30"/>
  <c r="X156" i="30"/>
  <c r="W84" i="30"/>
  <c r="W21" i="30"/>
  <c r="W142" i="30"/>
  <c r="X130" i="30"/>
  <c r="X102" i="30"/>
  <c r="W85" i="30"/>
  <c r="W204" i="30"/>
  <c r="X246" i="30"/>
  <c r="W217" i="30"/>
  <c r="X211" i="30"/>
  <c r="W214" i="30"/>
  <c r="X263" i="30"/>
  <c r="Y263" i="30" s="1"/>
  <c r="W185" i="30"/>
  <c r="X239" i="30"/>
  <c r="X230" i="30"/>
  <c r="X221" i="30"/>
  <c r="W178" i="30"/>
  <c r="X248" i="30"/>
  <c r="X215" i="30"/>
  <c r="X260" i="30"/>
  <c r="X202" i="30"/>
  <c r="W15" i="30"/>
  <c r="Y15" i="30" s="1"/>
  <c r="Y290" i="30"/>
  <c r="AO20" i="3"/>
  <c r="AN123" i="3"/>
  <c r="AN34" i="3"/>
  <c r="AN193" i="3"/>
  <c r="AO318" i="3"/>
  <c r="AO269" i="3"/>
  <c r="AO255" i="3"/>
  <c r="AN238" i="3"/>
  <c r="AN196" i="3"/>
  <c r="AO175" i="3"/>
  <c r="AP125" i="3"/>
  <c r="AN44" i="3"/>
  <c r="AN31" i="3"/>
  <c r="AN26" i="3"/>
  <c r="AN224" i="3"/>
  <c r="AO149" i="3"/>
  <c r="AN310" i="3"/>
  <c r="AP11" i="3"/>
  <c r="X411" i="8"/>
  <c r="Z490" i="7"/>
  <c r="AA134" i="8"/>
  <c r="AB363" i="7"/>
  <c r="Y193" i="6"/>
  <c r="X64" i="6"/>
  <c r="Z590" i="7"/>
  <c r="Z109" i="6"/>
  <c r="Z326" i="6"/>
  <c r="AA326" i="6" s="1"/>
  <c r="AA149" i="6"/>
  <c r="Y407" i="8"/>
  <c r="AA407" i="8" s="1"/>
  <c r="Y396" i="8"/>
  <c r="AC200" i="3"/>
  <c r="AA348" i="7"/>
  <c r="AA365" i="6"/>
  <c r="AA35" i="8"/>
  <c r="X269" i="29"/>
  <c r="Y288" i="6"/>
  <c r="Y128" i="6"/>
  <c r="AA162" i="8"/>
  <c r="Y363" i="8"/>
  <c r="Y427" i="6"/>
  <c r="AA37" i="8"/>
  <c r="Z363" i="6"/>
  <c r="Y345" i="8"/>
  <c r="Z9" i="8"/>
  <c r="AA531" i="7"/>
  <c r="AA483" i="6"/>
  <c r="Y597" i="7"/>
  <c r="Z312" i="7"/>
  <c r="AA73" i="7"/>
  <c r="AA593" i="6"/>
  <c r="Z363" i="8"/>
  <c r="Z137" i="7"/>
  <c r="AA212" i="7"/>
  <c r="AA547" i="7"/>
  <c r="AA419" i="7"/>
  <c r="AA160" i="8"/>
  <c r="Y129" i="6"/>
  <c r="AA129" i="6" s="1"/>
  <c r="Z374" i="7"/>
  <c r="AA346" i="8"/>
  <c r="Z52" i="8"/>
  <c r="AA174" i="8"/>
  <c r="AA231" i="7"/>
  <c r="AA146" i="8"/>
  <c r="X176" i="29"/>
  <c r="AA129" i="7"/>
  <c r="AA22" i="6"/>
  <c r="Z585" i="7"/>
  <c r="AA285" i="6"/>
  <c r="Y395" i="7"/>
  <c r="AA541" i="8"/>
  <c r="Z586" i="7"/>
  <c r="W135" i="29"/>
  <c r="W210" i="29"/>
  <c r="AA158" i="7"/>
  <c r="X89" i="29"/>
  <c r="W121" i="29"/>
  <c r="W209" i="29"/>
  <c r="Y297" i="6"/>
  <c r="AA118" i="6"/>
  <c r="AA352" i="6"/>
  <c r="AA492" i="7"/>
  <c r="X211" i="8"/>
  <c r="X149" i="29"/>
  <c r="X405" i="6"/>
  <c r="W159" i="29"/>
  <c r="Y157" i="8"/>
  <c r="W149" i="29"/>
  <c r="AA372" i="6"/>
  <c r="Z577" i="6"/>
  <c r="X296" i="7"/>
  <c r="Y236" i="6"/>
  <c r="AA206" i="7"/>
  <c r="Z225" i="7"/>
  <c r="AA104" i="7"/>
  <c r="AA66" i="6"/>
  <c r="AA436" i="6"/>
  <c r="W257" i="29"/>
  <c r="W62" i="29"/>
  <c r="AA394" i="8"/>
  <c r="X239" i="29"/>
  <c r="AA230" i="7"/>
  <c r="Y299" i="8"/>
  <c r="AA299" i="8" s="1"/>
  <c r="Y500" i="7"/>
  <c r="X319" i="29"/>
  <c r="AA586" i="7"/>
  <c r="AA148" i="6"/>
  <c r="AA246" i="6"/>
  <c r="AA476" i="6"/>
  <c r="AA360" i="7"/>
  <c r="AP233" i="3"/>
  <c r="AO27" i="3"/>
  <c r="AN323" i="3"/>
  <c r="AN215" i="3"/>
  <c r="AN78" i="3"/>
  <c r="AP270" i="3"/>
  <c r="X278" i="30"/>
  <c r="W239" i="30"/>
  <c r="W82" i="30"/>
  <c r="W235" i="30"/>
  <c r="W98" i="30"/>
  <c r="W75" i="30"/>
  <c r="W292" i="30"/>
  <c r="Y292" i="30" s="1"/>
  <c r="W71" i="30"/>
  <c r="W232" i="30"/>
  <c r="X11" i="30"/>
  <c r="W50" i="30"/>
  <c r="Y50" i="30" s="1"/>
  <c r="X26" i="30"/>
  <c r="W229" i="30"/>
  <c r="X54" i="30"/>
  <c r="W328" i="30"/>
  <c r="Y328" i="30" s="1"/>
  <c r="W253" i="30"/>
  <c r="W12" i="30"/>
  <c r="Y12" i="30" s="1"/>
  <c r="X31" i="30"/>
  <c r="X51" i="30"/>
  <c r="W32" i="30"/>
  <c r="X286" i="30"/>
  <c r="X44" i="30"/>
  <c r="W309" i="30"/>
  <c r="Y309" i="30" s="1"/>
  <c r="W320" i="30"/>
  <c r="W94" i="30"/>
  <c r="X334" i="30"/>
  <c r="X289" i="30"/>
  <c r="W262" i="30"/>
  <c r="X114" i="30"/>
  <c r="W34" i="30"/>
  <c r="W59" i="30"/>
  <c r="W317" i="30"/>
  <c r="W271" i="30"/>
  <c r="X63" i="30"/>
  <c r="W9" i="30"/>
  <c r="X96" i="30"/>
  <c r="W17" i="30"/>
  <c r="W268" i="30"/>
  <c r="Y268" i="30" s="1"/>
  <c r="W88" i="30"/>
  <c r="W87" i="30"/>
  <c r="W325" i="30"/>
  <c r="X283" i="30"/>
  <c r="W246" i="30"/>
  <c r="Y246" i="30" s="1"/>
  <c r="W137" i="30"/>
  <c r="X184" i="30"/>
  <c r="W140" i="30"/>
  <c r="X172" i="30"/>
  <c r="X147" i="30"/>
  <c r="Y147" i="30" s="1"/>
  <c r="X148" i="30"/>
  <c r="X176" i="30"/>
  <c r="X183" i="30"/>
  <c r="W141" i="30"/>
  <c r="X104" i="30"/>
  <c r="X83" i="30"/>
  <c r="W258" i="30"/>
  <c r="X168" i="30"/>
  <c r="X121" i="30"/>
  <c r="X93" i="30"/>
  <c r="W65" i="30"/>
  <c r="X223" i="30"/>
  <c r="X234" i="30"/>
  <c r="X247" i="30"/>
  <c r="X238" i="30"/>
  <c r="X200" i="30"/>
  <c r="X250" i="30"/>
  <c r="W206" i="30"/>
  <c r="Y206" i="30" s="1"/>
  <c r="X214" i="30"/>
  <c r="W198" i="30"/>
  <c r="Y198" i="30" s="1"/>
  <c r="X213" i="30"/>
  <c r="W162" i="30"/>
  <c r="W183" i="30"/>
  <c r="W223" i="30"/>
  <c r="Y223" i="30" s="1"/>
  <c r="X240" i="30"/>
  <c r="W168" i="30"/>
  <c r="Y160" i="30"/>
  <c r="Y109" i="30"/>
  <c r="Y134" i="30"/>
  <c r="Y250" i="30"/>
  <c r="Y298" i="30"/>
  <c r="Y117" i="30"/>
  <c r="Y326" i="30"/>
  <c r="Y264" i="30"/>
  <c r="Y295" i="30"/>
  <c r="Y150" i="30"/>
  <c r="Y156" i="30"/>
  <c r="Y21" i="30"/>
  <c r="Y130" i="30"/>
  <c r="Y85" i="30"/>
  <c r="AN20" i="3"/>
  <c r="AO227" i="3"/>
  <c r="AO123" i="3"/>
  <c r="AP34" i="3"/>
  <c r="AO187" i="3"/>
  <c r="AP318" i="3"/>
  <c r="AN269" i="3"/>
  <c r="AP248" i="3"/>
  <c r="AP238" i="3"/>
  <c r="AP196" i="3"/>
  <c r="AA196" i="3"/>
  <c r="AO135" i="3"/>
  <c r="AN125" i="3"/>
  <c r="AN61" i="3"/>
  <c r="AO41" i="3"/>
  <c r="AP31" i="3"/>
  <c r="AO26" i="3"/>
  <c r="AO262" i="3"/>
  <c r="AP224" i="3"/>
  <c r="AN183" i="3"/>
  <c r="AP134" i="3"/>
  <c r="AN93" i="3"/>
  <c r="AP310" i="3"/>
  <c r="AN173" i="3"/>
  <c r="AP66" i="3"/>
  <c r="AO11" i="3"/>
  <c r="AP275" i="3"/>
  <c r="AN80" i="3"/>
  <c r="AP28" i="3"/>
  <c r="W177" i="30"/>
  <c r="AP227" i="3"/>
  <c r="AO34" i="3"/>
  <c r="AP288" i="3"/>
  <c r="AP269" i="3"/>
  <c r="AN198" i="3"/>
  <c r="AO196" i="3"/>
  <c r="AN135" i="3"/>
  <c r="AO88" i="3"/>
  <c r="AO61" i="3"/>
  <c r="AP236" i="3"/>
  <c r="AP26" i="3"/>
  <c r="AN262" i="3"/>
  <c r="AO183" i="3"/>
  <c r="AO134" i="3"/>
  <c r="AO310" i="3"/>
  <c r="AP38" i="3"/>
  <c r="AN11" i="3"/>
  <c r="AO275" i="3"/>
  <c r="AP80" i="3"/>
  <c r="X333" i="30"/>
  <c r="X258" i="30"/>
  <c r="Y258" i="30" s="1"/>
  <c r="Y128" i="30"/>
  <c r="Y28" i="30"/>
  <c r="Y183" i="30"/>
  <c r="AN227" i="3"/>
  <c r="AO239" i="3"/>
  <c r="AO288" i="3"/>
  <c r="AP260" i="3"/>
  <c r="AC196" i="3"/>
  <c r="X197" i="30" s="1"/>
  <c r="AP88" i="3"/>
  <c r="AN41" i="3"/>
  <c r="AP262" i="3"/>
  <c r="AN134" i="3"/>
  <c r="AN271" i="3"/>
  <c r="AN212" i="3"/>
  <c r="AO57" i="3"/>
  <c r="X194" i="6"/>
  <c r="W247" i="29"/>
  <c r="Y247" i="29" s="1"/>
  <c r="Z27" i="8"/>
  <c r="X65" i="6"/>
  <c r="Z357" i="8"/>
  <c r="AA357" i="8" s="1"/>
  <c r="Z545" i="7"/>
  <c r="AA257" i="8"/>
  <c r="Z219" i="6"/>
  <c r="AA281" i="7"/>
  <c r="AA534" i="6"/>
  <c r="Y370" i="6"/>
  <c r="AA97" i="7"/>
  <c r="AA393" i="8"/>
  <c r="Y475" i="8"/>
  <c r="Y461" i="6"/>
  <c r="Z108" i="7"/>
  <c r="AA30" i="8"/>
  <c r="Z406" i="6"/>
  <c r="AA11" i="7"/>
  <c r="AA97" i="8"/>
  <c r="AA442" i="6"/>
  <c r="X13" i="29"/>
  <c r="Y297" i="7"/>
  <c r="Y44" i="8"/>
  <c r="AA144" i="8"/>
  <c r="AA294" i="8"/>
  <c r="X251" i="29"/>
  <c r="Z409" i="7"/>
  <c r="AA225" i="6"/>
  <c r="Z546" i="8"/>
  <c r="AA308" i="8"/>
  <c r="AA224" i="7"/>
  <c r="AA420" i="6"/>
  <c r="AA591" i="7"/>
  <c r="X116" i="29"/>
  <c r="X156" i="29"/>
  <c r="AA461" i="7"/>
  <c r="Y82" i="8"/>
  <c r="AA420" i="7"/>
  <c r="AA558" i="6"/>
  <c r="W199" i="29"/>
  <c r="AA227" i="3"/>
  <c r="AA497" i="8"/>
  <c r="Z344" i="7"/>
  <c r="W194" i="29"/>
  <c r="Z375" i="6"/>
  <c r="AA136" i="8"/>
  <c r="Z204" i="7"/>
  <c r="X127" i="8"/>
  <c r="AA583" i="6"/>
  <c r="AA192" i="6"/>
  <c r="AA263" i="8"/>
  <c r="X264" i="29"/>
  <c r="W105" i="29"/>
  <c r="Y163" i="7"/>
  <c r="AA163" i="7" s="1"/>
  <c r="AA147" i="8"/>
  <c r="X207" i="29"/>
  <c r="Z278" i="7"/>
  <c r="AA47" i="8"/>
  <c r="AA26" i="6"/>
  <c r="AA464" i="7"/>
  <c r="Y196" i="7"/>
  <c r="W267" i="29"/>
  <c r="Z210" i="7"/>
  <c r="AA435" i="8"/>
  <c r="X20" i="29"/>
  <c r="Z438" i="7"/>
  <c r="AA228" i="6"/>
  <c r="AA358" i="8"/>
  <c r="AA133" i="8"/>
  <c r="X335" i="6"/>
  <c r="Z388" i="7"/>
  <c r="AA117" i="6"/>
  <c r="AA25" i="8"/>
  <c r="AA600" i="8"/>
  <c r="AA167" i="8"/>
  <c r="W184" i="29"/>
  <c r="Z334" i="8"/>
  <c r="AA243" i="6"/>
  <c r="Z423" i="8"/>
  <c r="Y568" i="6"/>
  <c r="Y112" i="6"/>
  <c r="AA596" i="6"/>
  <c r="AA573" i="7"/>
  <c r="Y260" i="29"/>
  <c r="Z538" i="6"/>
  <c r="Y308" i="29"/>
  <c r="AA193" i="7"/>
  <c r="AA561" i="6"/>
  <c r="AA71" i="7"/>
  <c r="W28" i="29"/>
  <c r="AA604" i="8"/>
  <c r="AN233" i="3"/>
  <c r="AN325" i="3"/>
  <c r="AO323" i="3"/>
  <c r="AO215" i="3"/>
  <c r="AN59" i="3"/>
  <c r="AN270" i="3"/>
  <c r="W280" i="30"/>
  <c r="W286" i="30"/>
  <c r="W41" i="30"/>
  <c r="W27" i="30"/>
  <c r="Y27" i="30" s="1"/>
  <c r="W43" i="30"/>
  <c r="W265" i="30"/>
  <c r="Y265" i="30" s="1"/>
  <c r="X56" i="30"/>
  <c r="W24" i="30"/>
  <c r="W285" i="30"/>
  <c r="X285" i="30"/>
  <c r="Y285" i="30" s="1"/>
  <c r="W245" i="30"/>
  <c r="X37" i="30"/>
  <c r="W54" i="30"/>
  <c r="X297" i="30"/>
  <c r="W31" i="30"/>
  <c r="Y31" i="30" s="1"/>
  <c r="X77" i="30"/>
  <c r="X133" i="30"/>
  <c r="X310" i="30"/>
  <c r="Y310" i="30" s="1"/>
  <c r="X99" i="30"/>
  <c r="W122" i="30"/>
  <c r="X82" i="30"/>
  <c r="X41" i="30"/>
  <c r="W19" i="30"/>
  <c r="Y19" i="30" s="1"/>
  <c r="X60" i="30"/>
  <c r="W11" i="30"/>
  <c r="Y11" i="30" s="1"/>
  <c r="W14" i="30"/>
  <c r="W289" i="30"/>
  <c r="W255" i="30"/>
  <c r="Y255" i="30" s="1"/>
  <c r="W114" i="30"/>
  <c r="X34" i="30"/>
  <c r="Y34" i="30" s="1"/>
  <c r="X59" i="30"/>
  <c r="X317" i="30"/>
  <c r="Y317" i="30" s="1"/>
  <c r="X271" i="30"/>
  <c r="W63" i="30"/>
  <c r="Y63" i="30" s="1"/>
  <c r="X9" i="30"/>
  <c r="W96" i="30"/>
  <c r="Y96" i="30" s="1"/>
  <c r="X307" i="30"/>
  <c r="W256" i="30"/>
  <c r="X88" i="30"/>
  <c r="Y88" i="30" s="1"/>
  <c r="X87" i="30"/>
  <c r="Y87" i="30" s="1"/>
  <c r="X325" i="30"/>
  <c r="W283" i="30"/>
  <c r="W242" i="30"/>
  <c r="Y242" i="30" s="1"/>
  <c r="X175" i="30"/>
  <c r="W148" i="30"/>
  <c r="Y148" i="30" s="1"/>
  <c r="X136" i="30"/>
  <c r="X178" i="30"/>
  <c r="Y178" i="30" s="1"/>
  <c r="X159" i="30"/>
  <c r="X165" i="30"/>
  <c r="X152" i="30"/>
  <c r="X199" i="30"/>
  <c r="X139" i="30"/>
  <c r="W104" i="30"/>
  <c r="W83" i="30"/>
  <c r="Y83" i="30" s="1"/>
  <c r="X180" i="30"/>
  <c r="W333" i="30"/>
  <c r="W121" i="30"/>
  <c r="W93" i="30"/>
  <c r="Y93" i="30" s="1"/>
  <c r="X65" i="30"/>
  <c r="Y65" i="30" s="1"/>
  <c r="W181" i="30"/>
  <c r="W213" i="30"/>
  <c r="Y213" i="30" s="1"/>
  <c r="X241" i="30"/>
  <c r="X203" i="30"/>
  <c r="Y203" i="30" s="1"/>
  <c r="X243" i="30"/>
  <c r="W209" i="30"/>
  <c r="Y209" i="30" s="1"/>
  <c r="W165" i="30"/>
  <c r="Y165" i="30" s="1"/>
  <c r="W191" i="30"/>
  <c r="W184" i="30"/>
  <c r="Y184" i="30" s="1"/>
  <c r="X205" i="30"/>
  <c r="X244" i="30"/>
  <c r="X259" i="30"/>
  <c r="X225" i="30"/>
  <c r="W180" i="30"/>
  <c r="Y82" i="30"/>
  <c r="Y289" i="30"/>
  <c r="Y283" i="30"/>
  <c r="Y143" i="30"/>
  <c r="Y104" i="30"/>
  <c r="Y121" i="30"/>
  <c r="Y216" i="30"/>
  <c r="AP20" i="3"/>
  <c r="AN103" i="3"/>
  <c r="AN187" i="3"/>
  <c r="AN248" i="3"/>
  <c r="AP41" i="3"/>
  <c r="AN201" i="3"/>
  <c r="AP35" i="3"/>
  <c r="AO173" i="3"/>
  <c r="AO179" i="3"/>
  <c r="AP99" i="3"/>
  <c r="W120" i="30"/>
  <c r="X233" i="30"/>
  <c r="Y41" i="30"/>
  <c r="Y71" i="30"/>
  <c r="Y48" i="30"/>
  <c r="Y45" i="30"/>
  <c r="Y17" i="30"/>
  <c r="Y164" i="30"/>
  <c r="Y168" i="30"/>
  <c r="AP103" i="3"/>
  <c r="AP198" i="3"/>
  <c r="AP135" i="3"/>
  <c r="AN55" i="3"/>
  <c r="AO295" i="3"/>
  <c r="AN164" i="3"/>
  <c r="AO35" i="3"/>
  <c r="AN38" i="3"/>
  <c r="AN275" i="3"/>
  <c r="AN99" i="3"/>
  <c r="AA256" i="8"/>
  <c r="Y519" i="8"/>
  <c r="Z81" i="6"/>
  <c r="AA81" i="6" s="1"/>
  <c r="Y311" i="6"/>
  <c r="AA311" i="6" s="1"/>
  <c r="Y199" i="8"/>
  <c r="Y229" i="8"/>
  <c r="Z135" i="6"/>
  <c r="X494" i="8"/>
  <c r="X458" i="6"/>
  <c r="AA88" i="7"/>
  <c r="W120" i="29"/>
  <c r="Z599" i="8"/>
  <c r="AA599" i="8" s="1"/>
  <c r="X596" i="7"/>
  <c r="AA100" i="8"/>
  <c r="AA204" i="8"/>
  <c r="AA415" i="8"/>
  <c r="AA9" i="6"/>
  <c r="AA200" i="3"/>
  <c r="AA335" i="6"/>
  <c r="Y164" i="7"/>
  <c r="Z505" i="8"/>
  <c r="AA505" i="8" s="1"/>
  <c r="AA526" i="7"/>
  <c r="X206" i="29"/>
  <c r="AA576" i="8"/>
  <c r="AA281" i="8"/>
  <c r="Y63" i="8"/>
  <c r="X272" i="29"/>
  <c r="Y265" i="8"/>
  <c r="AA260" i="6"/>
  <c r="AA169" i="8"/>
  <c r="AA98" i="8"/>
  <c r="Z196" i="8"/>
  <c r="Y531" i="8"/>
  <c r="Y434" i="7"/>
  <c r="W306" i="29"/>
  <c r="AA290" i="8"/>
  <c r="AA532" i="6"/>
  <c r="W299" i="29"/>
  <c r="X142" i="29"/>
  <c r="Y142" i="29" s="1"/>
  <c r="W264" i="29"/>
  <c r="AA139" i="7"/>
  <c r="W29" i="29"/>
  <c r="Y464" i="8"/>
  <c r="AA464" i="8" s="1"/>
  <c r="AA128" i="8"/>
  <c r="AA539" i="6"/>
  <c r="AA188" i="8"/>
  <c r="AA46" i="8"/>
  <c r="AA269" i="6"/>
  <c r="Y243" i="7"/>
  <c r="Y18" i="8"/>
  <c r="AA18" i="8" s="1"/>
  <c r="AA485" i="7"/>
  <c r="Z499" i="6"/>
  <c r="AA499" i="6" s="1"/>
  <c r="W238" i="29"/>
  <c r="AA391" i="6"/>
  <c r="AA279" i="6"/>
  <c r="AA14" i="7"/>
  <c r="AA261" i="8"/>
  <c r="Z377" i="6"/>
  <c r="AA164" i="6"/>
  <c r="AA113" i="8"/>
  <c r="AA58" i="6"/>
  <c r="AA455" i="7"/>
  <c r="AA284" i="8"/>
  <c r="Y320" i="8"/>
  <c r="Y451" i="8"/>
  <c r="X138" i="8"/>
  <c r="AA519" i="7"/>
  <c r="AA295" i="8"/>
  <c r="W182" i="29"/>
  <c r="AA225" i="8"/>
  <c r="AA581" i="7"/>
  <c r="W99" i="29"/>
  <c r="Y99" i="29" s="1"/>
  <c r="Z605" i="8"/>
  <c r="X62" i="29"/>
  <c r="AA177" i="6"/>
  <c r="AA377" i="8"/>
  <c r="AA332" i="8"/>
  <c r="Y318" i="8"/>
  <c r="AA582" i="8"/>
  <c r="AA428" i="8"/>
  <c r="AB541" i="6"/>
  <c r="AA213" i="8"/>
  <c r="X88" i="29"/>
  <c r="Z581" i="8"/>
  <c r="AA104" i="6"/>
  <c r="AA257" i="3"/>
  <c r="AA519" i="6"/>
  <c r="Y299" i="29"/>
  <c r="AA65" i="6"/>
  <c r="AA291" i="6"/>
  <c r="Z43" i="7"/>
  <c r="AA397" i="7"/>
  <c r="Z297" i="8"/>
  <c r="AO233" i="3"/>
  <c r="AO325" i="3"/>
  <c r="AP195" i="3"/>
  <c r="AP215" i="3"/>
  <c r="AP59" i="3"/>
  <c r="N270" i="3"/>
  <c r="W77" i="30"/>
  <c r="X332" i="30"/>
  <c r="W105" i="30"/>
  <c r="X43" i="30"/>
  <c r="X123" i="30"/>
  <c r="X73" i="30"/>
  <c r="X94" i="30"/>
  <c r="Y94" i="30" s="1"/>
  <c r="X25" i="30"/>
  <c r="Y25" i="30" s="1"/>
  <c r="X279" i="30"/>
  <c r="Y279" i="30" s="1"/>
  <c r="W327" i="30"/>
  <c r="X76" i="30"/>
  <c r="X100" i="30"/>
  <c r="X280" i="30"/>
  <c r="Y280" i="30" s="1"/>
  <c r="W78" i="30"/>
  <c r="W49" i="30"/>
  <c r="X33" i="30"/>
  <c r="W296" i="30"/>
  <c r="Y296" i="30" s="1"/>
  <c r="W62" i="30"/>
  <c r="W22" i="30"/>
  <c r="W267" i="30"/>
  <c r="X52" i="30"/>
  <c r="W99" i="30"/>
  <c r="X35" i="30"/>
  <c r="W13" i="30"/>
  <c r="X62" i="30"/>
  <c r="W273" i="30"/>
  <c r="W276" i="30"/>
  <c r="W248" i="30"/>
  <c r="Y248" i="30" s="1"/>
  <c r="W113" i="30"/>
  <c r="W36" i="30"/>
  <c r="W74" i="30"/>
  <c r="X302" i="30"/>
  <c r="W257" i="30"/>
  <c r="W58" i="30"/>
  <c r="W8" i="30"/>
  <c r="W67" i="30"/>
  <c r="W307" i="30"/>
  <c r="W244" i="30"/>
  <c r="Y244" i="30" s="1"/>
  <c r="X64" i="30"/>
  <c r="W126" i="30"/>
  <c r="W324" i="30"/>
  <c r="X282" i="30"/>
  <c r="W240" i="30"/>
  <c r="Y240" i="30" s="1"/>
  <c r="X149" i="30"/>
  <c r="X193" i="30"/>
  <c r="W152" i="30"/>
  <c r="X195" i="30"/>
  <c r="X145" i="30"/>
  <c r="W159" i="30"/>
  <c r="Y159" i="30" s="1"/>
  <c r="X144" i="30"/>
  <c r="Y144" i="30" s="1"/>
  <c r="X141" i="30"/>
  <c r="X173" i="30"/>
  <c r="W103" i="30"/>
  <c r="X66" i="30"/>
  <c r="W92" i="30"/>
  <c r="W90" i="30"/>
  <c r="W221" i="30"/>
  <c r="W218" i="30"/>
  <c r="Y218" i="30" s="1"/>
  <c r="X204" i="30"/>
  <c r="W200" i="30"/>
  <c r="Y200" i="30" s="1"/>
  <c r="W161" i="30"/>
  <c r="W186" i="30"/>
  <c r="W199" i="30"/>
  <c r="Y199" i="30" s="1"/>
  <c r="W210" i="30"/>
  <c r="W222" i="30"/>
  <c r="W175" i="30"/>
  <c r="Y175" i="30" s="1"/>
  <c r="X222" i="30"/>
  <c r="X217" i="30"/>
  <c r="Y217" i="30" s="1"/>
  <c r="X237" i="30"/>
  <c r="W224" i="30"/>
  <c r="Y77" i="30"/>
  <c r="Y73" i="30"/>
  <c r="Y32" i="30"/>
  <c r="Y272" i="30"/>
  <c r="Y140" i="30"/>
  <c r="Y221" i="30"/>
  <c r="Y215" i="30"/>
  <c r="AP322" i="3"/>
  <c r="AP187" i="3"/>
  <c r="AO248" i="3"/>
  <c r="AN191" i="3"/>
  <c r="AN236" i="3"/>
  <c r="AP201" i="3"/>
  <c r="AP173" i="3"/>
  <c r="AP179" i="3"/>
  <c r="AO80" i="3"/>
  <c r="Z551" i="7"/>
  <c r="Y225" i="7"/>
  <c r="Y327" i="6"/>
  <c r="AA327" i="6" s="1"/>
  <c r="AA83" i="8"/>
  <c r="X51" i="7"/>
  <c r="Z418" i="7"/>
  <c r="AA418" i="7" s="1"/>
  <c r="Z524" i="6"/>
  <c r="AA122" i="8"/>
  <c r="AA208" i="6"/>
  <c r="Y165" i="6"/>
  <c r="AA165" i="6" s="1"/>
  <c r="AA568" i="7"/>
  <c r="Z275" i="8"/>
  <c r="X542" i="6"/>
  <c r="AA554" i="6"/>
  <c r="X146" i="6"/>
  <c r="W215" i="29"/>
  <c r="AA501" i="6"/>
  <c r="AA179" i="7"/>
  <c r="W333" i="29"/>
  <c r="Z440" i="8"/>
  <c r="AA143" i="8"/>
  <c r="X130" i="7"/>
  <c r="AA492" i="8"/>
  <c r="X283" i="29"/>
  <c r="Y289" i="6"/>
  <c r="AA289" i="6" s="1"/>
  <c r="AA473" i="7"/>
  <c r="AA607" i="8"/>
  <c r="AA459" i="8"/>
  <c r="AA466" i="8"/>
  <c r="Z148" i="8"/>
  <c r="AA302" i="6"/>
  <c r="Y323" i="6"/>
  <c r="Y279" i="7"/>
  <c r="Y99" i="8"/>
  <c r="AA211" i="6"/>
  <c r="Y294" i="29"/>
  <c r="W217" i="29"/>
  <c r="Y501" i="8"/>
  <c r="AA501" i="8" s="1"/>
  <c r="AA116" i="8"/>
  <c r="X100" i="29"/>
  <c r="AA205" i="6"/>
  <c r="AA301" i="8"/>
  <c r="X505" i="6"/>
  <c r="AA197" i="8"/>
  <c r="AA474" i="7"/>
  <c r="AA351" i="7"/>
  <c r="AA302" i="7"/>
  <c r="Z484" i="7"/>
  <c r="AA96" i="8"/>
  <c r="AA147" i="7"/>
  <c r="Y253" i="6"/>
  <c r="Y127" i="7"/>
  <c r="AA251" i="6"/>
  <c r="X605" i="7"/>
  <c r="Y311" i="29"/>
  <c r="AA42" i="6"/>
  <c r="Z348" i="6"/>
  <c r="AA74" i="7"/>
  <c r="AA264" i="7"/>
  <c r="Z115" i="7"/>
  <c r="AA604" i="7"/>
  <c r="AA219" i="6"/>
  <c r="AA169" i="6"/>
  <c r="Y336" i="7"/>
  <c r="Z217" i="6"/>
  <c r="Z505" i="6"/>
  <c r="AA438" i="6"/>
  <c r="AA164" i="8"/>
  <c r="X121" i="29"/>
  <c r="AA280" i="7"/>
  <c r="AA596" i="8"/>
  <c r="AA324" i="6"/>
  <c r="Y540" i="8"/>
  <c r="AA237" i="7"/>
  <c r="AA277" i="7"/>
  <c r="AA603" i="7"/>
  <c r="AA509" i="8"/>
  <c r="Z203" i="6"/>
  <c r="AA199" i="6"/>
  <c r="AA461" i="8"/>
  <c r="Y101" i="29"/>
  <c r="W191" i="29"/>
  <c r="Z516" i="8"/>
  <c r="AA567" i="6"/>
  <c r="W179" i="29"/>
  <c r="Y416" i="6"/>
  <c r="AA522" i="7"/>
  <c r="X119" i="29"/>
  <c r="AA577" i="6"/>
  <c r="AA502" i="7"/>
  <c r="AA292" i="6"/>
  <c r="AA385" i="8"/>
  <c r="Y373" i="7"/>
  <c r="AN33" i="3"/>
  <c r="AP325" i="3"/>
  <c r="AN195" i="3"/>
  <c r="AP146" i="3"/>
  <c r="AO59" i="3"/>
  <c r="AP51" i="3"/>
  <c r="X308" i="30"/>
  <c r="W107" i="30"/>
  <c r="Y107" i="30" s="1"/>
  <c r="W35" i="30"/>
  <c r="W300" i="30"/>
  <c r="Y300" i="30" s="1"/>
  <c r="X75" i="30"/>
  <c r="Y75" i="30" s="1"/>
  <c r="W332" i="30"/>
  <c r="W233" i="30"/>
  <c r="Y233" i="30" s="1"/>
  <c r="W61" i="30"/>
  <c r="X57" i="30"/>
  <c r="Y57" i="30" s="1"/>
  <c r="W297" i="30"/>
  <c r="Y297" i="30" s="1"/>
  <c r="X78" i="30"/>
  <c r="Y78" i="30" s="1"/>
  <c r="W40" i="30"/>
  <c r="W115" i="30"/>
  <c r="Y115" i="30" s="1"/>
  <c r="X20" i="30"/>
  <c r="X273" i="30"/>
  <c r="W52" i="30"/>
  <c r="W60" i="30"/>
  <c r="Y60" i="30" s="1"/>
  <c r="X315" i="30"/>
  <c r="X10" i="30"/>
  <c r="Y10" i="30" s="1"/>
  <c r="W334" i="30"/>
  <c r="W70" i="30"/>
  <c r="W80" i="30"/>
  <c r="W304" i="30"/>
  <c r="X47" i="30"/>
  <c r="W133" i="30"/>
  <c r="Y133" i="30" s="1"/>
  <c r="W278" i="30"/>
  <c r="Y278" i="30" s="1"/>
  <c r="X276" i="30"/>
  <c r="Y276" i="30" s="1"/>
  <c r="W231" i="30"/>
  <c r="X113" i="30"/>
  <c r="X36" i="30"/>
  <c r="Y36" i="30" s="1"/>
  <c r="X74" i="30"/>
  <c r="W302" i="30"/>
  <c r="Y302" i="30" s="1"/>
  <c r="W254" i="30"/>
  <c r="X58" i="30"/>
  <c r="Y58" i="30" s="1"/>
  <c r="X8" i="30"/>
  <c r="X67" i="30"/>
  <c r="Y67" i="30" s="1"/>
  <c r="W294" i="30"/>
  <c r="W243" i="30"/>
  <c r="Y243" i="30" s="1"/>
  <c r="W64" i="30"/>
  <c r="Y64" i="30" s="1"/>
  <c r="X126" i="30"/>
  <c r="Y126" i="30" s="1"/>
  <c r="X324" i="30"/>
  <c r="Y324" i="30" s="1"/>
  <c r="W282" i="30"/>
  <c r="Y282" i="30" s="1"/>
  <c r="W234" i="30"/>
  <c r="Y234" i="30" s="1"/>
  <c r="X162" i="30"/>
  <c r="Y162" i="30" s="1"/>
  <c r="X166" i="30"/>
  <c r="W136" i="30"/>
  <c r="X161" i="30"/>
  <c r="Y161" i="30" s="1"/>
  <c r="W146" i="30"/>
  <c r="Y146" i="30" s="1"/>
  <c r="X194" i="30"/>
  <c r="X174" i="30"/>
  <c r="X196" i="30"/>
  <c r="X186" i="30"/>
  <c r="Y186" i="30" s="1"/>
  <c r="X103" i="30"/>
  <c r="Y103" i="30" s="1"/>
  <c r="W66" i="30"/>
  <c r="Y66" i="30" s="1"/>
  <c r="X92" i="30"/>
  <c r="Y92" i="30" s="1"/>
  <c r="W275" i="30"/>
  <c r="X120" i="30"/>
  <c r="Y120" i="30" s="1"/>
  <c r="X90" i="30"/>
  <c r="Y90" i="30" s="1"/>
  <c r="W220" i="30"/>
  <c r="W195" i="30"/>
  <c r="Y195" i="30" s="1"/>
  <c r="W187" i="30"/>
  <c r="X254" i="30"/>
  <c r="W207" i="30"/>
  <c r="X232" i="30"/>
  <c r="Y232" i="30" s="1"/>
  <c r="W182" i="30"/>
  <c r="Y182" i="30" s="1"/>
  <c r="W172" i="30"/>
  <c r="Y172" i="30" s="1"/>
  <c r="W173" i="30"/>
  <c r="X226" i="30"/>
  <c r="Y226" i="30" s="1"/>
  <c r="W196" i="30"/>
  <c r="X207" i="30"/>
  <c r="W174" i="30"/>
  <c r="X231" i="30"/>
  <c r="Y231" i="30" s="1"/>
  <c r="X201" i="30"/>
  <c r="Y201" i="30" s="1"/>
  <c r="W202" i="30"/>
  <c r="Y308" i="30"/>
  <c r="Y105" i="30"/>
  <c r="Y332" i="30"/>
  <c r="Y24" i="30"/>
  <c r="Y110" i="30"/>
  <c r="Y37" i="30"/>
  <c r="Y53" i="30"/>
  <c r="Y122" i="30"/>
  <c r="Y114" i="30"/>
  <c r="Y59" i="30"/>
  <c r="Y257" i="30"/>
  <c r="Y9" i="30"/>
  <c r="Y307" i="30"/>
  <c r="Y152" i="30"/>
  <c r="Y220" i="30"/>
  <c r="Y187" i="30"/>
  <c r="Y207" i="30"/>
  <c r="Y191" i="30"/>
  <c r="Y196" i="30"/>
  <c r="Y174" i="30"/>
  <c r="Y180" i="30"/>
  <c r="AN322" i="3"/>
  <c r="AN142" i="3"/>
  <c r="AO103" i="3"/>
  <c r="AN239" i="3"/>
  <c r="AN332" i="3"/>
  <c r="AN288" i="3"/>
  <c r="AO260" i="3"/>
  <c r="AP246" i="3"/>
  <c r="AO198" i="3"/>
  <c r="W208" i="30"/>
  <c r="Y208" i="30" s="1"/>
  <c r="AO191" i="3"/>
  <c r="AO129" i="3"/>
  <c r="AN88" i="3"/>
  <c r="AO55" i="3"/>
  <c r="AP37" i="3"/>
  <c r="AO236" i="3"/>
  <c r="AN295" i="3"/>
  <c r="AN244" i="3"/>
  <c r="AO201" i="3"/>
  <c r="AP164" i="3"/>
  <c r="AO120" i="3"/>
  <c r="AN35" i="3"/>
  <c r="AO271" i="3"/>
  <c r="AO91" i="3"/>
  <c r="AO38" i="3"/>
  <c r="AO212" i="3"/>
  <c r="AO291" i="3"/>
  <c r="AN179" i="3"/>
  <c r="AN57" i="3"/>
  <c r="AO99" i="3"/>
  <c r="Y337" i="8"/>
  <c r="X201" i="29"/>
  <c r="Z283" i="7"/>
  <c r="Y454" i="7"/>
  <c r="Y18" i="7"/>
  <c r="X29" i="6"/>
  <c r="Y120" i="7"/>
  <c r="Z79" i="7"/>
  <c r="X9" i="8"/>
  <c r="Y253" i="8"/>
  <c r="AA54" i="8"/>
  <c r="Z585" i="6"/>
  <c r="AA354" i="7"/>
  <c r="Y218" i="8"/>
  <c r="AA252" i="8"/>
  <c r="AA184" i="7"/>
  <c r="AA501" i="7"/>
  <c r="AA38" i="7"/>
  <c r="AA109" i="8"/>
  <c r="AA448" i="8"/>
  <c r="Z235" i="6"/>
  <c r="AA235" i="6" s="1"/>
  <c r="Z67" i="6"/>
  <c r="W243" i="29"/>
  <c r="Y175" i="6"/>
  <c r="X480" i="7"/>
  <c r="Y346" i="6"/>
  <c r="AA52" i="6"/>
  <c r="W269" i="29"/>
  <c r="AA574" i="8"/>
  <c r="AA150" i="6"/>
  <c r="X218" i="29"/>
  <c r="Y401" i="7"/>
  <c r="Z601" i="8"/>
  <c r="W20" i="29"/>
  <c r="AC227" i="3"/>
  <c r="AA112" i="8"/>
  <c r="W193" i="29"/>
  <c r="AA254" i="7"/>
  <c r="Z32" i="7"/>
  <c r="W92" i="29"/>
  <c r="Z166" i="6"/>
  <c r="W78" i="29"/>
  <c r="AA50" i="6"/>
  <c r="X512" i="6"/>
  <c r="AA23" i="7"/>
  <c r="AA448" i="6"/>
  <c r="AA123" i="8"/>
  <c r="Z453" i="7"/>
  <c r="W195" i="29"/>
  <c r="AA60" i="8"/>
  <c r="Z161" i="7"/>
  <c r="X60" i="7"/>
  <c r="X45" i="29"/>
  <c r="Y496" i="7"/>
  <c r="AA242" i="6"/>
  <c r="X323" i="29"/>
  <c r="Y240" i="8"/>
  <c r="Y130" i="29"/>
  <c r="X135" i="29"/>
  <c r="Y81" i="7"/>
  <c r="AA280" i="6"/>
  <c r="AA291" i="8"/>
  <c r="Y604" i="6"/>
  <c r="AA173" i="8"/>
  <c r="Y402" i="6"/>
  <c r="Z242" i="8"/>
  <c r="AA498" i="7"/>
  <c r="AA306" i="6"/>
  <c r="AA283" i="8"/>
  <c r="Y253" i="7"/>
  <c r="AA557" i="7"/>
  <c r="AA367" i="7"/>
  <c r="Y340" i="6"/>
  <c r="AA337" i="6"/>
  <c r="AA325" i="6"/>
  <c r="AA205" i="7"/>
  <c r="Y220" i="7"/>
  <c r="AA512" i="6"/>
  <c r="AA13" i="8"/>
  <c r="Z457" i="7"/>
  <c r="Z107" i="6"/>
  <c r="AA223" i="6"/>
  <c r="Y385" i="7"/>
  <c r="X229" i="29"/>
  <c r="Y215" i="29"/>
  <c r="AA308" i="7"/>
  <c r="Y82" i="7"/>
  <c r="W187" i="29"/>
  <c r="AB45" i="3"/>
  <c r="X324" i="8"/>
  <c r="AA218" i="6"/>
  <c r="AA352" i="7"/>
  <c r="AA413" i="8"/>
  <c r="AO33" i="3"/>
  <c r="AN324" i="3"/>
  <c r="AO195" i="3"/>
  <c r="AO146" i="3"/>
  <c r="AP273" i="3"/>
  <c r="AN51" i="3"/>
  <c r="X127" i="30"/>
  <c r="Y127" i="30" s="1"/>
  <c r="X40" i="30"/>
  <c r="Y40" i="30" s="1"/>
  <c r="X304" i="30"/>
  <c r="Y304" i="30" s="1"/>
  <c r="W247" i="30"/>
  <c r="Y247" i="30" s="1"/>
  <c r="X70" i="30"/>
  <c r="Y70" i="30" s="1"/>
  <c r="W301" i="30"/>
  <c r="X16" i="30"/>
  <c r="Y16" i="30" s="1"/>
  <c r="W241" i="30"/>
  <c r="X81" i="30"/>
  <c r="Y81" i="30" s="1"/>
  <c r="X301" i="30"/>
  <c r="W33" i="30"/>
  <c r="Y33" i="30" s="1"/>
  <c r="W123" i="30"/>
  <c r="Y123" i="30" s="1"/>
  <c r="X95" i="30"/>
  <c r="Y95" i="30" s="1"/>
  <c r="X320" i="30"/>
  <c r="Y320" i="30" s="1"/>
  <c r="W76" i="30"/>
  <c r="Y76" i="30" s="1"/>
  <c r="W299" i="30"/>
  <c r="W238" i="30"/>
  <c r="Y238" i="30" s="1"/>
  <c r="X80" i="30"/>
  <c r="Y80" i="30" s="1"/>
  <c r="W112" i="30"/>
  <c r="W20" i="30"/>
  <c r="Y20" i="30" s="1"/>
  <c r="W101" i="30"/>
  <c r="Y101" i="30" s="1"/>
  <c r="X49" i="30"/>
  <c r="Y49" i="30" s="1"/>
  <c r="W259" i="30"/>
  <c r="Y259" i="30" s="1"/>
  <c r="W44" i="30"/>
  <c r="Y44" i="30" s="1"/>
  <c r="X311" i="30"/>
  <c r="Y311" i="30" s="1"/>
  <c r="X22" i="30"/>
  <c r="Y22" i="30" s="1"/>
  <c r="X274" i="30"/>
  <c r="X135" i="30"/>
  <c r="Y135" i="30" s="1"/>
  <c r="W106" i="30"/>
  <c r="X42" i="30"/>
  <c r="Y42" i="30" s="1"/>
  <c r="W323" i="30"/>
  <c r="W291" i="30"/>
  <c r="Y291" i="30" s="1"/>
  <c r="W131" i="30"/>
  <c r="X29" i="30"/>
  <c r="Y29" i="30" s="1"/>
  <c r="W306" i="30"/>
  <c r="W252" i="30"/>
  <c r="Y252" i="30" s="1"/>
  <c r="X294" i="30"/>
  <c r="W237" i="30"/>
  <c r="Y237" i="30" s="1"/>
  <c r="X316" i="30"/>
  <c r="Y316" i="30" s="1"/>
  <c r="X125" i="30"/>
  <c r="X303" i="30"/>
  <c r="Y303" i="30" s="1"/>
  <c r="W261" i="30"/>
  <c r="W230" i="30"/>
  <c r="Y230" i="30" s="1"/>
  <c r="X167" i="30"/>
  <c r="W151" i="30"/>
  <c r="Y151" i="30" s="1"/>
  <c r="X177" i="30"/>
  <c r="Y177" i="30" s="1"/>
  <c r="W155" i="30"/>
  <c r="Y155" i="30" s="1"/>
  <c r="X190" i="30"/>
  <c r="W145" i="30"/>
  <c r="Y145" i="30" s="1"/>
  <c r="W149" i="30"/>
  <c r="Y149" i="30" s="1"/>
  <c r="X138" i="30"/>
  <c r="Y138" i="30" s="1"/>
  <c r="W139" i="30"/>
  <c r="Y139" i="30" s="1"/>
  <c r="W89" i="30"/>
  <c r="X39" i="30"/>
  <c r="Y39" i="30" s="1"/>
  <c r="W79" i="30"/>
  <c r="X275" i="30"/>
  <c r="Y275" i="30" s="1"/>
  <c r="X116" i="30"/>
  <c r="W86" i="30"/>
  <c r="Y86" i="30" s="1"/>
  <c r="X253" i="30"/>
  <c r="Y253" i="30" s="1"/>
  <c r="X262" i="30"/>
  <c r="Y262" i="30" s="1"/>
  <c r="W219" i="30"/>
  <c r="X227" i="30"/>
  <c r="W167" i="30"/>
  <c r="X235" i="30"/>
  <c r="Y235" i="30" s="1"/>
  <c r="W188" i="30"/>
  <c r="Y188" i="30" s="1"/>
  <c r="W176" i="30"/>
  <c r="Y176" i="30" s="1"/>
  <c r="X261" i="30"/>
  <c r="Y261" i="30" s="1"/>
  <c r="W194" i="30"/>
  <c r="Y194" i="30" s="1"/>
  <c r="X256" i="30"/>
  <c r="Y256" i="30" s="1"/>
  <c r="W171" i="30"/>
  <c r="W169" i="30"/>
  <c r="W205" i="30"/>
  <c r="Y205" i="30" s="1"/>
  <c r="X224" i="30"/>
  <c r="Y224" i="30" s="1"/>
  <c r="W46" i="30"/>
  <c r="Y46" i="30" s="1"/>
  <c r="Y239" i="30"/>
  <c r="Y35" i="30"/>
  <c r="Y98" i="30"/>
  <c r="Y301" i="30"/>
  <c r="Y61" i="30"/>
  <c r="Y327" i="30"/>
  <c r="Y229" i="30"/>
  <c r="Y51" i="30"/>
  <c r="Y52" i="30"/>
  <c r="Y62" i="30"/>
  <c r="Y267" i="30"/>
  <c r="Y99" i="30"/>
  <c r="Y14" i="30"/>
  <c r="Y266" i="30"/>
  <c r="Y113" i="30"/>
  <c r="Y74" i="30"/>
  <c r="Y254" i="30"/>
  <c r="Y294" i="30"/>
  <c r="Y124" i="30"/>
  <c r="Y23" i="30"/>
  <c r="Y225" i="30"/>
  <c r="Y136" i="30"/>
  <c r="Y84" i="30"/>
  <c r="Y142" i="30"/>
  <c r="Y102" i="30"/>
  <c r="Y219" i="30"/>
  <c r="Y167" i="30"/>
  <c r="Y222" i="30"/>
  <c r="Y169" i="30"/>
  <c r="Y202" i="30"/>
  <c r="AO322" i="3"/>
  <c r="AP142" i="3"/>
  <c r="AP43" i="3"/>
  <c r="AP239" i="3"/>
  <c r="AP332" i="3"/>
  <c r="AN284" i="3"/>
  <c r="AN260" i="3"/>
  <c r="AN246" i="3"/>
  <c r="AN197" i="3"/>
  <c r="AB196" i="3"/>
  <c r="W197" i="30" s="1"/>
  <c r="AP191" i="3"/>
  <c r="AP129" i="3"/>
  <c r="AN75" i="3"/>
  <c r="AP55" i="3"/>
  <c r="AN37" i="3"/>
  <c r="AO63" i="3"/>
  <c r="AP295" i="3"/>
  <c r="AO244" i="3"/>
  <c r="AP185" i="3"/>
  <c r="AO164" i="3"/>
  <c r="AP120" i="3"/>
  <c r="AO326" i="3"/>
  <c r="AP271" i="3"/>
  <c r="AP91" i="3"/>
  <c r="AP36" i="3"/>
  <c r="AP212" i="3"/>
  <c r="AN138" i="3"/>
  <c r="AP57" i="3"/>
  <c r="AN54" i="3"/>
  <c r="Y174" i="6"/>
  <c r="W315" i="30"/>
  <c r="Y315" i="30" s="1"/>
  <c r="W100" i="30"/>
  <c r="Y100" i="30" s="1"/>
  <c r="W47" i="30"/>
  <c r="Y47" i="30" s="1"/>
  <c r="X13" i="30"/>
  <c r="Y13" i="30" s="1"/>
  <c r="W236" i="30"/>
  <c r="Y236" i="30" s="1"/>
  <c r="X129" i="30"/>
  <c r="Y129" i="30" s="1"/>
  <c r="X112" i="30"/>
  <c r="Y112" i="30" s="1"/>
  <c r="W56" i="30"/>
  <c r="Y56" i="30" s="1"/>
  <c r="W26" i="30"/>
  <c r="Y26" i="30" s="1"/>
  <c r="W68" i="30"/>
  <c r="Y68" i="30" s="1"/>
  <c r="W111" i="30"/>
  <c r="Y111" i="30" s="1"/>
  <c r="W274" i="30"/>
  <c r="Y274" i="30" s="1"/>
  <c r="X106" i="30"/>
  <c r="X323" i="30"/>
  <c r="Y323" i="30" s="1"/>
  <c r="X131" i="30"/>
  <c r="X306" i="30"/>
  <c r="Y306" i="30" s="1"/>
  <c r="W38" i="30"/>
  <c r="Y38" i="30" s="1"/>
  <c r="W227" i="30"/>
  <c r="Y227" i="30" s="1"/>
  <c r="W125" i="30"/>
  <c r="Y125" i="30" s="1"/>
  <c r="W260" i="30"/>
  <c r="Y260" i="30" s="1"/>
  <c r="X181" i="30"/>
  <c r="Y181" i="30" s="1"/>
  <c r="X171" i="30"/>
  <c r="Y171" i="30" s="1"/>
  <c r="X185" i="30"/>
  <c r="Y185" i="30" s="1"/>
  <c r="X137" i="30"/>
  <c r="W158" i="30"/>
  <c r="Y158" i="30" s="1"/>
  <c r="X89" i="30"/>
  <c r="Y89" i="30" s="1"/>
  <c r="X79" i="30"/>
  <c r="Y79" i="30" s="1"/>
  <c r="W116" i="30"/>
  <c r="Y116" i="30" s="1"/>
  <c r="W211" i="30"/>
  <c r="Y211" i="30" s="1"/>
  <c r="W193" i="30"/>
  <c r="Y193" i="30" s="1"/>
  <c r="X245" i="30"/>
  <c r="Y245" i="30" s="1"/>
  <c r="X212" i="30"/>
  <c r="Y212" i="30" s="1"/>
  <c r="X249" i="30"/>
  <c r="Y249" i="30" s="1"/>
  <c r="W190" i="30"/>
  <c r="Y190" i="30" s="1"/>
  <c r="X210" i="30"/>
  <c r="Y210" i="30" s="1"/>
  <c r="X228" i="30"/>
  <c r="Y228" i="30" s="1"/>
  <c r="Y286" i="30"/>
  <c r="Y43" i="30"/>
  <c r="Y241" i="30"/>
  <c r="Y54" i="30"/>
  <c r="Y299" i="30"/>
  <c r="Y334" i="30"/>
  <c r="Y273" i="30"/>
  <c r="Y106" i="30"/>
  <c r="Y131" i="30"/>
  <c r="Y270" i="30"/>
  <c r="Y325" i="30"/>
  <c r="Y137" i="30"/>
  <c r="Y141" i="30"/>
  <c r="Y333" i="30"/>
  <c r="Y204" i="30"/>
  <c r="Y214" i="30"/>
  <c r="Y173" i="30"/>
  <c r="Y166" i="30"/>
  <c r="AN266" i="3"/>
  <c r="AO332" i="3"/>
  <c r="AP255" i="3"/>
  <c r="AO197" i="3"/>
  <c r="AN175" i="3"/>
  <c r="AN129" i="3"/>
  <c r="AO44" i="3"/>
  <c r="AO37" i="3"/>
  <c r="AO282" i="3"/>
  <c r="AO185" i="3"/>
  <c r="AN120" i="3"/>
  <c r="AP259" i="3"/>
  <c r="AN91" i="3"/>
  <c r="AN291" i="3"/>
  <c r="AO138" i="3"/>
  <c r="AP54" i="3"/>
  <c r="AC153" i="3"/>
  <c r="W163" i="30"/>
  <c r="X163" i="30"/>
  <c r="Y163" i="30" s="1"/>
  <c r="AA153" i="3"/>
  <c r="AB153" i="3"/>
  <c r="X154" i="30"/>
  <c r="W154" i="30"/>
  <c r="Y154" i="30" s="1"/>
  <c r="AN153" i="3"/>
  <c r="W57" i="31"/>
  <c r="X45" i="31"/>
  <c r="W84" i="31"/>
  <c r="X193" i="31"/>
  <c r="W97" i="31"/>
  <c r="W207" i="31"/>
  <c r="W123" i="31"/>
  <c r="W196" i="31"/>
  <c r="X217" i="31"/>
  <c r="X228" i="31"/>
  <c r="X198" i="31"/>
  <c r="W300" i="31"/>
  <c r="W75" i="31"/>
  <c r="W102" i="31"/>
  <c r="W11" i="31"/>
  <c r="W8" i="31"/>
  <c r="W186" i="31"/>
  <c r="X208" i="31"/>
  <c r="X264" i="31"/>
  <c r="W198" i="31"/>
  <c r="W105" i="31"/>
  <c r="W226" i="31"/>
  <c r="X72" i="31"/>
  <c r="W206" i="31"/>
  <c r="X42" i="31"/>
  <c r="W262" i="31"/>
  <c r="W197" i="31"/>
  <c r="AP333" i="3"/>
  <c r="W108" i="31"/>
  <c r="W89" i="31"/>
  <c r="W301" i="31"/>
  <c r="W150" i="31"/>
  <c r="W191" i="31"/>
  <c r="X203" i="31"/>
  <c r="X155" i="31"/>
  <c r="X156" i="31"/>
  <c r="W165" i="31"/>
  <c r="W149" i="31"/>
  <c r="X169" i="31"/>
  <c r="X141" i="31"/>
  <c r="W297" i="31"/>
  <c r="W212" i="31"/>
  <c r="W12" i="31"/>
  <c r="X268" i="31"/>
  <c r="W183" i="31"/>
  <c r="X171" i="31"/>
  <c r="W35" i="31"/>
  <c r="X35" i="31"/>
  <c r="X182" i="31"/>
  <c r="X266" i="31"/>
  <c r="X50" i="31"/>
  <c r="W180" i="31"/>
  <c r="W137" i="31"/>
  <c r="W221" i="31"/>
  <c r="W173" i="31"/>
  <c r="W185" i="31"/>
  <c r="X100" i="31"/>
  <c r="W251" i="31"/>
  <c r="W190" i="31"/>
  <c r="X22" i="31"/>
  <c r="W93" i="31"/>
  <c r="X277" i="31"/>
  <c r="X77" i="31"/>
  <c r="W48" i="31"/>
  <c r="W101" i="31"/>
  <c r="W106" i="31"/>
  <c r="X107" i="31"/>
  <c r="W187" i="31"/>
  <c r="W232" i="31"/>
  <c r="X97" i="31"/>
  <c r="W205" i="31"/>
  <c r="X102" i="31"/>
  <c r="Y102" i="31" s="1"/>
  <c r="X273" i="31"/>
  <c r="W201" i="31"/>
  <c r="X216" i="31"/>
  <c r="X82" i="31"/>
  <c r="X194" i="31"/>
  <c r="W203" i="31"/>
  <c r="W83" i="31"/>
  <c r="X211" i="31"/>
  <c r="W263" i="31"/>
  <c r="W204" i="31"/>
  <c r="W230" i="31"/>
  <c r="AO333" i="3"/>
  <c r="W193" i="31"/>
  <c r="X119" i="31"/>
  <c r="X74" i="31"/>
  <c r="W294" i="31"/>
  <c r="X278" i="31"/>
  <c r="X258" i="31"/>
  <c r="W52" i="31"/>
  <c r="X111" i="31"/>
  <c r="X286" i="31"/>
  <c r="X285" i="31"/>
  <c r="W128" i="31"/>
  <c r="W151" i="31"/>
  <c r="X290" i="31"/>
  <c r="W176" i="31"/>
  <c r="W159" i="31"/>
  <c r="W164" i="31"/>
  <c r="X136" i="31"/>
  <c r="W177" i="31"/>
  <c r="X229" i="31"/>
  <c r="X27" i="31"/>
  <c r="X218" i="31"/>
  <c r="W239" i="31"/>
  <c r="X253" i="31"/>
  <c r="W34" i="31"/>
  <c r="X118" i="31"/>
  <c r="W162" i="31"/>
  <c r="X202" i="31"/>
  <c r="X295" i="31"/>
  <c r="X34" i="31"/>
  <c r="W171" i="31"/>
  <c r="X259" i="31"/>
  <c r="X257" i="31"/>
  <c r="X185" i="31"/>
  <c r="W31" i="31"/>
  <c r="X239" i="31"/>
  <c r="X163" i="31"/>
  <c r="X244" i="31"/>
  <c r="Y198" i="31"/>
  <c r="W81" i="31"/>
  <c r="W87" i="31"/>
  <c r="W15" i="31"/>
  <c r="X230" i="31"/>
  <c r="W42" i="31"/>
  <c r="W107" i="31"/>
  <c r="X85" i="31"/>
  <c r="X262" i="31"/>
  <c r="X84" i="31"/>
  <c r="Y84" i="31" s="1"/>
  <c r="X115" i="31"/>
  <c r="X294" i="31"/>
  <c r="W258" i="31"/>
  <c r="X93" i="31"/>
  <c r="W281" i="31"/>
  <c r="X104" i="31"/>
  <c r="X248" i="31"/>
  <c r="W124" i="31"/>
  <c r="W286" i="31"/>
  <c r="X59" i="31"/>
  <c r="W92" i="31"/>
  <c r="X276" i="31"/>
  <c r="X301" i="31"/>
  <c r="X227" i="31"/>
  <c r="X101" i="31"/>
  <c r="Y101" i="31" s="1"/>
  <c r="W211" i="31"/>
  <c r="Y211" i="31" s="1"/>
  <c r="X70" i="31"/>
  <c r="X252" i="31"/>
  <c r="X32" i="31"/>
  <c r="W225" i="31"/>
  <c r="W214" i="31"/>
  <c r="X200" i="31"/>
  <c r="X191" i="31"/>
  <c r="W72" i="31"/>
  <c r="W235" i="31"/>
  <c r="W276" i="31"/>
  <c r="W260" i="31"/>
  <c r="W103" i="31"/>
  <c r="W170" i="31"/>
  <c r="X283" i="31"/>
  <c r="X139" i="31"/>
  <c r="X177" i="31"/>
  <c r="W138" i="31"/>
  <c r="X172" i="31"/>
  <c r="X135" i="31"/>
  <c r="W134" i="31"/>
  <c r="W161" i="31"/>
  <c r="X147" i="31"/>
  <c r="X297" i="31"/>
  <c r="X296" i="31"/>
  <c r="W27" i="31"/>
  <c r="Y27" i="31" s="1"/>
  <c r="W127" i="31"/>
  <c r="W210" i="31"/>
  <c r="W53" i="31"/>
  <c r="X62" i="31"/>
  <c r="X20" i="31"/>
  <c r="W293" i="31"/>
  <c r="X293" i="31"/>
  <c r="X58" i="31"/>
  <c r="X175" i="31"/>
  <c r="W99" i="31"/>
  <c r="W178" i="31"/>
  <c r="W188" i="31"/>
  <c r="X289" i="31"/>
  <c r="W133" i="31"/>
  <c r="W62" i="31"/>
  <c r="X178" i="31"/>
  <c r="W271" i="31"/>
  <c r="W184" i="31"/>
  <c r="W116" i="31"/>
  <c r="W175" i="31"/>
  <c r="Y258" i="31"/>
  <c r="Y72" i="31"/>
  <c r="Y294" i="31"/>
  <c r="Y297" i="31"/>
  <c r="X16" i="31"/>
  <c r="W14" i="31"/>
  <c r="W261" i="31"/>
  <c r="X14" i="31"/>
  <c r="X284" i="31"/>
  <c r="X61" i="31"/>
  <c r="W111" i="31"/>
  <c r="X263" i="31"/>
  <c r="X121" i="31"/>
  <c r="W272" i="31"/>
  <c r="W195" i="31"/>
  <c r="X57" i="31"/>
  <c r="W237" i="31"/>
  <c r="X206" i="31"/>
  <c r="Y206" i="31" s="1"/>
  <c r="X197" i="31"/>
  <c r="Y197" i="31" s="1"/>
  <c r="X196" i="31"/>
  <c r="Y196" i="31" s="1"/>
  <c r="X215" i="31"/>
  <c r="X75" i="31"/>
  <c r="W217" i="31"/>
  <c r="W98" i="31"/>
  <c r="X237" i="31"/>
  <c r="X209" i="31"/>
  <c r="X300" i="31"/>
  <c r="W66" i="31"/>
  <c r="X189" i="31"/>
  <c r="W117" i="31"/>
  <c r="X69" i="31"/>
  <c r="W273" i="31"/>
  <c r="W280" i="31"/>
  <c r="W292" i="31"/>
  <c r="X236" i="31"/>
  <c r="X241" i="31"/>
  <c r="W284" i="31"/>
  <c r="Y284" i="31" s="1"/>
  <c r="X105" i="31"/>
  <c r="W166" i="31"/>
  <c r="X181" i="31"/>
  <c r="X159" i="31"/>
  <c r="X89" i="31"/>
  <c r="W141" i="31"/>
  <c r="W144" i="31"/>
  <c r="W174" i="31"/>
  <c r="X165" i="31"/>
  <c r="X131" i="31"/>
  <c r="X179" i="31"/>
  <c r="W179" i="31"/>
  <c r="X132" i="31"/>
  <c r="W136" i="31"/>
  <c r="W247" i="31"/>
  <c r="X247" i="31"/>
  <c r="X183" i="31"/>
  <c r="W126" i="31"/>
  <c r="W224" i="31"/>
  <c r="X250" i="31"/>
  <c r="X180" i="31"/>
  <c r="X212" i="31"/>
  <c r="W122" i="31"/>
  <c r="X154" i="31"/>
  <c r="X265" i="31"/>
  <c r="W118" i="31"/>
  <c r="W295" i="31"/>
  <c r="X275" i="31"/>
  <c r="W163" i="31"/>
  <c r="W259" i="31"/>
  <c r="W86" i="31"/>
  <c r="W73" i="31"/>
  <c r="Y97" i="31"/>
  <c r="Y75" i="31"/>
  <c r="Y230" i="31"/>
  <c r="Y193" i="31"/>
  <c r="Y276" i="31"/>
  <c r="Y301" i="31"/>
  <c r="W200" i="31"/>
  <c r="X256" i="31"/>
  <c r="W109" i="31"/>
  <c r="X112" i="31"/>
  <c r="W282" i="31"/>
  <c r="X287" i="31"/>
  <c r="X292" i="31"/>
  <c r="X204" i="31"/>
  <c r="Y204" i="31" s="1"/>
  <c r="W215" i="31"/>
  <c r="W74" i="31"/>
  <c r="X15" i="31"/>
  <c r="Y15" i="31" s="1"/>
  <c r="W213" i="31"/>
  <c r="W110" i="31"/>
  <c r="X279" i="31"/>
  <c r="X249" i="31"/>
  <c r="W234" i="31"/>
  <c r="X251" i="31"/>
  <c r="Y251" i="31" s="1"/>
  <c r="W112" i="31"/>
  <c r="X214" i="31"/>
  <c r="Y214" i="31" s="1"/>
  <c r="W228" i="31"/>
  <c r="W252" i="31"/>
  <c r="X114" i="31"/>
  <c r="W91" i="31"/>
  <c r="X190" i="31"/>
  <c r="W285" i="31"/>
  <c r="X240" i="31"/>
  <c r="W194" i="31"/>
  <c r="W121" i="31"/>
  <c r="Y121" i="31" s="1"/>
  <c r="X220" i="31"/>
  <c r="W120" i="31"/>
  <c r="X232" i="31"/>
  <c r="Y232" i="31" s="1"/>
  <c r="W70" i="31"/>
  <c r="Y70" i="31" s="1"/>
  <c r="W139" i="31"/>
  <c r="W147" i="31"/>
  <c r="Y147" i="31" s="1"/>
  <c r="W156" i="31"/>
  <c r="X168" i="31"/>
  <c r="X150" i="31"/>
  <c r="W135" i="31"/>
  <c r="W240" i="31"/>
  <c r="W146" i="31"/>
  <c r="W181" i="31"/>
  <c r="Y181" i="31" s="1"/>
  <c r="W172" i="31"/>
  <c r="Y172" i="31" s="1"/>
  <c r="X151" i="31"/>
  <c r="X184" i="31"/>
  <c r="W140" i="31"/>
  <c r="W243" i="31"/>
  <c r="W268" i="31"/>
  <c r="X210" i="31"/>
  <c r="X99" i="31"/>
  <c r="X126" i="31"/>
  <c r="X298" i="31"/>
  <c r="W113" i="31"/>
  <c r="X90" i="31"/>
  <c r="X133" i="31"/>
  <c r="W229" i="31"/>
  <c r="X127" i="31"/>
  <c r="W302" i="31"/>
  <c r="Y203" i="31"/>
  <c r="Y215" i="31"/>
  <c r="Y252" i="31"/>
  <c r="Y286" i="31"/>
  <c r="Y273" i="31"/>
  <c r="Y165" i="31"/>
  <c r="Y179" i="31"/>
  <c r="X270" i="31"/>
  <c r="W219" i="31"/>
  <c r="X52" i="31"/>
  <c r="X83" i="31"/>
  <c r="W45" i="31"/>
  <c r="W64" i="31"/>
  <c r="X117" i="31"/>
  <c r="X92" i="31"/>
  <c r="W63" i="31"/>
  <c r="X242" i="31"/>
  <c r="W51" i="31"/>
  <c r="X205" i="31"/>
  <c r="Y205" i="31" s="1"/>
  <c r="W85" i="31"/>
  <c r="Y85" i="31" s="1"/>
  <c r="X67" i="31"/>
  <c r="X234" i="31"/>
  <c r="W104" i="31"/>
  <c r="Y104" i="31" s="1"/>
  <c r="W61" i="31"/>
  <c r="Y61" i="31" s="1"/>
  <c r="X80" i="31"/>
  <c r="W241" i="31"/>
  <c r="Y241" i="31" s="1"/>
  <c r="X225" i="31"/>
  <c r="Y225" i="31" s="1"/>
  <c r="X187" i="31"/>
  <c r="W267" i="31"/>
  <c r="X280" i="31"/>
  <c r="X269" i="31"/>
  <c r="W71" i="31"/>
  <c r="W77" i="31"/>
  <c r="X288" i="31"/>
  <c r="X48" i="31"/>
  <c r="X260" i="31"/>
  <c r="Y260" i="31" s="1"/>
  <c r="W227" i="31"/>
  <c r="X282" i="31"/>
  <c r="Y282" i="31" s="1"/>
  <c r="W270" i="31"/>
  <c r="W189" i="31"/>
  <c r="X186" i="31"/>
  <c r="Y186" i="31" s="1"/>
  <c r="X125" i="31"/>
  <c r="W249" i="31"/>
  <c r="X120" i="31"/>
  <c r="W220" i="31"/>
  <c r="Y220" i="31" s="1"/>
  <c r="X103" i="31"/>
  <c r="Y103" i="31" s="1"/>
  <c r="W238" i="31"/>
  <c r="X207" i="31"/>
  <c r="Y207" i="31" s="1"/>
  <c r="W290" i="31"/>
  <c r="Y290" i="31" s="1"/>
  <c r="X68" i="31"/>
  <c r="W153" i="31"/>
  <c r="W114" i="31"/>
  <c r="W278" i="31"/>
  <c r="Y278" i="31" s="1"/>
  <c r="W168" i="31"/>
  <c r="Y168" i="31" s="1"/>
  <c r="X170" i="31"/>
  <c r="Y170" i="31" s="1"/>
  <c r="W157" i="31"/>
  <c r="X152" i="31"/>
  <c r="W142" i="31"/>
  <c r="X153" i="31"/>
  <c r="Y153" i="31" s="1"/>
  <c r="X149" i="31"/>
  <c r="X138" i="31"/>
  <c r="Y138" i="31" s="1"/>
  <c r="W257" i="31"/>
  <c r="Y257" i="31" s="1"/>
  <c r="W254" i="31"/>
  <c r="X271" i="31"/>
  <c r="X73" i="31"/>
  <c r="W250" i="31"/>
  <c r="Y250" i="31" s="1"/>
  <c r="X140" i="31"/>
  <c r="W233" i="31"/>
  <c r="W60" i="31"/>
  <c r="W199" i="31"/>
  <c r="X173" i="31"/>
  <c r="W289" i="31"/>
  <c r="X116" i="31"/>
  <c r="X56" i="31"/>
  <c r="X255" i="31"/>
  <c r="Y14" i="31"/>
  <c r="Y200" i="31"/>
  <c r="Y48" i="31"/>
  <c r="Y237" i="31"/>
  <c r="Y83" i="31"/>
  <c r="Y92" i="31"/>
  <c r="Y249" i="31"/>
  <c r="Y262" i="31"/>
  <c r="Y52" i="31"/>
  <c r="Y292" i="31"/>
  <c r="Y114" i="31"/>
  <c r="Y141" i="31"/>
  <c r="Y159" i="31"/>
  <c r="Y247" i="31"/>
  <c r="X222" i="31"/>
  <c r="X238" i="31"/>
  <c r="Y238" i="31" s="1"/>
  <c r="W209" i="31"/>
  <c r="Y209" i="31" s="1"/>
  <c r="W67" i="31"/>
  <c r="Y67" i="31" s="1"/>
  <c r="W100" i="31"/>
  <c r="W22" i="31"/>
  <c r="Y22" i="31" s="1"/>
  <c r="W69" i="31"/>
  <c r="W236" i="31"/>
  <c r="W245" i="31"/>
  <c r="W222" i="31"/>
  <c r="Y222" i="31" s="1"/>
  <c r="W59" i="31"/>
  <c r="Y59" i="31" s="1"/>
  <c r="X91" i="31"/>
  <c r="Y91" i="31" s="1"/>
  <c r="X11" i="31"/>
  <c r="Y11" i="31" s="1"/>
  <c r="W32" i="31"/>
  <c r="Y32" i="31" s="1"/>
  <c r="W68" i="31"/>
  <c r="Y68" i="31" s="1"/>
  <c r="W16" i="31"/>
  <c r="Y16" i="31" s="1"/>
  <c r="X63" i="31"/>
  <c r="W208" i="31"/>
  <c r="Y208" i="31" s="1"/>
  <c r="X66" i="31"/>
  <c r="W125" i="31"/>
  <c r="X219" i="31"/>
  <c r="Y219" i="31" s="1"/>
  <c r="X64" i="31"/>
  <c r="X51" i="31"/>
  <c r="W119" i="31"/>
  <c r="Y119" i="31" s="1"/>
  <c r="W256" i="31"/>
  <c r="W283" i="31"/>
  <c r="X226" i="31"/>
  <c r="X291" i="31"/>
  <c r="W277" i="31"/>
  <c r="Y277" i="31" s="1"/>
  <c r="W248" i="31"/>
  <c r="Y248" i="31" s="1"/>
  <c r="X267" i="31"/>
  <c r="Y267" i="31" s="1"/>
  <c r="W264" i="31"/>
  <c r="W152" i="31"/>
  <c r="X272" i="31"/>
  <c r="Y272" i="31" s="1"/>
  <c r="X164" i="31"/>
  <c r="W155" i="31"/>
  <c r="Y155" i="31" s="1"/>
  <c r="X158" i="31"/>
  <c r="X174" i="31"/>
  <c r="Y174" i="31" s="1"/>
  <c r="W148" i="31"/>
  <c r="X142" i="31"/>
  <c r="Y142" i="31" s="1"/>
  <c r="W145" i="31"/>
  <c r="X176" i="31"/>
  <c r="X145" i="31"/>
  <c r="Y145" i="31" s="1"/>
  <c r="X128" i="31"/>
  <c r="Y128" i="31" s="1"/>
  <c r="X160" i="31"/>
  <c r="X134" i="31"/>
  <c r="Y134" i="31" s="1"/>
  <c r="W132" i="31"/>
  <c r="Y132" i="31" s="1"/>
  <c r="W129" i="31"/>
  <c r="W50" i="31"/>
  <c r="Y50" i="31" s="1"/>
  <c r="X254" i="31"/>
  <c r="Y254" i="31" s="1"/>
  <c r="X31" i="31"/>
  <c r="X233" i="31"/>
  <c r="W253" i="31"/>
  <c r="W296" i="31"/>
  <c r="Y296" i="31" s="1"/>
  <c r="W20" i="31"/>
  <c r="W275" i="31"/>
  <c r="W218" i="31"/>
  <c r="X137" i="31"/>
  <c r="W244" i="31"/>
  <c r="W255" i="31"/>
  <c r="X223" i="31"/>
  <c r="X299" i="31"/>
  <c r="X224" i="31"/>
  <c r="X122" i="31"/>
  <c r="W154" i="31"/>
  <c r="W246" i="31"/>
  <c r="W90" i="31"/>
  <c r="X246" i="31"/>
  <c r="Y45" i="31"/>
  <c r="Y64" i="31"/>
  <c r="Y42" i="31"/>
  <c r="Y300" i="31"/>
  <c r="Y217" i="31"/>
  <c r="Y112" i="31"/>
  <c r="Y74" i="31"/>
  <c r="Y227" i="31"/>
  <c r="Y125" i="31"/>
  <c r="Y189" i="31"/>
  <c r="Y280" i="31"/>
  <c r="Y191" i="31"/>
  <c r="Y151" i="31"/>
  <c r="Y164" i="31"/>
  <c r="Y156" i="31"/>
  <c r="Y218" i="31"/>
  <c r="Y137" i="31"/>
  <c r="X195" i="31"/>
  <c r="Y195" i="31" s="1"/>
  <c r="W291" i="31"/>
  <c r="Y291" i="31" s="1"/>
  <c r="W82" i="31"/>
  <c r="Y82" i="31" s="1"/>
  <c r="X87" i="31"/>
  <c r="Y87" i="31" s="1"/>
  <c r="W288" i="31"/>
  <c r="Y288" i="31" s="1"/>
  <c r="W287" i="31"/>
  <c r="AN333" i="3"/>
  <c r="X110" i="31"/>
  <c r="Y110" i="31" s="1"/>
  <c r="W242" i="31"/>
  <c r="Y242" i="31" s="1"/>
  <c r="X79" i="31"/>
  <c r="X71" i="31"/>
  <c r="Y71" i="31" s="1"/>
  <c r="X106" i="31"/>
  <c r="Y106" i="31" s="1"/>
  <c r="W216" i="31"/>
  <c r="X261" i="31"/>
  <c r="Y261" i="31" s="1"/>
  <c r="X81" i="31"/>
  <c r="Y81" i="31" s="1"/>
  <c r="W115" i="31"/>
  <c r="Y115" i="31" s="1"/>
  <c r="X281" i="31"/>
  <c r="X98" i="31"/>
  <c r="Y98" i="31" s="1"/>
  <c r="W279" i="31"/>
  <c r="X201" i="31"/>
  <c r="Y201" i="31" s="1"/>
  <c r="W79" i="31"/>
  <c r="X213" i="31"/>
  <c r="Y213" i="31" s="1"/>
  <c r="W80" i="31"/>
  <c r="Y80" i="31" s="1"/>
  <c r="W269" i="31"/>
  <c r="Y269" i="31" s="1"/>
  <c r="X8" i="31"/>
  <c r="Y8" i="31" s="1"/>
  <c r="X108" i="31"/>
  <c r="X123" i="31"/>
  <c r="Y123" i="31" s="1"/>
  <c r="X109" i="31"/>
  <c r="Y109" i="31" s="1"/>
  <c r="X235" i="31"/>
  <c r="Y235" i="31" s="1"/>
  <c r="X161" i="31"/>
  <c r="Y161" i="31" s="1"/>
  <c r="X245" i="31"/>
  <c r="X144" i="31"/>
  <c r="Y144" i="31" s="1"/>
  <c r="X124" i="31"/>
  <c r="Y124" i="31" s="1"/>
  <c r="X166" i="31"/>
  <c r="Y166" i="31" s="1"/>
  <c r="X129" i="31"/>
  <c r="Y129" i="31" s="1"/>
  <c r="W169" i="31"/>
  <c r="Y169" i="31" s="1"/>
  <c r="X146" i="31"/>
  <c r="W160" i="31"/>
  <c r="X148" i="31"/>
  <c r="Y148" i="31" s="1"/>
  <c r="W158" i="31"/>
  <c r="Y158" i="31" s="1"/>
  <c r="X157" i="31"/>
  <c r="Y157" i="31" s="1"/>
  <c r="W131" i="31"/>
  <c r="Y131" i="31" s="1"/>
  <c r="X192" i="31"/>
  <c r="X221" i="31"/>
  <c r="W266" i="31"/>
  <c r="X86" i="31"/>
  <c r="W223" i="31"/>
  <c r="W202" i="31"/>
  <c r="Y202" i="31" s="1"/>
  <c r="W298" i="31"/>
  <c r="Y298" i="31" s="1"/>
  <c r="X162" i="31"/>
  <c r="W58" i="31"/>
  <c r="Y58" i="31" s="1"/>
  <c r="X188" i="31"/>
  <c r="Y34" i="31"/>
  <c r="W182" i="31"/>
  <c r="Y182" i="31" s="1"/>
  <c r="X302" i="31"/>
  <c r="X113" i="31"/>
  <c r="W231" i="31"/>
  <c r="X60" i="31"/>
  <c r="X199" i="31"/>
  <c r="Y199" i="31" s="1"/>
  <c r="W265" i="31"/>
  <c r="X231" i="31"/>
  <c r="X53" i="31"/>
  <c r="Y57" i="31"/>
  <c r="Y93" i="31"/>
  <c r="Y63" i="31"/>
  <c r="Y100" i="31"/>
  <c r="Y107" i="31"/>
  <c r="Y245" i="31"/>
  <c r="Y287" i="31"/>
  <c r="Y281" i="31"/>
  <c r="Y234" i="31"/>
  <c r="Y279" i="31"/>
  <c r="Y77" i="31"/>
  <c r="Y285" i="31"/>
  <c r="Y105" i="31"/>
  <c r="Y270" i="31"/>
  <c r="Y226" i="31"/>
  <c r="Y264" i="31"/>
  <c r="Y176" i="31"/>
  <c r="Y146" i="31"/>
  <c r="Y135" i="31"/>
  <c r="Y177" i="31"/>
  <c r="Y160" i="31"/>
  <c r="W94" i="31"/>
  <c r="X94" i="31"/>
  <c r="Y94" i="31" s="1"/>
  <c r="W130" i="31"/>
  <c r="X130" i="31"/>
  <c r="W96" i="31"/>
  <c r="X96" i="31"/>
  <c r="X78" i="31"/>
  <c r="X76" i="31"/>
  <c r="W76" i="31"/>
  <c r="Y76" i="31" s="1"/>
  <c r="W55" i="31"/>
  <c r="X55" i="31"/>
  <c r="X54" i="31"/>
  <c r="W54" i="31"/>
  <c r="W49" i="31"/>
  <c r="X49" i="31"/>
  <c r="X47" i="31"/>
  <c r="W47" i="31"/>
  <c r="W46" i="31"/>
  <c r="X46" i="31"/>
  <c r="W44" i="31"/>
  <c r="X44" i="31"/>
  <c r="W43" i="31"/>
  <c r="X43" i="31"/>
  <c r="W41" i="31"/>
  <c r="X41" i="31"/>
  <c r="W40" i="31"/>
  <c r="X40" i="31"/>
  <c r="W39" i="31"/>
  <c r="X39" i="31"/>
  <c r="W38" i="31"/>
  <c r="W37" i="31"/>
  <c r="X37" i="31"/>
  <c r="W36" i="31"/>
  <c r="X33" i="31"/>
  <c r="W33" i="31"/>
  <c r="Y33" i="31" s="1"/>
  <c r="W30" i="31"/>
  <c r="X30" i="31"/>
  <c r="Y30" i="31"/>
  <c r="W29" i="31"/>
  <c r="X29" i="31"/>
  <c r="Y29" i="31"/>
  <c r="W26" i="31"/>
  <c r="X26" i="31"/>
  <c r="W25" i="31"/>
  <c r="X25" i="31"/>
  <c r="X24" i="31"/>
  <c r="W24" i="31"/>
  <c r="X23" i="31"/>
  <c r="W23" i="31"/>
  <c r="W21" i="31"/>
  <c r="X21" i="31"/>
  <c r="X19" i="31"/>
  <c r="W19" i="31"/>
  <c r="W18" i="31"/>
  <c r="X18" i="31"/>
  <c r="Y18" i="31"/>
  <c r="W17" i="31"/>
  <c r="X17" i="31"/>
  <c r="X13" i="31"/>
  <c r="W13" i="31"/>
  <c r="W10" i="31"/>
  <c r="X10" i="31"/>
  <c r="X9" i="31"/>
  <c r="W9" i="31"/>
  <c r="X28" i="31"/>
  <c r="W28" i="31"/>
  <c r="X274" i="31"/>
  <c r="W274" i="31"/>
  <c r="F2" i="28" l="1" a="1"/>
  <c r="F2" i="28" s="1"/>
  <c r="AE146" i="31"/>
  <c r="AE272" i="31"/>
  <c r="AE69" i="31"/>
  <c r="AE87" i="31"/>
  <c r="AD146" i="31"/>
  <c r="AD69" i="31"/>
  <c r="AD272" i="31"/>
  <c r="AD87" i="31"/>
  <c r="AD53" i="31"/>
  <c r="AE53" i="31"/>
  <c r="AD233" i="6"/>
  <c r="AG233" i="6" s="1"/>
  <c r="AD233" i="7" s="1"/>
  <c r="AG233" i="7" s="1"/>
  <c r="AD233" i="8" s="1"/>
  <c r="AG233" i="8" s="1"/>
  <c r="AD448" i="6"/>
  <c r="AG448" i="6" s="1"/>
  <c r="AD448" i="7" s="1"/>
  <c r="AG448" i="7" s="1"/>
  <c r="AD448" i="8" s="1"/>
  <c r="AG448" i="8" s="1"/>
  <c r="AD597" i="6"/>
  <c r="AG597" i="6" s="1"/>
  <c r="AD597" i="7" s="1"/>
  <c r="AG597" i="7" s="1"/>
  <c r="AD597" i="8" s="1"/>
  <c r="AG597" i="8" s="1"/>
  <c r="AD300" i="6"/>
  <c r="AG300" i="6" s="1"/>
  <c r="AD300" i="7" s="1"/>
  <c r="AG300" i="7" s="1"/>
  <c r="AD300" i="8" s="1"/>
  <c r="AG300" i="8" s="1"/>
  <c r="AD558" i="6"/>
  <c r="AG558" i="6" s="1"/>
  <c r="AD558" i="7" s="1"/>
  <c r="AG558" i="7" s="1"/>
  <c r="AD558" i="8" s="1"/>
  <c r="AG558" i="8" s="1"/>
  <c r="AD409" i="6"/>
  <c r="AG409" i="6" s="1"/>
  <c r="AD409" i="7" s="1"/>
  <c r="AD576" i="6"/>
  <c r="AG576" i="6" s="1"/>
  <c r="AD576" i="7" s="1"/>
  <c r="AG576" i="7" s="1"/>
  <c r="AD576" i="8" s="1"/>
  <c r="AG576" i="8" s="1"/>
  <c r="AD566" i="6"/>
  <c r="AG566" i="6" s="1"/>
  <c r="AD566" i="7" s="1"/>
  <c r="AG566" i="7" s="1"/>
  <c r="AD566" i="8" s="1"/>
  <c r="AG566" i="8" s="1"/>
  <c r="AD478" i="6"/>
  <c r="AG478" i="6" s="1"/>
  <c r="AD478" i="7" s="1"/>
  <c r="AG478" i="7" s="1"/>
  <c r="AD478" i="8" s="1"/>
  <c r="AG478" i="8" s="1"/>
  <c r="AD213" i="6"/>
  <c r="AG213" i="6" s="1"/>
  <c r="AD213" i="7" s="1"/>
  <c r="AG213" i="7" s="1"/>
  <c r="AD213" i="8" s="1"/>
  <c r="AG213" i="8" s="1"/>
  <c r="AD559" i="6"/>
  <c r="AG559" i="6" s="1"/>
  <c r="AD559" i="7" s="1"/>
  <c r="AG559" i="7" s="1"/>
  <c r="AD559" i="8" s="1"/>
  <c r="AG559" i="8" s="1"/>
  <c r="AD382" i="6"/>
  <c r="AG382" i="6" s="1"/>
  <c r="AD382" i="7" s="1"/>
  <c r="AG382" i="7" s="1"/>
  <c r="AD382" i="8" s="1"/>
  <c r="AG382" i="8" s="1"/>
  <c r="AD473" i="6"/>
  <c r="AG473" i="6" s="1"/>
  <c r="AD473" i="7" s="1"/>
  <c r="AG473" i="7" s="1"/>
  <c r="AD473" i="8" s="1"/>
  <c r="AG473" i="8" s="1"/>
  <c r="AD388" i="6"/>
  <c r="AG388" i="6" s="1"/>
  <c r="AD388" i="7" s="1"/>
  <c r="AG388" i="7" s="1"/>
  <c r="AD388" i="8" s="1"/>
  <c r="AG388" i="8" s="1"/>
  <c r="AD452" i="6"/>
  <c r="AG452" i="6" s="1"/>
  <c r="AD452" i="7" s="1"/>
  <c r="AG452" i="7" s="1"/>
  <c r="AD452" i="8" s="1"/>
  <c r="AG452" i="8" s="1"/>
  <c r="AD446" i="6"/>
  <c r="AG446" i="6" s="1"/>
  <c r="AD446" i="7" s="1"/>
  <c r="AG446" i="7" s="1"/>
  <c r="AD446" i="8" s="1"/>
  <c r="AG446" i="8" s="1"/>
  <c r="AD503" i="6"/>
  <c r="AG503" i="6" s="1"/>
  <c r="AD503" i="7" s="1"/>
  <c r="AG503" i="7" s="1"/>
  <c r="AD503" i="8" s="1"/>
  <c r="AG503" i="8" s="1"/>
  <c r="AD484" i="6"/>
  <c r="AG484" i="6" s="1"/>
  <c r="AD484" i="7" s="1"/>
  <c r="AG484" i="7" s="1"/>
  <c r="AD484" i="8" s="1"/>
  <c r="AG484" i="8" s="1"/>
  <c r="AD337" i="6"/>
  <c r="AG337" i="6" s="1"/>
  <c r="AD337" i="7" s="1"/>
  <c r="AG337" i="7" s="1"/>
  <c r="AD337" i="8" s="1"/>
  <c r="AG337" i="8" s="1"/>
  <c r="AD355" i="6"/>
  <c r="AG355" i="6" s="1"/>
  <c r="AD355" i="7" s="1"/>
  <c r="AG355" i="7" s="1"/>
  <c r="AD355" i="8" s="1"/>
  <c r="AG355" i="8" s="1"/>
  <c r="AD364" i="6"/>
  <c r="AG364" i="6" s="1"/>
  <c r="AD364" i="7" s="1"/>
  <c r="AG364" i="7" s="1"/>
  <c r="AD364" i="8" s="1"/>
  <c r="AG364" i="8" s="1"/>
  <c r="AD567" i="6"/>
  <c r="AG567" i="6" s="1"/>
  <c r="AD567" i="7" s="1"/>
  <c r="AG567" i="7" s="1"/>
  <c r="AD567" i="8" s="1"/>
  <c r="AG567" i="8" s="1"/>
  <c r="AD542" i="6"/>
  <c r="AG542" i="6" s="1"/>
  <c r="AD542" i="7" s="1"/>
  <c r="AG542" i="7" s="1"/>
  <c r="AD542" i="8" s="1"/>
  <c r="AG542" i="8" s="1"/>
  <c r="AD8" i="6"/>
  <c r="AG8" i="6" s="1"/>
  <c r="AD8" i="7" s="1"/>
  <c r="AG8" i="7" s="1"/>
  <c r="AD8" i="8" s="1"/>
  <c r="AG8" i="8" s="1"/>
  <c r="AD570" i="6"/>
  <c r="AG570" i="6" s="1"/>
  <c r="AD570" i="7" s="1"/>
  <c r="AG570" i="7" s="1"/>
  <c r="AD570" i="8" s="1"/>
  <c r="AG570" i="8" s="1"/>
  <c r="AD447" i="6"/>
  <c r="AG447" i="6" s="1"/>
  <c r="AD447" i="7" s="1"/>
  <c r="AG447" i="7" s="1"/>
  <c r="AD447" i="8" s="1"/>
  <c r="AG447" i="8" s="1"/>
  <c r="AD544" i="6"/>
  <c r="AG544" i="6" s="1"/>
  <c r="AD544" i="7" s="1"/>
  <c r="AG544" i="7" s="1"/>
  <c r="AD544" i="8" s="1"/>
  <c r="AG544" i="8" s="1"/>
  <c r="AD527" i="6"/>
  <c r="AG527" i="6" s="1"/>
  <c r="AD527" i="7" s="1"/>
  <c r="AG527" i="7" s="1"/>
  <c r="AD527" i="8" s="1"/>
  <c r="AG527" i="8" s="1"/>
  <c r="AD408" i="6"/>
  <c r="AG408" i="6" s="1"/>
  <c r="AD408" i="7" s="1"/>
  <c r="AG408" i="7" s="1"/>
  <c r="AD408" i="8" s="1"/>
  <c r="AG408" i="8" s="1"/>
  <c r="AD594" i="6"/>
  <c r="AG594" i="6" s="1"/>
  <c r="AD594" i="7" s="1"/>
  <c r="AG594" i="7" s="1"/>
  <c r="AD594" i="8" s="1"/>
  <c r="AG594" i="8" s="1"/>
  <c r="AD486" i="6"/>
  <c r="AG486" i="6" s="1"/>
  <c r="AD486" i="7" s="1"/>
  <c r="AG486" i="7" s="1"/>
  <c r="AD486" i="8" s="1"/>
  <c r="AG486" i="8" s="1"/>
  <c r="AD346" i="6"/>
  <c r="AG346" i="6" s="1"/>
  <c r="AD346" i="7" s="1"/>
  <c r="AG346" i="7" s="1"/>
  <c r="AD346" i="8" s="1"/>
  <c r="AG346" i="8" s="1"/>
  <c r="AD474" i="6"/>
  <c r="AG474" i="6" s="1"/>
  <c r="AD474" i="7" s="1"/>
  <c r="AG474" i="7" s="1"/>
  <c r="AD474" i="8" s="1"/>
  <c r="AG474" i="8" s="1"/>
  <c r="AD352" i="6"/>
  <c r="AG352" i="6" s="1"/>
  <c r="AD352" i="7" s="1"/>
  <c r="AG352" i="7" s="1"/>
  <c r="AD352" i="8" s="1"/>
  <c r="AG352" i="8" s="1"/>
  <c r="AD442" i="6"/>
  <c r="AG442" i="6" s="1"/>
  <c r="AD442" i="7" s="1"/>
  <c r="AG442" i="7" s="1"/>
  <c r="AD442" i="8" s="1"/>
  <c r="AG442" i="8" s="1"/>
  <c r="AD472" i="6"/>
  <c r="AG472" i="6" s="1"/>
  <c r="AD472" i="7" s="1"/>
  <c r="AG472" i="7" s="1"/>
  <c r="AD472" i="8" s="1"/>
  <c r="AG472" i="8" s="1"/>
  <c r="AD551" i="6"/>
  <c r="AG551" i="6" s="1"/>
  <c r="AD551" i="7" s="1"/>
  <c r="AG551" i="7" s="1"/>
  <c r="AD551" i="8" s="1"/>
  <c r="AG551" i="8" s="1"/>
  <c r="AD496" i="6"/>
  <c r="AG496" i="6" s="1"/>
  <c r="AD496" i="7" s="1"/>
  <c r="AG496" i="7" s="1"/>
  <c r="AD496" i="8" s="1"/>
  <c r="AG496" i="8" s="1"/>
  <c r="AD360" i="6"/>
  <c r="AG360" i="6" s="1"/>
  <c r="AD360" i="7" s="1"/>
  <c r="AG360" i="7" s="1"/>
  <c r="AD360" i="8" s="1"/>
  <c r="AD338" i="6"/>
  <c r="AG338" i="6" s="1"/>
  <c r="AD338" i="7" s="1"/>
  <c r="AG338" i="7" s="1"/>
  <c r="AD338" i="8" s="1"/>
  <c r="AG338" i="8" s="1"/>
  <c r="AD369" i="6"/>
  <c r="AG369" i="6" s="1"/>
  <c r="AD369" i="7" s="1"/>
  <c r="AG369" i="7" s="1"/>
  <c r="AD369" i="8" s="1"/>
  <c r="AD532" i="6"/>
  <c r="AG532" i="6" s="1"/>
  <c r="AD532" i="7" s="1"/>
  <c r="AG532" i="7" s="1"/>
  <c r="AD532" i="8" s="1"/>
  <c r="AG532" i="8" s="1"/>
  <c r="AD502" i="6"/>
  <c r="AG502" i="6" s="1"/>
  <c r="AD502" i="7" s="1"/>
  <c r="AG502" i="7" s="1"/>
  <c r="AD502" i="8" s="1"/>
  <c r="AG502" i="8" s="1"/>
  <c r="AD541" i="6"/>
  <c r="AG541" i="6" s="1"/>
  <c r="AD541" i="7" s="1"/>
  <c r="AG541" i="7" s="1"/>
  <c r="AD541" i="8" s="1"/>
  <c r="AG541" i="8" s="1"/>
  <c r="AD467" i="6"/>
  <c r="AG467" i="6" s="1"/>
  <c r="AD467" i="7" s="1"/>
  <c r="AG467" i="7" s="1"/>
  <c r="AD467" i="8" s="1"/>
  <c r="AG467" i="8" s="1"/>
  <c r="AD557" i="6"/>
  <c r="AG557" i="6" s="1"/>
  <c r="AD557" i="7" s="1"/>
  <c r="AG557" i="7" s="1"/>
  <c r="AD557" i="8" s="1"/>
  <c r="AG557" i="8" s="1"/>
  <c r="AD550" i="6"/>
  <c r="AG550" i="6" s="1"/>
  <c r="AD550" i="7" s="1"/>
  <c r="AG550" i="7" s="1"/>
  <c r="AD550" i="8" s="1"/>
  <c r="AG550" i="8" s="1"/>
  <c r="AD521" i="6"/>
  <c r="AG521" i="6" s="1"/>
  <c r="AD521" i="7" s="1"/>
  <c r="AG521" i="7" s="1"/>
  <c r="AD521" i="8" s="1"/>
  <c r="AG521" i="8" s="1"/>
  <c r="AD600" i="6"/>
  <c r="AG600" i="6" s="1"/>
  <c r="AD600" i="7" s="1"/>
  <c r="AG600" i="7" s="1"/>
  <c r="AD600" i="8" s="1"/>
  <c r="AG600" i="8" s="1"/>
  <c r="AD468" i="6"/>
  <c r="AG468" i="6" s="1"/>
  <c r="AD468" i="7" s="1"/>
  <c r="AG468" i="7" s="1"/>
  <c r="AD468" i="8" s="1"/>
  <c r="AG468" i="8" s="1"/>
  <c r="AD483" i="6"/>
  <c r="AG483" i="6" s="1"/>
  <c r="AD483" i="7" s="1"/>
  <c r="AG483" i="7" s="1"/>
  <c r="AD483" i="8" s="1"/>
  <c r="AG483" i="8" s="1"/>
  <c r="AD499" i="6"/>
  <c r="AG499" i="6" s="1"/>
  <c r="AD499" i="7" s="1"/>
  <c r="AG499" i="7" s="1"/>
  <c r="AD499" i="8" s="1"/>
  <c r="AG499" i="8" s="1"/>
  <c r="AD416" i="6"/>
  <c r="AG416" i="6" s="1"/>
  <c r="AD416" i="7" s="1"/>
  <c r="AG416" i="7" s="1"/>
  <c r="AD416" i="8" s="1"/>
  <c r="AG416" i="8" s="1"/>
  <c r="AD404" i="6"/>
  <c r="AG404" i="6" s="1"/>
  <c r="AD404" i="7" s="1"/>
  <c r="AG404" i="7" s="1"/>
  <c r="AD404" i="8" s="1"/>
  <c r="AG404" i="8" s="1"/>
  <c r="AD254" i="6"/>
  <c r="AG254" i="6" s="1"/>
  <c r="AD254" i="7" s="1"/>
  <c r="AG254" i="7" s="1"/>
  <c r="AD254" i="8" s="1"/>
  <c r="AG254" i="8" s="1"/>
  <c r="AD83" i="6"/>
  <c r="AG83" i="6" s="1"/>
  <c r="AD83" i="7" s="1"/>
  <c r="AG83" i="7" s="1"/>
  <c r="AD83" i="8" s="1"/>
  <c r="AG83" i="8" s="1"/>
  <c r="AD470" i="6"/>
  <c r="AG470" i="6" s="1"/>
  <c r="AD470" i="7" s="1"/>
  <c r="AG470" i="7" s="1"/>
  <c r="AD470" i="8" s="1"/>
  <c r="AG470" i="8" s="1"/>
  <c r="AD528" i="6"/>
  <c r="AG528" i="6" s="1"/>
  <c r="AD528" i="7" s="1"/>
  <c r="AG528" i="7" s="1"/>
  <c r="AD528" i="8" s="1"/>
  <c r="AG528" i="8" s="1"/>
  <c r="AD534" i="6"/>
  <c r="AG534" i="6" s="1"/>
  <c r="AD534" i="7" s="1"/>
  <c r="AG534" i="7" s="1"/>
  <c r="AD534" i="8" s="1"/>
  <c r="AG534" i="8" s="1"/>
  <c r="AD347" i="6"/>
  <c r="AG347" i="6" s="1"/>
  <c r="AD347" i="7" s="1"/>
  <c r="AG347" i="7" s="1"/>
  <c r="AD347" i="8" s="1"/>
  <c r="AG347" i="8" s="1"/>
  <c r="AD368" i="6"/>
  <c r="AG368" i="6" s="1"/>
  <c r="AD368" i="7" s="1"/>
  <c r="AG368" i="7" s="1"/>
  <c r="AD368" i="8" s="1"/>
  <c r="AG368" i="8" s="1"/>
  <c r="AD455" i="6"/>
  <c r="AG455" i="6" s="1"/>
  <c r="AD455" i="7" s="1"/>
  <c r="AG455" i="7" s="1"/>
  <c r="AD455" i="8" s="1"/>
  <c r="AG455" i="8" s="1"/>
  <c r="AD510" i="6"/>
  <c r="AG510" i="6" s="1"/>
  <c r="AD510" i="7" s="1"/>
  <c r="AG510" i="7" s="1"/>
  <c r="AD510" i="8" s="1"/>
  <c r="AG510" i="8" s="1"/>
  <c r="AD406" i="6"/>
  <c r="AG406" i="6" s="1"/>
  <c r="AD406" i="7" s="1"/>
  <c r="AG406" i="7" s="1"/>
  <c r="AD406" i="8" s="1"/>
  <c r="AG406" i="8" s="1"/>
  <c r="AD543" i="6"/>
  <c r="AG543" i="6" s="1"/>
  <c r="AD543" i="7" s="1"/>
  <c r="AG543" i="7" s="1"/>
  <c r="AD543" i="8" s="1"/>
  <c r="AG543" i="8" s="1"/>
  <c r="AD547" i="6"/>
  <c r="AG547" i="6" s="1"/>
  <c r="AD547" i="7" s="1"/>
  <c r="AG547" i="7" s="1"/>
  <c r="AD547" i="8" s="1"/>
  <c r="AG547" i="8" s="1"/>
  <c r="AD342" i="6"/>
  <c r="AG342" i="6" s="1"/>
  <c r="AD342" i="7" s="1"/>
  <c r="AD607" i="6"/>
  <c r="AG607" i="6" s="1"/>
  <c r="AD607" i="7" s="1"/>
  <c r="AG607" i="7" s="1"/>
  <c r="AD607" i="8" s="1"/>
  <c r="AG607" i="8" s="1"/>
  <c r="AD421" i="6"/>
  <c r="AG421" i="6" s="1"/>
  <c r="AD421" i="7" s="1"/>
  <c r="AG421" i="7" s="1"/>
  <c r="AD421" i="8" s="1"/>
  <c r="AG421" i="8" s="1"/>
  <c r="AD417" i="6"/>
  <c r="AG417" i="6" s="1"/>
  <c r="AD417" i="7" s="1"/>
  <c r="AG417" i="7" s="1"/>
  <c r="AD417" i="8" s="1"/>
  <c r="AG417" i="8" s="1"/>
  <c r="AD575" i="6"/>
  <c r="AG575" i="6" s="1"/>
  <c r="AD575" i="7" s="1"/>
  <c r="AG575" i="7" s="1"/>
  <c r="AD575" i="8" s="1"/>
  <c r="AG575" i="8" s="1"/>
  <c r="AD449" i="6"/>
  <c r="AG449" i="6" s="1"/>
  <c r="AD449" i="7" s="1"/>
  <c r="AG449" i="7" s="1"/>
  <c r="AD449" i="8" s="1"/>
  <c r="AG449" i="8" s="1"/>
  <c r="AD533" i="6"/>
  <c r="AG533" i="6" s="1"/>
  <c r="AD533" i="7" s="1"/>
  <c r="AG533" i="7" s="1"/>
  <c r="AD533" i="8" s="1"/>
  <c r="AG533" i="8" s="1"/>
  <c r="AD538" i="6"/>
  <c r="AG538" i="6" s="1"/>
  <c r="AD538" i="7" s="1"/>
  <c r="AG538" i="7" s="1"/>
  <c r="AD538" i="8" s="1"/>
  <c r="AG538" i="8" s="1"/>
  <c r="AD578" i="6"/>
  <c r="AG578" i="6" s="1"/>
  <c r="AD578" i="7" s="1"/>
  <c r="AG578" i="7" s="1"/>
  <c r="AD578" i="8" s="1"/>
  <c r="AG578" i="8" s="1"/>
  <c r="AD411" i="6"/>
  <c r="AG411" i="6" s="1"/>
  <c r="AD411" i="7" s="1"/>
  <c r="AG411" i="7" s="1"/>
  <c r="AD411" i="8" s="1"/>
  <c r="AG411" i="8" s="1"/>
  <c r="AD581" i="6"/>
  <c r="AG581" i="6" s="1"/>
  <c r="AD581" i="7" s="1"/>
  <c r="AG581" i="7" s="1"/>
  <c r="AD581" i="8" s="1"/>
  <c r="AG581" i="8" s="1"/>
  <c r="AD573" i="6"/>
  <c r="AG573" i="6" s="1"/>
  <c r="AD573" i="7" s="1"/>
  <c r="AG573" i="7" s="1"/>
  <c r="AD573" i="8" s="1"/>
  <c r="AG573" i="8" s="1"/>
  <c r="AD435" i="6"/>
  <c r="AG435" i="6" s="1"/>
  <c r="AD435" i="7" s="1"/>
  <c r="AG435" i="7" s="1"/>
  <c r="AD435" i="8" s="1"/>
  <c r="AG435" i="8" s="1"/>
  <c r="AD580" i="6"/>
  <c r="AG580" i="6" s="1"/>
  <c r="AD580" i="7" s="1"/>
  <c r="AG580" i="7" s="1"/>
  <c r="AD580" i="8" s="1"/>
  <c r="AG580" i="8" s="1"/>
  <c r="AD367" i="6"/>
  <c r="AG367" i="6" s="1"/>
  <c r="AD367" i="7" s="1"/>
  <c r="AG367" i="7" s="1"/>
  <c r="AD367" i="8" s="1"/>
  <c r="AG367" i="8" s="1"/>
  <c r="AD413" i="6"/>
  <c r="AG413" i="6" s="1"/>
  <c r="AD413" i="7" s="1"/>
  <c r="AG413" i="7" s="1"/>
  <c r="AD413" i="8" s="1"/>
  <c r="AG413" i="8" s="1"/>
  <c r="AD400" i="6"/>
  <c r="AG400" i="6" s="1"/>
  <c r="AD400" i="7" s="1"/>
  <c r="AG400" i="7" s="1"/>
  <c r="AD400" i="8" s="1"/>
  <c r="AG400" i="8" s="1"/>
  <c r="AD561" i="6"/>
  <c r="AG561" i="6" s="1"/>
  <c r="AD561" i="7" s="1"/>
  <c r="AG561" i="7" s="1"/>
  <c r="AD561" i="8" s="1"/>
  <c r="AG561" i="8" s="1"/>
  <c r="AD430" i="6"/>
  <c r="AG430" i="6" s="1"/>
  <c r="AD430" i="7" s="1"/>
  <c r="AG430" i="7" s="1"/>
  <c r="AD430" i="8" s="1"/>
  <c r="AG430" i="8" s="1"/>
  <c r="AD475" i="6"/>
  <c r="AG475" i="6" s="1"/>
  <c r="AD475" i="7" s="1"/>
  <c r="AG475" i="7" s="1"/>
  <c r="AD475" i="8" s="1"/>
  <c r="AG475" i="8" s="1"/>
  <c r="AD453" i="6"/>
  <c r="AG453" i="6" s="1"/>
  <c r="AD453" i="7" s="1"/>
  <c r="AG453" i="7" s="1"/>
  <c r="AD453" i="8" s="1"/>
  <c r="AG453" i="8" s="1"/>
  <c r="AD431" i="6"/>
  <c r="AG431" i="6" s="1"/>
  <c r="AD431" i="7" s="1"/>
  <c r="AG431" i="7" s="1"/>
  <c r="AD431" i="8" s="1"/>
  <c r="AG431" i="8" s="1"/>
  <c r="AD434" i="6"/>
  <c r="AG434" i="6" s="1"/>
  <c r="AD434" i="7" s="1"/>
  <c r="AG434" i="7" s="1"/>
  <c r="AD434" i="8" s="1"/>
  <c r="AG434" i="8" s="1"/>
  <c r="AD349" i="6"/>
  <c r="AG349" i="6" s="1"/>
  <c r="AD349" i="7" s="1"/>
  <c r="AG349" i="7" s="1"/>
  <c r="AD349" i="8" s="1"/>
  <c r="AG349" i="8" s="1"/>
  <c r="AD365" i="6"/>
  <c r="AG365" i="6" s="1"/>
  <c r="AD365" i="7" s="1"/>
  <c r="AG365" i="7" s="1"/>
  <c r="AD365" i="8" s="1"/>
  <c r="AG365" i="8" s="1"/>
  <c r="AD599" i="6"/>
  <c r="AG599" i="6" s="1"/>
  <c r="AD599" i="7" s="1"/>
  <c r="AG599" i="7" s="1"/>
  <c r="AD599" i="8" s="1"/>
  <c r="AG599" i="8" s="1"/>
  <c r="AD391" i="6"/>
  <c r="AG391" i="6" s="1"/>
  <c r="AD391" i="7" s="1"/>
  <c r="AG391" i="7" s="1"/>
  <c r="AD391" i="8" s="1"/>
  <c r="AG391" i="8" s="1"/>
  <c r="AD571" i="6"/>
  <c r="AG571" i="6" s="1"/>
  <c r="AD571" i="7" s="1"/>
  <c r="AG571" i="7" s="1"/>
  <c r="AD571" i="8" s="1"/>
  <c r="AG571" i="8" s="1"/>
  <c r="AD381" i="6"/>
  <c r="AG381" i="6" s="1"/>
  <c r="AD381" i="7" s="1"/>
  <c r="AG381" i="7" s="1"/>
  <c r="AD381" i="8" s="1"/>
  <c r="AG381" i="8" s="1"/>
  <c r="AD376" i="6"/>
  <c r="AG376" i="6" s="1"/>
  <c r="AD376" i="7" s="1"/>
  <c r="AG376" i="7" s="1"/>
  <c r="AD376" i="8" s="1"/>
  <c r="AG376" i="8" s="1"/>
  <c r="AD582" i="6"/>
  <c r="AG582" i="6" s="1"/>
  <c r="AD582" i="7" s="1"/>
  <c r="AG582" i="7" s="1"/>
  <c r="AD582" i="8" s="1"/>
  <c r="AG582" i="8" s="1"/>
  <c r="AD464" i="6"/>
  <c r="AG464" i="6" s="1"/>
  <c r="AD464" i="7" s="1"/>
  <c r="AG464" i="7" s="1"/>
  <c r="AD464" i="8" s="1"/>
  <c r="AG464" i="8" s="1"/>
  <c r="AD336" i="6"/>
  <c r="AG336" i="6" s="1"/>
  <c r="AD336" i="7" s="1"/>
  <c r="AG336" i="7" s="1"/>
  <c r="AD336" i="8" s="1"/>
  <c r="AD593" i="6"/>
  <c r="AG593" i="6" s="1"/>
  <c r="AD593" i="7" s="1"/>
  <c r="AG593" i="7" s="1"/>
  <c r="AD593" i="8" s="1"/>
  <c r="AG593" i="8" s="1"/>
  <c r="AD348" i="6"/>
  <c r="AG348" i="6" s="1"/>
  <c r="AD348" i="7" s="1"/>
  <c r="AG348" i="7" s="1"/>
  <c r="AD348" i="8" s="1"/>
  <c r="AG348" i="8" s="1"/>
  <c r="AD477" i="6"/>
  <c r="AG477" i="6" s="1"/>
  <c r="AD477" i="7" s="1"/>
  <c r="AG477" i="7" s="1"/>
  <c r="AD477" i="8" s="1"/>
  <c r="AG477" i="8" s="1"/>
  <c r="AD588" i="6"/>
  <c r="AG588" i="6" s="1"/>
  <c r="AD588" i="7" s="1"/>
  <c r="AG588" i="7" s="1"/>
  <c r="AD588" i="8" s="1"/>
  <c r="AG588" i="8" s="1"/>
  <c r="AD504" i="6"/>
  <c r="AG504" i="6" s="1"/>
  <c r="AD504" i="7" s="1"/>
  <c r="AG504" i="7" s="1"/>
  <c r="AD504" i="8" s="1"/>
  <c r="AG504" i="8" s="1"/>
  <c r="AD433" i="6"/>
  <c r="AG433" i="6" s="1"/>
  <c r="AD433" i="7" s="1"/>
  <c r="AG433" i="7" s="1"/>
  <c r="AD433" i="8" s="1"/>
  <c r="AG433" i="8" s="1"/>
  <c r="AD443" i="6"/>
  <c r="AG443" i="6" s="1"/>
  <c r="AD443" i="7" s="1"/>
  <c r="AG443" i="7" s="1"/>
  <c r="AD443" i="8" s="1"/>
  <c r="AG443" i="8" s="1"/>
  <c r="AD432" i="6"/>
  <c r="AG432" i="6" s="1"/>
  <c r="AD432" i="7" s="1"/>
  <c r="AG432" i="7" s="1"/>
  <c r="AD432" i="8" s="1"/>
  <c r="AG432" i="8" s="1"/>
  <c r="AD398" i="6"/>
  <c r="AG398" i="6" s="1"/>
  <c r="AD398" i="7" s="1"/>
  <c r="AG398" i="7" s="1"/>
  <c r="AD398" i="8" s="1"/>
  <c r="AG398" i="8" s="1"/>
  <c r="AD425" i="6"/>
  <c r="AG425" i="6" s="1"/>
  <c r="AD425" i="7" s="1"/>
  <c r="AG425" i="7" s="1"/>
  <c r="AD425" i="8" s="1"/>
  <c r="AG425" i="8" s="1"/>
  <c r="AD525" i="6"/>
  <c r="AG525" i="6" s="1"/>
  <c r="AD525" i="7" s="1"/>
  <c r="AG525" i="7" s="1"/>
  <c r="AD525" i="8" s="1"/>
  <c r="AG525" i="8" s="1"/>
  <c r="AD517" i="6"/>
  <c r="AG517" i="6" s="1"/>
  <c r="AD517" i="7" s="1"/>
  <c r="AG517" i="7" s="1"/>
  <c r="AD517" i="8" s="1"/>
  <c r="AG517" i="8" s="1"/>
  <c r="AD572" i="6"/>
  <c r="AG572" i="6" s="1"/>
  <c r="AD572" i="7" s="1"/>
  <c r="AG572" i="7" s="1"/>
  <c r="AD572" i="8" s="1"/>
  <c r="AG572" i="8" s="1"/>
  <c r="AD512" i="6"/>
  <c r="AG512" i="6" s="1"/>
  <c r="AD512" i="7" s="1"/>
  <c r="AG512" i="7" s="1"/>
  <c r="AD512" i="8" s="1"/>
  <c r="AG512" i="8" s="1"/>
  <c r="AD505" i="6"/>
  <c r="AG505" i="6" s="1"/>
  <c r="AD505" i="7" s="1"/>
  <c r="AG505" i="7" s="1"/>
  <c r="AD505" i="8" s="1"/>
  <c r="AG505" i="8" s="1"/>
  <c r="AD358" i="6"/>
  <c r="AG358" i="6" s="1"/>
  <c r="AD358" i="7" s="1"/>
  <c r="AG358" i="7" s="1"/>
  <c r="AD358" i="8" s="1"/>
  <c r="AG358" i="8" s="1"/>
  <c r="AD603" i="6"/>
  <c r="AG603" i="6" s="1"/>
  <c r="AD603" i="7" s="1"/>
  <c r="AG603" i="7" s="1"/>
  <c r="AD603" i="8" s="1"/>
  <c r="AG603" i="8" s="1"/>
  <c r="AD401" i="6"/>
  <c r="AD420" i="6"/>
  <c r="AG420" i="6" s="1"/>
  <c r="AD420" i="7" s="1"/>
  <c r="AG420" i="7" s="1"/>
  <c r="AD420" i="8" s="1"/>
  <c r="AG420" i="8" s="1"/>
  <c r="AD485" i="6"/>
  <c r="AG485" i="6" s="1"/>
  <c r="AD485" i="7" s="1"/>
  <c r="AG485" i="7" s="1"/>
  <c r="AD485" i="8" s="1"/>
  <c r="AG485" i="8" s="1"/>
  <c r="AD540" i="6"/>
  <c r="AG540" i="6" s="1"/>
  <c r="AD540" i="7" s="1"/>
  <c r="AG540" i="7" s="1"/>
  <c r="AD540" i="8" s="1"/>
  <c r="AG540" i="8" s="1"/>
  <c r="AD590" i="6"/>
  <c r="AG590" i="6" s="1"/>
  <c r="AD590" i="7" s="1"/>
  <c r="AG590" i="7" s="1"/>
  <c r="AD590" i="8" s="1"/>
  <c r="AG590" i="8" s="1"/>
  <c r="AD513" i="6"/>
  <c r="AG513" i="6" s="1"/>
  <c r="AD513" i="7" s="1"/>
  <c r="AG513" i="7" s="1"/>
  <c r="AD513" i="8" s="1"/>
  <c r="AG513" i="8" s="1"/>
  <c r="AD412" i="6"/>
  <c r="AG412" i="6" s="1"/>
  <c r="AD412" i="7" s="1"/>
  <c r="AG412" i="7" s="1"/>
  <c r="AD412" i="8" s="1"/>
  <c r="AG412" i="8" s="1"/>
  <c r="AD399" i="6"/>
  <c r="AG399" i="6" s="1"/>
  <c r="AD399" i="7" s="1"/>
  <c r="AG399" i="7" s="1"/>
  <c r="AD399" i="8" s="1"/>
  <c r="AG399" i="8" s="1"/>
  <c r="AD555" i="6"/>
  <c r="AG555" i="6" s="1"/>
  <c r="AD555" i="7" s="1"/>
  <c r="AG555" i="7" s="1"/>
  <c r="AD555" i="8" s="1"/>
  <c r="AG555" i="8" s="1"/>
  <c r="AD351" i="6"/>
  <c r="AG351" i="6" s="1"/>
  <c r="AD351" i="7" s="1"/>
  <c r="AG351" i="7" s="1"/>
  <c r="AD351" i="8" s="1"/>
  <c r="AG351" i="8" s="1"/>
  <c r="AD479" i="6"/>
  <c r="AG479" i="6" s="1"/>
  <c r="AD479" i="7" s="1"/>
  <c r="AG479" i="7" s="1"/>
  <c r="AD479" i="8" s="1"/>
  <c r="AG479" i="8" s="1"/>
  <c r="AD450" i="6"/>
  <c r="AG450" i="6" s="1"/>
  <c r="AD450" i="7" s="1"/>
  <c r="AG450" i="7" s="1"/>
  <c r="AD450" i="8" s="1"/>
  <c r="AG450" i="8" s="1"/>
  <c r="AD546" i="6"/>
  <c r="AG546" i="6" s="1"/>
  <c r="AD546" i="7" s="1"/>
  <c r="AG546" i="7" s="1"/>
  <c r="AD546" i="8" s="1"/>
  <c r="AG546" i="8" s="1"/>
  <c r="AD539" i="6"/>
  <c r="AG539" i="6" s="1"/>
  <c r="AD539" i="7" s="1"/>
  <c r="AG539" i="7" s="1"/>
  <c r="AD539" i="8" s="1"/>
  <c r="AG539" i="8" s="1"/>
  <c r="AD385" i="6"/>
  <c r="AG385" i="6" s="1"/>
  <c r="AD385" i="7" s="1"/>
  <c r="AG385" i="7" s="1"/>
  <c r="AD385" i="8" s="1"/>
  <c r="AG385" i="8" s="1"/>
  <c r="AD343" i="6"/>
  <c r="AG343" i="6" s="1"/>
  <c r="AD343" i="7" s="1"/>
  <c r="AD461" i="6"/>
  <c r="AG461" i="6" s="1"/>
  <c r="AD461" i="7" s="1"/>
  <c r="AG461" i="7" s="1"/>
  <c r="AD461" i="8" s="1"/>
  <c r="AG461" i="8" s="1"/>
  <c r="AD424" i="6"/>
  <c r="AG424" i="6" s="1"/>
  <c r="AD424" i="7" s="1"/>
  <c r="AG424" i="7" s="1"/>
  <c r="AD424" i="8" s="1"/>
  <c r="AG424" i="8" s="1"/>
  <c r="AD481" i="6"/>
  <c r="AG481" i="6" s="1"/>
  <c r="AD481" i="7" s="1"/>
  <c r="AG481" i="7" s="1"/>
  <c r="AD481" i="8" s="1"/>
  <c r="AG481" i="8" s="1"/>
  <c r="AD371" i="6"/>
  <c r="AG371" i="6" s="1"/>
  <c r="AD371" i="7" s="1"/>
  <c r="AG371" i="7" s="1"/>
  <c r="AD371" i="8" s="1"/>
  <c r="AG371" i="8" s="1"/>
  <c r="AD335" i="6"/>
  <c r="AG335" i="6" s="1"/>
  <c r="AD335" i="7" s="1"/>
  <c r="AG335" i="7" s="1"/>
  <c r="AD335" i="8" s="1"/>
  <c r="AG335" i="8" s="1"/>
  <c r="AD396" i="6"/>
  <c r="AG396" i="6" s="1"/>
  <c r="AD396" i="7" s="1"/>
  <c r="AG396" i="7" s="1"/>
  <c r="AD396" i="8" s="1"/>
  <c r="AG396" i="8" s="1"/>
  <c r="AD500" i="6"/>
  <c r="AG500" i="6" s="1"/>
  <c r="AD500" i="7" s="1"/>
  <c r="AG500" i="7" s="1"/>
  <c r="AD500" i="8" s="1"/>
  <c r="AG500" i="8" s="1"/>
  <c r="AD384" i="6"/>
  <c r="AG384" i="6" s="1"/>
  <c r="AD384" i="7" s="1"/>
  <c r="AG384" i="7" s="1"/>
  <c r="AD384" i="8" s="1"/>
  <c r="AG384" i="8" s="1"/>
  <c r="AD362" i="6"/>
  <c r="AD579" i="6"/>
  <c r="AG579" i="6" s="1"/>
  <c r="AD579" i="7" s="1"/>
  <c r="AG579" i="7" s="1"/>
  <c r="AD579" i="8" s="1"/>
  <c r="AG579" i="8" s="1"/>
  <c r="AD397" i="6"/>
  <c r="AG397" i="6" s="1"/>
  <c r="AD397" i="7" s="1"/>
  <c r="AG397" i="7" s="1"/>
  <c r="AD397" i="8" s="1"/>
  <c r="AG397" i="8" s="1"/>
  <c r="AD501" i="6"/>
  <c r="AG501" i="6" s="1"/>
  <c r="AD501" i="7" s="1"/>
  <c r="AG501" i="7" s="1"/>
  <c r="AD501" i="8" s="1"/>
  <c r="AG501" i="8" s="1"/>
  <c r="AD587" i="6"/>
  <c r="AG587" i="6" s="1"/>
  <c r="AD587" i="7" s="1"/>
  <c r="AG587" i="7" s="1"/>
  <c r="AD587" i="8" s="1"/>
  <c r="AG587" i="8" s="1"/>
  <c r="AD394" i="6"/>
  <c r="AG394" i="6" s="1"/>
  <c r="AD394" i="7" s="1"/>
  <c r="AG394" i="7" s="1"/>
  <c r="AD394" i="8" s="1"/>
  <c r="AG394" i="8" s="1"/>
  <c r="AD389" i="6"/>
  <c r="AD393" i="6"/>
  <c r="AG393" i="6" s="1"/>
  <c r="AD393" i="7" s="1"/>
  <c r="AG393" i="7" s="1"/>
  <c r="AD393" i="8" s="1"/>
  <c r="AG393" i="8" s="1"/>
  <c r="AD490" i="6"/>
  <c r="AG490" i="6" s="1"/>
  <c r="AD490" i="7" s="1"/>
  <c r="AG490" i="7" s="1"/>
  <c r="AD490" i="8" s="1"/>
  <c r="AG490" i="8" s="1"/>
  <c r="AD462" i="6"/>
  <c r="AG462" i="6" s="1"/>
  <c r="AD462" i="7" s="1"/>
  <c r="AG462" i="7" s="1"/>
  <c r="AD462" i="8" s="1"/>
  <c r="AG462" i="8" s="1"/>
  <c r="AD577" i="6"/>
  <c r="AG577" i="6" s="1"/>
  <c r="AD577" i="7" s="1"/>
  <c r="AG577" i="7" s="1"/>
  <c r="AD577" i="8" s="1"/>
  <c r="AG577" i="8" s="1"/>
  <c r="AD507" i="6"/>
  <c r="AG507" i="6" s="1"/>
  <c r="AD507" i="7" s="1"/>
  <c r="AG507" i="7" s="1"/>
  <c r="AD507" i="8" s="1"/>
  <c r="AG507" i="8" s="1"/>
  <c r="AD354" i="6"/>
  <c r="AG354" i="6" s="1"/>
  <c r="AD354" i="7" s="1"/>
  <c r="AG354" i="7" s="1"/>
  <c r="AD354" i="8" s="1"/>
  <c r="AG354" i="8" s="1"/>
  <c r="AD454" i="6"/>
  <c r="AG454" i="6" s="1"/>
  <c r="AD454" i="7" s="1"/>
  <c r="AG454" i="7" s="1"/>
  <c r="AD454" i="8" s="1"/>
  <c r="AG454" i="8" s="1"/>
  <c r="AD530" i="6"/>
  <c r="AG530" i="6" s="1"/>
  <c r="AD530" i="7" s="1"/>
  <c r="AG530" i="7" s="1"/>
  <c r="AD530" i="8" s="1"/>
  <c r="AG530" i="8" s="1"/>
  <c r="AD480" i="6"/>
  <c r="AG480" i="6" s="1"/>
  <c r="AD480" i="7" s="1"/>
  <c r="AG480" i="7" s="1"/>
  <c r="AD480" i="8" s="1"/>
  <c r="AG480" i="8" s="1"/>
  <c r="AD524" i="6"/>
  <c r="AG524" i="6" s="1"/>
  <c r="AD524" i="7" s="1"/>
  <c r="AG524" i="7" s="1"/>
  <c r="AD524" i="8" s="1"/>
  <c r="AG524" i="8" s="1"/>
  <c r="AD592" i="6"/>
  <c r="AG592" i="6" s="1"/>
  <c r="AD592" i="7" s="1"/>
  <c r="AG592" i="7" s="1"/>
  <c r="AD592" i="8" s="1"/>
  <c r="AG592" i="8" s="1"/>
  <c r="AD471" i="6"/>
  <c r="AG471" i="6" s="1"/>
  <c r="AD471" i="7" s="1"/>
  <c r="AG471" i="7" s="1"/>
  <c r="AD471" i="8" s="1"/>
  <c r="AG471" i="8" s="1"/>
  <c r="AD489" i="6"/>
  <c r="AG489" i="6" s="1"/>
  <c r="AD489" i="7" s="1"/>
  <c r="AG489" i="7" s="1"/>
  <c r="AD489" i="8" s="1"/>
  <c r="AG489" i="8" s="1"/>
  <c r="AD405" i="6"/>
  <c r="AG405" i="6" s="1"/>
  <c r="AD405" i="7" s="1"/>
  <c r="AG405" i="7" s="1"/>
  <c r="AD405" i="8" s="1"/>
  <c r="AG405" i="8" s="1"/>
  <c r="AD372" i="6"/>
  <c r="AG372" i="6" s="1"/>
  <c r="AD372" i="7" s="1"/>
  <c r="AG372" i="7" s="1"/>
  <c r="AD372" i="8" s="1"/>
  <c r="AG372" i="8" s="1"/>
  <c r="AD549" i="6"/>
  <c r="AG549" i="6" s="1"/>
  <c r="AD549" i="7" s="1"/>
  <c r="AG549" i="7" s="1"/>
  <c r="AD549" i="8" s="1"/>
  <c r="AG549" i="8" s="1"/>
  <c r="AD428" i="6"/>
  <c r="AG428" i="6" s="1"/>
  <c r="AD428" i="7" s="1"/>
  <c r="AG428" i="7" s="1"/>
  <c r="AD428" i="8" s="1"/>
  <c r="AG428" i="8" s="1"/>
  <c r="AD379" i="6"/>
  <c r="AG379" i="6" s="1"/>
  <c r="AD379" i="7" s="1"/>
  <c r="AG379" i="7" s="1"/>
  <c r="AD379" i="8" s="1"/>
  <c r="AG379" i="8" s="1"/>
  <c r="AD423" i="6"/>
  <c r="AG423" i="6" s="1"/>
  <c r="AD423" i="7" s="1"/>
  <c r="AG423" i="7" s="1"/>
  <c r="AD423" i="8" s="1"/>
  <c r="AD606" i="6"/>
  <c r="AG606" i="6" s="1"/>
  <c r="AD606" i="7" s="1"/>
  <c r="AG606" i="7" s="1"/>
  <c r="AD606" i="8" s="1"/>
  <c r="AG606" i="8" s="1"/>
  <c r="AD383" i="6"/>
  <c r="AG383" i="6" s="1"/>
  <c r="AD383" i="7" s="1"/>
  <c r="AG383" i="7" s="1"/>
  <c r="AD383" i="8" s="1"/>
  <c r="AG383" i="8" s="1"/>
  <c r="AD340" i="6"/>
  <c r="AG340" i="6" s="1"/>
  <c r="AD340" i="7" s="1"/>
  <c r="AD585" i="6"/>
  <c r="AG585" i="6" s="1"/>
  <c r="AD585" i="7" s="1"/>
  <c r="AG585" i="7" s="1"/>
  <c r="AD585" i="8" s="1"/>
  <c r="AG585" i="8" s="1"/>
  <c r="AD438" i="6"/>
  <c r="AG438" i="6" s="1"/>
  <c r="AD438" i="7" s="1"/>
  <c r="AG438" i="7" s="1"/>
  <c r="AD438" i="8" s="1"/>
  <c r="AG438" i="8" s="1"/>
  <c r="AD537" i="6"/>
  <c r="AG537" i="6" s="1"/>
  <c r="AD537" i="7" s="1"/>
  <c r="AG537" i="7" s="1"/>
  <c r="AD537" i="8" s="1"/>
  <c r="AG537" i="8" s="1"/>
  <c r="AD584" i="6"/>
  <c r="AG584" i="6" s="1"/>
  <c r="AD584" i="7" s="1"/>
  <c r="AG584" i="7" s="1"/>
  <c r="AD584" i="8" s="1"/>
  <c r="AG584" i="8" s="1"/>
  <c r="AD548" i="6"/>
  <c r="AG548" i="6" s="1"/>
  <c r="AD548" i="7" s="1"/>
  <c r="AG548" i="7" s="1"/>
  <c r="AD548" i="8" s="1"/>
  <c r="AG548" i="8" s="1"/>
  <c r="AD363" i="6"/>
  <c r="AG363" i="6" s="1"/>
  <c r="AD363" i="7" s="1"/>
  <c r="AG363" i="7" s="1"/>
  <c r="AD363" i="8" s="1"/>
  <c r="AG363" i="8" s="1"/>
  <c r="AD458" i="6"/>
  <c r="AG458" i="6" s="1"/>
  <c r="AD458" i="7" s="1"/>
  <c r="AG458" i="7" s="1"/>
  <c r="AD458" i="8" s="1"/>
  <c r="AG458" i="8" s="1"/>
  <c r="AD418" i="6"/>
  <c r="AG418" i="6" s="1"/>
  <c r="AD418" i="7" s="1"/>
  <c r="AG418" i="7" s="1"/>
  <c r="AD418" i="8" s="1"/>
  <c r="AG418" i="8" s="1"/>
  <c r="AD350" i="6"/>
  <c r="AG350" i="6" s="1"/>
  <c r="AD350" i="7" s="1"/>
  <c r="AG350" i="7" s="1"/>
  <c r="AD350" i="8" s="1"/>
  <c r="AG350" i="8" s="1"/>
  <c r="AD339" i="6"/>
  <c r="AG339" i="6" s="1"/>
  <c r="AD339" i="7" s="1"/>
  <c r="AG339" i="7" s="1"/>
  <c r="AD339" i="8" s="1"/>
  <c r="AG339" i="8" s="1"/>
  <c r="AD356" i="6"/>
  <c r="AG356" i="6" s="1"/>
  <c r="AD356" i="7" s="1"/>
  <c r="AG356" i="7" s="1"/>
  <c r="AD356" i="8" s="1"/>
  <c r="AG356" i="8" s="1"/>
  <c r="AD494" i="6"/>
  <c r="AG494" i="6" s="1"/>
  <c r="AD494" i="7" s="1"/>
  <c r="AG494" i="7" s="1"/>
  <c r="AD494" i="8" s="1"/>
  <c r="AG494" i="8" s="1"/>
  <c r="AD459" i="6"/>
  <c r="AG459" i="6" s="1"/>
  <c r="AD459" i="7" s="1"/>
  <c r="AG459" i="7" s="1"/>
  <c r="AD459" i="8" s="1"/>
  <c r="AG459" i="8" s="1"/>
  <c r="AD436" i="6"/>
  <c r="AG436" i="6" s="1"/>
  <c r="AD436" i="7" s="1"/>
  <c r="AG436" i="7" s="1"/>
  <c r="AD436" i="8" s="1"/>
  <c r="AG436" i="8" s="1"/>
  <c r="AD419" i="6"/>
  <c r="AG419" i="6" s="1"/>
  <c r="AD419" i="7" s="1"/>
  <c r="AG419" i="7" s="1"/>
  <c r="AD419" i="8" s="1"/>
  <c r="AG419" i="8" s="1"/>
  <c r="AD605" i="6"/>
  <c r="AG605" i="6" s="1"/>
  <c r="AD605" i="7" s="1"/>
  <c r="AG605" i="7" s="1"/>
  <c r="AD605" i="8" s="1"/>
  <c r="AG605" i="8" s="1"/>
  <c r="AD451" i="6"/>
  <c r="AG451" i="6" s="1"/>
  <c r="AD451" i="7" s="1"/>
  <c r="AG451" i="7" s="1"/>
  <c r="AD451" i="8" s="1"/>
  <c r="AG451" i="8" s="1"/>
  <c r="AD466" i="6"/>
  <c r="AG466" i="6" s="1"/>
  <c r="AD466" i="7" s="1"/>
  <c r="AG466" i="7" s="1"/>
  <c r="AD466" i="8" s="1"/>
  <c r="AG466" i="8" s="1"/>
  <c r="AD476" i="6"/>
  <c r="AG476" i="6" s="1"/>
  <c r="AD476" i="7" s="1"/>
  <c r="AG476" i="7" s="1"/>
  <c r="AD476" i="8" s="1"/>
  <c r="AG476" i="8" s="1"/>
  <c r="AD545" i="6"/>
  <c r="AG545" i="6" s="1"/>
  <c r="AD545" i="7" s="1"/>
  <c r="AG545" i="7" s="1"/>
  <c r="AD545" i="8" s="1"/>
  <c r="AG545" i="8" s="1"/>
  <c r="AD422" i="6"/>
  <c r="AG422" i="6" s="1"/>
  <c r="AD422" i="7" s="1"/>
  <c r="AG422" i="7" s="1"/>
  <c r="AD422" i="8" s="1"/>
  <c r="AG422" i="8" s="1"/>
  <c r="AD531" i="6"/>
  <c r="AG531" i="6" s="1"/>
  <c r="AD531" i="7" s="1"/>
  <c r="AG531" i="7" s="1"/>
  <c r="AD531" i="8" s="1"/>
  <c r="AG531" i="8" s="1"/>
  <c r="AD586" i="6"/>
  <c r="AG586" i="6" s="1"/>
  <c r="AD586" i="7" s="1"/>
  <c r="AG586" i="7" s="1"/>
  <c r="AD586" i="8" s="1"/>
  <c r="AG586" i="8" s="1"/>
  <c r="AD341" i="6"/>
  <c r="AG341" i="6" s="1"/>
  <c r="AD341" i="7" s="1"/>
  <c r="AG341" i="7" s="1"/>
  <c r="AD341" i="8" s="1"/>
  <c r="AG341" i="8" s="1"/>
  <c r="AD359" i="6"/>
  <c r="AG359" i="6" s="1"/>
  <c r="AD359" i="7" s="1"/>
  <c r="AG359" i="7" s="1"/>
  <c r="AD359" i="8" s="1"/>
  <c r="AG359" i="8" s="1"/>
  <c r="AD440" i="6"/>
  <c r="AG440" i="6" s="1"/>
  <c r="AD440" i="7" s="1"/>
  <c r="AG440" i="7" s="1"/>
  <c r="AD440" i="8" s="1"/>
  <c r="AG440" i="8" s="1"/>
  <c r="AD529" i="6"/>
  <c r="AG529" i="6" s="1"/>
  <c r="AD529" i="7" s="1"/>
  <c r="AG529" i="7" s="1"/>
  <c r="AD529" i="8" s="1"/>
  <c r="AG529" i="8" s="1"/>
  <c r="AD514" i="6"/>
  <c r="AG514" i="6" s="1"/>
  <c r="AD514" i="7" s="1"/>
  <c r="AG514" i="7" s="1"/>
  <c r="AD514" i="8" s="1"/>
  <c r="AD361" i="6"/>
  <c r="AG361" i="6" s="1"/>
  <c r="AD361" i="7" s="1"/>
  <c r="AG361" i="7" s="1"/>
  <c r="AD361" i="8" s="1"/>
  <c r="AG361" i="8" s="1"/>
  <c r="AD493" i="6"/>
  <c r="AG493" i="6" s="1"/>
  <c r="AD493" i="7" s="1"/>
  <c r="AG493" i="7" s="1"/>
  <c r="AD493" i="8" s="1"/>
  <c r="AG493" i="8" s="1"/>
  <c r="AD526" i="6"/>
  <c r="AG526" i="6" s="1"/>
  <c r="AD526" i="7" s="1"/>
  <c r="AG526" i="7" s="1"/>
  <c r="AD526" i="8" s="1"/>
  <c r="AG526" i="8" s="1"/>
  <c r="AD414" i="6"/>
  <c r="AG414" i="6" s="1"/>
  <c r="AD414" i="7" s="1"/>
  <c r="AG414" i="7" s="1"/>
  <c r="AD414" i="8" s="1"/>
  <c r="AG414" i="8" s="1"/>
  <c r="AD386" i="6"/>
  <c r="AG386" i="6" s="1"/>
  <c r="AD386" i="7" s="1"/>
  <c r="AG386" i="7" s="1"/>
  <c r="AD386" i="8" s="1"/>
  <c r="AG386" i="8" s="1"/>
  <c r="AD457" i="6"/>
  <c r="AG457" i="6" s="1"/>
  <c r="AD457" i="7" s="1"/>
  <c r="AG457" i="7" s="1"/>
  <c r="AD457" i="8" s="1"/>
  <c r="AG457" i="8" s="1"/>
  <c r="AD553" i="6"/>
  <c r="AG553" i="6" s="1"/>
  <c r="AD553" i="7" s="1"/>
  <c r="AG553" i="7" s="1"/>
  <c r="AD553" i="8" s="1"/>
  <c r="AG553" i="8" s="1"/>
  <c r="AD522" i="6"/>
  <c r="AG522" i="6" s="1"/>
  <c r="AD522" i="7" s="1"/>
  <c r="AG522" i="7" s="1"/>
  <c r="AD522" i="8" s="1"/>
  <c r="AG522" i="8" s="1"/>
  <c r="AD402" i="6"/>
  <c r="AG402" i="6" s="1"/>
  <c r="AD402" i="7" s="1"/>
  <c r="AG402" i="7" s="1"/>
  <c r="AD402" i="8" s="1"/>
  <c r="AG402" i="8" s="1"/>
  <c r="AD429" i="6"/>
  <c r="AG429" i="6" s="1"/>
  <c r="AD429" i="7" s="1"/>
  <c r="AG429" i="7" s="1"/>
  <c r="AD429" i="8" s="1"/>
  <c r="AG429" i="8" s="1"/>
  <c r="AD463" i="6"/>
  <c r="AG463" i="6" s="1"/>
  <c r="AD463" i="7" s="1"/>
  <c r="AG463" i="7" s="1"/>
  <c r="AD463" i="8" s="1"/>
  <c r="AG463" i="8" s="1"/>
  <c r="AD536" i="6"/>
  <c r="AG536" i="6" s="1"/>
  <c r="AD536" i="7" s="1"/>
  <c r="AG536" i="7" s="1"/>
  <c r="AD536" i="8" s="1"/>
  <c r="AG536" i="8" s="1"/>
  <c r="AD595" i="6"/>
  <c r="AG595" i="6" s="1"/>
  <c r="AD595" i="7" s="1"/>
  <c r="AG595" i="7" s="1"/>
  <c r="AD595" i="8" s="1"/>
  <c r="AG595" i="8" s="1"/>
  <c r="AD410" i="6"/>
  <c r="AG410" i="6" s="1"/>
  <c r="AD410" i="7" s="1"/>
  <c r="AG410" i="7" s="1"/>
  <c r="AD410" i="8" s="1"/>
  <c r="AG410" i="8" s="1"/>
  <c r="AD492" i="6"/>
  <c r="AD552" i="6"/>
  <c r="AG552" i="6" s="1"/>
  <c r="AD552" i="7" s="1"/>
  <c r="AG552" i="7" s="1"/>
  <c r="AD552" i="8" s="1"/>
  <c r="AG552" i="8" s="1"/>
  <c r="AD569" i="6"/>
  <c r="AG569" i="6" s="1"/>
  <c r="AD569" i="7" s="1"/>
  <c r="AG569" i="7" s="1"/>
  <c r="AD569" i="8" s="1"/>
  <c r="AG569" i="8" s="1"/>
  <c r="AD515" i="6"/>
  <c r="AG515" i="6" s="1"/>
  <c r="AD515" i="7" s="1"/>
  <c r="AG515" i="7" s="1"/>
  <c r="AD515" i="8" s="1"/>
  <c r="AG515" i="8" s="1"/>
  <c r="AD516" i="6"/>
  <c r="AG516" i="6" s="1"/>
  <c r="AD516" i="7" s="1"/>
  <c r="AG516" i="7" s="1"/>
  <c r="AD516" i="8" s="1"/>
  <c r="AG516" i="8" s="1"/>
  <c r="AD565" i="6"/>
  <c r="AG565" i="6" s="1"/>
  <c r="AD565" i="7" s="1"/>
  <c r="AG565" i="7" s="1"/>
  <c r="AD565" i="8" s="1"/>
  <c r="AG565" i="8" s="1"/>
  <c r="AD535" i="6"/>
  <c r="AG535" i="6" s="1"/>
  <c r="AD535" i="7" s="1"/>
  <c r="AG535" i="7" s="1"/>
  <c r="AD535" i="8" s="1"/>
  <c r="AG535" i="8" s="1"/>
  <c r="AD491" i="6"/>
  <c r="AG491" i="6" s="1"/>
  <c r="AD491" i="7" s="1"/>
  <c r="AG491" i="7" s="1"/>
  <c r="AD491" i="8" s="1"/>
  <c r="AG491" i="8" s="1"/>
  <c r="AD602" i="6"/>
  <c r="AG602" i="6" s="1"/>
  <c r="AD602" i="7" s="1"/>
  <c r="AG602" i="7" s="1"/>
  <c r="AD602" i="8" s="1"/>
  <c r="AG602" i="8" s="1"/>
  <c r="AD444" i="6"/>
  <c r="AG444" i="6" s="1"/>
  <c r="AD444" i="7" s="1"/>
  <c r="AG444" i="7" s="1"/>
  <c r="AD444" i="8" s="1"/>
  <c r="AG444" i="8" s="1"/>
  <c r="AD596" i="6"/>
  <c r="AG596" i="6" s="1"/>
  <c r="AD596" i="7" s="1"/>
  <c r="AG596" i="7" s="1"/>
  <c r="AD596" i="8" s="1"/>
  <c r="AG596" i="8" s="1"/>
  <c r="AD374" i="6"/>
  <c r="AG374" i="6" s="1"/>
  <c r="AD374" i="7" s="1"/>
  <c r="AG374" i="7" s="1"/>
  <c r="AD374" i="8" s="1"/>
  <c r="AG374" i="8" s="1"/>
  <c r="AD574" i="6"/>
  <c r="AG574" i="6" s="1"/>
  <c r="AD574" i="7" s="1"/>
  <c r="AG574" i="7" s="1"/>
  <c r="AD574" i="8" s="1"/>
  <c r="AG574" i="8" s="1"/>
  <c r="AD353" i="6"/>
  <c r="AG353" i="6" s="1"/>
  <c r="AD353" i="7" s="1"/>
  <c r="AG353" i="7" s="1"/>
  <c r="AD353" i="8" s="1"/>
  <c r="AG353" i="8" s="1"/>
  <c r="AD520" i="6"/>
  <c r="AG520" i="6" s="1"/>
  <c r="AD520" i="7" s="1"/>
  <c r="AG520" i="7" s="1"/>
  <c r="AD520" i="8" s="1"/>
  <c r="AG520" i="8" s="1"/>
  <c r="AD427" i="6"/>
  <c r="AG427" i="6" s="1"/>
  <c r="AD427" i="7" s="1"/>
  <c r="AG427" i="7" s="1"/>
  <c r="AD427" i="8" s="1"/>
  <c r="AG427" i="8" s="1"/>
  <c r="AD380" i="6"/>
  <c r="AG380" i="6" s="1"/>
  <c r="AD380" i="7" s="1"/>
  <c r="AG380" i="7" s="1"/>
  <c r="AD380" i="8" s="1"/>
  <c r="AG380" i="8" s="1"/>
  <c r="AD395" i="6"/>
  <c r="AG395" i="6" s="1"/>
  <c r="AD395" i="7" s="1"/>
  <c r="AG395" i="7" s="1"/>
  <c r="AD395" i="8" s="1"/>
  <c r="AG395" i="8" s="1"/>
  <c r="AD589" i="6"/>
  <c r="AG589" i="6" s="1"/>
  <c r="AD589" i="7" s="1"/>
  <c r="AG589" i="7" s="1"/>
  <c r="AD589" i="8" s="1"/>
  <c r="AG589" i="8" s="1"/>
  <c r="AD415" i="6"/>
  <c r="AG415" i="6" s="1"/>
  <c r="AD415" i="7" s="1"/>
  <c r="AG415" i="7" s="1"/>
  <c r="AD415" i="8" s="1"/>
  <c r="AG415" i="8" s="1"/>
  <c r="AD563" i="6"/>
  <c r="AG563" i="6" s="1"/>
  <c r="AD563" i="7" s="1"/>
  <c r="AG563" i="7" s="1"/>
  <c r="AD563" i="8" s="1"/>
  <c r="AG563" i="8" s="1"/>
  <c r="AD604" i="6"/>
  <c r="AG604" i="6" s="1"/>
  <c r="AD604" i="7" s="1"/>
  <c r="AG604" i="7" s="1"/>
  <c r="AD604" i="8" s="1"/>
  <c r="AG604" i="8" s="1"/>
  <c r="AD445" i="6"/>
  <c r="AG445" i="6" s="1"/>
  <c r="AD445" i="7" s="1"/>
  <c r="AG445" i="7" s="1"/>
  <c r="AD445" i="8" s="1"/>
  <c r="AG445" i="8" s="1"/>
  <c r="AD460" i="6"/>
  <c r="AD334" i="6"/>
  <c r="AG334" i="6" s="1"/>
  <c r="AD334" i="7" s="1"/>
  <c r="AG334" i="7" s="1"/>
  <c r="AD334" i="8" s="1"/>
  <c r="AG334" i="8" s="1"/>
  <c r="AD487" i="6"/>
  <c r="AG487" i="6" s="1"/>
  <c r="AD487" i="7" s="1"/>
  <c r="AG487" i="7" s="1"/>
  <c r="AD487" i="8" s="1"/>
  <c r="AG487" i="8" s="1"/>
  <c r="AD373" i="6"/>
  <c r="AG373" i="6" s="1"/>
  <c r="AD373" i="7" s="1"/>
  <c r="AG373" i="7" s="1"/>
  <c r="AD373" i="8" s="1"/>
  <c r="AG373" i="8" s="1"/>
  <c r="AD375" i="6"/>
  <c r="AG375" i="6" s="1"/>
  <c r="AD375" i="7" s="1"/>
  <c r="AG375" i="7" s="1"/>
  <c r="AD375" i="8" s="1"/>
  <c r="AG375" i="8" s="1"/>
  <c r="AD387" i="6"/>
  <c r="AG387" i="6" s="1"/>
  <c r="AD387" i="7" s="1"/>
  <c r="AG387" i="7" s="1"/>
  <c r="AD387" i="8" s="1"/>
  <c r="AG387" i="8" s="1"/>
  <c r="AD556" i="6"/>
  <c r="AG556" i="6" s="1"/>
  <c r="AD556" i="7" s="1"/>
  <c r="AG556" i="7" s="1"/>
  <c r="AD556" i="8" s="1"/>
  <c r="AG556" i="8" s="1"/>
  <c r="AD437" i="6"/>
  <c r="AG437" i="6" s="1"/>
  <c r="AD437" i="7" s="1"/>
  <c r="AG437" i="7" s="1"/>
  <c r="AD437" i="8" s="1"/>
  <c r="AG437" i="8" s="1"/>
  <c r="AD568" i="6"/>
  <c r="AG568" i="6" s="1"/>
  <c r="AD568" i="7" s="1"/>
  <c r="AG568" i="7" s="1"/>
  <c r="AD568" i="8" s="1"/>
  <c r="AG568" i="8" s="1"/>
  <c r="AD518" i="6"/>
  <c r="AG518" i="6" s="1"/>
  <c r="AD518" i="7" s="1"/>
  <c r="AG518" i="7" s="1"/>
  <c r="AD518" i="8" s="1"/>
  <c r="AG518" i="8" s="1"/>
  <c r="AD407" i="6"/>
  <c r="AG407" i="6" s="1"/>
  <c r="AD407" i="7" s="1"/>
  <c r="AG407" i="7" s="1"/>
  <c r="AD407" i="8" s="1"/>
  <c r="AG407" i="8" s="1"/>
  <c r="AD377" i="6"/>
  <c r="AD511" i="6"/>
  <c r="AG511" i="6" s="1"/>
  <c r="AD511" i="7" s="1"/>
  <c r="AG511" i="7" s="1"/>
  <c r="AD511" i="8" s="1"/>
  <c r="AG511" i="8" s="1"/>
  <c r="AD601" i="6"/>
  <c r="AG601" i="6" s="1"/>
  <c r="AD601" i="7" s="1"/>
  <c r="AG601" i="7" s="1"/>
  <c r="AD601" i="8" s="1"/>
  <c r="AG601" i="8" s="1"/>
  <c r="AD482" i="6"/>
  <c r="AG482" i="6" s="1"/>
  <c r="AD482" i="7" s="1"/>
  <c r="AG482" i="7" s="1"/>
  <c r="AD482" i="8" s="1"/>
  <c r="AG482" i="8" s="1"/>
  <c r="AD465" i="6"/>
  <c r="AG465" i="6" s="1"/>
  <c r="AD465" i="7" s="1"/>
  <c r="AG465" i="7" s="1"/>
  <c r="AD465" i="8" s="1"/>
  <c r="AG465" i="8" s="1"/>
  <c r="AD403" i="6"/>
  <c r="AG403" i="6" s="1"/>
  <c r="AD403" i="7" s="1"/>
  <c r="AG403" i="7" s="1"/>
  <c r="AD403" i="8" s="1"/>
  <c r="AG403" i="8" s="1"/>
  <c r="AD488" i="6"/>
  <c r="AG488" i="6" s="1"/>
  <c r="AD488" i="7" s="1"/>
  <c r="AG488" i="7" s="1"/>
  <c r="AD488" i="8" s="1"/>
  <c r="AG488" i="8" s="1"/>
  <c r="AD498" i="6"/>
  <c r="AG498" i="6" s="1"/>
  <c r="AD498" i="7" s="1"/>
  <c r="AG498" i="7" s="1"/>
  <c r="AD498" i="8" s="1"/>
  <c r="AG498" i="8" s="1"/>
  <c r="AD439" i="6"/>
  <c r="AG439" i="6" s="1"/>
  <c r="AD439" i="7" s="1"/>
  <c r="AG439" i="7" s="1"/>
  <c r="AD439" i="8" s="1"/>
  <c r="AG439" i="8" s="1"/>
  <c r="AD366" i="6"/>
  <c r="AG366" i="6" s="1"/>
  <c r="AD366" i="7" s="1"/>
  <c r="AG366" i="7" s="1"/>
  <c r="AD366" i="8" s="1"/>
  <c r="AG366" i="8" s="1"/>
  <c r="AD554" i="6"/>
  <c r="AG554" i="6" s="1"/>
  <c r="AD554" i="7" s="1"/>
  <c r="AG554" i="7" s="1"/>
  <c r="AD554" i="8" s="1"/>
  <c r="AG554" i="8" s="1"/>
  <c r="AD591" i="6"/>
  <c r="AG591" i="6" s="1"/>
  <c r="AD591" i="7" s="1"/>
  <c r="AG591" i="7" s="1"/>
  <c r="AD591" i="8" s="1"/>
  <c r="AG591" i="8" s="1"/>
  <c r="AD519" i="6"/>
  <c r="AG519" i="6" s="1"/>
  <c r="AD519" i="7" s="1"/>
  <c r="AG519" i="7" s="1"/>
  <c r="AD519" i="8" s="1"/>
  <c r="AG519" i="8" s="1"/>
  <c r="AD345" i="6"/>
  <c r="AG345" i="6" s="1"/>
  <c r="AD345" i="7" s="1"/>
  <c r="AG345" i="7" s="1"/>
  <c r="AD345" i="8" s="1"/>
  <c r="AG345" i="8" s="1"/>
  <c r="AD560" i="6"/>
  <c r="AG560" i="6" s="1"/>
  <c r="AD560" i="7" s="1"/>
  <c r="AG560" i="7" s="1"/>
  <c r="AD560" i="8" s="1"/>
  <c r="AG560" i="8" s="1"/>
  <c r="AD469" i="6"/>
  <c r="AG469" i="6" s="1"/>
  <c r="AD469" i="7" s="1"/>
  <c r="AG469" i="7" s="1"/>
  <c r="AD469" i="8" s="1"/>
  <c r="AG469" i="8" s="1"/>
  <c r="AD583" i="6"/>
  <c r="AG583" i="6" s="1"/>
  <c r="AD583" i="7" s="1"/>
  <c r="AG583" i="7" s="1"/>
  <c r="AD583" i="8" s="1"/>
  <c r="AG583" i="8" s="1"/>
  <c r="AD370" i="6"/>
  <c r="AG370" i="6" s="1"/>
  <c r="AD370" i="7" s="1"/>
  <c r="AG370" i="7" s="1"/>
  <c r="AD370" i="8" s="1"/>
  <c r="AG370" i="8" s="1"/>
  <c r="AD562" i="6"/>
  <c r="AG562" i="6" s="1"/>
  <c r="AD562" i="7" s="1"/>
  <c r="AG562" i="7" s="1"/>
  <c r="AD562" i="8" s="1"/>
  <c r="AG562" i="8" s="1"/>
  <c r="AD357" i="6"/>
  <c r="AG357" i="6" s="1"/>
  <c r="AD357" i="7" s="1"/>
  <c r="AG357" i="7" s="1"/>
  <c r="AD357" i="8" s="1"/>
  <c r="AG357" i="8" s="1"/>
  <c r="AD378" i="6"/>
  <c r="AG378" i="6" s="1"/>
  <c r="AD378" i="7" s="1"/>
  <c r="AG378" i="7" s="1"/>
  <c r="AD378" i="8" s="1"/>
  <c r="AG378" i="8" s="1"/>
  <c r="AD392" i="6"/>
  <c r="AG392" i="6" s="1"/>
  <c r="AD392" i="7" s="1"/>
  <c r="AG392" i="7" s="1"/>
  <c r="AD392" i="8" s="1"/>
  <c r="AG392" i="8" s="1"/>
  <c r="AD456" i="6"/>
  <c r="AG456" i="6" s="1"/>
  <c r="AD456" i="7" s="1"/>
  <c r="AG456" i="7" s="1"/>
  <c r="AD456" i="8" s="1"/>
  <c r="AG456" i="8" s="1"/>
  <c r="AD426" i="6"/>
  <c r="AG426" i="6" s="1"/>
  <c r="AD426" i="7" s="1"/>
  <c r="AG426" i="7" s="1"/>
  <c r="AD426" i="8" s="1"/>
  <c r="AG426" i="8" s="1"/>
  <c r="O345" i="26"/>
  <c r="AD151" i="24"/>
  <c r="AG151" i="24" s="1"/>
  <c r="AG151" i="26"/>
  <c r="AC33" i="24"/>
  <c r="AF33" i="26"/>
  <c r="D346" i="24"/>
  <c r="AC253" i="24"/>
  <c r="AF253" i="26"/>
  <c r="AC226" i="24"/>
  <c r="AF226" i="26"/>
  <c r="AG36" i="26"/>
  <c r="AD36" i="24"/>
  <c r="AG36" i="24" s="1"/>
  <c r="AF22" i="26"/>
  <c r="AC22" i="24"/>
  <c r="AC298" i="24"/>
  <c r="AF298" i="26"/>
  <c r="AC125" i="24"/>
  <c r="AF125" i="26"/>
  <c r="AC287" i="24"/>
  <c r="AF287" i="26"/>
  <c r="AG123" i="26"/>
  <c r="AD123" i="24"/>
  <c r="AG123" i="24" s="1"/>
  <c r="AC61" i="24"/>
  <c r="AF61" i="26"/>
  <c r="AD85" i="24"/>
  <c r="AG85" i="24" s="1"/>
  <c r="AG85" i="26"/>
  <c r="AG125" i="26"/>
  <c r="AD125" i="24"/>
  <c r="AG125" i="24" s="1"/>
  <c r="AG213" i="26"/>
  <c r="AD213" i="24"/>
  <c r="AG213" i="24" s="1"/>
  <c r="AD300" i="24"/>
  <c r="AG300" i="24" s="1"/>
  <c r="AG300" i="26"/>
  <c r="AD221" i="24"/>
  <c r="AG221" i="24" s="1"/>
  <c r="AG221" i="26"/>
  <c r="AC31" i="24"/>
  <c r="AF31" i="26"/>
  <c r="AG209" i="26"/>
  <c r="AD209" i="24"/>
  <c r="AG209" i="24" s="1"/>
  <c r="AD191" i="24"/>
  <c r="AG191" i="24" s="1"/>
  <c r="AG191" i="26"/>
  <c r="AC92" i="24"/>
  <c r="AF92" i="26"/>
  <c r="AC329" i="24"/>
  <c r="AF329" i="26"/>
  <c r="AF8" i="24"/>
  <c r="AC49" i="24"/>
  <c r="AF49" i="26"/>
  <c r="AD88" i="24"/>
  <c r="AG88" i="24" s="1"/>
  <c r="AG88" i="26"/>
  <c r="AC23" i="24"/>
  <c r="AF23" i="26"/>
  <c r="AC128" i="24"/>
  <c r="AF128" i="26"/>
  <c r="AG152" i="26"/>
  <c r="AD152" i="24"/>
  <c r="AG152" i="24" s="1"/>
  <c r="AD137" i="24"/>
  <c r="AG137" i="24" s="1"/>
  <c r="AG137" i="26"/>
  <c r="AD293" i="24"/>
  <c r="AG293" i="24" s="1"/>
  <c r="AG293" i="26"/>
  <c r="AD245" i="24"/>
  <c r="AG245" i="24" s="1"/>
  <c r="AG245" i="26"/>
  <c r="AG161" i="26"/>
  <c r="AD161" i="24"/>
  <c r="AG161" i="24" s="1"/>
  <c r="AD290" i="24"/>
  <c r="AG290" i="24" s="1"/>
  <c r="AG290" i="26"/>
  <c r="AD162" i="24"/>
  <c r="AG162" i="24" s="1"/>
  <c r="AG162" i="26"/>
  <c r="AG74" i="26"/>
  <c r="AD74" i="24"/>
  <c r="AG74" i="24" s="1"/>
  <c r="D9" i="27"/>
  <c r="AD14" i="24"/>
  <c r="AG14" i="24" s="1"/>
  <c r="AG14" i="26"/>
  <c r="AD146" i="24"/>
  <c r="AG146" i="24" s="1"/>
  <c r="AG146" i="26"/>
  <c r="AC59" i="24"/>
  <c r="AF59" i="26"/>
  <c r="AD322" i="24"/>
  <c r="AG322" i="24" s="1"/>
  <c r="AG322" i="26"/>
  <c r="AC324" i="24"/>
  <c r="AF324" i="26"/>
  <c r="AD286" i="24"/>
  <c r="AG286" i="24" s="1"/>
  <c r="AG286" i="26"/>
  <c r="AC134" i="24"/>
  <c r="AF134" i="26"/>
  <c r="AC326" i="24"/>
  <c r="AF326" i="26"/>
  <c r="AC330" i="24"/>
  <c r="AF330" i="26"/>
  <c r="AD70" i="24"/>
  <c r="AG70" i="24" s="1"/>
  <c r="AG70" i="26"/>
  <c r="AC133" i="24"/>
  <c r="AF133" i="26"/>
  <c r="AD317" i="24"/>
  <c r="AG317" i="24" s="1"/>
  <c r="AG317" i="26"/>
  <c r="AF57" i="26"/>
  <c r="AC57" i="24"/>
  <c r="AD122" i="24"/>
  <c r="AG122" i="24" s="1"/>
  <c r="AG122" i="26"/>
  <c r="AD27" i="24"/>
  <c r="AG27" i="24" s="1"/>
  <c r="AG27" i="26"/>
  <c r="AC73" i="24"/>
  <c r="AF73" i="26"/>
  <c r="AD248" i="24"/>
  <c r="AG248" i="24" s="1"/>
  <c r="AG248" i="26"/>
  <c r="AC301" i="24"/>
  <c r="AF301" i="26"/>
  <c r="AD98" i="24"/>
  <c r="AG98" i="24" s="1"/>
  <c r="AG98" i="26"/>
  <c r="AD344" i="6"/>
  <c r="AG344" i="6" s="1"/>
  <c r="AD344" i="7" s="1"/>
  <c r="AC117" i="24"/>
  <c r="AF117" i="26"/>
  <c r="AD156" i="24"/>
  <c r="AG156" i="24" s="1"/>
  <c r="AG156" i="26"/>
  <c r="AD306" i="24"/>
  <c r="AG306" i="24" s="1"/>
  <c r="AG306" i="26"/>
  <c r="AC14" i="24"/>
  <c r="AF14" i="26"/>
  <c r="AD56" i="24"/>
  <c r="AG56" i="24" s="1"/>
  <c r="AG56" i="26"/>
  <c r="AD289" i="24"/>
  <c r="AG289" i="24" s="1"/>
  <c r="AG289" i="26"/>
  <c r="AD116" i="24"/>
  <c r="AG116" i="24" s="1"/>
  <c r="AG116" i="26"/>
  <c r="AD273" i="24"/>
  <c r="AG273" i="24" s="1"/>
  <c r="AG273" i="26"/>
  <c r="AF245" i="26"/>
  <c r="AC245" i="24"/>
  <c r="AD185" i="24"/>
  <c r="AG185" i="24" s="1"/>
  <c r="AG185" i="26"/>
  <c r="AC186" i="24"/>
  <c r="AF186" i="26"/>
  <c r="AC77" i="24"/>
  <c r="AF77" i="26"/>
  <c r="AC175" i="24"/>
  <c r="AF175" i="26"/>
  <c r="AC116" i="24"/>
  <c r="AF116" i="26"/>
  <c r="AD325" i="24"/>
  <c r="AG325" i="24" s="1"/>
  <c r="AG325" i="26"/>
  <c r="AC26" i="24"/>
  <c r="AF26" i="26"/>
  <c r="AC289" i="24"/>
  <c r="AF289" i="26"/>
  <c r="AD126" i="24"/>
  <c r="AG126" i="24" s="1"/>
  <c r="AG126" i="26"/>
  <c r="AG20" i="26"/>
  <c r="AD20" i="24"/>
  <c r="AG20" i="24" s="1"/>
  <c r="AC90" i="24"/>
  <c r="AF90" i="26"/>
  <c r="AD17" i="24"/>
  <c r="AG17" i="24" s="1"/>
  <c r="AG17" i="26"/>
  <c r="AD179" i="24"/>
  <c r="AG179" i="24" s="1"/>
  <c r="AG179" i="26"/>
  <c r="AC148" i="24"/>
  <c r="AF148" i="26"/>
  <c r="AC101" i="24"/>
  <c r="AF101" i="26"/>
  <c r="AF35" i="26"/>
  <c r="AC35" i="24"/>
  <c r="AC37" i="24"/>
  <c r="AF37" i="26"/>
  <c r="AD91" i="24"/>
  <c r="AG91" i="24" s="1"/>
  <c r="AG91" i="26"/>
  <c r="AD297" i="24"/>
  <c r="AG297" i="24" s="1"/>
  <c r="AG297" i="26"/>
  <c r="AD259" i="24"/>
  <c r="AG259" i="24" s="1"/>
  <c r="AG259" i="26"/>
  <c r="AC315" i="24"/>
  <c r="AF315" i="26"/>
  <c r="AD175" i="24"/>
  <c r="AG175" i="24" s="1"/>
  <c r="AG175" i="26"/>
  <c r="AD204" i="24"/>
  <c r="AG204" i="24" s="1"/>
  <c r="AG204" i="26"/>
  <c r="AC264" i="24"/>
  <c r="AF264" i="26"/>
  <c r="AC200" i="24"/>
  <c r="AF200" i="26"/>
  <c r="AD92" i="24"/>
  <c r="AG92" i="24" s="1"/>
  <c r="AG92" i="26"/>
  <c r="AG134" i="26"/>
  <c r="AD134" i="24"/>
  <c r="AG134" i="24" s="1"/>
  <c r="AC244" i="24"/>
  <c r="AF244" i="26"/>
  <c r="AG26" i="26"/>
  <c r="AD26" i="24"/>
  <c r="AG26" i="24" s="1"/>
  <c r="AF164" i="26"/>
  <c r="AC164" i="24"/>
  <c r="AD241" i="24"/>
  <c r="AG241" i="24" s="1"/>
  <c r="AG241" i="26"/>
  <c r="AC309" i="24"/>
  <c r="AF309" i="26"/>
  <c r="AF212" i="26"/>
  <c r="AC212" i="24"/>
  <c r="AD76" i="24"/>
  <c r="AG76" i="24" s="1"/>
  <c r="AG76" i="26"/>
  <c r="AC199" i="24"/>
  <c r="AF199" i="26"/>
  <c r="AC208" i="24"/>
  <c r="AF208" i="26"/>
  <c r="AD12" i="24"/>
  <c r="AG12" i="24" s="1"/>
  <c r="AG12" i="26"/>
  <c r="AD113" i="24"/>
  <c r="AG113" i="24" s="1"/>
  <c r="AG113" i="26"/>
  <c r="AG77" i="26"/>
  <c r="AD77" i="24"/>
  <c r="AG77" i="24" s="1"/>
  <c r="AC140" i="24"/>
  <c r="AF140" i="26"/>
  <c r="AD67" i="24"/>
  <c r="AG67" i="24" s="1"/>
  <c r="AG67" i="26"/>
  <c r="AC184" i="24"/>
  <c r="AF184" i="26"/>
  <c r="AD183" i="24"/>
  <c r="AG183" i="24" s="1"/>
  <c r="AG183" i="26"/>
  <c r="AC211" i="24"/>
  <c r="AF211" i="26"/>
  <c r="AC251" i="24"/>
  <c r="AF251" i="26"/>
  <c r="AF91" i="26"/>
  <c r="AC91" i="24"/>
  <c r="AC321" i="24"/>
  <c r="AF321" i="26"/>
  <c r="AG8" i="24"/>
  <c r="AD284" i="24"/>
  <c r="AG284" i="24" s="1"/>
  <c r="AG284" i="26"/>
  <c r="AC135" i="24"/>
  <c r="AF135" i="26"/>
  <c r="AF323" i="26"/>
  <c r="AC323" i="24"/>
  <c r="AC282" i="24"/>
  <c r="AF282" i="26"/>
  <c r="AC249" i="24"/>
  <c r="AF249" i="26"/>
  <c r="AC174" i="24"/>
  <c r="AF174" i="26"/>
  <c r="AD46" i="24"/>
  <c r="AG46" i="24" s="1"/>
  <c r="AG46" i="26"/>
  <c r="AF71" i="26"/>
  <c r="AC71" i="24"/>
  <c r="AC64" i="24"/>
  <c r="AF64" i="26"/>
  <c r="AC137" i="24"/>
  <c r="AF137" i="26"/>
  <c r="G345" i="26"/>
  <c r="AG200" i="26"/>
  <c r="AD200" i="24"/>
  <c r="AG200" i="24" s="1"/>
  <c r="AF280" i="26"/>
  <c r="AC280" i="24"/>
  <c r="AD172" i="24"/>
  <c r="AG172" i="24" s="1"/>
  <c r="AG172" i="26"/>
  <c r="AD318" i="24"/>
  <c r="AG318" i="24" s="1"/>
  <c r="AG318" i="26"/>
  <c r="AD38" i="24"/>
  <c r="AG38" i="24" s="1"/>
  <c r="AG38" i="26"/>
  <c r="AC265" i="24"/>
  <c r="AF265" i="26"/>
  <c r="AC82" i="24"/>
  <c r="AF82" i="26"/>
  <c r="AD281" i="24"/>
  <c r="AG281" i="24" s="1"/>
  <c r="AG281" i="26"/>
  <c r="AD90" i="24"/>
  <c r="AG90" i="24" s="1"/>
  <c r="AG90" i="26"/>
  <c r="AC293" i="24"/>
  <c r="AF293" i="26"/>
  <c r="AC50" i="24"/>
  <c r="AF50" i="26"/>
  <c r="AD180" i="24"/>
  <c r="AG180" i="24" s="1"/>
  <c r="AG180" i="26"/>
  <c r="AC120" i="24"/>
  <c r="AF120" i="26"/>
  <c r="AG188" i="26"/>
  <c r="AD188" i="24"/>
  <c r="AG188" i="24" s="1"/>
  <c r="AD120" i="24"/>
  <c r="AG120" i="24" s="1"/>
  <c r="AG120" i="26"/>
  <c r="AD315" i="24"/>
  <c r="AG315" i="24" s="1"/>
  <c r="AG315" i="26"/>
  <c r="AC318" i="24"/>
  <c r="AF318" i="26"/>
  <c r="AD75" i="24"/>
  <c r="AG75" i="24" s="1"/>
  <c r="AG75" i="26"/>
  <c r="AG119" i="26"/>
  <c r="AD119" i="24"/>
  <c r="AG119" i="24" s="1"/>
  <c r="AD160" i="24"/>
  <c r="AG160" i="24" s="1"/>
  <c r="AG160" i="26"/>
  <c r="L346" i="24"/>
  <c r="AF156" i="26"/>
  <c r="AC156" i="24"/>
  <c r="AD240" i="24"/>
  <c r="AG240" i="24" s="1"/>
  <c r="AG240" i="26"/>
  <c r="AC165" i="24"/>
  <c r="AF165" i="26"/>
  <c r="AD108" i="24"/>
  <c r="AG108" i="24" s="1"/>
  <c r="AG108" i="26"/>
  <c r="AC275" i="24"/>
  <c r="AF275" i="26"/>
  <c r="AF131" i="26"/>
  <c r="AC131" i="24"/>
  <c r="AD59" i="24"/>
  <c r="AG59" i="24" s="1"/>
  <c r="AG59" i="26"/>
  <c r="AG295" i="26"/>
  <c r="AD295" i="24"/>
  <c r="AG295" i="24" s="1"/>
  <c r="AD210" i="24"/>
  <c r="AG210" i="24" s="1"/>
  <c r="AG210" i="26"/>
  <c r="AC297" i="24"/>
  <c r="AF297" i="26"/>
  <c r="AC169" i="24"/>
  <c r="AF169" i="26"/>
  <c r="AF267" i="26"/>
  <c r="AC267" i="24"/>
  <c r="AG201" i="26"/>
  <c r="AD201" i="24"/>
  <c r="AG201" i="24" s="1"/>
  <c r="AD49" i="24"/>
  <c r="AG49" i="24" s="1"/>
  <c r="AG49" i="26"/>
  <c r="AD103" i="24"/>
  <c r="AG103" i="24" s="1"/>
  <c r="AG103" i="26"/>
  <c r="AD206" i="24"/>
  <c r="AG206" i="24" s="1"/>
  <c r="AG206" i="26"/>
  <c r="AD246" i="24"/>
  <c r="AG246" i="24" s="1"/>
  <c r="AG246" i="26"/>
  <c r="AD32" i="24"/>
  <c r="AG32" i="24" s="1"/>
  <c r="AG32" i="26"/>
  <c r="AG157" i="26"/>
  <c r="AD157" i="24"/>
  <c r="AG157" i="24" s="1"/>
  <c r="AC65" i="24"/>
  <c r="AF65" i="26"/>
  <c r="AG25" i="26"/>
  <c r="AD25" i="24"/>
  <c r="AG25" i="24" s="1"/>
  <c r="AD203" i="24"/>
  <c r="AG203" i="24" s="1"/>
  <c r="AG203" i="26"/>
  <c r="AF102" i="26"/>
  <c r="AC102" i="24"/>
  <c r="AD87" i="24"/>
  <c r="AG87" i="24" s="1"/>
  <c r="AG87" i="26"/>
  <c r="AD153" i="24"/>
  <c r="AG153" i="24" s="1"/>
  <c r="AG153" i="26"/>
  <c r="AD164" i="24"/>
  <c r="AG164" i="24" s="1"/>
  <c r="AG164" i="26"/>
  <c r="AD302" i="24"/>
  <c r="AG302" i="24" s="1"/>
  <c r="AG302" i="26"/>
  <c r="AD101" i="24"/>
  <c r="AG101" i="24" s="1"/>
  <c r="AG101" i="26"/>
  <c r="AG94" i="26"/>
  <c r="AD94" i="24"/>
  <c r="AG94" i="24" s="1"/>
  <c r="AD208" i="24"/>
  <c r="AG208" i="24" s="1"/>
  <c r="AG208" i="26"/>
  <c r="AD111" i="24"/>
  <c r="AG111" i="24" s="1"/>
  <c r="AG111" i="26"/>
  <c r="AC187" i="24"/>
  <c r="AF187" i="26"/>
  <c r="AD109" i="24"/>
  <c r="AG109" i="24" s="1"/>
  <c r="AG109" i="26"/>
  <c r="AC81" i="24"/>
  <c r="AF81" i="26"/>
  <c r="AF307" i="26"/>
  <c r="AC307" i="24"/>
  <c r="AD68" i="24"/>
  <c r="AG68" i="24" s="1"/>
  <c r="AG68" i="26"/>
  <c r="AF142" i="26"/>
  <c r="AC142" i="24"/>
  <c r="AC182" i="24"/>
  <c r="AF182" i="26"/>
  <c r="AC185" i="24"/>
  <c r="AF185" i="26"/>
  <c r="AC43" i="24"/>
  <c r="AF43" i="26"/>
  <c r="AG37" i="26"/>
  <c r="AD37" i="24"/>
  <c r="AG37" i="24" s="1"/>
  <c r="AC144" i="24"/>
  <c r="AF144" i="26"/>
  <c r="AD169" i="24"/>
  <c r="AG169" i="24" s="1"/>
  <c r="AG169" i="26"/>
  <c r="AD121" i="24"/>
  <c r="AG121" i="24" s="1"/>
  <c r="AG121" i="26"/>
  <c r="D345" i="26"/>
  <c r="AC261" i="24"/>
  <c r="AF261" i="26"/>
  <c r="AC213" i="24"/>
  <c r="AF213" i="26"/>
  <c r="AD189" i="24"/>
  <c r="AG189" i="24" s="1"/>
  <c r="AG189" i="26"/>
  <c r="AG9" i="26"/>
  <c r="AD9" i="24"/>
  <c r="AG9" i="24" s="1"/>
  <c r="AD311" i="24"/>
  <c r="AG311" i="24" s="1"/>
  <c r="AG311" i="26"/>
  <c r="AF123" i="26"/>
  <c r="AC123" i="24"/>
  <c r="AC283" i="24"/>
  <c r="AF283" i="26"/>
  <c r="AC216" i="24"/>
  <c r="AF216" i="26"/>
  <c r="AD278" i="24"/>
  <c r="AG278" i="24" s="1"/>
  <c r="AG278" i="26"/>
  <c r="AC234" i="24"/>
  <c r="AF234" i="26"/>
  <c r="AD276" i="24"/>
  <c r="AG276" i="24" s="1"/>
  <c r="AG276" i="26"/>
  <c r="AG64" i="26"/>
  <c r="AD64" i="24"/>
  <c r="AG64" i="24" s="1"/>
  <c r="AC258" i="24"/>
  <c r="AF258" i="26"/>
  <c r="AD149" i="24"/>
  <c r="AG149" i="24" s="1"/>
  <c r="AG149" i="26"/>
  <c r="AD288" i="24"/>
  <c r="AG288" i="24" s="1"/>
  <c r="AG288" i="26"/>
  <c r="AF171" i="26"/>
  <c r="AC171" i="24"/>
  <c r="AC62" i="24"/>
  <c r="AF62" i="26"/>
  <c r="AC139" i="24"/>
  <c r="AF139" i="26"/>
  <c r="AD257" i="24"/>
  <c r="AG257" i="24" s="1"/>
  <c r="AG257" i="26"/>
  <c r="F345" i="26"/>
  <c r="AC228" i="24"/>
  <c r="AF228" i="26"/>
  <c r="AC232" i="24"/>
  <c r="AF232" i="26"/>
  <c r="AD222" i="24"/>
  <c r="AG222" i="24" s="1"/>
  <c r="AG222" i="26"/>
  <c r="AD53" i="24"/>
  <c r="AG53" i="24" s="1"/>
  <c r="AG53" i="26"/>
  <c r="AD142" i="24"/>
  <c r="AG142" i="24" s="1"/>
  <c r="AG142" i="26"/>
  <c r="AD250" i="24"/>
  <c r="AG250" i="24" s="1"/>
  <c r="AG250" i="26"/>
  <c r="AC96" i="24"/>
  <c r="AF96" i="26"/>
  <c r="AG224" i="26"/>
  <c r="AD224" i="24"/>
  <c r="AG224" i="24" s="1"/>
  <c r="AD194" i="24"/>
  <c r="AG194" i="24" s="1"/>
  <c r="AG194" i="26"/>
  <c r="AC193" i="24"/>
  <c r="AF193" i="26"/>
  <c r="AD30" i="24"/>
  <c r="AG30" i="24" s="1"/>
  <c r="AG30" i="26"/>
  <c r="AC30" i="24"/>
  <c r="AF30" i="26"/>
  <c r="AF20" i="26"/>
  <c r="AC20" i="24"/>
  <c r="AC95" i="24"/>
  <c r="AF95" i="26"/>
  <c r="AF314" i="26"/>
  <c r="AC314" i="24"/>
  <c r="AF246" i="26"/>
  <c r="AC246" i="24"/>
  <c r="AD10" i="24"/>
  <c r="AG10" i="24" s="1"/>
  <c r="AG10" i="26"/>
  <c r="AC206" i="24"/>
  <c r="AF206" i="26"/>
  <c r="AF141" i="26"/>
  <c r="AC141" i="24"/>
  <c r="AG196" i="26"/>
  <c r="AD196" i="24"/>
  <c r="AG196" i="24" s="1"/>
  <c r="AD321" i="24"/>
  <c r="AG321" i="24" s="1"/>
  <c r="AG321" i="26"/>
  <c r="AD232" i="24"/>
  <c r="AG232" i="24" s="1"/>
  <c r="AG232" i="26"/>
  <c r="AG291" i="26"/>
  <c r="AD291" i="24"/>
  <c r="AG291" i="24" s="1"/>
  <c r="AC325" i="24"/>
  <c r="AF325" i="26"/>
  <c r="AD135" i="24"/>
  <c r="AG135" i="24" s="1"/>
  <c r="AG135" i="26"/>
  <c r="AC189" i="24"/>
  <c r="AF189" i="26"/>
  <c r="G9" i="27"/>
  <c r="AD230" i="24"/>
  <c r="AG230" i="24" s="1"/>
  <c r="AG230" i="26"/>
  <c r="AF9" i="26"/>
  <c r="AC9" i="24"/>
  <c r="AC24" i="24"/>
  <c r="AF24" i="26"/>
  <c r="AG55" i="26"/>
  <c r="AD55" i="24"/>
  <c r="AG55" i="24" s="1"/>
  <c r="AC104" i="24"/>
  <c r="AF104" i="26"/>
  <c r="AD330" i="24"/>
  <c r="AG330" i="24" s="1"/>
  <c r="AG330" i="26"/>
  <c r="AD310" i="24"/>
  <c r="AG310" i="24" s="1"/>
  <c r="AG310" i="26"/>
  <c r="AD61" i="24"/>
  <c r="AG61" i="24" s="1"/>
  <c r="AG61" i="26"/>
  <c r="AD97" i="24"/>
  <c r="AG97" i="24" s="1"/>
  <c r="AG97" i="26"/>
  <c r="AG266" i="26"/>
  <c r="AD266" i="24"/>
  <c r="AG266" i="24" s="1"/>
  <c r="AD280" i="24"/>
  <c r="AG280" i="24" s="1"/>
  <c r="AG280" i="26"/>
  <c r="AD31" i="24"/>
  <c r="AG31" i="24" s="1"/>
  <c r="AG31" i="26"/>
  <c r="AD155" i="24"/>
  <c r="AG155" i="24" s="1"/>
  <c r="AG155" i="26"/>
  <c r="AD170" i="24"/>
  <c r="AG170" i="24" s="1"/>
  <c r="AG170" i="26"/>
  <c r="AG82" i="26"/>
  <c r="AD82" i="24"/>
  <c r="AG82" i="24" s="1"/>
  <c r="AC217" i="24"/>
  <c r="AF217" i="26"/>
  <c r="AD328" i="24"/>
  <c r="AG328" i="24" s="1"/>
  <c r="AG328" i="26"/>
  <c r="AF12" i="26"/>
  <c r="AC12" i="24"/>
  <c r="AD72" i="24"/>
  <c r="AG72" i="24" s="1"/>
  <c r="AG72" i="26"/>
  <c r="AD186" i="24"/>
  <c r="AG186" i="24" s="1"/>
  <c r="AG186" i="26"/>
  <c r="AC320" i="24"/>
  <c r="AF320" i="26"/>
  <c r="AG83" i="26"/>
  <c r="AD83" i="24"/>
  <c r="AG83" i="24" s="1"/>
  <c r="AD22" i="24"/>
  <c r="AG22" i="24" s="1"/>
  <c r="AG22" i="26"/>
  <c r="AG309" i="26"/>
  <c r="AD309" i="24"/>
  <c r="AG309" i="24" s="1"/>
  <c r="AC97" i="24"/>
  <c r="AF97" i="26"/>
  <c r="AD256" i="24"/>
  <c r="AG256" i="24" s="1"/>
  <c r="AG256" i="26"/>
  <c r="AC145" i="24"/>
  <c r="AF145" i="26"/>
  <c r="AC80" i="24"/>
  <c r="AF80" i="26"/>
  <c r="AD193" i="24"/>
  <c r="AG193" i="24" s="1"/>
  <c r="AG193" i="26"/>
  <c r="AD73" i="24"/>
  <c r="AG73" i="24" s="1"/>
  <c r="AG73" i="26"/>
  <c r="AF202" i="26"/>
  <c r="AC202" i="24"/>
  <c r="AC173" i="24"/>
  <c r="AF173" i="26"/>
  <c r="AD40" i="24"/>
  <c r="AG40" i="24" s="1"/>
  <c r="AG40" i="26"/>
  <c r="AD187" i="24"/>
  <c r="AG187" i="24" s="1"/>
  <c r="AG187" i="26"/>
  <c r="AD128" i="24"/>
  <c r="AG128" i="24" s="1"/>
  <c r="AG128" i="26"/>
  <c r="AD154" i="24"/>
  <c r="AG154" i="24" s="1"/>
  <c r="AG154" i="26"/>
  <c r="AC281" i="24"/>
  <c r="AF281" i="26"/>
  <c r="AD173" i="24"/>
  <c r="AG173" i="24" s="1"/>
  <c r="AG173" i="26"/>
  <c r="AD150" i="24"/>
  <c r="AG150" i="24" s="1"/>
  <c r="AG150" i="26"/>
  <c r="AD23" i="24"/>
  <c r="AG23" i="24" s="1"/>
  <c r="AG23" i="26"/>
  <c r="AC285" i="24"/>
  <c r="AF285" i="26"/>
  <c r="AD323" i="24"/>
  <c r="AG323" i="24" s="1"/>
  <c r="AG323" i="26"/>
  <c r="AC99" i="24"/>
  <c r="AF99" i="26"/>
  <c r="AC98" i="24"/>
  <c r="AF98" i="26"/>
  <c r="AD292" i="24"/>
  <c r="AG292" i="24" s="1"/>
  <c r="AG292" i="26"/>
  <c r="K9" i="27"/>
  <c r="AF111" i="26"/>
  <c r="AC111" i="24"/>
  <c r="AC279" i="24"/>
  <c r="AF279" i="26"/>
  <c r="AC60" i="24"/>
  <c r="AF60" i="26"/>
  <c r="AF42" i="26"/>
  <c r="AC42" i="24"/>
  <c r="AD255" i="24"/>
  <c r="AG255" i="24" s="1"/>
  <c r="AG255" i="26"/>
  <c r="AD124" i="24"/>
  <c r="AG124" i="24" s="1"/>
  <c r="AG124" i="26"/>
  <c r="AC290" i="24"/>
  <c r="AF290" i="26"/>
  <c r="AD147" i="24"/>
  <c r="AG147" i="24" s="1"/>
  <c r="AG147" i="26"/>
  <c r="AC247" i="24"/>
  <c r="AF247" i="26"/>
  <c r="AC231" i="24"/>
  <c r="AF231" i="26"/>
  <c r="AF220" i="26"/>
  <c r="AC220" i="24"/>
  <c r="AC136" i="24"/>
  <c r="AF136" i="26"/>
  <c r="AD324" i="24"/>
  <c r="AG324" i="24" s="1"/>
  <c r="AG324" i="26"/>
  <c r="AC269" i="24"/>
  <c r="AF269" i="26"/>
  <c r="AC88" i="24"/>
  <c r="AF88" i="26"/>
  <c r="AF252" i="26"/>
  <c r="AC252" i="24"/>
  <c r="AF209" i="26"/>
  <c r="AC209" i="24"/>
  <c r="AD279" i="24"/>
  <c r="AG279" i="24" s="1"/>
  <c r="AG279" i="26"/>
  <c r="AD16" i="24"/>
  <c r="AG16" i="24" s="1"/>
  <c r="AG16" i="26"/>
  <c r="AD327" i="24"/>
  <c r="AG327" i="24" s="1"/>
  <c r="AG327" i="26"/>
  <c r="AG242" i="26"/>
  <c r="AD242" i="24"/>
  <c r="AG242" i="24" s="1"/>
  <c r="AC68" i="24"/>
  <c r="AF68" i="26"/>
  <c r="AC143" i="24"/>
  <c r="AF143" i="26"/>
  <c r="AD62" i="24"/>
  <c r="AG62" i="24" s="1"/>
  <c r="AG62" i="26"/>
  <c r="E9" i="27"/>
  <c r="AC28" i="24"/>
  <c r="AF28" i="26"/>
  <c r="AD29" i="24"/>
  <c r="AG29" i="24" s="1"/>
  <c r="AG29" i="26"/>
  <c r="AC162" i="24"/>
  <c r="AF162" i="26"/>
  <c r="AD107" i="24"/>
  <c r="AG107" i="24" s="1"/>
  <c r="AG107" i="26"/>
  <c r="AF294" i="26"/>
  <c r="AC294" i="24"/>
  <c r="AC286" i="24"/>
  <c r="AF286" i="26"/>
  <c r="AD106" i="24"/>
  <c r="AG106" i="24" s="1"/>
  <c r="AG106" i="26"/>
  <c r="AD52" i="24"/>
  <c r="AG52" i="24" s="1"/>
  <c r="AG52" i="26"/>
  <c r="AD243" i="24"/>
  <c r="AG243" i="24" s="1"/>
  <c r="AG243" i="26"/>
  <c r="AD89" i="24"/>
  <c r="AG89" i="24" s="1"/>
  <c r="AG89" i="26"/>
  <c r="AC194" i="24"/>
  <c r="AF194" i="26"/>
  <c r="AC166" i="24"/>
  <c r="AF166" i="26"/>
  <c r="AC319" i="24"/>
  <c r="AF319" i="26"/>
  <c r="AC316" i="24"/>
  <c r="AF316" i="26"/>
  <c r="AC272" i="24"/>
  <c r="AF272" i="26"/>
  <c r="AD271" i="24"/>
  <c r="AG271" i="24" s="1"/>
  <c r="AG271" i="26"/>
  <c r="AD215" i="24"/>
  <c r="AG215" i="24" s="1"/>
  <c r="AG215" i="26"/>
  <c r="AC170" i="24"/>
  <c r="AF170" i="26"/>
  <c r="AC103" i="24"/>
  <c r="AF103" i="26"/>
  <c r="AC317" i="24"/>
  <c r="AF317" i="26"/>
  <c r="AD58" i="24"/>
  <c r="AG58" i="24" s="1"/>
  <c r="AG58" i="26"/>
  <c r="AC218" i="24"/>
  <c r="AF218" i="26"/>
  <c r="AD144" i="24"/>
  <c r="AG144" i="24" s="1"/>
  <c r="AG144" i="26"/>
  <c r="AD277" i="24"/>
  <c r="AG277" i="24" s="1"/>
  <c r="AG277" i="26"/>
  <c r="AG102" i="26"/>
  <c r="AD102" i="24"/>
  <c r="AG102" i="24" s="1"/>
  <c r="AD264" i="24"/>
  <c r="AG264" i="24" s="1"/>
  <c r="AG264" i="26"/>
  <c r="AC56" i="24"/>
  <c r="AF56" i="26"/>
  <c r="AD333" i="24"/>
  <c r="AG333" i="24" s="1"/>
  <c r="AG333" i="26"/>
  <c r="AD39" i="24"/>
  <c r="AG39" i="24" s="1"/>
  <c r="AG39" i="26"/>
  <c r="AG195" i="26"/>
  <c r="AD195" i="24"/>
  <c r="AG195" i="24" s="1"/>
  <c r="AC310" i="24"/>
  <c r="AF310" i="26"/>
  <c r="AF204" i="26"/>
  <c r="AC204" i="24"/>
  <c r="AC146" i="24"/>
  <c r="AF146" i="26"/>
  <c r="AF227" i="26"/>
  <c r="AC227" i="24"/>
  <c r="AC237" i="24"/>
  <c r="AF237" i="26"/>
  <c r="AC333" i="24"/>
  <c r="AF333" i="26"/>
  <c r="AC292" i="24"/>
  <c r="AF292" i="26"/>
  <c r="J345" i="26"/>
  <c r="AF69" i="26"/>
  <c r="AC69" i="24"/>
  <c r="AC119" i="24"/>
  <c r="AF119" i="26"/>
  <c r="AD86" i="24"/>
  <c r="AG86" i="24" s="1"/>
  <c r="AG86" i="26"/>
  <c r="AG249" i="26"/>
  <c r="AD249" i="24"/>
  <c r="AG249" i="24" s="1"/>
  <c r="AD253" i="24"/>
  <c r="AG253" i="24" s="1"/>
  <c r="AG253" i="26"/>
  <c r="AD223" i="24"/>
  <c r="AG223" i="24" s="1"/>
  <c r="AG223" i="26"/>
  <c r="AC248" i="24"/>
  <c r="AF248" i="26"/>
  <c r="AD262" i="24"/>
  <c r="AG262" i="24" s="1"/>
  <c r="AG262" i="26"/>
  <c r="AD190" i="24"/>
  <c r="AG190" i="24" s="1"/>
  <c r="AG190" i="26"/>
  <c r="AF154" i="26"/>
  <c r="AC154" i="24"/>
  <c r="AF86" i="26"/>
  <c r="AC86" i="24"/>
  <c r="AC32" i="24"/>
  <c r="AF32" i="26"/>
  <c r="AG227" i="26"/>
  <c r="AD227" i="24"/>
  <c r="AG227" i="24" s="1"/>
  <c r="AD171" i="24"/>
  <c r="AG171" i="24" s="1"/>
  <c r="AG171" i="26"/>
  <c r="AD202" i="24"/>
  <c r="AG202" i="24" s="1"/>
  <c r="AG202" i="26"/>
  <c r="AD314" i="24"/>
  <c r="AG314" i="24" s="1"/>
  <c r="AG314" i="26"/>
  <c r="AF78" i="26"/>
  <c r="AC78" i="24"/>
  <c r="AC313" i="24"/>
  <c r="AF313" i="26"/>
  <c r="AC257" i="24"/>
  <c r="AF257" i="26"/>
  <c r="AD316" i="24"/>
  <c r="AG316" i="24" s="1"/>
  <c r="AG316" i="26"/>
  <c r="AF295" i="26"/>
  <c r="AC295" i="24"/>
  <c r="AC18" i="24"/>
  <c r="AF18" i="26"/>
  <c r="AC276" i="24"/>
  <c r="AF276" i="26"/>
  <c r="H9" i="27"/>
  <c r="AD298" i="24"/>
  <c r="AG298" i="24" s="1"/>
  <c r="AG298" i="26"/>
  <c r="AC75" i="24"/>
  <c r="AF75" i="26"/>
  <c r="AD184" i="24"/>
  <c r="AG184" i="24" s="1"/>
  <c r="AG184" i="26"/>
  <c r="AD244" i="24"/>
  <c r="AG244" i="24" s="1"/>
  <c r="AG244" i="26"/>
  <c r="AF268" i="26"/>
  <c r="AC268" i="24"/>
  <c r="AC328" i="24"/>
  <c r="AF328" i="26"/>
  <c r="AD84" i="24"/>
  <c r="AG84" i="24" s="1"/>
  <c r="AG84" i="26"/>
  <c r="AG234" i="26"/>
  <c r="AD234" i="24"/>
  <c r="AG234" i="24" s="1"/>
  <c r="N345" i="26"/>
  <c r="AD177" i="24"/>
  <c r="AG177" i="24" s="1"/>
  <c r="AG177" i="26"/>
  <c r="AC192" i="24"/>
  <c r="AF192" i="26"/>
  <c r="AC306" i="24"/>
  <c r="AF306" i="26"/>
  <c r="AD294" i="24"/>
  <c r="AG294" i="24" s="1"/>
  <c r="AG294" i="26"/>
  <c r="AC271" i="24"/>
  <c r="AF271" i="26"/>
  <c r="AC147" i="24"/>
  <c r="AF147" i="26"/>
  <c r="AC291" i="24"/>
  <c r="AF291" i="26"/>
  <c r="AD63" i="24"/>
  <c r="AG63" i="24" s="1"/>
  <c r="AG63" i="26"/>
  <c r="AG141" i="26"/>
  <c r="AD141" i="24"/>
  <c r="AG141" i="24" s="1"/>
  <c r="AD13" i="24"/>
  <c r="AG13" i="24" s="1"/>
  <c r="AG13" i="26"/>
  <c r="AD42" i="24"/>
  <c r="AG42" i="24" s="1"/>
  <c r="AG42" i="26"/>
  <c r="AD165" i="24"/>
  <c r="AG165" i="24" s="1"/>
  <c r="AG165" i="26"/>
  <c r="AC52" i="24"/>
  <c r="AF52" i="26"/>
  <c r="AC129" i="24"/>
  <c r="AF129" i="26"/>
  <c r="AD35" i="24"/>
  <c r="AG35" i="24" s="1"/>
  <c r="AG35" i="26"/>
  <c r="AD304" i="24"/>
  <c r="AG304" i="24" s="1"/>
  <c r="AG304" i="26"/>
  <c r="AC161" i="24"/>
  <c r="AF161" i="26"/>
  <c r="AC299" i="24"/>
  <c r="AF299" i="26"/>
  <c r="AC177" i="24"/>
  <c r="AF177" i="26"/>
  <c r="AD287" i="24"/>
  <c r="AG287" i="24" s="1"/>
  <c r="AG287" i="26"/>
  <c r="AG176" i="26"/>
  <c r="AD176" i="24"/>
  <c r="AG176" i="24" s="1"/>
  <c r="M345" i="26"/>
  <c r="AC151" i="24"/>
  <c r="AF151" i="26"/>
  <c r="AC331" i="24"/>
  <c r="AF331" i="26"/>
  <c r="AD129" i="24"/>
  <c r="AG129" i="24" s="1"/>
  <c r="AG129" i="26"/>
  <c r="AC207" i="24"/>
  <c r="AF207" i="26"/>
  <c r="AC210" i="24"/>
  <c r="AF210" i="26"/>
  <c r="AD158" i="24"/>
  <c r="AG158" i="24" s="1"/>
  <c r="AG158" i="26"/>
  <c r="AC242" i="24"/>
  <c r="AF242" i="26"/>
  <c r="AC181" i="24"/>
  <c r="AF181" i="26"/>
  <c r="AD138" i="24"/>
  <c r="AG138" i="24" s="1"/>
  <c r="AG138" i="26"/>
  <c r="AC21" i="24"/>
  <c r="AF21" i="26"/>
  <c r="AG239" i="26"/>
  <c r="AD239" i="24"/>
  <c r="AG239" i="24" s="1"/>
  <c r="AC278" i="24"/>
  <c r="AF278" i="26"/>
  <c r="AC322" i="24"/>
  <c r="AF322" i="26"/>
  <c r="C9" i="27"/>
  <c r="J9" i="27"/>
  <c r="AD235" i="24"/>
  <c r="AG235" i="24" s="1"/>
  <c r="AG235" i="26"/>
  <c r="AD313" i="24"/>
  <c r="AG313" i="24" s="1"/>
  <c r="AG313" i="26"/>
  <c r="AF308" i="26"/>
  <c r="AC308" i="24"/>
  <c r="AC100" i="24"/>
  <c r="AF100" i="26"/>
  <c r="AC236" i="24"/>
  <c r="AF236" i="26"/>
  <c r="AC152" i="24"/>
  <c r="AF152" i="26"/>
  <c r="AD214" i="24"/>
  <c r="AG214" i="24" s="1"/>
  <c r="AG214" i="26"/>
  <c r="AD285" i="24"/>
  <c r="AG285" i="24" s="1"/>
  <c r="AG285" i="26"/>
  <c r="AC255" i="24"/>
  <c r="AF255" i="26"/>
  <c r="AC284" i="24"/>
  <c r="AF284" i="26"/>
  <c r="AC36" i="24"/>
  <c r="AF36" i="26"/>
  <c r="L9" i="27"/>
  <c r="AC93" i="24"/>
  <c r="AF93" i="26"/>
  <c r="AD269" i="24"/>
  <c r="AG269" i="24" s="1"/>
  <c r="AG269" i="26"/>
  <c r="AC219" i="24"/>
  <c r="AF219" i="26"/>
  <c r="AC332" i="24"/>
  <c r="AF332" i="26"/>
  <c r="AD275" i="24"/>
  <c r="AG275" i="24" s="1"/>
  <c r="AG275" i="26"/>
  <c r="AD220" i="24"/>
  <c r="AG220" i="24" s="1"/>
  <c r="AG220" i="26"/>
  <c r="AG65" i="26"/>
  <c r="AD65" i="24"/>
  <c r="AG65" i="24" s="1"/>
  <c r="AC260" i="24"/>
  <c r="AF260" i="26"/>
  <c r="AD299" i="24"/>
  <c r="AG299" i="24" s="1"/>
  <c r="AG299" i="26"/>
  <c r="AD218" i="24"/>
  <c r="AG218" i="24" s="1"/>
  <c r="AG218" i="26"/>
  <c r="AF122" i="26"/>
  <c r="AC122" i="24"/>
  <c r="AD18" i="24"/>
  <c r="AG18" i="24" s="1"/>
  <c r="AG18" i="26"/>
  <c r="AC112" i="24"/>
  <c r="AF112" i="26"/>
  <c r="AC262" i="24"/>
  <c r="AF262" i="26"/>
  <c r="AF222" i="26"/>
  <c r="AC222" i="24"/>
  <c r="AC66" i="24"/>
  <c r="AF66" i="26"/>
  <c r="AD258" i="24"/>
  <c r="AG258" i="24" s="1"/>
  <c r="AG258" i="26"/>
  <c r="AD34" i="24"/>
  <c r="AG34" i="24" s="1"/>
  <c r="AG34" i="26"/>
  <c r="AC83" i="24"/>
  <c r="AF83" i="26"/>
  <c r="AD159" i="24"/>
  <c r="AG159" i="24" s="1"/>
  <c r="AG159" i="26"/>
  <c r="AC277" i="24"/>
  <c r="AF277" i="26"/>
  <c r="AD96" i="24"/>
  <c r="AG96" i="24" s="1"/>
  <c r="AG96" i="26"/>
  <c r="E345" i="26"/>
  <c r="AC13" i="24"/>
  <c r="AF13" i="26"/>
  <c r="AF87" i="26"/>
  <c r="AC87" i="24"/>
  <c r="AD251" i="24"/>
  <c r="AG251" i="24" s="1"/>
  <c r="AG251" i="26"/>
  <c r="AD174" i="24"/>
  <c r="AG174" i="24" s="1"/>
  <c r="AG174" i="26"/>
  <c r="AD54" i="24"/>
  <c r="AG54" i="24" s="1"/>
  <c r="AG54" i="26"/>
  <c r="AD21" i="24"/>
  <c r="AG21" i="24" s="1"/>
  <c r="AG21" i="26"/>
  <c r="AC34" i="24"/>
  <c r="AF34" i="26"/>
  <c r="AG178" i="26"/>
  <c r="AD178" i="24"/>
  <c r="AG178" i="24" s="1"/>
  <c r="AC176" i="24"/>
  <c r="AF176" i="26"/>
  <c r="AC172" i="24"/>
  <c r="AF172" i="26"/>
  <c r="AC224" i="24"/>
  <c r="AF224" i="26"/>
  <c r="AG312" i="26"/>
  <c r="AD312" i="24"/>
  <c r="AG312" i="24" s="1"/>
  <c r="AC312" i="24"/>
  <c r="AF312" i="26"/>
  <c r="AC19" i="24"/>
  <c r="AF19" i="26"/>
  <c r="AC48" i="24"/>
  <c r="AF48" i="26"/>
  <c r="F9" i="27"/>
  <c r="AD237" i="24"/>
  <c r="AG237" i="24" s="1"/>
  <c r="AG237" i="26"/>
  <c r="AC250" i="24"/>
  <c r="AF250" i="26"/>
  <c r="AC38" i="24"/>
  <c r="AF38" i="26"/>
  <c r="AF155" i="26"/>
  <c r="AC155" i="24"/>
  <c r="H345" i="26"/>
  <c r="AD211" i="24"/>
  <c r="AG211" i="24" s="1"/>
  <c r="AG211" i="26"/>
  <c r="AD261" i="24"/>
  <c r="AG261" i="24" s="1"/>
  <c r="AG261" i="26"/>
  <c r="AF72" i="26"/>
  <c r="AC72" i="24"/>
  <c r="AC254" i="24"/>
  <c r="AF254" i="26"/>
  <c r="AG117" i="26"/>
  <c r="AD117" i="24"/>
  <c r="AG117" i="24" s="1"/>
  <c r="AC223" i="24"/>
  <c r="AF223" i="26"/>
  <c r="AC29" i="24"/>
  <c r="AF29" i="26"/>
  <c r="AC44" i="24"/>
  <c r="AF44" i="26"/>
  <c r="AG263" i="26"/>
  <c r="AD263" i="24"/>
  <c r="AG263" i="24" s="1"/>
  <c r="AD118" i="24"/>
  <c r="AG118" i="24" s="1"/>
  <c r="AG118" i="26"/>
  <c r="AD143" i="24"/>
  <c r="AG143" i="24" s="1"/>
  <c r="AG143" i="26"/>
  <c r="K345" i="26"/>
  <c r="AF121" i="26"/>
  <c r="AC121" i="24"/>
  <c r="AD274" i="24"/>
  <c r="AG274" i="24" s="1"/>
  <c r="AG274" i="26"/>
  <c r="AF113" i="26"/>
  <c r="AC113" i="24"/>
  <c r="AC39" i="24"/>
  <c r="AF39" i="26"/>
  <c r="AD43" i="24"/>
  <c r="AG43" i="24" s="1"/>
  <c r="AG43" i="26"/>
  <c r="AD326" i="24"/>
  <c r="AG326" i="24" s="1"/>
  <c r="AG326" i="26"/>
  <c r="AC16" i="24"/>
  <c r="AF16" i="26"/>
  <c r="AF239" i="26"/>
  <c r="AC239" i="24"/>
  <c r="AD19" i="24"/>
  <c r="AG19" i="24" s="1"/>
  <c r="AG19" i="26"/>
  <c r="AC240" i="24"/>
  <c r="AF240" i="26"/>
  <c r="AG131" i="26"/>
  <c r="AD131" i="24"/>
  <c r="AG131" i="24" s="1"/>
  <c r="AD233" i="24"/>
  <c r="AG233" i="24" s="1"/>
  <c r="AG233" i="26"/>
  <c r="AD283" i="24"/>
  <c r="AG283" i="24" s="1"/>
  <c r="AG283" i="26"/>
  <c r="AG132" i="26"/>
  <c r="AD132" i="24"/>
  <c r="AG132" i="24" s="1"/>
  <c r="AC179" i="24"/>
  <c r="AF179" i="26"/>
  <c r="AC118" i="24"/>
  <c r="AF118" i="26"/>
  <c r="AC273" i="24"/>
  <c r="AF273" i="26"/>
  <c r="AD60" i="24"/>
  <c r="AG60" i="24" s="1"/>
  <c r="AG60" i="26"/>
  <c r="AD44" i="24"/>
  <c r="AG44" i="24" s="1"/>
  <c r="AG44" i="26"/>
  <c r="AG79" i="26"/>
  <c r="AD79" i="24"/>
  <c r="AG79" i="24" s="1"/>
  <c r="AF311" i="26"/>
  <c r="AC311" i="24"/>
  <c r="AD130" i="24"/>
  <c r="AG130" i="24" s="1"/>
  <c r="AG130" i="26"/>
  <c r="AC53" i="24"/>
  <c r="AF53" i="26"/>
  <c r="AG207" i="26"/>
  <c r="AD207" i="24"/>
  <c r="AG207" i="24" s="1"/>
  <c r="AC233" i="24"/>
  <c r="AF233" i="26"/>
  <c r="AD236" i="24"/>
  <c r="AG236" i="24" s="1"/>
  <c r="AG236" i="26"/>
  <c r="AD41" i="24"/>
  <c r="AG41" i="24" s="1"/>
  <c r="AG41" i="26"/>
  <c r="AD225" i="24"/>
  <c r="AG225" i="24" s="1"/>
  <c r="AG225" i="26"/>
  <c r="AF167" i="26"/>
  <c r="AC167" i="24"/>
  <c r="AC183" i="24"/>
  <c r="AF183" i="26"/>
  <c r="AD282" i="24"/>
  <c r="AG282" i="24" s="1"/>
  <c r="AG282" i="26"/>
  <c r="AD78" i="24"/>
  <c r="AG78" i="24" s="1"/>
  <c r="AG78" i="26"/>
  <c r="AD66" i="24"/>
  <c r="AG66" i="24" s="1"/>
  <c r="AG66" i="26"/>
  <c r="AD148" i="24"/>
  <c r="AG148" i="24" s="1"/>
  <c r="AG148" i="26"/>
  <c r="AD136" i="24"/>
  <c r="AG136" i="24" s="1"/>
  <c r="AG136" i="26"/>
  <c r="AG69" i="26"/>
  <c r="AD69" i="24"/>
  <c r="AG69" i="24" s="1"/>
  <c r="AF197" i="26"/>
  <c r="AC197" i="24"/>
  <c r="AD331" i="24"/>
  <c r="AG331" i="24" s="1"/>
  <c r="AG331" i="26"/>
  <c r="AC109" i="24"/>
  <c r="AF109" i="26"/>
  <c r="AD115" i="24"/>
  <c r="AG115" i="24" s="1"/>
  <c r="AG115" i="26"/>
  <c r="AC138" i="24"/>
  <c r="AF138" i="26"/>
  <c r="AD71" i="24"/>
  <c r="AG71" i="24" s="1"/>
  <c r="AG71" i="26"/>
  <c r="AC10" i="24"/>
  <c r="AF10" i="26"/>
  <c r="AC67" i="24"/>
  <c r="AF67" i="26"/>
  <c r="AG104" i="26"/>
  <c r="AD104" i="24"/>
  <c r="AG104" i="24" s="1"/>
  <c r="AC235" i="24"/>
  <c r="AF235" i="26"/>
  <c r="AC27" i="24"/>
  <c r="AF27" i="26"/>
  <c r="AC160" i="24"/>
  <c r="AF160" i="26"/>
  <c r="AD329" i="24"/>
  <c r="AG329" i="24" s="1"/>
  <c r="AG329" i="26"/>
  <c r="AD11" i="24"/>
  <c r="AG11" i="24" s="1"/>
  <c r="AG11" i="26"/>
  <c r="AG48" i="26"/>
  <c r="AD48" i="24"/>
  <c r="AG48" i="24" s="1"/>
  <c r="AF76" i="26"/>
  <c r="AC76" i="24"/>
  <c r="AC47" i="24"/>
  <c r="AF47" i="26"/>
  <c r="AC214" i="24"/>
  <c r="AF214" i="26"/>
  <c r="L345" i="26"/>
  <c r="AD199" i="24"/>
  <c r="AG199" i="24" s="1"/>
  <c r="AG199" i="26"/>
  <c r="AC63" i="24"/>
  <c r="AF63" i="26"/>
  <c r="AG57" i="26"/>
  <c r="AD57" i="24"/>
  <c r="AG57" i="24" s="1"/>
  <c r="AC266" i="24"/>
  <c r="AF266" i="26"/>
  <c r="AD267" i="24"/>
  <c r="AG267" i="24" s="1"/>
  <c r="AG267" i="26"/>
  <c r="AC229" i="24"/>
  <c r="AF229" i="26"/>
  <c r="AC105" i="24"/>
  <c r="AF105" i="26"/>
  <c r="AD114" i="24"/>
  <c r="AG114" i="24" s="1"/>
  <c r="AG114" i="26"/>
  <c r="M9" i="27"/>
  <c r="AC55" i="24"/>
  <c r="AF55" i="26"/>
  <c r="AC110" i="24"/>
  <c r="AF110" i="26"/>
  <c r="AC305" i="24"/>
  <c r="AF305" i="26"/>
  <c r="AC153" i="24"/>
  <c r="AF153" i="26"/>
  <c r="AD226" i="24"/>
  <c r="AG226" i="24" s="1"/>
  <c r="AG226" i="26"/>
  <c r="AC124" i="24"/>
  <c r="AF124" i="26"/>
  <c r="AD127" i="24"/>
  <c r="AG127" i="24" s="1"/>
  <c r="AG127" i="26"/>
  <c r="AG110" i="26"/>
  <c r="AD110" i="24"/>
  <c r="AG110" i="24" s="1"/>
  <c r="AF304" i="26"/>
  <c r="AC304" i="24"/>
  <c r="AC11" i="24"/>
  <c r="AF11" i="26"/>
  <c r="AC108" i="24"/>
  <c r="AF108" i="26"/>
  <c r="AF157" i="26"/>
  <c r="AC157" i="24"/>
  <c r="AD105" i="24"/>
  <c r="AG105" i="24" s="1"/>
  <c r="AG105" i="26"/>
  <c r="AD139" i="24"/>
  <c r="AG139" i="24" s="1"/>
  <c r="AG139" i="26"/>
  <c r="AC180" i="24"/>
  <c r="AF180" i="26"/>
  <c r="AC263" i="24"/>
  <c r="AF263" i="26"/>
  <c r="AG47" i="26"/>
  <c r="AD47" i="24"/>
  <c r="AG47" i="24" s="1"/>
  <c r="AD272" i="24"/>
  <c r="AG272" i="24" s="1"/>
  <c r="AG272" i="26"/>
  <c r="AC158" i="24"/>
  <c r="AF158" i="26"/>
  <c r="AF130" i="26"/>
  <c r="AC130" i="24"/>
  <c r="AC303" i="24"/>
  <c r="AF303" i="26"/>
  <c r="AC300" i="24"/>
  <c r="AF300" i="26"/>
  <c r="AC196" i="24"/>
  <c r="AF196" i="26"/>
  <c r="AC241" i="24"/>
  <c r="AF241" i="26"/>
  <c r="AD93" i="24"/>
  <c r="AG93" i="24" s="1"/>
  <c r="AG93" i="26"/>
  <c r="AC159" i="24"/>
  <c r="AF159" i="26"/>
  <c r="AC168" i="24"/>
  <c r="AF168" i="26"/>
  <c r="AD81" i="24"/>
  <c r="AG81" i="24" s="1"/>
  <c r="AG81" i="26"/>
  <c r="AD168" i="24"/>
  <c r="AG168" i="24" s="1"/>
  <c r="AG168" i="26"/>
  <c r="AD238" i="24"/>
  <c r="AG238" i="24" s="1"/>
  <c r="AG238" i="26"/>
  <c r="AG192" i="26"/>
  <c r="AD192" i="24"/>
  <c r="AG192" i="24" s="1"/>
  <c r="AC163" i="24"/>
  <c r="AF163" i="26"/>
  <c r="AD50" i="24"/>
  <c r="AG50" i="24" s="1"/>
  <c r="AG50" i="26"/>
  <c r="AF94" i="26"/>
  <c r="AC94" i="24"/>
  <c r="AC114" i="24"/>
  <c r="AF114" i="26"/>
  <c r="AF259" i="26"/>
  <c r="AC259" i="24"/>
  <c r="AD303" i="24"/>
  <c r="AG303" i="24" s="1"/>
  <c r="AG303" i="26"/>
  <c r="AC41" i="24"/>
  <c r="AF41" i="26"/>
  <c r="AG252" i="26"/>
  <c r="AD252" i="24"/>
  <c r="AG252" i="24" s="1"/>
  <c r="AG229" i="26"/>
  <c r="AD229" i="24"/>
  <c r="AG229" i="24" s="1"/>
  <c r="AD163" i="24"/>
  <c r="AG163" i="24" s="1"/>
  <c r="AG163" i="26"/>
  <c r="AG217" i="26"/>
  <c r="AD217" i="24"/>
  <c r="AG217" i="24" s="1"/>
  <c r="AC54" i="24"/>
  <c r="AF54" i="26"/>
  <c r="AC230" i="24"/>
  <c r="AF230" i="26"/>
  <c r="AC288" i="24"/>
  <c r="AF288" i="26"/>
  <c r="AD145" i="24"/>
  <c r="AG145" i="24" s="1"/>
  <c r="AG145" i="26"/>
  <c r="AC201" i="24"/>
  <c r="AF201" i="26"/>
  <c r="AD319" i="24"/>
  <c r="AG319" i="24" s="1"/>
  <c r="AG319" i="26"/>
  <c r="AD296" i="24"/>
  <c r="AG296" i="24" s="1"/>
  <c r="AG296" i="26"/>
  <c r="AD51" i="24"/>
  <c r="AG51" i="24" s="1"/>
  <c r="AG51" i="26"/>
  <c r="AF126" i="26"/>
  <c r="AC126" i="24"/>
  <c r="AF238" i="26"/>
  <c r="AC238" i="24"/>
  <c r="AD197" i="24"/>
  <c r="AG197" i="24" s="1"/>
  <c r="AG197" i="26"/>
  <c r="AC198" i="24"/>
  <c r="AF198" i="26"/>
  <c r="AD205" i="24"/>
  <c r="AG205" i="24" s="1"/>
  <c r="AG205" i="26"/>
  <c r="AC178" i="24"/>
  <c r="AF178" i="26"/>
  <c r="AC296" i="24"/>
  <c r="AF296" i="26"/>
  <c r="AD80" i="24"/>
  <c r="AG80" i="24" s="1"/>
  <c r="AG80" i="26"/>
  <c r="AC40" i="24"/>
  <c r="AF40" i="26"/>
  <c r="AD308" i="24"/>
  <c r="AG308" i="24" s="1"/>
  <c r="AG308" i="26"/>
  <c r="AG181" i="26"/>
  <c r="AD181" i="24"/>
  <c r="AG181" i="24" s="1"/>
  <c r="AC51" i="24"/>
  <c r="AF51" i="26"/>
  <c r="AG166" i="26"/>
  <c r="AD166" i="24"/>
  <c r="AG166" i="24" s="1"/>
  <c r="AC46" i="24"/>
  <c r="AF46" i="26"/>
  <c r="AD254" i="24"/>
  <c r="AG254" i="24" s="1"/>
  <c r="AG254" i="26"/>
  <c r="AD260" i="24"/>
  <c r="AG260" i="24" s="1"/>
  <c r="AG260" i="26"/>
  <c r="AD198" i="24"/>
  <c r="AG198" i="24" s="1"/>
  <c r="AG198" i="26"/>
  <c r="AC84" i="24"/>
  <c r="AF84" i="26"/>
  <c r="AC149" i="24"/>
  <c r="AF149" i="26"/>
  <c r="AD305" i="24"/>
  <c r="AG305" i="24" s="1"/>
  <c r="AG305" i="26"/>
  <c r="AC205" i="24"/>
  <c r="AF205" i="26"/>
  <c r="AD33" i="24"/>
  <c r="AG33" i="24" s="1"/>
  <c r="AG33" i="26"/>
  <c r="AD216" i="24"/>
  <c r="AG216" i="24" s="1"/>
  <c r="AG216" i="26"/>
  <c r="AC58" i="24"/>
  <c r="AF58" i="26"/>
  <c r="AC256" i="24"/>
  <c r="AF256" i="26"/>
  <c r="AC327" i="24"/>
  <c r="AF327" i="26"/>
  <c r="AC45" i="24"/>
  <c r="AF45" i="26"/>
  <c r="AC203" i="24"/>
  <c r="AF203" i="26"/>
  <c r="AD182" i="24"/>
  <c r="AG182" i="24" s="1"/>
  <c r="AG182" i="26"/>
  <c r="AD99" i="24"/>
  <c r="AG99" i="24" s="1"/>
  <c r="AG99" i="26"/>
  <c r="AG268" i="26"/>
  <c r="AD268" i="24"/>
  <c r="AG268" i="24" s="1"/>
  <c r="AF221" i="26"/>
  <c r="AC221" i="24"/>
  <c r="AC74" i="24"/>
  <c r="AF74" i="26"/>
  <c r="AC107" i="24"/>
  <c r="AF107" i="26"/>
  <c r="AD100" i="24"/>
  <c r="AG100" i="24" s="1"/>
  <c r="AG100" i="26"/>
  <c r="AD219" i="24"/>
  <c r="AG219" i="24" s="1"/>
  <c r="AG219" i="26"/>
  <c r="AD24" i="24"/>
  <c r="AG24" i="24" s="1"/>
  <c r="AG24" i="26"/>
  <c r="AD45" i="24"/>
  <c r="AG45" i="24" s="1"/>
  <c r="AG45" i="26"/>
  <c r="AC115" i="24"/>
  <c r="AF115" i="26"/>
  <c r="AD28" i="24"/>
  <c r="AG28" i="24" s="1"/>
  <c r="AG28" i="26"/>
  <c r="AF191" i="26"/>
  <c r="AC191" i="24"/>
  <c r="AC25" i="24"/>
  <c r="AF25" i="26"/>
  <c r="AD167" i="24"/>
  <c r="AG167" i="24" s="1"/>
  <c r="AG167" i="26"/>
  <c r="AD133" i="24"/>
  <c r="AG133" i="24" s="1"/>
  <c r="AG133" i="26"/>
  <c r="AD265" i="24"/>
  <c r="AG265" i="24" s="1"/>
  <c r="AG265" i="26"/>
  <c r="AF79" i="26"/>
  <c r="AC79" i="24"/>
  <c r="AC190" i="24"/>
  <c r="AF190" i="26"/>
  <c r="AG140" i="26"/>
  <c r="AD140" i="24"/>
  <c r="AG140" i="24" s="1"/>
  <c r="AC243" i="24"/>
  <c r="AF243" i="26"/>
  <c r="AC188" i="24"/>
  <c r="AF188" i="26"/>
  <c r="AC89" i="24"/>
  <c r="AF89" i="26"/>
  <c r="AG270" i="26"/>
  <c r="AD270" i="24"/>
  <c r="AG270" i="24" s="1"/>
  <c r="AD212" i="24"/>
  <c r="AG212" i="24" s="1"/>
  <c r="AG212" i="26"/>
  <c r="AC270" i="24"/>
  <c r="AF270" i="26"/>
  <c r="I345" i="26"/>
  <c r="I9" i="27"/>
  <c r="AG320" i="26"/>
  <c r="AD320" i="24"/>
  <c r="AG320" i="24" s="1"/>
  <c r="AF132" i="26"/>
  <c r="AC132" i="24"/>
  <c r="AC17" i="24"/>
  <c r="AF17" i="26"/>
  <c r="AC106" i="24"/>
  <c r="AF106" i="26"/>
  <c r="AG307" i="26"/>
  <c r="AD307" i="24"/>
  <c r="AG307" i="24" s="1"/>
  <c r="AC225" i="24"/>
  <c r="AF225" i="26"/>
  <c r="AF15" i="26"/>
  <c r="AC15" i="24"/>
  <c r="AD95" i="24"/>
  <c r="AG95" i="24" s="1"/>
  <c r="AG95" i="26"/>
  <c r="AF215" i="26"/>
  <c r="AC215" i="24"/>
  <c r="AD247" i="24"/>
  <c r="AG247" i="24" s="1"/>
  <c r="AG247" i="26"/>
  <c r="AC70" i="24"/>
  <c r="AF70" i="26"/>
  <c r="AF195" i="26"/>
  <c r="AC195" i="24"/>
  <c r="AD228" i="24"/>
  <c r="AG228" i="24" s="1"/>
  <c r="AG228" i="26"/>
  <c r="AC150" i="24"/>
  <c r="AF150" i="26"/>
  <c r="AG15" i="26"/>
  <c r="AD15" i="24"/>
  <c r="AG15" i="24" s="1"/>
  <c r="AD332" i="24"/>
  <c r="AG332" i="24" s="1"/>
  <c r="AG332" i="26"/>
  <c r="AC85" i="24"/>
  <c r="AF85" i="26"/>
  <c r="AC127" i="24"/>
  <c r="AF127" i="26"/>
  <c r="AC302" i="24"/>
  <c r="AF302" i="26"/>
  <c r="AD301" i="24"/>
  <c r="AG301" i="24" s="1"/>
  <c r="AG301" i="26"/>
  <c r="AD231" i="24"/>
  <c r="AG231" i="24" s="1"/>
  <c r="AG231" i="26"/>
  <c r="AC274" i="24"/>
  <c r="AF274" i="26"/>
  <c r="AD112" i="24"/>
  <c r="AG112" i="24" s="1"/>
  <c r="AG112" i="26"/>
  <c r="AD112" i="6"/>
  <c r="AG112" i="6" s="1"/>
  <c r="AD112" i="7" s="1"/>
  <c r="AG112" i="7" s="1"/>
  <c r="AD112" i="8" s="1"/>
  <c r="AG112" i="8" s="1"/>
  <c r="AD265" i="6"/>
  <c r="AG265" i="6" s="1"/>
  <c r="AD265" i="7" s="1"/>
  <c r="AG265" i="7" s="1"/>
  <c r="AD265" i="8" s="1"/>
  <c r="AG265" i="8" s="1"/>
  <c r="AD167" i="6"/>
  <c r="AG167" i="6" s="1"/>
  <c r="AD167" i="7" s="1"/>
  <c r="AG167" i="7" s="1"/>
  <c r="AD167" i="8" s="1"/>
  <c r="AG167" i="8" s="1"/>
  <c r="AD231" i="6"/>
  <c r="AG231" i="6" s="1"/>
  <c r="AD231" i="7" s="1"/>
  <c r="AG231" i="7" s="1"/>
  <c r="AD231" i="8" s="1"/>
  <c r="AG231" i="8" s="1"/>
  <c r="AD205" i="6"/>
  <c r="AG205" i="6" s="1"/>
  <c r="AD205" i="7" s="1"/>
  <c r="AG205" i="7" s="1"/>
  <c r="AD205" i="8" s="1"/>
  <c r="AG205" i="8" s="1"/>
  <c r="AD45" i="6"/>
  <c r="AG45" i="6" s="1"/>
  <c r="AD45" i="7" s="1"/>
  <c r="AG45" i="7" s="1"/>
  <c r="AD45" i="8" s="1"/>
  <c r="AG45" i="8" s="1"/>
  <c r="AD47" i="6"/>
  <c r="AG47" i="6" s="1"/>
  <c r="AD47" i="7" s="1"/>
  <c r="AG47" i="7" s="1"/>
  <c r="AD47" i="8" s="1"/>
  <c r="AG47" i="8" s="1"/>
  <c r="AD243" i="6"/>
  <c r="AG243" i="6" s="1"/>
  <c r="AD243" i="7" s="1"/>
  <c r="AG243" i="7" s="1"/>
  <c r="AD243" i="8" s="1"/>
  <c r="AG243" i="8" s="1"/>
  <c r="AD190" i="6"/>
  <c r="AG190" i="6" s="1"/>
  <c r="AD190" i="7" s="1"/>
  <c r="AG190" i="7" s="1"/>
  <c r="AD190" i="8" s="1"/>
  <c r="AG190" i="8" s="1"/>
  <c r="AD267" i="6"/>
  <c r="AG267" i="6" s="1"/>
  <c r="AD267" i="7" s="1"/>
  <c r="AG267" i="7" s="1"/>
  <c r="AD267" i="8" s="1"/>
  <c r="AG267" i="8" s="1"/>
  <c r="AD303" i="6"/>
  <c r="AG303" i="6" s="1"/>
  <c r="AD303" i="7" s="1"/>
  <c r="AG303" i="7" s="1"/>
  <c r="AD303" i="8" s="1"/>
  <c r="AG303" i="8" s="1"/>
  <c r="AD86" i="6"/>
  <c r="AG86" i="6" s="1"/>
  <c r="AD86" i="7" s="1"/>
  <c r="AG86" i="7" s="1"/>
  <c r="AD86" i="8" s="1"/>
  <c r="AG86" i="8" s="1"/>
  <c r="AD165" i="6"/>
  <c r="AG165" i="6" s="1"/>
  <c r="AD165" i="7" s="1"/>
  <c r="AG165" i="7" s="1"/>
  <c r="AD165" i="8" s="1"/>
  <c r="AG165" i="8" s="1"/>
  <c r="AD263" i="6"/>
  <c r="AG263" i="6" s="1"/>
  <c r="AD263" i="7" s="1"/>
  <c r="AG263" i="7" s="1"/>
  <c r="AD263" i="8" s="1"/>
  <c r="AG263" i="8" s="1"/>
  <c r="AD242" i="6"/>
  <c r="AG242" i="6" s="1"/>
  <c r="AD242" i="7" s="1"/>
  <c r="AG242" i="7" s="1"/>
  <c r="AD242" i="8" s="1"/>
  <c r="AG242" i="8" s="1"/>
  <c r="AD11" i="6"/>
  <c r="AG11" i="6" s="1"/>
  <c r="AD11" i="7" s="1"/>
  <c r="AG11" i="7" s="1"/>
  <c r="AD11" i="8" s="1"/>
  <c r="AG11" i="8" s="1"/>
  <c r="AD329" i="6"/>
  <c r="AG329" i="6" s="1"/>
  <c r="AD329" i="7" s="1"/>
  <c r="AG329" i="7" s="1"/>
  <c r="AD329" i="8" s="1"/>
  <c r="AG329" i="8" s="1"/>
  <c r="AD141" i="6"/>
  <c r="AG141" i="6" s="1"/>
  <c r="AD141" i="7" s="1"/>
  <c r="AG141" i="7" s="1"/>
  <c r="AD141" i="8" s="1"/>
  <c r="AG141" i="8" s="1"/>
  <c r="AD211" i="6"/>
  <c r="AG211" i="6" s="1"/>
  <c r="AD211" i="7" s="1"/>
  <c r="AG211" i="7" s="1"/>
  <c r="AD211" i="8" s="1"/>
  <c r="AG211" i="8" s="1"/>
  <c r="AD195" i="6"/>
  <c r="AG195" i="6" s="1"/>
  <c r="AD195" i="7" s="1"/>
  <c r="AG195" i="7" s="1"/>
  <c r="AD195" i="8" s="1"/>
  <c r="AG195" i="8" s="1"/>
  <c r="AD333" i="6"/>
  <c r="AG333" i="6" s="1"/>
  <c r="AD333" i="7" s="1"/>
  <c r="AG333" i="7" s="1"/>
  <c r="AD333" i="8" s="1"/>
  <c r="AG333" i="8" s="1"/>
  <c r="AD128" i="6"/>
  <c r="AG128" i="6" s="1"/>
  <c r="AD128" i="7" s="1"/>
  <c r="AG128" i="7" s="1"/>
  <c r="AD128" i="8" s="1"/>
  <c r="AG128" i="8" s="1"/>
  <c r="AD203" i="6"/>
  <c r="AG203" i="6" s="1"/>
  <c r="AD203" i="7" s="1"/>
  <c r="AG203" i="7" s="1"/>
  <c r="AD203" i="8" s="1"/>
  <c r="AG203" i="8" s="1"/>
  <c r="AD120" i="6"/>
  <c r="AG120" i="6" s="1"/>
  <c r="AD120" i="7" s="1"/>
  <c r="AG120" i="7" s="1"/>
  <c r="AD120" i="8" s="1"/>
  <c r="AG120" i="8" s="1"/>
  <c r="AD188" i="6"/>
  <c r="AG188" i="6" s="1"/>
  <c r="AD188" i="7" s="1"/>
  <c r="AG188" i="7" s="1"/>
  <c r="AD188" i="8" s="1"/>
  <c r="AG188" i="8" s="1"/>
  <c r="AD73" i="6"/>
  <c r="AG73" i="6" s="1"/>
  <c r="AD73" i="7" s="1"/>
  <c r="AG73" i="7" s="1"/>
  <c r="AD73" i="8" s="1"/>
  <c r="AG73" i="8" s="1"/>
  <c r="AD144" i="6"/>
  <c r="AG144" i="6" s="1"/>
  <c r="AD144" i="7" s="1"/>
  <c r="AG144" i="7" s="1"/>
  <c r="AD144" i="8" s="1"/>
  <c r="AG144" i="8" s="1"/>
  <c r="AD58" i="6"/>
  <c r="AG58" i="6" s="1"/>
  <c r="AD58" i="7" s="1"/>
  <c r="AG58" i="7" s="1"/>
  <c r="AD58" i="8" s="1"/>
  <c r="AG58" i="8" s="1"/>
  <c r="AD215" i="6"/>
  <c r="AG215" i="6" s="1"/>
  <c r="AD215" i="7" s="1"/>
  <c r="AG215" i="7" s="1"/>
  <c r="AD215" i="8" s="1"/>
  <c r="AG215" i="8" s="1"/>
  <c r="AD271" i="6"/>
  <c r="AG271" i="6" s="1"/>
  <c r="AD271" i="7" s="1"/>
  <c r="AG271" i="7" s="1"/>
  <c r="AD271" i="8" s="1"/>
  <c r="AG271" i="8" s="1"/>
  <c r="AD318" i="6"/>
  <c r="AG318" i="6" s="1"/>
  <c r="AD318" i="7" s="1"/>
  <c r="AG318" i="7" s="1"/>
  <c r="AD318" i="8" s="1"/>
  <c r="AG318" i="8" s="1"/>
  <c r="AD79" i="6"/>
  <c r="AG79" i="6" s="1"/>
  <c r="AD79" i="7" s="1"/>
  <c r="AG79" i="7" s="1"/>
  <c r="AD79" i="8" s="1"/>
  <c r="AG79" i="8" s="1"/>
  <c r="AD189" i="6"/>
  <c r="AG189" i="6" s="1"/>
  <c r="AD189" i="7" s="1"/>
  <c r="AG189" i="7" s="1"/>
  <c r="AD189" i="8" s="1"/>
  <c r="AG189" i="8" s="1"/>
  <c r="AD49" i="6"/>
  <c r="AG49" i="6" s="1"/>
  <c r="AD49" i="7" s="1"/>
  <c r="AG49" i="7" s="1"/>
  <c r="AD49" i="8" s="1"/>
  <c r="AG49" i="8" s="1"/>
  <c r="AD285" i="6"/>
  <c r="AG285" i="6" s="1"/>
  <c r="AD285" i="7" s="1"/>
  <c r="AG285" i="7" s="1"/>
  <c r="AD285" i="8" s="1"/>
  <c r="AG285" i="8" s="1"/>
  <c r="AD210" i="6"/>
  <c r="AG210" i="6" s="1"/>
  <c r="AD210" i="7" s="1"/>
  <c r="AG210" i="7" s="1"/>
  <c r="AD210" i="8" s="1"/>
  <c r="AG210" i="8" s="1"/>
  <c r="AD235" i="6"/>
  <c r="AG235" i="6" s="1"/>
  <c r="AD235" i="7" s="1"/>
  <c r="AG235" i="7" s="1"/>
  <c r="AD235" i="8" s="1"/>
  <c r="AG235" i="8" s="1"/>
  <c r="AD46" i="6"/>
  <c r="AG46" i="6" s="1"/>
  <c r="AD46" i="7" s="1"/>
  <c r="AG46" i="7" s="1"/>
  <c r="AD46" i="8" s="1"/>
  <c r="AG46" i="8" s="1"/>
  <c r="AD108" i="6"/>
  <c r="AG108" i="6" s="1"/>
  <c r="AD108" i="7" s="1"/>
  <c r="AG108" i="7" s="1"/>
  <c r="AD108" i="8" s="1"/>
  <c r="AG108" i="8" s="1"/>
  <c r="AD288" i="6"/>
  <c r="AG288" i="6" s="1"/>
  <c r="AD288" i="7" s="1"/>
  <c r="AG288" i="7" s="1"/>
  <c r="AD288" i="8" s="1"/>
  <c r="AG288" i="8" s="1"/>
  <c r="AD149" i="6"/>
  <c r="AG149" i="6" s="1"/>
  <c r="AD149" i="7" s="1"/>
  <c r="AG149" i="7" s="1"/>
  <c r="AD149" i="8" s="1"/>
  <c r="AG149" i="8" s="1"/>
  <c r="AD302" i="6"/>
  <c r="AG302" i="6" s="1"/>
  <c r="AD302" i="7" s="1"/>
  <c r="AG302" i="7" s="1"/>
  <c r="AD302" i="8" s="1"/>
  <c r="AG302" i="8" s="1"/>
  <c r="AD192" i="6"/>
  <c r="AG192" i="6" s="1"/>
  <c r="AD192" i="7" s="1"/>
  <c r="AG192" i="7" s="1"/>
  <c r="AD192" i="8" s="1"/>
  <c r="AG192" i="8" s="1"/>
  <c r="AD140" i="6"/>
  <c r="AG140" i="6" s="1"/>
  <c r="AD140" i="7" s="1"/>
  <c r="AG140" i="7" s="1"/>
  <c r="AD140" i="8" s="1"/>
  <c r="AG140" i="8" s="1"/>
  <c r="AD252" i="6"/>
  <c r="AG252" i="6" s="1"/>
  <c r="AD252" i="7" s="1"/>
  <c r="AG252" i="7" s="1"/>
  <c r="AD252" i="8" s="1"/>
  <c r="AG252" i="8" s="1"/>
  <c r="AD307" i="6"/>
  <c r="AG307" i="6" s="1"/>
  <c r="AD307" i="7" s="1"/>
  <c r="AG307" i="7" s="1"/>
  <c r="AD307" i="8" s="1"/>
  <c r="AG307" i="8" s="1"/>
  <c r="AD176" i="6"/>
  <c r="AG176" i="6" s="1"/>
  <c r="AD176" i="7" s="1"/>
  <c r="AG176" i="7" s="1"/>
  <c r="AD176" i="8" s="1"/>
  <c r="AG176" i="8" s="1"/>
  <c r="AD57" i="6"/>
  <c r="AG57" i="6" s="1"/>
  <c r="AD57" i="7" s="1"/>
  <c r="AG57" i="7" s="1"/>
  <c r="AD57" i="8" s="1"/>
  <c r="AG57" i="8" s="1"/>
  <c r="AD198" i="6"/>
  <c r="AG198" i="6" s="1"/>
  <c r="AD198" i="7" s="1"/>
  <c r="AG198" i="7" s="1"/>
  <c r="AD198" i="8" s="1"/>
  <c r="AG198" i="8" s="1"/>
  <c r="AD110" i="6"/>
  <c r="AG110" i="6" s="1"/>
  <c r="AD110" i="7" s="1"/>
  <c r="AG110" i="7" s="1"/>
  <c r="AD110" i="8" s="1"/>
  <c r="AG110" i="8" s="1"/>
  <c r="AD320" i="6"/>
  <c r="AG320" i="6" s="1"/>
  <c r="AD320" i="7" s="1"/>
  <c r="AG320" i="7" s="1"/>
  <c r="AD320" i="8" s="1"/>
  <c r="AG320" i="8" s="1"/>
  <c r="AD166" i="6"/>
  <c r="AG166" i="6" s="1"/>
  <c r="AD166" i="7" s="1"/>
  <c r="AG166" i="7" s="1"/>
  <c r="AD166" i="8" s="1"/>
  <c r="AG166" i="8" s="1"/>
  <c r="AD29" i="6"/>
  <c r="AG29" i="6" s="1"/>
  <c r="AD29" i="7" s="1"/>
  <c r="AG29" i="7" s="1"/>
  <c r="AD29" i="8" s="1"/>
  <c r="AG29" i="8" s="1"/>
  <c r="AD181" i="6"/>
  <c r="AG181" i="6" s="1"/>
  <c r="AD181" i="7" s="1"/>
  <c r="AG181" i="7" s="1"/>
  <c r="AD181" i="8" s="1"/>
  <c r="AG181" i="8" s="1"/>
  <c r="AD119" i="6"/>
  <c r="AG119" i="6" s="1"/>
  <c r="AD119" i="7" s="1"/>
  <c r="AG119" i="7" s="1"/>
  <c r="AD119" i="8" s="1"/>
  <c r="AG119" i="8" s="1"/>
  <c r="AD312" i="6"/>
  <c r="AG312" i="6" s="1"/>
  <c r="AD312" i="7" s="1"/>
  <c r="AG312" i="7" s="1"/>
  <c r="AD312" i="8" s="1"/>
  <c r="AG312" i="8" s="1"/>
  <c r="AD48" i="6"/>
  <c r="AG48" i="6" s="1"/>
  <c r="AD48" i="7" s="1"/>
  <c r="AG48" i="7" s="1"/>
  <c r="AD48" i="8" s="1"/>
  <c r="AG48" i="8" s="1"/>
  <c r="AD20" i="6"/>
  <c r="AG20" i="6" s="1"/>
  <c r="AD20" i="7" s="1"/>
  <c r="AG20" i="7" s="1"/>
  <c r="AD20" i="8" s="1"/>
  <c r="AG20" i="8" s="1"/>
  <c r="AD65" i="6"/>
  <c r="AG65" i="6" s="1"/>
  <c r="AD65" i="7" s="1"/>
  <c r="AG65" i="7" s="1"/>
  <c r="AD65" i="8" s="1"/>
  <c r="AG65" i="8" s="1"/>
  <c r="AD207" i="6"/>
  <c r="AG207" i="6" s="1"/>
  <c r="AD207" i="7" s="1"/>
  <c r="AG207" i="7" s="1"/>
  <c r="AD207" i="8" s="1"/>
  <c r="AG207" i="8" s="1"/>
  <c r="AD32" i="6"/>
  <c r="AG32" i="6" s="1"/>
  <c r="AD32" i="7" s="1"/>
  <c r="AG32" i="7" s="1"/>
  <c r="AD32" i="8" s="1"/>
  <c r="AG32" i="8" s="1"/>
  <c r="AD9" i="6"/>
  <c r="AG9" i="6" s="1"/>
  <c r="AD9" i="7" s="1"/>
  <c r="AG9" i="7" s="1"/>
  <c r="AD9" i="8" s="1"/>
  <c r="AG9" i="8" s="1"/>
  <c r="AD125" i="6"/>
  <c r="AG125" i="6" s="1"/>
  <c r="AD125" i="7" s="1"/>
  <c r="AG125" i="7" s="1"/>
  <c r="AD125" i="8" s="1"/>
  <c r="AG125" i="8" s="1"/>
  <c r="AD132" i="6"/>
  <c r="AG132" i="6" s="1"/>
  <c r="AD132" i="7" s="1"/>
  <c r="AG132" i="7" s="1"/>
  <c r="AD132" i="8" s="1"/>
  <c r="AG132" i="8" s="1"/>
  <c r="AD85" i="6"/>
  <c r="AG85" i="6" s="1"/>
  <c r="AD85" i="7" s="1"/>
  <c r="AG85" i="7" s="1"/>
  <c r="AD85" i="8" s="1"/>
  <c r="AG85" i="8" s="1"/>
  <c r="AD266" i="6"/>
  <c r="AG266" i="6" s="1"/>
  <c r="AD266" i="7" s="1"/>
  <c r="AG266" i="7" s="1"/>
  <c r="AD266" i="8" s="1"/>
  <c r="AG266" i="8" s="1"/>
  <c r="AD37" i="6"/>
  <c r="AG37" i="6" s="1"/>
  <c r="AD37" i="7" s="1"/>
  <c r="AG37" i="7" s="1"/>
  <c r="AD37" i="8" s="1"/>
  <c r="AG37" i="8" s="1"/>
  <c r="AD123" i="6"/>
  <c r="AG123" i="6" s="1"/>
  <c r="AD123" i="7" s="1"/>
  <c r="AG123" i="7" s="1"/>
  <c r="AD123" i="8" s="1"/>
  <c r="AG123" i="8" s="1"/>
  <c r="AD55" i="6"/>
  <c r="AG55" i="6" s="1"/>
  <c r="AD55" i="7" s="1"/>
  <c r="AG55" i="7" s="1"/>
  <c r="AD55" i="8" s="1"/>
  <c r="AG55" i="8" s="1"/>
  <c r="AD74" i="6"/>
  <c r="AG74" i="6" s="1"/>
  <c r="AD74" i="7" s="1"/>
  <c r="AG74" i="7" s="1"/>
  <c r="AD74" i="8" s="1"/>
  <c r="AG74" i="8" s="1"/>
  <c r="AD239" i="6"/>
  <c r="AG239" i="6" s="1"/>
  <c r="AD239" i="7" s="1"/>
  <c r="AG239" i="7" s="1"/>
  <c r="AD239" i="8" s="1"/>
  <c r="AG239" i="8" s="1"/>
  <c r="AD36" i="6"/>
  <c r="AG36" i="6" s="1"/>
  <c r="AD36" i="7" s="1"/>
  <c r="AG36" i="7" s="1"/>
  <c r="AD36" i="8" s="1"/>
  <c r="AG36" i="8" s="1"/>
  <c r="AD94" i="6"/>
  <c r="AG94" i="6" s="1"/>
  <c r="AD94" i="7" s="1"/>
  <c r="AG94" i="7" s="1"/>
  <c r="AD94" i="8" s="1"/>
  <c r="AG94" i="8" s="1"/>
  <c r="AD161" i="6"/>
  <c r="AG161" i="6" s="1"/>
  <c r="AD161" i="7" s="1"/>
  <c r="AG161" i="7" s="1"/>
  <c r="AD161" i="8" s="1"/>
  <c r="AG161" i="8" s="1"/>
  <c r="AD245" i="6"/>
  <c r="AG245" i="6" s="1"/>
  <c r="AD245" i="7" s="1"/>
  <c r="AG245" i="7" s="1"/>
  <c r="AD245" i="8" s="1"/>
  <c r="AG245" i="8" s="1"/>
  <c r="AD291" i="6"/>
  <c r="AG291" i="6" s="1"/>
  <c r="AD291" i="7" s="1"/>
  <c r="AG291" i="7" s="1"/>
  <c r="AD291" i="8" s="1"/>
  <c r="AG291" i="8" s="1"/>
  <c r="AD137" i="6"/>
  <c r="AG137" i="6" s="1"/>
  <c r="AD137" i="7" s="1"/>
  <c r="AG137" i="7" s="1"/>
  <c r="AD137" i="8" s="1"/>
  <c r="AG137" i="8" s="1"/>
  <c r="AD152" i="6"/>
  <c r="AG152" i="6" s="1"/>
  <c r="AD152" i="7" s="1"/>
  <c r="AG152" i="7" s="1"/>
  <c r="AD152" i="8" s="1"/>
  <c r="AG152" i="8" s="1"/>
  <c r="AD64" i="6"/>
  <c r="AG64" i="6" s="1"/>
  <c r="AD64" i="7" s="1"/>
  <c r="AG64" i="7" s="1"/>
  <c r="AD64" i="8" s="1"/>
  <c r="AG64" i="8" s="1"/>
  <c r="AD308" i="6"/>
  <c r="AG308" i="6" s="1"/>
  <c r="AD308" i="7" s="1"/>
  <c r="AG308" i="7" s="1"/>
  <c r="AD308" i="8" s="1"/>
  <c r="AG308" i="8" s="1"/>
  <c r="AD301" i="6"/>
  <c r="AG301" i="6" s="1"/>
  <c r="AD301" i="7" s="1"/>
  <c r="AG301" i="7" s="1"/>
  <c r="AD301" i="8" s="1"/>
  <c r="AG301" i="8" s="1"/>
  <c r="AD93" i="6"/>
  <c r="AG93" i="6" s="1"/>
  <c r="AD93" i="7" s="1"/>
  <c r="AG93" i="7" s="1"/>
  <c r="AD93" i="8" s="1"/>
  <c r="AG93" i="8" s="1"/>
  <c r="AD219" i="6"/>
  <c r="AG219" i="6" s="1"/>
  <c r="AD219" i="7" s="1"/>
  <c r="AG219" i="7" s="1"/>
  <c r="AD219" i="8" s="1"/>
  <c r="AG219" i="8" s="1"/>
  <c r="AD296" i="6"/>
  <c r="AG296" i="6" s="1"/>
  <c r="AD296" i="7" s="1"/>
  <c r="AG296" i="7" s="1"/>
  <c r="AD296" i="8" s="1"/>
  <c r="AG296" i="8" s="1"/>
  <c r="AD268" i="6"/>
  <c r="AG268" i="6" s="1"/>
  <c r="AD268" i="7" s="1"/>
  <c r="AG268" i="7" s="1"/>
  <c r="AD268" i="8" s="1"/>
  <c r="AG268" i="8" s="1"/>
  <c r="AD99" i="6"/>
  <c r="AG99" i="6" s="1"/>
  <c r="AD99" i="7" s="1"/>
  <c r="AG99" i="7" s="1"/>
  <c r="AD99" i="8" s="1"/>
  <c r="AG99" i="8" s="1"/>
  <c r="AD89" i="6"/>
  <c r="AG89" i="6" s="1"/>
  <c r="AD89" i="7" s="1"/>
  <c r="AG89" i="7" s="1"/>
  <c r="AD89" i="8" s="1"/>
  <c r="AG89" i="8" s="1"/>
  <c r="AD19" i="6"/>
  <c r="AG19" i="6" s="1"/>
  <c r="AD19" i="7" s="1"/>
  <c r="AG19" i="7" s="1"/>
  <c r="AD19" i="8" s="1"/>
  <c r="AG19" i="8" s="1"/>
  <c r="AD287" i="6"/>
  <c r="AG287" i="6" s="1"/>
  <c r="AD287" i="7" s="1"/>
  <c r="AG287" i="7" s="1"/>
  <c r="AD287" i="8" s="1"/>
  <c r="AG287" i="8" s="1"/>
  <c r="AD223" i="6"/>
  <c r="AG223" i="6" s="1"/>
  <c r="AD223" i="7" s="1"/>
  <c r="AG223" i="7" s="1"/>
  <c r="AD223" i="8" s="1"/>
  <c r="AG223" i="8" s="1"/>
  <c r="AD107" i="6"/>
  <c r="AG107" i="6" s="1"/>
  <c r="AD107" i="7" s="1"/>
  <c r="AG107" i="7" s="1"/>
  <c r="AD107" i="8" s="1"/>
  <c r="AG107" i="8" s="1"/>
  <c r="AD274" i="6"/>
  <c r="AG274" i="6" s="1"/>
  <c r="AD274" i="7" s="1"/>
  <c r="AG274" i="7" s="1"/>
  <c r="AD274" i="8" s="1"/>
  <c r="AG274" i="8" s="1"/>
  <c r="AD249" i="6"/>
  <c r="AG249" i="6" s="1"/>
  <c r="AD249" i="7" s="1"/>
  <c r="AG249" i="7" s="1"/>
  <c r="AD249" i="8" s="1"/>
  <c r="AG249" i="8" s="1"/>
  <c r="AD62" i="6"/>
  <c r="AG62" i="6" s="1"/>
  <c r="AD62" i="7" s="1"/>
  <c r="AG62" i="7" s="1"/>
  <c r="AD62" i="8" s="1"/>
  <c r="AG62" i="8" s="1"/>
  <c r="AD327" i="6"/>
  <c r="AG327" i="6" s="1"/>
  <c r="AD327" i="7" s="1"/>
  <c r="AG327" i="7" s="1"/>
  <c r="AD327" i="8" s="1"/>
  <c r="AG327" i="8" s="1"/>
  <c r="AD21" i="6"/>
  <c r="AG21" i="6" s="1"/>
  <c r="AD21" i="7" s="1"/>
  <c r="AG21" i="7" s="1"/>
  <c r="AD21" i="8" s="1"/>
  <c r="AG21" i="8" s="1"/>
  <c r="AD87" i="6"/>
  <c r="AG87" i="6" s="1"/>
  <c r="AD87" i="7" s="1"/>
  <c r="AG87" i="7" s="1"/>
  <c r="AD87" i="8" s="1"/>
  <c r="AG87" i="8" s="1"/>
  <c r="AD174" i="6"/>
  <c r="AG174" i="6" s="1"/>
  <c r="AD174" i="7" s="1"/>
  <c r="AG174" i="7" s="1"/>
  <c r="AD174" i="8" s="1"/>
  <c r="AG174" i="8" s="1"/>
  <c r="AD96" i="6"/>
  <c r="AG96" i="6" s="1"/>
  <c r="AD96" i="7" s="1"/>
  <c r="AG96" i="7" s="1"/>
  <c r="AD96" i="8" s="1"/>
  <c r="AG96" i="8" s="1"/>
  <c r="AD315" i="6"/>
  <c r="AG315" i="6" s="1"/>
  <c r="AD315" i="7" s="1"/>
  <c r="AG315" i="7" s="1"/>
  <c r="AD315" i="8" s="1"/>
  <c r="AG315" i="8" s="1"/>
  <c r="AD27" i="6"/>
  <c r="AG27" i="6" s="1"/>
  <c r="AD27" i="7" s="1"/>
  <c r="AG27" i="7" s="1"/>
  <c r="AD27" i="8" s="1"/>
  <c r="AG27" i="8" s="1"/>
  <c r="AD159" i="6"/>
  <c r="AG159" i="6" s="1"/>
  <c r="AD159" i="7" s="1"/>
  <c r="AG159" i="7" s="1"/>
  <c r="AD159" i="8" s="1"/>
  <c r="AG159" i="8" s="1"/>
  <c r="AD17" i="6"/>
  <c r="AG17" i="6" s="1"/>
  <c r="AD17" i="7" s="1"/>
  <c r="AG17" i="7" s="1"/>
  <c r="AD17" i="8" s="1"/>
  <c r="AG17" i="8" s="1"/>
  <c r="AD264" i="6"/>
  <c r="AG264" i="6" s="1"/>
  <c r="AD264" i="7" s="1"/>
  <c r="AG264" i="7" s="1"/>
  <c r="AD264" i="8" s="1"/>
  <c r="AG264" i="8" s="1"/>
  <c r="AD136" i="6"/>
  <c r="AG136" i="6" s="1"/>
  <c r="AD136" i="7" s="1"/>
  <c r="AG136" i="7" s="1"/>
  <c r="AD136" i="8" s="1"/>
  <c r="AG136" i="8" s="1"/>
  <c r="AD78" i="6"/>
  <c r="AG78" i="6" s="1"/>
  <c r="AD78" i="7" s="1"/>
  <c r="AG78" i="7" s="1"/>
  <c r="AD78" i="8" s="1"/>
  <c r="AG78" i="8" s="1"/>
  <c r="AD299" i="6"/>
  <c r="AG299" i="6" s="1"/>
  <c r="AD299" i="7" s="1"/>
  <c r="AG299" i="7" s="1"/>
  <c r="AD299" i="8" s="1"/>
  <c r="AG299" i="8" s="1"/>
  <c r="AD256" i="6"/>
  <c r="AG256" i="6" s="1"/>
  <c r="AD256" i="7" s="1"/>
  <c r="AG256" i="7" s="1"/>
  <c r="AD256" i="8" s="1"/>
  <c r="AG256" i="8" s="1"/>
  <c r="AD236" i="6"/>
  <c r="AG236" i="6" s="1"/>
  <c r="AD236" i="7" s="1"/>
  <c r="AG236" i="7" s="1"/>
  <c r="AD236" i="8" s="1"/>
  <c r="AG236" i="8" s="1"/>
  <c r="AD298" i="6"/>
  <c r="AG298" i="6" s="1"/>
  <c r="AD298" i="7" s="1"/>
  <c r="AG298" i="7" s="1"/>
  <c r="AD298" i="8" s="1"/>
  <c r="AG298" i="8" s="1"/>
  <c r="AD325" i="6"/>
  <c r="AG325" i="6" s="1"/>
  <c r="AD325" i="7" s="1"/>
  <c r="AG325" i="7" s="1"/>
  <c r="AD325" i="8" s="1"/>
  <c r="AG325" i="8" s="1"/>
  <c r="AD186" i="6"/>
  <c r="AG186" i="6" s="1"/>
  <c r="AD186" i="7" s="1"/>
  <c r="AG186" i="7" s="1"/>
  <c r="AD186" i="8" s="1"/>
  <c r="AG186" i="8" s="1"/>
  <c r="AD53" i="6"/>
  <c r="AG53" i="6" s="1"/>
  <c r="AD53" i="7" s="1"/>
  <c r="AG53" i="7" s="1"/>
  <c r="AD53" i="8" s="1"/>
  <c r="AG53" i="8" s="1"/>
  <c r="AD280" i="6"/>
  <c r="AG280" i="6" s="1"/>
  <c r="AD280" i="7" s="1"/>
  <c r="AG280" i="7" s="1"/>
  <c r="AD280" i="8" s="1"/>
  <c r="AG280" i="8" s="1"/>
  <c r="AD97" i="6"/>
  <c r="AG97" i="6" s="1"/>
  <c r="AD97" i="7" s="1"/>
  <c r="AG97" i="7" s="1"/>
  <c r="AD97" i="8" s="1"/>
  <c r="AG97" i="8" s="1"/>
  <c r="AD61" i="6"/>
  <c r="AG61" i="6" s="1"/>
  <c r="AD61" i="7" s="1"/>
  <c r="AG61" i="7" s="1"/>
  <c r="AD61" i="8" s="1"/>
  <c r="AG61" i="8" s="1"/>
  <c r="AD306" i="6"/>
  <c r="AG306" i="6" s="1"/>
  <c r="AD306" i="7" s="1"/>
  <c r="AG306" i="7" s="1"/>
  <c r="AD306" i="8" s="1"/>
  <c r="AG306" i="8" s="1"/>
  <c r="AD156" i="6"/>
  <c r="AG156" i="6" s="1"/>
  <c r="AD156" i="7" s="1"/>
  <c r="AG156" i="7" s="1"/>
  <c r="AD156" i="8" s="1"/>
  <c r="AD276" i="6"/>
  <c r="AG276" i="6" s="1"/>
  <c r="AD276" i="7" s="1"/>
  <c r="AG276" i="7" s="1"/>
  <c r="AD276" i="8" s="1"/>
  <c r="AG276" i="8" s="1"/>
  <c r="AD88" i="6"/>
  <c r="AG88" i="6" s="1"/>
  <c r="AD88" i="7" s="1"/>
  <c r="AG88" i="7" s="1"/>
  <c r="AD88" i="8" s="1"/>
  <c r="AG88" i="8" s="1"/>
  <c r="AD160" i="6"/>
  <c r="AG160" i="6" s="1"/>
  <c r="AD160" i="7" s="1"/>
  <c r="AG160" i="7" s="1"/>
  <c r="AD160" i="8" s="1"/>
  <c r="AG160" i="8" s="1"/>
  <c r="AD133" i="6"/>
  <c r="AG133" i="6" s="1"/>
  <c r="AD133" i="7" s="1"/>
  <c r="AG133" i="7" s="1"/>
  <c r="AD133" i="8" s="1"/>
  <c r="AG133" i="8" s="1"/>
  <c r="AD153" i="6"/>
  <c r="AG153" i="6" s="1"/>
  <c r="AD153" i="7" s="1"/>
  <c r="AG153" i="7" s="1"/>
  <c r="AD153" i="8" s="1"/>
  <c r="AG153" i="8" s="1"/>
  <c r="AD197" i="6"/>
  <c r="AG197" i="6" s="1"/>
  <c r="AD197" i="7" s="1"/>
  <c r="AG197" i="7" s="1"/>
  <c r="AD197" i="8" s="1"/>
  <c r="AG197" i="8" s="1"/>
  <c r="AD168" i="6"/>
  <c r="AG168" i="6" s="1"/>
  <c r="AD168" i="7" s="1"/>
  <c r="AG168" i="7" s="1"/>
  <c r="AD168" i="8" s="1"/>
  <c r="AG168" i="8" s="1"/>
  <c r="AD147" i="6"/>
  <c r="AG147" i="6" s="1"/>
  <c r="AD147" i="7" s="1"/>
  <c r="AG147" i="7" s="1"/>
  <c r="AD147" i="8" s="1"/>
  <c r="AG147" i="8" s="1"/>
  <c r="AD247" i="6"/>
  <c r="AG247" i="6" s="1"/>
  <c r="AD247" i="7" s="1"/>
  <c r="AG247" i="7" s="1"/>
  <c r="AD247" i="8" s="1"/>
  <c r="AG247" i="8" s="1"/>
  <c r="AD217" i="6"/>
  <c r="AG217" i="6" s="1"/>
  <c r="AD217" i="7" s="1"/>
  <c r="AG217" i="7" s="1"/>
  <c r="AD217" i="8" s="1"/>
  <c r="AG217" i="8" s="1"/>
  <c r="AD33" i="6"/>
  <c r="AG33" i="6" s="1"/>
  <c r="AD33" i="7" s="1"/>
  <c r="AG33" i="7" s="1"/>
  <c r="AD33" i="8" s="1"/>
  <c r="AG33" i="8" s="1"/>
  <c r="AD95" i="6"/>
  <c r="AG95" i="6" s="1"/>
  <c r="AD95" i="7" s="1"/>
  <c r="AG95" i="7" s="1"/>
  <c r="AD95" i="8" s="1"/>
  <c r="AG95" i="8" s="1"/>
  <c r="AD52" i="6"/>
  <c r="AG52" i="6" s="1"/>
  <c r="AD52" i="7" s="1"/>
  <c r="AG52" i="7" s="1"/>
  <c r="AD52" i="8" s="1"/>
  <c r="AG52" i="8" s="1"/>
  <c r="AD262" i="6"/>
  <c r="AG262" i="6" s="1"/>
  <c r="AD262" i="7" s="1"/>
  <c r="AG262" i="7" s="1"/>
  <c r="AD262" i="8" s="1"/>
  <c r="AG262" i="8" s="1"/>
  <c r="AD199" i="6"/>
  <c r="AG199" i="6" s="1"/>
  <c r="AD199" i="7" s="1"/>
  <c r="AG199" i="7" s="1"/>
  <c r="AD199" i="8" s="1"/>
  <c r="AG199" i="8" s="1"/>
  <c r="AD118" i="6"/>
  <c r="AG118" i="6" s="1"/>
  <c r="AD118" i="7" s="1"/>
  <c r="AG118" i="7" s="1"/>
  <c r="AD118" i="8" s="1"/>
  <c r="AG118" i="8" s="1"/>
  <c r="AD117" i="6"/>
  <c r="AG117" i="6" s="1"/>
  <c r="AD117" i="7" s="1"/>
  <c r="AG117" i="7" s="1"/>
  <c r="AD117" i="8" s="1"/>
  <c r="AG117" i="8" s="1"/>
  <c r="AD23" i="6"/>
  <c r="AG23" i="6" s="1"/>
  <c r="AD23" i="7" s="1"/>
  <c r="AG23" i="7" s="1"/>
  <c r="AD23" i="8" s="1"/>
  <c r="AG23" i="8" s="1"/>
  <c r="AD150" i="6"/>
  <c r="AG150" i="6" s="1"/>
  <c r="AD150" i="7" s="1"/>
  <c r="AG150" i="7" s="1"/>
  <c r="AD150" i="8" s="1"/>
  <c r="AG150" i="8" s="1"/>
  <c r="AD261" i="6"/>
  <c r="AG261" i="6" s="1"/>
  <c r="AD261" i="7" s="1"/>
  <c r="AG261" i="7" s="1"/>
  <c r="AD261" i="8" s="1"/>
  <c r="AG261" i="8" s="1"/>
  <c r="AD39" i="6"/>
  <c r="AG39" i="6" s="1"/>
  <c r="AD39" i="7" s="1"/>
  <c r="AG39" i="7" s="1"/>
  <c r="AD39" i="8" s="1"/>
  <c r="AG39" i="8" s="1"/>
  <c r="AD209" i="6"/>
  <c r="AG209" i="6" s="1"/>
  <c r="AD209" i="7" s="1"/>
  <c r="AG209" i="7" s="1"/>
  <c r="AD209" i="8" s="1"/>
  <c r="AG209" i="8" s="1"/>
  <c r="AD71" i="6"/>
  <c r="AG71" i="6" s="1"/>
  <c r="AD71" i="7" s="1"/>
  <c r="AG71" i="7" s="1"/>
  <c r="AD71" i="8" s="1"/>
  <c r="AG71" i="8" s="1"/>
  <c r="AD102" i="6"/>
  <c r="AG102" i="6" s="1"/>
  <c r="AD102" i="7" s="1"/>
  <c r="AG102" i="7" s="1"/>
  <c r="AD102" i="8" s="1"/>
  <c r="AG102" i="8" s="1"/>
  <c r="AD331" i="6"/>
  <c r="AG331" i="6" s="1"/>
  <c r="AD331" i="7" s="1"/>
  <c r="AG331" i="7" s="1"/>
  <c r="AD331" i="8" s="1"/>
  <c r="AG331" i="8" s="1"/>
  <c r="AD177" i="6"/>
  <c r="AG177" i="6" s="1"/>
  <c r="AD177" i="7" s="1"/>
  <c r="AG177" i="7" s="1"/>
  <c r="AD177" i="8" s="1"/>
  <c r="AG177" i="8" s="1"/>
  <c r="AD69" i="6"/>
  <c r="AG69" i="6" s="1"/>
  <c r="AD69" i="7" s="1"/>
  <c r="AG69" i="7" s="1"/>
  <c r="AD69" i="8" s="1"/>
  <c r="AG69" i="8" s="1"/>
  <c r="AD67" i="6"/>
  <c r="AG67" i="6" s="1"/>
  <c r="AD67" i="7" s="1"/>
  <c r="AG67" i="7" s="1"/>
  <c r="AD67" i="8" s="1"/>
  <c r="AG67" i="8" s="1"/>
  <c r="AD193" i="6"/>
  <c r="AG193" i="6" s="1"/>
  <c r="AD193" i="7" s="1"/>
  <c r="AG193" i="7" s="1"/>
  <c r="AD193" i="8" s="1"/>
  <c r="AG193" i="8" s="1"/>
  <c r="AD84" i="6"/>
  <c r="AG84" i="6" s="1"/>
  <c r="AD84" i="7" s="1"/>
  <c r="AG84" i="7" s="1"/>
  <c r="AD84" i="8" s="1"/>
  <c r="AG84" i="8" s="1"/>
  <c r="AD77" i="6"/>
  <c r="AG77" i="6" s="1"/>
  <c r="AD77" i="7" s="1"/>
  <c r="AG77" i="7" s="1"/>
  <c r="AD77" i="8" s="1"/>
  <c r="AG77" i="8" s="1"/>
  <c r="AD41" i="6"/>
  <c r="AG41" i="6" s="1"/>
  <c r="AD41" i="7" s="1"/>
  <c r="AD206" i="6"/>
  <c r="AG206" i="6" s="1"/>
  <c r="AD206" i="7" s="1"/>
  <c r="AG206" i="7" s="1"/>
  <c r="AD206" i="8" s="1"/>
  <c r="AG206" i="8" s="1"/>
  <c r="AD172" i="6"/>
  <c r="AG172" i="6" s="1"/>
  <c r="AD172" i="7" s="1"/>
  <c r="AG172" i="7" s="1"/>
  <c r="AD172" i="8" s="1"/>
  <c r="AG172" i="8" s="1"/>
  <c r="AD44" i="6"/>
  <c r="AG44" i="6" s="1"/>
  <c r="AD44" i="7" s="1"/>
  <c r="AG44" i="7" s="1"/>
  <c r="AD44" i="8" s="1"/>
  <c r="AG44" i="8" s="1"/>
  <c r="AD142" i="6"/>
  <c r="AG142" i="6" s="1"/>
  <c r="AD142" i="7" s="1"/>
  <c r="AG142" i="7" s="1"/>
  <c r="AD142" i="8" s="1"/>
  <c r="AG142" i="8" s="1"/>
  <c r="AD185" i="6"/>
  <c r="AG185" i="6" s="1"/>
  <c r="AD185" i="7" s="1"/>
  <c r="AG185" i="7" s="1"/>
  <c r="AD185" i="8" s="1"/>
  <c r="AG185" i="8" s="1"/>
  <c r="AD155" i="6"/>
  <c r="AG155" i="6" s="1"/>
  <c r="AD155" i="7" s="1"/>
  <c r="AG155" i="7" s="1"/>
  <c r="AD155" i="8" s="1"/>
  <c r="AG155" i="8" s="1"/>
  <c r="AD283" i="6"/>
  <c r="AG283" i="6" s="1"/>
  <c r="AD283" i="7" s="1"/>
  <c r="AG283" i="7" s="1"/>
  <c r="AD283" i="8" s="1"/>
  <c r="AG283" i="8" s="1"/>
  <c r="AD146" i="6"/>
  <c r="AG146" i="6" s="1"/>
  <c r="AD146" i="7" s="1"/>
  <c r="AG146" i="7" s="1"/>
  <c r="AD146" i="8" s="1"/>
  <c r="AG146" i="8" s="1"/>
  <c r="AD313" i="6"/>
  <c r="AG313" i="6" s="1"/>
  <c r="AD313" i="7" s="1"/>
  <c r="AG313" i="7" s="1"/>
  <c r="AD313" i="8" s="1"/>
  <c r="AG313" i="8" s="1"/>
  <c r="AD14" i="6"/>
  <c r="AG14" i="6" s="1"/>
  <c r="AD14" i="7" s="1"/>
  <c r="AG14" i="7" s="1"/>
  <c r="AD14" i="8" s="1"/>
  <c r="AG14" i="8" s="1"/>
  <c r="AD310" i="6"/>
  <c r="AG310" i="6" s="1"/>
  <c r="AD310" i="7" s="1"/>
  <c r="AG310" i="7" s="1"/>
  <c r="AD310" i="8" s="1"/>
  <c r="AG310" i="8" s="1"/>
  <c r="AD230" i="6"/>
  <c r="AG230" i="6" s="1"/>
  <c r="AD230" i="7" s="1"/>
  <c r="AG230" i="7" s="1"/>
  <c r="AD230" i="8" s="1"/>
  <c r="AG230" i="8" s="1"/>
  <c r="AD101" i="6"/>
  <c r="AG101" i="6" s="1"/>
  <c r="AD101" i="7" s="1"/>
  <c r="AG101" i="7" s="1"/>
  <c r="AD101" i="8" s="1"/>
  <c r="AG101" i="8" s="1"/>
  <c r="AD293" i="6"/>
  <c r="AG293" i="6" s="1"/>
  <c r="AD293" i="7" s="1"/>
  <c r="AG293" i="7" s="1"/>
  <c r="AD293" i="8" s="1"/>
  <c r="AG293" i="8" s="1"/>
  <c r="AD284" i="6"/>
  <c r="AG284" i="6" s="1"/>
  <c r="AD284" i="7" s="1"/>
  <c r="AG284" i="7" s="1"/>
  <c r="AD284" i="8" s="1"/>
  <c r="AG284" i="8" s="1"/>
  <c r="AD24" i="6"/>
  <c r="AG24" i="6" s="1"/>
  <c r="AD24" i="7" s="1"/>
  <c r="AG24" i="7" s="1"/>
  <c r="AD24" i="8" s="1"/>
  <c r="AG24" i="8" s="1"/>
  <c r="AD228" i="6"/>
  <c r="AG228" i="6" s="1"/>
  <c r="AD228" i="7" s="1"/>
  <c r="AG228" i="7" s="1"/>
  <c r="AD228" i="8" s="1"/>
  <c r="AG228" i="8" s="1"/>
  <c r="AD319" i="6"/>
  <c r="AG319" i="6" s="1"/>
  <c r="AD319" i="7" s="1"/>
  <c r="AG319" i="7" s="1"/>
  <c r="AD319" i="8" s="1"/>
  <c r="AG319" i="8" s="1"/>
  <c r="AD145" i="6"/>
  <c r="AG145" i="6" s="1"/>
  <c r="AD145" i="7" s="1"/>
  <c r="AG145" i="7" s="1"/>
  <c r="AD145" i="8" s="1"/>
  <c r="AG145" i="8" s="1"/>
  <c r="AD326" i="6"/>
  <c r="AG326" i="6" s="1"/>
  <c r="AD326" i="7" s="1"/>
  <c r="AG326" i="7" s="1"/>
  <c r="AD326" i="8" s="1"/>
  <c r="AG326" i="8" s="1"/>
  <c r="AD237" i="6"/>
  <c r="AG237" i="6" s="1"/>
  <c r="AD237" i="7" s="1"/>
  <c r="AG237" i="7" s="1"/>
  <c r="AD237" i="8" s="1"/>
  <c r="AG237" i="8" s="1"/>
  <c r="AD260" i="6"/>
  <c r="AG260" i="6" s="1"/>
  <c r="AD260" i="7" s="1"/>
  <c r="AG260" i="7" s="1"/>
  <c r="AD260" i="8" s="1"/>
  <c r="AG260" i="8" s="1"/>
  <c r="AD304" i="6"/>
  <c r="AG304" i="6" s="1"/>
  <c r="AD304" i="7" s="1"/>
  <c r="AG304" i="7" s="1"/>
  <c r="AD304" i="8" s="1"/>
  <c r="AG304" i="8" s="1"/>
  <c r="AD42" i="6"/>
  <c r="AG42" i="6" s="1"/>
  <c r="AD42" i="7" s="1"/>
  <c r="AG42" i="7" s="1"/>
  <c r="AD42" i="8" s="1"/>
  <c r="AG42" i="8" s="1"/>
  <c r="AD248" i="6"/>
  <c r="AG248" i="6" s="1"/>
  <c r="AD248" i="7" s="1"/>
  <c r="AG248" i="7" s="1"/>
  <c r="AD248" i="8" s="1"/>
  <c r="AG248" i="8" s="1"/>
  <c r="AD115" i="6"/>
  <c r="AG115" i="6" s="1"/>
  <c r="AD115" i="7" s="1"/>
  <c r="AG115" i="7" s="1"/>
  <c r="AD115" i="8" s="1"/>
  <c r="AG115" i="8" s="1"/>
  <c r="AD317" i="6"/>
  <c r="AG317" i="6" s="1"/>
  <c r="AD317" i="7" s="1"/>
  <c r="AG317" i="7" s="1"/>
  <c r="AD317" i="8" s="1"/>
  <c r="AG317" i="8" s="1"/>
  <c r="AD282" i="6"/>
  <c r="AG282" i="6" s="1"/>
  <c r="AD282" i="7" s="1"/>
  <c r="AG282" i="7" s="1"/>
  <c r="AD282" i="8" s="1"/>
  <c r="AG282" i="8" s="1"/>
  <c r="AD218" i="6"/>
  <c r="AG218" i="6" s="1"/>
  <c r="AD218" i="7" s="1"/>
  <c r="AG218" i="7" s="1"/>
  <c r="AD218" i="8" s="1"/>
  <c r="AG218" i="8" s="1"/>
  <c r="AD90" i="6"/>
  <c r="AG90" i="6" s="1"/>
  <c r="AD90" i="7" s="1"/>
  <c r="AG90" i="7" s="1"/>
  <c r="AD90" i="8" s="1"/>
  <c r="AG90" i="8" s="1"/>
  <c r="AD281" i="6"/>
  <c r="AG281" i="6" s="1"/>
  <c r="AD281" i="7" s="1"/>
  <c r="AG281" i="7" s="1"/>
  <c r="AD281" i="8" s="1"/>
  <c r="AG281" i="8" s="1"/>
  <c r="AD194" i="6"/>
  <c r="AG194" i="6" s="1"/>
  <c r="AD194" i="7" s="1"/>
  <c r="AG194" i="7" s="1"/>
  <c r="AD194" i="8" s="1"/>
  <c r="AG194" i="8" s="1"/>
  <c r="AD12" i="6"/>
  <c r="AG12" i="6" s="1"/>
  <c r="AD12" i="7" s="1"/>
  <c r="AG12" i="7" s="1"/>
  <c r="AD12" i="8" s="1"/>
  <c r="AG12" i="8" s="1"/>
  <c r="AD130" i="6"/>
  <c r="AG130" i="6" s="1"/>
  <c r="AD130" i="7" s="1"/>
  <c r="AG130" i="7" s="1"/>
  <c r="AD130" i="8" s="1"/>
  <c r="AG130" i="8" s="1"/>
  <c r="AD246" i="6"/>
  <c r="AG246" i="6" s="1"/>
  <c r="AD246" i="7" s="1"/>
  <c r="AG246" i="7" s="1"/>
  <c r="AD246" i="8" s="1"/>
  <c r="AG246" i="8" s="1"/>
  <c r="AD316" i="6"/>
  <c r="AG316" i="6" s="1"/>
  <c r="AD316" i="7" s="1"/>
  <c r="AG316" i="7" s="1"/>
  <c r="AD316" i="8" s="1"/>
  <c r="AG316" i="8" s="1"/>
  <c r="AD222" i="6"/>
  <c r="AG222" i="6" s="1"/>
  <c r="AD222" i="7" s="1"/>
  <c r="AG222" i="7" s="1"/>
  <c r="AD222" i="8" s="1"/>
  <c r="AG222" i="8" s="1"/>
  <c r="AD201" i="6"/>
  <c r="AG201" i="6" s="1"/>
  <c r="AD201" i="7" s="1"/>
  <c r="AG201" i="7" s="1"/>
  <c r="AD201" i="8" s="1"/>
  <c r="AG201" i="8" s="1"/>
  <c r="AD214" i="6"/>
  <c r="AG214" i="6" s="1"/>
  <c r="AD214" i="7" s="1"/>
  <c r="AG214" i="7" s="1"/>
  <c r="AD214" i="8" s="1"/>
  <c r="AG214" i="8" s="1"/>
  <c r="AD171" i="6"/>
  <c r="AG171" i="6" s="1"/>
  <c r="AD171" i="7" s="1"/>
  <c r="AG171" i="7" s="1"/>
  <c r="AD171" i="8" s="1"/>
  <c r="AG171" i="8" s="1"/>
  <c r="AD257" i="6"/>
  <c r="AG257" i="6" s="1"/>
  <c r="AD257" i="7" s="1"/>
  <c r="AG257" i="7" s="1"/>
  <c r="AD257" i="8" s="1"/>
  <c r="AG257" i="8" s="1"/>
  <c r="AD204" i="6"/>
  <c r="AG204" i="6" s="1"/>
  <c r="AD204" i="7" s="1"/>
  <c r="AG204" i="7" s="1"/>
  <c r="AD204" i="8" s="1"/>
  <c r="AG204" i="8" s="1"/>
  <c r="AD208" i="6"/>
  <c r="AG208" i="6" s="1"/>
  <c r="AD208" i="7" s="1"/>
  <c r="AG208" i="7" s="1"/>
  <c r="AD208" i="8" s="1"/>
  <c r="AG208" i="8" s="1"/>
  <c r="AD91" i="6"/>
  <c r="AG91" i="6" s="1"/>
  <c r="AD91" i="7" s="1"/>
  <c r="AG91" i="7" s="1"/>
  <c r="AD91" i="8" s="1"/>
  <c r="AG91" i="8" s="1"/>
  <c r="AD321" i="6"/>
  <c r="AG321" i="6" s="1"/>
  <c r="AD321" i="7" s="1"/>
  <c r="AG321" i="7" s="1"/>
  <c r="AD321" i="8" s="1"/>
  <c r="AG321" i="8" s="1"/>
  <c r="AD114" i="6"/>
  <c r="AG114" i="6" s="1"/>
  <c r="AD114" i="7" s="1"/>
  <c r="AG114" i="7" s="1"/>
  <c r="AD114" i="8" s="1"/>
  <c r="AG114" i="8" s="1"/>
  <c r="AD182" i="6"/>
  <c r="AG182" i="6" s="1"/>
  <c r="AD182" i="7" s="1"/>
  <c r="AG182" i="7" s="1"/>
  <c r="AD182" i="8" s="1"/>
  <c r="AG182" i="8" s="1"/>
  <c r="AD80" i="6"/>
  <c r="AG80" i="6" s="1"/>
  <c r="AD80" i="7" s="1"/>
  <c r="AG80" i="7" s="1"/>
  <c r="AD80" i="8" s="1"/>
  <c r="AG80" i="8" s="1"/>
  <c r="AD28" i="6"/>
  <c r="AG28" i="6" s="1"/>
  <c r="AD28" i="7" s="1"/>
  <c r="AG28" i="7" s="1"/>
  <c r="AD28" i="8" s="1"/>
  <c r="AG28" i="8" s="1"/>
  <c r="AD50" i="6"/>
  <c r="AG50" i="6" s="1"/>
  <c r="AD50" i="7" s="1"/>
  <c r="AG50" i="7" s="1"/>
  <c r="AD50" i="8" s="1"/>
  <c r="AG50" i="8" s="1"/>
  <c r="AD15" i="6"/>
  <c r="AG15" i="6" s="1"/>
  <c r="AD15" i="7" s="1"/>
  <c r="AG15" i="7" s="1"/>
  <c r="AD15" i="8" s="1"/>
  <c r="AG15" i="8" s="1"/>
  <c r="AD270" i="6"/>
  <c r="AG270" i="6" s="1"/>
  <c r="AD270" i="7" s="1"/>
  <c r="AG270" i="7" s="1"/>
  <c r="AD270" i="8" s="1"/>
  <c r="AG270" i="8" s="1"/>
  <c r="AD100" i="6"/>
  <c r="AG100" i="6" s="1"/>
  <c r="AD100" i="7" s="1"/>
  <c r="AG100" i="7" s="1"/>
  <c r="AD100" i="8" s="1"/>
  <c r="AG100" i="8" s="1"/>
  <c r="AD227" i="6"/>
  <c r="AG227" i="6" s="1"/>
  <c r="AD227" i="7" s="1"/>
  <c r="AG227" i="7" s="1"/>
  <c r="AD227" i="8" s="1"/>
  <c r="AG227" i="8" s="1"/>
  <c r="AD255" i="6"/>
  <c r="AG255" i="6" s="1"/>
  <c r="AD255" i="7" s="1"/>
  <c r="AG255" i="7" s="1"/>
  <c r="AD255" i="8" s="1"/>
  <c r="AG255" i="8" s="1"/>
  <c r="AD196" i="6"/>
  <c r="AG196" i="6" s="1"/>
  <c r="AD196" i="7" s="1"/>
  <c r="AG196" i="7" s="1"/>
  <c r="AD196" i="8" s="1"/>
  <c r="AG196" i="8" s="1"/>
  <c r="AD75" i="6"/>
  <c r="AG75" i="6" s="1"/>
  <c r="AD75" i="7" s="1"/>
  <c r="AG75" i="7" s="1"/>
  <c r="AD75" i="8" s="1"/>
  <c r="AG75" i="8" s="1"/>
  <c r="AD178" i="6"/>
  <c r="AG178" i="6" s="1"/>
  <c r="AD178" i="7" s="1"/>
  <c r="AG178" i="7" s="1"/>
  <c r="AD178" i="8" s="1"/>
  <c r="AG178" i="8" s="1"/>
  <c r="AD323" i="6"/>
  <c r="AG323" i="6" s="1"/>
  <c r="AD323" i="7" s="1"/>
  <c r="AG323" i="7" s="1"/>
  <c r="AD323" i="8" s="1"/>
  <c r="AG323" i="8" s="1"/>
  <c r="AD13" i="6"/>
  <c r="AG13" i="6" s="1"/>
  <c r="AD13" i="7" s="1"/>
  <c r="AG13" i="7" s="1"/>
  <c r="AD13" i="8" s="1"/>
  <c r="AG13" i="8" s="1"/>
  <c r="AD173" i="6"/>
  <c r="AG173" i="6" s="1"/>
  <c r="AD173" i="7" s="1"/>
  <c r="AG173" i="7" s="1"/>
  <c r="AD173" i="8" s="1"/>
  <c r="AG173" i="8" s="1"/>
  <c r="AD63" i="6"/>
  <c r="AG63" i="6" s="1"/>
  <c r="AD63" i="7" s="1"/>
  <c r="AG63" i="7" s="1"/>
  <c r="AD63" i="8" s="1"/>
  <c r="AG63" i="8" s="1"/>
  <c r="AD251" i="6"/>
  <c r="AG251" i="6" s="1"/>
  <c r="AD251" i="7" s="1"/>
  <c r="AG251" i="7" s="1"/>
  <c r="AD251" i="8" s="1"/>
  <c r="AG251" i="8" s="1"/>
  <c r="AD294" i="6"/>
  <c r="AG294" i="6" s="1"/>
  <c r="AD294" i="7" s="1"/>
  <c r="AG294" i="7" s="1"/>
  <c r="AD294" i="8" s="1"/>
  <c r="AG294" i="8" s="1"/>
  <c r="AD25" i="6"/>
  <c r="AG25" i="6" s="1"/>
  <c r="AD25" i="7" s="1"/>
  <c r="AG25" i="7" s="1"/>
  <c r="AD25" i="8" s="1"/>
  <c r="AG25" i="8" s="1"/>
  <c r="AD258" i="6"/>
  <c r="AG258" i="6" s="1"/>
  <c r="AD258" i="7" s="1"/>
  <c r="AG258" i="7" s="1"/>
  <c r="AD258" i="8" s="1"/>
  <c r="AG258" i="8" s="1"/>
  <c r="AD122" i="6"/>
  <c r="AG122" i="6" s="1"/>
  <c r="AD122" i="7" s="1"/>
  <c r="AG122" i="7" s="1"/>
  <c r="AD122" i="8" s="1"/>
  <c r="AG122" i="8" s="1"/>
  <c r="AD180" i="6"/>
  <c r="AG180" i="6" s="1"/>
  <c r="AD180" i="7" s="1"/>
  <c r="AG180" i="7" s="1"/>
  <c r="AD180" i="8" s="1"/>
  <c r="AG180" i="8" s="1"/>
  <c r="AD234" i="6"/>
  <c r="AG234" i="6" s="1"/>
  <c r="AD234" i="7" s="1"/>
  <c r="AG234" i="7" s="1"/>
  <c r="AD234" i="8" s="1"/>
  <c r="AG234" i="8" s="1"/>
  <c r="AD126" i="6"/>
  <c r="AG126" i="6" s="1"/>
  <c r="AD126" i="7" s="1"/>
  <c r="AG126" i="7" s="1"/>
  <c r="AD126" i="8" s="1"/>
  <c r="AG126" i="8" s="1"/>
  <c r="AD18" i="6"/>
  <c r="AG18" i="6" s="1"/>
  <c r="AD18" i="7" s="1"/>
  <c r="AG18" i="7" s="1"/>
  <c r="AD18" i="8" s="1"/>
  <c r="AG18" i="8" s="1"/>
  <c r="AD244" i="6"/>
  <c r="AG244" i="6" s="1"/>
  <c r="AD244" i="7" s="1"/>
  <c r="AG244" i="7" s="1"/>
  <c r="AD244" i="8" s="1"/>
  <c r="AG244" i="8" s="1"/>
  <c r="AD184" i="6"/>
  <c r="AG184" i="6" s="1"/>
  <c r="AD184" i="7" s="1"/>
  <c r="AG184" i="7" s="1"/>
  <c r="AD184" i="8" s="1"/>
  <c r="AG184" i="8" s="1"/>
  <c r="AD309" i="6"/>
  <c r="AG309" i="6" s="1"/>
  <c r="AD309" i="7" s="1"/>
  <c r="AG309" i="7" s="1"/>
  <c r="AD309" i="8" s="1"/>
  <c r="AG309" i="8" s="1"/>
  <c r="AD103" i="6"/>
  <c r="AG103" i="6" s="1"/>
  <c r="AD103" i="7" s="1"/>
  <c r="AG103" i="7" s="1"/>
  <c r="AD103" i="8" s="1"/>
  <c r="AG103" i="8" s="1"/>
  <c r="AD72" i="6"/>
  <c r="AG72" i="6" s="1"/>
  <c r="AD72" i="7" s="1"/>
  <c r="AG72" i="7" s="1"/>
  <c r="AD72" i="8" s="1"/>
  <c r="AG72" i="8" s="1"/>
  <c r="AD328" i="6"/>
  <c r="AG328" i="6" s="1"/>
  <c r="AD328" i="7" s="1"/>
  <c r="AG328" i="7" s="1"/>
  <c r="AD328" i="8" s="1"/>
  <c r="AG328" i="8" s="1"/>
  <c r="AD26" i="6"/>
  <c r="AG26" i="6" s="1"/>
  <c r="AD26" i="7" s="1"/>
  <c r="AG26" i="7" s="1"/>
  <c r="AD26" i="8" s="1"/>
  <c r="AG26" i="8" s="1"/>
  <c r="AD330" i="6"/>
  <c r="AG330" i="6" s="1"/>
  <c r="AD330" i="7" s="1"/>
  <c r="AG330" i="7" s="1"/>
  <c r="AD330" i="8" s="1"/>
  <c r="AG330" i="8" s="1"/>
  <c r="AD59" i="6"/>
  <c r="AG59" i="6" s="1"/>
  <c r="AD59" i="7" s="1"/>
  <c r="AG59" i="7" s="1"/>
  <c r="AD59" i="8" s="1"/>
  <c r="AG59" i="8" s="1"/>
  <c r="AD111" i="6"/>
  <c r="AG111" i="6" s="1"/>
  <c r="AD111" i="7" s="1"/>
  <c r="AG111" i="7" s="1"/>
  <c r="AD111" i="8" s="1"/>
  <c r="AG111" i="8" s="1"/>
  <c r="AD175" i="6"/>
  <c r="AG175" i="6" s="1"/>
  <c r="AD175" i="7" s="1"/>
  <c r="AG175" i="7" s="1"/>
  <c r="AD175" i="8" s="1"/>
  <c r="AG175" i="8" s="1"/>
  <c r="AD290" i="6"/>
  <c r="AG290" i="6" s="1"/>
  <c r="AD290" i="7" s="1"/>
  <c r="AG290" i="7" s="1"/>
  <c r="AD290" i="8" s="1"/>
  <c r="AG290" i="8" s="1"/>
  <c r="AD135" i="6"/>
  <c r="AG135" i="6" s="1"/>
  <c r="AD135" i="7" s="1"/>
  <c r="AG135" i="7" s="1"/>
  <c r="AD135" i="8" s="1"/>
  <c r="AG135" i="8" s="1"/>
  <c r="AD151" i="6"/>
  <c r="AG151" i="6" s="1"/>
  <c r="AD151" i="7" s="1"/>
  <c r="AG151" i="7" s="1"/>
  <c r="AD151" i="8" s="1"/>
  <c r="AG151" i="8" s="1"/>
  <c r="AD164" i="6"/>
  <c r="AG164" i="6" s="1"/>
  <c r="AD164" i="7" s="1"/>
  <c r="AG164" i="7" s="1"/>
  <c r="AD164" i="8" s="1"/>
  <c r="AG164" i="8" s="1"/>
  <c r="AD332" i="6"/>
  <c r="AG332" i="6" s="1"/>
  <c r="AD332" i="7" s="1"/>
  <c r="AG332" i="7" s="1"/>
  <c r="AD332" i="8" s="1"/>
  <c r="AG332" i="8" s="1"/>
  <c r="AD238" i="6"/>
  <c r="AG238" i="6" s="1"/>
  <c r="AD238" i="7" s="1"/>
  <c r="AG238" i="7" s="1"/>
  <c r="AD238" i="8" s="1"/>
  <c r="AG238" i="8" s="1"/>
  <c r="AD212" i="6"/>
  <c r="AG212" i="6" s="1"/>
  <c r="AD212" i="7" s="1"/>
  <c r="AG212" i="7" s="1"/>
  <c r="AD212" i="8" s="1"/>
  <c r="AG212" i="8" s="1"/>
  <c r="AD139" i="6"/>
  <c r="AG139" i="6" s="1"/>
  <c r="AD139" i="7" s="1"/>
  <c r="AG139" i="7" s="1"/>
  <c r="AD139" i="8" s="1"/>
  <c r="AG139" i="8" s="1"/>
  <c r="AD163" i="6"/>
  <c r="AG163" i="6" s="1"/>
  <c r="AD163" i="7" s="1"/>
  <c r="AG163" i="7" s="1"/>
  <c r="AD163" i="8" s="1"/>
  <c r="AG163" i="8" s="1"/>
  <c r="AD229" i="6"/>
  <c r="AG229" i="6" s="1"/>
  <c r="AD229" i="7" s="1"/>
  <c r="AG229" i="7" s="1"/>
  <c r="AD229" i="8" s="1"/>
  <c r="AG229" i="8" s="1"/>
  <c r="AD106" i="6"/>
  <c r="AG106" i="6" s="1"/>
  <c r="AD106" i="7" s="1"/>
  <c r="AG106" i="7" s="1"/>
  <c r="AD106" i="8" s="1"/>
  <c r="AG106" i="8" s="1"/>
  <c r="AD105" i="6"/>
  <c r="AG105" i="6" s="1"/>
  <c r="AD105" i="7" s="1"/>
  <c r="AG105" i="7" s="1"/>
  <c r="AD105" i="8" s="1"/>
  <c r="AG105" i="8" s="1"/>
  <c r="AD305" i="6"/>
  <c r="AG305" i="6" s="1"/>
  <c r="AD305" i="7" s="1"/>
  <c r="AG305" i="7" s="1"/>
  <c r="AD305" i="8" s="1"/>
  <c r="AG305" i="8" s="1"/>
  <c r="AD43" i="6"/>
  <c r="AG43" i="6" s="1"/>
  <c r="AD43" i="7" s="1"/>
  <c r="AG43" i="7" s="1"/>
  <c r="AD43" i="8" s="1"/>
  <c r="AG43" i="8" s="1"/>
  <c r="AD292" i="6"/>
  <c r="AG292" i="6" s="1"/>
  <c r="AD292" i="7" s="1"/>
  <c r="AG292" i="7" s="1"/>
  <c r="AD292" i="8" s="1"/>
  <c r="AG292" i="8" s="1"/>
  <c r="AD10" i="6"/>
  <c r="AG10" i="6" s="1"/>
  <c r="AD10" i="7" s="1"/>
  <c r="AG10" i="7" s="1"/>
  <c r="AD10" i="8" s="1"/>
  <c r="AG10" i="8" s="1"/>
  <c r="AD54" i="6"/>
  <c r="AG54" i="6" s="1"/>
  <c r="AD54" i="7" s="1"/>
  <c r="AG54" i="7" s="1"/>
  <c r="AD54" i="8" s="1"/>
  <c r="AG54" i="8" s="1"/>
  <c r="AD191" i="6"/>
  <c r="AG191" i="6" s="1"/>
  <c r="AD191" i="7" s="1"/>
  <c r="AG191" i="7" s="1"/>
  <c r="AD191" i="8" s="1"/>
  <c r="AG191" i="8" s="1"/>
  <c r="AD34" i="6"/>
  <c r="AG34" i="6" s="1"/>
  <c r="AD34" i="7" s="1"/>
  <c r="AG34" i="7" s="1"/>
  <c r="AD34" i="8" s="1"/>
  <c r="AG34" i="8" s="1"/>
  <c r="AD278" i="6"/>
  <c r="AG278" i="6" s="1"/>
  <c r="AD278" i="7" s="1"/>
  <c r="AG278" i="7" s="1"/>
  <c r="AD278" i="8" s="1"/>
  <c r="AG278" i="8" s="1"/>
  <c r="AD277" i="6"/>
  <c r="AG277" i="6" s="1"/>
  <c r="AD277" i="7" s="1"/>
  <c r="AG277" i="7" s="1"/>
  <c r="AD277" i="8" s="1"/>
  <c r="AG277" i="8" s="1"/>
  <c r="AD148" i="6"/>
  <c r="AG148" i="6" s="1"/>
  <c r="AD148" i="7" s="1"/>
  <c r="AG148" i="7" s="1"/>
  <c r="AD148" i="8" s="1"/>
  <c r="AG148" i="8" s="1"/>
  <c r="AD66" i="6"/>
  <c r="AG66" i="6" s="1"/>
  <c r="AD66" i="7" s="1"/>
  <c r="AG66" i="7" s="1"/>
  <c r="AD66" i="8" s="1"/>
  <c r="AG66" i="8" s="1"/>
  <c r="AD30" i="6"/>
  <c r="AG30" i="6" s="1"/>
  <c r="AD30" i="7" s="1"/>
  <c r="AG30" i="7" s="1"/>
  <c r="AD30" i="8" s="1"/>
  <c r="AG30" i="8" s="1"/>
  <c r="AD22" i="6"/>
  <c r="AG22" i="6" s="1"/>
  <c r="AD22" i="7" s="1"/>
  <c r="AG22" i="7" s="1"/>
  <c r="AD22" i="8" s="1"/>
  <c r="AG22" i="8" s="1"/>
  <c r="AD224" i="6"/>
  <c r="AG224" i="6" s="1"/>
  <c r="AD224" i="7" s="1"/>
  <c r="AG224" i="7" s="1"/>
  <c r="AD224" i="8" s="1"/>
  <c r="AG224" i="8" s="1"/>
  <c r="AD269" i="6"/>
  <c r="AG269" i="6" s="1"/>
  <c r="AD269" i="7" s="1"/>
  <c r="AG269" i="7" s="1"/>
  <c r="AD269" i="8" s="1"/>
  <c r="AG269" i="8" s="1"/>
  <c r="AD76" i="6"/>
  <c r="AG76" i="6" s="1"/>
  <c r="AD76" i="7" s="1"/>
  <c r="AG76" i="7" s="1"/>
  <c r="AD76" i="8" s="1"/>
  <c r="AG76" i="8" s="1"/>
  <c r="AD82" i="6"/>
  <c r="AG82" i="6" s="1"/>
  <c r="AD82" i="7" s="1"/>
  <c r="AG82" i="7" s="1"/>
  <c r="AD82" i="8" s="1"/>
  <c r="AG82" i="8" s="1"/>
  <c r="AD286" i="6"/>
  <c r="AG286" i="6" s="1"/>
  <c r="AD286" i="7" s="1"/>
  <c r="AG286" i="7" s="1"/>
  <c r="AD286" i="8" s="1"/>
  <c r="AG286" i="8" s="1"/>
  <c r="AD121" i="6"/>
  <c r="AG121" i="6" s="1"/>
  <c r="AD121" i="7" s="1"/>
  <c r="AG121" i="7" s="1"/>
  <c r="AD121" i="8" s="1"/>
  <c r="AG121" i="8" s="1"/>
  <c r="AD314" i="6"/>
  <c r="AG314" i="6" s="1"/>
  <c r="AD314" i="7" s="1"/>
  <c r="AG314" i="7" s="1"/>
  <c r="AD314" i="8" s="1"/>
  <c r="AG314" i="8" s="1"/>
  <c r="AD31" i="6"/>
  <c r="AG31" i="6" s="1"/>
  <c r="AD31" i="7" s="1"/>
  <c r="AG31" i="7" s="1"/>
  <c r="AD31" i="8" s="1"/>
  <c r="AG31" i="8" s="1"/>
  <c r="AD134" i="6"/>
  <c r="AG134" i="6" s="1"/>
  <c r="AD134" i="7" s="1"/>
  <c r="AG134" i="7" s="1"/>
  <c r="AD134" i="8" s="1"/>
  <c r="AG134" i="8" s="1"/>
  <c r="AD92" i="6"/>
  <c r="AG92" i="6" s="1"/>
  <c r="AD92" i="7" s="1"/>
  <c r="AG92" i="7" s="1"/>
  <c r="AD92" i="8" s="1"/>
  <c r="AG92" i="8" s="1"/>
  <c r="AD295" i="6"/>
  <c r="AG295" i="6" s="1"/>
  <c r="AD295" i="7" s="1"/>
  <c r="AG295" i="7" s="1"/>
  <c r="AD295" i="8" s="1"/>
  <c r="AG295" i="8" s="1"/>
  <c r="AD273" i="6"/>
  <c r="AG273" i="6" s="1"/>
  <c r="AD273" i="7" s="1"/>
  <c r="AG273" i="7" s="1"/>
  <c r="AD273" i="8" s="1"/>
  <c r="AG273" i="8" s="1"/>
  <c r="AD162" i="6"/>
  <c r="AG162" i="6" s="1"/>
  <c r="AD162" i="7" s="1"/>
  <c r="AG162" i="7" s="1"/>
  <c r="AD162" i="8" s="1"/>
  <c r="AG162" i="8" s="1"/>
  <c r="AD289" i="6"/>
  <c r="AG289" i="6" s="1"/>
  <c r="AD289" i="7" s="1"/>
  <c r="AG289" i="7" s="1"/>
  <c r="AD289" i="8" s="1"/>
  <c r="AG289" i="8" s="1"/>
  <c r="AD109" i="6"/>
  <c r="AG109" i="6" s="1"/>
  <c r="AD109" i="7" s="1"/>
  <c r="AG109" i="7" s="1"/>
  <c r="AD109" i="8" s="1"/>
  <c r="AG109" i="8" s="1"/>
  <c r="AD56" i="6"/>
  <c r="AG56" i="6" s="1"/>
  <c r="AD56" i="7" s="1"/>
  <c r="AG56" i="7" s="1"/>
  <c r="AD56" i="8" s="1"/>
  <c r="AG56" i="8" s="1"/>
  <c r="AD240" i="6"/>
  <c r="AG240" i="6" s="1"/>
  <c r="AD240" i="7" s="1"/>
  <c r="AG240" i="7" s="1"/>
  <c r="AD240" i="8" s="1"/>
  <c r="AG240" i="8" s="1"/>
  <c r="AD259" i="6"/>
  <c r="AG259" i="6" s="1"/>
  <c r="AD259" i="7" s="1"/>
  <c r="AG259" i="7" s="1"/>
  <c r="AD259" i="8" s="1"/>
  <c r="AG259" i="8" s="1"/>
  <c r="AD297" i="6"/>
  <c r="AG297" i="6" s="1"/>
  <c r="AD297" i="7" s="1"/>
  <c r="AG297" i="7" s="1"/>
  <c r="AD297" i="8" s="1"/>
  <c r="AG297" i="8" s="1"/>
  <c r="AD232" i="6"/>
  <c r="AG232" i="6" s="1"/>
  <c r="AD232" i="7" s="1"/>
  <c r="AG232" i="7" s="1"/>
  <c r="AD232" i="8" s="1"/>
  <c r="AG232" i="8" s="1"/>
  <c r="AD241" i="6"/>
  <c r="AG241" i="6" s="1"/>
  <c r="AD241" i="7" s="1"/>
  <c r="AG241" i="7" s="1"/>
  <c r="AD241" i="8" s="1"/>
  <c r="AG241" i="8" s="1"/>
  <c r="AD81" i="6"/>
  <c r="AG81" i="6" s="1"/>
  <c r="AD81" i="7" s="1"/>
  <c r="AG81" i="7" s="1"/>
  <c r="AD81" i="8" s="1"/>
  <c r="AG81" i="8" s="1"/>
  <c r="AD51" i="6"/>
  <c r="AG51" i="6" s="1"/>
  <c r="AD51" i="7" s="1"/>
  <c r="AG51" i="7" s="1"/>
  <c r="AD51" i="8" s="1"/>
  <c r="AG51" i="8" s="1"/>
  <c r="AD98" i="6"/>
  <c r="AG98" i="6" s="1"/>
  <c r="AD98" i="7" s="1"/>
  <c r="AG98" i="7" s="1"/>
  <c r="AD98" i="8" s="1"/>
  <c r="AG98" i="8" s="1"/>
  <c r="AD129" i="6"/>
  <c r="AG129" i="6" s="1"/>
  <c r="AD129" i="7" s="1"/>
  <c r="AG129" i="7" s="1"/>
  <c r="AD129" i="8" s="1"/>
  <c r="AG129" i="8" s="1"/>
  <c r="AD272" i="6"/>
  <c r="AG272" i="6" s="1"/>
  <c r="AD272" i="7" s="1"/>
  <c r="AG272" i="7" s="1"/>
  <c r="AD272" i="8" s="1"/>
  <c r="AG272" i="8" s="1"/>
  <c r="AD216" i="6"/>
  <c r="AG216" i="6" s="1"/>
  <c r="AD216" i="7" s="1"/>
  <c r="AG216" i="7" s="1"/>
  <c r="AD216" i="8" s="1"/>
  <c r="AG216" i="8" s="1"/>
  <c r="AD127" i="6"/>
  <c r="AG127" i="6" s="1"/>
  <c r="AD127" i="7" s="1"/>
  <c r="AG127" i="7" s="1"/>
  <c r="AD127" i="8" s="1"/>
  <c r="AG127" i="8" s="1"/>
  <c r="AD226" i="6"/>
  <c r="AG226" i="6" s="1"/>
  <c r="AD226" i="7" s="1"/>
  <c r="AG226" i="7" s="1"/>
  <c r="AD226" i="8" s="1"/>
  <c r="AG226" i="8" s="1"/>
  <c r="AD253" i="6"/>
  <c r="AG253" i="6" s="1"/>
  <c r="AD253" i="7" s="1"/>
  <c r="AG253" i="7" s="1"/>
  <c r="AD253" i="8" s="1"/>
  <c r="AG253" i="8" s="1"/>
  <c r="AD143" i="6"/>
  <c r="AG143" i="6" s="1"/>
  <c r="AD143" i="7" s="1"/>
  <c r="AG143" i="7" s="1"/>
  <c r="AD143" i="8" s="1"/>
  <c r="AG143" i="8" s="1"/>
  <c r="AD16" i="6"/>
  <c r="AG16" i="6" s="1"/>
  <c r="AD16" i="7" s="1"/>
  <c r="AG16" i="7" s="1"/>
  <c r="AD16" i="8" s="1"/>
  <c r="AG16" i="8" s="1"/>
  <c r="AD279" i="6"/>
  <c r="AG279" i="6" s="1"/>
  <c r="AD279" i="7" s="1"/>
  <c r="AG279" i="7" s="1"/>
  <c r="AD279" i="8" s="1"/>
  <c r="AG279" i="8" s="1"/>
  <c r="AD104" i="6"/>
  <c r="AG104" i="6" s="1"/>
  <c r="AD104" i="7" s="1"/>
  <c r="AG104" i="7" s="1"/>
  <c r="AD104" i="8" s="1"/>
  <c r="AG104" i="8" s="1"/>
  <c r="AD179" i="6"/>
  <c r="AG179" i="6" s="1"/>
  <c r="AD179" i="7" s="1"/>
  <c r="AG179" i="7" s="1"/>
  <c r="AD179" i="8" s="1"/>
  <c r="AG179" i="8" s="1"/>
  <c r="AD324" i="6"/>
  <c r="AG324" i="6" s="1"/>
  <c r="AD324" i="7" s="1"/>
  <c r="AG324" i="7" s="1"/>
  <c r="AD324" i="8" s="1"/>
  <c r="AG324" i="8" s="1"/>
  <c r="AD187" i="6"/>
  <c r="AG187" i="6" s="1"/>
  <c r="AD187" i="7" s="1"/>
  <c r="AG187" i="7" s="1"/>
  <c r="AD187" i="8" s="1"/>
  <c r="AG187" i="8" s="1"/>
  <c r="AD40" i="6"/>
  <c r="AG40" i="6" s="1"/>
  <c r="AD40" i="7" s="1"/>
  <c r="AG40" i="7" s="1"/>
  <c r="AD40" i="8" s="1"/>
  <c r="AG40" i="8" s="1"/>
  <c r="AD225" i="6"/>
  <c r="AG225" i="6" s="1"/>
  <c r="AD225" i="7" s="1"/>
  <c r="AG225" i="7" s="1"/>
  <c r="AD225" i="8" s="1"/>
  <c r="AG225" i="8" s="1"/>
  <c r="AD157" i="6"/>
  <c r="AG157" i="6" s="1"/>
  <c r="AD157" i="7" s="1"/>
  <c r="AG157" i="7" s="1"/>
  <c r="AD157" i="8" s="1"/>
  <c r="AG157" i="8" s="1"/>
  <c r="AD220" i="6"/>
  <c r="AG220" i="6" s="1"/>
  <c r="AD220" i="7" s="1"/>
  <c r="AG220" i="7" s="1"/>
  <c r="AD220" i="8" s="1"/>
  <c r="AG220" i="8" s="1"/>
  <c r="AD113" i="6"/>
  <c r="AG113" i="6" s="1"/>
  <c r="AD113" i="7" s="1"/>
  <c r="AG113" i="7" s="1"/>
  <c r="AD113" i="8" s="1"/>
  <c r="AG113" i="8" s="1"/>
  <c r="AD311" i="6"/>
  <c r="AG311" i="6" s="1"/>
  <c r="AD311" i="7" s="1"/>
  <c r="AG311" i="7" s="1"/>
  <c r="AD311" i="8" s="1"/>
  <c r="AG311" i="8" s="1"/>
  <c r="AD221" i="6"/>
  <c r="AG221" i="6" s="1"/>
  <c r="AD221" i="7" s="1"/>
  <c r="AG221" i="7" s="1"/>
  <c r="AD221" i="8" s="1"/>
  <c r="AG221" i="8" s="1"/>
  <c r="AD70" i="6"/>
  <c r="AG70" i="6" s="1"/>
  <c r="AD70" i="7" s="1"/>
  <c r="AG70" i="7" s="1"/>
  <c r="AD70" i="8" s="1"/>
  <c r="AG70" i="8" s="1"/>
  <c r="AD38" i="6"/>
  <c r="AG38" i="6" s="1"/>
  <c r="AD38" i="7" s="1"/>
  <c r="AG38" i="7" s="1"/>
  <c r="AD38" i="8" s="1"/>
  <c r="AG38" i="8" s="1"/>
  <c r="AD250" i="6"/>
  <c r="AG250" i="6" s="1"/>
  <c r="AD250" i="7" s="1"/>
  <c r="AG250" i="7" s="1"/>
  <c r="AD250" i="8" s="1"/>
  <c r="AG250" i="8" s="1"/>
  <c r="AD170" i="6"/>
  <c r="AG170" i="6" s="1"/>
  <c r="AD170" i="7" s="1"/>
  <c r="AG170" i="7" s="1"/>
  <c r="AD170" i="8" s="1"/>
  <c r="AG170" i="8" s="1"/>
  <c r="AD200" i="6"/>
  <c r="AG200" i="6" s="1"/>
  <c r="AD200" i="7" s="1"/>
  <c r="AG200" i="7" s="1"/>
  <c r="AD200" i="8" s="1"/>
  <c r="AG200" i="8" s="1"/>
  <c r="AD202" i="6"/>
  <c r="AG202" i="6" s="1"/>
  <c r="AD202" i="7" s="1"/>
  <c r="AG202" i="7" s="1"/>
  <c r="AD202" i="8" s="1"/>
  <c r="AG202" i="8" s="1"/>
  <c r="AD169" i="6"/>
  <c r="AG169" i="6" s="1"/>
  <c r="AD169" i="7" s="1"/>
  <c r="AG169" i="7" s="1"/>
  <c r="AD169" i="8" s="1"/>
  <c r="AG169" i="8" s="1"/>
  <c r="AD68" i="6"/>
  <c r="AG68" i="6" s="1"/>
  <c r="AD68" i="7" s="1"/>
  <c r="AG68" i="7" s="1"/>
  <c r="AD68" i="8" s="1"/>
  <c r="AG68" i="8" s="1"/>
  <c r="AD138" i="6"/>
  <c r="AG138" i="6" s="1"/>
  <c r="AD138" i="7" s="1"/>
  <c r="AG138" i="7" s="1"/>
  <c r="AD138" i="8" s="1"/>
  <c r="AG138" i="8" s="1"/>
  <c r="AD390" i="6"/>
  <c r="AG390" i="6" s="1"/>
  <c r="AD390" i="7" s="1"/>
  <c r="AG390" i="7" s="1"/>
  <c r="AD390" i="8" s="1"/>
  <c r="AG390" i="8" s="1"/>
  <c r="AD131" i="6"/>
  <c r="AG131" i="6" s="1"/>
  <c r="AD131" i="7" s="1"/>
  <c r="AG131" i="7" s="1"/>
  <c r="AD131" i="8" s="1"/>
  <c r="AG131" i="8" s="1"/>
  <c r="AD124" i="6"/>
  <c r="AG124" i="6" s="1"/>
  <c r="AD124" i="7" s="1"/>
  <c r="AG124" i="7" s="1"/>
  <c r="AD124" i="8" s="1"/>
  <c r="AG124" i="8" s="1"/>
  <c r="AG360" i="8"/>
  <c r="AF94" i="24"/>
  <c r="AF215" i="24"/>
  <c r="AF42" i="24"/>
  <c r="AF121" i="24"/>
  <c r="AF111" i="24"/>
  <c r="AF72" i="24"/>
  <c r="AF197" i="24"/>
  <c r="AF123" i="24"/>
  <c r="AG423" i="8"/>
  <c r="AD35" i="6"/>
  <c r="AG35" i="6" s="1"/>
  <c r="AD35" i="7" s="1"/>
  <c r="AG35" i="7" s="1"/>
  <c r="AD35" i="8" s="1"/>
  <c r="AG35" i="8" s="1"/>
  <c r="AG342" i="7"/>
  <c r="AD342" i="8" s="1"/>
  <c r="AG342" i="8" s="1"/>
  <c r="AG340" i="7"/>
  <c r="AD340" i="8" s="1"/>
  <c r="AG340" i="8" s="1"/>
  <c r="AG343" i="7"/>
  <c r="AD343" i="8" s="1"/>
  <c r="AG343" i="8" s="1"/>
  <c r="AD183" i="6"/>
  <c r="AG183" i="6" s="1"/>
  <c r="AD183" i="7" s="1"/>
  <c r="AG183" i="7" s="1"/>
  <c r="AD183" i="8" s="1"/>
  <c r="AG183" i="8" s="1"/>
  <c r="AG41" i="7"/>
  <c r="AD41" i="8" s="1"/>
  <c r="AG41" i="8" s="1"/>
  <c r="AD275" i="6"/>
  <c r="AG275" i="6" s="1"/>
  <c r="AD275" i="7" s="1"/>
  <c r="AG275" i="7" s="1"/>
  <c r="AD275" i="8" s="1"/>
  <c r="AG275" i="8" s="1"/>
  <c r="AG362" i="6"/>
  <c r="AD362" i="7" s="1"/>
  <c r="AG362" i="7" s="1"/>
  <c r="AD362" i="8" s="1"/>
  <c r="AG362" i="8" s="1"/>
  <c r="AG377" i="6"/>
  <c r="AD377" i="7" s="1"/>
  <c r="AG377" i="7" s="1"/>
  <c r="AD377" i="8" s="1"/>
  <c r="AG377" i="8" s="1"/>
  <c r="AD564" i="6"/>
  <c r="AG564" i="6" s="1"/>
  <c r="AD564" i="7" s="1"/>
  <c r="AG564" i="7" s="1"/>
  <c r="AD564" i="8" s="1"/>
  <c r="AG564" i="8" s="1"/>
  <c r="AD509" i="6"/>
  <c r="AG509" i="6" s="1"/>
  <c r="AD509" i="7" s="1"/>
  <c r="AG509" i="7" s="1"/>
  <c r="AD509" i="8" s="1"/>
  <c r="AG509" i="8" s="1"/>
  <c r="AG492" i="6"/>
  <c r="AD492" i="7" s="1"/>
  <c r="AG492" i="7" s="1"/>
  <c r="AD492" i="8" s="1"/>
  <c r="AG492" i="8" s="1"/>
  <c r="AG336" i="8"/>
  <c r="AD60" i="6"/>
  <c r="AG60" i="6" s="1"/>
  <c r="AD60" i="7" s="1"/>
  <c r="AG60" i="7" s="1"/>
  <c r="AD60" i="8" s="1"/>
  <c r="AG60" i="8" s="1"/>
  <c r="AG369" i="8"/>
  <c r="AG401" i="6"/>
  <c r="AD401" i="7" s="1"/>
  <c r="AG401" i="7" s="1"/>
  <c r="AD401" i="8" s="1"/>
  <c r="AG401" i="8" s="1"/>
  <c r="AG514" i="8"/>
  <c r="AG389" i="6"/>
  <c r="AD389" i="7" s="1"/>
  <c r="AG389" i="7" s="1"/>
  <c r="AD389" i="8" s="1"/>
  <c r="AG389" i="8" s="1"/>
  <c r="AG460" i="6"/>
  <c r="AD460" i="7" s="1"/>
  <c r="AG460" i="7" s="1"/>
  <c r="AD460" i="8" s="1"/>
  <c r="AG460" i="8" s="1"/>
  <c r="AD598" i="6"/>
  <c r="AG598" i="6" s="1"/>
  <c r="AD598" i="7" s="1"/>
  <c r="AG598" i="7" s="1"/>
  <c r="AD598" i="8" s="1"/>
  <c r="AG598" i="8" s="1"/>
  <c r="AG409" i="7"/>
  <c r="AD409" i="8" s="1"/>
  <c r="AG409" i="8" s="1"/>
  <c r="AD116" i="6"/>
  <c r="AG116" i="6" s="1"/>
  <c r="AD116" i="7" s="1"/>
  <c r="AG116" i="7" s="1"/>
  <c r="AD116" i="8" s="1"/>
  <c r="AG116" i="8" s="1"/>
  <c r="AG156" i="8"/>
  <c r="AG344" i="7"/>
  <c r="AD344" i="8" s="1"/>
  <c r="AG344" i="8" s="1"/>
  <c r="AD158" i="6"/>
  <c r="AG158" i="6" s="1"/>
  <c r="AD158" i="7" s="1"/>
  <c r="AG158" i="7" s="1"/>
  <c r="AD158" i="8" s="1"/>
  <c r="AG158" i="8" s="1"/>
  <c r="AA127" i="7"/>
  <c r="AA388" i="7"/>
  <c r="AA52" i="8"/>
  <c r="AA405" i="7"/>
  <c r="AA422" i="6"/>
  <c r="AA477" i="6"/>
  <c r="AA569" i="7"/>
  <c r="AA558" i="7"/>
  <c r="AA450" i="6"/>
  <c r="AA530" i="6"/>
  <c r="AA484" i="8"/>
  <c r="AA569" i="6"/>
  <c r="AA153" i="7"/>
  <c r="AA162" i="6"/>
  <c r="Y11" i="29"/>
  <c r="AA429" i="8"/>
  <c r="AA213" i="6"/>
  <c r="AA38" i="8"/>
  <c r="AA513" i="8"/>
  <c r="AA558" i="8"/>
  <c r="AA449" i="6"/>
  <c r="AA324" i="8"/>
  <c r="AA496" i="8"/>
  <c r="AA245" i="6"/>
  <c r="Y53" i="29"/>
  <c r="AA437" i="6"/>
  <c r="AA57" i="7"/>
  <c r="AA315" i="6"/>
  <c r="AA527" i="7"/>
  <c r="Y296" i="29"/>
  <c r="AA102" i="6"/>
  <c r="AA178" i="6"/>
  <c r="AA344" i="6"/>
  <c r="AA92" i="26"/>
  <c r="AA183" i="26"/>
  <c r="AA331" i="26"/>
  <c r="AA265" i="26"/>
  <c r="AA21" i="26"/>
  <c r="AA385" i="7"/>
  <c r="AA279" i="7"/>
  <c r="Y88" i="29"/>
  <c r="AA438" i="7"/>
  <c r="AA9" i="8"/>
  <c r="AA575" i="8"/>
  <c r="Y131" i="29"/>
  <c r="AA567" i="7"/>
  <c r="AA50" i="8"/>
  <c r="AA500" i="8"/>
  <c r="AA452" i="8"/>
  <c r="AA380" i="8"/>
  <c r="AA568" i="8"/>
  <c r="AA289" i="7"/>
  <c r="AA583" i="8"/>
  <c r="AA142" i="8"/>
  <c r="AA570" i="7"/>
  <c r="AA204" i="6"/>
  <c r="AA43" i="6"/>
  <c r="AA16" i="8"/>
  <c r="AA170" i="8"/>
  <c r="AA119" i="7"/>
  <c r="AA565" i="7"/>
  <c r="AA70" i="6"/>
  <c r="AA145" i="8"/>
  <c r="AA168" i="6"/>
  <c r="AA597" i="6"/>
  <c r="AA534" i="8"/>
  <c r="AA330" i="6"/>
  <c r="AA456" i="6"/>
  <c r="AA559" i="8"/>
  <c r="AA344" i="8"/>
  <c r="AA398" i="7"/>
  <c r="Y128" i="29"/>
  <c r="AA278" i="6"/>
  <c r="AA134" i="26"/>
  <c r="AA286" i="26"/>
  <c r="AA159" i="26"/>
  <c r="AA259" i="26"/>
  <c r="AA176" i="26"/>
  <c r="AA181" i="26"/>
  <c r="AA174" i="6"/>
  <c r="AA220" i="7"/>
  <c r="AA323" i="6"/>
  <c r="AA451" i="8"/>
  <c r="Y20" i="29"/>
  <c r="AA590" i="7"/>
  <c r="Y61" i="29"/>
  <c r="AA74" i="6"/>
  <c r="AA255" i="6"/>
  <c r="AA191" i="7"/>
  <c r="AA106" i="7"/>
  <c r="AA350" i="6"/>
  <c r="AA170" i="7"/>
  <c r="AA356" i="6"/>
  <c r="AA141" i="8"/>
  <c r="AA266" i="8"/>
  <c r="AA440" i="6"/>
  <c r="AA437" i="8"/>
  <c r="AA346" i="7"/>
  <c r="AA458" i="7"/>
  <c r="AA383" i="7"/>
  <c r="AA88" i="6"/>
  <c r="AA599" i="6"/>
  <c r="AA364" i="8"/>
  <c r="AA85" i="6"/>
  <c r="AA89" i="8"/>
  <c r="AA444" i="7"/>
  <c r="AA42" i="8"/>
  <c r="AA473" i="6"/>
  <c r="AA563" i="6"/>
  <c r="AA563" i="8"/>
  <c r="Y64" i="29"/>
  <c r="AA303" i="6"/>
  <c r="AA481" i="8"/>
  <c r="AA518" i="6"/>
  <c r="AA240" i="7"/>
  <c r="AA252" i="26"/>
  <c r="AA325" i="26"/>
  <c r="AA284" i="26"/>
  <c r="AA171" i="26"/>
  <c r="AA146" i="26"/>
  <c r="AA216" i="26"/>
  <c r="AA319" i="26"/>
  <c r="AA274" i="26"/>
  <c r="Y45" i="29"/>
  <c r="AA229" i="8"/>
  <c r="AA210" i="7"/>
  <c r="Y62" i="29"/>
  <c r="AA490" i="7"/>
  <c r="AA549" i="6"/>
  <c r="Y324" i="29"/>
  <c r="Y255" i="29"/>
  <c r="AA133" i="7"/>
  <c r="AA284" i="7"/>
  <c r="AA580" i="6"/>
  <c r="AA126" i="6"/>
  <c r="AA13" i="7"/>
  <c r="AA361" i="6"/>
  <c r="AA357" i="7"/>
  <c r="AA191" i="8"/>
  <c r="AA312" i="6"/>
  <c r="AA103" i="8"/>
  <c r="AA378" i="7"/>
  <c r="AA56" i="7"/>
  <c r="AA123" i="7"/>
  <c r="AA516" i="6"/>
  <c r="AA106" i="6"/>
  <c r="AA124" i="6"/>
  <c r="AA256" i="7"/>
  <c r="AA354" i="6"/>
  <c r="Y83" i="29"/>
  <c r="AA396" i="7"/>
  <c r="AA517" i="6"/>
  <c r="AA29" i="6"/>
  <c r="AA370" i="6"/>
  <c r="AA436" i="8"/>
  <c r="AA588" i="7"/>
  <c r="AA167" i="7"/>
  <c r="AA561" i="7"/>
  <c r="AA326" i="26"/>
  <c r="AA234" i="26"/>
  <c r="AA301" i="26"/>
  <c r="AA215" i="26"/>
  <c r="AA103" i="26"/>
  <c r="AA223" i="26"/>
  <c r="AA237" i="26"/>
  <c r="AA161" i="7"/>
  <c r="AA519" i="8"/>
  <c r="Y264" i="29"/>
  <c r="Y257" i="29"/>
  <c r="AA337" i="8"/>
  <c r="AA125" i="6"/>
  <c r="AA594" i="7"/>
  <c r="AA266" i="6"/>
  <c r="AA390" i="8"/>
  <c r="AA571" i="6"/>
  <c r="AA22" i="7"/>
  <c r="AA181" i="8"/>
  <c r="AA319" i="6"/>
  <c r="AA520" i="6"/>
  <c r="AA484" i="6"/>
  <c r="AA53" i="6"/>
  <c r="AA118" i="8"/>
  <c r="AA375" i="7"/>
  <c r="AA426" i="8"/>
  <c r="AA435" i="6"/>
  <c r="AA124" i="8"/>
  <c r="AA328" i="6"/>
  <c r="Y21" i="29"/>
  <c r="AA392" i="7"/>
  <c r="Y285" i="29"/>
  <c r="AA298" i="6"/>
  <c r="AA606" i="8"/>
  <c r="AA548" i="6"/>
  <c r="Y245" i="29"/>
  <c r="AA579" i="6"/>
  <c r="AA180" i="8"/>
  <c r="AA442" i="7"/>
  <c r="AA75" i="8"/>
  <c r="AA161" i="26"/>
  <c r="AA253" i="26"/>
  <c r="AA298" i="26"/>
  <c r="AA27" i="26"/>
  <c r="AA189" i="26"/>
  <c r="AA266" i="26"/>
  <c r="AA28" i="26"/>
  <c r="AA52" i="26"/>
  <c r="AA346" i="6"/>
  <c r="AA373" i="7"/>
  <c r="AA204" i="7"/>
  <c r="AA225" i="7"/>
  <c r="AA95" i="8"/>
  <c r="AA157" i="6"/>
  <c r="AA472" i="7"/>
  <c r="AA488" i="8"/>
  <c r="AA321" i="8"/>
  <c r="AA527" i="8"/>
  <c r="AA34" i="7"/>
  <c r="AA62" i="8"/>
  <c r="AA200" i="6"/>
  <c r="AA80" i="8"/>
  <c r="AA93" i="6"/>
  <c r="AA276" i="8"/>
  <c r="AA523" i="6"/>
  <c r="AA370" i="8"/>
  <c r="AA31" i="8"/>
  <c r="AA240" i="6"/>
  <c r="AA425" i="8"/>
  <c r="AA274" i="6"/>
  <c r="AA92" i="7"/>
  <c r="AA425" i="6"/>
  <c r="AA45" i="8"/>
  <c r="AA562" i="7"/>
  <c r="AA190" i="7"/>
  <c r="AA15" i="7"/>
  <c r="AA247" i="8"/>
  <c r="AA384" i="6"/>
  <c r="AA177" i="8"/>
  <c r="AA538" i="7"/>
  <c r="AA543" i="6"/>
  <c r="AA244" i="6"/>
  <c r="AA72" i="26"/>
  <c r="AA222" i="26"/>
  <c r="AA102" i="26"/>
  <c r="AA272" i="26"/>
  <c r="AA167" i="26"/>
  <c r="AA18" i="26"/>
  <c r="AA39" i="26"/>
  <c r="AA225" i="26"/>
  <c r="Y197" i="30"/>
  <c r="AA120" i="7"/>
  <c r="AA540" i="8"/>
  <c r="Y159" i="29"/>
  <c r="AA370" i="7"/>
  <c r="AA508" i="8"/>
  <c r="AA162" i="7"/>
  <c r="AA567" i="8"/>
  <c r="AA534" i="7"/>
  <c r="AA267" i="6"/>
  <c r="AA437" i="7"/>
  <c r="AA276" i="7"/>
  <c r="AA453" i="6"/>
  <c r="AA187" i="7"/>
  <c r="AA410" i="6"/>
  <c r="AA72" i="6"/>
  <c r="Y48" i="29"/>
  <c r="AA513" i="6"/>
  <c r="AA66" i="8"/>
  <c r="AA188" i="6"/>
  <c r="AA268" i="6"/>
  <c r="AA8" i="6"/>
  <c r="AA132" i="8"/>
  <c r="AA471" i="7"/>
  <c r="AA483" i="8"/>
  <c r="AA15" i="6"/>
  <c r="AA455" i="8"/>
  <c r="Y29" i="29"/>
  <c r="AA339" i="6"/>
  <c r="AA316" i="7"/>
  <c r="AA417" i="8"/>
  <c r="AA137" i="26"/>
  <c r="AA108" i="26"/>
  <c r="AA76" i="26"/>
  <c r="AA330" i="26"/>
  <c r="AA313" i="26"/>
  <c r="AA53" i="26"/>
  <c r="AA193" i="26"/>
  <c r="AA246" i="26"/>
  <c r="AA205" i="26"/>
  <c r="AA109" i="26"/>
  <c r="AA76" i="8"/>
  <c r="AA113" i="6"/>
  <c r="AA368" i="8"/>
  <c r="AA9" i="26"/>
  <c r="AA15" i="26"/>
  <c r="AA454" i="7"/>
  <c r="AA355" i="8"/>
  <c r="AA384" i="7"/>
  <c r="AA528" i="6"/>
  <c r="AA166" i="7"/>
  <c r="Y100" i="29"/>
  <c r="AA216" i="6"/>
  <c r="Y267" i="29"/>
  <c r="AA524" i="6"/>
  <c r="AA450" i="7"/>
  <c r="AA328" i="7"/>
  <c r="Y201" i="29"/>
  <c r="AA444" i="6"/>
  <c r="Y149" i="29"/>
  <c r="Y78" i="29"/>
  <c r="AA446" i="8"/>
  <c r="AA363" i="6"/>
  <c r="AA184" i="26"/>
  <c r="AA61" i="8"/>
  <c r="AA312" i="26"/>
  <c r="AA335" i="8"/>
  <c r="AA171" i="7"/>
  <c r="AA121" i="26"/>
  <c r="AH230" i="26"/>
  <c r="AE139" i="24"/>
  <c r="AE165" i="24"/>
  <c r="AH94" i="24"/>
  <c r="AH61" i="26"/>
  <c r="AE226" i="24"/>
  <c r="AE78" i="24"/>
  <c r="AA471" i="6"/>
  <c r="AA218" i="8"/>
  <c r="AA156" i="26"/>
  <c r="AA356" i="7"/>
  <c r="AA27" i="8"/>
  <c r="AA214" i="26"/>
  <c r="AE245" i="24"/>
  <c r="AE121" i="24"/>
  <c r="AE223" i="24"/>
  <c r="AE210" i="24"/>
  <c r="AH18" i="26"/>
  <c r="AH197" i="24"/>
  <c r="AA250" i="26"/>
  <c r="AA217" i="6"/>
  <c r="AA529" i="7"/>
  <c r="AA593" i="8"/>
  <c r="AA493" i="6"/>
  <c r="AA378" i="8"/>
  <c r="AA112" i="6"/>
  <c r="Y333" i="29"/>
  <c r="AA8" i="8"/>
  <c r="AA333" i="6"/>
  <c r="Y176" i="29"/>
  <c r="AA51" i="7"/>
  <c r="AA426" i="6"/>
  <c r="AA186" i="7"/>
  <c r="AA295" i="6"/>
  <c r="AA592" i="8"/>
  <c r="AA334" i="8"/>
  <c r="AA296" i="6"/>
  <c r="AA261" i="26"/>
  <c r="AA444" i="8"/>
  <c r="AA395" i="6"/>
  <c r="AA65" i="26"/>
  <c r="AA301" i="6"/>
  <c r="AH177" i="26"/>
  <c r="AH217" i="26"/>
  <c r="AH147" i="26"/>
  <c r="AE17" i="24"/>
  <c r="AE222" i="24"/>
  <c r="AA105" i="26"/>
  <c r="AE122" i="24"/>
  <c r="AA401" i="7"/>
  <c r="AA75" i="26"/>
  <c r="AA463" i="6"/>
  <c r="AA218" i="26"/>
  <c r="AA463" i="7"/>
  <c r="AA255" i="7"/>
  <c r="AA96" i="26"/>
  <c r="AH54" i="26"/>
  <c r="AA126" i="7"/>
  <c r="AA566" i="6"/>
  <c r="AA165" i="7"/>
  <c r="AA451" i="6"/>
  <c r="AA120" i="26"/>
  <c r="Y271" i="30"/>
  <c r="AA560" i="7"/>
  <c r="AA130" i="7"/>
  <c r="Y309" i="29"/>
  <c r="AA221" i="8"/>
  <c r="AA267" i="26"/>
  <c r="AA288" i="26"/>
  <c r="AA12" i="6"/>
  <c r="AA471" i="8"/>
  <c r="AA392" i="8"/>
  <c r="AA139" i="26"/>
  <c r="AA213" i="26"/>
  <c r="AA239" i="7"/>
  <c r="AA43" i="8"/>
  <c r="AA142" i="6"/>
  <c r="AA43" i="7"/>
  <c r="AA379" i="7"/>
  <c r="AA111" i="6"/>
  <c r="Y219" i="29"/>
  <c r="AA253" i="7"/>
  <c r="AA45" i="6"/>
  <c r="AA116" i="6"/>
  <c r="AA69" i="8"/>
  <c r="AA331" i="7"/>
  <c r="AA98" i="6"/>
  <c r="AA111" i="26"/>
  <c r="AA68" i="6"/>
  <c r="AA299" i="26"/>
  <c r="AA214" i="7"/>
  <c r="AH257" i="26"/>
  <c r="AE153" i="24"/>
  <c r="AA97" i="26"/>
  <c r="AH87" i="26"/>
  <c r="AE212" i="24"/>
  <c r="AE77" i="24"/>
  <c r="AE96" i="24"/>
  <c r="AA125" i="8"/>
  <c r="AA135" i="26"/>
  <c r="AA521" i="8"/>
  <c r="AA245" i="7"/>
  <c r="AA71" i="26"/>
  <c r="AA83" i="7"/>
  <c r="AH175" i="26"/>
  <c r="AH276" i="26"/>
  <c r="AH102" i="26"/>
  <c r="AH71" i="26"/>
  <c r="AH283" i="26"/>
  <c r="AH328" i="26"/>
  <c r="AH302" i="26"/>
  <c r="AH226" i="26"/>
  <c r="AE290" i="24"/>
  <c r="AH129" i="26"/>
  <c r="AH137" i="26"/>
  <c r="AE82" i="24"/>
  <c r="AH172" i="26"/>
  <c r="AH322" i="26"/>
  <c r="AE188" i="24"/>
  <c r="AE332" i="24"/>
  <c r="AH62" i="26"/>
  <c r="AA332" i="26"/>
  <c r="AE282" i="24"/>
  <c r="AE20" i="24"/>
  <c r="AH203" i="26"/>
  <c r="AH59" i="26"/>
  <c r="AE109" i="24"/>
  <c r="AA525" i="6"/>
  <c r="AA317" i="8"/>
  <c r="AA300" i="8"/>
  <c r="AA367" i="8"/>
  <c r="X307" i="29"/>
  <c r="AA34" i="8"/>
  <c r="AH47" i="26"/>
  <c r="AE211" i="24"/>
  <c r="AE157" i="24"/>
  <c r="AH241" i="26"/>
  <c r="AA157" i="26"/>
  <c r="AI241" i="26"/>
  <c r="AA285" i="26"/>
  <c r="AA235" i="26"/>
  <c r="AE19" i="24"/>
  <c r="AA395" i="7"/>
  <c r="AA151" i="6"/>
  <c r="AA156" i="7"/>
  <c r="AA39" i="6"/>
  <c r="AA302" i="8"/>
  <c r="AA400" i="8"/>
  <c r="AA570" i="6"/>
  <c r="AA507" i="7"/>
  <c r="AA40" i="26"/>
  <c r="AA524" i="8"/>
  <c r="AA44" i="8"/>
  <c r="AA197" i="6"/>
  <c r="AA47" i="6"/>
  <c r="AA107" i="6"/>
  <c r="AA453" i="7"/>
  <c r="AA332" i="7"/>
  <c r="AA100" i="26"/>
  <c r="AA64" i="26"/>
  <c r="AA271" i="26"/>
  <c r="AA279" i="26"/>
  <c r="AA162" i="26"/>
  <c r="AH188" i="26"/>
  <c r="AH200" i="26"/>
  <c r="AH227" i="26"/>
  <c r="AA39" i="7"/>
  <c r="AA263" i="6"/>
  <c r="AA197" i="26"/>
  <c r="AA188" i="26"/>
  <c r="AH79" i="26"/>
  <c r="AA249" i="26"/>
  <c r="AH72" i="24"/>
  <c r="AE313" i="24"/>
  <c r="AE265" i="24"/>
  <c r="AH123" i="26"/>
  <c r="AE242" i="24"/>
  <c r="AH288" i="26"/>
  <c r="AH284" i="26"/>
  <c r="AE272" i="24"/>
  <c r="AE283" i="24"/>
  <c r="AA22" i="26"/>
  <c r="AH64" i="26"/>
  <c r="AH330" i="26"/>
  <c r="AE34" i="24"/>
  <c r="AE124" i="24"/>
  <c r="AE180" i="24"/>
  <c r="AA73" i="26"/>
  <c r="AH301" i="26"/>
  <c r="AA373" i="6"/>
  <c r="AA275" i="8"/>
  <c r="AA495" i="8"/>
  <c r="W160" i="29"/>
  <c r="AA587" i="7"/>
  <c r="AE236" i="24"/>
  <c r="AH195" i="26"/>
  <c r="AA128" i="26"/>
  <c r="AE252" i="24"/>
  <c r="AE32" i="24"/>
  <c r="AH291" i="26"/>
  <c r="AH333" i="26"/>
  <c r="AE159" i="24"/>
  <c r="AH142" i="26"/>
  <c r="AH297" i="26"/>
  <c r="AE178" i="24"/>
  <c r="AA206" i="26"/>
  <c r="AH63" i="26"/>
  <c r="AE256" i="24"/>
  <c r="AA77" i="26"/>
  <c r="AH58" i="26"/>
  <c r="AE69" i="24"/>
  <c r="AH70" i="26"/>
  <c r="AE134" i="24"/>
  <c r="AA99" i="8"/>
  <c r="AA87" i="6"/>
  <c r="AE55" i="24"/>
  <c r="AH115" i="26"/>
  <c r="AH150" i="26"/>
  <c r="AE84" i="24"/>
  <c r="AH329" i="26"/>
  <c r="AH82" i="26"/>
  <c r="AH285" i="26"/>
  <c r="AH49" i="26"/>
  <c r="AE230" i="24"/>
  <c r="AE93" i="24"/>
  <c r="AA164" i="26"/>
  <c r="AH140" i="26"/>
  <c r="AE199" i="24"/>
  <c r="AE217" i="24"/>
  <c r="AE193" i="24"/>
  <c r="AH305" i="26"/>
  <c r="AA219" i="26"/>
  <c r="AA278" i="8"/>
  <c r="AA175" i="6"/>
  <c r="AA298" i="8"/>
  <c r="AA271" i="8"/>
  <c r="AA91" i="8"/>
  <c r="AA368" i="7"/>
  <c r="AH202" i="26"/>
  <c r="AE218" i="24"/>
  <c r="AH220" i="26"/>
  <c r="AA244" i="26"/>
  <c r="AE205" i="24"/>
  <c r="AA522" i="8"/>
  <c r="AA67" i="7"/>
  <c r="AA539" i="7"/>
  <c r="AA295" i="7"/>
  <c r="AA253" i="6"/>
  <c r="X12" i="29"/>
  <c r="X164" i="29"/>
  <c r="AA427" i="8"/>
  <c r="AA181" i="7"/>
  <c r="AE276" i="24"/>
  <c r="AE183" i="24"/>
  <c r="AH299" i="26"/>
  <c r="AE41" i="24"/>
  <c r="W14" i="29"/>
  <c r="AA187" i="8"/>
  <c r="AA460" i="7"/>
  <c r="X157" i="29"/>
  <c r="AA336" i="8"/>
  <c r="X334" i="29"/>
  <c r="X109" i="29"/>
  <c r="AA190" i="6"/>
  <c r="AH205" i="26"/>
  <c r="AI230" i="26"/>
  <c r="AH253" i="26"/>
  <c r="X38" i="29"/>
  <c r="X265" i="29"/>
  <c r="AA131" i="8"/>
  <c r="Y106" i="29"/>
  <c r="AA487" i="6"/>
  <c r="AH273" i="26"/>
  <c r="AE239" i="24"/>
  <c r="AA50" i="26"/>
  <c r="AH293" i="26"/>
  <c r="AA476" i="8"/>
  <c r="X96" i="29"/>
  <c r="AA212" i="6"/>
  <c r="AA140" i="8"/>
  <c r="AA128" i="6"/>
  <c r="AA312" i="7"/>
  <c r="Y252" i="29"/>
  <c r="AA231" i="6"/>
  <c r="AA127" i="8"/>
  <c r="AA54" i="7"/>
  <c r="Y283" i="29"/>
  <c r="AA100" i="6"/>
  <c r="AA383" i="6"/>
  <c r="AA51" i="8"/>
  <c r="AA303" i="7"/>
  <c r="AA365" i="8"/>
  <c r="AA86" i="6"/>
  <c r="AH156" i="26"/>
  <c r="AE289" i="24"/>
  <c r="AE144" i="24"/>
  <c r="AE299" i="24"/>
  <c r="AE75" i="24"/>
  <c r="AE125" i="24"/>
  <c r="AA132" i="26"/>
  <c r="AA227" i="26"/>
  <c r="AE160" i="24"/>
  <c r="AH119" i="26"/>
  <c r="AE140" i="24"/>
  <c r="AE197" i="24"/>
  <c r="AE97" i="24"/>
  <c r="AH193" i="26"/>
  <c r="AE73" i="24"/>
  <c r="AA91" i="26"/>
  <c r="AH24" i="26"/>
  <c r="AE298" i="24"/>
  <c r="AE191" i="24"/>
  <c r="AE267" i="24"/>
  <c r="AE42" i="24"/>
  <c r="AH294" i="26"/>
  <c r="AE328" i="24"/>
  <c r="AE67" i="24"/>
  <c r="AH42" i="26"/>
  <c r="AE286" i="24"/>
  <c r="AI147" i="26"/>
  <c r="AA307" i="6"/>
  <c r="Y235" i="29"/>
  <c r="AA529" i="8"/>
  <c r="AA27" i="7"/>
  <c r="AA465" i="6"/>
  <c r="AH278" i="26"/>
  <c r="AA14" i="26"/>
  <c r="AH223" i="26"/>
  <c r="AE263" i="24"/>
  <c r="AE172" i="24"/>
  <c r="AH27" i="26"/>
  <c r="AE21" i="24"/>
  <c r="AE305" i="24"/>
  <c r="AH151" i="26"/>
  <c r="AE312" i="24"/>
  <c r="AH233" i="26"/>
  <c r="AH90" i="26"/>
  <c r="AE18" i="24"/>
  <c r="AH274" i="26"/>
  <c r="AE117" i="24"/>
  <c r="AE213" i="24"/>
  <c r="AE150" i="24"/>
  <c r="AH53" i="26"/>
  <c r="AE85" i="24"/>
  <c r="AH162" i="26"/>
  <c r="X187" i="29"/>
  <c r="AE76" i="24"/>
  <c r="AE38" i="24"/>
  <c r="AE270" i="24"/>
  <c r="AH30" i="26"/>
  <c r="AE45" i="24"/>
  <c r="AE190" i="24"/>
  <c r="AH178" i="26"/>
  <c r="AE329" i="24"/>
  <c r="AE68" i="24"/>
  <c r="AH28" i="26"/>
  <c r="AA174" i="26"/>
  <c r="AH99" i="26"/>
  <c r="AE86" i="24"/>
  <c r="AE297" i="24"/>
  <c r="AE173" i="24"/>
  <c r="AE174" i="24"/>
  <c r="AE195" i="24"/>
  <c r="AE114" i="24"/>
  <c r="AA585" i="6"/>
  <c r="AA189" i="7"/>
  <c r="AA516" i="7"/>
  <c r="AA443" i="6"/>
  <c r="X44" i="29"/>
  <c r="W113" i="29"/>
  <c r="AH225" i="26"/>
  <c r="AE56" i="24"/>
  <c r="AH211" i="26"/>
  <c r="AH235" i="26"/>
  <c r="AA314" i="7"/>
  <c r="AA595" i="6"/>
  <c r="AA440" i="8"/>
  <c r="AA272" i="8"/>
  <c r="W316" i="29"/>
  <c r="W229" i="29"/>
  <c r="AA410" i="8"/>
  <c r="X165" i="29"/>
  <c r="W157" i="29"/>
  <c r="W218" i="29"/>
  <c r="AA62" i="26"/>
  <c r="AE202" i="24"/>
  <c r="AA262" i="26"/>
  <c r="AA331" i="6"/>
  <c r="W68" i="29"/>
  <c r="AA412" i="8"/>
  <c r="W249" i="29"/>
  <c r="AA533" i="7"/>
  <c r="W52" i="29"/>
  <c r="AA275" i="7"/>
  <c r="AH43" i="26"/>
  <c r="AH277" i="26"/>
  <c r="AE88" i="24"/>
  <c r="AE127" i="24"/>
  <c r="W90" i="29"/>
  <c r="X123" i="29"/>
  <c r="AA309" i="8"/>
  <c r="W112" i="29"/>
  <c r="AA369" i="8"/>
  <c r="AA340" i="6"/>
  <c r="AA462" i="6"/>
  <c r="AA407" i="6"/>
  <c r="AA343" i="8"/>
  <c r="AA122" i="6"/>
  <c r="Y292" i="29"/>
  <c r="AA372" i="8"/>
  <c r="AA425" i="7"/>
  <c r="AA107" i="8"/>
  <c r="AA92" i="6"/>
  <c r="AA376" i="6"/>
  <c r="AE333" i="24"/>
  <c r="AE62" i="24"/>
  <c r="AA236" i="26"/>
  <c r="AE72" i="24"/>
  <c r="AA158" i="6"/>
  <c r="AH222" i="26"/>
  <c r="AA243" i="7"/>
  <c r="Y272" i="29"/>
  <c r="AE25" i="24"/>
  <c r="AH271" i="26"/>
  <c r="AH243" i="26"/>
  <c r="AH9" i="26"/>
  <c r="AA281" i="26"/>
  <c r="AA318" i="26"/>
  <c r="AE23" i="24"/>
  <c r="AH36" i="26"/>
  <c r="AI227" i="26"/>
  <c r="AH48" i="26"/>
  <c r="AE43" i="24"/>
  <c r="AH254" i="26"/>
  <c r="AH123" i="24"/>
  <c r="AE47" i="24"/>
  <c r="AA305" i="26"/>
  <c r="AE227" i="24"/>
  <c r="AE177" i="24"/>
  <c r="AE285" i="24"/>
  <c r="AH286" i="26"/>
  <c r="X80" i="29"/>
  <c r="AA384" i="8"/>
  <c r="AA297" i="6"/>
  <c r="AA502" i="6"/>
  <c r="AA254" i="8"/>
  <c r="AE138" i="24"/>
  <c r="AE106" i="24"/>
  <c r="AA138" i="26"/>
  <c r="AH260" i="26"/>
  <c r="AE170" i="24"/>
  <c r="AH244" i="26"/>
  <c r="AA123" i="26"/>
  <c r="AH199" i="26"/>
  <c r="AH213" i="26"/>
  <c r="AH107" i="26"/>
  <c r="AH80" i="26"/>
  <c r="AH40" i="26"/>
  <c r="AH125" i="26"/>
  <c r="AE115" i="24"/>
  <c r="AE58" i="24"/>
  <c r="AE163" i="24"/>
  <c r="AA210" i="26"/>
  <c r="AA63" i="26"/>
  <c r="AE151" i="24"/>
  <c r="AE155" i="24"/>
  <c r="AA248" i="7"/>
  <c r="AE250" i="24"/>
  <c r="AH234" i="26"/>
  <c r="AH93" i="26"/>
  <c r="AE11" i="24"/>
  <c r="AE179" i="24"/>
  <c r="AE275" i="24"/>
  <c r="AH139" i="26"/>
  <c r="AE48" i="24"/>
  <c r="AA321" i="26"/>
  <c r="AH22" i="26"/>
  <c r="AE126" i="24"/>
  <c r="AA37" i="26"/>
  <c r="AH303" i="26"/>
  <c r="AH201" i="26"/>
  <c r="AH251" i="26"/>
  <c r="AE189" i="24"/>
  <c r="AE59" i="24"/>
  <c r="AH31" i="26"/>
  <c r="W18" i="29"/>
  <c r="AA550" i="7"/>
  <c r="AA460" i="8"/>
  <c r="X150" i="29"/>
  <c r="AA404" i="7"/>
  <c r="X49" i="29"/>
  <c r="AH46" i="26"/>
  <c r="AH23" i="26"/>
  <c r="AH12" i="26"/>
  <c r="AH300" i="26"/>
  <c r="AA467" i="7"/>
  <c r="AA350" i="8"/>
  <c r="AA517" i="8"/>
  <c r="AA419" i="6"/>
  <c r="W262" i="29"/>
  <c r="W315" i="29"/>
  <c r="AA492" i="6"/>
  <c r="AA12" i="8"/>
  <c r="AA87" i="7"/>
  <c r="AA320" i="8"/>
  <c r="AA103" i="6"/>
  <c r="AA293" i="7"/>
  <c r="Y291" i="29"/>
  <c r="AA215" i="6"/>
  <c r="AA581" i="8"/>
  <c r="AA544" i="7"/>
  <c r="AA533" i="8"/>
  <c r="AA186" i="8"/>
  <c r="AA355" i="6"/>
  <c r="AA403" i="7"/>
  <c r="AH111" i="26"/>
  <c r="AH319" i="26"/>
  <c r="AH121" i="24"/>
  <c r="AE295" i="24"/>
  <c r="AA274" i="7"/>
  <c r="Y244" i="29"/>
  <c r="AA227" i="8"/>
  <c r="AA190" i="8"/>
  <c r="AE152" i="24"/>
  <c r="AA126" i="26"/>
  <c r="AE116" i="24"/>
  <c r="AE49" i="24"/>
  <c r="AH127" i="26"/>
  <c r="AE130" i="24"/>
  <c r="AE219" i="24"/>
  <c r="AH120" i="26"/>
  <c r="AE110" i="24"/>
  <c r="AE307" i="24"/>
  <c r="AA208" i="26"/>
  <c r="AH35" i="26"/>
  <c r="AH332" i="26"/>
  <c r="AE316" i="24"/>
  <c r="AH60" i="26"/>
  <c r="AH148" i="26"/>
  <c r="AH85" i="26"/>
  <c r="AH210" i="26"/>
  <c r="AE244" i="24"/>
  <c r="X320" i="29"/>
  <c r="AA301" i="7"/>
  <c r="AA496" i="7"/>
  <c r="AA590" i="8"/>
  <c r="AA91" i="6"/>
  <c r="AE111" i="24"/>
  <c r="AH269" i="26"/>
  <c r="AE79" i="24"/>
  <c r="AE164" i="24"/>
  <c r="AH326" i="26"/>
  <c r="AE135" i="24"/>
  <c r="AE224" i="24"/>
  <c r="AH266" i="26"/>
  <c r="AE176" i="24"/>
  <c r="AH247" i="26"/>
  <c r="AH287" i="26"/>
  <c r="AE330" i="24"/>
  <c r="AH130" i="26"/>
  <c r="AE156" i="24"/>
  <c r="AH29" i="26"/>
  <c r="AE81" i="24"/>
  <c r="AE327" i="24"/>
  <c r="AE302" i="24"/>
  <c r="AE40" i="24"/>
  <c r="AE13" i="24"/>
  <c r="X192" i="29"/>
  <c r="AA155" i="26"/>
  <c r="AH313" i="26"/>
  <c r="AE287" i="24"/>
  <c r="AH318" i="26"/>
  <c r="AA68" i="26"/>
  <c r="AE26" i="24"/>
  <c r="AH323" i="26"/>
  <c r="AE24" i="24"/>
  <c r="AE61" i="24"/>
  <c r="AE105" i="24"/>
  <c r="AA212" i="26"/>
  <c r="AH89" i="26"/>
  <c r="AE228" i="24"/>
  <c r="AE154" i="24"/>
  <c r="AH65" i="26"/>
  <c r="AA160" i="26"/>
  <c r="AE306" i="24"/>
  <c r="Y121" i="29"/>
  <c r="W298" i="29"/>
  <c r="AA400" i="7"/>
  <c r="AA66" i="7"/>
  <c r="AA366" i="8"/>
  <c r="X188" i="29"/>
  <c r="AA260" i="8"/>
  <c r="AH57" i="26"/>
  <c r="AH315" i="26"/>
  <c r="AE87" i="24"/>
  <c r="AA409" i="7"/>
  <c r="AA332" i="6"/>
  <c r="AA198" i="7"/>
  <c r="AA195" i="6"/>
  <c r="AA422" i="8"/>
  <c r="X73" i="29"/>
  <c r="W134" i="29"/>
  <c r="W17" i="29"/>
  <c r="AA212" i="8"/>
  <c r="Y209" i="29"/>
  <c r="AH296" i="26"/>
  <c r="X91" i="29"/>
  <c r="AA248" i="6"/>
  <c r="AA115" i="7"/>
  <c r="AA404" i="8"/>
  <c r="AA606" i="7"/>
  <c r="AA13" i="6"/>
  <c r="AA113" i="7"/>
  <c r="AA191" i="26"/>
  <c r="AH186" i="26"/>
  <c r="AE225" i="24"/>
  <c r="AA579" i="7"/>
  <c r="AA241" i="7"/>
  <c r="AE112" i="24"/>
  <c r="AH232" i="26"/>
  <c r="AE207" i="24"/>
  <c r="AH74" i="26"/>
  <c r="AE12" i="24"/>
  <c r="AH25" i="26"/>
  <c r="AH187" i="26"/>
  <c r="AE39" i="24"/>
  <c r="AH104" i="26"/>
  <c r="AA541" i="6"/>
  <c r="AA275" i="6"/>
  <c r="AA375" i="8"/>
  <c r="AE132" i="24"/>
  <c r="AH112" i="26"/>
  <c r="Y156" i="29"/>
  <c r="AA175" i="8"/>
  <c r="AA240" i="8"/>
  <c r="AA142" i="26"/>
  <c r="AA112" i="26"/>
  <c r="AH136" i="26"/>
  <c r="AA194" i="26"/>
  <c r="AA498" i="8"/>
  <c r="AA222" i="6"/>
  <c r="AH114" i="26"/>
  <c r="AI114" i="26" s="1"/>
  <c r="AH92" i="26"/>
  <c r="AE95" i="24"/>
  <c r="AE257" i="24"/>
  <c r="AH206" i="26"/>
  <c r="AE104" i="24"/>
  <c r="AH317" i="26"/>
  <c r="AH309" i="26"/>
  <c r="AH72" i="26"/>
  <c r="X30" i="29"/>
  <c r="AA274" i="8"/>
  <c r="AA208" i="7"/>
  <c r="AH258" i="26"/>
  <c r="AH14" i="26"/>
  <c r="AH124" i="26"/>
  <c r="AA23" i="26"/>
  <c r="AH308" i="26"/>
  <c r="AH55" i="26"/>
  <c r="AH181" i="26"/>
  <c r="AH182" i="26"/>
  <c r="AA258" i="26"/>
  <c r="AE243" i="24"/>
  <c r="AE83" i="24"/>
  <c r="AH282" i="26"/>
  <c r="AH98" i="26"/>
  <c r="AE220" i="24"/>
  <c r="AE128" i="24"/>
  <c r="AH116" i="26"/>
  <c r="AH170" i="26"/>
  <c r="AE204" i="24"/>
  <c r="AH279" i="26"/>
  <c r="AA408" i="7"/>
  <c r="AA550" i="8"/>
  <c r="X254" i="29"/>
  <c r="AH106" i="26"/>
  <c r="AH262" i="26"/>
  <c r="AA605" i="7"/>
  <c r="AA214" i="6"/>
  <c r="W70" i="29"/>
  <c r="X184" i="29"/>
  <c r="AA593" i="7"/>
  <c r="AH212" i="26"/>
  <c r="AE54" i="24"/>
  <c r="AA423" i="7"/>
  <c r="AA318" i="8"/>
  <c r="AA563" i="7"/>
  <c r="AA232" i="8"/>
  <c r="AA512" i="7"/>
  <c r="X97" i="29"/>
  <c r="AE66" i="24"/>
  <c r="AH34" i="26"/>
  <c r="AA253" i="8"/>
  <c r="W155" i="29"/>
  <c r="AA406" i="6"/>
  <c r="AA321" i="6"/>
  <c r="AE147" i="24"/>
  <c r="AE323" i="24"/>
  <c r="AE37" i="24"/>
  <c r="AH26" i="26"/>
  <c r="AA297" i="8"/>
  <c r="AA78" i="6"/>
  <c r="AA468" i="8"/>
  <c r="AA585" i="7"/>
  <c r="X211" i="29"/>
  <c r="W31" i="29"/>
  <c r="AA177" i="7"/>
  <c r="Y110" i="29"/>
  <c r="X93" i="29"/>
  <c r="AH103" i="26"/>
  <c r="AE325" i="24"/>
  <c r="AA200" i="26"/>
  <c r="X250" i="29"/>
  <c r="AA304" i="6"/>
  <c r="Y251" i="29"/>
  <c r="AA298" i="7"/>
  <c r="AA235" i="8"/>
  <c r="AA544" i="6"/>
  <c r="X36" i="29"/>
  <c r="AA117" i="8"/>
  <c r="AH176" i="26"/>
  <c r="AI49" i="26"/>
  <c r="AH321" i="26"/>
  <c r="AE194" i="24"/>
  <c r="AA401" i="8"/>
  <c r="AA414" i="7"/>
  <c r="Y28" i="29"/>
  <c r="X289" i="29"/>
  <c r="W289" i="29"/>
  <c r="AA359" i="6"/>
  <c r="AA272" i="7"/>
  <c r="W163" i="29"/>
  <c r="AE258" i="24"/>
  <c r="AE266" i="24"/>
  <c r="AE119" i="24"/>
  <c r="AH295" i="26"/>
  <c r="AA36" i="7"/>
  <c r="AA589" i="7"/>
  <c r="AA568" i="6"/>
  <c r="AA194" i="8"/>
  <c r="X69" i="29"/>
  <c r="AA487" i="7"/>
  <c r="X174" i="29"/>
  <c r="W109" i="29"/>
  <c r="X167" i="29"/>
  <c r="AA137" i="8"/>
  <c r="AA156" i="8"/>
  <c r="AA193" i="6"/>
  <c r="AA498" i="6"/>
  <c r="W228" i="29"/>
  <c r="W77" i="29"/>
  <c r="X33" i="29"/>
  <c r="AA415" i="7"/>
  <c r="W16" i="29"/>
  <c r="AA335" i="7"/>
  <c r="W234" i="29"/>
  <c r="AA296" i="8"/>
  <c r="X46" i="29"/>
  <c r="AA48" i="8"/>
  <c r="X118" i="29"/>
  <c r="W111" i="29"/>
  <c r="Y238" i="29"/>
  <c r="AA520" i="7"/>
  <c r="AA431" i="8"/>
  <c r="Y187" i="29"/>
  <c r="X262" i="29"/>
  <c r="W148" i="29"/>
  <c r="X160" i="29"/>
  <c r="AA152" i="6"/>
  <c r="X172" i="29"/>
  <c r="Y95" i="29"/>
  <c r="AA82" i="7"/>
  <c r="AA134" i="6"/>
  <c r="AA242" i="26"/>
  <c r="AE248" i="24"/>
  <c r="AE319" i="24"/>
  <c r="AH8" i="24"/>
  <c r="AA269" i="26"/>
  <c r="AA101" i="26"/>
  <c r="AA221" i="26"/>
  <c r="AH169" i="26"/>
  <c r="AE196" i="24"/>
  <c r="AE308" i="24"/>
  <c r="AA546" i="8"/>
  <c r="AE288" i="24"/>
  <c r="AH292" i="26"/>
  <c r="AA290" i="26"/>
  <c r="AH314" i="26"/>
  <c r="Y173" i="29"/>
  <c r="AA415" i="6"/>
  <c r="W140" i="29"/>
  <c r="AE255" i="24"/>
  <c r="AE233" i="24"/>
  <c r="AE261" i="24"/>
  <c r="AH143" i="26"/>
  <c r="AE247" i="24"/>
  <c r="AE16" i="24"/>
  <c r="AH197" i="26"/>
  <c r="AE326" i="24"/>
  <c r="AE98" i="24"/>
  <c r="AA224" i="6"/>
  <c r="AH236" i="26"/>
  <c r="AH208" i="26"/>
  <c r="AI208" i="26" s="1"/>
  <c r="AE27" i="24"/>
  <c r="AE181" i="24"/>
  <c r="AE167" i="24"/>
  <c r="AH228" i="26"/>
  <c r="AH41" i="26"/>
  <c r="AI119" i="26"/>
  <c r="AH207" i="26"/>
  <c r="AA219" i="7"/>
  <c r="AA150" i="7"/>
  <c r="AA439" i="7"/>
  <c r="AH272" i="26"/>
  <c r="AH131" i="26"/>
  <c r="W297" i="29"/>
  <c r="AA420" i="8"/>
  <c r="AA324" i="7"/>
  <c r="W50" i="29"/>
  <c r="W19" i="29"/>
  <c r="AE253" i="24"/>
  <c r="AH261" i="26"/>
  <c r="AA312" i="8"/>
  <c r="AA145" i="7"/>
  <c r="AA354" i="8"/>
  <c r="X286" i="29"/>
  <c r="W221" i="29"/>
  <c r="AA127" i="6"/>
  <c r="AE166" i="24"/>
  <c r="AE221" i="24"/>
  <c r="W93" i="29"/>
  <c r="AA582" i="7"/>
  <c r="Y135" i="29"/>
  <c r="Y66" i="29"/>
  <c r="AA164" i="7"/>
  <c r="AE71" i="24"/>
  <c r="AE142" i="24"/>
  <c r="AE36" i="24"/>
  <c r="AA170" i="26"/>
  <c r="AA34" i="26"/>
  <c r="AH32" i="26"/>
  <c r="AE52" i="24"/>
  <c r="AH132" i="26"/>
  <c r="AE108" i="24"/>
  <c r="AA289" i="26"/>
  <c r="AH68" i="26"/>
  <c r="AH216" i="26"/>
  <c r="AE262" i="24"/>
  <c r="AI222" i="26"/>
  <c r="AA151" i="7"/>
  <c r="Y326" i="29"/>
  <c r="AA165" i="26"/>
  <c r="AE280" i="24"/>
  <c r="AA130" i="26"/>
  <c r="AE241" i="24"/>
  <c r="AE136" i="24"/>
  <c r="AI177" i="26"/>
  <c r="AE91" i="24"/>
  <c r="AA314" i="26"/>
  <c r="AE168" i="24"/>
  <c r="AA307" i="26"/>
  <c r="W293" i="29"/>
  <c r="AE216" i="24"/>
  <c r="AH17" i="26"/>
  <c r="AH268" i="26"/>
  <c r="AE322" i="24"/>
  <c r="AE240" i="24"/>
  <c r="AH324" i="26"/>
  <c r="AE171" i="24"/>
  <c r="AH168" i="26"/>
  <c r="AH154" i="26"/>
  <c r="AA412" i="6"/>
  <c r="AA472" i="8"/>
  <c r="AA252" i="7"/>
  <c r="AE318" i="24"/>
  <c r="AE284" i="24"/>
  <c r="W117" i="29"/>
  <c r="AA144" i="7"/>
  <c r="W318" i="29"/>
  <c r="AA158" i="8"/>
  <c r="AA323" i="7"/>
  <c r="AE185" i="24"/>
  <c r="AE107" i="24"/>
  <c r="W259" i="29"/>
  <c r="AA283" i="7"/>
  <c r="W22" i="29"/>
  <c r="AA207" i="7"/>
  <c r="AA555" i="6"/>
  <c r="X332" i="29"/>
  <c r="AI319" i="26"/>
  <c r="AE158" i="24"/>
  <c r="AA594" i="6"/>
  <c r="Y217" i="29"/>
  <c r="AA457" i="7"/>
  <c r="AA591" i="8"/>
  <c r="AE149" i="24"/>
  <c r="AH37" i="26"/>
  <c r="AH252" i="26"/>
  <c r="X321" i="29"/>
  <c r="W153" i="29"/>
  <c r="AA538" i="8"/>
  <c r="AA131" i="7"/>
  <c r="AA334" i="7"/>
  <c r="W34" i="29"/>
  <c r="AA495" i="7"/>
  <c r="X225" i="29"/>
  <c r="X19" i="29"/>
  <c r="W27" i="29"/>
  <c r="AA172" i="26"/>
  <c r="AE235" i="24"/>
  <c r="AH298" i="26"/>
  <c r="AH13" i="26"/>
  <c r="AA290" i="6"/>
  <c r="W161" i="29"/>
  <c r="AA241" i="6"/>
  <c r="AA473" i="8"/>
  <c r="AA171" i="8"/>
  <c r="AA185" i="7"/>
  <c r="AA159" i="7"/>
  <c r="W133" i="29"/>
  <c r="AE271" i="24"/>
  <c r="AH194" i="26"/>
  <c r="AA192" i="26"/>
  <c r="AE129" i="24"/>
  <c r="W281" i="29"/>
  <c r="AA8" i="7"/>
  <c r="AA459" i="7"/>
  <c r="AA573" i="8"/>
  <c r="AA397" i="6"/>
  <c r="AA247" i="7"/>
  <c r="W167" i="29"/>
  <c r="X81" i="29"/>
  <c r="AE264" i="24"/>
  <c r="AH239" i="26"/>
  <c r="AH10" i="26"/>
  <c r="AE198" i="24"/>
  <c r="X203" i="29"/>
  <c r="AA385" i="6"/>
  <c r="Y136" i="29"/>
  <c r="AA439" i="8"/>
  <c r="AA394" i="7"/>
  <c r="AA35" i="7"/>
  <c r="X74" i="29"/>
  <c r="AA410" i="7"/>
  <c r="W107" i="29"/>
  <c r="AA578" i="8"/>
  <c r="X58" i="29"/>
  <c r="AA143" i="7"/>
  <c r="AA293" i="8"/>
  <c r="AA466" i="7"/>
  <c r="AA348" i="6"/>
  <c r="AA505" i="7"/>
  <c r="AA505" i="6"/>
  <c r="AA95" i="6"/>
  <c r="AA379" i="8"/>
  <c r="AH192" i="26"/>
  <c r="AH304" i="26"/>
  <c r="AA115" i="8"/>
  <c r="AA400" i="6"/>
  <c r="AH231" i="26"/>
  <c r="AH255" i="26"/>
  <c r="AE314" i="24"/>
  <c r="AH219" i="26"/>
  <c r="AH117" i="26"/>
  <c r="AE304" i="24"/>
  <c r="AH128" i="26"/>
  <c r="AE44" i="24"/>
  <c r="AH38" i="26"/>
  <c r="AH122" i="26"/>
  <c r="W8" i="29"/>
  <c r="Y290" i="29"/>
  <c r="AH249" i="26"/>
  <c r="AH165" i="26"/>
  <c r="AH256" i="26"/>
  <c r="AH307" i="26"/>
  <c r="AH327" i="26"/>
  <c r="AH110" i="26"/>
  <c r="AH163" i="26"/>
  <c r="AE90" i="24"/>
  <c r="AE137" i="24"/>
  <c r="AA203" i="26"/>
  <c r="Y189" i="29"/>
  <c r="AE294" i="24"/>
  <c r="AE273" i="24"/>
  <c r="AH214" i="26"/>
  <c r="AH100" i="26"/>
  <c r="AE145" i="24"/>
  <c r="AA324" i="26"/>
  <c r="AE35" i="24"/>
  <c r="AH21" i="26"/>
  <c r="AA362" i="8"/>
  <c r="AA258" i="7"/>
  <c r="X47" i="29"/>
  <c r="W74" i="29"/>
  <c r="AH242" i="26"/>
  <c r="AE214" i="24"/>
  <c r="Y220" i="29"/>
  <c r="AA591" i="6"/>
  <c r="AA465" i="8"/>
  <c r="X86" i="29"/>
  <c r="AA144" i="6"/>
  <c r="AH198" i="26"/>
  <c r="AH94" i="26"/>
  <c r="Y192" i="29"/>
  <c r="AA178" i="8"/>
  <c r="AA390" i="7"/>
  <c r="W222" i="29"/>
  <c r="AA391" i="7"/>
  <c r="AE30" i="24"/>
  <c r="AA302" i="26"/>
  <c r="AH105" i="26"/>
  <c r="AA202" i="8"/>
  <c r="X8" i="29"/>
  <c r="AA515" i="7"/>
  <c r="AA200" i="7"/>
  <c r="AH311" i="26"/>
  <c r="AE251" i="24"/>
  <c r="AE292" i="24"/>
  <c r="W270" i="29"/>
  <c r="AA389" i="6"/>
  <c r="AA305" i="8"/>
  <c r="X263" i="29"/>
  <c r="X41" i="29"/>
  <c r="X27" i="29"/>
  <c r="AA380" i="7"/>
  <c r="AA279" i="8"/>
  <c r="AA267" i="8"/>
  <c r="W114" i="29"/>
  <c r="AE169" i="24"/>
  <c r="AE310" i="24"/>
  <c r="AH42" i="24"/>
  <c r="AE293" i="24"/>
  <c r="AA163" i="6"/>
  <c r="AA500" i="7"/>
  <c r="AA575" i="7"/>
  <c r="X115" i="29"/>
  <c r="W80" i="29"/>
  <c r="AA229" i="7"/>
  <c r="AA77" i="6"/>
  <c r="AA155" i="7"/>
  <c r="AE161" i="24"/>
  <c r="AE237" i="24"/>
  <c r="AH320" i="26"/>
  <c r="AA504" i="6"/>
  <c r="AA475" i="8"/>
  <c r="W275" i="29"/>
  <c r="AA57" i="8"/>
  <c r="AA140" i="7"/>
  <c r="W320" i="29"/>
  <c r="AA266" i="7"/>
  <c r="AA273" i="7"/>
  <c r="AA551" i="7"/>
  <c r="AE33" i="24"/>
  <c r="AA249" i="7"/>
  <c r="AA148" i="8"/>
  <c r="AA273" i="6"/>
  <c r="AA48" i="26"/>
  <c r="AA310" i="26"/>
  <c r="AE175" i="24"/>
  <c r="AE277" i="24"/>
  <c r="AA483" i="7"/>
  <c r="AA485" i="8"/>
  <c r="AH289" i="26"/>
  <c r="AH135" i="26"/>
  <c r="AE279" i="24"/>
  <c r="AE99" i="24"/>
  <c r="AH185" i="26"/>
  <c r="AE131" i="24"/>
  <c r="AA173" i="26"/>
  <c r="AH145" i="26"/>
  <c r="AH144" i="26"/>
  <c r="AA49" i="26"/>
  <c r="X37" i="29"/>
  <c r="AA291" i="7"/>
  <c r="AH189" i="26"/>
  <c r="AH66" i="26"/>
  <c r="AH67" i="26"/>
  <c r="AH51" i="26"/>
  <c r="AA322" i="26"/>
  <c r="AH44" i="26"/>
  <c r="AE232" i="24"/>
  <c r="AH96" i="26"/>
  <c r="AH215" i="26"/>
  <c r="AH229" i="26"/>
  <c r="X31" i="29"/>
  <c r="AE14" i="24"/>
  <c r="AH73" i="26"/>
  <c r="AH281" i="26"/>
  <c r="AH204" i="26"/>
  <c r="AH111" i="24"/>
  <c r="AH158" i="26"/>
  <c r="AH121" i="26"/>
  <c r="AE315" i="24"/>
  <c r="AA380" i="6"/>
  <c r="AA601" i="8"/>
  <c r="X248" i="29"/>
  <c r="AA79" i="8"/>
  <c r="AH84" i="26"/>
  <c r="AH159" i="26"/>
  <c r="AA79" i="7"/>
  <c r="AA116" i="7"/>
  <c r="AA185" i="6"/>
  <c r="W84" i="29"/>
  <c r="AA458" i="6"/>
  <c r="AE74" i="24"/>
  <c r="AH83" i="26"/>
  <c r="Y119" i="29"/>
  <c r="Y92" i="29"/>
  <c r="Y57" i="29"/>
  <c r="X193" i="29"/>
  <c r="W102" i="29"/>
  <c r="AH209" i="26"/>
  <c r="AH56" i="26"/>
  <c r="AE200" i="24"/>
  <c r="AA353" i="8"/>
  <c r="AA402" i="7"/>
  <c r="AA218" i="7"/>
  <c r="W305" i="29"/>
  <c r="AE51" i="24"/>
  <c r="AA268" i="26"/>
  <c r="AH264" i="26"/>
  <c r="AA21" i="7"/>
  <c r="W230" i="29"/>
  <c r="AA69" i="6"/>
  <c r="W168" i="29"/>
  <c r="AA329" i="7"/>
  <c r="W236" i="29"/>
  <c r="AA139" i="6"/>
  <c r="Y222" i="29"/>
  <c r="AA49" i="7"/>
  <c r="AA442" i="8"/>
  <c r="AE246" i="24"/>
  <c r="AA169" i="26"/>
  <c r="AH248" i="26"/>
  <c r="AH171" i="26"/>
  <c r="X205" i="29"/>
  <c r="W144" i="29"/>
  <c r="AA337" i="7"/>
  <c r="W9" i="29"/>
  <c r="AA484" i="7"/>
  <c r="X98" i="29"/>
  <c r="AA322" i="7"/>
  <c r="AH19" i="26"/>
  <c r="AE141" i="24"/>
  <c r="AE101" i="24"/>
  <c r="AE162" i="24"/>
  <c r="AA135" i="6"/>
  <c r="AA20" i="7"/>
  <c r="AA32" i="6"/>
  <c r="AA32" i="7"/>
  <c r="W241" i="29"/>
  <c r="AA605" i="8"/>
  <c r="AA345" i="6"/>
  <c r="AA234" i="6"/>
  <c r="AA331" i="8"/>
  <c r="AA287" i="26"/>
  <c r="AE201" i="24"/>
  <c r="AE143" i="24"/>
  <c r="AA508" i="6"/>
  <c r="AA365" i="7"/>
  <c r="AA277" i="8"/>
  <c r="AA389" i="8"/>
  <c r="W75" i="29"/>
  <c r="AA461" i="6"/>
  <c r="AA55" i="8"/>
  <c r="AA161" i="8"/>
  <c r="X303" i="29"/>
  <c r="AA513" i="7"/>
  <c r="X171" i="29"/>
  <c r="W108" i="29"/>
  <c r="X107" i="29"/>
  <c r="AA480" i="8"/>
  <c r="W329" i="29"/>
  <c r="W268" i="29"/>
  <c r="W35" i="29"/>
  <c r="W225" i="29"/>
  <c r="AA424" i="6"/>
  <c r="Y319" i="29"/>
  <c r="Y269" i="29"/>
  <c r="AA303" i="26"/>
  <c r="AA572" i="7"/>
  <c r="AH153" i="26"/>
  <c r="AH196" i="26"/>
  <c r="AA26" i="26"/>
  <c r="AA211" i="26"/>
  <c r="AA117" i="26"/>
  <c r="AH238" i="26"/>
  <c r="AH75" i="26"/>
  <c r="AE102" i="24"/>
  <c r="AH190" i="26"/>
  <c r="AH280" i="26"/>
  <c r="AE278" i="24"/>
  <c r="AH290" i="26"/>
  <c r="AH108" i="26"/>
  <c r="AE10" i="24"/>
  <c r="W282" i="29"/>
  <c r="AA595" i="8"/>
  <c r="AE63" i="24"/>
  <c r="AH180" i="26"/>
  <c r="AI180" i="26" s="1"/>
  <c r="AH184" i="26"/>
  <c r="AH69" i="26"/>
  <c r="AH149" i="26"/>
  <c r="AE28" i="24"/>
  <c r="AA207" i="26"/>
  <c r="AE53" i="24"/>
  <c r="AI62" i="26"/>
  <c r="AE29" i="24"/>
  <c r="X301" i="29"/>
  <c r="AH157" i="26"/>
  <c r="AH270" i="26"/>
  <c r="AH245" i="26"/>
  <c r="AH259" i="26"/>
  <c r="AA88" i="26"/>
  <c r="AH15" i="26"/>
  <c r="AE31" i="24"/>
  <c r="AA30" i="26"/>
  <c r="X54" i="29"/>
  <c r="AA175" i="7"/>
  <c r="X284" i="29"/>
  <c r="AH86" i="26"/>
  <c r="AI111" i="26"/>
  <c r="AA309" i="26"/>
  <c r="AA196" i="8"/>
  <c r="W164" i="29"/>
  <c r="AA327" i="8"/>
  <c r="W33" i="29"/>
  <c r="AA418" i="6"/>
  <c r="AE203" i="24"/>
  <c r="AE215" i="24"/>
  <c r="AA579" i="8"/>
  <c r="AA482" i="7"/>
  <c r="W313" i="29"/>
  <c r="W63" i="29"/>
  <c r="X277" i="29"/>
  <c r="AH267" i="26"/>
  <c r="AI267" i="26" s="1"/>
  <c r="AE300" i="24"/>
  <c r="AE70" i="24"/>
  <c r="AA452" i="6"/>
  <c r="Y325" i="29"/>
  <c r="X331" i="29"/>
  <c r="AE57" i="24"/>
  <c r="AE234" i="24"/>
  <c r="AE118" i="24"/>
  <c r="AI226" i="26"/>
  <c r="X313" i="29"/>
  <c r="AA226" i="6"/>
  <c r="AA325" i="8"/>
  <c r="AA264" i="6"/>
  <c r="AA604" i="6"/>
  <c r="AA395" i="8"/>
  <c r="AA482" i="6"/>
  <c r="X103" i="29"/>
  <c r="W41" i="29"/>
  <c r="AE89" i="24"/>
  <c r="AH275" i="26"/>
  <c r="AH20" i="26"/>
  <c r="AH155" i="26"/>
  <c r="AI86" i="26"/>
  <c r="W79" i="29"/>
  <c r="AA230" i="8"/>
  <c r="AA345" i="8"/>
  <c r="AA52" i="7"/>
  <c r="AA292" i="7"/>
  <c r="AA467" i="8"/>
  <c r="AA83" i="6"/>
  <c r="AH325" i="26"/>
  <c r="AE103" i="24"/>
  <c r="AA74" i="26"/>
  <c r="AH95" i="26"/>
  <c r="AA194" i="7"/>
  <c r="AA238" i="8"/>
  <c r="AA166" i="6"/>
  <c r="AA249" i="8"/>
  <c r="AA250" i="7"/>
  <c r="AA507" i="6"/>
  <c r="AA63" i="8"/>
  <c r="W253" i="29"/>
  <c r="AE208" i="24"/>
  <c r="AE321" i="24"/>
  <c r="AE320" i="24"/>
  <c r="AH78" i="26"/>
  <c r="AA285" i="8"/>
  <c r="AA154" i="7"/>
  <c r="AA67" i="8"/>
  <c r="AA516" i="8"/>
  <c r="W132" i="29"/>
  <c r="AA232" i="6"/>
  <c r="AA452" i="7"/>
  <c r="W65" i="29"/>
  <c r="W287" i="29"/>
  <c r="AA172" i="7"/>
  <c r="X137" i="29"/>
  <c r="AA270" i="6"/>
  <c r="W286" i="29"/>
  <c r="X202" i="29"/>
  <c r="X65" i="29"/>
  <c r="W248" i="29"/>
  <c r="W239" i="29"/>
  <c r="Y274" i="29"/>
  <c r="AA393" i="6"/>
  <c r="X305" i="29"/>
  <c r="AA18" i="7"/>
  <c r="X126" i="29"/>
  <c r="AA559" i="7"/>
  <c r="AE229" i="24"/>
  <c r="AA210" i="8"/>
  <c r="AH331" i="26"/>
  <c r="AA239" i="26"/>
  <c r="AE296" i="24"/>
  <c r="AA47" i="26"/>
  <c r="AA341" i="6"/>
  <c r="AE268" i="24"/>
  <c r="X298" i="29"/>
  <c r="AA583" i="7"/>
  <c r="AA336" i="7"/>
  <c r="AI34" i="26"/>
  <c r="W328" i="29"/>
  <c r="AE317" i="24"/>
  <c r="AA454" i="8"/>
  <c r="AA447" i="8"/>
  <c r="Y256" i="29"/>
  <c r="AA447" i="6"/>
  <c r="AH310" i="26"/>
  <c r="AA545" i="7"/>
  <c r="AA574" i="6"/>
  <c r="AA440" i="7"/>
  <c r="AA527" i="6"/>
  <c r="W212" i="29"/>
  <c r="AA489" i="8"/>
  <c r="W233" i="29"/>
  <c r="AA399" i="6"/>
  <c r="X43" i="29"/>
  <c r="W170" i="29"/>
  <c r="W177" i="29"/>
  <c r="AA87" i="8"/>
  <c r="AA401" i="6"/>
  <c r="AA176" i="7"/>
  <c r="AA114" i="7"/>
  <c r="AH16" i="26"/>
  <c r="Y243" i="29"/>
  <c r="AE331" i="24"/>
  <c r="AH237" i="26"/>
  <c r="AE80" i="24"/>
  <c r="AI125" i="26"/>
  <c r="AA532" i="8"/>
  <c r="Y120" i="29"/>
  <c r="X253" i="29"/>
  <c r="AA192" i="7"/>
  <c r="X330" i="29"/>
  <c r="AA408" i="8"/>
  <c r="X25" i="29"/>
  <c r="AI112" i="26"/>
  <c r="X151" i="29"/>
  <c r="X22" i="29"/>
  <c r="X162" i="29"/>
  <c r="AE303" i="24"/>
  <c r="AH183" i="26"/>
  <c r="Y116" i="29"/>
  <c r="W288" i="29"/>
  <c r="W42" i="29"/>
  <c r="AH179" i="26"/>
  <c r="X242" i="29"/>
  <c r="AA317" i="6"/>
  <c r="AA67" i="6"/>
  <c r="AE123" i="24"/>
  <c r="AA70" i="26"/>
  <c r="AA559" i="6"/>
  <c r="AA244" i="7"/>
  <c r="X302" i="29"/>
  <c r="AA344" i="7"/>
  <c r="AA351" i="8"/>
  <c r="W38" i="29"/>
  <c r="X140" i="29"/>
  <c r="X158" i="29"/>
  <c r="AA538" i="6"/>
  <c r="AA228" i="8"/>
  <c r="X259" i="29"/>
  <c r="W37" i="29"/>
  <c r="AA438" i="8"/>
  <c r="X85" i="29"/>
  <c r="X26" i="29"/>
  <c r="AA434" i="8"/>
  <c r="W32" i="29"/>
  <c r="W300" i="29"/>
  <c r="W280" i="29"/>
  <c r="AA459" i="6"/>
  <c r="AA416" i="6"/>
  <c r="X322" i="29"/>
  <c r="AA314" i="6"/>
  <c r="AA432" i="7"/>
  <c r="AA543" i="7"/>
  <c r="Y210" i="29"/>
  <c r="W36" i="29"/>
  <c r="AA262" i="8"/>
  <c r="X34" i="29"/>
  <c r="X197" i="29"/>
  <c r="AA23" i="6"/>
  <c r="AA135" i="8"/>
  <c r="X198" i="29"/>
  <c r="AA132" i="6"/>
  <c r="AA326" i="8"/>
  <c r="AA375" i="6"/>
  <c r="AA222" i="7"/>
  <c r="AA17" i="6"/>
  <c r="X87" i="29"/>
  <c r="X280" i="29"/>
  <c r="W277" i="29"/>
  <c r="AA136" i="6"/>
  <c r="AA74" i="8"/>
  <c r="AA423" i="8"/>
  <c r="X315" i="29"/>
  <c r="AA56" i="8"/>
  <c r="AA342" i="8"/>
  <c r="X55" i="29"/>
  <c r="W23" i="29"/>
  <c r="AA137" i="7"/>
  <c r="AA131" i="6"/>
  <c r="W104" i="29"/>
  <c r="X143" i="29"/>
  <c r="AA49" i="6"/>
  <c r="AA589" i="8"/>
  <c r="X84" i="29"/>
  <c r="X240" i="29"/>
  <c r="X169" i="29"/>
  <c r="X144" i="29"/>
  <c r="W254" i="29"/>
  <c r="AA122" i="7"/>
  <c r="AA109" i="6"/>
  <c r="AH378" i="6"/>
  <c r="W266" i="29"/>
  <c r="X316" i="29"/>
  <c r="AA411" i="7"/>
  <c r="X72" i="29"/>
  <c r="AA537" i="7"/>
  <c r="AA160" i="7"/>
  <c r="AA93" i="8"/>
  <c r="W185" i="29"/>
  <c r="W86" i="29"/>
  <c r="W200" i="29"/>
  <c r="W165" i="29"/>
  <c r="W162" i="29"/>
  <c r="W126" i="29"/>
  <c r="AA306" i="8"/>
  <c r="X32" i="29"/>
  <c r="W146" i="29"/>
  <c r="W98" i="29"/>
  <c r="AA503" i="7"/>
  <c r="W125" i="29"/>
  <c r="AH160" i="26"/>
  <c r="X287" i="29"/>
  <c r="AA21" i="6"/>
  <c r="W188" i="29"/>
  <c r="W87" i="29"/>
  <c r="W46" i="29"/>
  <c r="W226" i="29"/>
  <c r="X194" i="29"/>
  <c r="AA409" i="6"/>
  <c r="X102" i="29"/>
  <c r="W321" i="29"/>
  <c r="AA108" i="7"/>
  <c r="AH221" i="26"/>
  <c r="AA80" i="7"/>
  <c r="AE64" i="24"/>
  <c r="AH316" i="26"/>
  <c r="AH167" i="26"/>
  <c r="AE120" i="24"/>
  <c r="AA149" i="8"/>
  <c r="W81" i="29"/>
  <c r="W250" i="29"/>
  <c r="W169" i="29"/>
  <c r="AA294" i="7"/>
  <c r="AA168" i="7"/>
  <c r="AH33" i="26"/>
  <c r="AE133" i="24"/>
  <c r="AA278" i="7"/>
  <c r="X196" i="29"/>
  <c r="AA313" i="7"/>
  <c r="AE186" i="24"/>
  <c r="AE249" i="24"/>
  <c r="X246" i="29"/>
  <c r="AA564" i="7"/>
  <c r="W67" i="29"/>
  <c r="AA42" i="26"/>
  <c r="AA197" i="7"/>
  <c r="AA413" i="7"/>
  <c r="X288" i="29"/>
  <c r="AH152" i="26"/>
  <c r="AH250" i="26"/>
  <c r="X132" i="29"/>
  <c r="AA313" i="6"/>
  <c r="W85" i="29"/>
  <c r="AA258" i="8"/>
  <c r="W59" i="29"/>
  <c r="W211" i="29"/>
  <c r="AA17" i="8"/>
  <c r="X170" i="29"/>
  <c r="AA499" i="8"/>
  <c r="W118" i="29"/>
  <c r="Y227" i="29"/>
  <c r="AA123" i="6"/>
  <c r="AA506" i="6"/>
  <c r="X15" i="29"/>
  <c r="W263" i="29"/>
  <c r="AA71" i="6"/>
  <c r="W40" i="29"/>
  <c r="X161" i="29"/>
  <c r="X139" i="29"/>
  <c r="X175" i="29"/>
  <c r="X281" i="29"/>
  <c r="AA494" i="8"/>
  <c r="AA179" i="8"/>
  <c r="Y8" i="30"/>
  <c r="X190" i="29"/>
  <c r="W13" i="29"/>
  <c r="W171" i="29"/>
  <c r="W139" i="29"/>
  <c r="X24" i="29"/>
  <c r="AA478" i="6"/>
  <c r="W47" i="29"/>
  <c r="AA398" i="8"/>
  <c r="W145" i="29"/>
  <c r="X163" i="29"/>
  <c r="W278" i="29"/>
  <c r="W284" i="29"/>
  <c r="X186" i="29"/>
  <c r="AA318" i="7"/>
  <c r="AA404" i="6"/>
  <c r="X166" i="29"/>
  <c r="X168" i="29"/>
  <c r="AA217" i="8"/>
  <c r="AA288" i="6"/>
  <c r="AA265" i="8"/>
  <c r="AA44" i="6"/>
  <c r="AA381" i="7"/>
  <c r="AA547" i="8"/>
  <c r="W97" i="29"/>
  <c r="AA256" i="6"/>
  <c r="AA39" i="8"/>
  <c r="AA503" i="6"/>
  <c r="AA65" i="7"/>
  <c r="X111" i="29"/>
  <c r="X318" i="29"/>
  <c r="X90" i="29"/>
  <c r="AA572" i="6"/>
  <c r="AA251" i="8"/>
  <c r="X113" i="29"/>
  <c r="AE238" i="24"/>
  <c r="AH97" i="26"/>
  <c r="AH246" i="26"/>
  <c r="AH138" i="26"/>
  <c r="AE281" i="24"/>
  <c r="AE94" i="24"/>
  <c r="AE146" i="24"/>
  <c r="AA182" i="7"/>
  <c r="AA84" i="8"/>
  <c r="AA84" i="26"/>
  <c r="AA101" i="6"/>
  <c r="AH166" i="26"/>
  <c r="AA185" i="8"/>
  <c r="AE209" i="24"/>
  <c r="AH77" i="26"/>
  <c r="AA475" i="6"/>
  <c r="AA157" i="8"/>
  <c r="X329" i="29"/>
  <c r="AI297" i="26"/>
  <c r="AH265" i="26"/>
  <c r="X127" i="29"/>
  <c r="X185" i="29"/>
  <c r="X152" i="29"/>
  <c r="AA151" i="26"/>
  <c r="X10" i="29"/>
  <c r="AA409" i="8"/>
  <c r="W30" i="29"/>
  <c r="AH164" i="26"/>
  <c r="AE184" i="24"/>
  <c r="W73" i="29"/>
  <c r="AA321" i="7"/>
  <c r="Y129" i="29"/>
  <c r="AA297" i="7"/>
  <c r="AA69" i="7"/>
  <c r="X191" i="29"/>
  <c r="AA285" i="7"/>
  <c r="AA57" i="6"/>
  <c r="AA496" i="6"/>
  <c r="X297" i="29"/>
  <c r="X35" i="29"/>
  <c r="AA82" i="8"/>
  <c r="X155" i="29"/>
  <c r="X249" i="29"/>
  <c r="X328" i="29"/>
  <c r="W246" i="29"/>
  <c r="X241" i="29"/>
  <c r="AA434" i="7"/>
  <c r="X178" i="29"/>
  <c r="AA12" i="7"/>
  <c r="Y89" i="29"/>
  <c r="X63" i="29"/>
  <c r="AA343" i="7"/>
  <c r="X179" i="29"/>
  <c r="AA403" i="6"/>
  <c r="AA64" i="7"/>
  <c r="X208" i="29"/>
  <c r="AA173" i="6"/>
  <c r="AA262" i="6"/>
  <c r="AA548" i="7"/>
  <c r="W314" i="29"/>
  <c r="AE353" i="6"/>
  <c r="AA150" i="8"/>
  <c r="AA531" i="8"/>
  <c r="AA251" i="7"/>
  <c r="AA250" i="8"/>
  <c r="AI328" i="26"/>
  <c r="W152" i="29"/>
  <c r="X40" i="29"/>
  <c r="W115" i="29"/>
  <c r="X108" i="29"/>
  <c r="X134" i="29"/>
  <c r="AA111" i="8"/>
  <c r="X67" i="29"/>
  <c r="AA176" i="6"/>
  <c r="AH113" i="26"/>
  <c r="AH240" i="26"/>
  <c r="AA33" i="26"/>
  <c r="AE46" i="24"/>
  <c r="AE113" i="24"/>
  <c r="AH11" i="26"/>
  <c r="AH39" i="26"/>
  <c r="AA236" i="6"/>
  <c r="AA329" i="6"/>
  <c r="AE92" i="24"/>
  <c r="AA387" i="7"/>
  <c r="AH146" i="26"/>
  <c r="Y306" i="29"/>
  <c r="AE311" i="24"/>
  <c r="AH91" i="26"/>
  <c r="AA430" i="6"/>
  <c r="AA360" i="8"/>
  <c r="AA33" i="6"/>
  <c r="AE254" i="24"/>
  <c r="AA293" i="26"/>
  <c r="AA242" i="8"/>
  <c r="X177" i="29"/>
  <c r="X14" i="29"/>
  <c r="AI67" i="26"/>
  <c r="W54" i="29"/>
  <c r="X117" i="29"/>
  <c r="AA81" i="7"/>
  <c r="AH133" i="26"/>
  <c r="AE291" i="24"/>
  <c r="X133" i="29"/>
  <c r="AA537" i="6"/>
  <c r="Y56" i="29"/>
  <c r="X77" i="29"/>
  <c r="X18" i="29"/>
  <c r="X17" i="29"/>
  <c r="AA33" i="8"/>
  <c r="AA521" i="6"/>
  <c r="AA602" i="8"/>
  <c r="W276" i="29"/>
  <c r="AA507" i="8"/>
  <c r="AA353" i="7"/>
  <c r="AA192" i="8"/>
  <c r="W141" i="29"/>
  <c r="AA223" i="8"/>
  <c r="X79" i="29"/>
  <c r="W24" i="29"/>
  <c r="X9" i="29"/>
  <c r="W94" i="29"/>
  <c r="AA73" i="6"/>
  <c r="AA374" i="6"/>
  <c r="AA196" i="6"/>
  <c r="X51" i="29"/>
  <c r="AA373" i="8"/>
  <c r="AA462" i="7"/>
  <c r="X279" i="29"/>
  <c r="AA287" i="8"/>
  <c r="AA476" i="7"/>
  <c r="AA550" i="6"/>
  <c r="X200" i="29"/>
  <c r="X141" i="29"/>
  <c r="W322" i="29"/>
  <c r="X181" i="29"/>
  <c r="W91" i="29"/>
  <c r="AA199" i="8"/>
  <c r="AA56" i="6"/>
  <c r="AA515" i="8"/>
  <c r="Y134" i="29"/>
  <c r="AA170" i="6"/>
  <c r="AA48" i="6"/>
  <c r="AA270" i="7"/>
  <c r="AA585" i="8"/>
  <c r="AA327" i="7"/>
  <c r="AA59" i="7"/>
  <c r="W302" i="29"/>
  <c r="AA65" i="8"/>
  <c r="W25" i="29"/>
  <c r="X114" i="29"/>
  <c r="W317" i="29"/>
  <c r="W232" i="29"/>
  <c r="X276" i="29"/>
  <c r="AA107" i="7"/>
  <c r="X60" i="29"/>
  <c r="X270" i="29"/>
  <c r="AA342" i="7"/>
  <c r="X195" i="29"/>
  <c r="X278" i="29"/>
  <c r="AA282" i="6"/>
  <c r="Y236" i="29"/>
  <c r="X153" i="29"/>
  <c r="AA416" i="7"/>
  <c r="W69" i="29"/>
  <c r="X146" i="29"/>
  <c r="AA286" i="6"/>
  <c r="AA183" i="6"/>
  <c r="X182" i="29"/>
  <c r="AA231" i="26"/>
  <c r="AE260" i="24"/>
  <c r="AH306" i="26"/>
  <c r="AE50" i="24"/>
  <c r="AH141" i="26"/>
  <c r="AE259" i="24"/>
  <c r="AH126" i="26"/>
  <c r="AH50" i="26"/>
  <c r="AI50" i="26" s="1"/>
  <c r="AA126" i="8"/>
  <c r="AA41" i="26"/>
  <c r="W76" i="29"/>
  <c r="AA224" i="26"/>
  <c r="AA530" i="7"/>
  <c r="AE60" i="24"/>
  <c r="AA363" i="8"/>
  <c r="AA469" i="8"/>
  <c r="W331" i="29"/>
  <c r="AA597" i="7"/>
  <c r="AH218" i="26"/>
  <c r="AH173" i="26"/>
  <c r="AA160" i="6"/>
  <c r="AA10" i="8"/>
  <c r="AH263" i="26"/>
  <c r="AH312" i="26"/>
  <c r="W242" i="29"/>
  <c r="W334" i="29"/>
  <c r="Y206" i="29"/>
  <c r="AE65" i="24"/>
  <c r="AE187" i="24"/>
  <c r="AA362" i="6"/>
  <c r="X275" i="29"/>
  <c r="W301" i="29"/>
  <c r="AA514" i="8"/>
  <c r="X122" i="29"/>
  <c r="AA434" i="6"/>
  <c r="AA98" i="7"/>
  <c r="AA255" i="8"/>
  <c r="AA553" i="6"/>
  <c r="Y214" i="29"/>
  <c r="W312" i="29"/>
  <c r="X212" i="29"/>
  <c r="W82" i="29"/>
  <c r="AA28" i="8"/>
  <c r="W60" i="29"/>
  <c r="W166" i="29"/>
  <c r="Y207" i="29"/>
  <c r="X71" i="29"/>
  <c r="AA605" i="6"/>
  <c r="AA427" i="6"/>
  <c r="W151" i="29"/>
  <c r="AA421" i="8"/>
  <c r="W72" i="29"/>
  <c r="Y230" i="29"/>
  <c r="W55" i="29"/>
  <c r="AA226" i="7"/>
  <c r="W279" i="29"/>
  <c r="W158" i="29"/>
  <c r="Y224" i="29"/>
  <c r="AA180" i="6"/>
  <c r="X204" i="29"/>
  <c r="AA552" i="6"/>
  <c r="AA50" i="7"/>
  <c r="AA20" i="6"/>
  <c r="AA41" i="7"/>
  <c r="X317" i="29"/>
  <c r="AA235" i="7"/>
  <c r="AA224" i="8"/>
  <c r="AA512" i="8"/>
  <c r="X16" i="29"/>
  <c r="Y191" i="29"/>
  <c r="X112" i="29"/>
  <c r="AA523" i="7"/>
  <c r="W303" i="29"/>
  <c r="AA289" i="8"/>
  <c r="W44" i="29"/>
  <c r="W143" i="29"/>
  <c r="X59" i="29"/>
  <c r="W332" i="29"/>
  <c r="AA518" i="8"/>
  <c r="Y39" i="29"/>
  <c r="AH174" i="26"/>
  <c r="AE206" i="24"/>
  <c r="AE324" i="24"/>
  <c r="AE192" i="24"/>
  <c r="AA479" i="8"/>
  <c r="AH118" i="26"/>
  <c r="X183" i="29"/>
  <c r="AA88" i="8"/>
  <c r="AE269" i="24"/>
  <c r="AI197" i="26"/>
  <c r="X300" i="29"/>
  <c r="AH88" i="26"/>
  <c r="X232" i="29"/>
  <c r="X147" i="29"/>
  <c r="AE182" i="24"/>
  <c r="AH134" i="26"/>
  <c r="W174" i="29"/>
  <c r="X312" i="29"/>
  <c r="X23" i="29"/>
  <c r="AA479" i="7"/>
  <c r="X145" i="29"/>
  <c r="W154" i="29"/>
  <c r="X50" i="29"/>
  <c r="X42" i="29"/>
  <c r="AA394" i="6"/>
  <c r="X70" i="29"/>
  <c r="X268" i="29"/>
  <c r="W10" i="29"/>
  <c r="AA78" i="8"/>
  <c r="AA460" i="6"/>
  <c r="X104" i="29"/>
  <c r="W51" i="29"/>
  <c r="AA552" i="7"/>
  <c r="AA514" i="6"/>
  <c r="X293" i="29"/>
  <c r="AA108" i="8"/>
  <c r="W127" i="29"/>
  <c r="AA338" i="7"/>
  <c r="W123" i="29"/>
  <c r="AA598" i="7"/>
  <c r="AA150" i="26"/>
  <c r="AE309" i="24"/>
  <c r="AE22" i="24"/>
  <c r="AE100" i="24"/>
  <c r="AE301" i="24"/>
  <c r="AH76" i="26"/>
  <c r="AH224" i="26"/>
  <c r="AH101" i="26"/>
  <c r="AI101" i="26" s="1"/>
  <c r="W103" i="29"/>
  <c r="AE9" i="24"/>
  <c r="AA313" i="8"/>
  <c r="AE15" i="24"/>
  <c r="AA55" i="7"/>
  <c r="AH52" i="26"/>
  <c r="AA526" i="6"/>
  <c r="AA557" i="6"/>
  <c r="AA287" i="7"/>
  <c r="AA306" i="7"/>
  <c r="AH191" i="26"/>
  <c r="AA181" i="6"/>
  <c r="AA536" i="7"/>
  <c r="Y258" i="29"/>
  <c r="AH81" i="26"/>
  <c r="AE231" i="24"/>
  <c r="W223" i="29"/>
  <c r="W58" i="29"/>
  <c r="AA488" i="7"/>
  <c r="AE148" i="24"/>
  <c r="AA203" i="6"/>
  <c r="X125" i="29"/>
  <c r="AA555" i="8"/>
  <c r="AA105" i="7"/>
  <c r="AA300" i="7"/>
  <c r="X82" i="29"/>
  <c r="AA577" i="8"/>
  <c r="AA280" i="8"/>
  <c r="Y216" i="29"/>
  <c r="AA364" i="6"/>
  <c r="X148" i="29"/>
  <c r="X314" i="29"/>
  <c r="W231" i="29"/>
  <c r="X154" i="29"/>
  <c r="Y229" i="29"/>
  <c r="W15" i="29"/>
  <c r="AA94" i="6"/>
  <c r="X68" i="29"/>
  <c r="W26" i="29"/>
  <c r="W43" i="29"/>
  <c r="AA246" i="8"/>
  <c r="AA75" i="7"/>
  <c r="W330" i="29"/>
  <c r="Y261" i="29"/>
  <c r="AA392" i="6"/>
  <c r="X282" i="29"/>
  <c r="W96" i="29"/>
  <c r="W49" i="29"/>
  <c r="AA595" i="7"/>
  <c r="AA189" i="8"/>
  <c r="AA362" i="7"/>
  <c r="AA402" i="6"/>
  <c r="AA477" i="8"/>
  <c r="AA524" i="7"/>
  <c r="W150" i="29"/>
  <c r="AA172" i="8"/>
  <c r="X180" i="29"/>
  <c r="AA267" i="7"/>
  <c r="W265" i="29"/>
  <c r="Y265" i="29" s="1"/>
  <c r="Y98" i="29"/>
  <c r="AA241" i="8"/>
  <c r="W71" i="29"/>
  <c r="X52" i="29"/>
  <c r="W12" i="29"/>
  <c r="X76" i="29"/>
  <c r="AA227" i="6"/>
  <c r="AA377" i="6"/>
  <c r="AA414" i="6"/>
  <c r="Y213" i="29"/>
  <c r="AA93" i="7"/>
  <c r="AA482" i="8"/>
  <c r="AA196" i="7"/>
  <c r="AH45" i="26"/>
  <c r="AH215" i="24"/>
  <c r="AH109" i="26"/>
  <c r="AA396" i="8"/>
  <c r="AA120" i="8"/>
  <c r="X266" i="29"/>
  <c r="AA446" i="6"/>
  <c r="Y105" i="29"/>
  <c r="AH161" i="26"/>
  <c r="AA478" i="8"/>
  <c r="W122" i="29"/>
  <c r="X94" i="29"/>
  <c r="AA480" i="7"/>
  <c r="AA363" i="7"/>
  <c r="AA371" i="6"/>
  <c r="AA546" i="6"/>
  <c r="AA399" i="7"/>
  <c r="AA592" i="6"/>
  <c r="AA590" i="6"/>
  <c r="AA464" i="6"/>
  <c r="AA333" i="8"/>
  <c r="AA533" i="6"/>
  <c r="Y199" i="29"/>
  <c r="AA374" i="7"/>
  <c r="AE274" i="24"/>
  <c r="AA223" i="7"/>
  <c r="AA245" i="8"/>
  <c r="W147" i="29"/>
  <c r="AA143" i="6"/>
  <c r="AA340" i="7"/>
  <c r="Y273" i="29"/>
  <c r="Y323" i="29"/>
  <c r="AA510" i="8"/>
  <c r="Y162" i="31"/>
  <c r="Y136" i="31"/>
  <c r="Y240" i="31"/>
  <c r="AF272" i="31"/>
  <c r="Y120" i="31"/>
  <c r="Y154" i="31"/>
  <c r="Y133" i="31"/>
  <c r="Y180" i="31"/>
  <c r="Y268" i="31"/>
  <c r="Y239" i="31"/>
  <c r="Y236" i="31"/>
  <c r="Y283" i="31"/>
  <c r="Y259" i="31"/>
  <c r="Y152" i="31"/>
  <c r="X65" i="31"/>
  <c r="Y117" i="31"/>
  <c r="Y89" i="31"/>
  <c r="W299" i="31"/>
  <c r="AF69" i="31"/>
  <c r="Y99" i="31"/>
  <c r="Y233" i="31"/>
  <c r="Y289" i="31"/>
  <c r="Y118" i="31"/>
  <c r="Y86" i="31"/>
  <c r="Y194" i="31"/>
  <c r="Y228" i="31"/>
  <c r="Y190" i="31"/>
  <c r="X12" i="31"/>
  <c r="Y295" i="31"/>
  <c r="Y113" i="31"/>
  <c r="Y185" i="31"/>
  <c r="Y163" i="31"/>
  <c r="Y293" i="31"/>
  <c r="Y244" i="31"/>
  <c r="Y178" i="31"/>
  <c r="Y90" i="31"/>
  <c r="Y188" i="31"/>
  <c r="Y73" i="31"/>
  <c r="Y116" i="31"/>
  <c r="Y51" i="31"/>
  <c r="Y256" i="31"/>
  <c r="Y263" i="31"/>
  <c r="Y126" i="31"/>
  <c r="Y265" i="31"/>
  <c r="Y223" i="31"/>
  <c r="Y173" i="31"/>
  <c r="Y127" i="31"/>
  <c r="Y12" i="31"/>
  <c r="AF87" i="31"/>
  <c r="Y255" i="31"/>
  <c r="Y66" i="31"/>
  <c r="Y69" i="31"/>
  <c r="Y171" i="31"/>
  <c r="Y224" i="31"/>
  <c r="W303" i="31"/>
  <c r="Y187" i="31"/>
  <c r="W192" i="31"/>
  <c r="Y192" i="31" s="1"/>
  <c r="X167" i="31"/>
  <c r="W167" i="31"/>
  <c r="Y266" i="31"/>
  <c r="Y253" i="31"/>
  <c r="Y35" i="31"/>
  <c r="Y184" i="31"/>
  <c r="Y140" i="31"/>
  <c r="Y271" i="31"/>
  <c r="Y302" i="31"/>
  <c r="Y53" i="31"/>
  <c r="Y299" i="31"/>
  <c r="Y167" i="31"/>
  <c r="Y62" i="31"/>
  <c r="Y221" i="31"/>
  <c r="X303" i="31"/>
  <c r="Y303" i="31" s="1"/>
  <c r="Y175" i="31"/>
  <c r="Y216" i="31"/>
  <c r="X95" i="31"/>
  <c r="W56" i="31"/>
  <c r="Y149" i="31"/>
  <c r="Y150" i="31"/>
  <c r="Y246" i="31"/>
  <c r="Y122" i="31"/>
  <c r="Y31" i="31"/>
  <c r="Y60" i="31"/>
  <c r="Y210" i="31"/>
  <c r="Y275" i="31"/>
  <c r="Y20" i="31"/>
  <c r="W95" i="31"/>
  <c r="X243" i="31"/>
  <c r="Y111" i="31"/>
  <c r="Y212" i="31"/>
  <c r="Y139" i="31"/>
  <c r="AF146" i="31"/>
  <c r="Y79" i="31"/>
  <c r="Y231" i="31"/>
  <c r="Y229" i="31"/>
  <c r="Y183" i="31"/>
  <c r="AF53" i="31"/>
  <c r="Y95" i="31"/>
  <c r="W65" i="31"/>
  <c r="Y65" i="31" s="1"/>
  <c r="Y108" i="31"/>
  <c r="Y243" i="31"/>
  <c r="Y56" i="31"/>
  <c r="Y130" i="31"/>
  <c r="Y96" i="31"/>
  <c r="X88" i="31"/>
  <c r="W88" i="31"/>
  <c r="W78" i="31"/>
  <c r="Y78" i="31" s="1"/>
  <c r="Y55" i="31"/>
  <c r="Y54" i="31"/>
  <c r="Y49" i="31"/>
  <c r="Y47" i="31"/>
  <c r="Y46" i="31"/>
  <c r="Y44" i="31"/>
  <c r="Y43" i="31"/>
  <c r="Y41" i="31"/>
  <c r="Y40" i="31"/>
  <c r="Y39" i="31"/>
  <c r="X38" i="31"/>
  <c r="Y38" i="31" s="1"/>
  <c r="Y37" i="31"/>
  <c r="X36" i="31"/>
  <c r="Y26" i="31"/>
  <c r="Y25" i="31"/>
  <c r="Y24" i="31"/>
  <c r="Y23" i="31"/>
  <c r="Y21" i="31"/>
  <c r="Y19" i="31"/>
  <c r="Y17" i="31"/>
  <c r="Y13" i="31"/>
  <c r="Y10" i="31"/>
  <c r="Y9" i="31"/>
  <c r="Y28" i="31"/>
  <c r="Y274" i="31"/>
  <c r="E2" i="28" l="1" a="1"/>
  <c r="E2" i="28" s="1"/>
  <c r="G2" i="28" a="1"/>
  <c r="G2" i="28" s="1"/>
  <c r="D2" i="28" a="1"/>
  <c r="D2" i="28" s="1"/>
  <c r="AD154" i="6"/>
  <c r="AG154" i="6" s="1"/>
  <c r="AD154" i="7" s="1"/>
  <c r="AG154" i="7" s="1"/>
  <c r="AD154" i="8" s="1"/>
  <c r="AG154" i="8" s="1"/>
  <c r="AD322" i="6"/>
  <c r="AG322" i="6" s="1"/>
  <c r="AD322" i="7" s="1"/>
  <c r="AG322" i="7" s="1"/>
  <c r="AD322" i="8" s="1"/>
  <c r="AG322" i="8" s="1"/>
  <c r="AD334" i="29"/>
  <c r="AE334" i="29"/>
  <c r="AA123" i="29"/>
  <c r="AA197" i="29"/>
  <c r="AD197" i="29" s="1"/>
  <c r="AA72" i="29"/>
  <c r="AA111" i="29"/>
  <c r="AA121" i="29"/>
  <c r="AA42" i="29"/>
  <c r="AA215" i="29"/>
  <c r="AA94" i="29"/>
  <c r="AD94" i="29" s="1"/>
  <c r="AB112" i="29"/>
  <c r="AE112" i="29" s="1"/>
  <c r="AB231" i="29"/>
  <c r="AE231" i="29" s="1"/>
  <c r="AB301" i="29"/>
  <c r="AE301" i="29" s="1"/>
  <c r="AB332" i="29"/>
  <c r="AE332" i="29" s="1"/>
  <c r="AB15" i="29"/>
  <c r="AE15" i="29" s="1"/>
  <c r="AB228" i="29"/>
  <c r="AE228" i="29" s="1"/>
  <c r="AB247" i="29"/>
  <c r="AE247" i="29" s="1"/>
  <c r="AB95" i="29"/>
  <c r="AE95" i="29" s="1"/>
  <c r="AB307" i="29"/>
  <c r="AE307" i="29" s="1"/>
  <c r="AB320" i="29"/>
  <c r="AE320" i="29" s="1"/>
  <c r="AB212" i="29"/>
  <c r="AE212" i="29" s="1"/>
  <c r="AB270" i="29"/>
  <c r="AE270" i="29" s="1"/>
  <c r="AB140" i="29"/>
  <c r="AE140" i="29" s="1"/>
  <c r="AB265" i="29"/>
  <c r="AE265" i="29" s="1"/>
  <c r="AB133" i="29"/>
  <c r="AE133" i="29" s="1"/>
  <c r="AB167" i="29"/>
  <c r="AE167" i="29" s="1"/>
  <c r="AB28" i="29"/>
  <c r="AE28" i="29" s="1"/>
  <c r="AB45" i="29"/>
  <c r="AE45" i="29" s="1"/>
  <c r="AB24" i="29"/>
  <c r="AE24" i="29" s="1"/>
  <c r="AB219" i="29"/>
  <c r="AE219" i="29" s="1"/>
  <c r="AB100" i="29"/>
  <c r="AE100" i="29" s="1"/>
  <c r="AB268" i="29"/>
  <c r="AE268" i="29" s="1"/>
  <c r="AB99" i="29"/>
  <c r="AE99" i="29" s="1"/>
  <c r="AB182" i="29"/>
  <c r="AE182" i="29" s="1"/>
  <c r="AB216" i="29"/>
  <c r="AE216" i="29" s="1"/>
  <c r="AB33" i="29"/>
  <c r="AE33" i="29" s="1"/>
  <c r="AB305" i="29"/>
  <c r="AE305" i="29" s="1"/>
  <c r="AB198" i="29"/>
  <c r="AE198" i="29" s="1"/>
  <c r="AB260" i="29"/>
  <c r="AE260" i="29" s="1"/>
  <c r="AB254" i="29"/>
  <c r="AE254" i="29" s="1"/>
  <c r="AB166" i="29"/>
  <c r="AE166" i="29" s="1"/>
  <c r="AB181" i="29"/>
  <c r="AE181" i="29" s="1"/>
  <c r="AB308" i="29"/>
  <c r="AE308" i="29" s="1"/>
  <c r="AB80" i="29"/>
  <c r="AE80" i="29" s="1"/>
  <c r="AB205" i="29"/>
  <c r="AE205" i="29" s="1"/>
  <c r="AB197" i="29"/>
  <c r="AE197" i="29" s="1"/>
  <c r="AB51" i="29"/>
  <c r="AE51" i="29" s="1"/>
  <c r="AB296" i="29"/>
  <c r="AE296" i="29" s="1"/>
  <c r="AB319" i="29"/>
  <c r="AE319" i="29" s="1"/>
  <c r="AB145" i="29"/>
  <c r="AE145" i="29" s="1"/>
  <c r="AB217" i="29"/>
  <c r="AE217" i="29" s="1"/>
  <c r="AB163" i="29"/>
  <c r="AE163" i="29" s="1"/>
  <c r="AB229" i="29"/>
  <c r="AE229" i="29" s="1"/>
  <c r="AB252" i="29"/>
  <c r="AE252" i="29" s="1"/>
  <c r="AB303" i="29"/>
  <c r="AE303" i="29" s="1"/>
  <c r="AB50" i="29"/>
  <c r="AE50" i="29" s="1"/>
  <c r="AB192" i="29"/>
  <c r="AE192" i="29" s="1"/>
  <c r="AB238" i="29"/>
  <c r="AE238" i="29" s="1"/>
  <c r="AB168" i="29"/>
  <c r="AE168" i="29" s="1"/>
  <c r="AB81" i="29"/>
  <c r="AE81" i="29" s="1"/>
  <c r="AB93" i="29"/>
  <c r="AE93" i="29" s="1"/>
  <c r="AB272" i="29"/>
  <c r="AE272" i="29" s="1"/>
  <c r="AB47" i="29"/>
  <c r="AE47" i="29" s="1"/>
  <c r="AB139" i="29"/>
  <c r="AE139" i="29" s="1"/>
  <c r="AB105" i="29"/>
  <c r="AE105" i="29" s="1"/>
  <c r="AB110" i="29"/>
  <c r="AE110" i="29" s="1"/>
  <c r="AB127" i="29"/>
  <c r="AE127" i="29" s="1"/>
  <c r="AB226" i="29"/>
  <c r="AE226" i="29" s="1"/>
  <c r="AB114" i="29"/>
  <c r="AE114" i="29" s="1"/>
  <c r="AB267" i="29"/>
  <c r="AE267" i="29" s="1"/>
  <c r="AB57" i="29"/>
  <c r="AE57" i="29" s="1"/>
  <c r="AB199" i="29"/>
  <c r="AE199" i="29" s="1"/>
  <c r="AB48" i="29"/>
  <c r="AE48" i="29" s="1"/>
  <c r="AB11" i="29"/>
  <c r="AE11" i="29" s="1"/>
  <c r="AB329" i="29"/>
  <c r="AE329" i="29" s="1"/>
  <c r="AB104" i="29"/>
  <c r="AE104" i="29" s="1"/>
  <c r="AB71" i="29"/>
  <c r="AE71" i="29" s="1"/>
  <c r="AB115" i="29"/>
  <c r="AE115" i="29" s="1"/>
  <c r="AB331" i="29"/>
  <c r="AE331" i="29" s="1"/>
  <c r="AB69" i="29"/>
  <c r="AE69" i="29" s="1"/>
  <c r="AB136" i="29"/>
  <c r="AE136" i="29" s="1"/>
  <c r="AB148" i="29"/>
  <c r="AE148" i="29" s="1"/>
  <c r="AB66" i="29"/>
  <c r="AE66" i="29" s="1"/>
  <c r="AB78" i="29"/>
  <c r="AE78" i="29" s="1"/>
  <c r="AB282" i="29"/>
  <c r="AE282" i="29" s="1"/>
  <c r="AB225" i="29"/>
  <c r="AE225" i="29" s="1"/>
  <c r="AB41" i="29"/>
  <c r="AE41" i="29" s="1"/>
  <c r="AB236" i="29"/>
  <c r="AE236" i="29" s="1"/>
  <c r="AB207" i="29"/>
  <c r="AE207" i="29" s="1"/>
  <c r="AB130" i="29"/>
  <c r="AE130" i="29" s="1"/>
  <c r="AB79" i="29"/>
  <c r="AE79" i="29" s="1"/>
  <c r="AB44" i="29"/>
  <c r="AE44" i="29" s="1"/>
  <c r="AB60" i="29"/>
  <c r="AE60" i="29" s="1"/>
  <c r="AB132" i="29"/>
  <c r="AE132" i="29" s="1"/>
  <c r="AB283" i="29"/>
  <c r="AE283" i="29" s="1"/>
  <c r="AB233" i="29"/>
  <c r="AE233" i="29" s="1"/>
  <c r="AB131" i="29"/>
  <c r="AE131" i="29" s="1"/>
  <c r="AB19" i="29"/>
  <c r="AE19" i="29" s="1"/>
  <c r="AB326" i="29"/>
  <c r="AE326" i="29" s="1"/>
  <c r="AB43" i="29"/>
  <c r="AE43" i="29" s="1"/>
  <c r="AB274" i="29"/>
  <c r="AE274" i="29" s="1"/>
  <c r="AB143" i="29"/>
  <c r="AE143" i="29" s="1"/>
  <c r="AB118" i="29"/>
  <c r="AE118" i="29" s="1"/>
  <c r="AB263" i="29"/>
  <c r="AE263" i="29" s="1"/>
  <c r="AB117" i="29"/>
  <c r="AE117" i="29" s="1"/>
  <c r="AB261" i="29"/>
  <c r="AE261" i="29" s="1"/>
  <c r="AB211" i="29"/>
  <c r="AE211" i="29" s="1"/>
  <c r="AB237" i="29"/>
  <c r="AE237" i="29" s="1"/>
  <c r="AB312" i="29"/>
  <c r="AE312" i="29" s="1"/>
  <c r="AB178" i="29"/>
  <c r="AE178" i="29" s="1"/>
  <c r="AB21" i="29"/>
  <c r="AE21" i="29" s="1"/>
  <c r="AB54" i="29"/>
  <c r="AE54" i="29" s="1"/>
  <c r="AB174" i="29"/>
  <c r="AE174" i="29" s="1"/>
  <c r="AB251" i="29"/>
  <c r="AE251" i="29" s="1"/>
  <c r="AB96" i="29"/>
  <c r="AE96" i="29" s="1"/>
  <c r="AB159" i="29"/>
  <c r="AE159" i="29" s="1"/>
  <c r="AB34" i="29"/>
  <c r="AE34" i="29" s="1"/>
  <c r="AB258" i="29"/>
  <c r="AE258" i="29" s="1"/>
  <c r="AB18" i="29"/>
  <c r="AE18" i="29" s="1"/>
  <c r="AB218" i="29"/>
  <c r="AE218" i="29" s="1"/>
  <c r="AB299" i="29"/>
  <c r="AE299" i="29" s="1"/>
  <c r="AB65" i="29"/>
  <c r="AE65" i="29" s="1"/>
  <c r="AB220" i="29"/>
  <c r="AE220" i="29" s="1"/>
  <c r="AB275" i="29"/>
  <c r="AE275" i="29" s="1"/>
  <c r="AB269" i="29"/>
  <c r="AE269" i="29" s="1"/>
  <c r="AB285" i="29"/>
  <c r="AE285" i="29" s="1"/>
  <c r="AB214" i="29"/>
  <c r="AE214" i="29" s="1"/>
  <c r="AB313" i="29"/>
  <c r="AE313" i="29" s="1"/>
  <c r="AB235" i="29"/>
  <c r="AE235" i="29" s="1"/>
  <c r="AB239" i="29"/>
  <c r="AE239" i="29" s="1"/>
  <c r="AB138" i="29"/>
  <c r="AE138" i="29" s="1"/>
  <c r="AB158" i="29"/>
  <c r="AE158" i="29" s="1"/>
  <c r="AB129" i="29"/>
  <c r="AE129" i="29" s="1"/>
  <c r="AB176" i="29"/>
  <c r="AE176" i="29" s="1"/>
  <c r="AB287" i="29"/>
  <c r="AE287" i="29" s="1"/>
  <c r="AB304" i="29"/>
  <c r="AE304" i="29" s="1"/>
  <c r="AB35" i="29"/>
  <c r="AE35" i="29" s="1"/>
  <c r="AB165" i="29"/>
  <c r="AE165" i="29" s="1"/>
  <c r="AB42" i="29"/>
  <c r="AE42" i="29" s="1"/>
  <c r="AB13" i="29"/>
  <c r="AE13" i="29" s="1"/>
  <c r="AB141" i="29"/>
  <c r="AE141" i="29" s="1"/>
  <c r="AB63" i="29"/>
  <c r="AE63" i="29" s="1"/>
  <c r="AB294" i="29"/>
  <c r="AE294" i="29" s="1"/>
  <c r="AB177" i="29"/>
  <c r="AE177" i="29" s="1"/>
  <c r="AB234" i="29"/>
  <c r="AE234" i="29" s="1"/>
  <c r="AB84" i="29"/>
  <c r="AE84" i="29" s="1"/>
  <c r="AB244" i="29"/>
  <c r="AE244" i="29" s="1"/>
  <c r="AB184" i="29"/>
  <c r="AE184" i="29" s="1"/>
  <c r="AB298" i="29"/>
  <c r="AE298" i="29" s="1"/>
  <c r="AB316" i="29"/>
  <c r="AE316" i="29" s="1"/>
  <c r="AB314" i="29"/>
  <c r="AE314" i="29" s="1"/>
  <c r="AB202" i="29"/>
  <c r="AE202" i="29" s="1"/>
  <c r="AB171" i="29"/>
  <c r="AE171" i="29" s="1"/>
  <c r="AB227" i="29"/>
  <c r="AE227" i="29" s="1"/>
  <c r="AB190" i="29"/>
  <c r="AE190" i="29" s="1"/>
  <c r="AB262" i="29"/>
  <c r="AE262" i="29" s="1"/>
  <c r="AB223" i="29"/>
  <c r="AE223" i="29" s="1"/>
  <c r="AB253" i="29"/>
  <c r="AE253" i="29" s="1"/>
  <c r="AB249" i="29"/>
  <c r="AE249" i="29" s="1"/>
  <c r="AB86" i="29"/>
  <c r="AE86" i="29" s="1"/>
  <c r="AB195" i="29"/>
  <c r="AE195" i="29" s="1"/>
  <c r="AB39" i="29"/>
  <c r="AE39" i="29" s="1"/>
  <c r="AB333" i="29"/>
  <c r="AE333" i="29" s="1"/>
  <c r="AB264" i="29"/>
  <c r="AE264" i="29" s="1"/>
  <c r="AB102" i="29"/>
  <c r="AE102" i="29" s="1"/>
  <c r="AB277" i="29"/>
  <c r="AE277" i="29" s="1"/>
  <c r="AB144" i="29"/>
  <c r="AE144" i="29" s="1"/>
  <c r="AB58" i="29"/>
  <c r="AE58" i="29" s="1"/>
  <c r="AB215" i="29"/>
  <c r="AE215" i="29" s="1"/>
  <c r="AB271" i="29"/>
  <c r="AB89" i="29"/>
  <c r="AE89" i="29" s="1"/>
  <c r="AB243" i="29"/>
  <c r="AE243" i="29" s="1"/>
  <c r="AB52" i="29"/>
  <c r="AE52" i="29" s="1"/>
  <c r="AB106" i="29"/>
  <c r="AE106" i="29" s="1"/>
  <c r="AB107" i="29"/>
  <c r="AE107" i="29" s="1"/>
  <c r="AB29" i="29"/>
  <c r="AE29" i="29" s="1"/>
  <c r="AB62" i="29"/>
  <c r="AE62" i="29" s="1"/>
  <c r="AB242" i="29"/>
  <c r="AE242" i="29" s="1"/>
  <c r="AB327" i="29"/>
  <c r="AE327" i="29" s="1"/>
  <c r="AB16" i="29"/>
  <c r="AE16" i="29" s="1"/>
  <c r="AB279" i="29"/>
  <c r="AE279" i="29" s="1"/>
  <c r="AB324" i="29"/>
  <c r="AE324" i="29" s="1"/>
  <c r="AB147" i="29"/>
  <c r="AE147" i="29" s="1"/>
  <c r="AB124" i="29"/>
  <c r="AE124" i="29" s="1"/>
  <c r="AB255" i="29"/>
  <c r="AE255" i="29" s="1"/>
  <c r="AB292" i="29"/>
  <c r="AE292" i="29" s="1"/>
  <c r="AB323" i="29"/>
  <c r="AE323" i="29" s="1"/>
  <c r="AB23" i="29"/>
  <c r="AE23" i="29" s="1"/>
  <c r="AB150" i="29"/>
  <c r="AE150" i="29" s="1"/>
  <c r="AB173" i="29"/>
  <c r="AE173" i="29" s="1"/>
  <c r="AB154" i="29"/>
  <c r="AE154" i="29" s="1"/>
  <c r="AB128" i="29"/>
  <c r="AE128" i="29" s="1"/>
  <c r="AB187" i="29"/>
  <c r="AE187" i="29" s="1"/>
  <c r="AB40" i="29"/>
  <c r="AE40" i="29" s="1"/>
  <c r="AB73" i="29"/>
  <c r="AE73" i="29" s="1"/>
  <c r="AB193" i="29"/>
  <c r="AE193" i="29" s="1"/>
  <c r="AB256" i="29"/>
  <c r="AE256" i="29" s="1"/>
  <c r="AB309" i="29"/>
  <c r="AE309" i="29" s="1"/>
  <c r="AB22" i="29"/>
  <c r="AE22" i="29" s="1"/>
  <c r="AB83" i="29"/>
  <c r="AE83" i="29" s="1"/>
  <c r="AB186" i="29"/>
  <c r="AE186" i="29" s="1"/>
  <c r="AB72" i="29"/>
  <c r="AE72" i="29" s="1"/>
  <c r="AB328" i="29"/>
  <c r="AE328" i="29" s="1"/>
  <c r="AB82" i="29"/>
  <c r="AE82" i="29" s="1"/>
  <c r="AB170" i="29"/>
  <c r="AE170" i="29" s="1"/>
  <c r="AB155" i="29"/>
  <c r="AE155" i="29" s="1"/>
  <c r="AB31" i="29"/>
  <c r="AE31" i="29" s="1"/>
  <c r="AB280" i="29"/>
  <c r="AE280" i="29" s="1"/>
  <c r="AB266" i="29"/>
  <c r="AE266" i="29" s="1"/>
  <c r="AB97" i="29"/>
  <c r="AE97" i="29" s="1"/>
  <c r="AB61" i="29"/>
  <c r="AE61" i="29" s="1"/>
  <c r="AB310" i="29"/>
  <c r="AE310" i="29" s="1"/>
  <c r="AB330" i="29"/>
  <c r="AE330" i="29" s="1"/>
  <c r="AB55" i="29"/>
  <c r="AE55" i="29" s="1"/>
  <c r="AB230" i="29"/>
  <c r="AE230" i="29" s="1"/>
  <c r="AB135" i="29"/>
  <c r="AE135" i="29" s="1"/>
  <c r="AB291" i="29"/>
  <c r="AE291" i="29" s="1"/>
  <c r="AB232" i="29"/>
  <c r="AE232" i="29" s="1"/>
  <c r="AB321" i="29"/>
  <c r="AE321" i="29" s="1"/>
  <c r="AB196" i="29"/>
  <c r="AE196" i="29" s="1"/>
  <c r="AB10" i="29"/>
  <c r="AE10" i="29" s="1"/>
  <c r="AB30" i="29"/>
  <c r="AE30" i="29" s="1"/>
  <c r="AB194" i="29"/>
  <c r="AE194" i="29" s="1"/>
  <c r="AB224" i="29"/>
  <c r="AE224" i="29" s="1"/>
  <c r="AB250" i="29"/>
  <c r="AE250" i="29" s="1"/>
  <c r="AB142" i="29"/>
  <c r="AE142" i="29" s="1"/>
  <c r="AB53" i="29"/>
  <c r="AE53" i="29" s="1"/>
  <c r="AB222" i="29"/>
  <c r="AE222" i="29" s="1"/>
  <c r="AB257" i="29"/>
  <c r="AE257" i="29" s="1"/>
  <c r="AB288" i="29"/>
  <c r="AE288" i="29" s="1"/>
  <c r="AB149" i="29"/>
  <c r="AE149" i="29" s="1"/>
  <c r="AB64" i="29"/>
  <c r="AE64" i="29" s="1"/>
  <c r="AB276" i="29"/>
  <c r="AE276" i="29" s="1"/>
  <c r="AB278" i="29"/>
  <c r="AE278" i="29" s="1"/>
  <c r="AB311" i="29"/>
  <c r="AE311" i="29" s="1"/>
  <c r="AB9" i="29"/>
  <c r="AE9" i="29" s="1"/>
  <c r="AB189" i="29"/>
  <c r="AE189" i="29" s="1"/>
  <c r="AB121" i="29"/>
  <c r="AE121" i="29" s="1"/>
  <c r="AB169" i="29"/>
  <c r="AE169" i="29" s="1"/>
  <c r="AB37" i="29"/>
  <c r="AE37" i="29" s="1"/>
  <c r="AB68" i="29"/>
  <c r="AE68" i="29" s="1"/>
  <c r="AB109" i="29"/>
  <c r="AE109" i="29" s="1"/>
  <c r="AB111" i="29"/>
  <c r="AE111" i="29" s="1"/>
  <c r="AB208" i="29"/>
  <c r="AE208" i="29" s="1"/>
  <c r="AB94" i="29"/>
  <c r="AE94" i="29" s="1"/>
  <c r="AB101" i="29"/>
  <c r="AE101" i="29" s="1"/>
  <c r="AB302" i="29"/>
  <c r="AE302" i="29" s="1"/>
  <c r="AB164" i="29"/>
  <c r="AE164" i="29" s="1"/>
  <c r="AB153" i="29"/>
  <c r="AE153" i="29" s="1"/>
  <c r="AB87" i="29"/>
  <c r="AE87" i="29" s="1"/>
  <c r="AB203" i="29"/>
  <c r="AE203" i="29" s="1"/>
  <c r="AB25" i="29"/>
  <c r="AE25" i="29" s="1"/>
  <c r="AB157" i="29"/>
  <c r="AE157" i="29" s="1"/>
  <c r="AB32" i="29"/>
  <c r="AE32" i="29" s="1"/>
  <c r="AB246" i="29"/>
  <c r="AE246" i="29" s="1"/>
  <c r="AB206" i="29"/>
  <c r="AE206" i="29" s="1"/>
  <c r="AB103" i="29"/>
  <c r="AE103" i="29" s="1"/>
  <c r="AB49" i="29"/>
  <c r="AE49" i="29" s="1"/>
  <c r="AB201" i="29"/>
  <c r="AE201" i="29" s="1"/>
  <c r="AB210" i="29"/>
  <c r="AE210" i="29" s="1"/>
  <c r="AB295" i="29"/>
  <c r="AE295" i="29" s="1"/>
  <c r="AB59" i="29"/>
  <c r="AE59" i="29" s="1"/>
  <c r="AB108" i="29"/>
  <c r="AE108" i="29" s="1"/>
  <c r="AB240" i="29"/>
  <c r="AE240" i="29" s="1"/>
  <c r="AB160" i="29"/>
  <c r="AE160" i="29" s="1"/>
  <c r="AB119" i="29"/>
  <c r="AE119" i="29" s="1"/>
  <c r="AB75" i="29"/>
  <c r="AE75" i="29" s="1"/>
  <c r="AB315" i="29"/>
  <c r="AE315" i="29" s="1"/>
  <c r="AB120" i="29"/>
  <c r="AE120" i="29" s="1"/>
  <c r="AB188" i="29"/>
  <c r="AE188" i="29" s="1"/>
  <c r="AB180" i="29"/>
  <c r="AE180" i="29" s="1"/>
  <c r="AB90" i="29"/>
  <c r="AE90" i="29" s="1"/>
  <c r="AB281" i="29"/>
  <c r="AE281" i="29" s="1"/>
  <c r="AB38" i="29"/>
  <c r="AE38" i="29" s="1"/>
  <c r="AB318" i="29"/>
  <c r="AE318" i="29" s="1"/>
  <c r="AB172" i="29"/>
  <c r="AE172" i="29" s="1"/>
  <c r="AB200" i="29"/>
  <c r="AE200" i="29" s="1"/>
  <c r="AB46" i="29"/>
  <c r="AE46" i="29" s="1"/>
  <c r="AB284" i="29"/>
  <c r="AE284" i="29" s="1"/>
  <c r="AB8" i="29"/>
  <c r="AE8" i="29" s="1"/>
  <c r="AB183" i="29"/>
  <c r="AE183" i="29" s="1"/>
  <c r="AB67" i="29"/>
  <c r="AE67" i="29" s="1"/>
  <c r="AB77" i="29"/>
  <c r="AE77" i="29" s="1"/>
  <c r="AB113" i="29"/>
  <c r="AE113" i="29" s="1"/>
  <c r="AB12" i="29"/>
  <c r="AE12" i="29" s="1"/>
  <c r="AB76" i="29"/>
  <c r="AE76" i="29" s="1"/>
  <c r="AB241" i="29"/>
  <c r="AE241" i="29" s="1"/>
  <c r="AB26" i="29"/>
  <c r="AE26" i="29" s="1"/>
  <c r="AB134" i="29"/>
  <c r="AE134" i="29" s="1"/>
  <c r="AB92" i="29"/>
  <c r="AE92" i="29" s="1"/>
  <c r="AB204" i="29"/>
  <c r="AE204" i="29" s="1"/>
  <c r="AB175" i="29"/>
  <c r="AE175" i="29" s="1"/>
  <c r="AB259" i="29"/>
  <c r="AE259" i="29" s="1"/>
  <c r="AB297" i="29"/>
  <c r="AE297" i="29" s="1"/>
  <c r="AB91" i="29"/>
  <c r="AE91" i="29" s="1"/>
  <c r="AB179" i="29"/>
  <c r="AE179" i="29" s="1"/>
  <c r="AB17" i="29"/>
  <c r="AE17" i="29" s="1"/>
  <c r="AB20" i="29"/>
  <c r="AE20" i="29" s="1"/>
  <c r="AB126" i="29"/>
  <c r="AE126" i="29" s="1"/>
  <c r="AB325" i="29"/>
  <c r="AE325" i="29" s="1"/>
  <c r="AB185" i="29"/>
  <c r="AE185" i="29" s="1"/>
  <c r="AB273" i="29"/>
  <c r="AE273" i="29" s="1"/>
  <c r="AB116" i="29"/>
  <c r="AE116" i="29" s="1"/>
  <c r="AB289" i="29"/>
  <c r="AE289" i="29" s="1"/>
  <c r="AB56" i="29"/>
  <c r="AE56" i="29" s="1"/>
  <c r="AB306" i="29"/>
  <c r="AE306" i="29" s="1"/>
  <c r="AB156" i="29"/>
  <c r="AE156" i="29" s="1"/>
  <c r="AB98" i="29"/>
  <c r="AE98" i="29" s="1"/>
  <c r="AB248" i="29"/>
  <c r="AE248" i="29" s="1"/>
  <c r="AB27" i="29"/>
  <c r="AE27" i="29" s="1"/>
  <c r="AB122" i="29"/>
  <c r="AE122" i="29" s="1"/>
  <c r="AB317" i="29"/>
  <c r="AE317" i="29" s="1"/>
  <c r="AB70" i="29"/>
  <c r="AE70" i="29" s="1"/>
  <c r="AB286" i="29"/>
  <c r="AE286" i="29" s="1"/>
  <c r="AB322" i="29"/>
  <c r="AE322" i="29" s="1"/>
  <c r="AB146" i="29"/>
  <c r="AE146" i="29" s="1"/>
  <c r="AB14" i="29"/>
  <c r="AE14" i="29" s="1"/>
  <c r="AB74" i="29"/>
  <c r="AE74" i="29" s="1"/>
  <c r="AB162" i="29"/>
  <c r="AE162" i="29" s="1"/>
  <c r="AB290" i="29"/>
  <c r="AE290" i="29" s="1"/>
  <c r="AB161" i="29"/>
  <c r="AE161" i="29" s="1"/>
  <c r="AB245" i="29"/>
  <c r="AE245" i="29" s="1"/>
  <c r="AB293" i="29"/>
  <c r="AE293" i="29" s="1"/>
  <c r="AB137" i="29"/>
  <c r="AE137" i="29" s="1"/>
  <c r="AB152" i="29"/>
  <c r="AE152" i="29" s="1"/>
  <c r="AB88" i="29"/>
  <c r="AE88" i="29" s="1"/>
  <c r="AB191" i="29"/>
  <c r="AE191" i="29" s="1"/>
  <c r="AB209" i="29"/>
  <c r="AE209" i="29" s="1"/>
  <c r="AB221" i="29"/>
  <c r="AE221" i="29" s="1"/>
  <c r="AB300" i="29"/>
  <c r="AE300" i="29" s="1"/>
  <c r="AB213" i="29"/>
  <c r="AE213" i="29" s="1"/>
  <c r="AB125" i="29"/>
  <c r="AE125" i="29" s="1"/>
  <c r="AB85" i="29"/>
  <c r="AE85" i="29" s="1"/>
  <c r="AB123" i="29"/>
  <c r="AE123" i="29" s="1"/>
  <c r="AB36" i="29"/>
  <c r="AE36" i="29" s="1"/>
  <c r="AB151" i="29"/>
  <c r="AE151" i="29" s="1"/>
  <c r="AF74" i="24"/>
  <c r="AF256" i="24"/>
  <c r="AF201" i="24"/>
  <c r="AF114" i="24"/>
  <c r="AF158" i="24"/>
  <c r="AF268" i="24"/>
  <c r="AF213" i="24"/>
  <c r="AF282" i="24"/>
  <c r="AC537" i="6"/>
  <c r="AC364" i="6"/>
  <c r="AF309" i="24"/>
  <c r="AF274" i="24"/>
  <c r="AF150" i="24"/>
  <c r="AF196" i="24"/>
  <c r="AF234" i="24"/>
  <c r="AF226" i="24"/>
  <c r="AC491" i="6"/>
  <c r="AC436" i="6"/>
  <c r="AC350" i="6"/>
  <c r="AF239" i="24"/>
  <c r="AF44" i="24"/>
  <c r="AF254" i="24"/>
  <c r="AF155" i="24"/>
  <c r="AF177" i="24"/>
  <c r="AC490" i="6"/>
  <c r="AF127" i="24"/>
  <c r="AF180" i="24"/>
  <c r="AC371" i="6"/>
  <c r="AF189" i="24"/>
  <c r="AC501" i="6"/>
  <c r="AF12" i="24"/>
  <c r="AF101" i="24"/>
  <c r="AF90" i="24"/>
  <c r="AC368" i="6"/>
  <c r="AC455" i="6"/>
  <c r="AC338" i="6"/>
  <c r="AF225" i="24"/>
  <c r="AF243" i="24"/>
  <c r="AF205" i="24"/>
  <c r="AF40" i="24"/>
  <c r="AF54" i="24"/>
  <c r="AF168" i="24"/>
  <c r="AF185" i="24"/>
  <c r="AF297" i="24"/>
  <c r="AC586" i="6"/>
  <c r="AF119" i="24"/>
  <c r="AF136" i="24"/>
  <c r="AF171" i="24"/>
  <c r="AF187" i="24"/>
  <c r="AC474" i="6"/>
  <c r="AC566" i="6"/>
  <c r="AC482" i="6"/>
  <c r="AF75" i="24"/>
  <c r="AF295" i="24"/>
  <c r="AF78" i="24"/>
  <c r="AF307" i="24"/>
  <c r="AF200" i="24"/>
  <c r="AF326" i="24"/>
  <c r="AC409" i="6"/>
  <c r="AC504" i="6"/>
  <c r="AC402" i="6"/>
  <c r="AC588" i="6"/>
  <c r="AC565" i="6"/>
  <c r="AC516" i="6"/>
  <c r="AF221" i="24"/>
  <c r="AF108" i="24"/>
  <c r="AF305" i="24"/>
  <c r="AF266" i="24"/>
  <c r="AF27" i="24"/>
  <c r="AF10" i="24"/>
  <c r="AF109" i="24"/>
  <c r="AF118" i="24"/>
  <c r="AF39" i="24"/>
  <c r="AF262" i="24"/>
  <c r="AF219" i="24"/>
  <c r="AF36" i="24"/>
  <c r="AF100" i="24"/>
  <c r="AF181" i="24"/>
  <c r="AF151" i="24"/>
  <c r="AF69" i="24"/>
  <c r="AF237" i="24"/>
  <c r="AF310" i="24"/>
  <c r="AF56" i="24"/>
  <c r="AF103" i="24"/>
  <c r="AF272" i="24"/>
  <c r="AF194" i="24"/>
  <c r="AF162" i="24"/>
  <c r="AF220" i="24"/>
  <c r="AF285" i="24"/>
  <c r="AF281" i="24"/>
  <c r="AF24" i="24"/>
  <c r="AF206" i="24"/>
  <c r="AF95" i="24"/>
  <c r="AF82" i="24"/>
  <c r="AF323" i="24"/>
  <c r="AF321" i="24"/>
  <c r="AF199" i="24"/>
  <c r="AF244" i="24"/>
  <c r="AF315" i="24"/>
  <c r="AF26" i="24"/>
  <c r="AF77" i="24"/>
  <c r="AF133" i="24"/>
  <c r="AF23" i="24"/>
  <c r="AA8" i="29"/>
  <c r="AF298" i="24"/>
  <c r="AC356" i="6"/>
  <c r="AF85" i="24"/>
  <c r="AF203" i="24"/>
  <c r="AF58" i="24"/>
  <c r="AF51" i="24"/>
  <c r="AF198" i="24"/>
  <c r="AF41" i="24"/>
  <c r="AF159" i="24"/>
  <c r="AF300" i="24"/>
  <c r="AF214" i="24"/>
  <c r="AF53" i="24"/>
  <c r="AF113" i="24"/>
  <c r="AF29" i="24"/>
  <c r="AF48" i="24"/>
  <c r="AF224" i="24"/>
  <c r="AF34" i="24"/>
  <c r="AF308" i="24"/>
  <c r="AF207" i="24"/>
  <c r="AF299" i="24"/>
  <c r="AF129" i="24"/>
  <c r="AF291" i="24"/>
  <c r="AF306" i="24"/>
  <c r="AF227" i="24"/>
  <c r="AF143" i="24"/>
  <c r="AF88" i="24"/>
  <c r="AF290" i="24"/>
  <c r="AF60" i="24"/>
  <c r="AF9" i="24"/>
  <c r="AF20" i="24"/>
  <c r="AF193" i="24"/>
  <c r="AF96" i="24"/>
  <c r="AF261" i="24"/>
  <c r="AF144" i="24"/>
  <c r="AF182" i="24"/>
  <c r="AF102" i="24"/>
  <c r="AF65" i="24"/>
  <c r="AF275" i="24"/>
  <c r="AF156" i="24"/>
  <c r="AF293" i="24"/>
  <c r="AF137" i="24"/>
  <c r="AF174" i="24"/>
  <c r="AF91" i="24"/>
  <c r="AF37" i="24"/>
  <c r="AF148" i="24"/>
  <c r="AF117" i="24"/>
  <c r="AF134" i="24"/>
  <c r="AF329" i="24"/>
  <c r="AF31" i="24"/>
  <c r="AF22" i="24"/>
  <c r="AF253" i="24"/>
  <c r="AC430" i="6"/>
  <c r="AC468" i="6"/>
  <c r="AC518" i="6"/>
  <c r="AC471" i="6"/>
  <c r="AC572" i="6"/>
  <c r="AC478" i="6"/>
  <c r="AC340" i="6"/>
  <c r="AC429" i="6"/>
  <c r="AC529" i="6"/>
  <c r="AF195" i="24"/>
  <c r="AF11" i="24"/>
  <c r="AF124" i="24"/>
  <c r="AF105" i="24"/>
  <c r="AF235" i="24"/>
  <c r="AF183" i="24"/>
  <c r="AF179" i="24"/>
  <c r="AF16" i="24"/>
  <c r="AF38" i="24"/>
  <c r="AF87" i="24"/>
  <c r="AF277" i="24"/>
  <c r="AF284" i="24"/>
  <c r="AF242" i="24"/>
  <c r="AF218" i="24"/>
  <c r="AF170" i="24"/>
  <c r="AF316" i="24"/>
  <c r="AF286" i="24"/>
  <c r="AF98" i="24"/>
  <c r="AF173" i="24"/>
  <c r="AF97" i="24"/>
  <c r="AF320" i="24"/>
  <c r="AF142" i="24"/>
  <c r="AF267" i="24"/>
  <c r="AF318" i="24"/>
  <c r="AF120" i="24"/>
  <c r="AF265" i="24"/>
  <c r="AF184" i="24"/>
  <c r="AF264" i="24"/>
  <c r="AF14" i="24"/>
  <c r="AF301" i="24"/>
  <c r="AF59" i="24"/>
  <c r="AC515" i="6"/>
  <c r="AC456" i="6"/>
  <c r="AC414" i="6"/>
  <c r="AC467" i="6"/>
  <c r="AC522" i="6"/>
  <c r="AC361" i="6"/>
  <c r="AC446" i="6"/>
  <c r="AC519" i="6"/>
  <c r="AF106" i="24"/>
  <c r="AF89" i="24"/>
  <c r="AF190" i="24"/>
  <c r="AF115" i="24"/>
  <c r="AF45" i="24"/>
  <c r="AF149" i="24"/>
  <c r="AF296" i="24"/>
  <c r="AF288" i="24"/>
  <c r="AF303" i="24"/>
  <c r="AF110" i="24"/>
  <c r="AF47" i="24"/>
  <c r="AF223" i="24"/>
  <c r="AF19" i="24"/>
  <c r="AF172" i="24"/>
  <c r="AF112" i="24"/>
  <c r="AF152" i="24"/>
  <c r="AF322" i="24"/>
  <c r="AF21" i="24"/>
  <c r="AF161" i="24"/>
  <c r="AF52" i="24"/>
  <c r="AF147" i="24"/>
  <c r="AF192" i="24"/>
  <c r="AF32" i="24"/>
  <c r="AF68" i="24"/>
  <c r="AF269" i="24"/>
  <c r="AF231" i="24"/>
  <c r="AF279" i="24"/>
  <c r="AF325" i="24"/>
  <c r="AF246" i="24"/>
  <c r="AF139" i="24"/>
  <c r="AF216" i="24"/>
  <c r="AF81" i="24"/>
  <c r="AF280" i="24"/>
  <c r="AF64" i="24"/>
  <c r="AF135" i="24"/>
  <c r="AF212" i="24"/>
  <c r="AF164" i="24"/>
  <c r="AF186" i="24"/>
  <c r="AF57" i="24"/>
  <c r="AF92" i="24"/>
  <c r="AF287" i="24"/>
  <c r="AC439" i="6"/>
  <c r="AC472" i="6"/>
  <c r="AC465" i="6"/>
  <c r="AC393" i="6"/>
  <c r="AC486" i="6"/>
  <c r="AC487" i="6"/>
  <c r="AC517" i="6"/>
  <c r="AC509" i="6"/>
  <c r="AC481" i="6"/>
  <c r="AC597" i="6"/>
  <c r="AC458" i="6"/>
  <c r="AC376" i="6"/>
  <c r="AC559" i="6"/>
  <c r="AC454" i="6"/>
  <c r="AF294" i="24"/>
  <c r="AF238" i="24"/>
  <c r="AF259" i="24"/>
  <c r="AF130" i="24"/>
  <c r="AF240" i="24"/>
  <c r="AF250" i="24"/>
  <c r="AF66" i="24"/>
  <c r="AF255" i="24"/>
  <c r="AF257" i="24"/>
  <c r="AF86" i="24"/>
  <c r="AF319" i="24"/>
  <c r="AF28" i="24"/>
  <c r="AF209" i="24"/>
  <c r="AF99" i="24"/>
  <c r="AF202" i="24"/>
  <c r="AF80" i="24"/>
  <c r="AF217" i="24"/>
  <c r="AF104" i="24"/>
  <c r="AF30" i="24"/>
  <c r="AF232" i="24"/>
  <c r="AF71" i="24"/>
  <c r="AF249" i="24"/>
  <c r="AF251" i="24"/>
  <c r="AF35" i="24"/>
  <c r="AF116" i="24"/>
  <c r="AF33" i="24"/>
  <c r="AD72" i="29"/>
  <c r="AC348" i="6"/>
  <c r="AC431" i="6"/>
  <c r="AC419" i="6"/>
  <c r="AC587" i="6"/>
  <c r="AC451" i="6"/>
  <c r="AC370" i="6"/>
  <c r="AF167" i="24"/>
  <c r="AC494" i="6"/>
  <c r="AC339" i="6"/>
  <c r="AC499" i="6"/>
  <c r="AF15" i="24"/>
  <c r="AF79" i="24"/>
  <c r="AF229" i="24"/>
  <c r="AF63" i="24"/>
  <c r="AF138" i="24"/>
  <c r="AF276" i="24"/>
  <c r="AF292" i="24"/>
  <c r="AF146" i="24"/>
  <c r="AC378" i="6"/>
  <c r="AC568" i="6"/>
  <c r="AC502" i="6"/>
  <c r="AC492" i="6"/>
  <c r="AC408" i="6"/>
  <c r="AC420" i="6"/>
  <c r="AC533" i="6"/>
  <c r="AC485" i="6"/>
  <c r="AC576" i="6"/>
  <c r="AC578" i="6"/>
  <c r="AC342" i="6"/>
  <c r="AF304" i="24"/>
  <c r="AF302" i="24"/>
  <c r="AF70" i="24"/>
  <c r="AF17" i="24"/>
  <c r="AF270" i="24"/>
  <c r="AF188" i="24"/>
  <c r="AF25" i="24"/>
  <c r="AF107" i="24"/>
  <c r="AF327" i="24"/>
  <c r="AF84" i="24"/>
  <c r="AF46" i="24"/>
  <c r="AF178" i="24"/>
  <c r="AF230" i="24"/>
  <c r="AF163" i="24"/>
  <c r="AF241" i="24"/>
  <c r="AF263" i="24"/>
  <c r="AF157" i="24"/>
  <c r="AF55" i="24"/>
  <c r="AF76" i="24"/>
  <c r="AF233" i="24"/>
  <c r="AF311" i="24"/>
  <c r="AF312" i="24"/>
  <c r="AF176" i="24"/>
  <c r="AF13" i="24"/>
  <c r="AF222" i="24"/>
  <c r="AF260" i="24"/>
  <c r="AF332" i="24"/>
  <c r="AF93" i="24"/>
  <c r="AF236" i="24"/>
  <c r="AF271" i="24"/>
  <c r="AF248" i="24"/>
  <c r="AF204" i="24"/>
  <c r="AF247" i="24"/>
  <c r="AF141" i="24"/>
  <c r="AF314" i="24"/>
  <c r="AF62" i="24"/>
  <c r="AF283" i="24"/>
  <c r="AF43" i="24"/>
  <c r="AF169" i="24"/>
  <c r="AF165" i="24"/>
  <c r="AF330" i="24"/>
  <c r="AF324" i="24"/>
  <c r="AF128" i="24"/>
  <c r="AC584" i="6"/>
  <c r="AC476" i="6"/>
  <c r="AC548" i="6"/>
  <c r="AC585" i="6"/>
  <c r="AC524" i="6"/>
  <c r="AC448" i="6"/>
  <c r="AC554" i="6"/>
  <c r="AC535" i="6"/>
  <c r="AC466" i="6"/>
  <c r="AC531" i="6"/>
  <c r="AC442" i="6"/>
  <c r="AC422" i="6"/>
  <c r="AC386" i="6"/>
  <c r="AC423" i="6"/>
  <c r="AF132" i="24"/>
  <c r="AF191" i="24"/>
  <c r="AF126" i="24"/>
  <c r="AF153" i="24"/>
  <c r="AF160" i="24"/>
  <c r="AF67" i="24"/>
  <c r="AF273" i="24"/>
  <c r="AF83" i="24"/>
  <c r="AF122" i="24"/>
  <c r="AF278" i="24"/>
  <c r="AF210" i="24"/>
  <c r="AF331" i="24"/>
  <c r="AF328" i="24"/>
  <c r="AF18" i="24"/>
  <c r="AF313" i="24"/>
  <c r="AF154" i="24"/>
  <c r="AF333" i="24"/>
  <c r="AF317" i="24"/>
  <c r="AF166" i="24"/>
  <c r="AF252" i="24"/>
  <c r="AF145" i="24"/>
  <c r="AF228" i="24"/>
  <c r="AF258" i="24"/>
  <c r="AF131" i="24"/>
  <c r="AF50" i="24"/>
  <c r="AF211" i="24"/>
  <c r="AF140" i="24"/>
  <c r="AF208" i="24"/>
  <c r="AF289" i="24"/>
  <c r="AF175" i="24"/>
  <c r="AF245" i="24"/>
  <c r="AF73" i="24"/>
  <c r="AF49" i="24"/>
  <c r="AD123" i="29"/>
  <c r="AF61" i="24"/>
  <c r="AF125" i="24"/>
  <c r="AD121" i="29"/>
  <c r="AD215" i="29"/>
  <c r="AC387" i="6"/>
  <c r="AC570" i="6"/>
  <c r="AC461" i="6"/>
  <c r="AC344" i="6"/>
  <c r="AC360" i="6"/>
  <c r="AC550" i="6"/>
  <c r="AC418" i="6"/>
  <c r="AC367" i="6"/>
  <c r="AC410" i="6"/>
  <c r="AC558" i="6"/>
  <c r="AC407" i="6"/>
  <c r="AC603" i="6"/>
  <c r="AC542" i="6"/>
  <c r="AC489" i="6"/>
  <c r="AC593" i="6"/>
  <c r="AC538" i="6"/>
  <c r="AC365" i="6"/>
  <c r="AC434" i="6"/>
  <c r="AC598" i="6"/>
  <c r="AC592" i="6"/>
  <c r="AC528" i="6"/>
  <c r="AC583" i="6"/>
  <c r="AC406" i="6"/>
  <c r="AC389" i="6"/>
  <c r="AC358" i="6"/>
  <c r="AC383" i="6"/>
  <c r="AC363" i="6"/>
  <c r="AC577" i="6"/>
  <c r="AC336" i="6"/>
  <c r="AC443" i="6"/>
  <c r="AC594" i="6"/>
  <c r="AC433" i="6"/>
  <c r="AC493" i="6"/>
  <c r="AC475" i="6"/>
  <c r="AC413" i="6"/>
  <c r="AC334" i="6"/>
  <c r="AC589" i="6"/>
  <c r="AC526" i="6"/>
  <c r="AC425" i="6"/>
  <c r="AC449" i="6"/>
  <c r="AC551" i="6"/>
  <c r="AC532" i="6"/>
  <c r="AC539" i="6"/>
  <c r="AC605" i="6"/>
  <c r="AC369" i="6"/>
  <c r="AC379" i="6"/>
  <c r="AC470" i="6"/>
  <c r="AC514" i="6"/>
  <c r="AC498" i="6"/>
  <c r="AC512" i="6"/>
  <c r="AC403" i="6"/>
  <c r="AC495" i="6"/>
  <c r="AC552" i="6"/>
  <c r="AC581" i="6"/>
  <c r="AC437" i="6"/>
  <c r="AC604" i="6"/>
  <c r="AC374" i="6"/>
  <c r="AC544" i="6"/>
  <c r="AC579" i="6"/>
  <c r="AC555" i="6"/>
  <c r="AC424" i="6"/>
  <c r="AC428" i="6"/>
  <c r="AC352" i="6"/>
  <c r="AC561" i="6"/>
  <c r="AC483" i="6"/>
  <c r="AI161" i="26"/>
  <c r="AI138" i="26"/>
  <c r="AI116" i="26"/>
  <c r="AI79" i="26"/>
  <c r="AH180" i="24"/>
  <c r="AI148" i="26"/>
  <c r="AH254" i="24"/>
  <c r="AH263" i="24"/>
  <c r="AH147" i="24"/>
  <c r="AI73" i="26"/>
  <c r="AH195" i="24"/>
  <c r="AI219" i="26"/>
  <c r="AH333" i="24"/>
  <c r="Y109" i="29"/>
  <c r="Y322" i="29"/>
  <c r="Y165" i="29"/>
  <c r="AH36" i="24"/>
  <c r="Y52" i="29"/>
  <c r="Y334" i="29"/>
  <c r="AH32" i="24"/>
  <c r="AH81" i="24"/>
  <c r="AH83" i="24"/>
  <c r="AI283" i="26"/>
  <c r="AH15" i="24"/>
  <c r="AI81" i="26"/>
  <c r="AH30" i="24"/>
  <c r="AI150" i="26"/>
  <c r="Y284" i="29"/>
  <c r="AI139" i="26"/>
  <c r="AH276" i="24"/>
  <c r="AH157" i="24"/>
  <c r="AH57" i="24"/>
  <c r="AH281" i="24"/>
  <c r="AH162" i="24"/>
  <c r="AH10" i="24"/>
  <c r="AH181" i="24"/>
  <c r="AH127" i="24"/>
  <c r="AH235" i="24"/>
  <c r="Y85" i="29"/>
  <c r="Y152" i="29"/>
  <c r="Y151" i="29"/>
  <c r="Y293" i="29"/>
  <c r="AI298" i="26"/>
  <c r="AI155" i="26"/>
  <c r="AH260" i="24"/>
  <c r="AH92" i="24"/>
  <c r="AH154" i="24"/>
  <c r="AI165" i="26"/>
  <c r="AH275" i="24"/>
  <c r="AH328" i="24"/>
  <c r="AH148" i="24"/>
  <c r="AH280" i="24"/>
  <c r="Y314" i="29"/>
  <c r="Y302" i="29"/>
  <c r="Y90" i="29"/>
  <c r="Y24" i="29"/>
  <c r="AI173" i="26"/>
  <c r="AI242" i="26"/>
  <c r="AI167" i="26"/>
  <c r="AI245" i="26"/>
  <c r="AI40" i="26"/>
  <c r="AH47" i="24"/>
  <c r="AH110" i="24"/>
  <c r="AH117" i="24"/>
  <c r="AI70" i="26"/>
  <c r="Y234" i="29"/>
  <c r="AI111" i="24"/>
  <c r="AI212" i="26"/>
  <c r="AI59" i="26"/>
  <c r="AI27" i="26"/>
  <c r="AI259" i="26"/>
  <c r="AI253" i="26"/>
  <c r="AH102" i="24"/>
  <c r="AI207" i="26"/>
  <c r="AH302" i="24"/>
  <c r="AH31" i="24"/>
  <c r="Y40" i="29"/>
  <c r="Y51" i="29"/>
  <c r="Y288" i="29"/>
  <c r="AI149" i="26"/>
  <c r="AH322" i="24"/>
  <c r="Y32" i="29"/>
  <c r="AI199" i="26"/>
  <c r="Y180" i="29"/>
  <c r="Y318" i="29"/>
  <c r="AI282" i="26"/>
  <c r="AI174" i="26"/>
  <c r="AI43" i="26"/>
  <c r="AI305" i="26"/>
  <c r="AH128" i="24"/>
  <c r="AH232" i="24"/>
  <c r="AI127" i="26"/>
  <c r="AI92" i="26"/>
  <c r="AI146" i="26"/>
  <c r="AI320" i="26"/>
  <c r="AH243" i="24"/>
  <c r="Y133" i="29"/>
  <c r="Y331" i="29"/>
  <c r="Y240" i="29"/>
  <c r="AI157" i="26"/>
  <c r="Y30" i="29"/>
  <c r="AI140" i="26"/>
  <c r="AH91" i="24"/>
  <c r="AH320" i="24"/>
  <c r="AH24" i="24"/>
  <c r="AH202" i="24"/>
  <c r="AH65" i="24"/>
  <c r="AI290" i="26"/>
  <c r="AH153" i="24"/>
  <c r="AI251" i="26"/>
  <c r="Y249" i="29"/>
  <c r="AI172" i="26"/>
  <c r="AH287" i="24"/>
  <c r="AH240" i="24"/>
  <c r="AH105" i="24"/>
  <c r="AH270" i="24"/>
  <c r="AI318" i="26"/>
  <c r="AI185" i="26"/>
  <c r="AI181" i="26"/>
  <c r="AH12" i="24"/>
  <c r="AH82" i="24"/>
  <c r="Y317" i="29"/>
  <c r="Y117" i="29"/>
  <c r="Y270" i="29"/>
  <c r="Y23" i="29"/>
  <c r="AC111" i="29"/>
  <c r="AI33" i="26"/>
  <c r="AH99" i="24"/>
  <c r="AH14" i="24"/>
  <c r="AH315" i="24"/>
  <c r="AH136" i="24"/>
  <c r="AI94" i="26"/>
  <c r="AI99" i="26"/>
  <c r="AH323" i="24"/>
  <c r="AH183" i="24"/>
  <c r="Y67" i="29"/>
  <c r="Y287" i="29"/>
  <c r="Y107" i="29"/>
  <c r="Y168" i="29"/>
  <c r="Y184" i="29"/>
  <c r="AH116" i="24"/>
  <c r="AI105" i="26"/>
  <c r="AH317" i="24"/>
  <c r="AI89" i="26"/>
  <c r="AI159" i="26"/>
  <c r="AI262" i="26"/>
  <c r="AI332" i="26"/>
  <c r="AI192" i="26"/>
  <c r="Y161" i="29"/>
  <c r="AI274" i="26"/>
  <c r="AI307" i="26"/>
  <c r="AI266" i="26"/>
  <c r="AH166" i="24"/>
  <c r="AI113" i="26"/>
  <c r="AI19" i="26"/>
  <c r="AI215" i="26"/>
  <c r="AI45" i="26"/>
  <c r="AH279" i="24"/>
  <c r="AH252" i="24"/>
  <c r="Y305" i="29"/>
  <c r="Y190" i="29"/>
  <c r="Y183" i="29"/>
  <c r="AH249" i="24"/>
  <c r="AH41" i="24"/>
  <c r="Y35" i="29"/>
  <c r="AH142" i="24"/>
  <c r="Y118" i="29"/>
  <c r="AH300" i="24"/>
  <c r="AH219" i="24"/>
  <c r="AH89" i="24"/>
  <c r="AI206" i="26"/>
  <c r="Y298" i="29"/>
  <c r="AH87" i="24"/>
  <c r="AI257" i="26"/>
  <c r="AI145" i="26"/>
  <c r="Y167" i="29"/>
  <c r="AI295" i="26"/>
  <c r="AH16" i="24"/>
  <c r="AH27" i="24"/>
  <c r="Y132" i="29"/>
  <c r="AH242" i="24"/>
  <c r="AH272" i="24"/>
  <c r="AH186" i="24"/>
  <c r="AH259" i="24"/>
  <c r="AH43" i="24"/>
  <c r="Y223" i="29"/>
  <c r="AH51" i="24"/>
  <c r="AH298" i="24"/>
  <c r="AH17" i="24"/>
  <c r="AH179" i="24"/>
  <c r="AH172" i="24"/>
  <c r="Y212" i="29"/>
  <c r="Y103" i="29"/>
  <c r="Y76" i="29"/>
  <c r="AI229" i="26"/>
  <c r="AI103" i="26"/>
  <c r="AI195" i="26"/>
  <c r="AH118" i="24"/>
  <c r="AH325" i="24"/>
  <c r="Y44" i="29"/>
  <c r="AI170" i="26"/>
  <c r="AH222" i="24"/>
  <c r="AI76" i="26"/>
  <c r="Y162" i="29"/>
  <c r="AI313" i="26"/>
  <c r="Y126" i="29"/>
  <c r="AH63" i="24"/>
  <c r="AI265" i="26"/>
  <c r="AH262" i="24"/>
  <c r="AI122" i="26"/>
  <c r="AH71" i="24"/>
  <c r="AI296" i="26"/>
  <c r="AH104" i="24"/>
  <c r="AI217" i="26"/>
  <c r="AH98" i="24"/>
  <c r="Y225" i="29"/>
  <c r="Y303" i="29"/>
  <c r="AF94" i="29"/>
  <c r="AI183" i="26"/>
  <c r="AI13" i="26"/>
  <c r="Y42" i="29"/>
  <c r="AI314" i="26"/>
  <c r="AH77" i="24"/>
  <c r="AH58" i="24"/>
  <c r="AH226" i="24"/>
  <c r="AH329" i="24"/>
  <c r="AI96" i="26"/>
  <c r="AI260" i="26"/>
  <c r="AI85" i="26"/>
  <c r="AH265" i="24"/>
  <c r="Y193" i="29"/>
  <c r="AI10" i="26"/>
  <c r="AI252" i="26"/>
  <c r="AH267" i="24"/>
  <c r="AH53" i="24"/>
  <c r="AH155" i="24"/>
  <c r="AI44" i="26"/>
  <c r="AI48" i="26"/>
  <c r="AI247" i="26"/>
  <c r="AH332" i="24"/>
  <c r="AH76" i="24"/>
  <c r="Y239" i="29"/>
  <c r="Y123" i="29"/>
  <c r="Y259" i="29"/>
  <c r="Y280" i="29"/>
  <c r="AH212" i="24"/>
  <c r="AI224" i="26"/>
  <c r="AH113" i="24"/>
  <c r="AH177" i="24"/>
  <c r="AI317" i="26"/>
  <c r="AI153" i="26"/>
  <c r="AH201" i="24"/>
  <c r="Y297" i="29"/>
  <c r="AH208" i="24"/>
  <c r="AI151" i="26"/>
  <c r="AH107" i="24"/>
  <c r="AI231" i="26"/>
  <c r="AI238" i="26"/>
  <c r="AH310" i="24"/>
  <c r="AH238" i="24"/>
  <c r="AH115" i="24"/>
  <c r="AI137" i="26"/>
  <c r="AH193" i="24"/>
  <c r="AH122" i="24"/>
  <c r="AH84" i="24"/>
  <c r="Y186" i="29"/>
  <c r="Y154" i="29"/>
  <c r="Y182" i="29"/>
  <c r="AH44" i="24"/>
  <c r="AH257" i="24"/>
  <c r="Y93" i="29"/>
  <c r="AI175" i="26"/>
  <c r="AI106" i="26"/>
  <c r="AI98" i="26"/>
  <c r="AI285" i="26"/>
  <c r="AC197" i="29"/>
  <c r="AI233" i="26"/>
  <c r="Y37" i="29"/>
  <c r="AH214" i="24"/>
  <c r="Y16" i="29"/>
  <c r="Y70" i="29"/>
  <c r="Y22" i="29"/>
  <c r="AI35" i="26"/>
  <c r="Y108" i="29"/>
  <c r="AH174" i="24"/>
  <c r="AH216" i="24"/>
  <c r="AH229" i="24"/>
  <c r="AI232" i="26"/>
  <c r="AH190" i="24"/>
  <c r="AI300" i="26"/>
  <c r="AH264" i="24"/>
  <c r="AI20" i="26"/>
  <c r="AH283" i="24"/>
  <c r="Y178" i="29"/>
  <c r="Y34" i="29"/>
  <c r="Y202" i="29"/>
  <c r="AI39" i="26"/>
  <c r="AI294" i="26"/>
  <c r="Y94" i="29"/>
  <c r="AI31" i="26"/>
  <c r="AH250" i="24"/>
  <c r="AH119" i="24"/>
  <c r="AI57" i="26"/>
  <c r="AI223" i="26"/>
  <c r="AI60" i="26"/>
  <c r="AI244" i="26"/>
  <c r="AC215" i="29"/>
  <c r="AI18" i="26"/>
  <c r="AI228" i="26"/>
  <c r="AI28" i="26"/>
  <c r="AI102" i="26"/>
  <c r="AI77" i="26"/>
  <c r="AH225" i="24"/>
  <c r="AI258" i="26"/>
  <c r="AI47" i="26"/>
  <c r="AI263" i="26"/>
  <c r="AI29" i="26"/>
  <c r="AI30" i="26"/>
  <c r="Y204" i="29"/>
  <c r="Y97" i="29"/>
  <c r="Y185" i="29"/>
  <c r="AI329" i="26"/>
  <c r="Y146" i="29"/>
  <c r="AH227" i="24"/>
  <c r="AH120" i="24"/>
  <c r="AI80" i="26"/>
  <c r="AH307" i="24"/>
  <c r="AI176" i="26"/>
  <c r="AI269" i="26"/>
  <c r="AH167" i="24"/>
  <c r="AI135" i="26"/>
  <c r="AI286" i="26"/>
  <c r="Y104" i="29"/>
  <c r="Y233" i="29"/>
  <c r="Y262" i="29"/>
  <c r="AH135" i="24"/>
  <c r="Y150" i="29"/>
  <c r="AI302" i="26"/>
  <c r="AI237" i="26"/>
  <c r="AH314" i="24"/>
  <c r="AH28" i="24"/>
  <c r="AH277" i="24"/>
  <c r="AH48" i="24"/>
  <c r="AH62" i="24"/>
  <c r="AI201" i="26"/>
  <c r="AH224" i="24"/>
  <c r="Y253" i="29"/>
  <c r="AI56" i="26"/>
  <c r="AI239" i="26"/>
  <c r="AI315" i="26"/>
  <c r="AH209" i="24"/>
  <c r="AH284" i="24"/>
  <c r="AH199" i="24"/>
  <c r="AH34" i="24"/>
  <c r="AH171" i="24"/>
  <c r="AI321" i="26"/>
  <c r="Y148" i="29"/>
  <c r="Y194" i="29"/>
  <c r="Y153" i="29"/>
  <c r="Y87" i="29"/>
  <c r="AH106" i="24"/>
  <c r="AI36" i="26"/>
  <c r="Y10" i="29"/>
  <c r="AH139" i="24"/>
  <c r="AH251" i="24"/>
  <c r="AH206" i="24"/>
  <c r="AH22" i="24"/>
  <c r="AI325" i="26"/>
  <c r="AI82" i="26"/>
  <c r="AI9" i="26"/>
  <c r="AH70" i="24"/>
  <c r="Y330" i="29"/>
  <c r="AI291" i="26"/>
  <c r="Y157" i="29"/>
  <c r="AI136" i="26"/>
  <c r="AI24" i="26"/>
  <c r="AH54" i="24"/>
  <c r="Y122" i="29"/>
  <c r="AH124" i="24"/>
  <c r="Y58" i="29"/>
  <c r="AI72" i="26"/>
  <c r="AH11" i="24"/>
  <c r="Y19" i="29"/>
  <c r="AH39" i="24"/>
  <c r="Y43" i="29"/>
  <c r="Y316" i="29"/>
  <c r="AH103" i="24"/>
  <c r="Y320" i="29"/>
  <c r="AI25" i="26"/>
  <c r="AI292" i="26"/>
  <c r="AH228" i="24"/>
  <c r="AI288" i="26"/>
  <c r="AH200" i="24"/>
  <c r="AI210" i="26"/>
  <c r="AH96" i="24"/>
  <c r="AI243" i="26"/>
  <c r="AH223" i="24"/>
  <c r="Y321" i="29"/>
  <c r="Y248" i="29"/>
  <c r="AI128" i="26"/>
  <c r="AI164" i="26"/>
  <c r="AI277" i="26"/>
  <c r="Y112" i="29"/>
  <c r="AI15" i="26"/>
  <c r="AI93" i="26"/>
  <c r="AI205" i="26"/>
  <c r="AH253" i="24"/>
  <c r="AH234" i="24"/>
  <c r="AH318" i="24"/>
  <c r="AH100" i="24"/>
  <c r="AH192" i="24"/>
  <c r="AH292" i="24"/>
  <c r="AI275" i="26"/>
  <c r="AH305" i="24"/>
  <c r="Y175" i="29"/>
  <c r="Y74" i="29"/>
  <c r="AH170" i="24"/>
  <c r="Y141" i="29"/>
  <c r="AI324" i="26"/>
  <c r="AI194" i="26"/>
  <c r="AH230" i="24"/>
  <c r="AH273" i="24"/>
  <c r="Y263" i="29"/>
  <c r="AH134" i="24"/>
  <c r="AI66" i="26"/>
  <c r="AI301" i="26"/>
  <c r="AI58" i="26"/>
  <c r="AH296" i="24"/>
  <c r="AH69" i="24"/>
  <c r="Y71" i="29"/>
  <c r="Y158" i="29"/>
  <c r="AI248" i="26"/>
  <c r="AI254" i="26"/>
  <c r="AI168" i="26"/>
  <c r="AI234" i="26"/>
  <c r="AH203" i="24"/>
  <c r="AI273" i="26"/>
  <c r="AH285" i="24"/>
  <c r="AI69" i="26"/>
  <c r="AH146" i="24"/>
  <c r="AI261" i="26"/>
  <c r="AH271" i="24"/>
  <c r="AI326" i="26"/>
  <c r="AF197" i="29"/>
  <c r="AF121" i="29"/>
  <c r="Y38" i="29"/>
  <c r="AI193" i="26"/>
  <c r="Y36" i="29"/>
  <c r="Y228" i="29"/>
  <c r="AH239" i="24"/>
  <c r="AH321" i="24"/>
  <c r="AI8" i="24"/>
  <c r="AI108" i="26"/>
  <c r="AH140" i="24"/>
  <c r="AH189" i="24"/>
  <c r="AH40" i="24"/>
  <c r="AH164" i="24"/>
  <c r="Y300" i="29"/>
  <c r="Y226" i="29"/>
  <c r="AH221" i="24"/>
  <c r="AI323" i="26"/>
  <c r="AH101" i="24"/>
  <c r="AI240" i="26"/>
  <c r="AI21" i="26"/>
  <c r="AH173" i="24"/>
  <c r="AI287" i="26"/>
  <c r="AH290" i="24"/>
  <c r="AI75" i="26"/>
  <c r="Y18" i="29"/>
  <c r="Y188" i="29"/>
  <c r="Y197" i="29"/>
  <c r="Y232" i="29"/>
  <c r="Y164" i="29"/>
  <c r="AH132" i="24"/>
  <c r="AI184" i="26"/>
  <c r="AH150" i="24"/>
  <c r="AI221" i="26"/>
  <c r="AI156" i="26"/>
  <c r="AH319" i="24"/>
  <c r="AI196" i="26"/>
  <c r="AH33" i="24"/>
  <c r="AH156" i="24"/>
  <c r="Y55" i="29"/>
  <c r="Y102" i="29"/>
  <c r="Y163" i="29"/>
  <c r="Y195" i="29"/>
  <c r="Y31" i="29"/>
  <c r="AC94" i="29"/>
  <c r="AH245" i="24"/>
  <c r="AI236" i="26"/>
  <c r="AH291" i="24"/>
  <c r="AH295" i="24"/>
  <c r="AI61" i="26"/>
  <c r="AH168" i="24"/>
  <c r="AH169" i="24"/>
  <c r="AH304" i="24"/>
  <c r="Y315" i="29"/>
  <c r="AH258" i="24"/>
  <c r="AH217" i="24"/>
  <c r="AH66" i="24"/>
  <c r="AH161" i="24"/>
  <c r="AH129" i="24"/>
  <c r="AI198" i="26"/>
  <c r="AH308" i="24"/>
  <c r="AH149" i="24"/>
  <c r="AH38" i="24"/>
  <c r="Y155" i="29"/>
  <c r="Y218" i="29"/>
  <c r="Y205" i="29"/>
  <c r="AI131" i="26"/>
  <c r="AI279" i="26"/>
  <c r="AH289" i="24"/>
  <c r="AI37" i="26"/>
  <c r="AH236" i="24"/>
  <c r="AH26" i="24"/>
  <c r="AI220" i="26"/>
  <c r="AH178" i="24"/>
  <c r="AI299" i="26"/>
  <c r="Y9" i="29"/>
  <c r="AI209" i="26"/>
  <c r="AI202" i="26"/>
  <c r="AI256" i="26"/>
  <c r="AH55" i="24"/>
  <c r="AI289" i="26"/>
  <c r="AI218" i="26"/>
  <c r="AI272" i="26"/>
  <c r="AC42" i="29"/>
  <c r="AI191" i="26"/>
  <c r="AC72" i="29"/>
  <c r="AH175" i="24"/>
  <c r="AI63" i="26"/>
  <c r="Y312" i="29"/>
  <c r="Y72" i="29"/>
  <c r="Y17" i="29"/>
  <c r="AH196" i="24"/>
  <c r="Y81" i="29"/>
  <c r="Y113" i="29"/>
  <c r="AI46" i="26"/>
  <c r="AH114" i="24"/>
  <c r="AI32" i="26"/>
  <c r="AH244" i="24"/>
  <c r="AH247" i="24"/>
  <c r="AH185" i="24"/>
  <c r="AI54" i="26"/>
  <c r="AI189" i="26"/>
  <c r="Y41" i="29"/>
  <c r="Y140" i="29"/>
  <c r="AH158" i="24"/>
  <c r="AI23" i="26"/>
  <c r="AI107" i="26"/>
  <c r="AI203" i="26"/>
  <c r="AI214" i="26"/>
  <c r="AH97" i="24"/>
  <c r="AI306" i="26"/>
  <c r="AH37" i="24"/>
  <c r="AI304" i="26"/>
  <c r="Y211" i="29"/>
  <c r="Y282" i="29"/>
  <c r="Y75" i="29"/>
  <c r="Y125" i="29"/>
  <c r="AI178" i="26"/>
  <c r="AH126" i="24"/>
  <c r="AH188" i="24"/>
  <c r="AI130" i="26"/>
  <c r="AI64" i="26"/>
  <c r="AH151" i="24"/>
  <c r="AH303" i="24"/>
  <c r="AI22" i="26"/>
  <c r="AH288" i="24"/>
  <c r="AH326" i="24"/>
  <c r="Y203" i="29"/>
  <c r="Y111" i="29"/>
  <c r="Y145" i="29"/>
  <c r="Y77" i="29"/>
  <c r="Y49" i="29"/>
  <c r="AH286" i="24"/>
  <c r="AH35" i="24"/>
  <c r="AH316" i="24"/>
  <c r="AI293" i="26"/>
  <c r="AH78" i="24"/>
  <c r="AH176" i="24"/>
  <c r="AI158" i="26"/>
  <c r="AH165" i="24"/>
  <c r="AH64" i="24"/>
  <c r="Y172" i="29"/>
  <c r="AH80" i="24"/>
  <c r="AH56" i="24"/>
  <c r="AH293" i="24"/>
  <c r="AI124" i="26"/>
  <c r="AH109" i="24"/>
  <c r="AH61" i="24"/>
  <c r="AH75" i="24"/>
  <c r="AH187" i="24"/>
  <c r="AI55" i="26"/>
  <c r="AF334" i="29"/>
  <c r="Y69" i="29"/>
  <c r="Y177" i="29"/>
  <c r="AI271" i="26"/>
  <c r="AH160" i="24"/>
  <c r="Y329" i="29"/>
  <c r="AI264" i="26"/>
  <c r="AH23" i="24"/>
  <c r="AH19" i="24"/>
  <c r="Y301" i="29"/>
  <c r="AH50" i="24"/>
  <c r="AI284" i="26"/>
  <c r="Y50" i="29"/>
  <c r="AH29" i="24"/>
  <c r="AH274" i="24"/>
  <c r="AI143" i="26"/>
  <c r="Y127" i="29"/>
  <c r="AH45" i="24"/>
  <c r="Y80" i="29"/>
  <c r="Y208" i="29"/>
  <c r="AI268" i="26"/>
  <c r="AI142" i="26"/>
  <c r="AI216" i="26"/>
  <c r="AI65" i="26"/>
  <c r="AH256" i="24"/>
  <c r="AI123" i="26"/>
  <c r="AH211" i="24"/>
  <c r="AH93" i="24"/>
  <c r="AI187" i="26"/>
  <c r="AH79" i="24"/>
  <c r="AH218" i="24"/>
  <c r="AI235" i="26"/>
  <c r="Y86" i="29"/>
  <c r="Y166" i="29"/>
  <c r="Y276" i="29"/>
  <c r="AH144" i="24"/>
  <c r="Y137" i="29"/>
  <c r="Y68" i="29"/>
  <c r="AI38" i="26"/>
  <c r="AI327" i="26"/>
  <c r="AI95" i="26"/>
  <c r="AI78" i="26"/>
  <c r="AH324" i="24"/>
  <c r="AI278" i="26"/>
  <c r="AH248" i="24"/>
  <c r="AI141" i="26"/>
  <c r="Y63" i="29"/>
  <c r="AI83" i="26"/>
  <c r="AH191" i="24"/>
  <c r="AH210" i="24"/>
  <c r="AI190" i="26"/>
  <c r="AI53" i="26"/>
  <c r="AH159" i="24"/>
  <c r="AH60" i="24"/>
  <c r="AI197" i="24"/>
  <c r="AH194" i="24"/>
  <c r="AH152" i="24"/>
  <c r="Y231" i="29"/>
  <c r="Y254" i="29"/>
  <c r="Y286" i="29"/>
  <c r="Y200" i="29"/>
  <c r="AI74" i="26"/>
  <c r="AH327" i="24"/>
  <c r="AH125" i="24"/>
  <c r="AH25" i="24"/>
  <c r="AI126" i="26"/>
  <c r="AH261" i="24"/>
  <c r="AH9" i="24"/>
  <c r="AI162" i="26"/>
  <c r="AH269" i="24"/>
  <c r="AI200" i="26"/>
  <c r="Y170" i="29"/>
  <c r="Y174" i="29"/>
  <c r="AF215" i="29"/>
  <c r="Y14" i="29"/>
  <c r="Y96" i="29"/>
  <c r="AI280" i="26"/>
  <c r="AH309" i="24"/>
  <c r="AH237" i="24"/>
  <c r="AI133" i="26"/>
  <c r="AI121" i="26"/>
  <c r="AH13" i="24"/>
  <c r="AI322" i="26"/>
  <c r="AH231" i="24"/>
  <c r="Y268" i="29"/>
  <c r="Y27" i="29"/>
  <c r="AH268" i="24"/>
  <c r="AI312" i="26"/>
  <c r="AI115" i="26"/>
  <c r="AH205" i="24"/>
  <c r="AH18" i="24"/>
  <c r="AH330" i="24"/>
  <c r="AI71" i="26"/>
  <c r="AH331" i="24"/>
  <c r="AI11" i="26"/>
  <c r="Y82" i="29"/>
  <c r="Y279" i="29"/>
  <c r="Y91" i="29"/>
  <c r="AC121" i="29"/>
  <c r="AI68" i="26"/>
  <c r="Y60" i="29"/>
  <c r="AI91" i="26"/>
  <c r="Y289" i="29"/>
  <c r="AI42" i="26"/>
  <c r="AI84" i="26"/>
  <c r="AH163" i="24"/>
  <c r="AI144" i="26"/>
  <c r="Y196" i="29"/>
  <c r="AI120" i="26"/>
  <c r="AF72" i="29"/>
  <c r="AI186" i="26"/>
  <c r="Y143" i="29"/>
  <c r="AI171" i="26"/>
  <c r="AI154" i="26"/>
  <c r="AF123" i="29"/>
  <c r="AI204" i="26"/>
  <c r="Y266" i="29"/>
  <c r="AI166" i="26"/>
  <c r="AH297" i="24"/>
  <c r="AH88" i="24"/>
  <c r="Y181" i="29"/>
  <c r="AI308" i="26"/>
  <c r="AH95" i="24"/>
  <c r="AI52" i="26"/>
  <c r="Y277" i="29"/>
  <c r="AH198" i="24"/>
  <c r="AI152" i="26"/>
  <c r="AI117" i="26"/>
  <c r="AI26" i="26"/>
  <c r="AI249" i="26"/>
  <c r="AI250" i="26"/>
  <c r="AI311" i="26"/>
  <c r="AI132" i="26"/>
  <c r="AH182" i="24"/>
  <c r="AI270" i="26"/>
  <c r="AH67" i="24"/>
  <c r="Y79" i="29"/>
  <c r="AI118" i="26"/>
  <c r="Y13" i="29"/>
  <c r="AH143" i="24"/>
  <c r="Y84" i="29"/>
  <c r="AI225" i="26"/>
  <c r="AI213" i="26"/>
  <c r="AH313" i="24"/>
  <c r="AI310" i="26"/>
  <c r="Y147" i="29"/>
  <c r="AH131" i="24"/>
  <c r="AI182" i="26"/>
  <c r="Y54" i="29"/>
  <c r="AI163" i="26"/>
  <c r="Y25" i="29"/>
  <c r="AH301" i="24"/>
  <c r="AI110" i="26"/>
  <c r="Y65" i="29"/>
  <c r="Y242" i="29"/>
  <c r="AH145" i="24"/>
  <c r="AI188" i="26"/>
  <c r="Y313" i="29"/>
  <c r="AI17" i="26"/>
  <c r="AH306" i="24"/>
  <c r="AH49" i="24"/>
  <c r="AC8" i="29"/>
  <c r="Y241" i="29"/>
  <c r="AH85" i="24"/>
  <c r="AC123" i="29"/>
  <c r="Y278" i="29"/>
  <c r="AI169" i="26"/>
  <c r="Y198" i="29"/>
  <c r="AH241" i="24"/>
  <c r="Y250" i="29"/>
  <c r="AH220" i="24"/>
  <c r="AI14" i="26"/>
  <c r="Y15" i="29"/>
  <c r="AH204" i="24"/>
  <c r="AI104" i="26"/>
  <c r="AH207" i="24"/>
  <c r="Y139" i="29"/>
  <c r="Y275" i="29"/>
  <c r="AH21" i="24"/>
  <c r="Y171" i="29"/>
  <c r="AH90" i="24"/>
  <c r="AH59" i="24"/>
  <c r="Y73" i="29"/>
  <c r="AI179" i="26"/>
  <c r="Y179" i="29"/>
  <c r="Y307" i="29"/>
  <c r="Y281" i="29"/>
  <c r="AH68" i="24"/>
  <c r="AI16" i="26"/>
  <c r="Y26" i="29"/>
  <c r="AH137" i="24"/>
  <c r="AH282" i="24"/>
  <c r="AH52" i="24"/>
  <c r="Y46" i="29"/>
  <c r="AI211" i="26"/>
  <c r="Y160" i="29"/>
  <c r="AH311" i="24"/>
  <c r="AH299" i="24"/>
  <c r="AH133" i="24"/>
  <c r="AH20" i="24"/>
  <c r="Y246" i="29"/>
  <c r="Y114" i="29"/>
  <c r="AI333" i="26"/>
  <c r="AH108" i="24"/>
  <c r="AH266" i="24"/>
  <c r="Y47" i="29"/>
  <c r="AI134" i="26"/>
  <c r="AI129" i="26"/>
  <c r="AI41" i="26"/>
  <c r="AI309" i="26"/>
  <c r="Y33" i="29"/>
  <c r="AI109" i="26"/>
  <c r="AI97" i="26"/>
  <c r="Y221" i="29"/>
  <c r="AI330" i="26"/>
  <c r="Y8" i="29"/>
  <c r="Y144" i="29"/>
  <c r="AH74" i="24"/>
  <c r="AH86" i="24"/>
  <c r="Y12" i="29"/>
  <c r="AI276" i="26"/>
  <c r="AI51" i="26"/>
  <c r="AI12" i="26"/>
  <c r="AI281" i="26"/>
  <c r="AH138" i="24"/>
  <c r="AI316" i="26"/>
  <c r="AH184" i="24"/>
  <c r="AI331" i="26"/>
  <c r="AI88" i="26"/>
  <c r="AI160" i="26"/>
  <c r="AH255" i="24"/>
  <c r="Y328" i="29"/>
  <c r="AH233" i="24"/>
  <c r="Y332" i="29"/>
  <c r="AH213" i="24"/>
  <c r="AH246" i="24"/>
  <c r="AI100" i="26"/>
  <c r="AH312" i="24"/>
  <c r="AH73" i="24"/>
  <c r="AI90" i="26"/>
  <c r="AI303" i="26"/>
  <c r="AH278" i="24"/>
  <c r="AI87" i="26"/>
  <c r="AH46" i="24"/>
  <c r="AI246" i="26"/>
  <c r="AI255" i="26"/>
  <c r="AH130" i="24"/>
  <c r="AH112" i="24"/>
  <c r="AH141" i="24"/>
  <c r="Y169" i="29"/>
  <c r="Y115" i="29"/>
  <c r="AH294" i="24"/>
  <c r="Y59" i="29"/>
  <c r="Y88" i="31"/>
  <c r="Y36" i="31"/>
  <c r="AA215" i="30" l="1"/>
  <c r="AA121" i="30"/>
  <c r="AA123" i="30"/>
  <c r="AA197" i="30"/>
  <c r="AB137" i="30"/>
  <c r="AE137" i="30" s="1"/>
  <c r="AB128" i="31" s="1"/>
  <c r="AE128" i="31" s="1"/>
  <c r="AB151" i="30"/>
  <c r="AE151" i="30" s="1"/>
  <c r="AB141" i="31" s="1"/>
  <c r="AE141" i="31" s="1"/>
  <c r="AB36" i="30"/>
  <c r="AE36" i="30" s="1"/>
  <c r="AB35" i="31" s="1"/>
  <c r="AE35" i="31" s="1"/>
  <c r="AB123" i="30"/>
  <c r="AE123" i="30" s="1"/>
  <c r="AB115" i="31" s="1"/>
  <c r="AE115" i="31" s="1"/>
  <c r="AB85" i="30"/>
  <c r="AE85" i="30" s="1"/>
  <c r="AB82" i="31" s="1"/>
  <c r="AE82" i="31" s="1"/>
  <c r="AB125" i="30"/>
  <c r="AE125" i="30" s="1"/>
  <c r="AB117" i="31" s="1"/>
  <c r="AE117" i="31" s="1"/>
  <c r="AB213" i="30"/>
  <c r="AE213" i="30" s="1"/>
  <c r="AB199" i="31" s="1"/>
  <c r="AE199" i="31" s="1"/>
  <c r="AB300" i="30"/>
  <c r="AE300" i="30" s="1"/>
  <c r="AB279" i="31" s="1"/>
  <c r="AE279" i="31" s="1"/>
  <c r="AB221" i="30"/>
  <c r="AE221" i="30" s="1"/>
  <c r="AB207" i="31" s="1"/>
  <c r="AE207" i="31" s="1"/>
  <c r="AB209" i="30"/>
  <c r="AE209" i="30" s="1"/>
  <c r="AB195" i="31" s="1"/>
  <c r="AE195" i="31" s="1"/>
  <c r="AB191" i="30"/>
  <c r="AE191" i="30" s="1"/>
  <c r="AB177" i="31" s="1"/>
  <c r="AE177" i="31" s="1"/>
  <c r="AB88" i="30"/>
  <c r="AE88" i="30" s="1"/>
  <c r="AB85" i="31" s="1"/>
  <c r="AE85" i="31" s="1"/>
  <c r="AB152" i="30"/>
  <c r="AE152" i="30" s="1"/>
  <c r="AB142" i="31" s="1"/>
  <c r="AE142" i="31" s="1"/>
  <c r="AB245" i="30"/>
  <c r="AE245" i="30" s="1"/>
  <c r="AB229" i="31" s="1"/>
  <c r="AE229" i="31" s="1"/>
  <c r="AB161" i="30"/>
  <c r="AE161" i="30" s="1"/>
  <c r="AB150" i="31" s="1"/>
  <c r="AE150" i="31" s="1"/>
  <c r="AB290" i="30"/>
  <c r="AE290" i="30" s="1"/>
  <c r="AB269" i="31" s="1"/>
  <c r="AE269" i="31" s="1"/>
  <c r="AB162" i="30"/>
  <c r="AE162" i="30" s="1"/>
  <c r="AB151" i="31" s="1"/>
  <c r="AE151" i="31" s="1"/>
  <c r="AB74" i="30"/>
  <c r="AE74" i="30" s="1"/>
  <c r="AB71" i="31" s="1"/>
  <c r="AE71" i="31" s="1"/>
  <c r="AB14" i="30"/>
  <c r="AE14" i="30" s="1"/>
  <c r="AB14" i="31" s="1"/>
  <c r="AE14" i="31" s="1"/>
  <c r="AB146" i="30"/>
  <c r="AE146" i="30" s="1"/>
  <c r="AB136" i="31" s="1"/>
  <c r="AE136" i="31" s="1"/>
  <c r="AB286" i="30"/>
  <c r="AE286" i="30" s="1"/>
  <c r="AB267" i="31" s="1"/>
  <c r="AE267" i="31" s="1"/>
  <c r="AB70" i="30"/>
  <c r="AE70" i="30" s="1"/>
  <c r="AB67" i="31" s="1"/>
  <c r="AE67" i="31" s="1"/>
  <c r="AB317" i="30"/>
  <c r="AE317" i="30" s="1"/>
  <c r="AB292" i="31" s="1"/>
  <c r="AE292" i="31" s="1"/>
  <c r="AB122" i="30"/>
  <c r="AE122" i="30" s="1"/>
  <c r="AB114" i="31" s="1"/>
  <c r="AE114" i="31" s="1"/>
  <c r="AB27" i="30"/>
  <c r="AE27" i="30" s="1"/>
  <c r="AB26" i="31" s="1"/>
  <c r="AE26" i="31" s="1"/>
  <c r="AB248" i="30"/>
  <c r="AE248" i="30" s="1"/>
  <c r="AB232" i="31" s="1"/>
  <c r="AE232" i="31" s="1"/>
  <c r="AB98" i="30"/>
  <c r="AE98" i="30" s="1"/>
  <c r="AB93" i="31" s="1"/>
  <c r="AE93" i="31" s="1"/>
  <c r="AB156" i="30"/>
  <c r="AE156" i="30" s="1"/>
  <c r="AB145" i="31" s="1"/>
  <c r="AE145" i="31" s="1"/>
  <c r="AB306" i="30"/>
  <c r="AE306" i="30" s="1"/>
  <c r="AB284" i="31" s="1"/>
  <c r="AE284" i="31" s="1"/>
  <c r="AB56" i="30"/>
  <c r="AE56" i="30" s="1"/>
  <c r="AB54" i="31" s="1"/>
  <c r="AE54" i="31" s="1"/>
  <c r="AB289" i="30"/>
  <c r="AE289" i="30" s="1"/>
  <c r="AB268" i="31" s="1"/>
  <c r="AE268" i="31" s="1"/>
  <c r="AB116" i="30"/>
  <c r="AE116" i="30" s="1"/>
  <c r="AB108" i="31" s="1"/>
  <c r="AE108" i="31" s="1"/>
  <c r="AB273" i="30"/>
  <c r="AE273" i="30" s="1"/>
  <c r="AB256" i="31" s="1"/>
  <c r="AE256" i="31" s="1"/>
  <c r="AB185" i="30"/>
  <c r="AE185" i="30" s="1"/>
  <c r="AB172" i="31" s="1"/>
  <c r="AE172" i="31" s="1"/>
  <c r="AB325" i="30"/>
  <c r="AE325" i="30" s="1"/>
  <c r="AB297" i="31" s="1"/>
  <c r="AE297" i="31" s="1"/>
  <c r="AB126" i="30"/>
  <c r="AE126" i="30" s="1"/>
  <c r="AB118" i="31" s="1"/>
  <c r="AE118" i="31" s="1"/>
  <c r="AB20" i="30"/>
  <c r="AE20" i="30" s="1"/>
  <c r="AB19" i="31" s="1"/>
  <c r="AE19" i="31" s="1"/>
  <c r="AB17" i="30"/>
  <c r="AE17" i="30" s="1"/>
  <c r="AB16" i="31" s="1"/>
  <c r="AE16" i="31" s="1"/>
  <c r="AB179" i="30"/>
  <c r="AE179" i="30" s="1"/>
  <c r="AB166" i="31" s="1"/>
  <c r="AE166" i="31" s="1"/>
  <c r="AB90" i="30"/>
  <c r="AE90" i="30" s="1"/>
  <c r="AB297" i="30"/>
  <c r="AE297" i="30" s="1"/>
  <c r="AB276" i="31" s="1"/>
  <c r="AE276" i="31" s="1"/>
  <c r="AB259" i="30"/>
  <c r="AE259" i="30" s="1"/>
  <c r="AB242" i="31" s="1"/>
  <c r="AE242" i="31" s="1"/>
  <c r="AB175" i="30"/>
  <c r="AE175" i="30" s="1"/>
  <c r="AB204" i="30"/>
  <c r="AE204" i="30" s="1"/>
  <c r="AB190" i="31" s="1"/>
  <c r="AE190" i="31" s="1"/>
  <c r="AB92" i="30"/>
  <c r="AE92" i="30" s="1"/>
  <c r="AB88" i="31" s="1"/>
  <c r="AE88" i="31" s="1"/>
  <c r="AB134" i="30"/>
  <c r="AE134" i="30" s="1"/>
  <c r="AB125" i="31" s="1"/>
  <c r="AE125" i="31" s="1"/>
  <c r="AB26" i="30"/>
  <c r="AE26" i="30" s="1"/>
  <c r="AB25" i="31" s="1"/>
  <c r="AE25" i="31" s="1"/>
  <c r="AB241" i="30"/>
  <c r="AE241" i="30" s="1"/>
  <c r="AB225" i="31" s="1"/>
  <c r="AE225" i="31" s="1"/>
  <c r="AB76" i="30"/>
  <c r="AE76" i="30" s="1"/>
  <c r="AB73" i="31" s="1"/>
  <c r="AE73" i="31" s="1"/>
  <c r="AB12" i="30"/>
  <c r="AE12" i="30" s="1"/>
  <c r="AB12" i="31" s="1"/>
  <c r="AE12" i="31" s="1"/>
  <c r="AB113" i="30"/>
  <c r="AE113" i="30" s="1"/>
  <c r="AB106" i="31" s="1"/>
  <c r="AE106" i="31" s="1"/>
  <c r="AB77" i="30"/>
  <c r="AE77" i="30" s="1"/>
  <c r="AB74" i="31" s="1"/>
  <c r="AE74" i="31" s="1"/>
  <c r="AB67" i="30"/>
  <c r="AE67" i="30" s="1"/>
  <c r="AB65" i="31" s="1"/>
  <c r="AE65" i="31" s="1"/>
  <c r="AB183" i="30"/>
  <c r="AE183" i="30" s="1"/>
  <c r="AB170" i="31" s="1"/>
  <c r="AE170" i="31" s="1"/>
  <c r="AB8" i="30"/>
  <c r="AB46" i="30"/>
  <c r="AE46" i="30" s="1"/>
  <c r="AB200" i="30"/>
  <c r="AE200" i="30" s="1"/>
  <c r="AB186" i="31" s="1"/>
  <c r="AE186" i="31" s="1"/>
  <c r="AB172" i="30"/>
  <c r="AE172" i="30" s="1"/>
  <c r="AB160" i="31" s="1"/>
  <c r="AE160" i="31" s="1"/>
  <c r="AB38" i="30"/>
  <c r="AE38" i="30" s="1"/>
  <c r="AB37" i="31" s="1"/>
  <c r="AE37" i="31" s="1"/>
  <c r="AB180" i="30"/>
  <c r="AE180" i="30" s="1"/>
  <c r="AB167" i="31" s="1"/>
  <c r="AE167" i="31" s="1"/>
  <c r="AB188" i="30"/>
  <c r="AE188" i="30" s="1"/>
  <c r="AB175" i="31" s="1"/>
  <c r="AE175" i="31" s="1"/>
  <c r="AB120" i="30"/>
  <c r="AE120" i="30" s="1"/>
  <c r="AB112" i="31" s="1"/>
  <c r="AE112" i="31" s="1"/>
  <c r="AB315" i="30"/>
  <c r="AE315" i="30" s="1"/>
  <c r="AB290" i="31" s="1"/>
  <c r="AE290" i="31" s="1"/>
  <c r="AB75" i="30"/>
  <c r="AE75" i="30" s="1"/>
  <c r="AB72" i="31" s="1"/>
  <c r="AE72" i="31" s="1"/>
  <c r="AB119" i="30"/>
  <c r="AE119" i="30" s="1"/>
  <c r="AB111" i="31" s="1"/>
  <c r="AE111" i="31" s="1"/>
  <c r="AB160" i="30"/>
  <c r="AE160" i="30" s="1"/>
  <c r="AB149" i="31" s="1"/>
  <c r="AE149" i="31" s="1"/>
  <c r="AB240" i="30"/>
  <c r="AE240" i="30" s="1"/>
  <c r="AB224" i="31" s="1"/>
  <c r="AE224" i="31" s="1"/>
  <c r="AB59" i="30"/>
  <c r="AE59" i="30" s="1"/>
  <c r="AB57" i="31" s="1"/>
  <c r="AE57" i="31" s="1"/>
  <c r="AB295" i="30"/>
  <c r="AE295" i="30" s="1"/>
  <c r="AB274" i="31" s="1"/>
  <c r="AE274" i="31" s="1"/>
  <c r="AB210" i="30"/>
  <c r="AE210" i="30" s="1"/>
  <c r="AB196" i="31" s="1"/>
  <c r="AE196" i="31" s="1"/>
  <c r="AB201" i="30"/>
  <c r="AE201" i="30" s="1"/>
  <c r="AB187" i="31" s="1"/>
  <c r="AE187" i="31" s="1"/>
  <c r="AB49" i="30"/>
  <c r="AE49" i="30" s="1"/>
  <c r="AB47" i="31" s="1"/>
  <c r="AE47" i="31" s="1"/>
  <c r="AB103" i="30"/>
  <c r="AE103" i="30" s="1"/>
  <c r="AB98" i="31" s="1"/>
  <c r="AE98" i="31" s="1"/>
  <c r="AB206" i="30"/>
  <c r="AE206" i="30" s="1"/>
  <c r="AB192" i="31" s="1"/>
  <c r="AE192" i="31" s="1"/>
  <c r="AB246" i="30"/>
  <c r="AE246" i="30" s="1"/>
  <c r="AB230" i="31" s="1"/>
  <c r="AE230" i="31" s="1"/>
  <c r="AB32" i="30"/>
  <c r="AE32" i="30" s="1"/>
  <c r="AB31" i="31" s="1"/>
  <c r="AE31" i="31" s="1"/>
  <c r="AB25" i="30"/>
  <c r="AE25" i="30" s="1"/>
  <c r="AB24" i="31" s="1"/>
  <c r="AE24" i="31" s="1"/>
  <c r="AB203" i="30"/>
  <c r="AE203" i="30" s="1"/>
  <c r="AB189" i="31" s="1"/>
  <c r="AE189" i="31" s="1"/>
  <c r="AB87" i="30"/>
  <c r="AE87" i="30" s="1"/>
  <c r="AB84" i="31" s="1"/>
  <c r="AE84" i="31" s="1"/>
  <c r="AB164" i="30"/>
  <c r="AE164" i="30" s="1"/>
  <c r="AB153" i="31" s="1"/>
  <c r="AE153" i="31" s="1"/>
  <c r="AB302" i="30"/>
  <c r="AE302" i="30" s="1"/>
  <c r="AB281" i="31" s="1"/>
  <c r="AE281" i="31" s="1"/>
  <c r="AB101" i="30"/>
  <c r="AE101" i="30" s="1"/>
  <c r="AB96" i="31" s="1"/>
  <c r="AE96" i="31" s="1"/>
  <c r="AB94" i="30"/>
  <c r="AE94" i="30" s="1"/>
  <c r="AB90" i="31" s="1"/>
  <c r="AE90" i="31" s="1"/>
  <c r="AB208" i="30"/>
  <c r="AE208" i="30" s="1"/>
  <c r="AB111" i="30"/>
  <c r="AE111" i="30" s="1"/>
  <c r="AB109" i="30"/>
  <c r="AE109" i="30" s="1"/>
  <c r="AB103" i="31" s="1"/>
  <c r="AE103" i="31" s="1"/>
  <c r="AB68" i="30"/>
  <c r="AE68" i="30" s="1"/>
  <c r="AB66" i="31" s="1"/>
  <c r="AE66" i="31" s="1"/>
  <c r="AB37" i="30"/>
  <c r="AE37" i="30" s="1"/>
  <c r="AB36" i="31" s="1"/>
  <c r="AE36" i="31" s="1"/>
  <c r="AB169" i="30"/>
  <c r="AE169" i="30" s="1"/>
  <c r="AB158" i="31" s="1"/>
  <c r="AE158" i="31" s="1"/>
  <c r="AB121" i="30"/>
  <c r="AE121" i="30" s="1"/>
  <c r="AB113" i="31" s="1"/>
  <c r="AE113" i="31" s="1"/>
  <c r="AB9" i="30"/>
  <c r="AE9" i="30" s="1"/>
  <c r="AB9" i="31" s="1"/>
  <c r="AE9" i="31" s="1"/>
  <c r="AB311" i="30"/>
  <c r="AE311" i="30" s="1"/>
  <c r="AB289" i="31" s="1"/>
  <c r="AE289" i="31" s="1"/>
  <c r="AB278" i="30"/>
  <c r="AE278" i="30" s="1"/>
  <c r="AB261" i="31" s="1"/>
  <c r="AE261" i="31" s="1"/>
  <c r="AB276" i="30"/>
  <c r="AE276" i="30" s="1"/>
  <c r="AB259" i="31" s="1"/>
  <c r="AE259" i="31" s="1"/>
  <c r="AB64" i="30"/>
  <c r="AE64" i="30" s="1"/>
  <c r="AB62" i="31" s="1"/>
  <c r="AE62" i="31" s="1"/>
  <c r="AB149" i="30"/>
  <c r="AE149" i="30" s="1"/>
  <c r="AB139" i="31" s="1"/>
  <c r="AE139" i="31" s="1"/>
  <c r="AB257" i="30"/>
  <c r="AE257" i="30" s="1"/>
  <c r="AB240" i="31" s="1"/>
  <c r="AE240" i="31" s="1"/>
  <c r="AB222" i="30"/>
  <c r="AE222" i="30" s="1"/>
  <c r="AB208" i="31" s="1"/>
  <c r="AE208" i="31" s="1"/>
  <c r="AB53" i="30"/>
  <c r="AE53" i="30" s="1"/>
  <c r="AB51" i="31" s="1"/>
  <c r="AE51" i="31" s="1"/>
  <c r="AB142" i="30"/>
  <c r="AE142" i="30" s="1"/>
  <c r="AB132" i="31" s="1"/>
  <c r="AE132" i="31" s="1"/>
  <c r="AB250" i="30"/>
  <c r="AE250" i="30" s="1"/>
  <c r="AB234" i="31" s="1"/>
  <c r="AE234" i="31" s="1"/>
  <c r="AB224" i="30"/>
  <c r="AE224" i="30" s="1"/>
  <c r="AB209" i="31" s="1"/>
  <c r="AE209" i="31" s="1"/>
  <c r="AB194" i="30"/>
  <c r="AE194" i="30" s="1"/>
  <c r="AB180" i="31" s="1"/>
  <c r="AE180" i="31" s="1"/>
  <c r="AB30" i="30"/>
  <c r="AE30" i="30" s="1"/>
  <c r="AB29" i="31" s="1"/>
  <c r="AE29" i="31" s="1"/>
  <c r="AB10" i="30"/>
  <c r="AE10" i="30" s="1"/>
  <c r="AB10" i="31" s="1"/>
  <c r="AE10" i="31" s="1"/>
  <c r="AB196" i="30"/>
  <c r="AE196" i="30" s="1"/>
  <c r="AB182" i="31" s="1"/>
  <c r="AE182" i="31" s="1"/>
  <c r="AB232" i="30"/>
  <c r="AE232" i="30" s="1"/>
  <c r="AB216" i="31" s="1"/>
  <c r="AE216" i="31" s="1"/>
  <c r="AB291" i="30"/>
  <c r="AE291" i="30" s="1"/>
  <c r="AB270" i="31" s="1"/>
  <c r="AE270" i="31" s="1"/>
  <c r="AB135" i="30"/>
  <c r="AE135" i="30" s="1"/>
  <c r="AB126" i="31" s="1"/>
  <c r="AE126" i="31" s="1"/>
  <c r="AB230" i="30"/>
  <c r="AE230" i="30" s="1"/>
  <c r="AB214" i="31" s="1"/>
  <c r="AE214" i="31" s="1"/>
  <c r="AB310" i="30"/>
  <c r="AE310" i="30" s="1"/>
  <c r="AB288" i="31" s="1"/>
  <c r="AE288" i="31" s="1"/>
  <c r="AB61" i="30"/>
  <c r="AE61" i="30" s="1"/>
  <c r="AB59" i="31" s="1"/>
  <c r="AE59" i="31" s="1"/>
  <c r="AB266" i="30"/>
  <c r="AE266" i="30" s="1"/>
  <c r="AB249" i="31" s="1"/>
  <c r="AE249" i="31" s="1"/>
  <c r="AB280" i="30"/>
  <c r="AE280" i="30" s="1"/>
  <c r="AB263" i="31" s="1"/>
  <c r="AE263" i="31" s="1"/>
  <c r="AB31" i="30"/>
  <c r="AE31" i="30" s="1"/>
  <c r="AB30" i="31" s="1"/>
  <c r="AE30" i="31" s="1"/>
  <c r="AB155" i="30"/>
  <c r="AE155" i="30" s="1"/>
  <c r="AB144" i="31" s="1"/>
  <c r="AE144" i="31" s="1"/>
  <c r="AB82" i="30"/>
  <c r="AE82" i="30" s="1"/>
  <c r="AB79" i="31" s="1"/>
  <c r="AE79" i="31" s="1"/>
  <c r="AB328" i="30"/>
  <c r="AE328" i="30" s="1"/>
  <c r="AB300" i="31" s="1"/>
  <c r="AE300" i="31" s="1"/>
  <c r="AB186" i="30"/>
  <c r="AE186" i="30" s="1"/>
  <c r="AB173" i="31" s="1"/>
  <c r="AE173" i="31" s="1"/>
  <c r="AB83" i="30"/>
  <c r="AE83" i="30" s="1"/>
  <c r="AB80" i="31" s="1"/>
  <c r="AE80" i="31" s="1"/>
  <c r="AB22" i="30"/>
  <c r="AE22" i="30" s="1"/>
  <c r="AB21" i="31" s="1"/>
  <c r="AE21" i="31" s="1"/>
  <c r="AB309" i="30"/>
  <c r="AE309" i="30" s="1"/>
  <c r="AB287" i="31" s="1"/>
  <c r="AE287" i="31" s="1"/>
  <c r="AB256" i="30"/>
  <c r="AE256" i="30" s="1"/>
  <c r="AB239" i="31" s="1"/>
  <c r="AE239" i="31" s="1"/>
  <c r="AB193" i="30"/>
  <c r="AE193" i="30" s="1"/>
  <c r="AB179" i="31" s="1"/>
  <c r="AE179" i="31" s="1"/>
  <c r="AB73" i="30"/>
  <c r="AE73" i="30" s="1"/>
  <c r="AB70" i="31" s="1"/>
  <c r="AE70" i="31" s="1"/>
  <c r="AB40" i="30"/>
  <c r="AE40" i="30" s="1"/>
  <c r="AB39" i="31" s="1"/>
  <c r="AE39" i="31" s="1"/>
  <c r="AB187" i="30"/>
  <c r="AE187" i="30" s="1"/>
  <c r="AB174" i="31" s="1"/>
  <c r="AE174" i="31" s="1"/>
  <c r="AB128" i="30"/>
  <c r="AE128" i="30" s="1"/>
  <c r="AB120" i="31" s="1"/>
  <c r="AE120" i="31" s="1"/>
  <c r="AB154" i="30"/>
  <c r="AE154" i="30" s="1"/>
  <c r="AB143" i="31" s="1"/>
  <c r="AB173" i="30"/>
  <c r="AE173" i="30" s="1"/>
  <c r="AB161" i="31" s="1"/>
  <c r="AE161" i="31" s="1"/>
  <c r="AB150" i="30"/>
  <c r="AE150" i="30" s="1"/>
  <c r="AB140" i="31" s="1"/>
  <c r="AE140" i="31" s="1"/>
  <c r="AB23" i="30"/>
  <c r="AE23" i="30" s="1"/>
  <c r="AB22" i="31" s="1"/>
  <c r="AE22" i="31" s="1"/>
  <c r="AB323" i="30"/>
  <c r="AE323" i="30" s="1"/>
  <c r="AB295" i="31" s="1"/>
  <c r="AE295" i="31" s="1"/>
  <c r="AB292" i="30"/>
  <c r="AE292" i="30" s="1"/>
  <c r="AB271" i="31" s="1"/>
  <c r="AE271" i="31" s="1"/>
  <c r="AB255" i="30"/>
  <c r="AE255" i="30" s="1"/>
  <c r="AB124" i="30"/>
  <c r="AE124" i="30" s="1"/>
  <c r="AB116" i="31" s="1"/>
  <c r="AE116" i="31" s="1"/>
  <c r="AB147" i="30"/>
  <c r="AE147" i="30" s="1"/>
  <c r="AB137" i="31" s="1"/>
  <c r="AE137" i="31" s="1"/>
  <c r="AB324" i="30"/>
  <c r="AE324" i="30" s="1"/>
  <c r="AB296" i="31" s="1"/>
  <c r="AE296" i="31" s="1"/>
  <c r="AB279" i="30"/>
  <c r="AE279" i="30" s="1"/>
  <c r="AB262" i="31" s="1"/>
  <c r="AE262" i="31" s="1"/>
  <c r="AB16" i="30"/>
  <c r="AE16" i="30" s="1"/>
  <c r="AB15" i="31" s="1"/>
  <c r="AE15" i="31" s="1"/>
  <c r="AB327" i="30"/>
  <c r="AE327" i="30" s="1"/>
  <c r="AB299" i="31" s="1"/>
  <c r="AE299" i="31" s="1"/>
  <c r="AB242" i="30"/>
  <c r="AE242" i="30" s="1"/>
  <c r="AB226" i="31" s="1"/>
  <c r="AE226" i="31" s="1"/>
  <c r="AB62" i="30"/>
  <c r="AE62" i="30" s="1"/>
  <c r="AB60" i="31" s="1"/>
  <c r="AE60" i="31" s="1"/>
  <c r="AB29" i="30"/>
  <c r="AE29" i="30" s="1"/>
  <c r="AB28" i="31" s="1"/>
  <c r="AE28" i="31" s="1"/>
  <c r="AB107" i="30"/>
  <c r="AE107" i="30" s="1"/>
  <c r="AB102" i="31" s="1"/>
  <c r="AE102" i="31" s="1"/>
  <c r="AB106" i="30"/>
  <c r="AE106" i="30" s="1"/>
  <c r="AB101" i="31" s="1"/>
  <c r="AE101" i="31" s="1"/>
  <c r="AB52" i="30"/>
  <c r="AE52" i="30" s="1"/>
  <c r="AB50" i="31" s="1"/>
  <c r="AE50" i="31" s="1"/>
  <c r="AB243" i="30"/>
  <c r="AE243" i="30" s="1"/>
  <c r="AB227" i="31" s="1"/>
  <c r="AE227" i="31" s="1"/>
  <c r="AB89" i="30"/>
  <c r="AE89" i="30" s="1"/>
  <c r="AB86" i="31" s="1"/>
  <c r="AE86" i="31" s="1"/>
  <c r="AB215" i="30"/>
  <c r="AE215" i="30" s="1"/>
  <c r="AB201" i="31" s="1"/>
  <c r="AE201" i="31" s="1"/>
  <c r="AB58" i="30"/>
  <c r="AE58" i="30" s="1"/>
  <c r="AB56" i="31" s="1"/>
  <c r="AE56" i="31" s="1"/>
  <c r="AB144" i="30"/>
  <c r="AE144" i="30" s="1"/>
  <c r="AB134" i="31" s="1"/>
  <c r="AE134" i="31" s="1"/>
  <c r="AB277" i="30"/>
  <c r="AE277" i="30" s="1"/>
  <c r="AB260" i="31" s="1"/>
  <c r="AE260" i="31" s="1"/>
  <c r="AB102" i="30"/>
  <c r="AE102" i="30" s="1"/>
  <c r="AB97" i="31" s="1"/>
  <c r="AE97" i="31" s="1"/>
  <c r="AB264" i="30"/>
  <c r="AE264" i="30" s="1"/>
  <c r="AB247" i="31" s="1"/>
  <c r="AE247" i="31" s="1"/>
  <c r="AB333" i="30"/>
  <c r="AE333" i="30" s="1"/>
  <c r="AB302" i="31" s="1"/>
  <c r="AE302" i="31" s="1"/>
  <c r="AB39" i="30"/>
  <c r="AE39" i="30" s="1"/>
  <c r="AB38" i="31" s="1"/>
  <c r="AE38" i="31" s="1"/>
  <c r="AB195" i="30"/>
  <c r="AE195" i="30" s="1"/>
  <c r="AB181" i="31" s="1"/>
  <c r="AE181" i="31" s="1"/>
  <c r="AB86" i="30"/>
  <c r="AE86" i="30" s="1"/>
  <c r="AB83" i="31" s="1"/>
  <c r="AE83" i="31" s="1"/>
  <c r="AB249" i="30"/>
  <c r="AE249" i="30" s="1"/>
  <c r="AB233" i="31" s="1"/>
  <c r="AE233" i="31" s="1"/>
  <c r="AB253" i="30"/>
  <c r="AE253" i="30" s="1"/>
  <c r="AB237" i="31" s="1"/>
  <c r="AE237" i="31" s="1"/>
  <c r="AB223" i="30"/>
  <c r="AE223" i="30" s="1"/>
  <c r="AB262" i="30"/>
  <c r="AE262" i="30" s="1"/>
  <c r="AB245" i="31" s="1"/>
  <c r="AE245" i="31" s="1"/>
  <c r="AB190" i="30"/>
  <c r="AE190" i="30" s="1"/>
  <c r="AB176" i="31" s="1"/>
  <c r="AE176" i="31" s="1"/>
  <c r="AB227" i="30"/>
  <c r="AE227" i="30" s="1"/>
  <c r="AB171" i="30"/>
  <c r="AE171" i="30" s="1"/>
  <c r="AB159" i="31" s="1"/>
  <c r="AE159" i="31" s="1"/>
  <c r="AB202" i="30"/>
  <c r="AE202" i="30" s="1"/>
  <c r="AB188" i="31" s="1"/>
  <c r="AE188" i="31" s="1"/>
  <c r="AB316" i="30"/>
  <c r="AE316" i="30" s="1"/>
  <c r="AB291" i="31" s="1"/>
  <c r="AE291" i="31" s="1"/>
  <c r="AB298" i="30"/>
  <c r="AE298" i="30" s="1"/>
  <c r="AB277" i="31" s="1"/>
  <c r="AE277" i="31" s="1"/>
  <c r="AB184" i="30"/>
  <c r="AE184" i="30" s="1"/>
  <c r="AB171" i="31" s="1"/>
  <c r="AE171" i="31" s="1"/>
  <c r="AB244" i="30"/>
  <c r="AE244" i="30" s="1"/>
  <c r="AB228" i="31" s="1"/>
  <c r="AE228" i="31" s="1"/>
  <c r="AB84" i="30"/>
  <c r="AE84" i="30" s="1"/>
  <c r="AB81" i="31" s="1"/>
  <c r="AE81" i="31" s="1"/>
  <c r="AB234" i="30"/>
  <c r="AE234" i="30" s="1"/>
  <c r="AB218" i="31" s="1"/>
  <c r="AE218" i="31" s="1"/>
  <c r="AB177" i="30"/>
  <c r="AE177" i="30" s="1"/>
  <c r="AB164" i="31" s="1"/>
  <c r="AE164" i="31" s="1"/>
  <c r="AB294" i="30"/>
  <c r="AE294" i="30" s="1"/>
  <c r="AB273" i="31" s="1"/>
  <c r="AE273" i="31" s="1"/>
  <c r="AB63" i="30"/>
  <c r="AE63" i="30" s="1"/>
  <c r="AB61" i="31" s="1"/>
  <c r="AE61" i="31" s="1"/>
  <c r="AB141" i="30"/>
  <c r="AE141" i="30" s="1"/>
  <c r="AB13" i="30"/>
  <c r="AE13" i="30" s="1"/>
  <c r="AB13" i="31" s="1"/>
  <c r="AE13" i="31" s="1"/>
  <c r="AB42" i="30"/>
  <c r="AE42" i="30" s="1"/>
  <c r="AB41" i="31" s="1"/>
  <c r="AE41" i="31" s="1"/>
  <c r="AB165" i="30"/>
  <c r="AE165" i="30" s="1"/>
  <c r="AB154" i="31" s="1"/>
  <c r="AE154" i="31" s="1"/>
  <c r="AB35" i="30"/>
  <c r="AE35" i="30" s="1"/>
  <c r="AB34" i="31" s="1"/>
  <c r="AE34" i="31" s="1"/>
  <c r="AB304" i="30"/>
  <c r="AE304" i="30" s="1"/>
  <c r="AB283" i="31" s="1"/>
  <c r="AE283" i="31" s="1"/>
  <c r="AB176" i="30"/>
  <c r="AE176" i="30" s="1"/>
  <c r="AB163" i="31" s="1"/>
  <c r="AE163" i="31" s="1"/>
  <c r="AB129" i="30"/>
  <c r="AE129" i="30" s="1"/>
  <c r="AB121" i="31" s="1"/>
  <c r="AE121" i="31" s="1"/>
  <c r="AB158" i="30"/>
  <c r="AE158" i="30" s="1"/>
  <c r="AB147" i="31" s="1"/>
  <c r="AE147" i="31" s="1"/>
  <c r="AB138" i="30"/>
  <c r="AE138" i="30" s="1"/>
  <c r="AB129" i="31" s="1"/>
  <c r="AE129" i="31" s="1"/>
  <c r="AB239" i="30"/>
  <c r="AE239" i="30" s="1"/>
  <c r="AB223" i="31" s="1"/>
  <c r="AE223" i="31" s="1"/>
  <c r="AB235" i="30"/>
  <c r="AE235" i="30" s="1"/>
  <c r="AB219" i="31" s="1"/>
  <c r="AE219" i="31" s="1"/>
  <c r="AB214" i="30"/>
  <c r="AE214" i="30" s="1"/>
  <c r="AB200" i="31" s="1"/>
  <c r="AE200" i="31" s="1"/>
  <c r="AB285" i="30"/>
  <c r="AE285" i="30" s="1"/>
  <c r="AB266" i="31" s="1"/>
  <c r="AE266" i="31" s="1"/>
  <c r="AB269" i="30"/>
  <c r="AE269" i="30" s="1"/>
  <c r="AB252" i="31" s="1"/>
  <c r="AE252" i="31" s="1"/>
  <c r="AB275" i="30"/>
  <c r="AE275" i="30" s="1"/>
  <c r="AB258" i="31" s="1"/>
  <c r="AE258" i="31" s="1"/>
  <c r="AB220" i="30"/>
  <c r="AE220" i="30" s="1"/>
  <c r="AB206" i="31" s="1"/>
  <c r="AE206" i="31" s="1"/>
  <c r="AB65" i="30"/>
  <c r="AE65" i="30" s="1"/>
  <c r="AB63" i="31" s="1"/>
  <c r="AE63" i="31" s="1"/>
  <c r="AB299" i="30"/>
  <c r="AE299" i="30" s="1"/>
  <c r="AB278" i="31" s="1"/>
  <c r="AE278" i="31" s="1"/>
  <c r="AB218" i="30"/>
  <c r="AE218" i="30" s="1"/>
  <c r="AB204" i="31" s="1"/>
  <c r="AE204" i="31" s="1"/>
  <c r="AB18" i="30"/>
  <c r="AE18" i="30" s="1"/>
  <c r="AB17" i="31" s="1"/>
  <c r="AE17" i="31" s="1"/>
  <c r="AB258" i="30"/>
  <c r="AE258" i="30" s="1"/>
  <c r="AB241" i="31" s="1"/>
  <c r="AE241" i="31" s="1"/>
  <c r="AB34" i="30"/>
  <c r="AE34" i="30" s="1"/>
  <c r="AB33" i="31" s="1"/>
  <c r="AE33" i="31" s="1"/>
  <c r="AB159" i="30"/>
  <c r="AE159" i="30" s="1"/>
  <c r="AB148" i="31" s="1"/>
  <c r="AE148" i="31" s="1"/>
  <c r="AB96" i="30"/>
  <c r="AE96" i="30" s="1"/>
  <c r="AB92" i="31" s="1"/>
  <c r="AE92" i="31" s="1"/>
  <c r="AB251" i="30"/>
  <c r="AE251" i="30" s="1"/>
  <c r="AB235" i="31" s="1"/>
  <c r="AE235" i="31" s="1"/>
  <c r="AB174" i="30"/>
  <c r="AE174" i="30" s="1"/>
  <c r="AB162" i="31" s="1"/>
  <c r="AE162" i="31" s="1"/>
  <c r="AB54" i="30"/>
  <c r="AE54" i="30" s="1"/>
  <c r="AB52" i="31" s="1"/>
  <c r="AE52" i="31" s="1"/>
  <c r="AB21" i="30"/>
  <c r="AE21" i="30" s="1"/>
  <c r="AB20" i="31" s="1"/>
  <c r="AE20" i="31" s="1"/>
  <c r="AB178" i="30"/>
  <c r="AE178" i="30" s="1"/>
  <c r="AB165" i="31" s="1"/>
  <c r="AE165" i="31" s="1"/>
  <c r="AB237" i="30"/>
  <c r="AE237" i="30" s="1"/>
  <c r="AB221" i="31" s="1"/>
  <c r="AE221" i="31" s="1"/>
  <c r="AB211" i="30"/>
  <c r="AE211" i="30" s="1"/>
  <c r="AB197" i="31" s="1"/>
  <c r="AE197" i="31" s="1"/>
  <c r="AB261" i="30"/>
  <c r="AE261" i="30" s="1"/>
  <c r="AB244" i="31" s="1"/>
  <c r="AE244" i="31" s="1"/>
  <c r="AB117" i="30"/>
  <c r="AE117" i="30" s="1"/>
  <c r="AB109" i="31" s="1"/>
  <c r="AE109" i="31" s="1"/>
  <c r="AB263" i="30"/>
  <c r="AE263" i="30" s="1"/>
  <c r="AB246" i="31" s="1"/>
  <c r="AE246" i="31" s="1"/>
  <c r="AB118" i="30"/>
  <c r="AE118" i="30" s="1"/>
  <c r="AB110" i="31" s="1"/>
  <c r="AE110" i="31" s="1"/>
  <c r="AB143" i="30"/>
  <c r="AE143" i="30" s="1"/>
  <c r="AB133" i="31" s="1"/>
  <c r="AE133" i="31" s="1"/>
  <c r="AB274" i="30"/>
  <c r="AE274" i="30" s="1"/>
  <c r="AB257" i="31" s="1"/>
  <c r="AE257" i="31" s="1"/>
  <c r="AB43" i="30"/>
  <c r="AE43" i="30" s="1"/>
  <c r="AB42" i="31" s="1"/>
  <c r="AE42" i="31" s="1"/>
  <c r="AB326" i="30"/>
  <c r="AE326" i="30" s="1"/>
  <c r="AB298" i="31" s="1"/>
  <c r="AE298" i="31" s="1"/>
  <c r="AB19" i="30"/>
  <c r="AE19" i="30" s="1"/>
  <c r="AB18" i="31" s="1"/>
  <c r="AE18" i="31" s="1"/>
  <c r="AB131" i="30"/>
  <c r="AE131" i="30" s="1"/>
  <c r="AB123" i="31" s="1"/>
  <c r="AE123" i="31" s="1"/>
  <c r="AB233" i="30"/>
  <c r="AE233" i="30" s="1"/>
  <c r="AB217" i="31" s="1"/>
  <c r="AE217" i="31" s="1"/>
  <c r="AB283" i="30"/>
  <c r="AE283" i="30" s="1"/>
  <c r="AB265" i="31" s="1"/>
  <c r="AE265" i="31" s="1"/>
  <c r="AB60" i="30"/>
  <c r="AE60" i="30" s="1"/>
  <c r="AB58" i="31" s="1"/>
  <c r="AE58" i="31" s="1"/>
  <c r="AB44" i="30"/>
  <c r="AE44" i="30" s="1"/>
  <c r="AB43" i="31" s="1"/>
  <c r="AE43" i="31" s="1"/>
  <c r="AB79" i="30"/>
  <c r="AE79" i="30" s="1"/>
  <c r="AB76" i="31" s="1"/>
  <c r="AE76" i="31" s="1"/>
  <c r="AB130" i="30"/>
  <c r="AE130" i="30" s="1"/>
  <c r="AB122" i="31" s="1"/>
  <c r="AE122" i="31" s="1"/>
  <c r="AB207" i="30"/>
  <c r="AE207" i="30" s="1"/>
  <c r="AB193" i="31" s="1"/>
  <c r="AE193" i="31" s="1"/>
  <c r="AB236" i="30"/>
  <c r="AE236" i="30" s="1"/>
  <c r="AB220" i="31" s="1"/>
  <c r="AE220" i="31" s="1"/>
  <c r="AB41" i="30"/>
  <c r="AE41" i="30" s="1"/>
  <c r="AB40" i="31" s="1"/>
  <c r="AE40" i="31" s="1"/>
  <c r="AB225" i="30"/>
  <c r="AE225" i="30" s="1"/>
  <c r="AB210" i="31" s="1"/>
  <c r="AE210" i="31" s="1"/>
  <c r="AB282" i="30"/>
  <c r="AE282" i="30" s="1"/>
  <c r="AB264" i="31" s="1"/>
  <c r="AE264" i="31" s="1"/>
  <c r="AB78" i="30"/>
  <c r="AE78" i="30" s="1"/>
  <c r="AB75" i="31" s="1"/>
  <c r="AE75" i="31" s="1"/>
  <c r="AB66" i="30"/>
  <c r="AE66" i="30" s="1"/>
  <c r="AB64" i="31" s="1"/>
  <c r="AE64" i="31" s="1"/>
  <c r="AB148" i="30"/>
  <c r="AE148" i="30" s="1"/>
  <c r="AB138" i="31" s="1"/>
  <c r="AE138" i="31" s="1"/>
  <c r="AB136" i="30"/>
  <c r="AE136" i="30" s="1"/>
  <c r="AB127" i="31" s="1"/>
  <c r="AE127" i="31" s="1"/>
  <c r="AB115" i="30"/>
  <c r="AE115" i="30" s="1"/>
  <c r="AB107" i="31" s="1"/>
  <c r="AE107" i="31" s="1"/>
  <c r="AB71" i="30"/>
  <c r="AE71" i="30" s="1"/>
  <c r="AB68" i="31" s="1"/>
  <c r="AE68" i="31" s="1"/>
  <c r="AB104" i="30"/>
  <c r="AE104" i="30" s="1"/>
  <c r="AB99" i="31" s="1"/>
  <c r="AE99" i="31" s="1"/>
  <c r="AB11" i="30"/>
  <c r="AE11" i="30" s="1"/>
  <c r="AB11" i="31" s="1"/>
  <c r="AE11" i="31" s="1"/>
  <c r="AB48" i="30"/>
  <c r="AE48" i="30" s="1"/>
  <c r="AB46" i="31" s="1"/>
  <c r="AE46" i="31" s="1"/>
  <c r="AB199" i="30"/>
  <c r="AE199" i="30" s="1"/>
  <c r="AB185" i="31" s="1"/>
  <c r="AE185" i="31" s="1"/>
  <c r="AB57" i="30"/>
  <c r="AE57" i="30" s="1"/>
  <c r="AB55" i="31" s="1"/>
  <c r="AE55" i="31" s="1"/>
  <c r="AB267" i="30"/>
  <c r="AE267" i="30" s="1"/>
  <c r="AB250" i="31" s="1"/>
  <c r="AE250" i="31" s="1"/>
  <c r="AB114" i="30"/>
  <c r="AE114" i="30" s="1"/>
  <c r="AB226" i="30"/>
  <c r="AE226" i="30" s="1"/>
  <c r="AB211" i="31" s="1"/>
  <c r="AE211" i="31" s="1"/>
  <c r="AB127" i="30"/>
  <c r="AE127" i="30" s="1"/>
  <c r="AB119" i="31" s="1"/>
  <c r="AE119" i="31" s="1"/>
  <c r="AB110" i="30"/>
  <c r="AE110" i="30" s="1"/>
  <c r="AB104" i="31" s="1"/>
  <c r="AE104" i="31" s="1"/>
  <c r="AB105" i="30"/>
  <c r="AE105" i="30" s="1"/>
  <c r="AB100" i="31" s="1"/>
  <c r="AE100" i="31" s="1"/>
  <c r="AB139" i="30"/>
  <c r="AE139" i="30" s="1"/>
  <c r="AB130" i="31" s="1"/>
  <c r="AE130" i="31" s="1"/>
  <c r="AB47" i="30"/>
  <c r="AE47" i="30" s="1"/>
  <c r="AB45" i="31" s="1"/>
  <c r="AE45" i="31" s="1"/>
  <c r="AB272" i="30"/>
  <c r="AE272" i="30" s="1"/>
  <c r="AB255" i="31" s="1"/>
  <c r="AE255" i="31" s="1"/>
  <c r="AB93" i="30"/>
  <c r="AE93" i="30" s="1"/>
  <c r="AB89" i="31" s="1"/>
  <c r="AE89" i="31" s="1"/>
  <c r="AB81" i="30"/>
  <c r="AE81" i="30" s="1"/>
  <c r="AB78" i="31" s="1"/>
  <c r="AE78" i="31" s="1"/>
  <c r="AB168" i="30"/>
  <c r="AE168" i="30" s="1"/>
  <c r="AB157" i="31" s="1"/>
  <c r="AE157" i="31" s="1"/>
  <c r="AB238" i="30"/>
  <c r="AE238" i="30" s="1"/>
  <c r="AB222" i="31" s="1"/>
  <c r="AE222" i="31" s="1"/>
  <c r="AB192" i="30"/>
  <c r="AE192" i="30" s="1"/>
  <c r="AB178" i="31" s="1"/>
  <c r="AE178" i="31" s="1"/>
  <c r="AB50" i="30"/>
  <c r="AE50" i="30" s="1"/>
  <c r="AB48" i="31" s="1"/>
  <c r="AE48" i="31" s="1"/>
  <c r="AB303" i="30"/>
  <c r="AE303" i="30" s="1"/>
  <c r="AB282" i="31" s="1"/>
  <c r="AE282" i="31" s="1"/>
  <c r="AB252" i="30"/>
  <c r="AE252" i="30" s="1"/>
  <c r="AB236" i="31" s="1"/>
  <c r="AE236" i="31" s="1"/>
  <c r="AB229" i="30"/>
  <c r="AE229" i="30" s="1"/>
  <c r="AB213" i="31" s="1"/>
  <c r="AE213" i="31" s="1"/>
  <c r="AB163" i="30"/>
  <c r="AE163" i="30" s="1"/>
  <c r="AB152" i="31" s="1"/>
  <c r="AE152" i="31" s="1"/>
  <c r="AB217" i="30"/>
  <c r="AE217" i="30" s="1"/>
  <c r="AB203" i="31" s="1"/>
  <c r="AE203" i="31" s="1"/>
  <c r="AB145" i="30"/>
  <c r="AE145" i="30" s="1"/>
  <c r="AB135" i="31" s="1"/>
  <c r="AE135" i="31" s="1"/>
  <c r="AB319" i="30"/>
  <c r="AE319" i="30" s="1"/>
  <c r="AB293" i="31" s="1"/>
  <c r="AE293" i="31" s="1"/>
  <c r="AB296" i="30"/>
  <c r="AE296" i="30" s="1"/>
  <c r="AB275" i="31" s="1"/>
  <c r="AE275" i="31" s="1"/>
  <c r="AB51" i="30"/>
  <c r="AE51" i="30" s="1"/>
  <c r="AB49" i="31" s="1"/>
  <c r="AE49" i="31" s="1"/>
  <c r="AB197" i="30"/>
  <c r="AE197" i="30" s="1"/>
  <c r="AB205" i="30"/>
  <c r="AE205" i="30" s="1"/>
  <c r="AB191" i="31" s="1"/>
  <c r="AE191" i="31" s="1"/>
  <c r="AB80" i="30"/>
  <c r="AE80" i="30" s="1"/>
  <c r="AB77" i="31" s="1"/>
  <c r="AE77" i="31" s="1"/>
  <c r="AB308" i="30"/>
  <c r="AE308" i="30" s="1"/>
  <c r="AB286" i="31" s="1"/>
  <c r="AE286" i="31" s="1"/>
  <c r="AB181" i="30"/>
  <c r="AE181" i="30" s="1"/>
  <c r="AB168" i="31" s="1"/>
  <c r="AE168" i="31" s="1"/>
  <c r="AB166" i="30"/>
  <c r="AE166" i="30" s="1"/>
  <c r="AB155" i="31" s="1"/>
  <c r="AE155" i="31" s="1"/>
  <c r="AB254" i="30"/>
  <c r="AE254" i="30" s="1"/>
  <c r="AB238" i="31" s="1"/>
  <c r="AE238" i="31" s="1"/>
  <c r="AB260" i="30"/>
  <c r="AE260" i="30" s="1"/>
  <c r="AB243" i="31" s="1"/>
  <c r="AE243" i="31" s="1"/>
  <c r="AB198" i="30"/>
  <c r="AE198" i="30" s="1"/>
  <c r="AB184" i="31" s="1"/>
  <c r="AE184" i="31" s="1"/>
  <c r="AB33" i="30"/>
  <c r="AE33" i="30" s="1"/>
  <c r="AB32" i="31" s="1"/>
  <c r="AE32" i="31" s="1"/>
  <c r="AB216" i="30"/>
  <c r="AE216" i="30" s="1"/>
  <c r="AB202" i="31" s="1"/>
  <c r="AE202" i="31" s="1"/>
  <c r="AB182" i="30"/>
  <c r="AE182" i="30" s="1"/>
  <c r="AB169" i="31" s="1"/>
  <c r="AE169" i="31" s="1"/>
  <c r="AB99" i="30"/>
  <c r="AE99" i="30" s="1"/>
  <c r="AB94" i="31" s="1"/>
  <c r="AE94" i="31" s="1"/>
  <c r="AB268" i="30"/>
  <c r="AE268" i="30" s="1"/>
  <c r="AB251" i="31" s="1"/>
  <c r="AE251" i="31" s="1"/>
  <c r="AB100" i="30"/>
  <c r="AE100" i="30" s="1"/>
  <c r="AB95" i="31" s="1"/>
  <c r="AE95" i="31" s="1"/>
  <c r="AB219" i="30"/>
  <c r="AE219" i="30" s="1"/>
  <c r="AB205" i="31" s="1"/>
  <c r="AE205" i="31" s="1"/>
  <c r="AB24" i="30"/>
  <c r="AE24" i="30" s="1"/>
  <c r="AB23" i="31" s="1"/>
  <c r="AE23" i="31" s="1"/>
  <c r="AB45" i="30"/>
  <c r="AE45" i="30" s="1"/>
  <c r="AB44" i="31" s="1"/>
  <c r="AE44" i="31" s="1"/>
  <c r="AB28" i="30"/>
  <c r="AE28" i="30" s="1"/>
  <c r="AB27" i="31" s="1"/>
  <c r="AE27" i="31" s="1"/>
  <c r="AB167" i="30"/>
  <c r="AE167" i="30" s="1"/>
  <c r="AB156" i="31" s="1"/>
  <c r="AE156" i="31" s="1"/>
  <c r="AB133" i="30"/>
  <c r="AE133" i="30" s="1"/>
  <c r="AB124" i="31" s="1"/>
  <c r="AE124" i="31" s="1"/>
  <c r="AB265" i="30"/>
  <c r="AE265" i="30" s="1"/>
  <c r="AB248" i="31" s="1"/>
  <c r="AE248" i="31" s="1"/>
  <c r="AB140" i="30"/>
  <c r="AE140" i="30" s="1"/>
  <c r="AB131" i="31" s="1"/>
  <c r="AE131" i="31" s="1"/>
  <c r="AB270" i="30"/>
  <c r="AE270" i="30" s="1"/>
  <c r="AB253" i="31" s="1"/>
  <c r="AE253" i="31" s="1"/>
  <c r="AB212" i="30"/>
  <c r="AE212" i="30" s="1"/>
  <c r="AB198" i="31" s="1"/>
  <c r="AE198" i="31" s="1"/>
  <c r="AB320" i="30"/>
  <c r="AE320" i="30" s="1"/>
  <c r="AB294" i="31" s="1"/>
  <c r="AE294" i="31" s="1"/>
  <c r="AB307" i="30"/>
  <c r="AE307" i="30" s="1"/>
  <c r="AB285" i="31" s="1"/>
  <c r="AE285" i="31" s="1"/>
  <c r="AB95" i="30"/>
  <c r="AE95" i="30" s="1"/>
  <c r="AB91" i="31" s="1"/>
  <c r="AE91" i="31" s="1"/>
  <c r="AB247" i="30"/>
  <c r="AE247" i="30" s="1"/>
  <c r="AB231" i="31" s="1"/>
  <c r="AE231" i="31" s="1"/>
  <c r="AB228" i="30"/>
  <c r="AE228" i="30" s="1"/>
  <c r="AB212" i="31" s="1"/>
  <c r="AE212" i="31" s="1"/>
  <c r="AB15" i="30"/>
  <c r="AE15" i="30" s="1"/>
  <c r="AB332" i="30"/>
  <c r="AE332" i="30" s="1"/>
  <c r="AB301" i="31" s="1"/>
  <c r="AE301" i="31" s="1"/>
  <c r="AB301" i="30"/>
  <c r="AE301" i="30" s="1"/>
  <c r="AB280" i="31" s="1"/>
  <c r="AE280" i="31" s="1"/>
  <c r="AB231" i="30"/>
  <c r="AE231" i="30" s="1"/>
  <c r="AB215" i="31" s="1"/>
  <c r="AE215" i="31" s="1"/>
  <c r="AB112" i="30"/>
  <c r="AE112" i="30" s="1"/>
  <c r="AB105" i="31" s="1"/>
  <c r="AE105" i="31" s="1"/>
  <c r="AA94" i="30"/>
  <c r="AB334" i="30"/>
  <c r="AE334" i="30" s="1"/>
  <c r="AB303" i="31" s="1"/>
  <c r="AE303" i="31" s="1"/>
  <c r="AA334" i="30"/>
  <c r="AE8" i="30"/>
  <c r="AB8" i="31" s="1"/>
  <c r="AE8" i="31" s="1"/>
  <c r="AD42" i="29"/>
  <c r="AD111" i="29"/>
  <c r="AA49" i="29"/>
  <c r="AA163" i="29"/>
  <c r="AA172" i="29"/>
  <c r="AA265" i="29"/>
  <c r="AA261" i="29"/>
  <c r="AA143" i="29"/>
  <c r="AA159" i="29"/>
  <c r="AA244" i="29"/>
  <c r="AA310" i="29"/>
  <c r="AA108" i="29"/>
  <c r="AA175" i="29"/>
  <c r="AA228" i="29"/>
  <c r="AA18" i="29"/>
  <c r="AA67" i="29"/>
  <c r="AA128" i="29"/>
  <c r="AA314" i="29"/>
  <c r="AA332" i="29"/>
  <c r="AA76" i="29"/>
  <c r="AA46" i="29"/>
  <c r="AA70" i="29"/>
  <c r="AC543" i="6"/>
  <c r="AF543" i="6" s="1"/>
  <c r="AA15" i="29"/>
  <c r="AA249" i="29"/>
  <c r="AA99" i="29"/>
  <c r="AA250" i="29"/>
  <c r="AA135" i="29"/>
  <c r="AA279" i="29"/>
  <c r="AA161" i="29"/>
  <c r="AA47" i="29"/>
  <c r="AA190" i="29"/>
  <c r="AA59" i="29"/>
  <c r="AA267" i="29"/>
  <c r="AA170" i="29"/>
  <c r="AA179" i="29"/>
  <c r="AC351" i="6"/>
  <c r="AA117" i="29"/>
  <c r="AA275" i="29"/>
  <c r="AA20" i="29"/>
  <c r="AA291" i="29"/>
  <c r="AA29" i="29"/>
  <c r="AA51" i="29"/>
  <c r="AA23" i="29"/>
  <c r="AA323" i="29"/>
  <c r="AA162" i="29"/>
  <c r="AA151" i="29"/>
  <c r="AA109" i="29"/>
  <c r="AA307" i="29"/>
  <c r="AA119" i="29"/>
  <c r="AA243" i="29"/>
  <c r="AA12" i="29"/>
  <c r="AA127" i="29"/>
  <c r="AA256" i="29"/>
  <c r="AA333" i="29"/>
  <c r="AA271" i="29"/>
  <c r="AA294" i="29"/>
  <c r="AA192" i="29"/>
  <c r="AA87" i="29"/>
  <c r="AA254" i="29"/>
  <c r="AC415" i="6"/>
  <c r="AF415" i="6" s="1"/>
  <c r="AA289" i="29"/>
  <c r="AA145" i="29"/>
  <c r="AA328" i="29"/>
  <c r="AA160" i="29"/>
  <c r="AA324" i="29"/>
  <c r="AA141" i="29"/>
  <c r="AA260" i="29"/>
  <c r="AA55" i="29"/>
  <c r="AA84" i="29"/>
  <c r="AA302" i="29"/>
  <c r="AA146" i="29"/>
  <c r="AC591" i="6"/>
  <c r="AA71" i="29"/>
  <c r="AA209" i="29"/>
  <c r="AA240" i="29"/>
  <c r="AC411" i="6"/>
  <c r="AF411" i="6" s="1"/>
  <c r="AA64" i="29"/>
  <c r="AA231" i="29"/>
  <c r="AA21" i="29"/>
  <c r="AA110" i="29"/>
  <c r="AA89" i="29"/>
  <c r="AA301" i="29"/>
  <c r="AA142" i="29"/>
  <c r="AA218" i="29"/>
  <c r="AA183" i="29"/>
  <c r="AA148" i="29"/>
  <c r="AA65" i="29"/>
  <c r="AA9" i="29"/>
  <c r="AA129" i="29"/>
  <c r="AA113" i="29"/>
  <c r="AA58" i="29"/>
  <c r="AA133" i="29"/>
  <c r="AA82" i="29"/>
  <c r="AA194" i="29"/>
  <c r="AA181" i="29"/>
  <c r="AA10" i="29"/>
  <c r="AA78" i="29"/>
  <c r="AA225" i="29"/>
  <c r="AC602" i="6"/>
  <c r="AC484" i="6"/>
  <c r="AF484" i="6" s="1"/>
  <c r="AA74" i="29"/>
  <c r="AA122" i="29"/>
  <c r="AA43" i="29"/>
  <c r="AA257" i="29"/>
  <c r="AA139" i="29"/>
  <c r="AA11" i="29"/>
  <c r="AC525" i="6"/>
  <c r="AA125" i="29"/>
  <c r="AA208" i="29"/>
  <c r="AA252" i="29"/>
  <c r="AA331" i="29"/>
  <c r="AA153" i="29"/>
  <c r="AA330" i="29"/>
  <c r="AA247" i="29"/>
  <c r="AA222" i="29"/>
  <c r="AA157" i="29"/>
  <c r="AA327" i="29"/>
  <c r="AA304" i="29"/>
  <c r="AC427" i="6"/>
  <c r="AF427" i="6" s="1"/>
  <c r="AA292" i="29"/>
  <c r="AC600" i="6"/>
  <c r="AF600" i="6" s="1"/>
  <c r="AA232" i="29"/>
  <c r="AA28" i="29"/>
  <c r="AA130" i="29"/>
  <c r="AA287" i="29"/>
  <c r="AA280" i="29"/>
  <c r="AA269" i="29"/>
  <c r="AA322" i="29"/>
  <c r="AA303" i="29"/>
  <c r="AA106" i="29"/>
  <c r="AA14" i="29"/>
  <c r="AA320" i="29"/>
  <c r="AA242" i="29"/>
  <c r="AA235" i="29"/>
  <c r="AA37" i="29"/>
  <c r="AA102" i="29"/>
  <c r="AA60" i="29"/>
  <c r="AA299" i="29"/>
  <c r="AA53" i="29"/>
  <c r="AA203" i="29"/>
  <c r="AA77" i="29"/>
  <c r="AA95" i="29"/>
  <c r="AA272" i="29"/>
  <c r="AA100" i="29"/>
  <c r="AA27" i="29"/>
  <c r="AA295" i="29"/>
  <c r="AA297" i="29"/>
  <c r="AA282" i="29"/>
  <c r="AA50" i="29"/>
  <c r="AA188" i="29"/>
  <c r="AA116" i="29"/>
  <c r="AA31" i="29"/>
  <c r="AA187" i="29"/>
  <c r="AA61" i="29"/>
  <c r="AA140" i="29"/>
  <c r="AA166" i="29"/>
  <c r="AA210" i="29"/>
  <c r="AA126" i="29"/>
  <c r="AC390" i="6"/>
  <c r="AA165" i="29"/>
  <c r="AA204" i="29"/>
  <c r="AA13" i="29"/>
  <c r="AA263" i="29"/>
  <c r="AA107" i="29"/>
  <c r="AC596" i="6"/>
  <c r="AF596" i="6" s="1"/>
  <c r="AA276" i="29"/>
  <c r="AC599" i="6"/>
  <c r="AF599" i="6" s="1"/>
  <c r="AA30" i="29"/>
  <c r="AA319" i="29"/>
  <c r="AA259" i="29"/>
  <c r="AA92" i="29"/>
  <c r="AA81" i="29"/>
  <c r="AA68" i="29"/>
  <c r="AA152" i="29"/>
  <c r="AA288" i="29"/>
  <c r="AA264" i="29"/>
  <c r="AA97" i="29"/>
  <c r="AA284" i="29"/>
  <c r="AA105" i="29"/>
  <c r="AA253" i="29"/>
  <c r="AA91" i="29"/>
  <c r="AA182" i="29"/>
  <c r="AA290" i="29"/>
  <c r="AA207" i="29"/>
  <c r="AA214" i="29"/>
  <c r="AA85" i="29"/>
  <c r="AA26" i="29"/>
  <c r="AA206" i="29"/>
  <c r="AA103" i="29"/>
  <c r="AA36" i="29"/>
  <c r="AA266" i="29"/>
  <c r="AA75" i="29"/>
  <c r="AA185" i="29"/>
  <c r="AA177" i="29"/>
  <c r="AA226" i="29"/>
  <c r="AC601" i="6"/>
  <c r="AF601" i="6" s="1"/>
  <c r="AA213" i="29"/>
  <c r="AA132" i="29"/>
  <c r="AA312" i="29"/>
  <c r="AA149" i="29"/>
  <c r="AA54" i="29"/>
  <c r="AA211" i="29"/>
  <c r="AA317" i="29"/>
  <c r="AA278" i="29"/>
  <c r="AA191" i="29"/>
  <c r="AC346" i="6"/>
  <c r="AA169" i="29"/>
  <c r="AA248" i="29"/>
  <c r="AA176" i="29"/>
  <c r="AA241" i="29"/>
  <c r="AA25" i="29"/>
  <c r="AC521" i="6"/>
  <c r="AA138" i="29"/>
  <c r="AC571" i="6"/>
  <c r="AF571" i="6" s="1"/>
  <c r="AA33" i="29"/>
  <c r="AA104" i="29"/>
  <c r="AA86" i="29"/>
  <c r="AA238" i="29"/>
  <c r="AA57" i="29"/>
  <c r="AA216" i="29"/>
  <c r="AA32" i="29"/>
  <c r="AA112" i="29"/>
  <c r="AA296" i="29"/>
  <c r="AA184" i="29"/>
  <c r="AA173" i="29"/>
  <c r="AA277" i="29"/>
  <c r="AA124" i="29"/>
  <c r="AA22" i="29"/>
  <c r="AA174" i="29"/>
  <c r="AA144" i="29"/>
  <c r="AA88" i="29"/>
  <c r="AA308" i="29"/>
  <c r="AA300" i="29"/>
  <c r="AA315" i="29"/>
  <c r="AA24" i="29"/>
  <c r="AA56" i="29"/>
  <c r="AA219" i="29"/>
  <c r="AA305" i="29"/>
  <c r="AA168" i="29"/>
  <c r="AA189" i="29"/>
  <c r="AA155" i="29"/>
  <c r="AA234" i="29"/>
  <c r="AA309" i="29"/>
  <c r="AA268" i="29"/>
  <c r="AA158" i="29"/>
  <c r="AA63" i="29"/>
  <c r="AA196" i="29"/>
  <c r="AC353" i="6"/>
  <c r="AF353" i="6" s="1"/>
  <c r="AC353" i="7" s="1"/>
  <c r="AA73" i="29"/>
  <c r="AA131" i="29"/>
  <c r="AA154" i="29"/>
  <c r="AA83" i="29"/>
  <c r="AC392" i="6"/>
  <c r="AF392" i="6" s="1"/>
  <c r="AC452" i="6"/>
  <c r="AA283" i="29"/>
  <c r="AA236" i="29"/>
  <c r="AA311" i="29"/>
  <c r="AA230" i="29"/>
  <c r="AA270" i="29"/>
  <c r="AA229" i="29"/>
  <c r="AA35" i="29"/>
  <c r="AA80" i="29"/>
  <c r="AA255" i="29"/>
  <c r="AA164" i="29"/>
  <c r="AA246" i="29"/>
  <c r="AA147" i="29"/>
  <c r="AA19" i="29"/>
  <c r="AA45" i="29"/>
  <c r="AA120" i="29"/>
  <c r="AA286" i="29"/>
  <c r="AA38" i="29"/>
  <c r="AA195" i="29"/>
  <c r="AC377" i="6"/>
  <c r="AF377" i="6" s="1"/>
  <c r="AC464" i="6"/>
  <c r="AF464" i="6" s="1"/>
  <c r="AA329" i="29"/>
  <c r="AA293" i="29"/>
  <c r="AA96" i="29"/>
  <c r="AA227" i="29"/>
  <c r="AA224" i="29"/>
  <c r="AA41" i="29"/>
  <c r="AA298" i="29"/>
  <c r="AA199" i="29"/>
  <c r="AA285" i="29"/>
  <c r="AA237" i="29"/>
  <c r="AA39" i="29"/>
  <c r="AA221" i="29"/>
  <c r="AA326" i="29"/>
  <c r="AA171" i="29"/>
  <c r="AA40" i="29"/>
  <c r="AA90" i="29"/>
  <c r="AA44" i="29"/>
  <c r="AA150" i="29"/>
  <c r="AA114" i="29"/>
  <c r="AA217" i="29"/>
  <c r="AA186" i="29"/>
  <c r="AA98" i="29"/>
  <c r="AA137" i="29"/>
  <c r="AA34" i="29"/>
  <c r="AC345" i="6"/>
  <c r="AF345" i="6" s="1"/>
  <c r="AA281" i="29"/>
  <c r="AA262" i="29"/>
  <c r="AA245" i="29"/>
  <c r="AA258" i="29"/>
  <c r="AA313" i="29"/>
  <c r="AA273" i="29"/>
  <c r="AA62" i="29"/>
  <c r="AA93" i="29"/>
  <c r="AA233" i="29"/>
  <c r="AA178" i="29"/>
  <c r="AA17" i="29"/>
  <c r="AC391" i="6"/>
  <c r="AF391" i="6" s="1"/>
  <c r="AC438" i="6"/>
  <c r="AA79" i="29"/>
  <c r="AA167" i="29"/>
  <c r="AA251" i="29"/>
  <c r="AA202" i="29"/>
  <c r="AA66" i="29"/>
  <c r="AC530" i="6"/>
  <c r="AF530" i="6" s="1"/>
  <c r="AA212" i="29"/>
  <c r="AA325" i="29"/>
  <c r="AA52" i="29"/>
  <c r="AA223" i="29"/>
  <c r="AA115" i="29"/>
  <c r="AA318" i="29"/>
  <c r="AA316" i="29"/>
  <c r="AA16" i="29"/>
  <c r="AA134" i="29"/>
  <c r="AA156" i="29"/>
  <c r="AA193" i="29"/>
  <c r="AA306" i="29"/>
  <c r="AA48" i="29"/>
  <c r="AA198" i="29"/>
  <c r="AD8" i="29"/>
  <c r="AA321" i="29"/>
  <c r="AA220" i="29"/>
  <c r="AA69" i="29"/>
  <c r="AA118" i="29"/>
  <c r="AA200" i="29"/>
  <c r="AA136" i="29"/>
  <c r="AA205" i="29"/>
  <c r="AA101" i="29"/>
  <c r="AA180" i="29"/>
  <c r="AA239" i="29"/>
  <c r="AA274" i="29"/>
  <c r="AA201" i="29"/>
  <c r="AF378" i="6"/>
  <c r="AC378" i="7" s="1"/>
  <c r="AF378" i="7" s="1"/>
  <c r="AC412" i="6"/>
  <c r="AF585" i="6"/>
  <c r="AF456" i="6"/>
  <c r="AC590" i="6"/>
  <c r="AC595" i="6"/>
  <c r="AF470" i="6"/>
  <c r="AF350" i="6"/>
  <c r="AC347" i="6"/>
  <c r="AC354" i="6"/>
  <c r="AF446" i="6"/>
  <c r="AC404" i="6"/>
  <c r="AF410" i="6"/>
  <c r="AF454" i="6"/>
  <c r="AF436" i="6"/>
  <c r="AC546" i="6"/>
  <c r="AF526" i="6"/>
  <c r="AF475" i="6"/>
  <c r="AF493" i="6"/>
  <c r="AF346" i="6"/>
  <c r="AF592" i="6"/>
  <c r="AF434" i="6"/>
  <c r="AC567" i="6"/>
  <c r="AC398" i="6"/>
  <c r="AF593" i="6"/>
  <c r="AF542" i="6"/>
  <c r="AF588" i="6"/>
  <c r="AF448" i="6"/>
  <c r="AF554" i="6"/>
  <c r="AF422" i="6"/>
  <c r="AF492" i="6"/>
  <c r="AF483" i="6"/>
  <c r="AF428" i="6"/>
  <c r="AC557" i="6"/>
  <c r="AC564" i="6"/>
  <c r="AC394" i="6"/>
  <c r="AC384" i="6"/>
  <c r="AF466" i="6"/>
  <c r="AF481" i="6"/>
  <c r="AF499" i="6"/>
  <c r="AC373" i="6"/>
  <c r="AF551" i="6"/>
  <c r="AC541" i="6"/>
  <c r="AF433" i="6"/>
  <c r="AC505" i="6"/>
  <c r="AF576" i="6"/>
  <c r="AF389" i="6"/>
  <c r="AF597" i="6"/>
  <c r="AC497" i="6"/>
  <c r="AF485" i="6"/>
  <c r="AF598" i="6"/>
  <c r="AF486" i="6"/>
  <c r="AC473" i="6"/>
  <c r="AF522" i="6"/>
  <c r="AF521" i="6"/>
  <c r="AF531" i="6"/>
  <c r="AF566" i="6"/>
  <c r="AF342" i="6"/>
  <c r="AF555" i="6"/>
  <c r="AC508" i="6"/>
  <c r="AC507" i="6"/>
  <c r="AF532" i="6"/>
  <c r="AC359" i="6"/>
  <c r="AC463" i="6"/>
  <c r="AC549" i="6"/>
  <c r="AC335" i="6"/>
  <c r="AF495" i="6"/>
  <c r="AF501" i="6"/>
  <c r="AF559" i="6"/>
  <c r="AF425" i="6"/>
  <c r="AC400" i="6"/>
  <c r="AC388" i="6"/>
  <c r="AF443" i="6"/>
  <c r="AF336" i="6"/>
  <c r="AF383" i="6"/>
  <c r="AF586" i="6"/>
  <c r="AF517" i="6"/>
  <c r="AF420" i="6"/>
  <c r="AF407" i="6"/>
  <c r="AF376" i="6"/>
  <c r="AC435" i="6"/>
  <c r="AF360" i="6"/>
  <c r="AF537" i="6"/>
  <c r="AC556" i="6"/>
  <c r="AF577" i="6"/>
  <c r="AF451" i="6"/>
  <c r="AC480" i="6"/>
  <c r="AF518" i="6"/>
  <c r="AF498" i="6"/>
  <c r="AF379" i="6"/>
  <c r="AC459" i="6"/>
  <c r="AF509" i="6"/>
  <c r="AC397" i="6"/>
  <c r="AC547" i="6"/>
  <c r="AF494" i="6"/>
  <c r="AF334" i="6"/>
  <c r="AF482" i="6"/>
  <c r="AF533" i="6"/>
  <c r="AC574" i="6"/>
  <c r="AC380" i="6"/>
  <c r="AF474" i="6"/>
  <c r="AC337" i="6"/>
  <c r="AF358" i="6"/>
  <c r="AF471" i="6"/>
  <c r="AF535" i="6"/>
  <c r="AC496" i="6"/>
  <c r="AF603" i="6"/>
  <c r="AF584" i="6"/>
  <c r="AF418" i="6"/>
  <c r="AC460" i="6"/>
  <c r="AC349" i="6"/>
  <c r="AF339" i="6"/>
  <c r="AC511" i="6"/>
  <c r="AF419" i="6"/>
  <c r="AF461" i="6"/>
  <c r="AC607" i="6"/>
  <c r="AF356" i="6"/>
  <c r="AF516" i="6"/>
  <c r="AF351" i="6"/>
  <c r="AF572" i="6"/>
  <c r="AF458" i="6"/>
  <c r="AF529" i="6"/>
  <c r="AF578" i="6"/>
  <c r="AC366" i="6"/>
  <c r="AF515" i="6"/>
  <c r="AF438" i="6"/>
  <c r="AF424" i="6"/>
  <c r="AC447" i="6"/>
  <c r="AF565" i="6"/>
  <c r="AF370" i="6"/>
  <c r="AF544" i="6"/>
  <c r="AC469" i="6"/>
  <c r="AF442" i="6"/>
  <c r="AC399" i="6"/>
  <c r="AF512" i="6"/>
  <c r="AC440" i="6"/>
  <c r="AF514" i="6"/>
  <c r="AC562" i="6"/>
  <c r="AF465" i="6"/>
  <c r="AF414" i="6"/>
  <c r="AF605" i="6"/>
  <c r="AC523" i="6"/>
  <c r="AF589" i="6"/>
  <c r="AF413" i="6"/>
  <c r="AF361" i="6"/>
  <c r="AF371" i="6"/>
  <c r="AF468" i="6"/>
  <c r="AC534" i="6"/>
  <c r="AF363" i="6"/>
  <c r="AC396" i="6"/>
  <c r="AF583" i="6"/>
  <c r="AF429" i="6"/>
  <c r="AC488" i="6"/>
  <c r="AC355" i="6"/>
  <c r="AF538" i="6"/>
  <c r="AF502" i="6"/>
  <c r="AC500" i="6"/>
  <c r="AF489" i="6"/>
  <c r="AF367" i="6"/>
  <c r="AF550" i="6"/>
  <c r="AC582" i="6"/>
  <c r="AF570" i="6"/>
  <c r="AF528" i="6"/>
  <c r="AC421" i="6"/>
  <c r="AF602" i="6"/>
  <c r="AC417" i="6"/>
  <c r="AF393" i="6"/>
  <c r="AC444" i="6"/>
  <c r="AF519" i="6"/>
  <c r="AC441" i="6"/>
  <c r="AF581" i="6"/>
  <c r="AF552" i="6"/>
  <c r="AC416" i="6"/>
  <c r="AC381" i="6"/>
  <c r="AF478" i="6"/>
  <c r="AC401" i="6"/>
  <c r="AF504" i="6"/>
  <c r="AC462" i="6"/>
  <c r="AC510" i="6"/>
  <c r="AF386" i="6"/>
  <c r="AF348" i="6"/>
  <c r="AF402" i="6"/>
  <c r="AF406" i="6"/>
  <c r="AF423" i="6"/>
  <c r="AF472" i="6"/>
  <c r="AF591" i="6"/>
  <c r="AC606" i="6"/>
  <c r="AF338" i="6"/>
  <c r="AC569" i="6"/>
  <c r="AC553" i="6"/>
  <c r="AF344" i="6"/>
  <c r="AC426" i="6"/>
  <c r="AF490" i="6"/>
  <c r="AC479" i="6"/>
  <c r="AC457" i="6"/>
  <c r="AC385" i="6"/>
  <c r="AC575" i="6"/>
  <c r="AF455" i="6"/>
  <c r="AC395" i="6"/>
  <c r="AF368" i="6"/>
  <c r="AF340" i="6"/>
  <c r="AC432" i="6"/>
  <c r="AF364" i="6"/>
  <c r="AF558" i="6"/>
  <c r="AF408" i="6"/>
  <c r="AC560" i="6"/>
  <c r="AF491" i="6"/>
  <c r="AF387" i="6"/>
  <c r="AF437" i="6"/>
  <c r="AF403" i="6"/>
  <c r="AC362" i="6"/>
  <c r="AC341" i="6"/>
  <c r="AC375" i="6"/>
  <c r="AC527" i="6"/>
  <c r="AF449" i="6"/>
  <c r="AC520" i="6"/>
  <c r="AF594" i="6"/>
  <c r="AF476" i="6"/>
  <c r="AC382" i="6"/>
  <c r="AF390" i="6"/>
  <c r="AF525" i="6"/>
  <c r="AF374" i="6"/>
  <c r="AC445" i="6"/>
  <c r="AF604" i="6"/>
  <c r="AC372" i="6"/>
  <c r="AF561" i="6"/>
  <c r="AC453" i="6"/>
  <c r="AC545" i="6"/>
  <c r="AF524" i="6"/>
  <c r="AF352" i="6"/>
  <c r="AC513" i="6"/>
  <c r="AC506" i="6"/>
  <c r="AC540" i="6"/>
  <c r="AF579" i="6"/>
  <c r="AF548" i="6"/>
  <c r="AF452" i="6"/>
  <c r="AC405" i="6"/>
  <c r="AC536" i="6"/>
  <c r="AF467" i="6"/>
  <c r="AC477" i="6"/>
  <c r="AC343" i="6"/>
  <c r="AC450" i="6"/>
  <c r="AF369" i="6"/>
  <c r="AF431" i="6"/>
  <c r="AF539" i="6"/>
  <c r="AF439" i="6"/>
  <c r="AC357" i="6"/>
  <c r="AC573" i="6"/>
  <c r="AF587" i="6"/>
  <c r="AC580" i="6"/>
  <c r="AF365" i="6"/>
  <c r="AF409" i="6"/>
  <c r="AF487" i="6"/>
  <c r="AF568" i="6"/>
  <c r="AF430" i="6"/>
  <c r="AI72" i="24"/>
  <c r="AC115" i="29"/>
  <c r="AI137" i="24"/>
  <c r="AI315" i="24"/>
  <c r="AI234" i="24"/>
  <c r="AI252" i="24"/>
  <c r="AI198" i="24"/>
  <c r="AC282" i="29"/>
  <c r="AC103" i="29"/>
  <c r="AC181" i="29"/>
  <c r="AC273" i="29"/>
  <c r="AC330" i="29"/>
  <c r="AI251" i="24"/>
  <c r="AI29" i="24"/>
  <c r="AC284" i="29"/>
  <c r="AI275" i="24"/>
  <c r="AI28" i="24"/>
  <c r="AC241" i="29"/>
  <c r="AC222" i="29"/>
  <c r="AC311" i="29"/>
  <c r="AI84" i="24"/>
  <c r="AI173" i="24"/>
  <c r="AI50" i="24"/>
  <c r="AC87" i="29"/>
  <c r="AI313" i="24"/>
  <c r="AI264" i="24"/>
  <c r="AI113" i="24"/>
  <c r="AC33" i="29"/>
  <c r="AC252" i="29"/>
  <c r="AI280" i="24"/>
  <c r="AI162" i="24"/>
  <c r="AI317" i="24"/>
  <c r="AC232" i="29"/>
  <c r="AI135" i="24"/>
  <c r="AI168" i="24"/>
  <c r="AI53" i="24"/>
  <c r="AC218" i="29"/>
  <c r="AC21" i="29"/>
  <c r="AC114" i="29"/>
  <c r="AC73" i="29"/>
  <c r="AG72" i="29"/>
  <c r="AI95" i="24"/>
  <c r="AI259" i="24"/>
  <c r="AI35" i="24"/>
  <c r="AC57" i="29"/>
  <c r="AI290" i="24"/>
  <c r="AI226" i="24"/>
  <c r="AC166" i="29"/>
  <c r="AC251" i="29"/>
  <c r="AC205" i="29"/>
  <c r="AC29" i="29"/>
  <c r="AC97" i="29"/>
  <c r="AI75" i="24"/>
  <c r="AI87" i="24"/>
  <c r="AI219" i="24"/>
  <c r="AI235" i="24"/>
  <c r="AI300" i="24"/>
  <c r="AI314" i="24"/>
  <c r="AC216" i="29"/>
  <c r="AC50" i="29"/>
  <c r="AC286" i="29"/>
  <c r="AC40" i="29"/>
  <c r="AC313" i="29"/>
  <c r="AI255" i="24"/>
  <c r="AI278" i="24"/>
  <c r="AI25" i="24"/>
  <c r="AC177" i="29"/>
  <c r="AI194" i="24"/>
  <c r="AI308" i="24"/>
  <c r="AC169" i="29"/>
  <c r="AC192" i="29"/>
  <c r="AC59" i="29"/>
  <c r="AC110" i="29"/>
  <c r="AC154" i="29"/>
  <c r="AI217" i="24"/>
  <c r="AI284" i="24"/>
  <c r="AI250" i="24"/>
  <c r="AI294" i="24"/>
  <c r="AI330" i="24"/>
  <c r="AC38" i="29"/>
  <c r="AC81" i="29"/>
  <c r="AC99" i="29"/>
  <c r="AH604" i="6"/>
  <c r="AE378" i="7"/>
  <c r="AH532" i="6"/>
  <c r="AH518" i="6"/>
  <c r="AE350" i="6"/>
  <c r="AE344" i="6"/>
  <c r="AE559" i="6"/>
  <c r="AE485" i="6"/>
  <c r="AE484" i="6"/>
  <c r="AH344" i="6"/>
  <c r="AE604" i="6"/>
  <c r="AH352" i="6"/>
  <c r="AE416" i="6"/>
  <c r="AE368" i="6"/>
  <c r="AE513" i="6"/>
  <c r="AE530" i="6"/>
  <c r="AH593" i="6"/>
  <c r="AE504" i="6"/>
  <c r="AE500" i="6"/>
  <c r="AE480" i="6"/>
  <c r="AE435" i="6"/>
  <c r="AE533" i="6"/>
  <c r="AH443" i="6"/>
  <c r="AH512" i="6"/>
  <c r="AE515" i="6"/>
  <c r="AE419" i="6"/>
  <c r="AE388" i="6"/>
  <c r="AE465" i="6"/>
  <c r="AE432" i="6"/>
  <c r="AH352" i="7"/>
  <c r="AE337" i="6"/>
  <c r="AE488" i="6"/>
  <c r="AH476" i="6"/>
  <c r="AE579" i="6"/>
  <c r="AH430" i="6"/>
  <c r="AH492" i="6"/>
  <c r="AE590" i="6"/>
  <c r="AE376" i="6"/>
  <c r="AH561" i="6"/>
  <c r="AE342" i="6"/>
  <c r="AE409" i="6"/>
  <c r="AH420" i="6"/>
  <c r="AE469" i="6"/>
  <c r="AE358" i="6"/>
  <c r="AE576" i="6"/>
  <c r="AH409" i="6"/>
  <c r="AH474" i="6"/>
  <c r="AH502" i="6"/>
  <c r="AE345" i="6"/>
  <c r="AH498" i="6"/>
  <c r="AI265" i="24"/>
  <c r="AI65" i="24"/>
  <c r="AI215" i="24"/>
  <c r="AI110" i="24"/>
  <c r="AI52" i="24"/>
  <c r="AI268" i="24"/>
  <c r="AI182" i="24"/>
  <c r="AI47" i="24"/>
  <c r="AI142" i="24"/>
  <c r="AC239" i="29"/>
  <c r="AC63" i="29"/>
  <c r="AC36" i="29"/>
  <c r="AF111" i="29"/>
  <c r="AC324" i="29"/>
  <c r="AI19" i="24"/>
  <c r="AC226" i="29"/>
  <c r="AI296" i="24"/>
  <c r="AI262" i="24"/>
  <c r="AC211" i="29"/>
  <c r="AI164" i="24"/>
  <c r="AC95" i="29"/>
  <c r="AC202" i="29"/>
  <c r="AI86" i="24"/>
  <c r="AI125" i="24"/>
  <c r="AC234" i="29"/>
  <c r="AI231" i="24"/>
  <c r="AI129" i="24"/>
  <c r="AI26" i="24"/>
  <c r="AC61" i="29"/>
  <c r="AC17" i="29"/>
  <c r="AC206" i="29"/>
  <c r="AI261" i="24"/>
  <c r="AI210" i="24"/>
  <c r="AC167" i="29"/>
  <c r="AI272" i="24"/>
  <c r="AI295" i="24"/>
  <c r="AI115" i="24"/>
  <c r="AC238" i="29"/>
  <c r="AC224" i="29"/>
  <c r="AC253" i="29"/>
  <c r="AC256" i="29"/>
  <c r="AC300" i="29"/>
  <c r="AI153" i="24"/>
  <c r="AI67" i="24"/>
  <c r="AI91" i="24"/>
  <c r="AI76" i="24"/>
  <c r="AI185" i="24"/>
  <c r="AI66" i="24"/>
  <c r="AC90" i="29"/>
  <c r="AC148" i="29"/>
  <c r="AC116" i="29"/>
  <c r="AC266" i="29"/>
  <c r="AF42" i="29"/>
  <c r="AC236" i="29"/>
  <c r="AI297" i="24"/>
  <c r="AI16" i="24"/>
  <c r="AI305" i="24"/>
  <c r="AI143" i="24"/>
  <c r="AI310" i="24"/>
  <c r="AC92" i="29"/>
  <c r="AC331" i="29"/>
  <c r="AC149" i="29"/>
  <c r="AC283" i="29"/>
  <c r="AC307" i="29"/>
  <c r="AI73" i="24"/>
  <c r="AI247" i="24"/>
  <c r="AI119" i="24"/>
  <c r="AC223" i="29"/>
  <c r="AI150" i="24"/>
  <c r="AI205" i="24"/>
  <c r="AI138" i="24"/>
  <c r="AC281" i="29"/>
  <c r="AC122" i="29"/>
  <c r="AC319" i="29"/>
  <c r="AC123" i="30"/>
  <c r="AI183" i="24"/>
  <c r="AI238" i="24"/>
  <c r="AI253" i="24"/>
  <c r="AC260" i="29"/>
  <c r="AI328" i="24"/>
  <c r="AI301" i="24"/>
  <c r="AC250" i="29"/>
  <c r="AC228" i="29"/>
  <c r="AC74" i="29"/>
  <c r="AC30" i="29"/>
  <c r="AC16" i="29"/>
  <c r="AC278" i="29"/>
  <c r="AI267" i="24"/>
  <c r="AI144" i="24"/>
  <c r="AI281" i="24"/>
  <c r="AI212" i="24"/>
  <c r="AI36" i="24"/>
  <c r="AI136" i="24"/>
  <c r="AC105" i="29"/>
  <c r="AC168" i="29"/>
  <c r="AI161" i="24"/>
  <c r="AC51" i="29"/>
  <c r="AI172" i="24"/>
  <c r="AI81" i="24"/>
  <c r="AI92" i="24"/>
  <c r="AI133" i="24"/>
  <c r="AC120" i="29"/>
  <c r="AC193" i="29"/>
  <c r="AC333" i="29"/>
  <c r="AI291" i="24"/>
  <c r="AI160" i="24"/>
  <c r="AI108" i="24"/>
  <c r="AC247" i="29"/>
  <c r="AI98" i="24"/>
  <c r="AI18" i="24"/>
  <c r="AI216" i="24"/>
  <c r="AC91" i="29"/>
  <c r="AC328" i="29"/>
  <c r="AC288" i="29"/>
  <c r="AC129" i="29"/>
  <c r="AC46" i="29"/>
  <c r="AI94" i="24"/>
  <c r="AI221" i="24"/>
  <c r="AI322" i="24"/>
  <c r="AI289" i="24"/>
  <c r="AC108" i="29"/>
  <c r="AI181" i="24"/>
  <c r="AI59" i="24"/>
  <c r="AC64" i="29"/>
  <c r="AC159" i="29"/>
  <c r="AI58" i="24"/>
  <c r="AC270" i="29"/>
  <c r="AI37" i="24"/>
  <c r="AI155" i="24"/>
  <c r="AI55" i="24"/>
  <c r="AC199" i="29"/>
  <c r="AC132" i="29"/>
  <c r="AC161" i="29"/>
  <c r="AC196" i="29"/>
  <c r="AI105" i="24"/>
  <c r="AC48" i="29"/>
  <c r="AI169" i="24"/>
  <c r="AI202" i="24"/>
  <c r="AI104" i="24"/>
  <c r="AC135" i="29"/>
  <c r="AC32" i="29"/>
  <c r="AC70" i="29"/>
  <c r="AC45" i="29"/>
  <c r="AC137" i="29"/>
  <c r="AG215" i="29"/>
  <c r="AI225" i="24"/>
  <c r="AI199" i="24"/>
  <c r="AI31" i="24"/>
  <c r="AI147" i="24"/>
  <c r="AI178" i="24"/>
  <c r="AC58" i="29"/>
  <c r="AC203" i="29"/>
  <c r="AC268" i="29"/>
  <c r="AC80" i="29"/>
  <c r="AC153" i="29"/>
  <c r="AF8" i="29"/>
  <c r="AC155" i="29"/>
  <c r="AC277" i="29"/>
  <c r="AI145" i="24"/>
  <c r="AI71" i="24"/>
  <c r="AI167" i="24"/>
  <c r="AC124" i="29"/>
  <c r="AI70" i="24"/>
  <c r="AC269" i="29"/>
  <c r="AC275" i="29"/>
  <c r="AC118" i="29"/>
  <c r="AC27" i="29"/>
  <c r="AI273" i="24"/>
  <c r="AI287" i="24"/>
  <c r="AC317" i="29"/>
  <c r="AI204" i="24"/>
  <c r="AI318" i="24"/>
  <c r="AC332" i="29"/>
  <c r="AC287" i="29"/>
  <c r="AC294" i="29"/>
  <c r="AC15" i="29"/>
  <c r="AC156" i="29"/>
  <c r="AI260" i="24"/>
  <c r="AI229" i="24"/>
  <c r="AI241" i="24"/>
  <c r="AI174" i="24"/>
  <c r="AC136" i="29"/>
  <c r="AI34" i="24"/>
  <c r="AI209" i="24"/>
  <c r="AC295" i="29"/>
  <c r="AC302" i="29"/>
  <c r="AC309" i="29"/>
  <c r="AC191" i="29"/>
  <c r="AC71" i="29"/>
  <c r="AC151" i="29"/>
  <c r="AC197" i="30"/>
  <c r="AI271" i="24"/>
  <c r="AI15" i="24"/>
  <c r="AI239" i="24"/>
  <c r="AI329" i="24"/>
  <c r="AI121" i="24"/>
  <c r="AI312" i="24"/>
  <c r="AC37" i="29"/>
  <c r="AG334" i="29"/>
  <c r="AC170" i="29"/>
  <c r="AI224" i="24"/>
  <c r="AI230" i="24"/>
  <c r="AI49" i="24"/>
  <c r="AC147" i="29"/>
  <c r="AI326" i="24"/>
  <c r="AC150" i="29"/>
  <c r="AC67" i="29"/>
  <c r="AC20" i="29"/>
  <c r="AC225" i="29"/>
  <c r="AI218" i="24"/>
  <c r="AI100" i="24"/>
  <c r="AI303" i="24"/>
  <c r="AC200" i="29"/>
  <c r="AI134" i="24"/>
  <c r="AC127" i="29"/>
  <c r="AC143" i="29"/>
  <c r="AC304" i="29"/>
  <c r="AC189" i="29"/>
  <c r="AC208" i="29"/>
  <c r="AI309" i="24"/>
  <c r="AC259" i="29"/>
  <c r="AI79" i="24"/>
  <c r="AI244" i="24"/>
  <c r="AI132" i="24"/>
  <c r="AI274" i="24"/>
  <c r="AC109" i="29"/>
  <c r="AC183" i="29"/>
  <c r="AC198" i="29"/>
  <c r="AC292" i="29"/>
  <c r="AC130" i="29"/>
  <c r="AC121" i="30"/>
  <c r="AC28" i="29"/>
  <c r="AI9" i="24"/>
  <c r="AI166" i="24"/>
  <c r="AC106" i="29"/>
  <c r="AI127" i="24"/>
  <c r="AI118" i="24"/>
  <c r="AC56" i="29"/>
  <c r="AC88" i="29"/>
  <c r="AC104" i="29"/>
  <c r="AG197" i="29"/>
  <c r="AI327" i="24"/>
  <c r="AC62" i="29"/>
  <c r="AI193" i="24"/>
  <c r="AI20" i="24"/>
  <c r="AI266" i="24"/>
  <c r="AC24" i="29"/>
  <c r="AC312" i="29"/>
  <c r="AC47" i="29"/>
  <c r="AC180" i="29"/>
  <c r="AC54" i="29"/>
  <c r="AI140" i="24"/>
  <c r="AI68" i="24"/>
  <c r="AC19" i="29"/>
  <c r="AI54" i="24"/>
  <c r="AI128" i="24"/>
  <c r="AC301" i="29"/>
  <c r="AC174" i="29"/>
  <c r="AC326" i="29"/>
  <c r="AI101" i="24"/>
  <c r="AC14" i="29"/>
  <c r="AI46" i="24"/>
  <c r="AI299" i="24"/>
  <c r="AI184" i="24"/>
  <c r="AI333" i="24"/>
  <c r="AC220" i="29"/>
  <c r="AC126" i="29"/>
  <c r="AC279" i="29"/>
  <c r="AC78" i="29"/>
  <c r="AC39" i="29"/>
  <c r="AC94" i="30"/>
  <c r="AI27" i="24"/>
  <c r="AI288" i="24"/>
  <c r="AC297" i="29"/>
  <c r="AI30" i="24"/>
  <c r="AI14" i="24"/>
  <c r="AC113" i="29"/>
  <c r="AC172" i="29"/>
  <c r="AC173" i="29"/>
  <c r="AI243" i="24"/>
  <c r="AI22" i="24"/>
  <c r="AI139" i="24"/>
  <c r="AI38" i="24"/>
  <c r="AC76" i="29"/>
  <c r="AI88" i="24"/>
  <c r="AC112" i="29"/>
  <c r="AC213" i="29"/>
  <c r="AC100" i="29"/>
  <c r="AI64" i="24"/>
  <c r="AI298" i="24"/>
  <c r="AI254" i="24"/>
  <c r="AC49" i="29"/>
  <c r="AC142" i="29"/>
  <c r="AI207" i="24"/>
  <c r="AC221" i="29"/>
  <c r="AC160" i="29"/>
  <c r="AC212" i="29"/>
  <c r="AG94" i="29"/>
  <c r="AC138" i="29"/>
  <c r="AC13" i="29"/>
  <c r="AI175" i="24"/>
  <c r="AI190" i="24"/>
  <c r="AI320" i="24"/>
  <c r="AC263" i="29"/>
  <c r="AI196" i="24"/>
  <c r="AC265" i="29"/>
  <c r="AC146" i="29"/>
  <c r="AC182" i="29"/>
  <c r="AC69" i="29"/>
  <c r="AC227" i="29"/>
  <c r="AC334" i="30"/>
  <c r="AI112" i="24"/>
  <c r="AI277" i="24"/>
  <c r="AI180" i="24"/>
  <c r="AC285" i="29"/>
  <c r="AI11" i="24"/>
  <c r="AI245" i="24"/>
  <c r="AC188" i="29"/>
  <c r="AC318" i="29"/>
  <c r="AC184" i="29"/>
  <c r="AC290" i="29"/>
  <c r="AC34" i="29"/>
  <c r="AI82" i="24"/>
  <c r="AI40" i="24"/>
  <c r="AI222" i="24"/>
  <c r="AC310" i="29"/>
  <c r="AI188" i="24"/>
  <c r="AC262" i="29"/>
  <c r="AC296" i="29"/>
  <c r="AC145" i="29"/>
  <c r="AC164" i="29"/>
  <c r="AI83" i="24"/>
  <c r="AC12" i="29"/>
  <c r="AI122" i="24"/>
  <c r="AI89" i="24"/>
  <c r="AI203" i="24"/>
  <c r="AC93" i="29"/>
  <c r="AC55" i="29"/>
  <c r="AC274" i="29"/>
  <c r="AC280" i="29"/>
  <c r="AC52" i="29"/>
  <c r="AH452" i="6"/>
  <c r="AE607" i="6"/>
  <c r="AH602" i="6"/>
  <c r="AE598" i="6"/>
  <c r="AH570" i="6"/>
  <c r="AE577" i="6"/>
  <c r="AE568" i="6"/>
  <c r="AH516" i="6"/>
  <c r="AH605" i="6"/>
  <c r="AE540" i="6"/>
  <c r="AH340" i="6"/>
  <c r="AH501" i="6"/>
  <c r="AE429" i="6"/>
  <c r="AH428" i="6"/>
  <c r="AH524" i="6"/>
  <c r="AH504" i="6"/>
  <c r="AE411" i="6"/>
  <c r="AH551" i="6"/>
  <c r="AH552" i="6"/>
  <c r="AE524" i="6"/>
  <c r="AH345" i="6"/>
  <c r="AE566" i="6"/>
  <c r="AH592" i="6"/>
  <c r="AH391" i="6"/>
  <c r="AE585" i="6"/>
  <c r="AH598" i="6"/>
  <c r="AE451" i="6"/>
  <c r="AH599" i="6"/>
  <c r="AE456" i="6"/>
  <c r="AE531" i="6"/>
  <c r="AE527" i="6"/>
  <c r="AH358" i="6"/>
  <c r="AH461" i="6"/>
  <c r="AE477" i="6"/>
  <c r="AE399" i="6"/>
  <c r="AH413" i="6"/>
  <c r="AE532" i="6"/>
  <c r="AE555" i="6"/>
  <c r="AE386" i="6"/>
  <c r="AE367" i="6"/>
  <c r="AH369" i="6"/>
  <c r="AH483" i="6"/>
  <c r="AH519" i="6"/>
  <c r="AE519" i="6"/>
  <c r="AE583" i="6"/>
  <c r="AE501" i="6"/>
  <c r="AH600" i="6"/>
  <c r="AH446" i="6"/>
  <c r="AE401" i="6"/>
  <c r="AE396" i="6"/>
  <c r="AE443" i="6"/>
  <c r="AE507" i="6"/>
  <c r="AH548" i="6"/>
  <c r="AE414" i="6"/>
  <c r="AE586" i="6"/>
  <c r="AE387" i="6"/>
  <c r="AI32" i="24"/>
  <c r="AI63" i="24"/>
  <c r="AI10" i="24"/>
  <c r="AI124" i="24"/>
  <c r="AC299" i="29"/>
  <c r="AI187" i="24"/>
  <c r="AC316" i="29"/>
  <c r="AC185" i="29"/>
  <c r="AC162" i="29"/>
  <c r="AC31" i="29"/>
  <c r="AC320" i="29"/>
  <c r="AI170" i="24"/>
  <c r="AI285" i="24"/>
  <c r="AI131" i="24"/>
  <c r="AI279" i="24"/>
  <c r="AI109" i="24"/>
  <c r="AI39" i="24"/>
  <c r="AC235" i="29"/>
  <c r="AC305" i="29"/>
  <c r="AC79" i="29"/>
  <c r="AI257" i="24"/>
  <c r="AI324" i="24"/>
  <c r="AI130" i="24"/>
  <c r="AC240" i="29"/>
  <c r="AI200" i="24"/>
  <c r="AI151" i="24"/>
  <c r="AC77" i="29"/>
  <c r="AC157" i="29"/>
  <c r="AC215" i="30"/>
  <c r="AI201" i="24"/>
  <c r="AI232" i="24"/>
  <c r="AI206" i="24"/>
  <c r="AC140" i="29"/>
  <c r="AI69" i="24"/>
  <c r="AI156" i="24"/>
  <c r="AC217" i="29"/>
  <c r="AC82" i="29"/>
  <c r="AC249" i="29"/>
  <c r="AC291" i="29"/>
  <c r="AC298" i="29"/>
  <c r="AC23" i="29"/>
  <c r="AI311" i="24"/>
  <c r="AI123" i="24"/>
  <c r="AC141" i="29"/>
  <c r="AI179" i="24"/>
  <c r="AI211" i="24"/>
  <c r="AC271" i="29"/>
  <c r="AC102" i="29"/>
  <c r="AC10" i="29"/>
  <c r="AC314" i="29"/>
  <c r="AC204" i="29"/>
  <c r="AI283" i="24"/>
  <c r="AI158" i="24"/>
  <c r="AI228" i="24"/>
  <c r="AC131" i="29"/>
  <c r="AI148" i="24"/>
  <c r="AI154" i="24"/>
  <c r="AI126" i="24"/>
  <c r="AC233" i="29"/>
  <c r="AC321" i="29"/>
  <c r="AC139" i="29"/>
  <c r="AC171" i="29"/>
  <c r="AC26" i="29"/>
  <c r="AI269" i="24"/>
  <c r="AI106" i="24"/>
  <c r="AI120" i="24"/>
  <c r="AC44" i="29"/>
  <c r="AI192" i="24"/>
  <c r="AC242" i="29"/>
  <c r="AC195" i="29"/>
  <c r="AC134" i="29"/>
  <c r="AC41" i="29"/>
  <c r="AI276" i="24"/>
  <c r="AI74" i="24"/>
  <c r="AI102" i="24"/>
  <c r="AI107" i="24"/>
  <c r="AC209" i="29"/>
  <c r="AI213" i="24"/>
  <c r="AC261" i="29"/>
  <c r="AC303" i="29"/>
  <c r="AC257" i="29"/>
  <c r="AE394" i="6"/>
  <c r="AH377" i="6"/>
  <c r="AH467" i="6"/>
  <c r="AE512" i="6"/>
  <c r="AE339" i="6"/>
  <c r="AE560" i="6"/>
  <c r="AE449" i="6"/>
  <c r="AH485" i="6"/>
  <c r="AE412" i="6"/>
  <c r="AE437" i="6"/>
  <c r="AE528" i="6"/>
  <c r="AE564" i="6"/>
  <c r="AH351" i="6"/>
  <c r="AE538" i="6"/>
  <c r="AH515" i="6"/>
  <c r="AE405" i="6"/>
  <c r="AH434" i="6"/>
  <c r="AH431" i="6"/>
  <c r="AE445" i="6"/>
  <c r="AE491" i="6"/>
  <c r="AH419" i="6"/>
  <c r="AE479" i="6"/>
  <c r="AH543" i="6"/>
  <c r="AE377" i="6"/>
  <c r="AE366" i="6"/>
  <c r="AE534" i="6"/>
  <c r="AH475" i="6"/>
  <c r="AE596" i="6"/>
  <c r="AE517" i="6"/>
  <c r="AE400" i="6"/>
  <c r="AE603" i="6"/>
  <c r="AH393" i="6"/>
  <c r="AH387" i="6"/>
  <c r="AE482" i="6"/>
  <c r="AE483" i="6"/>
  <c r="AH392" i="6"/>
  <c r="AH484" i="6"/>
  <c r="AH376" i="6"/>
  <c r="AE468" i="6"/>
  <c r="AE357" i="6"/>
  <c r="AE525" i="6"/>
  <c r="AE412" i="7"/>
  <c r="AE335" i="6"/>
  <c r="AH411" i="6"/>
  <c r="AE476" i="6"/>
  <c r="AC231" i="29"/>
  <c r="AI85" i="24"/>
  <c r="AC25" i="29"/>
  <c r="AC11" i="29"/>
  <c r="AI116" i="24"/>
  <c r="AC43" i="29"/>
  <c r="AC254" i="29"/>
  <c r="AC178" i="29"/>
  <c r="AC267" i="29"/>
  <c r="AI306" i="24"/>
  <c r="AC84" i="29"/>
  <c r="AI42" i="24"/>
  <c r="AI319" i="24"/>
  <c r="AC186" i="29"/>
  <c r="AI189" i="24"/>
  <c r="AI270" i="24"/>
  <c r="AC276" i="29"/>
  <c r="AC244" i="29"/>
  <c r="AE494" i="6"/>
  <c r="AE384" i="6"/>
  <c r="AH581" i="6"/>
  <c r="AH427" i="6"/>
  <c r="AH353" i="6"/>
  <c r="AE589" i="6"/>
  <c r="AH402" i="6"/>
  <c r="AE510" i="6"/>
  <c r="AE378" i="6"/>
  <c r="AH414" i="6"/>
  <c r="AE601" i="6"/>
  <c r="AE417" i="6"/>
  <c r="AE489" i="6"/>
  <c r="AE574" i="6"/>
  <c r="AH591" i="6"/>
  <c r="AI242" i="24"/>
  <c r="AC272" i="29"/>
  <c r="AI99" i="24"/>
  <c r="AH537" i="6"/>
  <c r="AC83" i="29"/>
  <c r="AC85" i="29"/>
  <c r="AI117" i="24"/>
  <c r="AH588" i="6"/>
  <c r="AC323" i="29"/>
  <c r="AI304" i="24"/>
  <c r="AI78" i="24"/>
  <c r="AI13" i="24"/>
  <c r="AC179" i="29"/>
  <c r="AC246" i="29"/>
  <c r="AI33" i="24"/>
  <c r="AC158" i="29"/>
  <c r="AC86" i="29"/>
  <c r="AI141" i="24"/>
  <c r="AC175" i="29"/>
  <c r="AI149" i="24"/>
  <c r="AI240" i="24"/>
  <c r="AC325" i="29"/>
  <c r="AI157" i="24"/>
  <c r="AI171" i="24"/>
  <c r="AI227" i="24"/>
  <c r="AC65" i="29"/>
  <c r="AH471" i="6"/>
  <c r="AE353" i="7"/>
  <c r="AH448" i="6"/>
  <c r="AE404" i="6"/>
  <c r="AE505" i="6"/>
  <c r="AE346" i="6"/>
  <c r="AH438" i="6"/>
  <c r="AE548" i="6"/>
  <c r="AH455" i="6"/>
  <c r="AE520" i="6"/>
  <c r="AH517" i="6"/>
  <c r="AH487" i="6"/>
  <c r="AE509" i="6"/>
  <c r="AE379" i="6"/>
  <c r="AE565" i="6"/>
  <c r="AE547" i="6"/>
  <c r="AH571" i="6"/>
  <c r="AE395" i="6"/>
  <c r="AE428" i="6"/>
  <c r="AE606" i="6"/>
  <c r="AE592" i="6"/>
  <c r="AH454" i="6"/>
  <c r="AH470" i="6"/>
  <c r="AH486" i="6"/>
  <c r="AE397" i="6"/>
  <c r="AH464" i="6"/>
  <c r="AE336" i="6"/>
  <c r="AE581" i="6"/>
  <c r="AE438" i="6"/>
  <c r="AH594" i="6"/>
  <c r="AH586" i="6"/>
  <c r="AE436" i="6"/>
  <c r="AH531" i="6"/>
  <c r="AH526" i="6"/>
  <c r="AH585" i="6"/>
  <c r="AH583" i="6"/>
  <c r="AE535" i="6"/>
  <c r="AH597" i="6"/>
  <c r="AE539" i="6"/>
  <c r="AE382" i="6"/>
  <c r="AE380" i="6"/>
  <c r="AE359" i="6"/>
  <c r="AH566" i="6"/>
  <c r="AH383" i="6"/>
  <c r="AH538" i="6"/>
  <c r="AE421" i="6"/>
  <c r="AE572" i="6"/>
  <c r="AE448" i="6"/>
  <c r="AH544" i="6"/>
  <c r="AE450" i="6"/>
  <c r="AE545" i="6"/>
  <c r="AH466" i="6"/>
  <c r="AH489" i="6"/>
  <c r="AC214" i="29"/>
  <c r="AH406" i="6"/>
  <c r="AH509" i="6"/>
  <c r="AE554" i="6"/>
  <c r="AE464" i="6"/>
  <c r="AH465" i="6"/>
  <c r="AE542" i="6"/>
  <c r="AC75" i="29"/>
  <c r="AC22" i="29"/>
  <c r="AI56" i="24"/>
  <c r="AC329" i="29"/>
  <c r="AC18" i="29"/>
  <c r="AI233" i="24"/>
  <c r="AI323" i="24"/>
  <c r="AC210" i="29"/>
  <c r="AI214" i="24"/>
  <c r="AI223" i="24"/>
  <c r="AC165" i="29"/>
  <c r="AI44" i="24"/>
  <c r="AI316" i="24"/>
  <c r="AC308" i="29"/>
  <c r="AC243" i="29"/>
  <c r="AI93" i="24"/>
  <c r="AC255" i="29"/>
  <c r="AC190" i="29"/>
  <c r="AE410" i="6"/>
  <c r="AE475" i="6"/>
  <c r="AH437" i="6"/>
  <c r="AE552" i="6"/>
  <c r="AE453" i="6"/>
  <c r="AE455" i="6"/>
  <c r="AH433" i="6"/>
  <c r="AH425" i="6"/>
  <c r="AH490" i="6"/>
  <c r="AE467" i="6"/>
  <c r="AH565" i="6"/>
  <c r="AE420" i="6"/>
  <c r="AE600" i="6"/>
  <c r="AH348" i="6"/>
  <c r="AE573" i="6"/>
  <c r="AH415" i="6"/>
  <c r="AH533" i="6"/>
  <c r="AE423" i="6"/>
  <c r="AE430" i="6"/>
  <c r="AE570" i="6"/>
  <c r="AE529" i="6"/>
  <c r="AE392" i="6"/>
  <c r="AE460" i="6"/>
  <c r="AE403" i="6"/>
  <c r="AE407" i="6"/>
  <c r="AH451" i="6"/>
  <c r="AC66" i="29"/>
  <c r="AH579" i="6"/>
  <c r="AH364" i="6"/>
  <c r="AE457" i="6"/>
  <c r="AH342" i="6"/>
  <c r="AH601" i="6"/>
  <c r="AE582" i="6"/>
  <c r="AE459" i="6"/>
  <c r="AE483" i="7"/>
  <c r="AE575" i="6"/>
  <c r="AE347" i="6"/>
  <c r="AE369" i="6"/>
  <c r="AI256" i="24"/>
  <c r="AC176" i="29"/>
  <c r="AC35" i="29"/>
  <c r="AC133" i="29"/>
  <c r="AI61" i="24"/>
  <c r="AC107" i="29"/>
  <c r="AI159" i="24"/>
  <c r="AI177" i="24"/>
  <c r="AC229" i="29"/>
  <c r="AI17" i="24"/>
  <c r="AI80" i="24"/>
  <c r="AC9" i="29"/>
  <c r="AI220" i="24"/>
  <c r="AC237" i="29"/>
  <c r="AI97" i="24"/>
  <c r="AI237" i="24"/>
  <c r="AI41" i="24"/>
  <c r="AC101" i="29"/>
  <c r="AC68" i="29"/>
  <c r="AH336" i="6"/>
  <c r="AH542" i="6"/>
  <c r="AE551" i="6"/>
  <c r="AE481" i="6"/>
  <c r="AE514" i="6"/>
  <c r="AE571" i="6"/>
  <c r="AH482" i="6"/>
  <c r="AE549" i="6"/>
  <c r="AE372" i="6"/>
  <c r="AE442" i="6"/>
  <c r="AH407" i="6"/>
  <c r="AE354" i="6"/>
  <c r="AE486" i="6"/>
  <c r="AE537" i="6"/>
  <c r="AE526" i="6"/>
  <c r="AE413" i="6"/>
  <c r="AE595" i="6"/>
  <c r="AE364" i="6"/>
  <c r="AE348" i="6"/>
  <c r="AE557" i="6"/>
  <c r="AE385" i="6"/>
  <c r="AE349" i="6"/>
  <c r="AE383" i="6"/>
  <c r="AE375" i="6"/>
  <c r="AH418" i="6"/>
  <c r="AH360" i="6"/>
  <c r="AH374" i="6"/>
  <c r="AE334" i="6"/>
  <c r="AH535" i="6"/>
  <c r="AH368" i="6"/>
  <c r="AE406" i="6"/>
  <c r="AH558" i="6"/>
  <c r="AH514" i="6"/>
  <c r="AH589" i="6"/>
  <c r="AE390" i="6"/>
  <c r="AH491" i="6"/>
  <c r="AE470" i="6"/>
  <c r="AH390" i="6"/>
  <c r="AH559" i="6"/>
  <c r="AH550" i="6"/>
  <c r="AE361" i="6"/>
  <c r="AI114" i="24"/>
  <c r="AC248" i="29"/>
  <c r="AH339" i="6"/>
  <c r="AH576" i="6"/>
  <c r="AC306" i="29"/>
  <c r="AI60" i="24"/>
  <c r="AI165" i="24"/>
  <c r="AC258" i="29"/>
  <c r="AI62" i="24"/>
  <c r="AC96" i="29"/>
  <c r="AI292" i="24"/>
  <c r="AI258" i="24"/>
  <c r="AC327" i="29"/>
  <c r="AI57" i="24"/>
  <c r="AI286" i="24"/>
  <c r="AC264" i="29"/>
  <c r="AI77" i="24"/>
  <c r="AC219" i="29"/>
  <c r="AI51" i="24"/>
  <c r="AI103" i="24"/>
  <c r="AI48" i="24"/>
  <c r="AC245" i="29"/>
  <c r="AC98" i="29"/>
  <c r="AH378" i="7"/>
  <c r="AE502" i="6"/>
  <c r="AH539" i="6"/>
  <c r="AE454" i="6"/>
  <c r="AE431" i="6"/>
  <c r="AE605" i="6"/>
  <c r="AE341" i="6"/>
  <c r="AE516" i="6"/>
  <c r="AH436" i="6"/>
  <c r="AE389" i="6"/>
  <c r="AE578" i="6"/>
  <c r="AE591" i="6"/>
  <c r="AE340" i="6"/>
  <c r="AH529" i="6"/>
  <c r="AE434" i="6"/>
  <c r="AH499" i="6"/>
  <c r="AE363" i="6"/>
  <c r="AH350" i="6"/>
  <c r="AE550" i="6"/>
  <c r="AH424" i="6"/>
  <c r="AH555" i="6"/>
  <c r="AH379" i="6"/>
  <c r="AE439" i="6"/>
  <c r="AH363" i="6"/>
  <c r="AH587" i="6"/>
  <c r="AE418" i="6"/>
  <c r="AH371" i="6"/>
  <c r="AE447" i="6"/>
  <c r="AE521" i="6"/>
  <c r="AC207" i="29"/>
  <c r="AI21" i="24"/>
  <c r="AE424" i="6"/>
  <c r="AE487" i="6"/>
  <c r="AI236" i="24"/>
  <c r="AI186" i="24"/>
  <c r="AI293" i="24"/>
  <c r="AI195" i="24"/>
  <c r="AI24" i="24"/>
  <c r="AC152" i="29"/>
  <c r="AI331" i="24"/>
  <c r="AI191" i="24"/>
  <c r="AC187" i="29"/>
  <c r="AC315" i="29"/>
  <c r="AI12" i="24"/>
  <c r="AC60" i="29"/>
  <c r="AI152" i="24"/>
  <c r="AC144" i="29"/>
  <c r="AI146" i="24"/>
  <c r="AC163" i="29"/>
  <c r="AI249" i="24"/>
  <c r="AC322" i="29"/>
  <c r="AC201" i="29"/>
  <c r="AH367" i="6"/>
  <c r="AH370" i="6"/>
  <c r="AE599" i="6"/>
  <c r="AE553" i="6"/>
  <c r="AE444" i="6"/>
  <c r="AE422" i="6"/>
  <c r="AE458" i="6"/>
  <c r="AH578" i="6"/>
  <c r="AE415" i="6"/>
  <c r="AH346" i="6"/>
  <c r="AE490" i="6"/>
  <c r="AE472" i="6"/>
  <c r="AH572" i="6"/>
  <c r="AE371" i="6"/>
  <c r="AE343" i="6"/>
  <c r="AE393" i="6"/>
  <c r="AH522" i="6"/>
  <c r="AE543" i="6"/>
  <c r="AE362" i="6"/>
  <c r="AH530" i="6"/>
  <c r="AE594" i="6"/>
  <c r="AE352" i="6"/>
  <c r="AE556" i="6"/>
  <c r="AE536" i="6"/>
  <c r="AE452" i="6"/>
  <c r="AH422" i="6"/>
  <c r="AE478" i="6"/>
  <c r="AE493" i="6"/>
  <c r="AE338" i="6"/>
  <c r="AE558" i="6"/>
  <c r="AH568" i="6"/>
  <c r="AH554" i="6"/>
  <c r="AH412" i="6"/>
  <c r="AE597" i="6"/>
  <c r="AH386" i="6"/>
  <c r="AE462" i="6"/>
  <c r="AE360" i="6"/>
  <c r="AE588" i="6"/>
  <c r="AH439" i="6"/>
  <c r="AE446" i="6"/>
  <c r="AH423" i="6"/>
  <c r="AH596" i="6"/>
  <c r="AH334" i="6"/>
  <c r="AE584" i="6"/>
  <c r="AI248" i="24"/>
  <c r="AI325" i="24"/>
  <c r="AC117" i="29"/>
  <c r="AE408" i="6"/>
  <c r="AH528" i="6"/>
  <c r="AE474" i="6"/>
  <c r="AH338" i="6"/>
  <c r="AE433" i="6"/>
  <c r="AE541" i="6"/>
  <c r="AI163" i="24"/>
  <c r="AI302" i="24"/>
  <c r="AI321" i="24"/>
  <c r="AI307" i="24"/>
  <c r="AI176" i="24"/>
  <c r="AC293" i="29"/>
  <c r="AI45" i="24"/>
  <c r="AI208" i="24"/>
  <c r="AC119" i="29"/>
  <c r="AC53" i="29"/>
  <c r="AC289" i="29"/>
  <c r="AI332" i="24"/>
  <c r="AI23" i="24"/>
  <c r="AC125" i="29"/>
  <c r="AI263" i="24"/>
  <c r="AI90" i="24"/>
  <c r="AI282" i="24"/>
  <c r="AC194" i="29"/>
  <c r="AC89" i="29"/>
  <c r="AH361" i="6"/>
  <c r="AE499" i="6"/>
  <c r="AH365" i="6"/>
  <c r="AE374" i="6"/>
  <c r="AE463" i="6"/>
  <c r="AE425" i="6"/>
  <c r="AE373" i="6"/>
  <c r="AH410" i="6"/>
  <c r="AE473" i="6"/>
  <c r="AE546" i="6"/>
  <c r="AE496" i="6"/>
  <c r="AH442" i="6"/>
  <c r="AH408" i="6"/>
  <c r="AE427" i="6"/>
  <c r="AE602" i="6"/>
  <c r="AE561" i="6"/>
  <c r="AE461" i="6"/>
  <c r="AE370" i="6"/>
  <c r="AH525" i="6"/>
  <c r="AH389" i="6"/>
  <c r="AE355" i="6"/>
  <c r="AE466" i="6"/>
  <c r="AH356" i="6"/>
  <c r="AE365" i="6"/>
  <c r="AE593" i="6"/>
  <c r="AE511" i="6"/>
  <c r="AH493" i="6"/>
  <c r="AH468" i="6"/>
  <c r="AE567" i="6"/>
  <c r="AH458" i="6"/>
  <c r="AE402" i="6"/>
  <c r="AE391" i="6"/>
  <c r="AE522" i="6"/>
  <c r="AE518" i="6"/>
  <c r="AH521" i="6"/>
  <c r="AE356" i="6"/>
  <c r="AE580" i="6"/>
  <c r="AC230" i="29"/>
  <c r="AH603" i="6"/>
  <c r="AE351" i="6"/>
  <c r="AH584" i="6"/>
  <c r="AE398" i="6"/>
  <c r="AH478" i="6"/>
  <c r="AE492" i="6"/>
  <c r="AH481" i="6"/>
  <c r="AE426" i="6"/>
  <c r="AE544" i="6"/>
  <c r="AH403" i="6"/>
  <c r="AH577" i="6"/>
  <c r="AH429" i="6"/>
  <c r="AE381" i="6"/>
  <c r="AH449" i="6"/>
  <c r="AE569" i="6"/>
  <c r="AI96" i="24"/>
  <c r="AI246" i="24"/>
  <c r="AI43" i="24"/>
  <c r="AC128" i="29"/>
  <c r="AE498" i="6"/>
  <c r="AE471" i="6"/>
  <c r="AE440" i="6"/>
  <c r="AH494" i="6"/>
  <c r="AH456" i="6"/>
  <c r="AE587" i="6"/>
  <c r="AH472" i="6"/>
  <c r="AE562" i="6"/>
  <c r="AB194" i="31" l="1"/>
  <c r="AE194" i="31" s="1"/>
  <c r="AB183" i="31"/>
  <c r="AE183" i="31" s="1"/>
  <c r="AD123" i="30"/>
  <c r="AA115" i="31" s="1"/>
  <c r="AD334" i="30"/>
  <c r="AA303" i="31" s="1"/>
  <c r="AD121" i="30"/>
  <c r="AA113" i="31" s="1"/>
  <c r="AD215" i="30"/>
  <c r="AA201" i="31" s="1"/>
  <c r="AD94" i="30"/>
  <c r="AA90" i="31" s="1"/>
  <c r="AD197" i="30"/>
  <c r="AA183" i="31" s="1"/>
  <c r="AD183" i="31" s="1"/>
  <c r="AA8" i="30"/>
  <c r="AD8" i="30" s="1"/>
  <c r="AA8" i="31" s="1"/>
  <c r="AA111" i="30"/>
  <c r="AA42" i="30"/>
  <c r="AD201" i="29"/>
  <c r="AD118" i="29"/>
  <c r="AD193" i="29"/>
  <c r="AD52" i="29"/>
  <c r="AD79" i="29"/>
  <c r="AD273" i="29"/>
  <c r="AD137" i="29"/>
  <c r="AD40" i="29"/>
  <c r="AD298" i="29"/>
  <c r="AD246" i="29"/>
  <c r="AD311" i="29"/>
  <c r="AD73" i="29"/>
  <c r="AD155" i="29"/>
  <c r="AD300" i="29"/>
  <c r="AD173" i="29"/>
  <c r="AD86" i="29"/>
  <c r="AD176" i="29"/>
  <c r="AD54" i="29"/>
  <c r="AD185" i="29"/>
  <c r="AD214" i="29"/>
  <c r="AD97" i="29"/>
  <c r="AD319" i="29"/>
  <c r="AD204" i="29"/>
  <c r="AD187" i="29"/>
  <c r="AD27" i="29"/>
  <c r="AD60" i="29"/>
  <c r="AD303" i="29"/>
  <c r="AD330" i="29"/>
  <c r="AD139" i="29"/>
  <c r="AD78" i="29"/>
  <c r="AD129" i="29"/>
  <c r="AD89" i="29"/>
  <c r="AD71" i="29"/>
  <c r="AD324" i="29"/>
  <c r="AD192" i="29"/>
  <c r="AD119" i="29"/>
  <c r="AD29" i="29"/>
  <c r="AD267" i="29"/>
  <c r="AD99" i="29"/>
  <c r="AD314" i="29"/>
  <c r="AD244" i="29"/>
  <c r="AD274" i="29"/>
  <c r="AD69" i="29"/>
  <c r="AD156" i="29"/>
  <c r="AD325" i="29"/>
  <c r="AD313" i="29"/>
  <c r="AD98" i="29"/>
  <c r="AD171" i="29"/>
  <c r="AD41" i="29"/>
  <c r="AD195" i="29"/>
  <c r="AD164" i="29"/>
  <c r="AD236" i="29"/>
  <c r="AD189" i="29"/>
  <c r="AD308" i="29"/>
  <c r="AD184" i="29"/>
  <c r="AD104" i="29"/>
  <c r="AD248" i="29"/>
  <c r="AD149" i="29"/>
  <c r="AD75" i="29"/>
  <c r="AD207" i="29"/>
  <c r="AD264" i="29"/>
  <c r="AD30" i="29"/>
  <c r="AD165" i="29"/>
  <c r="AD31" i="29"/>
  <c r="AD100" i="29"/>
  <c r="AD102" i="29"/>
  <c r="AD322" i="29"/>
  <c r="AD292" i="29"/>
  <c r="AD153" i="29"/>
  <c r="AD257" i="29"/>
  <c r="AD10" i="29"/>
  <c r="AD9" i="29"/>
  <c r="AD110" i="29"/>
  <c r="AD160" i="29"/>
  <c r="AD294" i="29"/>
  <c r="AD307" i="29"/>
  <c r="AD291" i="29"/>
  <c r="AD59" i="29"/>
  <c r="AD249" i="29"/>
  <c r="AD128" i="29"/>
  <c r="AD159" i="29"/>
  <c r="AD239" i="29"/>
  <c r="AD220" i="29"/>
  <c r="AD134" i="29"/>
  <c r="AD212" i="29"/>
  <c r="AD258" i="29"/>
  <c r="AD186" i="29"/>
  <c r="AD326" i="29"/>
  <c r="AD224" i="29"/>
  <c r="AD38" i="29"/>
  <c r="AD255" i="29"/>
  <c r="AD283" i="29"/>
  <c r="AD196" i="29"/>
  <c r="AD168" i="29"/>
  <c r="AD88" i="29"/>
  <c r="AD296" i="29"/>
  <c r="AD33" i="29"/>
  <c r="AD169" i="29"/>
  <c r="AD312" i="29"/>
  <c r="AD266" i="29"/>
  <c r="AD290" i="29"/>
  <c r="AD288" i="29"/>
  <c r="AD116" i="29"/>
  <c r="AD272" i="29"/>
  <c r="AD37" i="29"/>
  <c r="AD269" i="29"/>
  <c r="AD331" i="29"/>
  <c r="AD43" i="29"/>
  <c r="AD181" i="29"/>
  <c r="AD65" i="29"/>
  <c r="AD21" i="29"/>
  <c r="AD146" i="29"/>
  <c r="AD328" i="29"/>
  <c r="AD109" i="29"/>
  <c r="AD20" i="29"/>
  <c r="AD190" i="29"/>
  <c r="AD15" i="29"/>
  <c r="AD67" i="29"/>
  <c r="AD143" i="29"/>
  <c r="AD180" i="29"/>
  <c r="AD321" i="29"/>
  <c r="AD16" i="29"/>
  <c r="AD17" i="29"/>
  <c r="AD245" i="29"/>
  <c r="AD217" i="29"/>
  <c r="AD221" i="29"/>
  <c r="AD227" i="29"/>
  <c r="AD286" i="29"/>
  <c r="AD80" i="29"/>
  <c r="AD63" i="29"/>
  <c r="AD305" i="29"/>
  <c r="AD144" i="29"/>
  <c r="AD112" i="29"/>
  <c r="AD132" i="29"/>
  <c r="AD36" i="29"/>
  <c r="AD182" i="29"/>
  <c r="AD152" i="29"/>
  <c r="AD276" i="29"/>
  <c r="AD126" i="29"/>
  <c r="AD188" i="29"/>
  <c r="AD95" i="29"/>
  <c r="AD235" i="29"/>
  <c r="AD280" i="29"/>
  <c r="AD304" i="29"/>
  <c r="AD252" i="29"/>
  <c r="AD122" i="29"/>
  <c r="AD194" i="29"/>
  <c r="AD148" i="29"/>
  <c r="AD231" i="29"/>
  <c r="AD302" i="29"/>
  <c r="AD145" i="29"/>
  <c r="AD333" i="29"/>
  <c r="AD151" i="29"/>
  <c r="AD275" i="29"/>
  <c r="AD47" i="29"/>
  <c r="AD18" i="29"/>
  <c r="AD261" i="29"/>
  <c r="AD210" i="29"/>
  <c r="AD50" i="29"/>
  <c r="AD77" i="29"/>
  <c r="AD242" i="29"/>
  <c r="AD287" i="29"/>
  <c r="AD327" i="29"/>
  <c r="AD208" i="29"/>
  <c r="AD74" i="29"/>
  <c r="AD82" i="29"/>
  <c r="AD183" i="29"/>
  <c r="AD64" i="29"/>
  <c r="AD84" i="29"/>
  <c r="AD289" i="29"/>
  <c r="AD256" i="29"/>
  <c r="AD162" i="29"/>
  <c r="AD117" i="29"/>
  <c r="AD161" i="29"/>
  <c r="AD70" i="29"/>
  <c r="AD228" i="29"/>
  <c r="AD265" i="29"/>
  <c r="AD66" i="29"/>
  <c r="AD262" i="29"/>
  <c r="AD120" i="29"/>
  <c r="AD68" i="29"/>
  <c r="AD205" i="29"/>
  <c r="AD198" i="29"/>
  <c r="AD318" i="29"/>
  <c r="AD202" i="29"/>
  <c r="AD233" i="29"/>
  <c r="AD281" i="29"/>
  <c r="AD150" i="29"/>
  <c r="AD237" i="29"/>
  <c r="AD293" i="29"/>
  <c r="AD45" i="29"/>
  <c r="AD229" i="29"/>
  <c r="AD83" i="29"/>
  <c r="AD268" i="29"/>
  <c r="AD56" i="29"/>
  <c r="AD22" i="29"/>
  <c r="AD216" i="29"/>
  <c r="AD278" i="29"/>
  <c r="AD206" i="29"/>
  <c r="AD253" i="29"/>
  <c r="AD81" i="29"/>
  <c r="AD107" i="29"/>
  <c r="AD166" i="29"/>
  <c r="AD282" i="29"/>
  <c r="AD203" i="29"/>
  <c r="AD320" i="29"/>
  <c r="AD130" i="29"/>
  <c r="AD157" i="29"/>
  <c r="AD125" i="29"/>
  <c r="AD133" i="29"/>
  <c r="AD218" i="29"/>
  <c r="AD55" i="29"/>
  <c r="AD127" i="29"/>
  <c r="AD323" i="29"/>
  <c r="AD279" i="29"/>
  <c r="AD46" i="29"/>
  <c r="AD175" i="29"/>
  <c r="AD172" i="29"/>
  <c r="AD101" i="29"/>
  <c r="AD316" i="29"/>
  <c r="AD178" i="29"/>
  <c r="AD114" i="29"/>
  <c r="AD39" i="29"/>
  <c r="AD96" i="29"/>
  <c r="AD35" i="29"/>
  <c r="AD158" i="29"/>
  <c r="AD219" i="29"/>
  <c r="AD174" i="29"/>
  <c r="AD32" i="29"/>
  <c r="AD138" i="29"/>
  <c r="AD191" i="29"/>
  <c r="AD213" i="29"/>
  <c r="AD103" i="29"/>
  <c r="AD136" i="29"/>
  <c r="AD48" i="29"/>
  <c r="AD115" i="29"/>
  <c r="AD251" i="29"/>
  <c r="AD93" i="29"/>
  <c r="AD44" i="29"/>
  <c r="AD285" i="29"/>
  <c r="AD329" i="29"/>
  <c r="AD19" i="29"/>
  <c r="AD270" i="29"/>
  <c r="AD154" i="29"/>
  <c r="AD309" i="29"/>
  <c r="AD24" i="29"/>
  <c r="AD124" i="29"/>
  <c r="AD57" i="29"/>
  <c r="AD25" i="29"/>
  <c r="AD317" i="29"/>
  <c r="AD226" i="29"/>
  <c r="AD26" i="29"/>
  <c r="AD105" i="29"/>
  <c r="AD92" i="29"/>
  <c r="AD263" i="29"/>
  <c r="AD140" i="29"/>
  <c r="AD297" i="29"/>
  <c r="AD53" i="29"/>
  <c r="AD14" i="29"/>
  <c r="AD28" i="29"/>
  <c r="AD222" i="29"/>
  <c r="AD58" i="29"/>
  <c r="AD142" i="29"/>
  <c r="AD240" i="29"/>
  <c r="AD260" i="29"/>
  <c r="AD254" i="29"/>
  <c r="AD12" i="29"/>
  <c r="AD23" i="29"/>
  <c r="AD179" i="29"/>
  <c r="AD135" i="29"/>
  <c r="AD76" i="29"/>
  <c r="AD108" i="29"/>
  <c r="AD163" i="29"/>
  <c r="AD91" i="29"/>
  <c r="AD200" i="29"/>
  <c r="AD306" i="29"/>
  <c r="AD223" i="29"/>
  <c r="AD167" i="29"/>
  <c r="AD62" i="29"/>
  <c r="AD34" i="29"/>
  <c r="AD90" i="29"/>
  <c r="AD199" i="29"/>
  <c r="AD147" i="29"/>
  <c r="AD230" i="29"/>
  <c r="AD131" i="29"/>
  <c r="AD234" i="29"/>
  <c r="AD315" i="29"/>
  <c r="AD277" i="29"/>
  <c r="AD238" i="29"/>
  <c r="AD241" i="29"/>
  <c r="AD211" i="29"/>
  <c r="AD177" i="29"/>
  <c r="AD85" i="29"/>
  <c r="AD284" i="29"/>
  <c r="AD259" i="29"/>
  <c r="AD13" i="29"/>
  <c r="AD61" i="29"/>
  <c r="AD295" i="29"/>
  <c r="AD299" i="29"/>
  <c r="AD106" i="29"/>
  <c r="AD232" i="29"/>
  <c r="AD247" i="29"/>
  <c r="AD11" i="29"/>
  <c r="AD225" i="29"/>
  <c r="AD113" i="29"/>
  <c r="AD301" i="29"/>
  <c r="AD209" i="29"/>
  <c r="AD141" i="29"/>
  <c r="AD87" i="29"/>
  <c r="AD243" i="29"/>
  <c r="AD51" i="29"/>
  <c r="AD170" i="29"/>
  <c r="AD250" i="29"/>
  <c r="AD332" i="29"/>
  <c r="AD310" i="29"/>
  <c r="AD49" i="29"/>
  <c r="AD506" i="6"/>
  <c r="AD441" i="6"/>
  <c r="AD497" i="6"/>
  <c r="AF412" i="6"/>
  <c r="AC412" i="7" s="1"/>
  <c r="AF412" i="7" s="1"/>
  <c r="AC483" i="7"/>
  <c r="AC352" i="7"/>
  <c r="AD508" i="6"/>
  <c r="AC430" i="7"/>
  <c r="AC568" i="7"/>
  <c r="AC487" i="7"/>
  <c r="AC409" i="7"/>
  <c r="AC365" i="7"/>
  <c r="AF580" i="6"/>
  <c r="AC464" i="7"/>
  <c r="AC587" i="7"/>
  <c r="AF573" i="6"/>
  <c r="AF357" i="6"/>
  <c r="AC439" i="7"/>
  <c r="AC539" i="7"/>
  <c r="AC431" i="7"/>
  <c r="AC369" i="7"/>
  <c r="AF450" i="6"/>
  <c r="AF343" i="6"/>
  <c r="AF477" i="6"/>
  <c r="AC467" i="7"/>
  <c r="AF536" i="6"/>
  <c r="AF405" i="6"/>
  <c r="AC452" i="7"/>
  <c r="AC548" i="7"/>
  <c r="AC579" i="7"/>
  <c r="AF540" i="6"/>
  <c r="AF506" i="6"/>
  <c r="AF513" i="6"/>
  <c r="AC524" i="7"/>
  <c r="AF545" i="6"/>
  <c r="AC563" i="6"/>
  <c r="AF453" i="6"/>
  <c r="AC561" i="7"/>
  <c r="AC601" i="7"/>
  <c r="AF372" i="6"/>
  <c r="AC604" i="7"/>
  <c r="AF445" i="6"/>
  <c r="AC374" i="7"/>
  <c r="AC525" i="7"/>
  <c r="AC390" i="7"/>
  <c r="AF382" i="6"/>
  <c r="AC476" i="7"/>
  <c r="AC594" i="7"/>
  <c r="AF520" i="6"/>
  <c r="AC449" i="7"/>
  <c r="AF527" i="6"/>
  <c r="AF375" i="6"/>
  <c r="AF341" i="6"/>
  <c r="AF362" i="6"/>
  <c r="AC403" i="7"/>
  <c r="AC437" i="7"/>
  <c r="AC387" i="7"/>
  <c r="AC491" i="7"/>
  <c r="AF560" i="6"/>
  <c r="AC408" i="7"/>
  <c r="AC558" i="7"/>
  <c r="AC364" i="7"/>
  <c r="AF432" i="6"/>
  <c r="AC340" i="7"/>
  <c r="AC368" i="7"/>
  <c r="AF395" i="6"/>
  <c r="AC455" i="7"/>
  <c r="AF575" i="6"/>
  <c r="AF385" i="6"/>
  <c r="AF457" i="6"/>
  <c r="AF479" i="6"/>
  <c r="AC490" i="7"/>
  <c r="AF426" i="6"/>
  <c r="AC344" i="7"/>
  <c r="AF553" i="6"/>
  <c r="AF569" i="6"/>
  <c r="AC338" i="7"/>
  <c r="AF606" i="6"/>
  <c r="AC543" i="7"/>
  <c r="AC591" i="7"/>
  <c r="AC472" i="7"/>
  <c r="AC423" i="7"/>
  <c r="AC406" i="7"/>
  <c r="AC402" i="7"/>
  <c r="AC348" i="7"/>
  <c r="AC386" i="7"/>
  <c r="AF510" i="6"/>
  <c r="AF462" i="6"/>
  <c r="AC504" i="7"/>
  <c r="AF401" i="6"/>
  <c r="AC478" i="7"/>
  <c r="AF381" i="6"/>
  <c r="AF416" i="6"/>
  <c r="AC552" i="7"/>
  <c r="AC581" i="7"/>
  <c r="AF441" i="6"/>
  <c r="AC519" i="7"/>
  <c r="AF444" i="6"/>
  <c r="AC393" i="7"/>
  <c r="AF417" i="6"/>
  <c r="AC602" i="7"/>
  <c r="AF421" i="6"/>
  <c r="AC528" i="7"/>
  <c r="AC503" i="6"/>
  <c r="AC570" i="7"/>
  <c r="AF582" i="6"/>
  <c r="AC550" i="7"/>
  <c r="AC367" i="7"/>
  <c r="AC489" i="7"/>
  <c r="AF500" i="6"/>
  <c r="AC502" i="7"/>
  <c r="AC538" i="7"/>
  <c r="AF355" i="6"/>
  <c r="AF488" i="6"/>
  <c r="AC429" i="7"/>
  <c r="AC583" i="7"/>
  <c r="AF396" i="6"/>
  <c r="AC484" i="7"/>
  <c r="AC363" i="7"/>
  <c r="AF534" i="6"/>
  <c r="AC468" i="7"/>
  <c r="AC371" i="7"/>
  <c r="AC361" i="7"/>
  <c r="AC413" i="7"/>
  <c r="AC589" i="7"/>
  <c r="AF523" i="6"/>
  <c r="AC605" i="7"/>
  <c r="AC414" i="7"/>
  <c r="AC465" i="7"/>
  <c r="AF562" i="6"/>
  <c r="AC514" i="7"/>
  <c r="AF440" i="6"/>
  <c r="AC512" i="7"/>
  <c r="AF399" i="6"/>
  <c r="AC442" i="7"/>
  <c r="AF469" i="6"/>
  <c r="AC544" i="7"/>
  <c r="AC370" i="7"/>
  <c r="AC565" i="7"/>
  <c r="AF447" i="6"/>
  <c r="AC378" i="8"/>
  <c r="AC530" i="7"/>
  <c r="AC424" i="7"/>
  <c r="AC438" i="7"/>
  <c r="AC515" i="7"/>
  <c r="AF366" i="6"/>
  <c r="AC578" i="7"/>
  <c r="AC529" i="7"/>
  <c r="AC458" i="7"/>
  <c r="AC572" i="7"/>
  <c r="AC351" i="7"/>
  <c r="AC516" i="7"/>
  <c r="AC356" i="7"/>
  <c r="AF607" i="6"/>
  <c r="AC461" i="7"/>
  <c r="AC419" i="7"/>
  <c r="AF511" i="6"/>
  <c r="AC339" i="7"/>
  <c r="AF349" i="6"/>
  <c r="AF460" i="6"/>
  <c r="AC418" i="7"/>
  <c r="AC584" i="7"/>
  <c r="AC603" i="7"/>
  <c r="AF496" i="6"/>
  <c r="AC535" i="7"/>
  <c r="AC345" i="7"/>
  <c r="AC471" i="7"/>
  <c r="AC358" i="7"/>
  <c r="AF337" i="6"/>
  <c r="AC474" i="7"/>
  <c r="AF380" i="6"/>
  <c r="AF574" i="6"/>
  <c r="AC533" i="7"/>
  <c r="AC482" i="7"/>
  <c r="AC334" i="7"/>
  <c r="AC494" i="7"/>
  <c r="AF547" i="6"/>
  <c r="AF397" i="6"/>
  <c r="AC509" i="7"/>
  <c r="AF459" i="6"/>
  <c r="AC379" i="7"/>
  <c r="AC498" i="7"/>
  <c r="AC518" i="7"/>
  <c r="AF480" i="6"/>
  <c r="AC451" i="7"/>
  <c r="AC577" i="7"/>
  <c r="AF556" i="6"/>
  <c r="AC537" i="7"/>
  <c r="AC360" i="7"/>
  <c r="AF435" i="6"/>
  <c r="AC376" i="7"/>
  <c r="AC407" i="7"/>
  <c r="AC420" i="7"/>
  <c r="AC517" i="7"/>
  <c r="AC586" i="7"/>
  <c r="AC383" i="7"/>
  <c r="AC336" i="7"/>
  <c r="AC443" i="7"/>
  <c r="AF388" i="6"/>
  <c r="AF400" i="6"/>
  <c r="AC425" i="7"/>
  <c r="AC559" i="7"/>
  <c r="AC501" i="7"/>
  <c r="AC495" i="7"/>
  <c r="AF335" i="6"/>
  <c r="AF549" i="6"/>
  <c r="AC377" i="7"/>
  <c r="AF463" i="6"/>
  <c r="AF359" i="6"/>
  <c r="AC532" i="7"/>
  <c r="AC571" i="7"/>
  <c r="AF507" i="6"/>
  <c r="AF508" i="6"/>
  <c r="AC555" i="7"/>
  <c r="AC342" i="7"/>
  <c r="AC566" i="7"/>
  <c r="AC600" i="7"/>
  <c r="AC531" i="7"/>
  <c r="AC392" i="7"/>
  <c r="AC521" i="7"/>
  <c r="AC522" i="7"/>
  <c r="AF473" i="6"/>
  <c r="AC486" i="7"/>
  <c r="AC598" i="7"/>
  <c r="AC485" i="7"/>
  <c r="AF497" i="6"/>
  <c r="AC597" i="7"/>
  <c r="AC389" i="7"/>
  <c r="AC576" i="7"/>
  <c r="AF505" i="6"/>
  <c r="AC433" i="7"/>
  <c r="AC599" i="7"/>
  <c r="AF541" i="6"/>
  <c r="AC551" i="7"/>
  <c r="AF373" i="6"/>
  <c r="AC499" i="7"/>
  <c r="AC481" i="7"/>
  <c r="AC466" i="7"/>
  <c r="AC391" i="7"/>
  <c r="AF384" i="6"/>
  <c r="AF394" i="6"/>
  <c r="AF353" i="7"/>
  <c r="AF564" i="6"/>
  <c r="AC415" i="7"/>
  <c r="AF557" i="6"/>
  <c r="AC428" i="7"/>
  <c r="AF483" i="7"/>
  <c r="AC492" i="7"/>
  <c r="AC422" i="7"/>
  <c r="AC411" i="7"/>
  <c r="AC554" i="7"/>
  <c r="AC448" i="7"/>
  <c r="AC588" i="7"/>
  <c r="AC542" i="7"/>
  <c r="AC593" i="7"/>
  <c r="AF398" i="6"/>
  <c r="AF567" i="6"/>
  <c r="AC427" i="7"/>
  <c r="AC434" i="7"/>
  <c r="AC592" i="7"/>
  <c r="AC346" i="7"/>
  <c r="AC493" i="7"/>
  <c r="AC475" i="7"/>
  <c r="AC526" i="7"/>
  <c r="AF546" i="6"/>
  <c r="AC436" i="7"/>
  <c r="AC454" i="7"/>
  <c r="AC410" i="7"/>
  <c r="AF404" i="6"/>
  <c r="AC446" i="7"/>
  <c r="AF354" i="6"/>
  <c r="AF347" i="6"/>
  <c r="AC350" i="7"/>
  <c r="AC470" i="7"/>
  <c r="AF595" i="6"/>
  <c r="AF590" i="6"/>
  <c r="AC596" i="7"/>
  <c r="AC456" i="7"/>
  <c r="AC585" i="7"/>
  <c r="AF326" i="29"/>
  <c r="AF214" i="29"/>
  <c r="AF45" i="29"/>
  <c r="AF91" i="29"/>
  <c r="AF117" i="29"/>
  <c r="AF275" i="29"/>
  <c r="AF312" i="29"/>
  <c r="AF10" i="29"/>
  <c r="AF149" i="29"/>
  <c r="AF280" i="29"/>
  <c r="AF155" i="29"/>
  <c r="AF103" i="29"/>
  <c r="AF139" i="29"/>
  <c r="AF16" i="29"/>
  <c r="AF185" i="29"/>
  <c r="AF270" i="29"/>
  <c r="AF290" i="29"/>
  <c r="AF58" i="29"/>
  <c r="AF277" i="29"/>
  <c r="AF25" i="29"/>
  <c r="AF154" i="29"/>
  <c r="AF126" i="29"/>
  <c r="AF265" i="29"/>
  <c r="AF62" i="29"/>
  <c r="AF250" i="29"/>
  <c r="AF295" i="29"/>
  <c r="AF246" i="29"/>
  <c r="AF193" i="29"/>
  <c r="AF279" i="29"/>
  <c r="AF8" i="30"/>
  <c r="AF26" i="29"/>
  <c r="AF220" i="29"/>
  <c r="AF47" i="29"/>
  <c r="AF323" i="29"/>
  <c r="AF29" i="29"/>
  <c r="AF82" i="29"/>
  <c r="AF18" i="29"/>
  <c r="AF263" i="29"/>
  <c r="AF21" i="29"/>
  <c r="AF318" i="29"/>
  <c r="AF44" i="29"/>
  <c r="AF201" i="29"/>
  <c r="AI390" i="6"/>
  <c r="AE338" i="7"/>
  <c r="AI572" i="6"/>
  <c r="AH459" i="6"/>
  <c r="AI470" i="6"/>
  <c r="AE587" i="7"/>
  <c r="AE356" i="7"/>
  <c r="AI410" i="6"/>
  <c r="AE605" i="7"/>
  <c r="AE428" i="7"/>
  <c r="AH362" i="6"/>
  <c r="AE441" i="6"/>
  <c r="AI600" i="6"/>
  <c r="AI402" i="6"/>
  <c r="AE456" i="7"/>
  <c r="AI592" i="6"/>
  <c r="AE474" i="7"/>
  <c r="AI576" i="6"/>
  <c r="AI452" i="6"/>
  <c r="AH488" i="6"/>
  <c r="AE535" i="7"/>
  <c r="AE563" i="6"/>
  <c r="AI530" i="6"/>
  <c r="AE408" i="7"/>
  <c r="AH507" i="6"/>
  <c r="AH381" i="6"/>
  <c r="AI443" i="6"/>
  <c r="AI345" i="6"/>
  <c r="AI537" i="6"/>
  <c r="AI458" i="6"/>
  <c r="AE570" i="7"/>
  <c r="AE548" i="7"/>
  <c r="AE584" i="7"/>
  <c r="AI348" i="6"/>
  <c r="AI555" i="6"/>
  <c r="AH432" i="6"/>
  <c r="AE596" i="7"/>
  <c r="AI514" i="6"/>
  <c r="AE602" i="7"/>
  <c r="AI532" i="6"/>
  <c r="AI436" i="6"/>
  <c r="AE455" i="7"/>
  <c r="AI542" i="6"/>
  <c r="AH335" i="6"/>
  <c r="AE424" i="7"/>
  <c r="AE414" i="7"/>
  <c r="AE482" i="7"/>
  <c r="AH606" i="6"/>
  <c r="AH527" i="6"/>
  <c r="AE370" i="7"/>
  <c r="AI605" i="6"/>
  <c r="AE448" i="7"/>
  <c r="AE334" i="7"/>
  <c r="AI544" i="6"/>
  <c r="AH435" i="6"/>
  <c r="AE403" i="7"/>
  <c r="AF211" i="29"/>
  <c r="AF83" i="29"/>
  <c r="AG123" i="29"/>
  <c r="AF304" i="29"/>
  <c r="AF161" i="29"/>
  <c r="AF50" i="29"/>
  <c r="AF145" i="29"/>
  <c r="AF75" i="29"/>
  <c r="AF63" i="29"/>
  <c r="AF178" i="29"/>
  <c r="AF183" i="29"/>
  <c r="AF12" i="29"/>
  <c r="AF66" i="29"/>
  <c r="AF56" i="29"/>
  <c r="AF219" i="29"/>
  <c r="AG121" i="29"/>
  <c r="AF179" i="29"/>
  <c r="AF328" i="29"/>
  <c r="AF92" i="29"/>
  <c r="AF225" i="29"/>
  <c r="AF170" i="29"/>
  <c r="AF284" i="29"/>
  <c r="AF322" i="29"/>
  <c r="AF134" i="29"/>
  <c r="AF253" i="29"/>
  <c r="AF309" i="29"/>
  <c r="AF166" i="29"/>
  <c r="AF140" i="29"/>
  <c r="AF85" i="29"/>
  <c r="AF260" i="29"/>
  <c r="AF221" i="29"/>
  <c r="AF239" i="29"/>
  <c r="AF127" i="29"/>
  <c r="AF96" i="29"/>
  <c r="AF38" i="29"/>
  <c r="AF102" i="29"/>
  <c r="AF291" i="29"/>
  <c r="AF254" i="29"/>
  <c r="AF216" i="29"/>
  <c r="AF109" i="29"/>
  <c r="AF168" i="29"/>
  <c r="AH357" i="6"/>
  <c r="AE376" i="7"/>
  <c r="AE363" i="7"/>
  <c r="AE350" i="7"/>
  <c r="AH562" i="6"/>
  <c r="AH416" i="6"/>
  <c r="AH505" i="6"/>
  <c r="AI478" i="6"/>
  <c r="AI344" i="6"/>
  <c r="AH483" i="7"/>
  <c r="AE387" i="7"/>
  <c r="AE508" i="6"/>
  <c r="AE503" i="6"/>
  <c r="AI386" i="6"/>
  <c r="AI499" i="6"/>
  <c r="AE340" i="7"/>
  <c r="AE379" i="7"/>
  <c r="AI340" i="6"/>
  <c r="AH347" i="6"/>
  <c r="AI471" i="6"/>
  <c r="AE427" i="7"/>
  <c r="AE409" i="7"/>
  <c r="AH426" i="6"/>
  <c r="AE342" i="7"/>
  <c r="AE509" i="7"/>
  <c r="AE360" i="7"/>
  <c r="AI374" i="6"/>
  <c r="AE377" i="7"/>
  <c r="AI561" i="6"/>
  <c r="AI566" i="6"/>
  <c r="AE599" i="7"/>
  <c r="AE386" i="7"/>
  <c r="AE601" i="7"/>
  <c r="AI594" i="6"/>
  <c r="AI490" i="6"/>
  <c r="AI431" i="6"/>
  <c r="AE481" i="7"/>
  <c r="AI494" i="6"/>
  <c r="AE436" i="7"/>
  <c r="AC115" i="31"/>
  <c r="AF314" i="29"/>
  <c r="AF192" i="29"/>
  <c r="AF232" i="29"/>
  <c r="AF165" i="29"/>
  <c r="AF231" i="29"/>
  <c r="AF71" i="29"/>
  <c r="AF298" i="29"/>
  <c r="AF108" i="29"/>
  <c r="AF276" i="29"/>
  <c r="AF285" i="29"/>
  <c r="AF307" i="29"/>
  <c r="AF97" i="29"/>
  <c r="AF121" i="30"/>
  <c r="AF257" i="29"/>
  <c r="AF41" i="29"/>
  <c r="AF159" i="29"/>
  <c r="AF115" i="29"/>
  <c r="AF54" i="29"/>
  <c r="AF218" i="29"/>
  <c r="AC8" i="30"/>
  <c r="AF9" i="29"/>
  <c r="AF17" i="29"/>
  <c r="AF329" i="29"/>
  <c r="AF224" i="29"/>
  <c r="AF202" i="29"/>
  <c r="AF43" i="29"/>
  <c r="AF30" i="29"/>
  <c r="AF258" i="29"/>
  <c r="AF61" i="29"/>
  <c r="AF217" i="29"/>
  <c r="AF288" i="29"/>
  <c r="AF315" i="29"/>
  <c r="AF147" i="29"/>
  <c r="AF308" i="29"/>
  <c r="AF222" i="29"/>
  <c r="AF300" i="29"/>
  <c r="AF278" i="29"/>
  <c r="AF70" i="29"/>
  <c r="AF321" i="29"/>
  <c r="AF306" i="29"/>
  <c r="AF303" i="29"/>
  <c r="AE390" i="7"/>
  <c r="AI342" i="6"/>
  <c r="AI414" i="6"/>
  <c r="AH549" i="6"/>
  <c r="AE603" i="7"/>
  <c r="AH557" i="6"/>
  <c r="AE499" i="7"/>
  <c r="AI370" i="6"/>
  <c r="AH385" i="6"/>
  <c r="AH404" i="6"/>
  <c r="AH417" i="6"/>
  <c r="AE525" i="7"/>
  <c r="AI352" i="6"/>
  <c r="AI415" i="6"/>
  <c r="AE518" i="7"/>
  <c r="AE437" i="7"/>
  <c r="AH412" i="7"/>
  <c r="AI334" i="6"/>
  <c r="AE419" i="7"/>
  <c r="AE532" i="7"/>
  <c r="AI442" i="6"/>
  <c r="AE588" i="7"/>
  <c r="AI408" i="6"/>
  <c r="AE517" i="7"/>
  <c r="AI484" i="6"/>
  <c r="AE489" i="7"/>
  <c r="AI448" i="6"/>
  <c r="AE512" i="7"/>
  <c r="AI353" i="6"/>
  <c r="AE367" i="7"/>
  <c r="AH569" i="6"/>
  <c r="AE422" i="7"/>
  <c r="AE487" i="7"/>
  <c r="AI438" i="6"/>
  <c r="AI364" i="6"/>
  <c r="AE586" i="7"/>
  <c r="AE451" i="7"/>
  <c r="AI336" i="6"/>
  <c r="AC303" i="31"/>
  <c r="AF190" i="29"/>
  <c r="AF200" i="29"/>
  <c r="AF23" i="29"/>
  <c r="AF129" i="29"/>
  <c r="AF144" i="29"/>
  <c r="AF120" i="29"/>
  <c r="AF67" i="29"/>
  <c r="AF141" i="29"/>
  <c r="AF334" i="30"/>
  <c r="AF101" i="29"/>
  <c r="AF204" i="29"/>
  <c r="AF116" i="29"/>
  <c r="AF156" i="29"/>
  <c r="AF55" i="29"/>
  <c r="AF64" i="29"/>
  <c r="AF118" i="29"/>
  <c r="AF205" i="29"/>
  <c r="AF52" i="29"/>
  <c r="AF305" i="29"/>
  <c r="AF286" i="29"/>
  <c r="AF77" i="29"/>
  <c r="AF128" i="29"/>
  <c r="AF104" i="29"/>
  <c r="AF24" i="29"/>
  <c r="AF69" i="29"/>
  <c r="AF59" i="29"/>
  <c r="AF212" i="29"/>
  <c r="AF151" i="29"/>
  <c r="AF157" i="29"/>
  <c r="AF124" i="29"/>
  <c r="AF175" i="29"/>
  <c r="AF163" i="29"/>
  <c r="AF319" i="29"/>
  <c r="AF49" i="29"/>
  <c r="AF171" i="29"/>
  <c r="AF28" i="29"/>
  <c r="AF310" i="29"/>
  <c r="AF268" i="29"/>
  <c r="AF194" i="29"/>
  <c r="AF107" i="29"/>
  <c r="AF301" i="29"/>
  <c r="AI423" i="6"/>
  <c r="AI461" i="6"/>
  <c r="AI383" i="6"/>
  <c r="AI425" i="6"/>
  <c r="AE515" i="7"/>
  <c r="AE577" i="7"/>
  <c r="AI379" i="6"/>
  <c r="AH473" i="6"/>
  <c r="AI492" i="6"/>
  <c r="AE439" i="7"/>
  <c r="AE374" i="7"/>
  <c r="AE491" i="7"/>
  <c r="AH359" i="6"/>
  <c r="AE393" i="7"/>
  <c r="AI361" i="6"/>
  <c r="AE406" i="7"/>
  <c r="AE415" i="7"/>
  <c r="AI593" i="6"/>
  <c r="AH590" i="6"/>
  <c r="AH337" i="6"/>
  <c r="AE420" i="7"/>
  <c r="AE467" i="7"/>
  <c r="AI456" i="6"/>
  <c r="AE346" i="7"/>
  <c r="AI577" i="6"/>
  <c r="AI550" i="6"/>
  <c r="AI365" i="6"/>
  <c r="AE465" i="7"/>
  <c r="AI601" i="6"/>
  <c r="AH399" i="6"/>
  <c r="AH394" i="6"/>
  <c r="AI465" i="6"/>
  <c r="AI476" i="6"/>
  <c r="AI554" i="6"/>
  <c r="AE600" i="7"/>
  <c r="AI437" i="6"/>
  <c r="AE528" i="7"/>
  <c r="AH366" i="6"/>
  <c r="AH513" i="7"/>
  <c r="AE472" i="7"/>
  <c r="AI412" i="6"/>
  <c r="AH373" i="6"/>
  <c r="AH511" i="6"/>
  <c r="AE407" i="7"/>
  <c r="AH341" i="6"/>
  <c r="AH573" i="6"/>
  <c r="AI516" i="6"/>
  <c r="AI598" i="6"/>
  <c r="AI358" i="6"/>
  <c r="AI392" i="6"/>
  <c r="AH582" i="6"/>
  <c r="AI481" i="6"/>
  <c r="AI524" i="6"/>
  <c r="AI528" i="6"/>
  <c r="AI466" i="6"/>
  <c r="AI387" i="6"/>
  <c r="AI356" i="6"/>
  <c r="AC183" i="31"/>
  <c r="AE490" i="7"/>
  <c r="AE571" i="7"/>
  <c r="AE598" i="7"/>
  <c r="AI467" i="6"/>
  <c r="AI489" i="6"/>
  <c r="AH510" i="6"/>
  <c r="AH457" i="6"/>
  <c r="AI403" i="6"/>
  <c r="AE433" i="7"/>
  <c r="AH556" i="6"/>
  <c r="AI509" i="6"/>
  <c r="AI482" i="6"/>
  <c r="AI464" i="6"/>
  <c r="AI558" i="6"/>
  <c r="AE561" i="7"/>
  <c r="AH397" i="6"/>
  <c r="AI502" i="6"/>
  <c r="AE443" i="7"/>
  <c r="AH444" i="6"/>
  <c r="AI602" i="6"/>
  <c r="AI513" i="6"/>
  <c r="AE581" i="7"/>
  <c r="AC113" i="31"/>
  <c r="AF248" i="29"/>
  <c r="AF31" i="29"/>
  <c r="AF188" i="29"/>
  <c r="AF327" i="29"/>
  <c r="AF40" i="29"/>
  <c r="AF325" i="29"/>
  <c r="AC42" i="30"/>
  <c r="AF223" i="29"/>
  <c r="AF153" i="29"/>
  <c r="AF189" i="29"/>
  <c r="AF243" i="29"/>
  <c r="AF35" i="29"/>
  <c r="AF302" i="29"/>
  <c r="AF142" i="29"/>
  <c r="AF113" i="29"/>
  <c r="AF20" i="29"/>
  <c r="AF207" i="29"/>
  <c r="AF273" i="29"/>
  <c r="AF51" i="29"/>
  <c r="AF131" i="29"/>
  <c r="AF317" i="29"/>
  <c r="AF249" i="29"/>
  <c r="AF292" i="29"/>
  <c r="AF274" i="29"/>
  <c r="AF32" i="29"/>
  <c r="AF324" i="29"/>
  <c r="AF80" i="29"/>
  <c r="AF206" i="29"/>
  <c r="AF112" i="29"/>
  <c r="AF247" i="29"/>
  <c r="AF311" i="29"/>
  <c r="AF135" i="29"/>
  <c r="AF235" i="29"/>
  <c r="AF186" i="29"/>
  <c r="AF255" i="29"/>
  <c r="AF313" i="29"/>
  <c r="AF36" i="29"/>
  <c r="AF73" i="29"/>
  <c r="AF68" i="29"/>
  <c r="AF34" i="29"/>
  <c r="AF256" i="29"/>
  <c r="AH462" i="6"/>
  <c r="AE454" i="7"/>
  <c r="AI389" i="6"/>
  <c r="AH560" i="6"/>
  <c r="AI586" i="6"/>
  <c r="AE498" i="7"/>
  <c r="AH380" i="6"/>
  <c r="AH453" i="6"/>
  <c r="AI351" i="6"/>
  <c r="AE559" i="7"/>
  <c r="AH445" i="6"/>
  <c r="AI419" i="6"/>
  <c r="AE494" i="7"/>
  <c r="AE345" i="7"/>
  <c r="AH382" i="6"/>
  <c r="AE585" i="7"/>
  <c r="AE449" i="7"/>
  <c r="AI371" i="6"/>
  <c r="AI430" i="6"/>
  <c r="AE411" i="7"/>
  <c r="AI512" i="6"/>
  <c r="AI533" i="6"/>
  <c r="AE597" i="7"/>
  <c r="AH401" i="6"/>
  <c r="AE361" i="7"/>
  <c r="AE604" i="7"/>
  <c r="AI339" i="6"/>
  <c r="AE551" i="7"/>
  <c r="AE344" i="7"/>
  <c r="AI407" i="6"/>
  <c r="AE348" i="7"/>
  <c r="AE539" i="7"/>
  <c r="AI475" i="6"/>
  <c r="AE529" i="7"/>
  <c r="AE594" i="7"/>
  <c r="AH575" i="6"/>
  <c r="AH396" i="6"/>
  <c r="AI515" i="6"/>
  <c r="AH462" i="7"/>
  <c r="AI531" i="6"/>
  <c r="AI498" i="6"/>
  <c r="AC8" i="31"/>
  <c r="AE533" i="7"/>
  <c r="AE368" i="7"/>
  <c r="AE537" i="7"/>
  <c r="AE452" i="7"/>
  <c r="AH375" i="6"/>
  <c r="AE504" i="7"/>
  <c r="AI439" i="6"/>
  <c r="AF197" i="30"/>
  <c r="AC201" i="31"/>
  <c r="AF143" i="29"/>
  <c r="AF210" i="29"/>
  <c r="AF238" i="29"/>
  <c r="AF37" i="29"/>
  <c r="AF110" i="29"/>
  <c r="AF98" i="29"/>
  <c r="AF199" i="29"/>
  <c r="AF105" i="29"/>
  <c r="AF90" i="29"/>
  <c r="AF27" i="29"/>
  <c r="AF330" i="29"/>
  <c r="AF57" i="29"/>
  <c r="AF320" i="29"/>
  <c r="AF332" i="29"/>
  <c r="AF208" i="29"/>
  <c r="AF65" i="29"/>
  <c r="AF269" i="29"/>
  <c r="AF297" i="29"/>
  <c r="AF93" i="29"/>
  <c r="AF114" i="29"/>
  <c r="AF259" i="29"/>
  <c r="AF234" i="29"/>
  <c r="AF213" i="29"/>
  <c r="AF136" i="29"/>
  <c r="AF172" i="29"/>
  <c r="AF122" i="29"/>
  <c r="AF11" i="29"/>
  <c r="AF244" i="29"/>
  <c r="AF174" i="29"/>
  <c r="AF196" i="29"/>
  <c r="AF84" i="29"/>
  <c r="AF150" i="29"/>
  <c r="AF264" i="29"/>
  <c r="AF162" i="29"/>
  <c r="AF233" i="29"/>
  <c r="AF169" i="29"/>
  <c r="AF245" i="29"/>
  <c r="AF130" i="29"/>
  <c r="AF281" i="29"/>
  <c r="AF46" i="29"/>
  <c r="AF251" i="29"/>
  <c r="AH545" i="6"/>
  <c r="AI377" i="6"/>
  <c r="AI565" i="6"/>
  <c r="AE352" i="8"/>
  <c r="AI591" i="6"/>
  <c r="AI378" i="6"/>
  <c r="AI571" i="6"/>
  <c r="AE446" i="7"/>
  <c r="AE418" i="7"/>
  <c r="AI393" i="6"/>
  <c r="AH567" i="6"/>
  <c r="AI446" i="6"/>
  <c r="AE558" i="7"/>
  <c r="AI522" i="6"/>
  <c r="AE497" i="6"/>
  <c r="AI583" i="6"/>
  <c r="AI581" i="6"/>
  <c r="AI570" i="6"/>
  <c r="AE369" i="7"/>
  <c r="AH477" i="6"/>
  <c r="AE339" i="7"/>
  <c r="AI424" i="6"/>
  <c r="AI526" i="6"/>
  <c r="AH421" i="6"/>
  <c r="AE430" i="7"/>
  <c r="AH447" i="6"/>
  <c r="AE531" i="7"/>
  <c r="AI578" i="6"/>
  <c r="AE492" i="7"/>
  <c r="AH564" i="6"/>
  <c r="AI538" i="6"/>
  <c r="AH463" i="6"/>
  <c r="AE501" i="7"/>
  <c r="AE431" i="7"/>
  <c r="AE402" i="7"/>
  <c r="AE442" i="7"/>
  <c r="AE358" i="7"/>
  <c r="AI454" i="6"/>
  <c r="AI472" i="6"/>
  <c r="AI411" i="6"/>
  <c r="AH480" i="6"/>
  <c r="AH546" i="6"/>
  <c r="AI368" i="6"/>
  <c r="AH607" i="6"/>
  <c r="AH355" i="6"/>
  <c r="AE425" i="7"/>
  <c r="AE458" i="7"/>
  <c r="AE391" i="7"/>
  <c r="AE413" i="7"/>
  <c r="AE364" i="7"/>
  <c r="AI406" i="6"/>
  <c r="AI420" i="6"/>
  <c r="AE592" i="7"/>
  <c r="AH450" i="6"/>
  <c r="AE392" i="7"/>
  <c r="AE476" i="7"/>
  <c r="AI449" i="6"/>
  <c r="AE550" i="7"/>
  <c r="AE526" i="7"/>
  <c r="AH553" i="6"/>
  <c r="AH354" i="6"/>
  <c r="AI588" i="6"/>
  <c r="AC90" i="31"/>
  <c r="AF123" i="30"/>
  <c r="AF146" i="29"/>
  <c r="AF229" i="29"/>
  <c r="AF282" i="29"/>
  <c r="AF19" i="29"/>
  <c r="AF177" i="29"/>
  <c r="AF187" i="29"/>
  <c r="AG42" i="29"/>
  <c r="AF289" i="29"/>
  <c r="AF74" i="29"/>
  <c r="AF236" i="29"/>
  <c r="AF164" i="29"/>
  <c r="AF237" i="29"/>
  <c r="AF79" i="29"/>
  <c r="AF203" i="29"/>
  <c r="AF137" i="29"/>
  <c r="AG8" i="29"/>
  <c r="AF106" i="29"/>
  <c r="AF160" i="29"/>
  <c r="AF252" i="29"/>
  <c r="AF33" i="29"/>
  <c r="AF167" i="29"/>
  <c r="AF198" i="29"/>
  <c r="AF138" i="29"/>
  <c r="AF209" i="29"/>
  <c r="AF299" i="29"/>
  <c r="AF13" i="29"/>
  <c r="AF76" i="29"/>
  <c r="AF89" i="29"/>
  <c r="AF296" i="29"/>
  <c r="AF331" i="29"/>
  <c r="AF241" i="29"/>
  <c r="AC111" i="30"/>
  <c r="AF184" i="29"/>
  <c r="AF15" i="29"/>
  <c r="AF99" i="29"/>
  <c r="AF262" i="29"/>
  <c r="AF48" i="29"/>
  <c r="AF176" i="29"/>
  <c r="AF81" i="29"/>
  <c r="AF227" i="29"/>
  <c r="AF158" i="29"/>
  <c r="AI455" i="6"/>
  <c r="AE555" i="7"/>
  <c r="AH388" i="6"/>
  <c r="AE543" i="7"/>
  <c r="AI428" i="6"/>
  <c r="AE471" i="7"/>
  <c r="AE542" i="7"/>
  <c r="AI504" i="6"/>
  <c r="AH479" i="6"/>
  <c r="AI552" i="6"/>
  <c r="AE389" i="7"/>
  <c r="AI363" i="6"/>
  <c r="AE593" i="7"/>
  <c r="AE484" i="7"/>
  <c r="AH343" i="6"/>
  <c r="AI367" i="6"/>
  <c r="AH496" i="6"/>
  <c r="AI587" i="6"/>
  <c r="AE464" i="7"/>
  <c r="AE383" i="7"/>
  <c r="AE538" i="7"/>
  <c r="AH534" i="6"/>
  <c r="AI369" i="6"/>
  <c r="AH353" i="7"/>
  <c r="AE552" i="7"/>
  <c r="AH547" i="6"/>
  <c r="AE365" i="7"/>
  <c r="AE486" i="7"/>
  <c r="AH384" i="6"/>
  <c r="AE438" i="7"/>
  <c r="AH500" i="6"/>
  <c r="AI519" i="6"/>
  <c r="AE506" i="6"/>
  <c r="AI559" i="6"/>
  <c r="AH400" i="6"/>
  <c r="AI468" i="6"/>
  <c r="AI451" i="6"/>
  <c r="AI409" i="6"/>
  <c r="AI596" i="6"/>
  <c r="AE352" i="7"/>
  <c r="AI518" i="6"/>
  <c r="AH469" i="6"/>
  <c r="AI434" i="6"/>
  <c r="AI491" i="6"/>
  <c r="AI551" i="6"/>
  <c r="AI543" i="6"/>
  <c r="AE378" i="8"/>
  <c r="AI487" i="6"/>
  <c r="AH395" i="6"/>
  <c r="AE434" i="7"/>
  <c r="AI433" i="6"/>
  <c r="AE566" i="7"/>
  <c r="AI427" i="6"/>
  <c r="AI597" i="6"/>
  <c r="AI589" i="6"/>
  <c r="AE351" i="7"/>
  <c r="AE336" i="7"/>
  <c r="AF94" i="30"/>
  <c r="AF293" i="29"/>
  <c r="AF195" i="29"/>
  <c r="AF333" i="29"/>
  <c r="AF230" i="29"/>
  <c r="AF173" i="29"/>
  <c r="AF283" i="29"/>
  <c r="AF22" i="29"/>
  <c r="AF316" i="29"/>
  <c r="AF261" i="29"/>
  <c r="AF132" i="29"/>
  <c r="AF14" i="29"/>
  <c r="AF53" i="29"/>
  <c r="AF78" i="29"/>
  <c r="AF60" i="29"/>
  <c r="AF88" i="29"/>
  <c r="AF95" i="29"/>
  <c r="AF148" i="29"/>
  <c r="AF228" i="29"/>
  <c r="AF267" i="29"/>
  <c r="AF191" i="29"/>
  <c r="AF242" i="29"/>
  <c r="AF119" i="29"/>
  <c r="AF39" i="29"/>
  <c r="AF215" i="30"/>
  <c r="AG111" i="29"/>
  <c r="AF240" i="29"/>
  <c r="AF272" i="29"/>
  <c r="AF226" i="29"/>
  <c r="AF152" i="29"/>
  <c r="AF266" i="29"/>
  <c r="AF87" i="29"/>
  <c r="AF86" i="29"/>
  <c r="AF100" i="29"/>
  <c r="AF125" i="29"/>
  <c r="AF294" i="29"/>
  <c r="AF133" i="29"/>
  <c r="AG8" i="30"/>
  <c r="AF182" i="29"/>
  <c r="AF180" i="29"/>
  <c r="AF181" i="29"/>
  <c r="AF287" i="29"/>
  <c r="AE461" i="7"/>
  <c r="AE579" i="7"/>
  <c r="AI422" i="6"/>
  <c r="AH460" i="6"/>
  <c r="AI517" i="6"/>
  <c r="AI529" i="6"/>
  <c r="AE583" i="7"/>
  <c r="AE589" i="7"/>
  <c r="AI603" i="6"/>
  <c r="AE554" i="7"/>
  <c r="AE565" i="7"/>
  <c r="AH520" i="6"/>
  <c r="AI485" i="6"/>
  <c r="AH540" i="6"/>
  <c r="AH595" i="6"/>
  <c r="AE578" i="7"/>
  <c r="AI346" i="6"/>
  <c r="AE544" i="7"/>
  <c r="AH398" i="6"/>
  <c r="AE524" i="7"/>
  <c r="AI474" i="6"/>
  <c r="AI462" i="6"/>
  <c r="AI604" i="6"/>
  <c r="AI483" i="6"/>
  <c r="AI483" i="7" s="1"/>
  <c r="AE568" i="7"/>
  <c r="AI568" i="6"/>
  <c r="AI486" i="6"/>
  <c r="AE576" i="7"/>
  <c r="AI539" i="6"/>
  <c r="AE521" i="7"/>
  <c r="AI350" i="6"/>
  <c r="AE502" i="7"/>
  <c r="AE514" i="7"/>
  <c r="AE423" i="7"/>
  <c r="AI525" i="6"/>
  <c r="AH580" i="6"/>
  <c r="AE371" i="7"/>
  <c r="AE493" i="7"/>
  <c r="AH574" i="6"/>
  <c r="AI429" i="6"/>
  <c r="AE530" i="7"/>
  <c r="AI360" i="6"/>
  <c r="AH541" i="6"/>
  <c r="AI493" i="6"/>
  <c r="AI501" i="6"/>
  <c r="AE429" i="7"/>
  <c r="AI535" i="6"/>
  <c r="AE468" i="7"/>
  <c r="AE591" i="7"/>
  <c r="AE475" i="7"/>
  <c r="AE470" i="7"/>
  <c r="AI585" i="6"/>
  <c r="AH440" i="6"/>
  <c r="AI548" i="6"/>
  <c r="AI579" i="6"/>
  <c r="AH513" i="6"/>
  <c r="AI521" i="6"/>
  <c r="AI418" i="6"/>
  <c r="AE519" i="7"/>
  <c r="AE516" i="7"/>
  <c r="AE572" i="7"/>
  <c r="AI584" i="6"/>
  <c r="AI338" i="6"/>
  <c r="AE522" i="7"/>
  <c r="AH372" i="6"/>
  <c r="AH536" i="6"/>
  <c r="AI599" i="6"/>
  <c r="AI413" i="6"/>
  <c r="AE466" i="7"/>
  <c r="AE478" i="7"/>
  <c r="AI376" i="6"/>
  <c r="AH349" i="6"/>
  <c r="AI391" i="6"/>
  <c r="AE485" i="7"/>
  <c r="AE410" i="7"/>
  <c r="AH405" i="6"/>
  <c r="AE483" i="8"/>
  <c r="AF183" i="31"/>
  <c r="AD90" i="31" l="1"/>
  <c r="AD201" i="31"/>
  <c r="AD113" i="31"/>
  <c r="AD303" i="31"/>
  <c r="AD115" i="31"/>
  <c r="AD111" i="30"/>
  <c r="AD8" i="31"/>
  <c r="AD42" i="30"/>
  <c r="AA41" i="31" s="1"/>
  <c r="AA49" i="30"/>
  <c r="AA310" i="30"/>
  <c r="AA332" i="30"/>
  <c r="AA250" i="30"/>
  <c r="AA51" i="30"/>
  <c r="AA243" i="30"/>
  <c r="AA87" i="30"/>
  <c r="AA141" i="30"/>
  <c r="AA209" i="30"/>
  <c r="AA301" i="30"/>
  <c r="AA113" i="30"/>
  <c r="AA225" i="30"/>
  <c r="AA11" i="30"/>
  <c r="AA247" i="30"/>
  <c r="AA232" i="30"/>
  <c r="AA106" i="30"/>
  <c r="AA299" i="30"/>
  <c r="AA295" i="30"/>
  <c r="AA61" i="30"/>
  <c r="AA13" i="30"/>
  <c r="AA259" i="30"/>
  <c r="AA85" i="30"/>
  <c r="AA177" i="30"/>
  <c r="AA211" i="30"/>
  <c r="AA241" i="30"/>
  <c r="AA238" i="30"/>
  <c r="AA277" i="30"/>
  <c r="AA315" i="30"/>
  <c r="AA234" i="30"/>
  <c r="AA131" i="30"/>
  <c r="AA230" i="30"/>
  <c r="AA147" i="30"/>
  <c r="AA199" i="30"/>
  <c r="AA34" i="30"/>
  <c r="AA62" i="30"/>
  <c r="AA167" i="30"/>
  <c r="AA223" i="30"/>
  <c r="AA306" i="30"/>
  <c r="AA200" i="30"/>
  <c r="AA90" i="30"/>
  <c r="AA163" i="30"/>
  <c r="AA76" i="30"/>
  <c r="AA135" i="30"/>
  <c r="AA179" i="30"/>
  <c r="AA23" i="30"/>
  <c r="AA12" i="30"/>
  <c r="AA254" i="30"/>
  <c r="AA260" i="30"/>
  <c r="AA240" i="30"/>
  <c r="AA142" i="30"/>
  <c r="AA58" i="30"/>
  <c r="AA222" i="30"/>
  <c r="AA28" i="30"/>
  <c r="AA14" i="30"/>
  <c r="AA53" i="30"/>
  <c r="AA297" i="30"/>
  <c r="AA140" i="30"/>
  <c r="AA263" i="30"/>
  <c r="AA92" i="30"/>
  <c r="AA105" i="30"/>
  <c r="AA26" i="30"/>
  <c r="AA226" i="30"/>
  <c r="AA317" i="30"/>
  <c r="AA25" i="30"/>
  <c r="AA57" i="30"/>
  <c r="AA124" i="30"/>
  <c r="AA24" i="30"/>
  <c r="AA309" i="30"/>
  <c r="AA154" i="30"/>
  <c r="AA270" i="30"/>
  <c r="AA19" i="30"/>
  <c r="AA285" i="30"/>
  <c r="AA44" i="30"/>
  <c r="AA93" i="30"/>
  <c r="AA251" i="30"/>
  <c r="AA115" i="30"/>
  <c r="AA48" i="30"/>
  <c r="AA136" i="30"/>
  <c r="AA103" i="30"/>
  <c r="AA213" i="30"/>
  <c r="AA191" i="30"/>
  <c r="AA138" i="30"/>
  <c r="AA32" i="30"/>
  <c r="AA174" i="30"/>
  <c r="AA219" i="30"/>
  <c r="AA158" i="30"/>
  <c r="AA35" i="30"/>
  <c r="AA96" i="30"/>
  <c r="AA39" i="30"/>
  <c r="AA114" i="30"/>
  <c r="AA178" i="30"/>
  <c r="AA316" i="30"/>
  <c r="AA101" i="30"/>
  <c r="AA172" i="30"/>
  <c r="AA175" i="30"/>
  <c r="AA46" i="30"/>
  <c r="AA279" i="30"/>
  <c r="AA323" i="30"/>
  <c r="AA127" i="30"/>
  <c r="AA218" i="30"/>
  <c r="AA133" i="30"/>
  <c r="AA125" i="30"/>
  <c r="AA130" i="30"/>
  <c r="AA320" i="30"/>
  <c r="AA203" i="30"/>
  <c r="AA282" i="30"/>
  <c r="AA166" i="30"/>
  <c r="AA107" i="30"/>
  <c r="AA81" i="30"/>
  <c r="AA253" i="30"/>
  <c r="AA206" i="30"/>
  <c r="AA278" i="30"/>
  <c r="AA216" i="30"/>
  <c r="AA22" i="30"/>
  <c r="AA56" i="30"/>
  <c r="AA268" i="30"/>
  <c r="AA83" i="30"/>
  <c r="AA229" i="30"/>
  <c r="AA45" i="30"/>
  <c r="AA237" i="30"/>
  <c r="AA150" i="30"/>
  <c r="AA233" i="30"/>
  <c r="AA202" i="30"/>
  <c r="AA198" i="30"/>
  <c r="AA205" i="30"/>
  <c r="AA68" i="30"/>
  <c r="AA120" i="30"/>
  <c r="AA262" i="30"/>
  <c r="AA66" i="30"/>
  <c r="AA265" i="30"/>
  <c r="AA228" i="30"/>
  <c r="AA70" i="30"/>
  <c r="AA161" i="30"/>
  <c r="AA117" i="30"/>
  <c r="AA162" i="30"/>
  <c r="AA256" i="30"/>
  <c r="AA289" i="30"/>
  <c r="AA84" i="30"/>
  <c r="AA64" i="30"/>
  <c r="AA183" i="30"/>
  <c r="AA82" i="30"/>
  <c r="AA74" i="30"/>
  <c r="AA208" i="30"/>
  <c r="AA327" i="30"/>
  <c r="AA242" i="30"/>
  <c r="AA77" i="30"/>
  <c r="AA50" i="30"/>
  <c r="AA210" i="30"/>
  <c r="AA261" i="30"/>
  <c r="AA18" i="30"/>
  <c r="AA47" i="30"/>
  <c r="AA275" i="30"/>
  <c r="AA151" i="30"/>
  <c r="AA333" i="30"/>
  <c r="AA145" i="30"/>
  <c r="AA302" i="30"/>
  <c r="AA231" i="30"/>
  <c r="AA148" i="30"/>
  <c r="AA194" i="30"/>
  <c r="AA122" i="30"/>
  <c r="AA252" i="30"/>
  <c r="AA304" i="30"/>
  <c r="AA280" i="30"/>
  <c r="AA235" i="30"/>
  <c r="AA95" i="30"/>
  <c r="AA188" i="30"/>
  <c r="AA126" i="30"/>
  <c r="AA276" i="30"/>
  <c r="AA152" i="30"/>
  <c r="AA182" i="30"/>
  <c r="AA36" i="30"/>
  <c r="AA112" i="30"/>
  <c r="AA144" i="30"/>
  <c r="AA63" i="30"/>
  <c r="AA80" i="30"/>
  <c r="AA286" i="30"/>
  <c r="AA227" i="30"/>
  <c r="AA221" i="30"/>
  <c r="AA217" i="30"/>
  <c r="AA245" i="30"/>
  <c r="AA17" i="30"/>
  <c r="AA16" i="30"/>
  <c r="AA180" i="30"/>
  <c r="AA143" i="30"/>
  <c r="AA67" i="30"/>
  <c r="AA15" i="30"/>
  <c r="AA190" i="30"/>
  <c r="AA20" i="30"/>
  <c r="AA109" i="30"/>
  <c r="AA328" i="30"/>
  <c r="AA146" i="30"/>
  <c r="AA21" i="30"/>
  <c r="AA65" i="30"/>
  <c r="AA181" i="30"/>
  <c r="AA43" i="30"/>
  <c r="AA269" i="30"/>
  <c r="AA37" i="30"/>
  <c r="AA272" i="30"/>
  <c r="AA116" i="30"/>
  <c r="AA290" i="30"/>
  <c r="AA266" i="30"/>
  <c r="AA169" i="30"/>
  <c r="AA33" i="30"/>
  <c r="AA296" i="30"/>
  <c r="AA88" i="30"/>
  <c r="AA168" i="30"/>
  <c r="AA196" i="30"/>
  <c r="AA283" i="30"/>
  <c r="AA255" i="30"/>
  <c r="AA38" i="30"/>
  <c r="AA224" i="30"/>
  <c r="AA326" i="30"/>
  <c r="AA186" i="30"/>
  <c r="AA258" i="30"/>
  <c r="AA212" i="30"/>
  <c r="AA134" i="30"/>
  <c r="AA220" i="30"/>
  <c r="AA239" i="30"/>
  <c r="AA159" i="30"/>
  <c r="AA128" i="30"/>
  <c r="AA249" i="30"/>
  <c r="AA59" i="30"/>
  <c r="AA291" i="30"/>
  <c r="AA307" i="30"/>
  <c r="AA294" i="30"/>
  <c r="AA160" i="30"/>
  <c r="AA110" i="30"/>
  <c r="AA9" i="30"/>
  <c r="AA10" i="30"/>
  <c r="AA257" i="30"/>
  <c r="AA292" i="30"/>
  <c r="AA102" i="30"/>
  <c r="AA100" i="30"/>
  <c r="AA31" i="30"/>
  <c r="AA165" i="30"/>
  <c r="AA30" i="30"/>
  <c r="AA264" i="30"/>
  <c r="AA207" i="30"/>
  <c r="AA75" i="30"/>
  <c r="AA149" i="30"/>
  <c r="AA248" i="30"/>
  <c r="AA104" i="30"/>
  <c r="AA184" i="30"/>
  <c r="AA308" i="30"/>
  <c r="AA236" i="30"/>
  <c r="AA164" i="30"/>
  <c r="AA195" i="30"/>
  <c r="AA41" i="30"/>
  <c r="AA171" i="30"/>
  <c r="AA98" i="30"/>
  <c r="AA325" i="30"/>
  <c r="AA156" i="30"/>
  <c r="AA274" i="30"/>
  <c r="AA244" i="30"/>
  <c r="AA99" i="30"/>
  <c r="AA267" i="30"/>
  <c r="AA29" i="30"/>
  <c r="AA119" i="30"/>
  <c r="AA192" i="30"/>
  <c r="AA324" i="30"/>
  <c r="AA71" i="30"/>
  <c r="AA89" i="30"/>
  <c r="AA129" i="30"/>
  <c r="AA78" i="30"/>
  <c r="AA139" i="30"/>
  <c r="AA303" i="30"/>
  <c r="AA60" i="30"/>
  <c r="AA27" i="30"/>
  <c r="AA187" i="30"/>
  <c r="AA204" i="30"/>
  <c r="AA319" i="30"/>
  <c r="AA214" i="30"/>
  <c r="AA185" i="30"/>
  <c r="AA54" i="30"/>
  <c r="AA176" i="30"/>
  <c r="AA86" i="30"/>
  <c r="AA173" i="30"/>
  <c r="AA300" i="30"/>
  <c r="AA155" i="30"/>
  <c r="AA73" i="30"/>
  <c r="AA311" i="30"/>
  <c r="AA246" i="30"/>
  <c r="AA298" i="30"/>
  <c r="AA40" i="30"/>
  <c r="AA137" i="30"/>
  <c r="AA273" i="30"/>
  <c r="AA79" i="30"/>
  <c r="AA52" i="30"/>
  <c r="AA193" i="30"/>
  <c r="AA118" i="30"/>
  <c r="AA201" i="30"/>
  <c r="AG497" i="6"/>
  <c r="AF352" i="7"/>
  <c r="AC352" i="8" s="1"/>
  <c r="AG441" i="6"/>
  <c r="AG506" i="6"/>
  <c r="AC462" i="7"/>
  <c r="AC513" i="7"/>
  <c r="AD495" i="6"/>
  <c r="AC483" i="8"/>
  <c r="AF483" i="8" s="1"/>
  <c r="AD523" i="6"/>
  <c r="AG508" i="6"/>
  <c r="AC327" i="6"/>
  <c r="AF585" i="7"/>
  <c r="AF456" i="7"/>
  <c r="AF596" i="7"/>
  <c r="AC8" i="6"/>
  <c r="AC590" i="7"/>
  <c r="AC595" i="7"/>
  <c r="AC53" i="6"/>
  <c r="AF470" i="7"/>
  <c r="AC203" i="6"/>
  <c r="AF350" i="7"/>
  <c r="AC245" i="6"/>
  <c r="AC347" i="7"/>
  <c r="AC62" i="6"/>
  <c r="AC249" i="6"/>
  <c r="AC288" i="6"/>
  <c r="AC139" i="6"/>
  <c r="AC70" i="6"/>
  <c r="AC250" i="6"/>
  <c r="AC354" i="7"/>
  <c r="AC269" i="6"/>
  <c r="AF446" i="7"/>
  <c r="AC261" i="6"/>
  <c r="AC404" i="7"/>
  <c r="AC55" i="6"/>
  <c r="AC240" i="6"/>
  <c r="AF410" i="7"/>
  <c r="AC144" i="6"/>
  <c r="AF454" i="7"/>
  <c r="AC125" i="6"/>
  <c r="AC169" i="6"/>
  <c r="AC258" i="6"/>
  <c r="AF436" i="7"/>
  <c r="AC63" i="6"/>
  <c r="AC267" i="6"/>
  <c r="AC10" i="6"/>
  <c r="AC237" i="6"/>
  <c r="AC546" i="7"/>
  <c r="AC91" i="6"/>
  <c r="AC155" i="6"/>
  <c r="AC59" i="6"/>
  <c r="AC147" i="6"/>
  <c r="AF526" i="7"/>
  <c r="AF475" i="7"/>
  <c r="AF493" i="7"/>
  <c r="AC276" i="6"/>
  <c r="AF346" i="7"/>
  <c r="AC252" i="6"/>
  <c r="AC278" i="6"/>
  <c r="AC48" i="6"/>
  <c r="AC325" i="6"/>
  <c r="AC193" i="6"/>
  <c r="AF592" i="7"/>
  <c r="AC93" i="6"/>
  <c r="AC275" i="6"/>
  <c r="AF434" i="7"/>
  <c r="AF427" i="7"/>
  <c r="AC567" i="7"/>
  <c r="AC398" i="7"/>
  <c r="AF593" i="7"/>
  <c r="AF542" i="7"/>
  <c r="AC16" i="6"/>
  <c r="AC122" i="6"/>
  <c r="AF588" i="7"/>
  <c r="AC217" i="6"/>
  <c r="AC161" i="6"/>
  <c r="AF448" i="7"/>
  <c r="AC227" i="6"/>
  <c r="AC34" i="6"/>
  <c r="AF554" i="7"/>
  <c r="AF411" i="7"/>
  <c r="AF422" i="7"/>
  <c r="AC151" i="6"/>
  <c r="AC192" i="6"/>
  <c r="AF492" i="7"/>
  <c r="AC314" i="6"/>
  <c r="AC195" i="6"/>
  <c r="AF428" i="7"/>
  <c r="AC215" i="6"/>
  <c r="AC212" i="6"/>
  <c r="AC557" i="7"/>
  <c r="AC129" i="6"/>
  <c r="AC54" i="6"/>
  <c r="AF415" i="7"/>
  <c r="AC564" i="7"/>
  <c r="AC353" i="8"/>
  <c r="AC394" i="7"/>
  <c r="AC20" i="6"/>
  <c r="AC384" i="7"/>
  <c r="AF391" i="7"/>
  <c r="AF466" i="7"/>
  <c r="AC11" i="6"/>
  <c r="AC180" i="6"/>
  <c r="AC328" i="6"/>
  <c r="AC199" i="6"/>
  <c r="AF481" i="7"/>
  <c r="AC80" i="6"/>
  <c r="AF499" i="7"/>
  <c r="AC110" i="6"/>
  <c r="AC316" i="6"/>
  <c r="AC126" i="6"/>
  <c r="AC184" i="6"/>
  <c r="AC115" i="6"/>
  <c r="AC226" i="6"/>
  <c r="AC373" i="7"/>
  <c r="AF551" i="7"/>
  <c r="AC61" i="6"/>
  <c r="AC207" i="6"/>
  <c r="AC541" i="7"/>
  <c r="AC307" i="6"/>
  <c r="AC134" i="6"/>
  <c r="AF599" i="7"/>
  <c r="AC56" i="6"/>
  <c r="AF433" i="7"/>
  <c r="AC505" i="7"/>
  <c r="AC140" i="6"/>
  <c r="AC231" i="6"/>
  <c r="AF576" i="7"/>
  <c r="AC138" i="6"/>
  <c r="AC84" i="6"/>
  <c r="AC114" i="6"/>
  <c r="AF389" i="7"/>
  <c r="AC265" i="6"/>
  <c r="AF597" i="7"/>
  <c r="AC497" i="7"/>
  <c r="AF485" i="7"/>
  <c r="AC279" i="6"/>
  <c r="AF598" i="7"/>
  <c r="AF486" i="7"/>
  <c r="AC473" i="7"/>
  <c r="AC216" i="6"/>
  <c r="AF522" i="7"/>
  <c r="AF521" i="7"/>
  <c r="AC45" i="6"/>
  <c r="AF392" i="7"/>
  <c r="AC35" i="6"/>
  <c r="AC27" i="6"/>
  <c r="AF531" i="7"/>
  <c r="AC17" i="6"/>
  <c r="AF600" i="7"/>
  <c r="AC271" i="6"/>
  <c r="AF566" i="7"/>
  <c r="AC224" i="6"/>
  <c r="AC299" i="6"/>
  <c r="AF342" i="7"/>
  <c r="AC104" i="6"/>
  <c r="AC300" i="6"/>
  <c r="AF555" i="7"/>
  <c r="AC189" i="6"/>
  <c r="AC508" i="7"/>
  <c r="AC507" i="7"/>
  <c r="AC14" i="6"/>
  <c r="AC197" i="6"/>
  <c r="AC230" i="6"/>
  <c r="AF571" i="7"/>
  <c r="AC108" i="6"/>
  <c r="AC142" i="6"/>
  <c r="AF532" i="7"/>
  <c r="AC283" i="6"/>
  <c r="AC359" i="7"/>
  <c r="AC463" i="7"/>
  <c r="AF377" i="7"/>
  <c r="AC549" i="7"/>
  <c r="AC335" i="7"/>
  <c r="AF495" i="7"/>
  <c r="AC117" i="6"/>
  <c r="AC75" i="6"/>
  <c r="AF501" i="7"/>
  <c r="AF559" i="7"/>
  <c r="AC280" i="6"/>
  <c r="AC323" i="6"/>
  <c r="AC153" i="6"/>
  <c r="AC124" i="6"/>
  <c r="AC412" i="8"/>
  <c r="AC187" i="6"/>
  <c r="AC78" i="6"/>
  <c r="AC26" i="6"/>
  <c r="AC251" i="6"/>
  <c r="AC46" i="6"/>
  <c r="AF425" i="7"/>
  <c r="AC211" i="6"/>
  <c r="AC400" i="7"/>
  <c r="AC128" i="6"/>
  <c r="AC388" i="7"/>
  <c r="AC37" i="6"/>
  <c r="AC289" i="6"/>
  <c r="AC170" i="6"/>
  <c r="AC24" i="6"/>
  <c r="AF443" i="7"/>
  <c r="AF336" i="7"/>
  <c r="AC69" i="6"/>
  <c r="AC277" i="6"/>
  <c r="AF383" i="7"/>
  <c r="AC146" i="6"/>
  <c r="AC296" i="6"/>
  <c r="AC47" i="6"/>
  <c r="AF586" i="7"/>
  <c r="AF517" i="7"/>
  <c r="AC257" i="6"/>
  <c r="AC202" i="6"/>
  <c r="AC30" i="6"/>
  <c r="AF420" i="7"/>
  <c r="AC196" i="6"/>
  <c r="AC246" i="6"/>
  <c r="AC57" i="6"/>
  <c r="AC311" i="6"/>
  <c r="AC331" i="6"/>
  <c r="AF407" i="7"/>
  <c r="AF376" i="7"/>
  <c r="AC221" i="6"/>
  <c r="AC233" i="6"/>
  <c r="AC305" i="6"/>
  <c r="AC236" i="6"/>
  <c r="AC312" i="6"/>
  <c r="AC435" i="7"/>
  <c r="AF360" i="7"/>
  <c r="AC98" i="6"/>
  <c r="AF537" i="7"/>
  <c r="AC556" i="7"/>
  <c r="AC68" i="6"/>
  <c r="AF577" i="7"/>
  <c r="AF451" i="7"/>
  <c r="AC480" i="7"/>
  <c r="AF518" i="7"/>
  <c r="AC191" i="6"/>
  <c r="AF498" i="7"/>
  <c r="AC286" i="6"/>
  <c r="AC239" i="6"/>
  <c r="AC255" i="6"/>
  <c r="AF379" i="7"/>
  <c r="AC119" i="6"/>
  <c r="AC100" i="6"/>
  <c r="AC101" i="6"/>
  <c r="AC52" i="6"/>
  <c r="AC459" i="7"/>
  <c r="AF509" i="7"/>
  <c r="AC397" i="7"/>
  <c r="AC547" i="7"/>
  <c r="AF494" i="7"/>
  <c r="AF334" i="7"/>
  <c r="AF482" i="7"/>
  <c r="AC58" i="6"/>
  <c r="AF533" i="7"/>
  <c r="AC574" i="7"/>
  <c r="AC380" i="7"/>
  <c r="AF474" i="7"/>
  <c r="AC163" i="6"/>
  <c r="AC116" i="6"/>
  <c r="AC337" i="7"/>
  <c r="AC82" i="6"/>
  <c r="AF358" i="7"/>
  <c r="AF471" i="7"/>
  <c r="AF345" i="7"/>
  <c r="AC282" i="6"/>
  <c r="AC241" i="6"/>
  <c r="AC123" i="6"/>
  <c r="AF535" i="7"/>
  <c r="AC247" i="6"/>
  <c r="AC496" i="7"/>
  <c r="AC201" i="6"/>
  <c r="AC167" i="6"/>
  <c r="AC190" i="6"/>
  <c r="AC127" i="6"/>
  <c r="AC23" i="6"/>
  <c r="AF603" i="7"/>
  <c r="AC135" i="6"/>
  <c r="AF584" i="7"/>
  <c r="AC132" i="6"/>
  <c r="AF418" i="7"/>
  <c r="AC460" i="7"/>
  <c r="AC103" i="6"/>
  <c r="AC349" i="7"/>
  <c r="AC309" i="6"/>
  <c r="AF339" i="7"/>
  <c r="AC326" i="6"/>
  <c r="AC87" i="6"/>
  <c r="AC220" i="6"/>
  <c r="AC49" i="6"/>
  <c r="AC511" i="7"/>
  <c r="AF419" i="7"/>
  <c r="AC185" i="6"/>
  <c r="AC234" i="6"/>
  <c r="AF461" i="7"/>
  <c r="AC607" i="7"/>
  <c r="AC304" i="6"/>
  <c r="AC244" i="6"/>
  <c r="AF356" i="7"/>
  <c r="AF516" i="7"/>
  <c r="AF351" i="7"/>
  <c r="AC65" i="6"/>
  <c r="AF572" i="7"/>
  <c r="AC73" i="6"/>
  <c r="AF458" i="7"/>
  <c r="AF529" i="7"/>
  <c r="AF578" i="7"/>
  <c r="AC366" i="7"/>
  <c r="AF515" i="7"/>
  <c r="AF438" i="7"/>
  <c r="AF424" i="7"/>
  <c r="AF530" i="7"/>
  <c r="AF378" i="8"/>
  <c r="AC447" i="7"/>
  <c r="AC248" i="6"/>
  <c r="AC319" i="6"/>
  <c r="AC320" i="6"/>
  <c r="AC28" i="6"/>
  <c r="AC182" i="6"/>
  <c r="AC287" i="6"/>
  <c r="AF565" i="7"/>
  <c r="AF370" i="7"/>
  <c r="AF544" i="7"/>
  <c r="AC218" i="6"/>
  <c r="AC298" i="6"/>
  <c r="AC97" i="6"/>
  <c r="AC469" i="7"/>
  <c r="AC44" i="6"/>
  <c r="AF442" i="7"/>
  <c r="AC168" i="6"/>
  <c r="AC130" i="6"/>
  <c r="AC209" i="6"/>
  <c r="AC399" i="7"/>
  <c r="AC285" i="6"/>
  <c r="AC290" i="6"/>
  <c r="AF512" i="7"/>
  <c r="AC440" i="7"/>
  <c r="AF514" i="7"/>
  <c r="AC85" i="6"/>
  <c r="AC562" i="7"/>
  <c r="AF465" i="7"/>
  <c r="AC293" i="6"/>
  <c r="AC263" i="6"/>
  <c r="AC235" i="6"/>
  <c r="AF414" i="7"/>
  <c r="AC29" i="6"/>
  <c r="AF605" i="7"/>
  <c r="AC22" i="6"/>
  <c r="AC523" i="7"/>
  <c r="AC332" i="6"/>
  <c r="AF589" i="7"/>
  <c r="AF413" i="7"/>
  <c r="AC166" i="6"/>
  <c r="AF361" i="7"/>
  <c r="AC303" i="6"/>
  <c r="AC194" i="6"/>
  <c r="AF371" i="7"/>
  <c r="AC178" i="6"/>
  <c r="AF468" i="7"/>
  <c r="AC534" i="7"/>
  <c r="AC148" i="6"/>
  <c r="AF363" i="7"/>
  <c r="AF484" i="7"/>
  <c r="AC141" i="6"/>
  <c r="AC19" i="6"/>
  <c r="AC396" i="7"/>
  <c r="AF583" i="7"/>
  <c r="AF429" i="7"/>
  <c r="AC136" i="6"/>
  <c r="AC111" i="6"/>
  <c r="AC488" i="7"/>
  <c r="AC355" i="7"/>
  <c r="AF538" i="7"/>
  <c r="AF502" i="7"/>
  <c r="AC500" i="7"/>
  <c r="AF489" i="7"/>
  <c r="AC83" i="6"/>
  <c r="AC79" i="6"/>
  <c r="AC264" i="6"/>
  <c r="AF367" i="7"/>
  <c r="AC171" i="6"/>
  <c r="AC42" i="6"/>
  <c r="AF550" i="7"/>
  <c r="AC228" i="6"/>
  <c r="AC33" i="6"/>
  <c r="AC582" i="7"/>
  <c r="AF570" i="7"/>
  <c r="AC297" i="6"/>
  <c r="AC60" i="6"/>
  <c r="AF503" i="6"/>
  <c r="AF528" i="7"/>
  <c r="AC421" i="7"/>
  <c r="AF602" i="7"/>
  <c r="AC417" i="7"/>
  <c r="AC270" i="6"/>
  <c r="AC77" i="6"/>
  <c r="AF393" i="7"/>
  <c r="AC444" i="7"/>
  <c r="AF519" i="7"/>
  <c r="AC318" i="6"/>
  <c r="AC441" i="7"/>
  <c r="AC107" i="6"/>
  <c r="AC200" i="6"/>
  <c r="AC262" i="6"/>
  <c r="AC294" i="6"/>
  <c r="AC32" i="6"/>
  <c r="AC137" i="6"/>
  <c r="AC222" i="6"/>
  <c r="AC259" i="6"/>
  <c r="AC243" i="6"/>
  <c r="AF581" i="7"/>
  <c r="AC165" i="6"/>
  <c r="AF552" i="7"/>
  <c r="AC118" i="6"/>
  <c r="AC198" i="6"/>
  <c r="AC133" i="6"/>
  <c r="AC158" i="6"/>
  <c r="AC205" i="6"/>
  <c r="AC416" i="7"/>
  <c r="AC381" i="7"/>
  <c r="AC266" i="6"/>
  <c r="AF478" i="7"/>
  <c r="AC401" i="7"/>
  <c r="AF504" i="7"/>
  <c r="AC315" i="6"/>
  <c r="AC40" i="6"/>
  <c r="AC66" i="6"/>
  <c r="AC50" i="6"/>
  <c r="AC302" i="6"/>
  <c r="AC284" i="6"/>
  <c r="AC510" i="7"/>
  <c r="AC310" i="6"/>
  <c r="AC281" i="6"/>
  <c r="AC183" i="6"/>
  <c r="AC291" i="6"/>
  <c r="AF386" i="7"/>
  <c r="AF348" i="7"/>
  <c r="AC313" i="6"/>
  <c r="AC76" i="6"/>
  <c r="AC242" i="6"/>
  <c r="AF402" i="7"/>
  <c r="AF406" i="7"/>
  <c r="AC13" i="6"/>
  <c r="AC43" i="6"/>
  <c r="AF423" i="7"/>
  <c r="AF472" i="7"/>
  <c r="AC154" i="6"/>
  <c r="AC306" i="6"/>
  <c r="AF591" i="7"/>
  <c r="AC90" i="6"/>
  <c r="AF543" i="7"/>
  <c r="AC272" i="6"/>
  <c r="AC606" i="7"/>
  <c r="AC225" i="6"/>
  <c r="AC72" i="6"/>
  <c r="AF338" i="7"/>
  <c r="AC569" i="7"/>
  <c r="AC274" i="6"/>
  <c r="AC105" i="6"/>
  <c r="AC553" i="7"/>
  <c r="AC260" i="6"/>
  <c r="AC15" i="6"/>
  <c r="AC41" i="6"/>
  <c r="AF344" i="7"/>
  <c r="AC176" i="6"/>
  <c r="AC426" i="7"/>
  <c r="AF490" i="7"/>
  <c r="AC74" i="6"/>
  <c r="AC479" i="7"/>
  <c r="AC9" i="6"/>
  <c r="AC164" i="6"/>
  <c r="AC317" i="6"/>
  <c r="AC308" i="6"/>
  <c r="AC71" i="6"/>
  <c r="AC457" i="7"/>
  <c r="AC99" i="6"/>
  <c r="AC385" i="7"/>
  <c r="AC219" i="6"/>
  <c r="AC575" i="7"/>
  <c r="AC188" i="6"/>
  <c r="AF455" i="7"/>
  <c r="AC395" i="7"/>
  <c r="AF368" i="7"/>
  <c r="AC174" i="6"/>
  <c r="AC21" i="6"/>
  <c r="AF340" i="7"/>
  <c r="AC432" i="7"/>
  <c r="AF364" i="7"/>
  <c r="AC120" i="6"/>
  <c r="AC145" i="6"/>
  <c r="AF558" i="7"/>
  <c r="AF408" i="7"/>
  <c r="AC560" i="7"/>
  <c r="AF491" i="7"/>
  <c r="AF387" i="7"/>
  <c r="AC256" i="6"/>
  <c r="AC89" i="6"/>
  <c r="AC51" i="6"/>
  <c r="AC321" i="6"/>
  <c r="AC206" i="6"/>
  <c r="AC223" i="6"/>
  <c r="AF437" i="7"/>
  <c r="AF403" i="7"/>
  <c r="AC362" i="7"/>
  <c r="AC341" i="7"/>
  <c r="AC375" i="7"/>
  <c r="AC527" i="7"/>
  <c r="AF449" i="7"/>
  <c r="AC324" i="6"/>
  <c r="AC520" i="7"/>
  <c r="AC102" i="6"/>
  <c r="AF594" i="7"/>
  <c r="AC109" i="6"/>
  <c r="AC152" i="6"/>
  <c r="AC273" i="6"/>
  <c r="AF476" i="7"/>
  <c r="AC96" i="6"/>
  <c r="AC382" i="7"/>
  <c r="AC210" i="6"/>
  <c r="AC12" i="6"/>
  <c r="AF390" i="7"/>
  <c r="AF525" i="7"/>
  <c r="AC208" i="6"/>
  <c r="AF374" i="7"/>
  <c r="AC445" i="7"/>
  <c r="AF604" i="7"/>
  <c r="AC372" i="7"/>
  <c r="AF601" i="7"/>
  <c r="AC214" i="6"/>
  <c r="AC329" i="6"/>
  <c r="AC92" i="6"/>
  <c r="AF561" i="7"/>
  <c r="AC453" i="7"/>
  <c r="AF563" i="6"/>
  <c r="AC545" i="7"/>
  <c r="AF524" i="7"/>
  <c r="AC149" i="6"/>
  <c r="AF352" i="8"/>
  <c r="AC506" i="7"/>
  <c r="AC540" i="7"/>
  <c r="AF579" i="7"/>
  <c r="AC330" i="6"/>
  <c r="AC177" i="6"/>
  <c r="AC186" i="6"/>
  <c r="AF548" i="7"/>
  <c r="AC39" i="6"/>
  <c r="AC38" i="6"/>
  <c r="AF452" i="7"/>
  <c r="AC18" i="6"/>
  <c r="AC150" i="6"/>
  <c r="AC405" i="7"/>
  <c r="AC536" i="7"/>
  <c r="AC131" i="6"/>
  <c r="AC295" i="6"/>
  <c r="AF467" i="7"/>
  <c r="AC268" i="6"/>
  <c r="AC301" i="6"/>
  <c r="AC477" i="7"/>
  <c r="AC343" i="7"/>
  <c r="AC94" i="6"/>
  <c r="AC450" i="7"/>
  <c r="AF369" i="7"/>
  <c r="AF431" i="7"/>
  <c r="AC238" i="6"/>
  <c r="AC157" i="6"/>
  <c r="AF539" i="7"/>
  <c r="AC175" i="6"/>
  <c r="AC25" i="6"/>
  <c r="AF439" i="7"/>
  <c r="AC232" i="6"/>
  <c r="AC160" i="6"/>
  <c r="AC357" i="7"/>
  <c r="AC213" i="6"/>
  <c r="AC81" i="6"/>
  <c r="AC573" i="7"/>
  <c r="AC173" i="6"/>
  <c r="AC162" i="6"/>
  <c r="AC113" i="6"/>
  <c r="AF587" i="7"/>
  <c r="AC204" i="6"/>
  <c r="AC322" i="6"/>
  <c r="AC181" i="6"/>
  <c r="AC31" i="6"/>
  <c r="AF464" i="7"/>
  <c r="AC580" i="7"/>
  <c r="AC95" i="6"/>
  <c r="AC172" i="6"/>
  <c r="AC88" i="6"/>
  <c r="AC156" i="6"/>
  <c r="AC292" i="6"/>
  <c r="AF365" i="7"/>
  <c r="AC254" i="6"/>
  <c r="AC229" i="6"/>
  <c r="AF409" i="7"/>
  <c r="AC106" i="6"/>
  <c r="AC179" i="6"/>
  <c r="AC121" i="6"/>
  <c r="AC86" i="6"/>
  <c r="AF487" i="7"/>
  <c r="AC36" i="6"/>
  <c r="AF568" i="7"/>
  <c r="AF430" i="7"/>
  <c r="AC159" i="6"/>
  <c r="AC67" i="6"/>
  <c r="AC143" i="6"/>
  <c r="AC64" i="6"/>
  <c r="AC112" i="6"/>
  <c r="AG215" i="30"/>
  <c r="AG94" i="30"/>
  <c r="AC301" i="30"/>
  <c r="AC76" i="30"/>
  <c r="AC93" i="30"/>
  <c r="AC282" i="30"/>
  <c r="AC84" i="30"/>
  <c r="AC63" i="30"/>
  <c r="AC168" i="30"/>
  <c r="AC207" i="30"/>
  <c r="AC204" i="30"/>
  <c r="AG133" i="29"/>
  <c r="AG253" i="29"/>
  <c r="AG261" i="29"/>
  <c r="AG138" i="29"/>
  <c r="AG163" i="29"/>
  <c r="AG288" i="29"/>
  <c r="AG73" i="29"/>
  <c r="AG282" i="29"/>
  <c r="AG201" i="29"/>
  <c r="AG150" i="29"/>
  <c r="AG258" i="29"/>
  <c r="AC230" i="30"/>
  <c r="AC317" i="30"/>
  <c r="AC175" i="30"/>
  <c r="AC120" i="30"/>
  <c r="AC194" i="30"/>
  <c r="AC146" i="30"/>
  <c r="AC291" i="30"/>
  <c r="AC99" i="30"/>
  <c r="AC79" i="30"/>
  <c r="AG306" i="29"/>
  <c r="AG279" i="29"/>
  <c r="AG213" i="29"/>
  <c r="AG135" i="29"/>
  <c r="AG50" i="29"/>
  <c r="AG162" i="29"/>
  <c r="AG25" i="29"/>
  <c r="AG15" i="29"/>
  <c r="AG311" i="29"/>
  <c r="AG180" i="29"/>
  <c r="AG289" i="29"/>
  <c r="AC315" i="30"/>
  <c r="AC105" i="30"/>
  <c r="AC316" i="30"/>
  <c r="AC198" i="30"/>
  <c r="AC302" i="30"/>
  <c r="AC20" i="30"/>
  <c r="AC307" i="30"/>
  <c r="AC267" i="30"/>
  <c r="AC52" i="30"/>
  <c r="AG299" i="29"/>
  <c r="AG204" i="29"/>
  <c r="AG251" i="29"/>
  <c r="AG316" i="29"/>
  <c r="AG214" i="29"/>
  <c r="AG331" i="29"/>
  <c r="AG329" i="29"/>
  <c r="AC209" i="30"/>
  <c r="AC163" i="30"/>
  <c r="AC44" i="30"/>
  <c r="AC203" i="30"/>
  <c r="AC289" i="30"/>
  <c r="AC152" i="30"/>
  <c r="AC266" i="30"/>
  <c r="AC100" i="30"/>
  <c r="AC139" i="30"/>
  <c r="AG149" i="29"/>
  <c r="AG301" i="29"/>
  <c r="AG46" i="29"/>
  <c r="AG92" i="29"/>
  <c r="AG95" i="29"/>
  <c r="AG229" i="29"/>
  <c r="AG297" i="29"/>
  <c r="AG300" i="29"/>
  <c r="AG74" i="29"/>
  <c r="AG32" i="29"/>
  <c r="AG122" i="29"/>
  <c r="AG320" i="29"/>
  <c r="AG176" i="29"/>
  <c r="AG158" i="29"/>
  <c r="AG35" i="29"/>
  <c r="AG31" i="29"/>
  <c r="AG164" i="29"/>
  <c r="AG234" i="29"/>
  <c r="AC11" i="30"/>
  <c r="AC23" i="30"/>
  <c r="AC48" i="30"/>
  <c r="AC81" i="30"/>
  <c r="AC82" i="30"/>
  <c r="AC144" i="30"/>
  <c r="AC88" i="30"/>
  <c r="AC264" i="30"/>
  <c r="AC187" i="30"/>
  <c r="AG118" i="29"/>
  <c r="AG41" i="29"/>
  <c r="AG298" i="29"/>
  <c r="AG79" i="29"/>
  <c r="AG129" i="29"/>
  <c r="AG318" i="29"/>
  <c r="AG86" i="29"/>
  <c r="AG168" i="29"/>
  <c r="AG322" i="29"/>
  <c r="AG254" i="29"/>
  <c r="AG99" i="29"/>
  <c r="AG334" i="30"/>
  <c r="AC247" i="30"/>
  <c r="AC12" i="30"/>
  <c r="AC136" i="30"/>
  <c r="AC253" i="30"/>
  <c r="AC77" i="30"/>
  <c r="AC221" i="30"/>
  <c r="AC38" i="30"/>
  <c r="AC104" i="30"/>
  <c r="AC54" i="30"/>
  <c r="AG262" i="29"/>
  <c r="AG170" i="29"/>
  <c r="AG272" i="29"/>
  <c r="AG166" i="29"/>
  <c r="AG269" i="29"/>
  <c r="AG37" i="29"/>
  <c r="AG89" i="29"/>
  <c r="AG85" i="29"/>
  <c r="AG112" i="29"/>
  <c r="AG202" i="29"/>
  <c r="AC332" i="30"/>
  <c r="AC62" i="30"/>
  <c r="AC24" i="30"/>
  <c r="AC127" i="30"/>
  <c r="AC228" i="30"/>
  <c r="AC280" i="30"/>
  <c r="AC43" i="30"/>
  <c r="AC110" i="30"/>
  <c r="AC192" i="30"/>
  <c r="AC201" i="30"/>
  <c r="AG84" i="29"/>
  <c r="AG276" i="29"/>
  <c r="AG87" i="29"/>
  <c r="AG21" i="29"/>
  <c r="AG19" i="29"/>
  <c r="AG43" i="29"/>
  <c r="AG119" i="29"/>
  <c r="AG227" i="29"/>
  <c r="AG324" i="29"/>
  <c r="AG69" i="29"/>
  <c r="AG245" i="29"/>
  <c r="AC147" i="30"/>
  <c r="AC25" i="30"/>
  <c r="AC46" i="30"/>
  <c r="AC262" i="30"/>
  <c r="AC122" i="30"/>
  <c r="AC269" i="30"/>
  <c r="AC9" i="30"/>
  <c r="AC324" i="30"/>
  <c r="AG27" i="29"/>
  <c r="AI352" i="7"/>
  <c r="AC295" i="30"/>
  <c r="AC142" i="30"/>
  <c r="AC138" i="30"/>
  <c r="AC22" i="30"/>
  <c r="AC18" i="30"/>
  <c r="AC16" i="30"/>
  <c r="AC258" i="30"/>
  <c r="AC164" i="30"/>
  <c r="AC300" i="30"/>
  <c r="AG132" i="29"/>
  <c r="AG124" i="29"/>
  <c r="AG172" i="29"/>
  <c r="AG146" i="29"/>
  <c r="AG165" i="29"/>
  <c r="AG195" i="29"/>
  <c r="AG249" i="29"/>
  <c r="AG14" i="29"/>
  <c r="AG58" i="29"/>
  <c r="AG184" i="29"/>
  <c r="AC87" i="30"/>
  <c r="AC200" i="30"/>
  <c r="AC19" i="30"/>
  <c r="AC130" i="30"/>
  <c r="AC162" i="30"/>
  <c r="AC126" i="30"/>
  <c r="AC116" i="30"/>
  <c r="AC292" i="30"/>
  <c r="AC129" i="30"/>
  <c r="AG314" i="29"/>
  <c r="AG44" i="29"/>
  <c r="AG199" i="29"/>
  <c r="AG83" i="29"/>
  <c r="AG200" i="29"/>
  <c r="AG327" i="29"/>
  <c r="AG10" i="29"/>
  <c r="AG153" i="29"/>
  <c r="AG325" i="29"/>
  <c r="AG205" i="29"/>
  <c r="AG106" i="29"/>
  <c r="AC250" i="30"/>
  <c r="AC167" i="30"/>
  <c r="AC309" i="30"/>
  <c r="AC218" i="30"/>
  <c r="AC70" i="30"/>
  <c r="AC235" i="30"/>
  <c r="AC290" i="30"/>
  <c r="AC102" i="30"/>
  <c r="AC78" i="30"/>
  <c r="AG193" i="29"/>
  <c r="AG265" i="29"/>
  <c r="AG330" i="29"/>
  <c r="AG139" i="29"/>
  <c r="AG33" i="29"/>
  <c r="AG61" i="29"/>
  <c r="AG189" i="29"/>
  <c r="AG246" i="29"/>
  <c r="AC299" i="30"/>
  <c r="AC240" i="30"/>
  <c r="AC191" i="30"/>
  <c r="AC216" i="30"/>
  <c r="AC242" i="30"/>
  <c r="AC227" i="30"/>
  <c r="AC255" i="30"/>
  <c r="AC248" i="30"/>
  <c r="AC185" i="30"/>
  <c r="AG104" i="29"/>
  <c r="AG244" i="29"/>
  <c r="AG65" i="29"/>
  <c r="AG191" i="29"/>
  <c r="AG264" i="29"/>
  <c r="AG38" i="29"/>
  <c r="AG13" i="29"/>
  <c r="AG143" i="29"/>
  <c r="AG64" i="29"/>
  <c r="AG230" i="29"/>
  <c r="AG278" i="29"/>
  <c r="AG11" i="29"/>
  <c r="AC243" i="30"/>
  <c r="AC125" i="30"/>
  <c r="AC182" i="30"/>
  <c r="AG28" i="29"/>
  <c r="AG116" i="29"/>
  <c r="AG190" i="29"/>
  <c r="AC202" i="30"/>
  <c r="AG75" i="29"/>
  <c r="AG56" i="29"/>
  <c r="AG283" i="29"/>
  <c r="AC297" i="30"/>
  <c r="AC275" i="30"/>
  <c r="AG267" i="29"/>
  <c r="AG12" i="29"/>
  <c r="AC154" i="30"/>
  <c r="AC95" i="30"/>
  <c r="AG182" i="29"/>
  <c r="AG152" i="29"/>
  <c r="AG110" i="29"/>
  <c r="AG108" i="29"/>
  <c r="AG121" i="30"/>
  <c r="AC85" i="30"/>
  <c r="AC14" i="30"/>
  <c r="AC158" i="30"/>
  <c r="AC229" i="30"/>
  <c r="AC333" i="30"/>
  <c r="AC15" i="30"/>
  <c r="AC239" i="30"/>
  <c r="AC98" i="30"/>
  <c r="AC246" i="30"/>
  <c r="AG292" i="29"/>
  <c r="AG310" i="29"/>
  <c r="AG313" i="29"/>
  <c r="AG302" i="29"/>
  <c r="AG16" i="29"/>
  <c r="AG113" i="29"/>
  <c r="AG248" i="29"/>
  <c r="AG308" i="29"/>
  <c r="AG82" i="29"/>
  <c r="AG29" i="29"/>
  <c r="AC113" i="30"/>
  <c r="AC135" i="30"/>
  <c r="AC251" i="30"/>
  <c r="AC166" i="30"/>
  <c r="AC64" i="30"/>
  <c r="AC36" i="30"/>
  <c r="AC33" i="30"/>
  <c r="AC165" i="30"/>
  <c r="AC60" i="30"/>
  <c r="AG177" i="29"/>
  <c r="AG173" i="29"/>
  <c r="AG26" i="29"/>
  <c r="AG228" i="29"/>
  <c r="AG281" i="29"/>
  <c r="AG181" i="29"/>
  <c r="AG319" i="29"/>
  <c r="AG98" i="29"/>
  <c r="AG274" i="29"/>
  <c r="AG186" i="29"/>
  <c r="AG209" i="29"/>
  <c r="AC141" i="30"/>
  <c r="AC90" i="30"/>
  <c r="AC285" i="30"/>
  <c r="AC320" i="30"/>
  <c r="AC256" i="30"/>
  <c r="AC276" i="30"/>
  <c r="AC296" i="30"/>
  <c r="AC30" i="30"/>
  <c r="AC27" i="30"/>
  <c r="AG185" i="29"/>
  <c r="AG39" i="29"/>
  <c r="AG241" i="29"/>
  <c r="AG312" i="29"/>
  <c r="AG326" i="29"/>
  <c r="AG131" i="29"/>
  <c r="AG60" i="29"/>
  <c r="AG128" i="29"/>
  <c r="AC259" i="30"/>
  <c r="AC28" i="30"/>
  <c r="AC219" i="30"/>
  <c r="AC83" i="30"/>
  <c r="AC261" i="30"/>
  <c r="AC17" i="30"/>
  <c r="AC186" i="30"/>
  <c r="AC236" i="30"/>
  <c r="AC173" i="30"/>
  <c r="AG20" i="29"/>
  <c r="AG36" i="29"/>
  <c r="AG237" i="29"/>
  <c r="AG211" i="29"/>
  <c r="AG223" i="29"/>
  <c r="AG221" i="29"/>
  <c r="AG304" i="29"/>
  <c r="AG157" i="29"/>
  <c r="AG66" i="29"/>
  <c r="AG81" i="29"/>
  <c r="AG18" i="29"/>
  <c r="AG252" i="29"/>
  <c r="AG198" i="29"/>
  <c r="AG333" i="29"/>
  <c r="AG141" i="29"/>
  <c r="AG294" i="29"/>
  <c r="AC57" i="30"/>
  <c r="AC29" i="30"/>
  <c r="AG97" i="29"/>
  <c r="AC117" i="30"/>
  <c r="AG123" i="30"/>
  <c r="AC41" i="31"/>
  <c r="AC238" i="30"/>
  <c r="AC263" i="30"/>
  <c r="AC114" i="30"/>
  <c r="AC233" i="30"/>
  <c r="AC148" i="30"/>
  <c r="AC328" i="30"/>
  <c r="AC59" i="30"/>
  <c r="AC244" i="30"/>
  <c r="AC273" i="30"/>
  <c r="AG88" i="29"/>
  <c r="AG155" i="29"/>
  <c r="AG107" i="29"/>
  <c r="AG101" i="29"/>
  <c r="AG225" i="29"/>
  <c r="AG151" i="29"/>
  <c r="AG233" i="29"/>
  <c r="AG167" i="29"/>
  <c r="AG243" i="29"/>
  <c r="AG174" i="29"/>
  <c r="AC232" i="30"/>
  <c r="AC254" i="30"/>
  <c r="AC103" i="30"/>
  <c r="AC206" i="30"/>
  <c r="AC208" i="30"/>
  <c r="AC80" i="30"/>
  <c r="AC196" i="30"/>
  <c r="AC75" i="30"/>
  <c r="AC319" i="30"/>
  <c r="AG53" i="29"/>
  <c r="AG287" i="29"/>
  <c r="AG224" i="29"/>
  <c r="AG226" i="29"/>
  <c r="AG48" i="29"/>
  <c r="AF42" i="30"/>
  <c r="AG30" i="29"/>
  <c r="AG51" i="29"/>
  <c r="AG24" i="29"/>
  <c r="AG240" i="29"/>
  <c r="AG203" i="29"/>
  <c r="AC225" i="30"/>
  <c r="AC179" i="30"/>
  <c r="AC115" i="30"/>
  <c r="AC107" i="30"/>
  <c r="AC183" i="30"/>
  <c r="AC112" i="30"/>
  <c r="AC283" i="30"/>
  <c r="AC149" i="30"/>
  <c r="AC214" i="30"/>
  <c r="AG273" i="29"/>
  <c r="AG187" i="29"/>
  <c r="AG260" i="29"/>
  <c r="AG183" i="29"/>
  <c r="AG147" i="29"/>
  <c r="AG323" i="29"/>
  <c r="AG62" i="29"/>
  <c r="AG70" i="29"/>
  <c r="AC241" i="30"/>
  <c r="AC140" i="30"/>
  <c r="AC39" i="30"/>
  <c r="AC150" i="30"/>
  <c r="AC151" i="30"/>
  <c r="AC67" i="30"/>
  <c r="AC220" i="30"/>
  <c r="AC171" i="30"/>
  <c r="AC311" i="30"/>
  <c r="AG9" i="29"/>
  <c r="AG194" i="29"/>
  <c r="AG45" i="29"/>
  <c r="AG52" i="29"/>
  <c r="AG192" i="29"/>
  <c r="AC74" i="30"/>
  <c r="AG235" i="29"/>
  <c r="AG54" i="29"/>
  <c r="AG23" i="29"/>
  <c r="AG218" i="29"/>
  <c r="AC41" i="30"/>
  <c r="AC49" i="30"/>
  <c r="AC66" i="30"/>
  <c r="AC252" i="30"/>
  <c r="AC294" i="30"/>
  <c r="AG145" i="29"/>
  <c r="AG206" i="29"/>
  <c r="AC270" i="30"/>
  <c r="AC303" i="30"/>
  <c r="AG293" i="29"/>
  <c r="AG332" i="29"/>
  <c r="AG91" i="29"/>
  <c r="AC178" i="30"/>
  <c r="AC325" i="30"/>
  <c r="AG115" i="29"/>
  <c r="AG57" i="29"/>
  <c r="AG309" i="29"/>
  <c r="AC96" i="30"/>
  <c r="AC128" i="30"/>
  <c r="AG154" i="29"/>
  <c r="AG315" i="29"/>
  <c r="AC51" i="30"/>
  <c r="AC161" i="30"/>
  <c r="AC71" i="30"/>
  <c r="AG59" i="29"/>
  <c r="AG303" i="29"/>
  <c r="AG93" i="29"/>
  <c r="AG197" i="30"/>
  <c r="AF111" i="30"/>
  <c r="AC131" i="30"/>
  <c r="AC226" i="30"/>
  <c r="AC172" i="30"/>
  <c r="AC68" i="30"/>
  <c r="AC304" i="30"/>
  <c r="AC181" i="30"/>
  <c r="AC160" i="30"/>
  <c r="AC119" i="30"/>
  <c r="AC118" i="30"/>
  <c r="AG178" i="29"/>
  <c r="AG222" i="29"/>
  <c r="AG49" i="29"/>
  <c r="AG238" i="29"/>
  <c r="AG96" i="29"/>
  <c r="AG196" i="29"/>
  <c r="AG77" i="29"/>
  <c r="AG250" i="29"/>
  <c r="AG216" i="29"/>
  <c r="AG296" i="29"/>
  <c r="AC61" i="30"/>
  <c r="AC58" i="30"/>
  <c r="AC32" i="30"/>
  <c r="AC56" i="30"/>
  <c r="AC50" i="30"/>
  <c r="AC217" i="30"/>
  <c r="AC224" i="30"/>
  <c r="AC184" i="30"/>
  <c r="AC176" i="30"/>
  <c r="AG160" i="29"/>
  <c r="AG212" i="29"/>
  <c r="AG17" i="29"/>
  <c r="AG103" i="29"/>
  <c r="AG156" i="29"/>
  <c r="AC21" i="30"/>
  <c r="AG100" i="29"/>
  <c r="AG34" i="29"/>
  <c r="AG219" i="29"/>
  <c r="AG217" i="29"/>
  <c r="AG117" i="29"/>
  <c r="AC106" i="30"/>
  <c r="AC260" i="30"/>
  <c r="AC213" i="30"/>
  <c r="AC278" i="30"/>
  <c r="AC327" i="30"/>
  <c r="AC286" i="30"/>
  <c r="AC326" i="30"/>
  <c r="AC308" i="30"/>
  <c r="AC86" i="30"/>
  <c r="AG232" i="29"/>
  <c r="AG22" i="29"/>
  <c r="AG321" i="29"/>
  <c r="AG71" i="29"/>
  <c r="AG114" i="29"/>
  <c r="AG47" i="29"/>
  <c r="AG169" i="29"/>
  <c r="AG68" i="29"/>
  <c r="AC234" i="30"/>
  <c r="AC26" i="30"/>
  <c r="AC101" i="30"/>
  <c r="AC205" i="30"/>
  <c r="AC231" i="30"/>
  <c r="AC109" i="30"/>
  <c r="AC249" i="30"/>
  <c r="AC274" i="30"/>
  <c r="AC137" i="30"/>
  <c r="AG125" i="29"/>
  <c r="AG140" i="29"/>
  <c r="AG270" i="29"/>
  <c r="AG328" i="29"/>
  <c r="AG305" i="29"/>
  <c r="AG263" i="29"/>
  <c r="AG134" i="29"/>
  <c r="AG277" i="29"/>
  <c r="AG256" i="29"/>
  <c r="AG126" i="29"/>
  <c r="AG90" i="29"/>
  <c r="AC199" i="30"/>
  <c r="AC65" i="30"/>
  <c r="AC193" i="30"/>
  <c r="AG239" i="29"/>
  <c r="AG266" i="29"/>
  <c r="AG175" i="29"/>
  <c r="AI378" i="7"/>
  <c r="AC306" i="30"/>
  <c r="AC169" i="30"/>
  <c r="AG188" i="29"/>
  <c r="AG130" i="29"/>
  <c r="AG159" i="29"/>
  <c r="AC277" i="30"/>
  <c r="AC145" i="30"/>
  <c r="AC159" i="30"/>
  <c r="AC298" i="30"/>
  <c r="AG109" i="29"/>
  <c r="AC40" i="30"/>
  <c r="AG242" i="29"/>
  <c r="AC133" i="30"/>
  <c r="AC10" i="30"/>
  <c r="AG80" i="29"/>
  <c r="AC310" i="30"/>
  <c r="AC34" i="30"/>
  <c r="AC124" i="30"/>
  <c r="AC323" i="30"/>
  <c r="AC265" i="30"/>
  <c r="AC188" i="30"/>
  <c r="AC272" i="30"/>
  <c r="AC257" i="30"/>
  <c r="AC89" i="30"/>
  <c r="AG40" i="29"/>
  <c r="AG171" i="29"/>
  <c r="AG291" i="29"/>
  <c r="AG142" i="29"/>
  <c r="AG255" i="29"/>
  <c r="AG286" i="29"/>
  <c r="AG137" i="29"/>
  <c r="AG102" i="29"/>
  <c r="AG55" i="29"/>
  <c r="AG259" i="29"/>
  <c r="AG284" i="29"/>
  <c r="AC177" i="30"/>
  <c r="AC53" i="30"/>
  <c r="AC35" i="30"/>
  <c r="AC45" i="30"/>
  <c r="AC47" i="30"/>
  <c r="AC180" i="30"/>
  <c r="AC212" i="30"/>
  <c r="AC195" i="30"/>
  <c r="AC155" i="30"/>
  <c r="AG120" i="29"/>
  <c r="AG290" i="29"/>
  <c r="AG220" i="29"/>
  <c r="AG144" i="29"/>
  <c r="AG78" i="29"/>
  <c r="AG161" i="29"/>
  <c r="AG67" i="29"/>
  <c r="AG208" i="29"/>
  <c r="AG257" i="29"/>
  <c r="AG317" i="29"/>
  <c r="AG295" i="29"/>
  <c r="AC13" i="30"/>
  <c r="AC222" i="30"/>
  <c r="AC174" i="30"/>
  <c r="AC268" i="30"/>
  <c r="AC210" i="30"/>
  <c r="AC245" i="30"/>
  <c r="AC134" i="30"/>
  <c r="AC73" i="30"/>
  <c r="AG63" i="29"/>
  <c r="AG148" i="29"/>
  <c r="AG207" i="29"/>
  <c r="AC279" i="30"/>
  <c r="AG247" i="29"/>
  <c r="AG231" i="29"/>
  <c r="AG105" i="29"/>
  <c r="AC31" i="30"/>
  <c r="AG275" i="29"/>
  <c r="AG268" i="29"/>
  <c r="AC92" i="30"/>
  <c r="AC190" i="30"/>
  <c r="AG76" i="29"/>
  <c r="AG280" i="29"/>
  <c r="AG236" i="29"/>
  <c r="AG136" i="29"/>
  <c r="AC211" i="30"/>
  <c r="AC237" i="30"/>
  <c r="AC143" i="30"/>
  <c r="AC156" i="30"/>
  <c r="AG307" i="29"/>
  <c r="AG179" i="29"/>
  <c r="AC223" i="30"/>
  <c r="AC37" i="30"/>
  <c r="AG127" i="29"/>
  <c r="AG210" i="29"/>
  <c r="AG285" i="29"/>
  <c r="AF90" i="31"/>
  <c r="AF113" i="31"/>
  <c r="AF303" i="31"/>
  <c r="AG303" i="31"/>
  <c r="AF115" i="31"/>
  <c r="AF201" i="31"/>
  <c r="AF8" i="31"/>
  <c r="AD41" i="31" l="1"/>
  <c r="AD74" i="30"/>
  <c r="AA71" i="31" s="1"/>
  <c r="AD193" i="30"/>
  <c r="AA179" i="31" s="1"/>
  <c r="AD137" i="30"/>
  <c r="AA128" i="31" s="1"/>
  <c r="AD311" i="30"/>
  <c r="AA289" i="31" s="1"/>
  <c r="AD173" i="30"/>
  <c r="AA161" i="31" s="1"/>
  <c r="AD185" i="30"/>
  <c r="AA172" i="31" s="1"/>
  <c r="AD187" i="30"/>
  <c r="AA174" i="31" s="1"/>
  <c r="AD139" i="30"/>
  <c r="AA130" i="31" s="1"/>
  <c r="AD71" i="30"/>
  <c r="AA68" i="31" s="1"/>
  <c r="AD29" i="30"/>
  <c r="AA28" i="31" s="1"/>
  <c r="AD274" i="30"/>
  <c r="AA257" i="31" s="1"/>
  <c r="AD171" i="30"/>
  <c r="AA159" i="31" s="1"/>
  <c r="AD236" i="30"/>
  <c r="AA220" i="31" s="1"/>
  <c r="AD248" i="30"/>
  <c r="AA232" i="31" s="1"/>
  <c r="AD264" i="30"/>
  <c r="AA247" i="31" s="1"/>
  <c r="AD100" i="30"/>
  <c r="AA95" i="31" s="1"/>
  <c r="AD10" i="30"/>
  <c r="AA10" i="31" s="1"/>
  <c r="AD294" i="30"/>
  <c r="AA273" i="31" s="1"/>
  <c r="AD249" i="30"/>
  <c r="AA233" i="31" s="1"/>
  <c r="AD220" i="30"/>
  <c r="AA206" i="31" s="1"/>
  <c r="AD186" i="30"/>
  <c r="AA173" i="31" s="1"/>
  <c r="AD255" i="30"/>
  <c r="AD88" i="30"/>
  <c r="AA85" i="31" s="1"/>
  <c r="AD266" i="30"/>
  <c r="AA249" i="31" s="1"/>
  <c r="AD37" i="30"/>
  <c r="AA36" i="31" s="1"/>
  <c r="AD65" i="30"/>
  <c r="AA63" i="31" s="1"/>
  <c r="AD109" i="30"/>
  <c r="AA103" i="31" s="1"/>
  <c r="AD67" i="30"/>
  <c r="AA65" i="31" s="1"/>
  <c r="AD17" i="30"/>
  <c r="AA16" i="31" s="1"/>
  <c r="AD227" i="30"/>
  <c r="AD144" i="30"/>
  <c r="AA134" i="31" s="1"/>
  <c r="AD152" i="30"/>
  <c r="AA142" i="31" s="1"/>
  <c r="AD95" i="30"/>
  <c r="AA91" i="31" s="1"/>
  <c r="AD252" i="30"/>
  <c r="AA236" i="31" s="1"/>
  <c r="AD231" i="30"/>
  <c r="AA215" i="31" s="1"/>
  <c r="AD151" i="30"/>
  <c r="AA141" i="31" s="1"/>
  <c r="AD261" i="30"/>
  <c r="AA244" i="31" s="1"/>
  <c r="AD242" i="30"/>
  <c r="AA226" i="31" s="1"/>
  <c r="AD82" i="30"/>
  <c r="AA79" i="31" s="1"/>
  <c r="AD289" i="30"/>
  <c r="AA268" i="31" s="1"/>
  <c r="AD161" i="30"/>
  <c r="AA150" i="31" s="1"/>
  <c r="AD66" i="30"/>
  <c r="AA64" i="31" s="1"/>
  <c r="AD205" i="30"/>
  <c r="AA191" i="31" s="1"/>
  <c r="AD150" i="30"/>
  <c r="AA140" i="31" s="1"/>
  <c r="AD83" i="30"/>
  <c r="AA80" i="31" s="1"/>
  <c r="AD216" i="30"/>
  <c r="AA202" i="31" s="1"/>
  <c r="AD81" i="30"/>
  <c r="AA78" i="31" s="1"/>
  <c r="AD203" i="30"/>
  <c r="AA189" i="31" s="1"/>
  <c r="AD133" i="30"/>
  <c r="AA124" i="31" s="1"/>
  <c r="AD279" i="30"/>
  <c r="AA262" i="31" s="1"/>
  <c r="AD101" i="30"/>
  <c r="AA96" i="31" s="1"/>
  <c r="AD39" i="30"/>
  <c r="AA38" i="31" s="1"/>
  <c r="AD219" i="30"/>
  <c r="AA205" i="31" s="1"/>
  <c r="AD191" i="30"/>
  <c r="AA177" i="31" s="1"/>
  <c r="AD48" i="30"/>
  <c r="AA46" i="31" s="1"/>
  <c r="AD44" i="30"/>
  <c r="AA43" i="31" s="1"/>
  <c r="AD154" i="30"/>
  <c r="AA143" i="31" s="1"/>
  <c r="AD57" i="30"/>
  <c r="AA55" i="31" s="1"/>
  <c r="AD26" i="30"/>
  <c r="AA25" i="31" s="1"/>
  <c r="AD140" i="30"/>
  <c r="AA131" i="31" s="1"/>
  <c r="AD28" i="30"/>
  <c r="AA27" i="31" s="1"/>
  <c r="AD240" i="30"/>
  <c r="AA224" i="31" s="1"/>
  <c r="AD23" i="30"/>
  <c r="AA22" i="31" s="1"/>
  <c r="AD163" i="30"/>
  <c r="AA152" i="31" s="1"/>
  <c r="AD223" i="30"/>
  <c r="AD199" i="30"/>
  <c r="AA185" i="31" s="1"/>
  <c r="AD234" i="30"/>
  <c r="AA218" i="31" s="1"/>
  <c r="AD241" i="30"/>
  <c r="AA225" i="31" s="1"/>
  <c r="AD259" i="30"/>
  <c r="AA242" i="31" s="1"/>
  <c r="AD299" i="30"/>
  <c r="AA278" i="31" s="1"/>
  <c r="AD11" i="30"/>
  <c r="AA11" i="31" s="1"/>
  <c r="AD209" i="30"/>
  <c r="AA195" i="31" s="1"/>
  <c r="AD51" i="30"/>
  <c r="AA49" i="31" s="1"/>
  <c r="AD49" i="30"/>
  <c r="AA47" i="31" s="1"/>
  <c r="AD52" i="30"/>
  <c r="AA50" i="31" s="1"/>
  <c r="AD40" i="30"/>
  <c r="AA39" i="31" s="1"/>
  <c r="AD73" i="30"/>
  <c r="AA70" i="31" s="1"/>
  <c r="AD86" i="30"/>
  <c r="AA83" i="31" s="1"/>
  <c r="AD214" i="30"/>
  <c r="AA200" i="31" s="1"/>
  <c r="AD27" i="30"/>
  <c r="AA26" i="31" s="1"/>
  <c r="AD78" i="30"/>
  <c r="AA75" i="31" s="1"/>
  <c r="AD324" i="30"/>
  <c r="AA296" i="31" s="1"/>
  <c r="AD267" i="30"/>
  <c r="AA250" i="31" s="1"/>
  <c r="AD156" i="30"/>
  <c r="AA145" i="31" s="1"/>
  <c r="AD41" i="30"/>
  <c r="AA40" i="31" s="1"/>
  <c r="AD308" i="30"/>
  <c r="AA286" i="31" s="1"/>
  <c r="AD149" i="30"/>
  <c r="AA139" i="31" s="1"/>
  <c r="AD30" i="30"/>
  <c r="AA29" i="31" s="1"/>
  <c r="AD102" i="30"/>
  <c r="AA97" i="31" s="1"/>
  <c r="AD9" i="30"/>
  <c r="AA9" i="31" s="1"/>
  <c r="AD307" i="30"/>
  <c r="AA285" i="31" s="1"/>
  <c r="AD128" i="30"/>
  <c r="AA120" i="31" s="1"/>
  <c r="AD134" i="30"/>
  <c r="AA125" i="31" s="1"/>
  <c r="AD326" i="30"/>
  <c r="AA298" i="31" s="1"/>
  <c r="AD283" i="30"/>
  <c r="AA265" i="31" s="1"/>
  <c r="AD296" i="30"/>
  <c r="AA275" i="31" s="1"/>
  <c r="AD290" i="30"/>
  <c r="AA269" i="31" s="1"/>
  <c r="AD269" i="30"/>
  <c r="AA252" i="31" s="1"/>
  <c r="AD20" i="30"/>
  <c r="AA19" i="31" s="1"/>
  <c r="AD143" i="30"/>
  <c r="AA133" i="31" s="1"/>
  <c r="AD245" i="30"/>
  <c r="AA229" i="31" s="1"/>
  <c r="AD286" i="30"/>
  <c r="AA267" i="31" s="1"/>
  <c r="AD112" i="30"/>
  <c r="AA105" i="31" s="1"/>
  <c r="AD276" i="30"/>
  <c r="AA259" i="31" s="1"/>
  <c r="AD235" i="30"/>
  <c r="AA219" i="31" s="1"/>
  <c r="AD122" i="30"/>
  <c r="AA114" i="31" s="1"/>
  <c r="AD302" i="30"/>
  <c r="AA281" i="31" s="1"/>
  <c r="AD275" i="30"/>
  <c r="AA258" i="31" s="1"/>
  <c r="AD210" i="30"/>
  <c r="AA196" i="31" s="1"/>
  <c r="AD327" i="30"/>
  <c r="AA299" i="31" s="1"/>
  <c r="AD183" i="30"/>
  <c r="AA170" i="31" s="1"/>
  <c r="AD256" i="30"/>
  <c r="AA239" i="31" s="1"/>
  <c r="AD70" i="30"/>
  <c r="AA67" i="31" s="1"/>
  <c r="AD262" i="30"/>
  <c r="AA245" i="31" s="1"/>
  <c r="AD198" i="30"/>
  <c r="AA184" i="31" s="1"/>
  <c r="AD237" i="30"/>
  <c r="AA221" i="31" s="1"/>
  <c r="AD268" i="30"/>
  <c r="AA251" i="31" s="1"/>
  <c r="AD278" i="30"/>
  <c r="AA261" i="31" s="1"/>
  <c r="AD107" i="30"/>
  <c r="AA102" i="31" s="1"/>
  <c r="AD320" i="30"/>
  <c r="AA294" i="31" s="1"/>
  <c r="AD218" i="30"/>
  <c r="AA204" i="31" s="1"/>
  <c r="AD46" i="30"/>
  <c r="AD316" i="30"/>
  <c r="AA291" i="31" s="1"/>
  <c r="AD96" i="30"/>
  <c r="AA92" i="31" s="1"/>
  <c r="AD174" i="30"/>
  <c r="AA162" i="31" s="1"/>
  <c r="AD213" i="30"/>
  <c r="AA199" i="31" s="1"/>
  <c r="AD115" i="30"/>
  <c r="AA107" i="31" s="1"/>
  <c r="AD285" i="30"/>
  <c r="AA266" i="31" s="1"/>
  <c r="AD309" i="30"/>
  <c r="AA287" i="31" s="1"/>
  <c r="AD25" i="30"/>
  <c r="AA24" i="31" s="1"/>
  <c r="AD105" i="30"/>
  <c r="AA100" i="31" s="1"/>
  <c r="AD297" i="30"/>
  <c r="AA276" i="31" s="1"/>
  <c r="AD222" i="30"/>
  <c r="AA208" i="31" s="1"/>
  <c r="AD260" i="30"/>
  <c r="AA243" i="31" s="1"/>
  <c r="AD179" i="30"/>
  <c r="AA166" i="31" s="1"/>
  <c r="AD90" i="30"/>
  <c r="AD167" i="30"/>
  <c r="AA156" i="31" s="1"/>
  <c r="AD147" i="30"/>
  <c r="AA137" i="31" s="1"/>
  <c r="AD315" i="30"/>
  <c r="AA290" i="31" s="1"/>
  <c r="AD211" i="30"/>
  <c r="AA197" i="31" s="1"/>
  <c r="AD13" i="30"/>
  <c r="AA13" i="31" s="1"/>
  <c r="AD106" i="30"/>
  <c r="AA101" i="31" s="1"/>
  <c r="AD225" i="30"/>
  <c r="AA210" i="31" s="1"/>
  <c r="AD141" i="30"/>
  <c r="AD250" i="30"/>
  <c r="AA234" i="31" s="1"/>
  <c r="AD21" i="30"/>
  <c r="AA20" i="31" s="1"/>
  <c r="AD201" i="30"/>
  <c r="AA187" i="31" s="1"/>
  <c r="AD79" i="30"/>
  <c r="AA76" i="31" s="1"/>
  <c r="AD298" i="30"/>
  <c r="AA277" i="31" s="1"/>
  <c r="AD155" i="30"/>
  <c r="AA144" i="31" s="1"/>
  <c r="AD176" i="30"/>
  <c r="AA163" i="31" s="1"/>
  <c r="AD319" i="30"/>
  <c r="AA293" i="31" s="1"/>
  <c r="AD60" i="30"/>
  <c r="AA58" i="31" s="1"/>
  <c r="AD129" i="30"/>
  <c r="AA121" i="31" s="1"/>
  <c r="AD192" i="30"/>
  <c r="AA178" i="31" s="1"/>
  <c r="AD99" i="30"/>
  <c r="AA94" i="31" s="1"/>
  <c r="AD325" i="30"/>
  <c r="AA297" i="31" s="1"/>
  <c r="AD195" i="30"/>
  <c r="AA181" i="31" s="1"/>
  <c r="AD184" i="30"/>
  <c r="AA171" i="31" s="1"/>
  <c r="AD75" i="30"/>
  <c r="AA72" i="31" s="1"/>
  <c r="AD165" i="30"/>
  <c r="AA154" i="31" s="1"/>
  <c r="AD292" i="30"/>
  <c r="AA271" i="31" s="1"/>
  <c r="AD110" i="30"/>
  <c r="AA104" i="31" s="1"/>
  <c r="AD291" i="30"/>
  <c r="AA270" i="31" s="1"/>
  <c r="AD159" i="30"/>
  <c r="AA148" i="31" s="1"/>
  <c r="AD212" i="30"/>
  <c r="AA198" i="31" s="1"/>
  <c r="AD224" i="30"/>
  <c r="AA209" i="31" s="1"/>
  <c r="AD196" i="30"/>
  <c r="AA182" i="31" s="1"/>
  <c r="AD33" i="30"/>
  <c r="AA32" i="31" s="1"/>
  <c r="AD116" i="30"/>
  <c r="AA108" i="31" s="1"/>
  <c r="AD43" i="30"/>
  <c r="AA42" i="31" s="1"/>
  <c r="AD146" i="30"/>
  <c r="AA136" i="31" s="1"/>
  <c r="AD190" i="30"/>
  <c r="AA176" i="31" s="1"/>
  <c r="AD180" i="30"/>
  <c r="AA167" i="31" s="1"/>
  <c r="AD217" i="30"/>
  <c r="AA203" i="31" s="1"/>
  <c r="AD80" i="30"/>
  <c r="AA77" i="31" s="1"/>
  <c r="AD36" i="30"/>
  <c r="AA35" i="31" s="1"/>
  <c r="AD126" i="30"/>
  <c r="AA118" i="31" s="1"/>
  <c r="AD280" i="30"/>
  <c r="AA263" i="31" s="1"/>
  <c r="AD194" i="30"/>
  <c r="AA180" i="31" s="1"/>
  <c r="AD145" i="30"/>
  <c r="AA135" i="31" s="1"/>
  <c r="AD47" i="30"/>
  <c r="AA45" i="31" s="1"/>
  <c r="AD50" i="30"/>
  <c r="AA48" i="31" s="1"/>
  <c r="AD208" i="30"/>
  <c r="AD64" i="30"/>
  <c r="AA62" i="31" s="1"/>
  <c r="AD162" i="30"/>
  <c r="AA151" i="31" s="1"/>
  <c r="AD228" i="30"/>
  <c r="AA212" i="31" s="1"/>
  <c r="AD120" i="30"/>
  <c r="AA112" i="31" s="1"/>
  <c r="AD202" i="30"/>
  <c r="AA188" i="31" s="1"/>
  <c r="AD45" i="30"/>
  <c r="AA44" i="31" s="1"/>
  <c r="AD56" i="30"/>
  <c r="AA54" i="31" s="1"/>
  <c r="AD206" i="30"/>
  <c r="AA192" i="31" s="1"/>
  <c r="AD166" i="30"/>
  <c r="AA155" i="31" s="1"/>
  <c r="AD130" i="30"/>
  <c r="AA122" i="31" s="1"/>
  <c r="AD127" i="30"/>
  <c r="AA119" i="31" s="1"/>
  <c r="AD175" i="30"/>
  <c r="AD178" i="30"/>
  <c r="AA165" i="31" s="1"/>
  <c r="AD35" i="30"/>
  <c r="AA34" i="31" s="1"/>
  <c r="AD32" i="30"/>
  <c r="AA31" i="31" s="1"/>
  <c r="AD103" i="30"/>
  <c r="AA98" i="31" s="1"/>
  <c r="AD251" i="30"/>
  <c r="AA235" i="31" s="1"/>
  <c r="AD19" i="30"/>
  <c r="AA18" i="31" s="1"/>
  <c r="AD24" i="30"/>
  <c r="AA23" i="31" s="1"/>
  <c r="AD317" i="30"/>
  <c r="AA292" i="31" s="1"/>
  <c r="AD92" i="30"/>
  <c r="AA88" i="31" s="1"/>
  <c r="AD53" i="30"/>
  <c r="AA51" i="31" s="1"/>
  <c r="AD58" i="30"/>
  <c r="AA56" i="31" s="1"/>
  <c r="AD254" i="30"/>
  <c r="AA238" i="31" s="1"/>
  <c r="AD135" i="30"/>
  <c r="AA126" i="31" s="1"/>
  <c r="AD200" i="30"/>
  <c r="AA186" i="31" s="1"/>
  <c r="AD62" i="30"/>
  <c r="AA60" i="31" s="1"/>
  <c r="AD230" i="30"/>
  <c r="AA214" i="31" s="1"/>
  <c r="AD277" i="30"/>
  <c r="AA260" i="31" s="1"/>
  <c r="AD177" i="30"/>
  <c r="AA164" i="31" s="1"/>
  <c r="AD61" i="30"/>
  <c r="AA59" i="31" s="1"/>
  <c r="AD232" i="30"/>
  <c r="AA216" i="31" s="1"/>
  <c r="AD113" i="30"/>
  <c r="AA106" i="31" s="1"/>
  <c r="AD87" i="30"/>
  <c r="AA84" i="31" s="1"/>
  <c r="AD332" i="30"/>
  <c r="AA301" i="31" s="1"/>
  <c r="AD118" i="30"/>
  <c r="AA110" i="31" s="1"/>
  <c r="AD273" i="30"/>
  <c r="AA256" i="31" s="1"/>
  <c r="AD246" i="30"/>
  <c r="AA230" i="31" s="1"/>
  <c r="AD300" i="30"/>
  <c r="AA279" i="31" s="1"/>
  <c r="AD54" i="30"/>
  <c r="AA52" i="31" s="1"/>
  <c r="AD204" i="30"/>
  <c r="AA190" i="31" s="1"/>
  <c r="AD303" i="30"/>
  <c r="AA282" i="31" s="1"/>
  <c r="AD89" i="30"/>
  <c r="AA86" i="31" s="1"/>
  <c r="AD119" i="30"/>
  <c r="AA111" i="31" s="1"/>
  <c r="AD244" i="30"/>
  <c r="AA228" i="31" s="1"/>
  <c r="AD98" i="30"/>
  <c r="AA93" i="31" s="1"/>
  <c r="AD164" i="30"/>
  <c r="AA153" i="31" s="1"/>
  <c r="AD104" i="30"/>
  <c r="AA99" i="31" s="1"/>
  <c r="AD207" i="30"/>
  <c r="AA193" i="31" s="1"/>
  <c r="AD31" i="30"/>
  <c r="AA30" i="31" s="1"/>
  <c r="AD257" i="30"/>
  <c r="AA240" i="31" s="1"/>
  <c r="AD160" i="30"/>
  <c r="AA149" i="31" s="1"/>
  <c r="AD59" i="30"/>
  <c r="AA57" i="31" s="1"/>
  <c r="AD239" i="30"/>
  <c r="AA223" i="31" s="1"/>
  <c r="AD258" i="30"/>
  <c r="AA241" i="31" s="1"/>
  <c r="AD38" i="30"/>
  <c r="AA37" i="31" s="1"/>
  <c r="AD168" i="30"/>
  <c r="AA157" i="31" s="1"/>
  <c r="AD169" i="30"/>
  <c r="AA158" i="31" s="1"/>
  <c r="AD272" i="30"/>
  <c r="AA255" i="31" s="1"/>
  <c r="AD181" i="30"/>
  <c r="AA168" i="31" s="1"/>
  <c r="AD328" i="30"/>
  <c r="AA300" i="31" s="1"/>
  <c r="AD15" i="30"/>
  <c r="AD16" i="30"/>
  <c r="AA15" i="31" s="1"/>
  <c r="AD221" i="30"/>
  <c r="AA207" i="31" s="1"/>
  <c r="AD63" i="30"/>
  <c r="AA61" i="31" s="1"/>
  <c r="AD182" i="30"/>
  <c r="AA169" i="31" s="1"/>
  <c r="AD188" i="30"/>
  <c r="AA175" i="31" s="1"/>
  <c r="AD304" i="30"/>
  <c r="AA283" i="31" s="1"/>
  <c r="AD148" i="30"/>
  <c r="AA138" i="31" s="1"/>
  <c r="AD333" i="30"/>
  <c r="AA302" i="31" s="1"/>
  <c r="AD18" i="30"/>
  <c r="AA17" i="31" s="1"/>
  <c r="AD77" i="30"/>
  <c r="AA74" i="31" s="1"/>
  <c r="AD84" i="30"/>
  <c r="AA81" i="31" s="1"/>
  <c r="AD117" i="30"/>
  <c r="AA109" i="31" s="1"/>
  <c r="AD265" i="30"/>
  <c r="AA248" i="31" s="1"/>
  <c r="AD68" i="30"/>
  <c r="AA66" i="31" s="1"/>
  <c r="AD233" i="30"/>
  <c r="AA217" i="31" s="1"/>
  <c r="AD229" i="30"/>
  <c r="AA213" i="31" s="1"/>
  <c r="AD22" i="30"/>
  <c r="AA21" i="31" s="1"/>
  <c r="AD253" i="30"/>
  <c r="AA237" i="31" s="1"/>
  <c r="AD282" i="30"/>
  <c r="AA264" i="31" s="1"/>
  <c r="AD125" i="30"/>
  <c r="AA117" i="31" s="1"/>
  <c r="AD323" i="30"/>
  <c r="AA295" i="31" s="1"/>
  <c r="AD172" i="30"/>
  <c r="AA160" i="31" s="1"/>
  <c r="AD114" i="30"/>
  <c r="AD158" i="30"/>
  <c r="AA147" i="31" s="1"/>
  <c r="AD138" i="30"/>
  <c r="AA129" i="31" s="1"/>
  <c r="AD136" i="30"/>
  <c r="AA127" i="31" s="1"/>
  <c r="AD93" i="30"/>
  <c r="AA89" i="31" s="1"/>
  <c r="AD270" i="30"/>
  <c r="AA253" i="31" s="1"/>
  <c r="AD124" i="30"/>
  <c r="AA116" i="31" s="1"/>
  <c r="AD226" i="30"/>
  <c r="AA211" i="31" s="1"/>
  <c r="AD263" i="30"/>
  <c r="AA246" i="31" s="1"/>
  <c r="AD14" i="30"/>
  <c r="AA14" i="31" s="1"/>
  <c r="AD142" i="30"/>
  <c r="AA132" i="31" s="1"/>
  <c r="AD12" i="30"/>
  <c r="AA12" i="31" s="1"/>
  <c r="AD76" i="30"/>
  <c r="AA73" i="31" s="1"/>
  <c r="AD306" i="30"/>
  <c r="AA284" i="31" s="1"/>
  <c r="AD34" i="30"/>
  <c r="AA33" i="31" s="1"/>
  <c r="AD131" i="30"/>
  <c r="AA123" i="31" s="1"/>
  <c r="AD238" i="30"/>
  <c r="AA222" i="31" s="1"/>
  <c r="AD85" i="30"/>
  <c r="AA82" i="31" s="1"/>
  <c r="AD295" i="30"/>
  <c r="AA274" i="31" s="1"/>
  <c r="AD247" i="30"/>
  <c r="AA231" i="31" s="1"/>
  <c r="AD301" i="30"/>
  <c r="AA280" i="31" s="1"/>
  <c r="AD243" i="30"/>
  <c r="AA227" i="31" s="1"/>
  <c r="AD310" i="30"/>
  <c r="AA288" i="31" s="1"/>
  <c r="AF462" i="7"/>
  <c r="AC462" i="8" s="1"/>
  <c r="AF462" i="8" s="1"/>
  <c r="AD506" i="7"/>
  <c r="AC333" i="6"/>
  <c r="AC253" i="6"/>
  <c r="AD441" i="7"/>
  <c r="AF513" i="7"/>
  <c r="AC513" i="8" s="1"/>
  <c r="AD497" i="7"/>
  <c r="AC591" i="8"/>
  <c r="AG523" i="6"/>
  <c r="AC555" i="8"/>
  <c r="AG495" i="6"/>
  <c r="AC438" i="8"/>
  <c r="AD508" i="7"/>
  <c r="AF112" i="6"/>
  <c r="AF64" i="6"/>
  <c r="AF143" i="6"/>
  <c r="AF67" i="6"/>
  <c r="AF159" i="6"/>
  <c r="AC430" i="8"/>
  <c r="AC568" i="8"/>
  <c r="AF36" i="6"/>
  <c r="AC487" i="8"/>
  <c r="AF86" i="6"/>
  <c r="AF121" i="6"/>
  <c r="AF179" i="6"/>
  <c r="AF106" i="6"/>
  <c r="AC409" i="8"/>
  <c r="AF229" i="6"/>
  <c r="AF254" i="6"/>
  <c r="AC365" i="8"/>
  <c r="AF292" i="6"/>
  <c r="AF156" i="6"/>
  <c r="AF88" i="6"/>
  <c r="AF172" i="6"/>
  <c r="AF95" i="6"/>
  <c r="AF580" i="7"/>
  <c r="AC464" i="8"/>
  <c r="AF31" i="6"/>
  <c r="AF181" i="6"/>
  <c r="AF322" i="6"/>
  <c r="AF204" i="6"/>
  <c r="AC587" i="8"/>
  <c r="AF113" i="6"/>
  <c r="AF162" i="6"/>
  <c r="AF173" i="6"/>
  <c r="AF573" i="7"/>
  <c r="AF81" i="6"/>
  <c r="AF213" i="6"/>
  <c r="AF357" i="7"/>
  <c r="AF160" i="6"/>
  <c r="AF232" i="6"/>
  <c r="AC439" i="8"/>
  <c r="AF25" i="6"/>
  <c r="AF175" i="6"/>
  <c r="AC539" i="8"/>
  <c r="AF157" i="6"/>
  <c r="AF238" i="6"/>
  <c r="AC431" i="8"/>
  <c r="AC369" i="8"/>
  <c r="AF450" i="7"/>
  <c r="AF94" i="6"/>
  <c r="AF343" i="7"/>
  <c r="AF477" i="7"/>
  <c r="AF301" i="6"/>
  <c r="AF268" i="6"/>
  <c r="AC467" i="8"/>
  <c r="AF295" i="6"/>
  <c r="AF131" i="6"/>
  <c r="AF536" i="7"/>
  <c r="AF405" i="7"/>
  <c r="AF150" i="6"/>
  <c r="AF18" i="6"/>
  <c r="AC452" i="8"/>
  <c r="AF38" i="6"/>
  <c r="AF39" i="6"/>
  <c r="AC548" i="8"/>
  <c r="AF186" i="6"/>
  <c r="AF177" i="6"/>
  <c r="AF330" i="6"/>
  <c r="AC579" i="8"/>
  <c r="AF540" i="7"/>
  <c r="AF506" i="7"/>
  <c r="AF513" i="8"/>
  <c r="AF149" i="6"/>
  <c r="AC524" i="8"/>
  <c r="AF545" i="7"/>
  <c r="AC563" i="7"/>
  <c r="AF453" i="7"/>
  <c r="AC561" i="8"/>
  <c r="AF92" i="6"/>
  <c r="AF329" i="6"/>
  <c r="AF214" i="6"/>
  <c r="AC601" i="8"/>
  <c r="AF372" i="7"/>
  <c r="AC604" i="8"/>
  <c r="AF445" i="7"/>
  <c r="AC374" i="8"/>
  <c r="AF208" i="6"/>
  <c r="AC525" i="8"/>
  <c r="AC390" i="8"/>
  <c r="AF12" i="6"/>
  <c r="AF210" i="6"/>
  <c r="AF382" i="7"/>
  <c r="AF96" i="6"/>
  <c r="AC476" i="8"/>
  <c r="AF273" i="6"/>
  <c r="AF152" i="6"/>
  <c r="AF109" i="6"/>
  <c r="AC594" i="8"/>
  <c r="AF102" i="6"/>
  <c r="AF520" i="7"/>
  <c r="AF324" i="6"/>
  <c r="AC449" i="8"/>
  <c r="AF527" i="7"/>
  <c r="AF375" i="7"/>
  <c r="AF341" i="7"/>
  <c r="AF362" i="7"/>
  <c r="AC403" i="8"/>
  <c r="AC437" i="8"/>
  <c r="AF223" i="6"/>
  <c r="AF206" i="6"/>
  <c r="AF321" i="6"/>
  <c r="AF51" i="6"/>
  <c r="AF89" i="6"/>
  <c r="AF256" i="6"/>
  <c r="AC387" i="8"/>
  <c r="AC491" i="8"/>
  <c r="AF560" i="7"/>
  <c r="AC408" i="8"/>
  <c r="AC558" i="8"/>
  <c r="AF145" i="6"/>
  <c r="AF120" i="6"/>
  <c r="AC364" i="8"/>
  <c r="AF432" i="7"/>
  <c r="AC340" i="8"/>
  <c r="AF21" i="6"/>
  <c r="AF174" i="6"/>
  <c r="AC368" i="8"/>
  <c r="AF395" i="7"/>
  <c r="AC455" i="8"/>
  <c r="AF188" i="6"/>
  <c r="AF575" i="7"/>
  <c r="AF219" i="6"/>
  <c r="AF385" i="7"/>
  <c r="AF99" i="6"/>
  <c r="AF457" i="7"/>
  <c r="AF71" i="6"/>
  <c r="AF308" i="6"/>
  <c r="AF317" i="6"/>
  <c r="AF164" i="6"/>
  <c r="AF9" i="6"/>
  <c r="AF479" i="7"/>
  <c r="AF74" i="6"/>
  <c r="AC490" i="8"/>
  <c r="AF426" i="7"/>
  <c r="AF176" i="6"/>
  <c r="AC344" i="8"/>
  <c r="AF41" i="6"/>
  <c r="AF15" i="6"/>
  <c r="AF260" i="6"/>
  <c r="AF553" i="7"/>
  <c r="AF105" i="6"/>
  <c r="AF274" i="6"/>
  <c r="AF569" i="7"/>
  <c r="AC338" i="8"/>
  <c r="AF72" i="6"/>
  <c r="AF225" i="6"/>
  <c r="AF606" i="7"/>
  <c r="AF272" i="6"/>
  <c r="AC543" i="8"/>
  <c r="AF90" i="6"/>
  <c r="AF306" i="6"/>
  <c r="AF154" i="6"/>
  <c r="AC472" i="8"/>
  <c r="AC423" i="8"/>
  <c r="AF43" i="6"/>
  <c r="AF13" i="6"/>
  <c r="AC406" i="8"/>
  <c r="AC402" i="8"/>
  <c r="AF242" i="6"/>
  <c r="AF76" i="6"/>
  <c r="AF313" i="6"/>
  <c r="AC348" i="8"/>
  <c r="AC386" i="8"/>
  <c r="AF291" i="6"/>
  <c r="AF183" i="6"/>
  <c r="AF281" i="6"/>
  <c r="AF310" i="6"/>
  <c r="AF510" i="7"/>
  <c r="AF284" i="6"/>
  <c r="AF302" i="6"/>
  <c r="AF50" i="6"/>
  <c r="AF66" i="6"/>
  <c r="AF40" i="6"/>
  <c r="AF315" i="6"/>
  <c r="AC504" i="8"/>
  <c r="AF401" i="7"/>
  <c r="AC478" i="8"/>
  <c r="AF266" i="6"/>
  <c r="AF381" i="7"/>
  <c r="AF416" i="7"/>
  <c r="AF205" i="6"/>
  <c r="AF158" i="6"/>
  <c r="AF133" i="6"/>
  <c r="AF198" i="6"/>
  <c r="AF118" i="6"/>
  <c r="AC552" i="8"/>
  <c r="AF165" i="6"/>
  <c r="AC581" i="8"/>
  <c r="AF243" i="6"/>
  <c r="AF259" i="6"/>
  <c r="AF222" i="6"/>
  <c r="AF137" i="6"/>
  <c r="AF32" i="6"/>
  <c r="AF294" i="6"/>
  <c r="AF262" i="6"/>
  <c r="AF200" i="6"/>
  <c r="AF107" i="6"/>
  <c r="AF441" i="7"/>
  <c r="AF318" i="6"/>
  <c r="AC519" i="8"/>
  <c r="AF444" i="7"/>
  <c r="AC393" i="8"/>
  <c r="AF77" i="6"/>
  <c r="AF270" i="6"/>
  <c r="AF417" i="7"/>
  <c r="AC602" i="8"/>
  <c r="AF421" i="7"/>
  <c r="AC528" i="8"/>
  <c r="AC503" i="7"/>
  <c r="AF60" i="6"/>
  <c r="AF297" i="6"/>
  <c r="AC570" i="8"/>
  <c r="AF582" i="7"/>
  <c r="AF33" i="6"/>
  <c r="AF228" i="6"/>
  <c r="AC550" i="8"/>
  <c r="AF42" i="6"/>
  <c r="AF171" i="6"/>
  <c r="AC367" i="8"/>
  <c r="AF264" i="6"/>
  <c r="AF79" i="6"/>
  <c r="AF83" i="6"/>
  <c r="AC489" i="8"/>
  <c r="AF500" i="7"/>
  <c r="AC502" i="8"/>
  <c r="AC538" i="8"/>
  <c r="AF355" i="7"/>
  <c r="AF488" i="7"/>
  <c r="AF111" i="6"/>
  <c r="AF136" i="6"/>
  <c r="AC429" i="8"/>
  <c r="AC583" i="8"/>
  <c r="AF396" i="7"/>
  <c r="AF19" i="6"/>
  <c r="AF141" i="6"/>
  <c r="AC484" i="8"/>
  <c r="AC363" i="8"/>
  <c r="AF148" i="6"/>
  <c r="AF534" i="7"/>
  <c r="AC468" i="8"/>
  <c r="AF178" i="6"/>
  <c r="AC371" i="8"/>
  <c r="AF194" i="6"/>
  <c r="AF303" i="6"/>
  <c r="AC361" i="8"/>
  <c r="AF166" i="6"/>
  <c r="AC413" i="8"/>
  <c r="AC589" i="8"/>
  <c r="AF332" i="6"/>
  <c r="AF523" i="7"/>
  <c r="AF22" i="6"/>
  <c r="AC605" i="8"/>
  <c r="AF29" i="6"/>
  <c r="AC414" i="8"/>
  <c r="AF235" i="6"/>
  <c r="AF263" i="6"/>
  <c r="AF293" i="6"/>
  <c r="AC465" i="8"/>
  <c r="AF562" i="7"/>
  <c r="AF85" i="6"/>
  <c r="AC514" i="8"/>
  <c r="AF440" i="7"/>
  <c r="AC512" i="8"/>
  <c r="AF290" i="6"/>
  <c r="AF285" i="6"/>
  <c r="AF399" i="7"/>
  <c r="AF209" i="6"/>
  <c r="AF130" i="6"/>
  <c r="AF168" i="6"/>
  <c r="AC442" i="8"/>
  <c r="AF44" i="6"/>
  <c r="AF469" i="7"/>
  <c r="AF97" i="6"/>
  <c r="AF298" i="6"/>
  <c r="AF218" i="6"/>
  <c r="AC544" i="8"/>
  <c r="AC370" i="8"/>
  <c r="AC565" i="8"/>
  <c r="AF287" i="6"/>
  <c r="AF182" i="6"/>
  <c r="AF28" i="6"/>
  <c r="AF320" i="6"/>
  <c r="AF319" i="6"/>
  <c r="AF248" i="6"/>
  <c r="AF447" i="7"/>
  <c r="AC530" i="8"/>
  <c r="AC424" i="8"/>
  <c r="AC515" i="8"/>
  <c r="AF366" i="7"/>
  <c r="AC578" i="8"/>
  <c r="AC529" i="8"/>
  <c r="AC458" i="8"/>
  <c r="AF73" i="6"/>
  <c r="AC572" i="8"/>
  <c r="AF65" i="6"/>
  <c r="AC351" i="8"/>
  <c r="AC516" i="8"/>
  <c r="AC356" i="8"/>
  <c r="AF244" i="6"/>
  <c r="AF304" i="6"/>
  <c r="AF607" i="7"/>
  <c r="AC461" i="8"/>
  <c r="AF234" i="6"/>
  <c r="AF185" i="6"/>
  <c r="AC419" i="8"/>
  <c r="AF511" i="7"/>
  <c r="AF49" i="6"/>
  <c r="AF220" i="6"/>
  <c r="AF87" i="6"/>
  <c r="AF326" i="6"/>
  <c r="AC339" i="8"/>
  <c r="AF309" i="6"/>
  <c r="AF349" i="7"/>
  <c r="AF103" i="6"/>
  <c r="AF460" i="7"/>
  <c r="AC418" i="8"/>
  <c r="AF132" i="6"/>
  <c r="AC584" i="8"/>
  <c r="AF135" i="6"/>
  <c r="AC603" i="8"/>
  <c r="AF23" i="6"/>
  <c r="AF127" i="6"/>
  <c r="AF190" i="6"/>
  <c r="AF167" i="6"/>
  <c r="AF201" i="6"/>
  <c r="AF496" i="7"/>
  <c r="AF247" i="6"/>
  <c r="AC535" i="8"/>
  <c r="AF123" i="6"/>
  <c r="AF241" i="6"/>
  <c r="AF282" i="6"/>
  <c r="AC345" i="8"/>
  <c r="AC471" i="8"/>
  <c r="AC358" i="8"/>
  <c r="AF82" i="6"/>
  <c r="AF337" i="7"/>
  <c r="AF116" i="6"/>
  <c r="AF163" i="6"/>
  <c r="AC474" i="8"/>
  <c r="AF380" i="7"/>
  <c r="AF574" i="7"/>
  <c r="AC533" i="8"/>
  <c r="AF58" i="6"/>
  <c r="AC482" i="8"/>
  <c r="AC334" i="8"/>
  <c r="AC494" i="8"/>
  <c r="AF547" i="7"/>
  <c r="AF397" i="7"/>
  <c r="AC509" i="8"/>
  <c r="AF459" i="7"/>
  <c r="AF52" i="6"/>
  <c r="AF101" i="6"/>
  <c r="AF100" i="6"/>
  <c r="AF119" i="6"/>
  <c r="AC379" i="8"/>
  <c r="AF255" i="6"/>
  <c r="AF239" i="6"/>
  <c r="AF286" i="6"/>
  <c r="AC498" i="8"/>
  <c r="AF191" i="6"/>
  <c r="AC518" i="8"/>
  <c r="AF480" i="7"/>
  <c r="AC451" i="8"/>
  <c r="AC577" i="8"/>
  <c r="AF68" i="6"/>
  <c r="AF556" i="7"/>
  <c r="AC537" i="8"/>
  <c r="AF98" i="6"/>
  <c r="AC360" i="8"/>
  <c r="AF435" i="7"/>
  <c r="AF312" i="6"/>
  <c r="AF236" i="6"/>
  <c r="AF305" i="6"/>
  <c r="AF233" i="6"/>
  <c r="AF221" i="6"/>
  <c r="AC376" i="8"/>
  <c r="AC407" i="8"/>
  <c r="AF331" i="6"/>
  <c r="AF311" i="6"/>
  <c r="AF57" i="6"/>
  <c r="AF246" i="6"/>
  <c r="AF196" i="6"/>
  <c r="AC420" i="8"/>
  <c r="AF30" i="6"/>
  <c r="AF202" i="6"/>
  <c r="AF257" i="6"/>
  <c r="AC517" i="8"/>
  <c r="AC586" i="8"/>
  <c r="AF47" i="6"/>
  <c r="AF296" i="6"/>
  <c r="AF146" i="6"/>
  <c r="AC383" i="8"/>
  <c r="AF277" i="6"/>
  <c r="AF69" i="6"/>
  <c r="AC336" i="8"/>
  <c r="AC443" i="8"/>
  <c r="AF24" i="6"/>
  <c r="AF170" i="6"/>
  <c r="AF289" i="6"/>
  <c r="AF37" i="6"/>
  <c r="AF388" i="7"/>
  <c r="AF128" i="6"/>
  <c r="AF400" i="7"/>
  <c r="AF211" i="6"/>
  <c r="AC425" i="8"/>
  <c r="AF46" i="6"/>
  <c r="AF251" i="6"/>
  <c r="AF26" i="6"/>
  <c r="AF78" i="6"/>
  <c r="AF187" i="6"/>
  <c r="AF412" i="8"/>
  <c r="AF124" i="6"/>
  <c r="AF153" i="6"/>
  <c r="AF323" i="6"/>
  <c r="AF280" i="6"/>
  <c r="AC559" i="8"/>
  <c r="AC501" i="8"/>
  <c r="AF75" i="6"/>
  <c r="AF117" i="6"/>
  <c r="AC495" i="8"/>
  <c r="AF335" i="7"/>
  <c r="AF549" i="7"/>
  <c r="AC377" i="8"/>
  <c r="AF463" i="7"/>
  <c r="AF359" i="7"/>
  <c r="AF283" i="6"/>
  <c r="AC532" i="8"/>
  <c r="AF142" i="6"/>
  <c r="AF108" i="6"/>
  <c r="AC571" i="8"/>
  <c r="AF230" i="6"/>
  <c r="AF197" i="6"/>
  <c r="AF14" i="6"/>
  <c r="AF507" i="7"/>
  <c r="AF508" i="7"/>
  <c r="AF189" i="6"/>
  <c r="AF300" i="6"/>
  <c r="AF104" i="6"/>
  <c r="AC342" i="8"/>
  <c r="AF299" i="6"/>
  <c r="AF224" i="6"/>
  <c r="AC566" i="8"/>
  <c r="AF271" i="6"/>
  <c r="AC600" i="8"/>
  <c r="AF17" i="6"/>
  <c r="AC531" i="8"/>
  <c r="AF27" i="6"/>
  <c r="AF35" i="6"/>
  <c r="AC392" i="8"/>
  <c r="AF45" i="6"/>
  <c r="AC521" i="8"/>
  <c r="AC522" i="8"/>
  <c r="AF216" i="6"/>
  <c r="AF473" i="7"/>
  <c r="AC486" i="8"/>
  <c r="AC598" i="8"/>
  <c r="AF279" i="6"/>
  <c r="AC485" i="8"/>
  <c r="AF497" i="7"/>
  <c r="AC597" i="8"/>
  <c r="AF265" i="6"/>
  <c r="AC389" i="8"/>
  <c r="AF114" i="6"/>
  <c r="AF84" i="6"/>
  <c r="AF138" i="6"/>
  <c r="AC576" i="8"/>
  <c r="AF231" i="6"/>
  <c r="AF140" i="6"/>
  <c r="AF505" i="7"/>
  <c r="AC433" i="8"/>
  <c r="AF56" i="6"/>
  <c r="AC599" i="8"/>
  <c r="AF134" i="6"/>
  <c r="AF307" i="6"/>
  <c r="AF541" i="7"/>
  <c r="AF207" i="6"/>
  <c r="AF61" i="6"/>
  <c r="AC551" i="8"/>
  <c r="AF373" i="7"/>
  <c r="AF226" i="6"/>
  <c r="AF115" i="6"/>
  <c r="AF184" i="6"/>
  <c r="AF126" i="6"/>
  <c r="AF316" i="6"/>
  <c r="AF110" i="6"/>
  <c r="AC499" i="8"/>
  <c r="AF80" i="6"/>
  <c r="AC481" i="8"/>
  <c r="AF199" i="6"/>
  <c r="AF328" i="6"/>
  <c r="AF180" i="6"/>
  <c r="AF11" i="6"/>
  <c r="AC466" i="8"/>
  <c r="AC391" i="8"/>
  <c r="AF384" i="7"/>
  <c r="AF20" i="6"/>
  <c r="AF394" i="7"/>
  <c r="AF353" i="8"/>
  <c r="AF564" i="7"/>
  <c r="AC415" i="8"/>
  <c r="AF54" i="6"/>
  <c r="AF129" i="6"/>
  <c r="AF557" i="7"/>
  <c r="AF212" i="6"/>
  <c r="AF215" i="6"/>
  <c r="AC428" i="8"/>
  <c r="AF195" i="6"/>
  <c r="AF314" i="6"/>
  <c r="AC492" i="8"/>
  <c r="AF192" i="6"/>
  <c r="AF151" i="6"/>
  <c r="AC422" i="8"/>
  <c r="AC411" i="8"/>
  <c r="AC554" i="8"/>
  <c r="AF34" i="6"/>
  <c r="AF227" i="6"/>
  <c r="AC448" i="8"/>
  <c r="AF161" i="6"/>
  <c r="AF217" i="6"/>
  <c r="AC588" i="8"/>
  <c r="AF122" i="6"/>
  <c r="AF16" i="6"/>
  <c r="AC542" i="8"/>
  <c r="AC593" i="8"/>
  <c r="AF398" i="7"/>
  <c r="AF567" i="7"/>
  <c r="AC427" i="8"/>
  <c r="AC434" i="8"/>
  <c r="AF275" i="6"/>
  <c r="AF93" i="6"/>
  <c r="AC592" i="8"/>
  <c r="AF193" i="6"/>
  <c r="AF325" i="6"/>
  <c r="AF48" i="6"/>
  <c r="AF278" i="6"/>
  <c r="AF252" i="6"/>
  <c r="AC346" i="8"/>
  <c r="AF276" i="6"/>
  <c r="AC493" i="8"/>
  <c r="AC475" i="8"/>
  <c r="AC526" i="8"/>
  <c r="AF147" i="6"/>
  <c r="AF59" i="6"/>
  <c r="AF155" i="6"/>
  <c r="AF91" i="6"/>
  <c r="AF546" i="7"/>
  <c r="AF237" i="6"/>
  <c r="AF10" i="6"/>
  <c r="AF267" i="6"/>
  <c r="AF63" i="6"/>
  <c r="AC436" i="8"/>
  <c r="AF258" i="6"/>
  <c r="AF169" i="6"/>
  <c r="AF125" i="6"/>
  <c r="AC454" i="8"/>
  <c r="AF144" i="6"/>
  <c r="AC410" i="8"/>
  <c r="AF240" i="6"/>
  <c r="AF55" i="6"/>
  <c r="AF404" i="7"/>
  <c r="AF261" i="6"/>
  <c r="AC446" i="8"/>
  <c r="AF269" i="6"/>
  <c r="AF354" i="7"/>
  <c r="AF250" i="6"/>
  <c r="AF70" i="6"/>
  <c r="AF139" i="6"/>
  <c r="AF288" i="6"/>
  <c r="AF249" i="6"/>
  <c r="AF62" i="6"/>
  <c r="AF347" i="7"/>
  <c r="AF245" i="6"/>
  <c r="AC350" i="8"/>
  <c r="AF203" i="6"/>
  <c r="AC470" i="8"/>
  <c r="AF53" i="6"/>
  <c r="AF595" i="7"/>
  <c r="AF590" i="7"/>
  <c r="AF8" i="6"/>
  <c r="AC596" i="8"/>
  <c r="AC456" i="8"/>
  <c r="AC585" i="8"/>
  <c r="AF327" i="6"/>
  <c r="AG111" i="30"/>
  <c r="AC172" i="31"/>
  <c r="AC232" i="31"/>
  <c r="AC226" i="31"/>
  <c r="AC202" i="31"/>
  <c r="AC177" i="31"/>
  <c r="AC224" i="31"/>
  <c r="AC278" i="31"/>
  <c r="AC83" i="31"/>
  <c r="AC286" i="31"/>
  <c r="AC298" i="31"/>
  <c r="AC267" i="31"/>
  <c r="AC299" i="31"/>
  <c r="AC261" i="31"/>
  <c r="AC199" i="31"/>
  <c r="AC243" i="31"/>
  <c r="AC101" i="31"/>
  <c r="AC144" i="31"/>
  <c r="AC181" i="31"/>
  <c r="AC198" i="31"/>
  <c r="AC167" i="31"/>
  <c r="AC45" i="31"/>
  <c r="AC44" i="31"/>
  <c r="AC34" i="31"/>
  <c r="AC51" i="31"/>
  <c r="AC164" i="31"/>
  <c r="AC230" i="31"/>
  <c r="AC93" i="31"/>
  <c r="AC223" i="31"/>
  <c r="AC302" i="31"/>
  <c r="AC213" i="31"/>
  <c r="AC147" i="31"/>
  <c r="AC14" i="31"/>
  <c r="AC82" i="31"/>
  <c r="AF133" i="30"/>
  <c r="AF107" i="30"/>
  <c r="AF206" i="30"/>
  <c r="AF18" i="30"/>
  <c r="AF65" i="30"/>
  <c r="AF102" i="30"/>
  <c r="AF60" i="30"/>
  <c r="AF113" i="30"/>
  <c r="AF142" i="30"/>
  <c r="AF101" i="30"/>
  <c r="AF218" i="30"/>
  <c r="AF162" i="30"/>
  <c r="AF63" i="30"/>
  <c r="AF67" i="30"/>
  <c r="AF307" i="30"/>
  <c r="AF192" i="30"/>
  <c r="AF332" i="30"/>
  <c r="AF76" i="30"/>
  <c r="AF219" i="30"/>
  <c r="AF198" i="30"/>
  <c r="AF194" i="30"/>
  <c r="AF188" i="30"/>
  <c r="AF248" i="30"/>
  <c r="AF73" i="30"/>
  <c r="AF211" i="30"/>
  <c r="AF92" i="30"/>
  <c r="AF323" i="30"/>
  <c r="AF245" i="30"/>
  <c r="AF212" i="30"/>
  <c r="AF244" i="30"/>
  <c r="AF139" i="30"/>
  <c r="AF214" i="30"/>
  <c r="AF58" i="30"/>
  <c r="AC123" i="31"/>
  <c r="AG42" i="30"/>
  <c r="AC174" i="31"/>
  <c r="AC247" i="31"/>
  <c r="AC85" i="31"/>
  <c r="AC134" i="31"/>
  <c r="AC79" i="31"/>
  <c r="AC78" i="31"/>
  <c r="AC46" i="31"/>
  <c r="AC22" i="31"/>
  <c r="AC11" i="31"/>
  <c r="AC200" i="31"/>
  <c r="AC139" i="31"/>
  <c r="AC265" i="31"/>
  <c r="AC105" i="31"/>
  <c r="AC170" i="31"/>
  <c r="AC102" i="31"/>
  <c r="AC107" i="31"/>
  <c r="AC166" i="31"/>
  <c r="AC210" i="31"/>
  <c r="AC163" i="31"/>
  <c r="AC171" i="31"/>
  <c r="AC209" i="31"/>
  <c r="AC203" i="31"/>
  <c r="AC48" i="31"/>
  <c r="AC54" i="31"/>
  <c r="AC31" i="31"/>
  <c r="AC56" i="31"/>
  <c r="AC59" i="31"/>
  <c r="AC279" i="31"/>
  <c r="AC153" i="31"/>
  <c r="AC241" i="31"/>
  <c r="AC15" i="31"/>
  <c r="AC17" i="31"/>
  <c r="AC21" i="31"/>
  <c r="AC129" i="31"/>
  <c r="AC132" i="31"/>
  <c r="AC274" i="31"/>
  <c r="AF223" i="30"/>
  <c r="AF115" i="30"/>
  <c r="AF103" i="30"/>
  <c r="AF229" i="30"/>
  <c r="AF252" i="30"/>
  <c r="AF290" i="30"/>
  <c r="AF165" i="30"/>
  <c r="AF54" i="30"/>
  <c r="AF295" i="30"/>
  <c r="AF26" i="30"/>
  <c r="AF309" i="30"/>
  <c r="AF130" i="30"/>
  <c r="AF253" i="30"/>
  <c r="AF151" i="30"/>
  <c r="AF122" i="30"/>
  <c r="AF110" i="30"/>
  <c r="AF303" i="30"/>
  <c r="AF301" i="30"/>
  <c r="AF28" i="30"/>
  <c r="AF316" i="30"/>
  <c r="AF120" i="30"/>
  <c r="AF117" i="30"/>
  <c r="AF255" i="30"/>
  <c r="AF41" i="30"/>
  <c r="AF298" i="30"/>
  <c r="AF277" i="30"/>
  <c r="AF124" i="30"/>
  <c r="AF81" i="30"/>
  <c r="AF210" i="30"/>
  <c r="AF180" i="30"/>
  <c r="AF59" i="30"/>
  <c r="AF100" i="30"/>
  <c r="AF149" i="30"/>
  <c r="AF176" i="30"/>
  <c r="AF61" i="30"/>
  <c r="AF263" i="30"/>
  <c r="AF10" i="30"/>
  <c r="AF85" i="30"/>
  <c r="AF320" i="30"/>
  <c r="AF249" i="30"/>
  <c r="AF87" i="30"/>
  <c r="AF25" i="30"/>
  <c r="AF186" i="30"/>
  <c r="AF306" i="30"/>
  <c r="AF190" i="30"/>
  <c r="AF11" i="30"/>
  <c r="AF68" i="30"/>
  <c r="AF239" i="30"/>
  <c r="AC76" i="31"/>
  <c r="AC180" i="31"/>
  <c r="AC214" i="31"/>
  <c r="AC111" i="31"/>
  <c r="AC168" i="31"/>
  <c r="AF95" i="30"/>
  <c r="AF29" i="30"/>
  <c r="AF251" i="30"/>
  <c r="AF235" i="30"/>
  <c r="AF171" i="30"/>
  <c r="AF282" i="30"/>
  <c r="AF240" i="30"/>
  <c r="AF308" i="30"/>
  <c r="AF56" i="30"/>
  <c r="AC130" i="31"/>
  <c r="AC95" i="31"/>
  <c r="AC249" i="31"/>
  <c r="AC142" i="31"/>
  <c r="AC268" i="31"/>
  <c r="AC189" i="31"/>
  <c r="AC43" i="31"/>
  <c r="AC195" i="31"/>
  <c r="AC26" i="31"/>
  <c r="AC29" i="31"/>
  <c r="AC275" i="31"/>
  <c r="AC259" i="31"/>
  <c r="AC239" i="31"/>
  <c r="AC294" i="31"/>
  <c r="AC266" i="31"/>
  <c r="AC293" i="31"/>
  <c r="AC72" i="31"/>
  <c r="AC182" i="31"/>
  <c r="AC77" i="31"/>
  <c r="AC192" i="31"/>
  <c r="AC98" i="31"/>
  <c r="AC238" i="31"/>
  <c r="AC216" i="31"/>
  <c r="AC52" i="31"/>
  <c r="AC99" i="31"/>
  <c r="AC37" i="31"/>
  <c r="AC207" i="31"/>
  <c r="AC74" i="31"/>
  <c r="AC237" i="31"/>
  <c r="AC127" i="31"/>
  <c r="AC12" i="31"/>
  <c r="AC231" i="31"/>
  <c r="AF51" i="30"/>
  <c r="AF179" i="30"/>
  <c r="AF254" i="30"/>
  <c r="AF158" i="30"/>
  <c r="AF66" i="30"/>
  <c r="AF276" i="30"/>
  <c r="AF33" i="30"/>
  <c r="AF104" i="30"/>
  <c r="AF137" i="30"/>
  <c r="AF234" i="30"/>
  <c r="AF167" i="30"/>
  <c r="AF19" i="30"/>
  <c r="AF136" i="30"/>
  <c r="AF150" i="30"/>
  <c r="AF262" i="30"/>
  <c r="AF43" i="30"/>
  <c r="AF31" i="30"/>
  <c r="AF173" i="30"/>
  <c r="AF259" i="30"/>
  <c r="AF105" i="30"/>
  <c r="AF175" i="30"/>
  <c r="AF125" i="30"/>
  <c r="AF227" i="30"/>
  <c r="AF134" i="30"/>
  <c r="AF325" i="30"/>
  <c r="AF118" i="30"/>
  <c r="AF34" i="30"/>
  <c r="AF48" i="30"/>
  <c r="AF268" i="30"/>
  <c r="AF47" i="30"/>
  <c r="AF328" i="30"/>
  <c r="AF266" i="30"/>
  <c r="AF283" i="30"/>
  <c r="AF184" i="30"/>
  <c r="AF246" i="30"/>
  <c r="AF238" i="30"/>
  <c r="AF319" i="30"/>
  <c r="AF57" i="30"/>
  <c r="AF221" i="30"/>
  <c r="AF129" i="30"/>
  <c r="AF140" i="30"/>
  <c r="AF182" i="30"/>
  <c r="AF230" i="30"/>
  <c r="AF216" i="30"/>
  <c r="AF160" i="30"/>
  <c r="AF222" i="30"/>
  <c r="AF289" i="30"/>
  <c r="AC94" i="31"/>
  <c r="AC66" i="31"/>
  <c r="AF258" i="30"/>
  <c r="AF52" i="30"/>
  <c r="AF257" i="30"/>
  <c r="AF88" i="30"/>
  <c r="AF213" i="30"/>
  <c r="AC71" i="31"/>
  <c r="AC68" i="31"/>
  <c r="AC10" i="31"/>
  <c r="AC36" i="31"/>
  <c r="AC91" i="31"/>
  <c r="AC150" i="31"/>
  <c r="AC124" i="31"/>
  <c r="AC49" i="31"/>
  <c r="AC75" i="31"/>
  <c r="AC97" i="31"/>
  <c r="AC269" i="31"/>
  <c r="AC219" i="31"/>
  <c r="AC67" i="31"/>
  <c r="AC204" i="31"/>
  <c r="AC287" i="31"/>
  <c r="AC156" i="31"/>
  <c r="AC234" i="31"/>
  <c r="AC58" i="31"/>
  <c r="AC154" i="31"/>
  <c r="AC32" i="31"/>
  <c r="AC35" i="31"/>
  <c r="AC62" i="31"/>
  <c r="AC155" i="31"/>
  <c r="AC235" i="31"/>
  <c r="AC126" i="31"/>
  <c r="AC106" i="31"/>
  <c r="AC190" i="31"/>
  <c r="AC193" i="31"/>
  <c r="AC157" i="31"/>
  <c r="AC61" i="31"/>
  <c r="AC81" i="31"/>
  <c r="AC264" i="31"/>
  <c r="AC89" i="31"/>
  <c r="AC73" i="31"/>
  <c r="AC280" i="31"/>
  <c r="AF71" i="30"/>
  <c r="AF27" i="30"/>
  <c r="AF225" i="30"/>
  <c r="AF232" i="30"/>
  <c r="AF14" i="30"/>
  <c r="AF279" i="30"/>
  <c r="AF256" i="30"/>
  <c r="AF36" i="30"/>
  <c r="AF38" i="30"/>
  <c r="AF274" i="30"/>
  <c r="AF324" i="30"/>
  <c r="AF250" i="30"/>
  <c r="AF200" i="30"/>
  <c r="AF12" i="30"/>
  <c r="AF39" i="30"/>
  <c r="AF46" i="30"/>
  <c r="AF280" i="30"/>
  <c r="AF169" i="30"/>
  <c r="AF236" i="30"/>
  <c r="AF40" i="30"/>
  <c r="AF315" i="30"/>
  <c r="AF317" i="30"/>
  <c r="AF270" i="30"/>
  <c r="AF242" i="30"/>
  <c r="AF143" i="30"/>
  <c r="AF159" i="30"/>
  <c r="AF119" i="30"/>
  <c r="AF310" i="30"/>
  <c r="AF23" i="30"/>
  <c r="AF174" i="30"/>
  <c r="AF45" i="30"/>
  <c r="AF148" i="30"/>
  <c r="AF152" i="30"/>
  <c r="AF286" i="30"/>
  <c r="AF224" i="30"/>
  <c r="AF98" i="30"/>
  <c r="AF208" i="30"/>
  <c r="AF30" i="30"/>
  <c r="AF64" i="30"/>
  <c r="AF9" i="30"/>
  <c r="AF247" i="30"/>
  <c r="AF228" i="30"/>
  <c r="AF79" i="30"/>
  <c r="AF275" i="30"/>
  <c r="AF187" i="30"/>
  <c r="AF35" i="30"/>
  <c r="AF327" i="30"/>
  <c r="AC270" i="31"/>
  <c r="AC283" i="31"/>
  <c r="AF49" i="30"/>
  <c r="AF21" i="30"/>
  <c r="AF74" i="30"/>
  <c r="AF304" i="30"/>
  <c r="AF226" i="30"/>
  <c r="AC179" i="31"/>
  <c r="AC28" i="31"/>
  <c r="AC273" i="31"/>
  <c r="AC63" i="31"/>
  <c r="AC236" i="31"/>
  <c r="AC64" i="31"/>
  <c r="AC262" i="31"/>
  <c r="AC55" i="31"/>
  <c r="AC185" i="31"/>
  <c r="AC47" i="31"/>
  <c r="AC296" i="31"/>
  <c r="AC9" i="31"/>
  <c r="AC252" i="31"/>
  <c r="AC114" i="31"/>
  <c r="AC245" i="31"/>
  <c r="AC24" i="31"/>
  <c r="AC137" i="31"/>
  <c r="AC20" i="31"/>
  <c r="AC121" i="31"/>
  <c r="AC271" i="31"/>
  <c r="AC108" i="31"/>
  <c r="AC118" i="31"/>
  <c r="AC151" i="31"/>
  <c r="AC122" i="31"/>
  <c r="AC18" i="31"/>
  <c r="AC186" i="31"/>
  <c r="AC84" i="31"/>
  <c r="AC282" i="31"/>
  <c r="AC30" i="31"/>
  <c r="AC158" i="31"/>
  <c r="AC169" i="31"/>
  <c r="AC109" i="31"/>
  <c r="AC117" i="31"/>
  <c r="AC253" i="31"/>
  <c r="AC284" i="31"/>
  <c r="AC227" i="31"/>
  <c r="AF300" i="30"/>
  <c r="AF156" i="30"/>
  <c r="AF217" i="30"/>
  <c r="AC136" i="31"/>
  <c r="AF196" i="30"/>
  <c r="AF116" i="30"/>
  <c r="AF291" i="30"/>
  <c r="AF44" i="30"/>
  <c r="AC128" i="31"/>
  <c r="AC257" i="31"/>
  <c r="AC233" i="31"/>
  <c r="AC103" i="31"/>
  <c r="AC215" i="31"/>
  <c r="AC191" i="31"/>
  <c r="AC96" i="31"/>
  <c r="AC25" i="31"/>
  <c r="AC218" i="31"/>
  <c r="AC50" i="31"/>
  <c r="AC250" i="31"/>
  <c r="AC285" i="31"/>
  <c r="AC19" i="31"/>
  <c r="AC281" i="31"/>
  <c r="AC184" i="31"/>
  <c r="AC291" i="31"/>
  <c r="AC100" i="31"/>
  <c r="AC290" i="31"/>
  <c r="AC187" i="31"/>
  <c r="AC178" i="31"/>
  <c r="AC104" i="31"/>
  <c r="AC42" i="31"/>
  <c r="AC263" i="31"/>
  <c r="AC212" i="31"/>
  <c r="AC119" i="31"/>
  <c r="AC23" i="31"/>
  <c r="AC60" i="31"/>
  <c r="AC301" i="31"/>
  <c r="AC86" i="31"/>
  <c r="AC240" i="31"/>
  <c r="AC255" i="31"/>
  <c r="AC175" i="31"/>
  <c r="AC248" i="31"/>
  <c r="AC295" i="31"/>
  <c r="AC116" i="31"/>
  <c r="AC33" i="31"/>
  <c r="AC288" i="31"/>
  <c r="AF37" i="30"/>
  <c r="AF296" i="30"/>
  <c r="AF75" i="30"/>
  <c r="AF164" i="30"/>
  <c r="AF193" i="30"/>
  <c r="AF199" i="30"/>
  <c r="AF285" i="30"/>
  <c r="AF166" i="30"/>
  <c r="AF77" i="30"/>
  <c r="AF109" i="30"/>
  <c r="AF269" i="30"/>
  <c r="AF292" i="30"/>
  <c r="AF204" i="30"/>
  <c r="AF311" i="30"/>
  <c r="AF241" i="30"/>
  <c r="AF147" i="30"/>
  <c r="AF127" i="30"/>
  <c r="AF84" i="30"/>
  <c r="AF17" i="30"/>
  <c r="AF128" i="30"/>
  <c r="AF99" i="30"/>
  <c r="AF89" i="30"/>
  <c r="AF243" i="30"/>
  <c r="AF191" i="30"/>
  <c r="AF237" i="30"/>
  <c r="AF145" i="30"/>
  <c r="AF181" i="30"/>
  <c r="AF264" i="30"/>
  <c r="AF86" i="30"/>
  <c r="AF13" i="30"/>
  <c r="AF53" i="30"/>
  <c r="AF172" i="30"/>
  <c r="AF203" i="30"/>
  <c r="AF278" i="30"/>
  <c r="AF50" i="30"/>
  <c r="AF15" i="30"/>
  <c r="AC197" i="31"/>
  <c r="AC112" i="31"/>
  <c r="AC292" i="31"/>
  <c r="AC110" i="31"/>
  <c r="AC149" i="31"/>
  <c r="AC160" i="31"/>
  <c r="AF112" i="30"/>
  <c r="AF90" i="30"/>
  <c r="AF231" i="30"/>
  <c r="AF207" i="30"/>
  <c r="AF24" i="30"/>
  <c r="AF20" i="30"/>
  <c r="AF202" i="30"/>
  <c r="AF177" i="30"/>
  <c r="AC289" i="31"/>
  <c r="AC159" i="31"/>
  <c r="AC206" i="31"/>
  <c r="AC65" i="31"/>
  <c r="AC141" i="31"/>
  <c r="AC140" i="31"/>
  <c r="AC38" i="31"/>
  <c r="AC131" i="31"/>
  <c r="AC225" i="31"/>
  <c r="AC39" i="31"/>
  <c r="AC145" i="31"/>
  <c r="AC120" i="31"/>
  <c r="AC133" i="31"/>
  <c r="AC258" i="31"/>
  <c r="AC221" i="31"/>
  <c r="AC92" i="31"/>
  <c r="AC276" i="31"/>
  <c r="AC161" i="31"/>
  <c r="AC220" i="31"/>
  <c r="AC173" i="31"/>
  <c r="AC16" i="31"/>
  <c r="AC244" i="31"/>
  <c r="AC80" i="31"/>
  <c r="AC205" i="31"/>
  <c r="AC27" i="31"/>
  <c r="AC242" i="31"/>
  <c r="AC70" i="31"/>
  <c r="AC40" i="31"/>
  <c r="AC125" i="31"/>
  <c r="AC229" i="31"/>
  <c r="AC196" i="31"/>
  <c r="AC251" i="31"/>
  <c r="AC162" i="31"/>
  <c r="AC208" i="31"/>
  <c r="AC13" i="31"/>
  <c r="AC277" i="31"/>
  <c r="AC297" i="31"/>
  <c r="AC148" i="31"/>
  <c r="AC176" i="31"/>
  <c r="AC135" i="31"/>
  <c r="AC188" i="31"/>
  <c r="AC165" i="31"/>
  <c r="AC88" i="31"/>
  <c r="AC260" i="31"/>
  <c r="AC256" i="31"/>
  <c r="AC228" i="31"/>
  <c r="AC57" i="31"/>
  <c r="AC300" i="31"/>
  <c r="AC138" i="31"/>
  <c r="AC217" i="31"/>
  <c r="AC246" i="31"/>
  <c r="AC222" i="31"/>
  <c r="AF161" i="30"/>
  <c r="AF183" i="30"/>
  <c r="AF80" i="30"/>
  <c r="AF16" i="30"/>
  <c r="AF294" i="30"/>
  <c r="AF78" i="30"/>
  <c r="AF141" i="30"/>
  <c r="AF135" i="30"/>
  <c r="AF138" i="30"/>
  <c r="AF205" i="30"/>
  <c r="AF70" i="30"/>
  <c r="AF126" i="30"/>
  <c r="AF168" i="30"/>
  <c r="AF220" i="30"/>
  <c r="AF267" i="30"/>
  <c r="AF201" i="30"/>
  <c r="AF62" i="30"/>
  <c r="AF93" i="30"/>
  <c r="AF83" i="30"/>
  <c r="AF302" i="30"/>
  <c r="AF146" i="30"/>
  <c r="AF272" i="30"/>
  <c r="AF185" i="30"/>
  <c r="AF299" i="30"/>
  <c r="AF297" i="30"/>
  <c r="AF178" i="30"/>
  <c r="AF265" i="30"/>
  <c r="AF144" i="30"/>
  <c r="AF326" i="30"/>
  <c r="AF195" i="30"/>
  <c r="AF273" i="30"/>
  <c r="AF131" i="30"/>
  <c r="AF209" i="30"/>
  <c r="AF260" i="30"/>
  <c r="AF32" i="30"/>
  <c r="AF233" i="30"/>
  <c r="AF82" i="30"/>
  <c r="AF106" i="30"/>
  <c r="AF114" i="30"/>
  <c r="AC211" i="31"/>
  <c r="AF22" i="30"/>
  <c r="AF261" i="30"/>
  <c r="AF96" i="30"/>
  <c r="AF155" i="30"/>
  <c r="AF333" i="30"/>
  <c r="AC143" i="31"/>
  <c r="AF163" i="30"/>
  <c r="AF154" i="30"/>
  <c r="AC152" i="31"/>
  <c r="AG90" i="31"/>
  <c r="AG8" i="31"/>
  <c r="AG113" i="31"/>
  <c r="AG87" i="31"/>
  <c r="AG69" i="31"/>
  <c r="AG115" i="31"/>
  <c r="AG53" i="31"/>
  <c r="AF41" i="31"/>
  <c r="AD211" i="31" l="1"/>
  <c r="AD222" i="31"/>
  <c r="AD246" i="31"/>
  <c r="AD217" i="31"/>
  <c r="AD138" i="31"/>
  <c r="AD300" i="31"/>
  <c r="AD57" i="31"/>
  <c r="AD228" i="31"/>
  <c r="AD256" i="31"/>
  <c r="AD260" i="31"/>
  <c r="AD88" i="31"/>
  <c r="AD165" i="31"/>
  <c r="AD188" i="31"/>
  <c r="AD135" i="31"/>
  <c r="AD176" i="31"/>
  <c r="AD148" i="31"/>
  <c r="AD297" i="31"/>
  <c r="AD277" i="31"/>
  <c r="AD13" i="31"/>
  <c r="AD208" i="31"/>
  <c r="AD162" i="31"/>
  <c r="AD251" i="31"/>
  <c r="AD196" i="31"/>
  <c r="AD229" i="31"/>
  <c r="AD125" i="31"/>
  <c r="AD40" i="31"/>
  <c r="AD70" i="31"/>
  <c r="AD242" i="31"/>
  <c r="AD27" i="31"/>
  <c r="AD205" i="31"/>
  <c r="AD80" i="31"/>
  <c r="AD244" i="31"/>
  <c r="AD16" i="31"/>
  <c r="AD173" i="31"/>
  <c r="AD220" i="31"/>
  <c r="AD161" i="31"/>
  <c r="AD276" i="31"/>
  <c r="AD92" i="31"/>
  <c r="AD221" i="31"/>
  <c r="AD258" i="31"/>
  <c r="AD133" i="31"/>
  <c r="AD120" i="31"/>
  <c r="AD145" i="31"/>
  <c r="AD39" i="31"/>
  <c r="AD225" i="31"/>
  <c r="AD131" i="31"/>
  <c r="AD38" i="31"/>
  <c r="AD140" i="31"/>
  <c r="AD141" i="31"/>
  <c r="AD65" i="31"/>
  <c r="AD206" i="31"/>
  <c r="AD159" i="31"/>
  <c r="AD289" i="31"/>
  <c r="AD160" i="31"/>
  <c r="AD149" i="31"/>
  <c r="AD110" i="31"/>
  <c r="AD292" i="31"/>
  <c r="AD112" i="31"/>
  <c r="AD197" i="31"/>
  <c r="AD288" i="31"/>
  <c r="AD33" i="31"/>
  <c r="AD116" i="31"/>
  <c r="AD295" i="31"/>
  <c r="AD248" i="31"/>
  <c r="AD175" i="31"/>
  <c r="AD255" i="31"/>
  <c r="AD240" i="31"/>
  <c r="AD86" i="31"/>
  <c r="AD301" i="31"/>
  <c r="AD60" i="31"/>
  <c r="AD23" i="31"/>
  <c r="AD119" i="31"/>
  <c r="AD212" i="31"/>
  <c r="AD263" i="31"/>
  <c r="AD42" i="31"/>
  <c r="AD104" i="31"/>
  <c r="AD178" i="31"/>
  <c r="AD187" i="31"/>
  <c r="AD290" i="31"/>
  <c r="AD100" i="31"/>
  <c r="AD291" i="31"/>
  <c r="AD184" i="31"/>
  <c r="AD281" i="31"/>
  <c r="AD19" i="31"/>
  <c r="AD285" i="31"/>
  <c r="AD250" i="31"/>
  <c r="AD50" i="31"/>
  <c r="AD218" i="31"/>
  <c r="AD25" i="31"/>
  <c r="AD96" i="31"/>
  <c r="AD191" i="31"/>
  <c r="AD215" i="31"/>
  <c r="AD103" i="31"/>
  <c r="AD233" i="31"/>
  <c r="AD257" i="31"/>
  <c r="AD128" i="31"/>
  <c r="AD136" i="31"/>
  <c r="AD227" i="31"/>
  <c r="AD284" i="31"/>
  <c r="AD253" i="31"/>
  <c r="AD117" i="31"/>
  <c r="AD109" i="31"/>
  <c r="AD169" i="31"/>
  <c r="AD158" i="31"/>
  <c r="AD30" i="31"/>
  <c r="AD282" i="31"/>
  <c r="AD84" i="31"/>
  <c r="AD186" i="31"/>
  <c r="AD18" i="31"/>
  <c r="AD122" i="31"/>
  <c r="AD151" i="31"/>
  <c r="AD118" i="31"/>
  <c r="AD108" i="31"/>
  <c r="AD271" i="31"/>
  <c r="AD121" i="31"/>
  <c r="AD20" i="31"/>
  <c r="AD137" i="31"/>
  <c r="AD24" i="31"/>
  <c r="AD245" i="31"/>
  <c r="AD114" i="31"/>
  <c r="AD252" i="31"/>
  <c r="AD9" i="31"/>
  <c r="AD296" i="31"/>
  <c r="AD47" i="31"/>
  <c r="AD185" i="31"/>
  <c r="AD55" i="31"/>
  <c r="AD262" i="31"/>
  <c r="AD64" i="31"/>
  <c r="AD236" i="31"/>
  <c r="AD63" i="31"/>
  <c r="AD273" i="31"/>
  <c r="AD28" i="31"/>
  <c r="AD179" i="31"/>
  <c r="AD283" i="31"/>
  <c r="AD270" i="31"/>
  <c r="AD280" i="31"/>
  <c r="AD73" i="31"/>
  <c r="AD89" i="31"/>
  <c r="AD264" i="31"/>
  <c r="AD81" i="31"/>
  <c r="AD61" i="31"/>
  <c r="AD157" i="31"/>
  <c r="AD193" i="31"/>
  <c r="AD190" i="31"/>
  <c r="AD106" i="31"/>
  <c r="AD126" i="31"/>
  <c r="AD235" i="31"/>
  <c r="AD155" i="31"/>
  <c r="AD62" i="31"/>
  <c r="AD35" i="31"/>
  <c r="AD32" i="31"/>
  <c r="AD154" i="31"/>
  <c r="AD58" i="31"/>
  <c r="AD234" i="31"/>
  <c r="AD156" i="31"/>
  <c r="AD287" i="31"/>
  <c r="AD204" i="31"/>
  <c r="AD67" i="31"/>
  <c r="AD219" i="31"/>
  <c r="AD269" i="31"/>
  <c r="AD97" i="31"/>
  <c r="AD75" i="31"/>
  <c r="AD49" i="31"/>
  <c r="AD124" i="31"/>
  <c r="AD150" i="31"/>
  <c r="AD91" i="31"/>
  <c r="AD36" i="31"/>
  <c r="AD10" i="31"/>
  <c r="AD68" i="31"/>
  <c r="AD71" i="31"/>
  <c r="AD66" i="31"/>
  <c r="AD94" i="31"/>
  <c r="AD231" i="31"/>
  <c r="AD12" i="31"/>
  <c r="AD127" i="31"/>
  <c r="AD237" i="31"/>
  <c r="AD74" i="31"/>
  <c r="AD207" i="31"/>
  <c r="AD37" i="31"/>
  <c r="AD99" i="31"/>
  <c r="AD52" i="31"/>
  <c r="AD216" i="31"/>
  <c r="AD238" i="31"/>
  <c r="AD98" i="31"/>
  <c r="AD192" i="31"/>
  <c r="AD77" i="31"/>
  <c r="AD182" i="31"/>
  <c r="AD72" i="31"/>
  <c r="AD293" i="31"/>
  <c r="AD266" i="31"/>
  <c r="AD294" i="31"/>
  <c r="AD239" i="31"/>
  <c r="AD259" i="31"/>
  <c r="AD275" i="31"/>
  <c r="AD29" i="31"/>
  <c r="AD26" i="31"/>
  <c r="AD195" i="31"/>
  <c r="AD43" i="31"/>
  <c r="AD189" i="31"/>
  <c r="AD268" i="31"/>
  <c r="AD142" i="31"/>
  <c r="AD249" i="31"/>
  <c r="AD95" i="31"/>
  <c r="AD130" i="31"/>
  <c r="AD168" i="31"/>
  <c r="AD111" i="31"/>
  <c r="AD214" i="31"/>
  <c r="AD180" i="31"/>
  <c r="AD76" i="31"/>
  <c r="AD274" i="31"/>
  <c r="AD132" i="31"/>
  <c r="AD129" i="31"/>
  <c r="AD21" i="31"/>
  <c r="AD17" i="31"/>
  <c r="AD15" i="31"/>
  <c r="AD241" i="31"/>
  <c r="AD153" i="31"/>
  <c r="AD279" i="31"/>
  <c r="AD59" i="31"/>
  <c r="AD56" i="31"/>
  <c r="AD31" i="31"/>
  <c r="AD54" i="31"/>
  <c r="AD48" i="31"/>
  <c r="AD203" i="31"/>
  <c r="AD209" i="31"/>
  <c r="AD171" i="31"/>
  <c r="AD163" i="31"/>
  <c r="AD210" i="31"/>
  <c r="AD166" i="31"/>
  <c r="AD107" i="31"/>
  <c r="AD102" i="31"/>
  <c r="AD170" i="31"/>
  <c r="AD105" i="31"/>
  <c r="AD265" i="31"/>
  <c r="AD139" i="31"/>
  <c r="AD200" i="31"/>
  <c r="AD11" i="31"/>
  <c r="AD22" i="31"/>
  <c r="AD46" i="31"/>
  <c r="AD78" i="31"/>
  <c r="AD79" i="31"/>
  <c r="AD134" i="31"/>
  <c r="AD85" i="31"/>
  <c r="AD247" i="31"/>
  <c r="AD174" i="31"/>
  <c r="AD123" i="31"/>
  <c r="AD82" i="31"/>
  <c r="AD14" i="31"/>
  <c r="AD147" i="31"/>
  <c r="AD213" i="31"/>
  <c r="AD302" i="31"/>
  <c r="AD223" i="31"/>
  <c r="AD93" i="31"/>
  <c r="AD230" i="31"/>
  <c r="AD164" i="31"/>
  <c r="AD51" i="31"/>
  <c r="AD34" i="31"/>
  <c r="AD44" i="31"/>
  <c r="AD45" i="31"/>
  <c r="AD167" i="31"/>
  <c r="AD198" i="31"/>
  <c r="AD181" i="31"/>
  <c r="AD144" i="31"/>
  <c r="AD101" i="31"/>
  <c r="AD243" i="31"/>
  <c r="AD199" i="31"/>
  <c r="AD261" i="31"/>
  <c r="AD299" i="31"/>
  <c r="AD267" i="31"/>
  <c r="AD298" i="31"/>
  <c r="AD286" i="31"/>
  <c r="AD83" i="31"/>
  <c r="AD278" i="31"/>
  <c r="AD224" i="31"/>
  <c r="AD177" i="31"/>
  <c r="AD202" i="31"/>
  <c r="AD226" i="31"/>
  <c r="AD232" i="31"/>
  <c r="AD172" i="31"/>
  <c r="AD152" i="31"/>
  <c r="AA194" i="31"/>
  <c r="AD194" i="31" s="1"/>
  <c r="AF591" i="8"/>
  <c r="AG497" i="7"/>
  <c r="AG441" i="7"/>
  <c r="AF253" i="6"/>
  <c r="AF333" i="6"/>
  <c r="AF555" i="8"/>
  <c r="AG506" i="7"/>
  <c r="AC441" i="8"/>
  <c r="AC354" i="8"/>
  <c r="AC607" i="8"/>
  <c r="AF438" i="8"/>
  <c r="AC347" i="8"/>
  <c r="AD495" i="7"/>
  <c r="AC357" i="8"/>
  <c r="AD523" i="7"/>
  <c r="AC337" i="8"/>
  <c r="AG508" i="7"/>
  <c r="AC327" i="7"/>
  <c r="AF585" i="8"/>
  <c r="AF456" i="8"/>
  <c r="AF596" i="8"/>
  <c r="AC8" i="7"/>
  <c r="AC590" i="8"/>
  <c r="AC595" i="8"/>
  <c r="AC53" i="7"/>
  <c r="AF470" i="8"/>
  <c r="AC203" i="7"/>
  <c r="AF350" i="8"/>
  <c r="AC245" i="7"/>
  <c r="AC62" i="7"/>
  <c r="AC249" i="7"/>
  <c r="AC288" i="7"/>
  <c r="AC139" i="7"/>
  <c r="AC70" i="7"/>
  <c r="AC250" i="7"/>
  <c r="AC269" i="7"/>
  <c r="AF446" i="8"/>
  <c r="AC261" i="7"/>
  <c r="AC404" i="8"/>
  <c r="AC55" i="7"/>
  <c r="AC240" i="7"/>
  <c r="AF410" i="8"/>
  <c r="AC144" i="7"/>
  <c r="AF454" i="8"/>
  <c r="AC125" i="7"/>
  <c r="AC169" i="7"/>
  <c r="AC258" i="7"/>
  <c r="AF436" i="8"/>
  <c r="AC63" i="7"/>
  <c r="AC267" i="7"/>
  <c r="AC10" i="7"/>
  <c r="AC237" i="7"/>
  <c r="AC546" i="8"/>
  <c r="AC91" i="7"/>
  <c r="AC155" i="7"/>
  <c r="AC59" i="7"/>
  <c r="AC147" i="7"/>
  <c r="AF526" i="8"/>
  <c r="AF475" i="8"/>
  <c r="AF493" i="8"/>
  <c r="AC276" i="7"/>
  <c r="AF346" i="8"/>
  <c r="AC252" i="7"/>
  <c r="AC278" i="7"/>
  <c r="AC48" i="7"/>
  <c r="AC325" i="7"/>
  <c r="AC193" i="7"/>
  <c r="AF592" i="8"/>
  <c r="AC93" i="7"/>
  <c r="AC275" i="7"/>
  <c r="AF434" i="8"/>
  <c r="AF427" i="8"/>
  <c r="AC567" i="8"/>
  <c r="AC398" i="8"/>
  <c r="AF593" i="8"/>
  <c r="AF542" i="8"/>
  <c r="AC16" i="7"/>
  <c r="AC122" i="7"/>
  <c r="AF588" i="8"/>
  <c r="AC217" i="7"/>
  <c r="AC161" i="7"/>
  <c r="AF448" i="8"/>
  <c r="AC227" i="7"/>
  <c r="AC34" i="7"/>
  <c r="AF554" i="8"/>
  <c r="AF411" i="8"/>
  <c r="AF422" i="8"/>
  <c r="AC151" i="7"/>
  <c r="AC192" i="7"/>
  <c r="AF492" i="8"/>
  <c r="AC314" i="7"/>
  <c r="AC195" i="7"/>
  <c r="AF428" i="8"/>
  <c r="AC215" i="7"/>
  <c r="AC212" i="7"/>
  <c r="AC557" i="8"/>
  <c r="AC129" i="7"/>
  <c r="AC54" i="7"/>
  <c r="AF415" i="8"/>
  <c r="AC564" i="8"/>
  <c r="AC394" i="8"/>
  <c r="AC20" i="7"/>
  <c r="AC384" i="8"/>
  <c r="AF391" i="8"/>
  <c r="AF466" i="8"/>
  <c r="AC11" i="7"/>
  <c r="AC180" i="7"/>
  <c r="AC328" i="7"/>
  <c r="AC199" i="7"/>
  <c r="AF481" i="8"/>
  <c r="AC80" i="7"/>
  <c r="AF499" i="8"/>
  <c r="AC110" i="7"/>
  <c r="AC316" i="7"/>
  <c r="AC126" i="7"/>
  <c r="AC184" i="7"/>
  <c r="AC115" i="7"/>
  <c r="AC226" i="7"/>
  <c r="AC373" i="8"/>
  <c r="AF551" i="8"/>
  <c r="AC61" i="7"/>
  <c r="AC207" i="7"/>
  <c r="AC541" i="8"/>
  <c r="AC307" i="7"/>
  <c r="AC134" i="7"/>
  <c r="AF599" i="8"/>
  <c r="AC56" i="7"/>
  <c r="AF433" i="8"/>
  <c r="AC505" i="8"/>
  <c r="AC140" i="7"/>
  <c r="AC231" i="7"/>
  <c r="AF576" i="8"/>
  <c r="AC138" i="7"/>
  <c r="AC84" i="7"/>
  <c r="AC114" i="7"/>
  <c r="AF389" i="8"/>
  <c r="AC265" i="7"/>
  <c r="AF597" i="8"/>
  <c r="AC497" i="8"/>
  <c r="AF485" i="8"/>
  <c r="AC279" i="7"/>
  <c r="AF598" i="8"/>
  <c r="AF486" i="8"/>
  <c r="AC473" i="8"/>
  <c r="AC216" i="7"/>
  <c r="AF522" i="8"/>
  <c r="AF521" i="8"/>
  <c r="AC45" i="7"/>
  <c r="AF392" i="8"/>
  <c r="AC35" i="7"/>
  <c r="AC27" i="7"/>
  <c r="AF531" i="8"/>
  <c r="AC17" i="7"/>
  <c r="AF600" i="8"/>
  <c r="AC271" i="7"/>
  <c r="AF566" i="8"/>
  <c r="AC224" i="7"/>
  <c r="AC299" i="7"/>
  <c r="AF342" i="8"/>
  <c r="AC104" i="7"/>
  <c r="AC300" i="7"/>
  <c r="AC189" i="7"/>
  <c r="AC508" i="8"/>
  <c r="AC507" i="8"/>
  <c r="AC14" i="7"/>
  <c r="AC197" i="7"/>
  <c r="AC230" i="7"/>
  <c r="AF571" i="8"/>
  <c r="AC108" i="7"/>
  <c r="AC142" i="7"/>
  <c r="AF532" i="8"/>
  <c r="AC283" i="7"/>
  <c r="AC359" i="8"/>
  <c r="AC463" i="8"/>
  <c r="AF377" i="8"/>
  <c r="AC549" i="8"/>
  <c r="AC335" i="8"/>
  <c r="AF495" i="8"/>
  <c r="AC117" i="7"/>
  <c r="AC75" i="7"/>
  <c r="AF501" i="8"/>
  <c r="AF559" i="8"/>
  <c r="AC280" i="7"/>
  <c r="AC323" i="7"/>
  <c r="AC153" i="7"/>
  <c r="AC124" i="7"/>
  <c r="AC187" i="7"/>
  <c r="AC78" i="7"/>
  <c r="AC26" i="7"/>
  <c r="AC251" i="7"/>
  <c r="AC46" i="7"/>
  <c r="AF425" i="8"/>
  <c r="AC211" i="7"/>
  <c r="AC400" i="8"/>
  <c r="AC128" i="7"/>
  <c r="AC388" i="8"/>
  <c r="AC37" i="7"/>
  <c r="AC289" i="7"/>
  <c r="AC170" i="7"/>
  <c r="AC24" i="7"/>
  <c r="AF443" i="8"/>
  <c r="AF336" i="8"/>
  <c r="AC69" i="7"/>
  <c r="AC277" i="7"/>
  <c r="AF383" i="8"/>
  <c r="AC146" i="7"/>
  <c r="AC296" i="7"/>
  <c r="AC47" i="7"/>
  <c r="AF586" i="8"/>
  <c r="AF517" i="8"/>
  <c r="AC257" i="7"/>
  <c r="AC202" i="7"/>
  <c r="AC30" i="7"/>
  <c r="AF420" i="8"/>
  <c r="AC196" i="7"/>
  <c r="AC246" i="7"/>
  <c r="AC57" i="7"/>
  <c r="AC311" i="7"/>
  <c r="AC331" i="7"/>
  <c r="AF407" i="8"/>
  <c r="AF376" i="8"/>
  <c r="AC221" i="7"/>
  <c r="AC233" i="7"/>
  <c r="AC305" i="7"/>
  <c r="AC236" i="7"/>
  <c r="AC312" i="7"/>
  <c r="AC435" i="8"/>
  <c r="AF360" i="8"/>
  <c r="AC98" i="7"/>
  <c r="AF537" i="8"/>
  <c r="AC556" i="8"/>
  <c r="AC68" i="7"/>
  <c r="AF577" i="8"/>
  <c r="AF451" i="8"/>
  <c r="AC480" i="8"/>
  <c r="AF518" i="8"/>
  <c r="AC191" i="7"/>
  <c r="AF498" i="8"/>
  <c r="AC286" i="7"/>
  <c r="AC239" i="7"/>
  <c r="AC255" i="7"/>
  <c r="AF379" i="8"/>
  <c r="AC119" i="7"/>
  <c r="AC100" i="7"/>
  <c r="AC101" i="7"/>
  <c r="AC52" i="7"/>
  <c r="AC459" i="8"/>
  <c r="AF509" i="8"/>
  <c r="AC397" i="8"/>
  <c r="AC547" i="8"/>
  <c r="AF494" i="8"/>
  <c r="AF334" i="8"/>
  <c r="AF482" i="8"/>
  <c r="AC58" i="7"/>
  <c r="AF533" i="8"/>
  <c r="AC574" i="8"/>
  <c r="AC380" i="8"/>
  <c r="AF474" i="8"/>
  <c r="AC163" i="7"/>
  <c r="AC116" i="7"/>
  <c r="AC82" i="7"/>
  <c r="AF358" i="8"/>
  <c r="AF471" i="8"/>
  <c r="AF345" i="8"/>
  <c r="AC282" i="7"/>
  <c r="AC241" i="7"/>
  <c r="AC123" i="7"/>
  <c r="AF535" i="8"/>
  <c r="AC247" i="7"/>
  <c r="AC496" i="8"/>
  <c r="AC201" i="7"/>
  <c r="AC167" i="7"/>
  <c r="AC190" i="7"/>
  <c r="AC127" i="7"/>
  <c r="AC23" i="7"/>
  <c r="AF603" i="8"/>
  <c r="AC135" i="7"/>
  <c r="AF584" i="8"/>
  <c r="AC132" i="7"/>
  <c r="AF418" i="8"/>
  <c r="AC460" i="8"/>
  <c r="AC103" i="7"/>
  <c r="AC349" i="8"/>
  <c r="AC309" i="7"/>
  <c r="AF339" i="8"/>
  <c r="AC326" i="7"/>
  <c r="AC87" i="7"/>
  <c r="AC220" i="7"/>
  <c r="AC49" i="7"/>
  <c r="AC511" i="8"/>
  <c r="AF419" i="8"/>
  <c r="AC185" i="7"/>
  <c r="AC234" i="7"/>
  <c r="AF461" i="8"/>
  <c r="AC304" i="7"/>
  <c r="AC244" i="7"/>
  <c r="AF356" i="8"/>
  <c r="AF516" i="8"/>
  <c r="AF351" i="8"/>
  <c r="AC65" i="7"/>
  <c r="AF572" i="8"/>
  <c r="AC73" i="7"/>
  <c r="AF458" i="8"/>
  <c r="AF529" i="8"/>
  <c r="AF578" i="8"/>
  <c r="AC366" i="8"/>
  <c r="AF515" i="8"/>
  <c r="AF424" i="8"/>
  <c r="AF530" i="8"/>
  <c r="AC447" i="8"/>
  <c r="AC248" i="7"/>
  <c r="AC319" i="7"/>
  <c r="AC320" i="7"/>
  <c r="AC28" i="7"/>
  <c r="AC182" i="7"/>
  <c r="AC287" i="7"/>
  <c r="AF565" i="8"/>
  <c r="AF370" i="8"/>
  <c r="AF544" i="8"/>
  <c r="AC218" i="7"/>
  <c r="AC298" i="7"/>
  <c r="AC97" i="7"/>
  <c r="AC469" i="8"/>
  <c r="AC44" i="7"/>
  <c r="AF442" i="8"/>
  <c r="AC168" i="7"/>
  <c r="AC130" i="7"/>
  <c r="AC209" i="7"/>
  <c r="AC399" i="8"/>
  <c r="AC285" i="7"/>
  <c r="AC290" i="7"/>
  <c r="AF512" i="8"/>
  <c r="AC440" i="8"/>
  <c r="AF514" i="8"/>
  <c r="AC85" i="7"/>
  <c r="AC562" i="8"/>
  <c r="AF465" i="8"/>
  <c r="AC293" i="7"/>
  <c r="AC263" i="7"/>
  <c r="AC235" i="7"/>
  <c r="AF414" i="8"/>
  <c r="AC29" i="7"/>
  <c r="AF605" i="8"/>
  <c r="AC22" i="7"/>
  <c r="AC523" i="8"/>
  <c r="AC332" i="7"/>
  <c r="AF589" i="8"/>
  <c r="AF413" i="8"/>
  <c r="AC166" i="7"/>
  <c r="AF361" i="8"/>
  <c r="AC303" i="7"/>
  <c r="AC194" i="7"/>
  <c r="AF371" i="8"/>
  <c r="AC178" i="7"/>
  <c r="AF468" i="8"/>
  <c r="AC534" i="8"/>
  <c r="AC148" i="7"/>
  <c r="AF363" i="8"/>
  <c r="AF484" i="8"/>
  <c r="AC141" i="7"/>
  <c r="AC19" i="7"/>
  <c r="AC396" i="8"/>
  <c r="AF583" i="8"/>
  <c r="AF429" i="8"/>
  <c r="AC136" i="7"/>
  <c r="AC111" i="7"/>
  <c r="AC488" i="8"/>
  <c r="AC355" i="8"/>
  <c r="AF538" i="8"/>
  <c r="AF502" i="8"/>
  <c r="AC500" i="8"/>
  <c r="AF489" i="8"/>
  <c r="AC83" i="7"/>
  <c r="AC79" i="7"/>
  <c r="AC264" i="7"/>
  <c r="AF367" i="8"/>
  <c r="AC171" i="7"/>
  <c r="AC42" i="7"/>
  <c r="AF550" i="8"/>
  <c r="AC228" i="7"/>
  <c r="AC33" i="7"/>
  <c r="AC582" i="8"/>
  <c r="AF570" i="8"/>
  <c r="AC297" i="7"/>
  <c r="AC60" i="7"/>
  <c r="AF503" i="7"/>
  <c r="AF528" i="8"/>
  <c r="AC421" i="8"/>
  <c r="AF602" i="8"/>
  <c r="AC417" i="8"/>
  <c r="AC270" i="7"/>
  <c r="AC77" i="7"/>
  <c r="AF393" i="8"/>
  <c r="AC444" i="8"/>
  <c r="AF519" i="8"/>
  <c r="AC318" i="7"/>
  <c r="AC107" i="7"/>
  <c r="AC200" i="7"/>
  <c r="AC262" i="7"/>
  <c r="AC294" i="7"/>
  <c r="AC32" i="7"/>
  <c r="AC137" i="7"/>
  <c r="AC222" i="7"/>
  <c r="AC259" i="7"/>
  <c r="AC243" i="7"/>
  <c r="AF581" i="8"/>
  <c r="AC165" i="7"/>
  <c r="AF552" i="8"/>
  <c r="AC118" i="7"/>
  <c r="AC198" i="7"/>
  <c r="AC133" i="7"/>
  <c r="AC158" i="7"/>
  <c r="AC205" i="7"/>
  <c r="AC416" i="8"/>
  <c r="AC381" i="8"/>
  <c r="AC266" i="7"/>
  <c r="AF478" i="8"/>
  <c r="AC401" i="8"/>
  <c r="AF504" i="8"/>
  <c r="AC315" i="7"/>
  <c r="AC40" i="7"/>
  <c r="AC66" i="7"/>
  <c r="AC50" i="7"/>
  <c r="AC302" i="7"/>
  <c r="AC284" i="7"/>
  <c r="AC510" i="8"/>
  <c r="AC310" i="7"/>
  <c r="AC281" i="7"/>
  <c r="AC183" i="7"/>
  <c r="AC291" i="7"/>
  <c r="AF386" i="8"/>
  <c r="AF348" i="8"/>
  <c r="AC313" i="7"/>
  <c r="AC76" i="7"/>
  <c r="AC242" i="7"/>
  <c r="AF402" i="8"/>
  <c r="AF406" i="8"/>
  <c r="AC13" i="7"/>
  <c r="AC43" i="7"/>
  <c r="AF423" i="8"/>
  <c r="AF472" i="8"/>
  <c r="AC154" i="7"/>
  <c r="AC306" i="7"/>
  <c r="AC90" i="7"/>
  <c r="AF543" i="8"/>
  <c r="AC272" i="7"/>
  <c r="AC606" i="8"/>
  <c r="AC225" i="7"/>
  <c r="AC72" i="7"/>
  <c r="AF338" i="8"/>
  <c r="AC569" i="8"/>
  <c r="AC274" i="7"/>
  <c r="AC105" i="7"/>
  <c r="AC553" i="8"/>
  <c r="AC260" i="7"/>
  <c r="AC15" i="7"/>
  <c r="AC41" i="7"/>
  <c r="AF344" i="8"/>
  <c r="AC176" i="7"/>
  <c r="AC426" i="8"/>
  <c r="AF490" i="8"/>
  <c r="AC74" i="7"/>
  <c r="AC479" i="8"/>
  <c r="AC9" i="7"/>
  <c r="AC164" i="7"/>
  <c r="AC317" i="7"/>
  <c r="AC308" i="7"/>
  <c r="AC71" i="7"/>
  <c r="AC457" i="8"/>
  <c r="AC99" i="7"/>
  <c r="AC385" i="8"/>
  <c r="AC219" i="7"/>
  <c r="AC575" i="8"/>
  <c r="AC188" i="7"/>
  <c r="AF455" i="8"/>
  <c r="AC395" i="8"/>
  <c r="AF368" i="8"/>
  <c r="AC174" i="7"/>
  <c r="AC21" i="7"/>
  <c r="AF340" i="8"/>
  <c r="AC432" i="8"/>
  <c r="AF364" i="8"/>
  <c r="AC120" i="7"/>
  <c r="AC145" i="7"/>
  <c r="AF558" i="8"/>
  <c r="AF408" i="8"/>
  <c r="AC560" i="8"/>
  <c r="AF491" i="8"/>
  <c r="AF387" i="8"/>
  <c r="AC256" i="7"/>
  <c r="AC89" i="7"/>
  <c r="AC51" i="7"/>
  <c r="AC321" i="7"/>
  <c r="AC206" i="7"/>
  <c r="AC223" i="7"/>
  <c r="AF437" i="8"/>
  <c r="AF403" i="8"/>
  <c r="AC362" i="8"/>
  <c r="AC341" i="8"/>
  <c r="AC375" i="8"/>
  <c r="AC527" i="8"/>
  <c r="AF449" i="8"/>
  <c r="AC324" i="7"/>
  <c r="AC520" i="8"/>
  <c r="AC102" i="7"/>
  <c r="AF594" i="8"/>
  <c r="AC109" i="7"/>
  <c r="AC152" i="7"/>
  <c r="AC273" i="7"/>
  <c r="AF476" i="8"/>
  <c r="AC96" i="7"/>
  <c r="AC382" i="8"/>
  <c r="AC210" i="7"/>
  <c r="AC12" i="7"/>
  <c r="AF390" i="8"/>
  <c r="AF525" i="8"/>
  <c r="AC208" i="7"/>
  <c r="AF374" i="8"/>
  <c r="AC445" i="8"/>
  <c r="AF604" i="8"/>
  <c r="AC372" i="8"/>
  <c r="AF601" i="8"/>
  <c r="AC214" i="7"/>
  <c r="AC329" i="7"/>
  <c r="AC92" i="7"/>
  <c r="AF561" i="8"/>
  <c r="AC453" i="8"/>
  <c r="AF563" i="7"/>
  <c r="AC545" i="8"/>
  <c r="AF524" i="8"/>
  <c r="AC149" i="7"/>
  <c r="AC506" i="8"/>
  <c r="AC540" i="8"/>
  <c r="AF579" i="8"/>
  <c r="AC330" i="7"/>
  <c r="AC177" i="7"/>
  <c r="AC186" i="7"/>
  <c r="AF548" i="8"/>
  <c r="AC39" i="7"/>
  <c r="AC38" i="7"/>
  <c r="AF452" i="8"/>
  <c r="AC18" i="7"/>
  <c r="AC150" i="7"/>
  <c r="AC405" i="8"/>
  <c r="AC536" i="8"/>
  <c r="AC131" i="7"/>
  <c r="AC295" i="7"/>
  <c r="AF467" i="8"/>
  <c r="AC268" i="7"/>
  <c r="AC301" i="7"/>
  <c r="AC477" i="8"/>
  <c r="AC343" i="8"/>
  <c r="AC94" i="7"/>
  <c r="AC450" i="8"/>
  <c r="AF369" i="8"/>
  <c r="AF431" i="8"/>
  <c r="AC238" i="7"/>
  <c r="AC157" i="7"/>
  <c r="AF539" i="8"/>
  <c r="AC175" i="7"/>
  <c r="AC25" i="7"/>
  <c r="AF439" i="8"/>
  <c r="AC232" i="7"/>
  <c r="AC160" i="7"/>
  <c r="AC213" i="7"/>
  <c r="AC81" i="7"/>
  <c r="AC573" i="8"/>
  <c r="AC173" i="7"/>
  <c r="AC162" i="7"/>
  <c r="AC113" i="7"/>
  <c r="AF587" i="8"/>
  <c r="AC204" i="7"/>
  <c r="AC322" i="7"/>
  <c r="AC181" i="7"/>
  <c r="AC31" i="7"/>
  <c r="AF464" i="8"/>
  <c r="AC580" i="8"/>
  <c r="AC95" i="7"/>
  <c r="AC172" i="7"/>
  <c r="AC88" i="7"/>
  <c r="AC156" i="7"/>
  <c r="AC292" i="7"/>
  <c r="AF365" i="8"/>
  <c r="AC254" i="7"/>
  <c r="AC229" i="7"/>
  <c r="AF409" i="8"/>
  <c r="AC106" i="7"/>
  <c r="AC179" i="7"/>
  <c r="AC121" i="7"/>
  <c r="AC86" i="7"/>
  <c r="AF487" i="8"/>
  <c r="AC36" i="7"/>
  <c r="AF568" i="8"/>
  <c r="AF430" i="8"/>
  <c r="AC159" i="7"/>
  <c r="AC67" i="7"/>
  <c r="AC143" i="7"/>
  <c r="AC64" i="7"/>
  <c r="AC112" i="7"/>
  <c r="AG333" i="30"/>
  <c r="AG233" i="30"/>
  <c r="AG144" i="30"/>
  <c r="AG302" i="30"/>
  <c r="AG126" i="30"/>
  <c r="AG16" i="30"/>
  <c r="AG207" i="30"/>
  <c r="AG172" i="30"/>
  <c r="AG191" i="30"/>
  <c r="AG147" i="30"/>
  <c r="AG166" i="30"/>
  <c r="AG44" i="30"/>
  <c r="AG304" i="30"/>
  <c r="AG79" i="30"/>
  <c r="AG286" i="30"/>
  <c r="AG159" i="30"/>
  <c r="AG169" i="30"/>
  <c r="AG274" i="30"/>
  <c r="AG27" i="30"/>
  <c r="AG222" i="30"/>
  <c r="AG57" i="30"/>
  <c r="AG47" i="30"/>
  <c r="AG125" i="30"/>
  <c r="AG150" i="30"/>
  <c r="AG276" i="30"/>
  <c r="AG240" i="30"/>
  <c r="AG68" i="30"/>
  <c r="AG320" i="30"/>
  <c r="AG59" i="30"/>
  <c r="AG255" i="30"/>
  <c r="AG122" i="30"/>
  <c r="AG165" i="30"/>
  <c r="AG214" i="30"/>
  <c r="AG73" i="30"/>
  <c r="AG192" i="30"/>
  <c r="AG113" i="30"/>
  <c r="AE437" i="8"/>
  <c r="AI548" i="7"/>
  <c r="AH57" i="6"/>
  <c r="AE349" i="7"/>
  <c r="AH577" i="7"/>
  <c r="AE229" i="6"/>
  <c r="AE494" i="8"/>
  <c r="AH368" i="7"/>
  <c r="AH30" i="6"/>
  <c r="AH576" i="7"/>
  <c r="AE241" i="6"/>
  <c r="AH396" i="7"/>
  <c r="AH560" i="7"/>
  <c r="AH409" i="7"/>
  <c r="AH357" i="7"/>
  <c r="AE427" i="8"/>
  <c r="AE275" i="6"/>
  <c r="AH179" i="6"/>
  <c r="AE462" i="7"/>
  <c r="AH106" i="6"/>
  <c r="AH155" i="6"/>
  <c r="AE551" i="8"/>
  <c r="AE537" i="8"/>
  <c r="AH102" i="6"/>
  <c r="AE469" i="7"/>
  <c r="AH452" i="7"/>
  <c r="AE111" i="6"/>
  <c r="AE116" i="6"/>
  <c r="AE422" i="8"/>
  <c r="AE306" i="6"/>
  <c r="AH282" i="6"/>
  <c r="AH342" i="7"/>
  <c r="AI342" i="7"/>
  <c r="AI572" i="7"/>
  <c r="AH148" i="6"/>
  <c r="AH54" i="6"/>
  <c r="AH328" i="6"/>
  <c r="AH107" i="6"/>
  <c r="AE529" i="8"/>
  <c r="AH548" i="7"/>
  <c r="AE419" i="8"/>
  <c r="AE144" i="6"/>
  <c r="AE531" i="8"/>
  <c r="AE526" i="8"/>
  <c r="AH490" i="7"/>
  <c r="AE411" i="8"/>
  <c r="AI422" i="7"/>
  <c r="AE351" i="8"/>
  <c r="AH571" i="7"/>
  <c r="AG155" i="30"/>
  <c r="AG32" i="30"/>
  <c r="AG265" i="30"/>
  <c r="AG83" i="30"/>
  <c r="AG70" i="30"/>
  <c r="AG80" i="30"/>
  <c r="AG231" i="30"/>
  <c r="AG53" i="30"/>
  <c r="AG243" i="30"/>
  <c r="AG241" i="30"/>
  <c r="AG285" i="30"/>
  <c r="AG291" i="30"/>
  <c r="AG74" i="30"/>
  <c r="AG228" i="30"/>
  <c r="AG152" i="30"/>
  <c r="AG143" i="30"/>
  <c r="AG280" i="30"/>
  <c r="AG38" i="30"/>
  <c r="AG71" i="30"/>
  <c r="AG160" i="30"/>
  <c r="AG319" i="30"/>
  <c r="AG268" i="30"/>
  <c r="AG175" i="30"/>
  <c r="AG136" i="30"/>
  <c r="AG66" i="30"/>
  <c r="AG282" i="30"/>
  <c r="AG11" i="30"/>
  <c r="AG85" i="30"/>
  <c r="AG180" i="30"/>
  <c r="AG117" i="30"/>
  <c r="AG151" i="30"/>
  <c r="AG290" i="30"/>
  <c r="AG139" i="30"/>
  <c r="AG248" i="30"/>
  <c r="AG307" i="30"/>
  <c r="AG60" i="30"/>
  <c r="AH481" i="7"/>
  <c r="AH203" i="6"/>
  <c r="AI370" i="7"/>
  <c r="AH73" i="6"/>
  <c r="AH492" i="7"/>
  <c r="AI477" i="6"/>
  <c r="AH93" i="6"/>
  <c r="AE492" i="8"/>
  <c r="AH371" i="7"/>
  <c r="AH540" i="7"/>
  <c r="AH119" i="6"/>
  <c r="AE295" i="6"/>
  <c r="AH53" i="6"/>
  <c r="AE508" i="7"/>
  <c r="AE314" i="6"/>
  <c r="AI516" i="7"/>
  <c r="AE98" i="6"/>
  <c r="AH377" i="7"/>
  <c r="AI438" i="7"/>
  <c r="AI544" i="7"/>
  <c r="AH435" i="7"/>
  <c r="AH387" i="7"/>
  <c r="AH14" i="6"/>
  <c r="AE512" i="8"/>
  <c r="AI484" i="7"/>
  <c r="AI463" i="6"/>
  <c r="AE238" i="6"/>
  <c r="AE181" i="6"/>
  <c r="AE214" i="6"/>
  <c r="AI508" i="6"/>
  <c r="AE382" i="7"/>
  <c r="AI361" i="7"/>
  <c r="AE149" i="6"/>
  <c r="AE91" i="6"/>
  <c r="AE157" i="6"/>
  <c r="AE500" i="7"/>
  <c r="AI541" i="6"/>
  <c r="AI440" i="6"/>
  <c r="AE321" i="6"/>
  <c r="AI592" i="7"/>
  <c r="AH82" i="6"/>
  <c r="AE413" i="8"/>
  <c r="AH114" i="6"/>
  <c r="AG96" i="30"/>
  <c r="AG260" i="30"/>
  <c r="AG178" i="30"/>
  <c r="AG93" i="30"/>
  <c r="AG205" i="30"/>
  <c r="AG183" i="30"/>
  <c r="AG90" i="30"/>
  <c r="AG13" i="30"/>
  <c r="AG89" i="30"/>
  <c r="AG311" i="30"/>
  <c r="AG199" i="30"/>
  <c r="AG116" i="30"/>
  <c r="AG21" i="30"/>
  <c r="AG247" i="30"/>
  <c r="AG148" i="30"/>
  <c r="AG242" i="30"/>
  <c r="AG46" i="30"/>
  <c r="AG36" i="30"/>
  <c r="AG213" i="30"/>
  <c r="AG216" i="30"/>
  <c r="AG238" i="30"/>
  <c r="AG48" i="30"/>
  <c r="AG105" i="30"/>
  <c r="AG19" i="30"/>
  <c r="AG158" i="30"/>
  <c r="AG171" i="30"/>
  <c r="AG190" i="30"/>
  <c r="AG10" i="30"/>
  <c r="AG210" i="30"/>
  <c r="AG120" i="30"/>
  <c r="AG253" i="30"/>
  <c r="AG252" i="30"/>
  <c r="AG244" i="30"/>
  <c r="AG188" i="30"/>
  <c r="AG67" i="30"/>
  <c r="AG102" i="30"/>
  <c r="AH339" i="7"/>
  <c r="AH217" i="6"/>
  <c r="AH341" i="7"/>
  <c r="AE303" i="6"/>
  <c r="AH508" i="6"/>
  <c r="AH286" i="6"/>
  <c r="AE342" i="8"/>
  <c r="AE506" i="7"/>
  <c r="AI537" i="7"/>
  <c r="AE101" i="6"/>
  <c r="AH417" i="7"/>
  <c r="AH589" i="7"/>
  <c r="AE105" i="6"/>
  <c r="AG261" i="30"/>
  <c r="AG209" i="30"/>
  <c r="AG297" i="30"/>
  <c r="AG62" i="30"/>
  <c r="AG138" i="30"/>
  <c r="AG161" i="30"/>
  <c r="AG112" i="30"/>
  <c r="AG86" i="30"/>
  <c r="AG99" i="30"/>
  <c r="AG204" i="30"/>
  <c r="AG193" i="30"/>
  <c r="AG196" i="30"/>
  <c r="AG49" i="30"/>
  <c r="AG9" i="30"/>
  <c r="AG45" i="30"/>
  <c r="AG270" i="30"/>
  <c r="AG39" i="30"/>
  <c r="AG256" i="30"/>
  <c r="AG88" i="30"/>
  <c r="AG230" i="30"/>
  <c r="AG246" i="30"/>
  <c r="AG34" i="30"/>
  <c r="AG259" i="30"/>
  <c r="AG167" i="30"/>
  <c r="AG254" i="30"/>
  <c r="AG235" i="30"/>
  <c r="AG306" i="30"/>
  <c r="AG263" i="30"/>
  <c r="AG81" i="30"/>
  <c r="AG316" i="30"/>
  <c r="AG130" i="30"/>
  <c r="AG229" i="30"/>
  <c r="AG212" i="30"/>
  <c r="AG194" i="30"/>
  <c r="AG63" i="30"/>
  <c r="AG65" i="30"/>
  <c r="AI581" i="7"/>
  <c r="AE277" i="6"/>
  <c r="AE485" i="8"/>
  <c r="AH397" i="7"/>
  <c r="AI605" i="7"/>
  <c r="AE248" i="6"/>
  <c r="AH375" i="7"/>
  <c r="AH394" i="7"/>
  <c r="AH18" i="6"/>
  <c r="AH340" i="7"/>
  <c r="AH233" i="6"/>
  <c r="AE348" i="8"/>
  <c r="AI340" i="7"/>
  <c r="AI357" i="6"/>
  <c r="AH599" i="7"/>
  <c r="AE373" i="7"/>
  <c r="AE567" i="7"/>
  <c r="AE80" i="6"/>
  <c r="AH437" i="7"/>
  <c r="AE158" i="6"/>
  <c r="AE354" i="7"/>
  <c r="AI482" i="7"/>
  <c r="AE343" i="7"/>
  <c r="AE11" i="6"/>
  <c r="AI539" i="7"/>
  <c r="AI411" i="7"/>
  <c r="AI531" i="7"/>
  <c r="AH10" i="6"/>
  <c r="AI467" i="7"/>
  <c r="AI478" i="7"/>
  <c r="AH471" i="7"/>
  <c r="AE54" i="6"/>
  <c r="AE387" i="8"/>
  <c r="AE53" i="6"/>
  <c r="AE501" i="8"/>
  <c r="AH131" i="6"/>
  <c r="AE132" i="6"/>
  <c r="AI433" i="7"/>
  <c r="AH95" i="6"/>
  <c r="AH539" i="7"/>
  <c r="AE435" i="7"/>
  <c r="AH515" i="7"/>
  <c r="AH288" i="6"/>
  <c r="AE84" i="6"/>
  <c r="AE533" i="8"/>
  <c r="AG22" i="30"/>
  <c r="AG131" i="30"/>
  <c r="AG299" i="30"/>
  <c r="AG201" i="30"/>
  <c r="AG135" i="30"/>
  <c r="AG177" i="30"/>
  <c r="AG15" i="30"/>
  <c r="AG264" i="30"/>
  <c r="AG128" i="30"/>
  <c r="AG292" i="30"/>
  <c r="AG164" i="30"/>
  <c r="AG217" i="30"/>
  <c r="AG327" i="30"/>
  <c r="AG64" i="30"/>
  <c r="AG174" i="30"/>
  <c r="AG317" i="30"/>
  <c r="AG12" i="30"/>
  <c r="AG279" i="30"/>
  <c r="AG257" i="30"/>
  <c r="AG182" i="30"/>
  <c r="AG184" i="30"/>
  <c r="AG118" i="30"/>
  <c r="AG173" i="30"/>
  <c r="AG234" i="30"/>
  <c r="AG179" i="30"/>
  <c r="AG251" i="30"/>
  <c r="AG186" i="30"/>
  <c r="AG61" i="30"/>
  <c r="AG124" i="30"/>
  <c r="AG28" i="30"/>
  <c r="AG309" i="30"/>
  <c r="AG103" i="30"/>
  <c r="AG245" i="30"/>
  <c r="AG198" i="30"/>
  <c r="AG162" i="30"/>
  <c r="AG18" i="30"/>
  <c r="AH525" i="7"/>
  <c r="AI386" i="7"/>
  <c r="AE548" i="8"/>
  <c r="AE528" i="8"/>
  <c r="AH236" i="6"/>
  <c r="AI550" i="7"/>
  <c r="AE333" i="6"/>
  <c r="AE389" i="8"/>
  <c r="AE557" i="7"/>
  <c r="AH414" i="7"/>
  <c r="AE347" i="7"/>
  <c r="AH510" i="7"/>
  <c r="AH137" i="6"/>
  <c r="AH91" i="6"/>
  <c r="AH348" i="7"/>
  <c r="AH88" i="6"/>
  <c r="AH230" i="6"/>
  <c r="AH182" i="6"/>
  <c r="AH69" i="6"/>
  <c r="AE173" i="6"/>
  <c r="AH477" i="7"/>
  <c r="AE441" i="7"/>
  <c r="AE420" i="8"/>
  <c r="AI457" i="6"/>
  <c r="AH41" i="6"/>
  <c r="AI408" i="7"/>
  <c r="AH415" i="7"/>
  <c r="AH166" i="6"/>
  <c r="AH142" i="6"/>
  <c r="AE334" i="8"/>
  <c r="AI491" i="7"/>
  <c r="AH185" i="6"/>
  <c r="AI371" i="7"/>
  <c r="AE235" i="6"/>
  <c r="AI483" i="8"/>
  <c r="AI355" i="6"/>
  <c r="AH430" i="7"/>
  <c r="AE468" i="8"/>
  <c r="AE453" i="7"/>
  <c r="AI589" i="7"/>
  <c r="AH426" i="7"/>
  <c r="AE570" i="8"/>
  <c r="AE286" i="6"/>
  <c r="AI498" i="7"/>
  <c r="AH457" i="7"/>
  <c r="AE543" i="8"/>
  <c r="AI466" i="7"/>
  <c r="AH138" i="6"/>
  <c r="AE145" i="6"/>
  <c r="AI476" i="7"/>
  <c r="AH111" i="6"/>
  <c r="AH24" i="6"/>
  <c r="AE172" i="6"/>
  <c r="AE146" i="6"/>
  <c r="AI485" i="7"/>
  <c r="AI389" i="7"/>
  <c r="AG114" i="30"/>
  <c r="AG273" i="30"/>
  <c r="AG185" i="30"/>
  <c r="AG267" i="30"/>
  <c r="AG141" i="30"/>
  <c r="AG202" i="30"/>
  <c r="AG50" i="30"/>
  <c r="AG181" i="30"/>
  <c r="AG17" i="30"/>
  <c r="AG269" i="30"/>
  <c r="AG75" i="30"/>
  <c r="AG156" i="30"/>
  <c r="AG35" i="30"/>
  <c r="AG30" i="30"/>
  <c r="AG23" i="30"/>
  <c r="AG315" i="30"/>
  <c r="AG200" i="30"/>
  <c r="AG14" i="30"/>
  <c r="AG52" i="30"/>
  <c r="AG140" i="30"/>
  <c r="AG283" i="30"/>
  <c r="AG325" i="30"/>
  <c r="AG31" i="30"/>
  <c r="AG137" i="30"/>
  <c r="AG51" i="30"/>
  <c r="AG29" i="30"/>
  <c r="AG25" i="30"/>
  <c r="AG176" i="30"/>
  <c r="AG277" i="30"/>
  <c r="AG301" i="30"/>
  <c r="AG26" i="30"/>
  <c r="AG115" i="30"/>
  <c r="AG323" i="30"/>
  <c r="AG219" i="30"/>
  <c r="AG218" i="30"/>
  <c r="AG206" i="30"/>
  <c r="AH460" i="7"/>
  <c r="AH573" i="7"/>
  <c r="AH103" i="6"/>
  <c r="AE383" i="8"/>
  <c r="AI528" i="7"/>
  <c r="AH13" i="6"/>
  <c r="AH222" i="6"/>
  <c r="AH305" i="6"/>
  <c r="AI503" i="6"/>
  <c r="AI462" i="7"/>
  <c r="AE559" i="8"/>
  <c r="AI563" i="6"/>
  <c r="AE376" i="8"/>
  <c r="AE221" i="6"/>
  <c r="AH450" i="7"/>
  <c r="AH549" i="7"/>
  <c r="AE183" i="6"/>
  <c r="AH337" i="7"/>
  <c r="AE606" i="7"/>
  <c r="AE319" i="6"/>
  <c r="AH380" i="7"/>
  <c r="AI366" i="6"/>
  <c r="AI441" i="6"/>
  <c r="AI351" i="7"/>
  <c r="AE291" i="6"/>
  <c r="AE532" i="8"/>
  <c r="AH393" i="7"/>
  <c r="AH227" i="6"/>
  <c r="AE127" i="6"/>
  <c r="AI459" i="6"/>
  <c r="AI506" i="6"/>
  <c r="AH466" i="7"/>
  <c r="AI607" i="6"/>
  <c r="AE475" i="8"/>
  <c r="AI565" i="7"/>
  <c r="AE362" i="7"/>
  <c r="AI493" i="7"/>
  <c r="AE328" i="6"/>
  <c r="AH59" i="6"/>
  <c r="AI536" i="6"/>
  <c r="AE156" i="6"/>
  <c r="AE20" i="6"/>
  <c r="AH125" i="6"/>
  <c r="AG106" i="30"/>
  <c r="AG195" i="30"/>
  <c r="AG272" i="30"/>
  <c r="AG220" i="30"/>
  <c r="AG78" i="30"/>
  <c r="AG20" i="30"/>
  <c r="AG278" i="30"/>
  <c r="AG145" i="30"/>
  <c r="AG84" i="30"/>
  <c r="AG109" i="30"/>
  <c r="AG296" i="30"/>
  <c r="AG300" i="30"/>
  <c r="AG187" i="30"/>
  <c r="AG98" i="30"/>
  <c r="AG310" i="30"/>
  <c r="AG40" i="30"/>
  <c r="AG250" i="30"/>
  <c r="AG232" i="30"/>
  <c r="AG258" i="30"/>
  <c r="AG129" i="30"/>
  <c r="AG266" i="30"/>
  <c r="AG134" i="30"/>
  <c r="AG43" i="30"/>
  <c r="AG104" i="30"/>
  <c r="AG56" i="30"/>
  <c r="AG95" i="30"/>
  <c r="AG87" i="30"/>
  <c r="AG149" i="30"/>
  <c r="AG298" i="30"/>
  <c r="AG303" i="30"/>
  <c r="AG295" i="30"/>
  <c r="AG223" i="30"/>
  <c r="AG92" i="30"/>
  <c r="AG76" i="30"/>
  <c r="AG101" i="30"/>
  <c r="AG107" i="30"/>
  <c r="AE423" i="8"/>
  <c r="AE484" i="8"/>
  <c r="AH215" i="6"/>
  <c r="AE40" i="6"/>
  <c r="AH382" i="7"/>
  <c r="AE392" i="8"/>
  <c r="AH530" i="7"/>
  <c r="AH146" i="6"/>
  <c r="AI359" i="6"/>
  <c r="AH423" i="7"/>
  <c r="AI546" i="6"/>
  <c r="AI434" i="7"/>
  <c r="AE9" i="6"/>
  <c r="AI358" i="7"/>
  <c r="AH241" i="6"/>
  <c r="AE455" i="8"/>
  <c r="AH70" i="6"/>
  <c r="AE429" i="8"/>
  <c r="AI573" i="6"/>
  <c r="AE151" i="6"/>
  <c r="AI367" i="7"/>
  <c r="AH512" i="7"/>
  <c r="AI432" i="6"/>
  <c r="AE562" i="7"/>
  <c r="AE444" i="7"/>
  <c r="AE170" i="6"/>
  <c r="AH606" i="7"/>
  <c r="AE515" i="8"/>
  <c r="AI439" i="7"/>
  <c r="AE535" i="8"/>
  <c r="AI556" i="6"/>
  <c r="AE311" i="6"/>
  <c r="AH209" i="6"/>
  <c r="AI401" i="6"/>
  <c r="AE61" i="6"/>
  <c r="AE417" i="7"/>
  <c r="AE451" i="8"/>
  <c r="AE217" i="6"/>
  <c r="AI585" i="7"/>
  <c r="AH470" i="7"/>
  <c r="AH284" i="6"/>
  <c r="AH226" i="6"/>
  <c r="AH378" i="8"/>
  <c r="AE530" i="8"/>
  <c r="AH519" i="7"/>
  <c r="AE294" i="6"/>
  <c r="AG82" i="30"/>
  <c r="AG326" i="30"/>
  <c r="AG146" i="30"/>
  <c r="AG168" i="30"/>
  <c r="AG294" i="30"/>
  <c r="AG24" i="30"/>
  <c r="AG203" i="30"/>
  <c r="AG237" i="30"/>
  <c r="AG127" i="30"/>
  <c r="AG77" i="30"/>
  <c r="AG37" i="30"/>
  <c r="AG226" i="30"/>
  <c r="AG275" i="30"/>
  <c r="AG224" i="30"/>
  <c r="AG119" i="30"/>
  <c r="AG236" i="30"/>
  <c r="AG324" i="30"/>
  <c r="AG225" i="30"/>
  <c r="AG289" i="30"/>
  <c r="AG221" i="30"/>
  <c r="AG328" i="30"/>
  <c r="AG227" i="30"/>
  <c r="AG262" i="30"/>
  <c r="AG33" i="30"/>
  <c r="AG308" i="30"/>
  <c r="AG239" i="30"/>
  <c r="AG249" i="30"/>
  <c r="AG100" i="30"/>
  <c r="AG41" i="30"/>
  <c r="AG110" i="30"/>
  <c r="AG54" i="30"/>
  <c r="AG58" i="30"/>
  <c r="AG211" i="30"/>
  <c r="AG332" i="30"/>
  <c r="AG142" i="30"/>
  <c r="AG133" i="30"/>
  <c r="AE175" i="6"/>
  <c r="AE309" i="6"/>
  <c r="AI486" i="7"/>
  <c r="AE69" i="6"/>
  <c r="AI474" i="7"/>
  <c r="AE41" i="6"/>
  <c r="AE591" i="8"/>
  <c r="AH399" i="7"/>
  <c r="AH529" i="7"/>
  <c r="AH570" i="7"/>
  <c r="AH555" i="7"/>
  <c r="AH51" i="6"/>
  <c r="AH416" i="7"/>
  <c r="AH117" i="6"/>
  <c r="AE187" i="6"/>
  <c r="AH243" i="6"/>
  <c r="AH354" i="8"/>
  <c r="AI582" i="6"/>
  <c r="AE268" i="6"/>
  <c r="AE431" i="8"/>
  <c r="AH218" i="6"/>
  <c r="AI424" i="7"/>
  <c r="AE59" i="6"/>
  <c r="AE603" i="8"/>
  <c r="AE426" i="7"/>
  <c r="AE82" i="6"/>
  <c r="AE408" i="8"/>
  <c r="AI522" i="7"/>
  <c r="AH603" i="7"/>
  <c r="AH25" i="6"/>
  <c r="AI363" i="7"/>
  <c r="AH597" i="7"/>
  <c r="AH304" i="6"/>
  <c r="AE219" i="6"/>
  <c r="AH407" i="7"/>
  <c r="AE430" i="8"/>
  <c r="AE88" i="6"/>
  <c r="AI350" i="7"/>
  <c r="AH277" i="6"/>
  <c r="AI410" i="7"/>
  <c r="AH506" i="6"/>
  <c r="AH429" i="7"/>
  <c r="AI487" i="7"/>
  <c r="AE160" i="6"/>
  <c r="AH19" i="6"/>
  <c r="AH509" i="7"/>
  <c r="AH379" i="7"/>
  <c r="AE140" i="6"/>
  <c r="AH473" i="7"/>
  <c r="AH537" i="7"/>
  <c r="AH229" i="6"/>
  <c r="AH502" i="7"/>
  <c r="AH169" i="6"/>
  <c r="AI579" i="7"/>
  <c r="AH113" i="6"/>
  <c r="AH269" i="6"/>
  <c r="AE250" i="6"/>
  <c r="AH499" i="7"/>
  <c r="AH238" i="6"/>
  <c r="AI399" i="6"/>
  <c r="AH329" i="6"/>
  <c r="AE448" i="8"/>
  <c r="AH314" i="6"/>
  <c r="AE281" i="6"/>
  <c r="AH207" i="6"/>
  <c r="AI447" i="6"/>
  <c r="AE49" i="6"/>
  <c r="AH212" i="6"/>
  <c r="AE299" i="6"/>
  <c r="AH110" i="6"/>
  <c r="AI510" i="6"/>
  <c r="AH191" i="6"/>
  <c r="AI456" i="7"/>
  <c r="AH582" i="7"/>
  <c r="AI500" i="6"/>
  <c r="AI347" i="6"/>
  <c r="AE405" i="7"/>
  <c r="AH604" i="7"/>
  <c r="AE518" i="8"/>
  <c r="AH364" i="7"/>
  <c r="AH598" i="7"/>
  <c r="AI352" i="8"/>
  <c r="AI428" i="7"/>
  <c r="AE367" i="8"/>
  <c r="AE137" i="6"/>
  <c r="AH160" i="6"/>
  <c r="AI595" i="6"/>
  <c r="AI429" i="7"/>
  <c r="AE298" i="6"/>
  <c r="AH205" i="6"/>
  <c r="AH447" i="7"/>
  <c r="AH524" i="7"/>
  <c r="AI554" i="7"/>
  <c r="AE102" i="6"/>
  <c r="AH566" i="7"/>
  <c r="AH487" i="7"/>
  <c r="AH177" i="6"/>
  <c r="AE560" i="7"/>
  <c r="AI406" i="7"/>
  <c r="AI512" i="7"/>
  <c r="AH590" i="7"/>
  <c r="AI374" i="7"/>
  <c r="AH278" i="6"/>
  <c r="AI571" i="7"/>
  <c r="AH173" i="6"/>
  <c r="AH118" i="6"/>
  <c r="AH514" i="7"/>
  <c r="AE576" i="8"/>
  <c r="AH211" i="6"/>
  <c r="AE404" i="7"/>
  <c r="AH48" i="6"/>
  <c r="AI423" i="7"/>
  <c r="AI465" i="7"/>
  <c r="AE93" i="6"/>
  <c r="AE13" i="6"/>
  <c r="AE374" i="8"/>
  <c r="AE133" i="6"/>
  <c r="AE125" i="6"/>
  <c r="AE288" i="6"/>
  <c r="AH434" i="7"/>
  <c r="AE595" i="7"/>
  <c r="AH279" i="6"/>
  <c r="AI547" i="6"/>
  <c r="AH523" i="6"/>
  <c r="AE191" i="6"/>
  <c r="AH458" i="7"/>
  <c r="AI578" i="7"/>
  <c r="AE117" i="6"/>
  <c r="AE385" i="7"/>
  <c r="AI580" i="6"/>
  <c r="AE458" i="8"/>
  <c r="AE204" i="6"/>
  <c r="AE211" i="6"/>
  <c r="AE71" i="6"/>
  <c r="AH536" i="7"/>
  <c r="AH543" i="7"/>
  <c r="AE372" i="7"/>
  <c r="AE397" i="7"/>
  <c r="AE555" i="8"/>
  <c r="AH443" i="7"/>
  <c r="AH441" i="6"/>
  <c r="AH427" i="7"/>
  <c r="AI454" i="7"/>
  <c r="AE487" i="8"/>
  <c r="AE34" i="6"/>
  <c r="AE267" i="6"/>
  <c r="AH289" i="6"/>
  <c r="AE192" i="6"/>
  <c r="AH225" i="6"/>
  <c r="AH67" i="6"/>
  <c r="AE81" i="6"/>
  <c r="AH315" i="6"/>
  <c r="AH579" i="7"/>
  <c r="AH455" i="7"/>
  <c r="AE379" i="8"/>
  <c r="AE297" i="6"/>
  <c r="AH350" i="7"/>
  <c r="AH228" i="6"/>
  <c r="AE45" i="6"/>
  <c r="AH564" i="7"/>
  <c r="AH449" i="7"/>
  <c r="AI395" i="6"/>
  <c r="AE73" i="6"/>
  <c r="AE514" i="8"/>
  <c r="AH264" i="6"/>
  <c r="AH42" i="6"/>
  <c r="AE37" i="6"/>
  <c r="AH223" i="6"/>
  <c r="AH265" i="6"/>
  <c r="AH431" i="7"/>
  <c r="AH425" i="7"/>
  <c r="AE381" i="7"/>
  <c r="AE182" i="6"/>
  <c r="AE47" i="6"/>
  <c r="AH158" i="6"/>
  <c r="AE410" i="8"/>
  <c r="AH479" i="7"/>
  <c r="AH488" i="7"/>
  <c r="AI461" i="7"/>
  <c r="AI451" i="7"/>
  <c r="AI475" i="7"/>
  <c r="AE472" i="8"/>
  <c r="AE358" i="8"/>
  <c r="AI583" i="7"/>
  <c r="AH335" i="7"/>
  <c r="AH511" i="7"/>
  <c r="AI335" i="6"/>
  <c r="AE51" i="6"/>
  <c r="AH363" i="7"/>
  <c r="AE178" i="6"/>
  <c r="AI511" i="6"/>
  <c r="AI540" i="6"/>
  <c r="AH31" i="6"/>
  <c r="AE450" i="7"/>
  <c r="AH257" i="6"/>
  <c r="AE350" i="8"/>
  <c r="AI354" i="6"/>
  <c r="AE598" i="8"/>
  <c r="AE421" i="7"/>
  <c r="AI507" i="6"/>
  <c r="AH349" i="7"/>
  <c r="AI566" i="7"/>
  <c r="AE545" i="7"/>
  <c r="AE463" i="7"/>
  <c r="AI514" i="7"/>
  <c r="AI449" i="7"/>
  <c r="AH347" i="8"/>
  <c r="AE402" i="8"/>
  <c r="AE471" i="8"/>
  <c r="AI604" i="7"/>
  <c r="AE220" i="6"/>
  <c r="AH346" i="7"/>
  <c r="AH456" i="7"/>
  <c r="AH398" i="7"/>
  <c r="AI533" i="7"/>
  <c r="AI405" i="6"/>
  <c r="AE360" i="8"/>
  <c r="AE243" i="6"/>
  <c r="AH385" i="7"/>
  <c r="AH309" i="6"/>
  <c r="AH193" i="6"/>
  <c r="AE15" i="6"/>
  <c r="AE344" i="8"/>
  <c r="AE18" i="6"/>
  <c r="AH295" i="6"/>
  <c r="AH401" i="7"/>
  <c r="AE120" i="6"/>
  <c r="AE602" i="8"/>
  <c r="AI481" i="7"/>
  <c r="AE580" i="7"/>
  <c r="AE312" i="6"/>
  <c r="AH168" i="6"/>
  <c r="AH593" i="7"/>
  <c r="AH122" i="6"/>
  <c r="AE589" i="8"/>
  <c r="AE138" i="6"/>
  <c r="AI416" i="6"/>
  <c r="AH61" i="6"/>
  <c r="AI586" i="7"/>
  <c r="AE340" i="8"/>
  <c r="AH390" i="7"/>
  <c r="AI394" i="6"/>
  <c r="AH77" i="6"/>
  <c r="AH587" i="7"/>
  <c r="AI504" i="7"/>
  <c r="AH144" i="6"/>
  <c r="AE556" i="7"/>
  <c r="AH306" i="6"/>
  <c r="AH591" i="8"/>
  <c r="AH161" i="6"/>
  <c r="AI353" i="7"/>
  <c r="AE523" i="6"/>
  <c r="AH175" i="6"/>
  <c r="AI443" i="7"/>
  <c r="AH395" i="7"/>
  <c r="AE152" i="6"/>
  <c r="AE443" i="8"/>
  <c r="AE226" i="6"/>
  <c r="AE536" i="7"/>
  <c r="AH96" i="6"/>
  <c r="AE134" i="6"/>
  <c r="AE115" i="6"/>
  <c r="AE167" i="6"/>
  <c r="AI545" i="6"/>
  <c r="AE242" i="6"/>
  <c r="AE388" i="7"/>
  <c r="AE470" i="8"/>
  <c r="AI377" i="7"/>
  <c r="AE337" i="7"/>
  <c r="AH404" i="7"/>
  <c r="AE65" i="6"/>
  <c r="AH248" i="6"/>
  <c r="AE208" i="6"/>
  <c r="AE141" i="6"/>
  <c r="AI393" i="7"/>
  <c r="AE539" i="8"/>
  <c r="AI489" i="7"/>
  <c r="AH235" i="6"/>
  <c r="AE489" i="8"/>
  <c r="AH112" i="6"/>
  <c r="AE128" i="6"/>
  <c r="AE205" i="6"/>
  <c r="AE265" i="6"/>
  <c r="AH101" i="6"/>
  <c r="AE467" i="8"/>
  <c r="AE549" i="7"/>
  <c r="AE587" i="8"/>
  <c r="AE581" i="8"/>
  <c r="AH34" i="6"/>
  <c r="AH323" i="6"/>
  <c r="AE147" i="6"/>
  <c r="AE271" i="6"/>
  <c r="AH267" i="6"/>
  <c r="AE104" i="6"/>
  <c r="AH194" i="6"/>
  <c r="AE289" i="6"/>
  <c r="AH256" i="6"/>
  <c r="AH199" i="6"/>
  <c r="AE176" i="6"/>
  <c r="AH89" i="6"/>
  <c r="AH45" i="6"/>
  <c r="AE237" i="6"/>
  <c r="AH283" i="6"/>
  <c r="AH202" i="6"/>
  <c r="AH150" i="6"/>
  <c r="AH36" i="6"/>
  <c r="AE260" i="6"/>
  <c r="AH39" i="6"/>
  <c r="AE213" i="6"/>
  <c r="AE206" i="6"/>
  <c r="AH58" i="6"/>
  <c r="AE55" i="6"/>
  <c r="AE516" i="8"/>
  <c r="AE363" i="8"/>
  <c r="AI396" i="6"/>
  <c r="AE365" i="8"/>
  <c r="AE361" i="8"/>
  <c r="AI555" i="7"/>
  <c r="AI369" i="7"/>
  <c r="AH467" i="7"/>
  <c r="AE305" i="6"/>
  <c r="AE23" i="6"/>
  <c r="AI525" i="7"/>
  <c r="AE28" i="6"/>
  <c r="AE249" i="6"/>
  <c r="AE89" i="6"/>
  <c r="AE150" i="6"/>
  <c r="AH50" i="6"/>
  <c r="AE522" i="8"/>
  <c r="AH246" i="6"/>
  <c r="AE257" i="6"/>
  <c r="AE325" i="6"/>
  <c r="AH60" i="6"/>
  <c r="AH332" i="6"/>
  <c r="AH247" i="6"/>
  <c r="AE76" i="6"/>
  <c r="AH186" i="6"/>
  <c r="AE68" i="6"/>
  <c r="AH16" i="6"/>
  <c r="AE83" i="6"/>
  <c r="AH386" i="7"/>
  <c r="AE462" i="8"/>
  <c r="AH464" i="7"/>
  <c r="AE499" i="8"/>
  <c r="AI442" i="7"/>
  <c r="AE457" i="7"/>
  <c r="AE223" i="6"/>
  <c r="AH369" i="7"/>
  <c r="AE534" i="7"/>
  <c r="AE300" i="6"/>
  <c r="AE524" i="8"/>
  <c r="AE95" i="6"/>
  <c r="AE596" i="8"/>
  <c r="AE190" i="6"/>
  <c r="AH588" i="7"/>
  <c r="AH352" i="8"/>
  <c r="AE131" i="6"/>
  <c r="AE313" i="6"/>
  <c r="AH546" i="7"/>
  <c r="AH189" i="6"/>
  <c r="AI529" i="7"/>
  <c r="AI364" i="7"/>
  <c r="AI415" i="7"/>
  <c r="AE266" i="6"/>
  <c r="AE569" i="7"/>
  <c r="AI337" i="6"/>
  <c r="AH581" i="7"/>
  <c r="AH20" i="6"/>
  <c r="AI460" i="6"/>
  <c r="AE31" i="6"/>
  <c r="AH513" i="8"/>
  <c r="AH586" i="7"/>
  <c r="AE454" i="8"/>
  <c r="AE370" i="8"/>
  <c r="AE432" i="7"/>
  <c r="AH251" i="6"/>
  <c r="AH438" i="8"/>
  <c r="AE282" i="6"/>
  <c r="AE368" i="8"/>
  <c r="AH391" i="7"/>
  <c r="AE546" i="7"/>
  <c r="AH190" i="6"/>
  <c r="AE24" i="6"/>
  <c r="AI446" i="7"/>
  <c r="AE195" i="6"/>
  <c r="AH108" i="6"/>
  <c r="AE574" i="7"/>
  <c r="AI517" i="7"/>
  <c r="AE331" i="6"/>
  <c r="AH419" i="7"/>
  <c r="AH528" i="7"/>
  <c r="AE572" i="8"/>
  <c r="AI444" i="6"/>
  <c r="AI336" i="7"/>
  <c r="AE77" i="6"/>
  <c r="AE575" i="7"/>
  <c r="AI502" i="7"/>
  <c r="AH533" i="7"/>
  <c r="AH600" i="7"/>
  <c r="AH80" i="6"/>
  <c r="AH596" i="7"/>
  <c r="AH204" i="6"/>
  <c r="AH366" i="7"/>
  <c r="AH376" i="7"/>
  <c r="AI518" i="7"/>
  <c r="AH232" i="6"/>
  <c r="AI497" i="6"/>
  <c r="AH331" i="6"/>
  <c r="AE327" i="6"/>
  <c r="AE600" i="8"/>
  <c r="AH52" i="6"/>
  <c r="AE36" i="6"/>
  <c r="AE106" i="6"/>
  <c r="AE552" i="8"/>
  <c r="AH446" i="7"/>
  <c r="AH263" i="6"/>
  <c r="AI346" i="7"/>
  <c r="AH68" i="6"/>
  <c r="AH74" i="6"/>
  <c r="AI575" i="6"/>
  <c r="AI437" i="7"/>
  <c r="AE86" i="6"/>
  <c r="AI385" i="6"/>
  <c r="AH547" i="7"/>
  <c r="AE414" i="8"/>
  <c r="AE460" i="7"/>
  <c r="AH84" i="6"/>
  <c r="AH320" i="6"/>
  <c r="AE418" i="8"/>
  <c r="AH584" i="7"/>
  <c r="AH87" i="6"/>
  <c r="AE251" i="6"/>
  <c r="AE8" i="6"/>
  <c r="AE433" i="8"/>
  <c r="AH531" i="7"/>
  <c r="AH478" i="7"/>
  <c r="AH195" i="6"/>
  <c r="AI599" i="7"/>
  <c r="AH360" i="7"/>
  <c r="AE201" i="6"/>
  <c r="AH301" i="6"/>
  <c r="AE224" i="6"/>
  <c r="AE525" i="8"/>
  <c r="AE564" i="7"/>
  <c r="AH183" i="6"/>
  <c r="AE74" i="6"/>
  <c r="AE406" i="8"/>
  <c r="AI378" i="8"/>
  <c r="AE509" i="8"/>
  <c r="AH290" i="6"/>
  <c r="AE341" i="7"/>
  <c r="AE293" i="6"/>
  <c r="AE521" i="8"/>
  <c r="AH163" i="6"/>
  <c r="AE233" i="6"/>
  <c r="AI409" i="7"/>
  <c r="AE315" i="6"/>
  <c r="AI588" i="7"/>
  <c r="AH303" i="6"/>
  <c r="AH351" i="7"/>
  <c r="AH521" i="7"/>
  <c r="AI470" i="7"/>
  <c r="AH436" i="7"/>
  <c r="AE439" i="8"/>
  <c r="AE425" i="8"/>
  <c r="AE103" i="6"/>
  <c r="AH482" i="7"/>
  <c r="AE329" i="6"/>
  <c r="AE604" i="8"/>
  <c r="AE129" i="6"/>
  <c r="AI560" i="6"/>
  <c r="AH273" i="6"/>
  <c r="AE280" i="6"/>
  <c r="AH219" i="6"/>
  <c r="AE227" i="6"/>
  <c r="AI499" i="7"/>
  <c r="AH266" i="6"/>
  <c r="AE476" i="8"/>
  <c r="AE210" i="6"/>
  <c r="AE25" i="6"/>
  <c r="AH115" i="6"/>
  <c r="AI570" i="7"/>
  <c r="AI553" i="6"/>
  <c r="AE459" i="7"/>
  <c r="AE403" i="8"/>
  <c r="AI515" i="7"/>
  <c r="AE568" i="8"/>
  <c r="AE456" i="8"/>
  <c r="AH474" i="7"/>
  <c r="AE203" i="6"/>
  <c r="AI413" i="7"/>
  <c r="AH410" i="7"/>
  <c r="AE164" i="6"/>
  <c r="AI480" i="6"/>
  <c r="AI425" i="7"/>
  <c r="AE544" i="8"/>
  <c r="AH358" i="7"/>
  <c r="AH567" i="7"/>
  <c r="AE490" i="8"/>
  <c r="AE599" i="8"/>
  <c r="AE520" i="7"/>
  <c r="AE401" i="7"/>
  <c r="AE440" i="7"/>
  <c r="AI453" i="6"/>
  <c r="AE390" i="8"/>
  <c r="AH494" i="7"/>
  <c r="AH583" i="7"/>
  <c r="AI543" i="7"/>
  <c r="AI445" i="6"/>
  <c r="AH141" i="6"/>
  <c r="AH224" i="6"/>
  <c r="AH123" i="6"/>
  <c r="AI596" i="7"/>
  <c r="AE571" i="8"/>
  <c r="AI492" i="7"/>
  <c r="AH170" i="6"/>
  <c r="AI530" i="7"/>
  <c r="AH367" i="7"/>
  <c r="AI344" i="7"/>
  <c r="AI438" i="8"/>
  <c r="AH516" i="7"/>
  <c r="AH97" i="6"/>
  <c r="AE168" i="6"/>
  <c r="AH297" i="6"/>
  <c r="AE108" i="6"/>
  <c r="AE290" i="6"/>
  <c r="AH145" i="6"/>
  <c r="AE384" i="7"/>
  <c r="AE22" i="6"/>
  <c r="AE409" i="8"/>
  <c r="AH517" i="7"/>
  <c r="AI494" i="7"/>
  <c r="AH254" i="6"/>
  <c r="AE46" i="6"/>
  <c r="AE477" i="7"/>
  <c r="AH476" i="7"/>
  <c r="AE166" i="6"/>
  <c r="AH28" i="6"/>
  <c r="AH196" i="6"/>
  <c r="AE79" i="6"/>
  <c r="AE52" i="6"/>
  <c r="AE228" i="6"/>
  <c r="AE44" i="6"/>
  <c r="AE188" i="6"/>
  <c r="AH285" i="6"/>
  <c r="AH249" i="6"/>
  <c r="AH198" i="6"/>
  <c r="AE136" i="6"/>
  <c r="AH76" i="6"/>
  <c r="AE42" i="6"/>
  <c r="AH64" i="6"/>
  <c r="AE263" i="6"/>
  <c r="AE186" i="6"/>
  <c r="AE135" i="6"/>
  <c r="AH326" i="6"/>
  <c r="AE174" i="6"/>
  <c r="AH37" i="6"/>
  <c r="AH180" i="6"/>
  <c r="AE58" i="6"/>
  <c r="AH558" i="7"/>
  <c r="AH132" i="6"/>
  <c r="AE244" i="6"/>
  <c r="AH483" i="8"/>
  <c r="AH578" i="7"/>
  <c r="AI421" i="6"/>
  <c r="AE317" i="6"/>
  <c r="AI469" i="6"/>
  <c r="AE482" i="8"/>
  <c r="AE35" i="6"/>
  <c r="AH174" i="6"/>
  <c r="AE139" i="6"/>
  <c r="AH308" i="6"/>
  <c r="AI403" i="7"/>
  <c r="AH105" i="6"/>
  <c r="AI519" i="7"/>
  <c r="AH281" i="6"/>
  <c r="AH116" i="6"/>
  <c r="AH428" i="7"/>
  <c r="AI345" i="7"/>
  <c r="AE96" i="6"/>
  <c r="AH563" i="6"/>
  <c r="AE366" i="7"/>
  <c r="AI365" i="7"/>
  <c r="AE85" i="6"/>
  <c r="AI574" i="6"/>
  <c r="AH129" i="6"/>
  <c r="AH469" i="7"/>
  <c r="AH468" i="7"/>
  <c r="AH98" i="6"/>
  <c r="AH556" i="7"/>
  <c r="AH127" i="6"/>
  <c r="AH472" i="7"/>
  <c r="AE493" i="8"/>
  <c r="AH463" i="7"/>
  <c r="AH462" i="8"/>
  <c r="AI343" i="6"/>
  <c r="AH542" i="7"/>
  <c r="AE153" i="6"/>
  <c r="AH140" i="6"/>
  <c r="AI368" i="7"/>
  <c r="AH293" i="6"/>
  <c r="AH405" i="7"/>
  <c r="AI558" i="7"/>
  <c r="AH365" i="7"/>
  <c r="AI436" i="7"/>
  <c r="AH312" i="6"/>
  <c r="AE391" i="8"/>
  <c r="AI568" i="7"/>
  <c r="AE279" i="6"/>
  <c r="AH214" i="6"/>
  <c r="AI472" i="7"/>
  <c r="AH461" i="7"/>
  <c r="AE478" i="8"/>
  <c r="AH26" i="6"/>
  <c r="AE78" i="6"/>
  <c r="AH313" i="6"/>
  <c r="AE26" i="6"/>
  <c r="AE503" i="7"/>
  <c r="AE452" i="8"/>
  <c r="AH178" i="6"/>
  <c r="AE540" i="7"/>
  <c r="AE353" i="8"/>
  <c r="AH592" i="7"/>
  <c r="AE590" i="7"/>
  <c r="AI549" i="6"/>
  <c r="AI382" i="6"/>
  <c r="AE436" i="8"/>
  <c r="AE588" i="8"/>
  <c r="AE407" i="8"/>
  <c r="AE597" i="8"/>
  <c r="AE369" i="8"/>
  <c r="AE142" i="6"/>
  <c r="AI552" i="7"/>
  <c r="AI379" i="7"/>
  <c r="AH505" i="7"/>
  <c r="AI551" i="7"/>
  <c r="AE505" i="7"/>
  <c r="AH255" i="6"/>
  <c r="AI593" i="7"/>
  <c r="AE481" i="8"/>
  <c r="AI479" i="6"/>
  <c r="AI524" i="7"/>
  <c r="AI590" i="6"/>
  <c r="AE308" i="6"/>
  <c r="AE330" i="6"/>
  <c r="AE48" i="6"/>
  <c r="AH65" i="6"/>
  <c r="AE394" i="7"/>
  <c r="AE498" i="8"/>
  <c r="AI376" i="7"/>
  <c r="AI418" i="7"/>
  <c r="AH49" i="6"/>
  <c r="AH554" i="7"/>
  <c r="AE605" i="8"/>
  <c r="AE14" i="6"/>
  <c r="AI597" i="7"/>
  <c r="AI513" i="7"/>
  <c r="AE577" i="8"/>
  <c r="AE207" i="6"/>
  <c r="AE193" i="6"/>
  <c r="AH21" i="6"/>
  <c r="AH270" i="6"/>
  <c r="AH136" i="6"/>
  <c r="AH135" i="6"/>
  <c r="AH359" i="7"/>
  <c r="AI391" i="7"/>
  <c r="AH503" i="6"/>
  <c r="AI577" i="7"/>
  <c r="AE538" i="8"/>
  <c r="AH389" i="7"/>
  <c r="AE70" i="6"/>
  <c r="AE171" i="6"/>
  <c r="AE380" i="7"/>
  <c r="AE586" i="8"/>
  <c r="AH187" i="6"/>
  <c r="AH392" i="7"/>
  <c r="AH8" i="6"/>
  <c r="AH287" i="6"/>
  <c r="AE486" i="8"/>
  <c r="AE273" i="6"/>
  <c r="AE72" i="6"/>
  <c r="AH22" i="6"/>
  <c r="AH388" i="7"/>
  <c r="AH422" i="7"/>
  <c r="AH33" i="6"/>
  <c r="AE424" i="8"/>
  <c r="AE400" i="7"/>
  <c r="AE278" i="6"/>
  <c r="AH574" i="7"/>
  <c r="AI535" i="7"/>
  <c r="AH334" i="7"/>
  <c r="AH424" i="7"/>
  <c r="AE542" i="8"/>
  <c r="AE474" i="8"/>
  <c r="AH522" i="7"/>
  <c r="AE601" i="8"/>
  <c r="AE428" i="8"/>
  <c r="AH575" i="7"/>
  <c r="AH172" i="6"/>
  <c r="AE159" i="6"/>
  <c r="AI527" i="6"/>
  <c r="AH156" i="6"/>
  <c r="AH78" i="6"/>
  <c r="AH526" i="7"/>
  <c r="AE583" i="8"/>
  <c r="AE396" i="7"/>
  <c r="AE307" i="6"/>
  <c r="AH9" i="6"/>
  <c r="AE246" i="6"/>
  <c r="AI390" i="7"/>
  <c r="AE162" i="6"/>
  <c r="AH258" i="6"/>
  <c r="AE415" i="8"/>
  <c r="AE504" i="8"/>
  <c r="AE189" i="6"/>
  <c r="AE438" i="8"/>
  <c r="AI569" i="6"/>
  <c r="AH459" i="7"/>
  <c r="AI600" i="7"/>
  <c r="AH605" i="7"/>
  <c r="AI591" i="7"/>
  <c r="AH300" i="6"/>
  <c r="AI505" i="6"/>
  <c r="AI427" i="7"/>
  <c r="AH208" i="6"/>
  <c r="AE464" i="8"/>
  <c r="AH559" i="7"/>
  <c r="AE550" i="8"/>
  <c r="AI347" i="7"/>
  <c r="AE66" i="6"/>
  <c r="AH262" i="6"/>
  <c r="AH602" i="7"/>
  <c r="AE258" i="6"/>
  <c r="AH445" i="7"/>
  <c r="AE209" i="6"/>
  <c r="AH259" i="6"/>
  <c r="AI594" i="7"/>
  <c r="AI381" i="6"/>
  <c r="AI431" i="7"/>
  <c r="AH545" i="7"/>
  <c r="AE527" i="7"/>
  <c r="AH448" i="7"/>
  <c r="AI602" i="7"/>
  <c r="AI435" i="6"/>
  <c r="AH518" i="7"/>
  <c r="AH420" i="7"/>
  <c r="AE287" i="6"/>
  <c r="AH552" i="7"/>
  <c r="AE338" i="8"/>
  <c r="AE163" i="6"/>
  <c r="AH311" i="6"/>
  <c r="AI468" i="7"/>
  <c r="AH374" i="7"/>
  <c r="AE497" i="7"/>
  <c r="AH495" i="6"/>
  <c r="AE359" i="7"/>
  <c r="AI450" i="6"/>
  <c r="AE169" i="6"/>
  <c r="AH607" i="8"/>
  <c r="AI419" i="7"/>
  <c r="AH535" i="7"/>
  <c r="AI412" i="7"/>
  <c r="AI384" i="6"/>
  <c r="AH159" i="6"/>
  <c r="AH46" i="6"/>
  <c r="AI562" i="6"/>
  <c r="AH47" i="6"/>
  <c r="AH134" i="6"/>
  <c r="AH345" i="7"/>
  <c r="AH496" i="7"/>
  <c r="AH231" i="6"/>
  <c r="AH275" i="6"/>
  <c r="AH432" i="7"/>
  <c r="AH181" i="6"/>
  <c r="AH157" i="6"/>
  <c r="AE16" i="6"/>
  <c r="AH442" i="7"/>
  <c r="AE582" i="7"/>
  <c r="AE63" i="6"/>
  <c r="AE222" i="6"/>
  <c r="AE554" i="8"/>
  <c r="AH63" i="6"/>
  <c r="AH520" i="7"/>
  <c r="AI357" i="7"/>
  <c r="AI388" i="6"/>
  <c r="AH325" i="6"/>
  <c r="AE264" i="6"/>
  <c r="AE60" i="6"/>
  <c r="AE21" i="6"/>
  <c r="AH143" i="6"/>
  <c r="AH35" i="6"/>
  <c r="AE332" i="6"/>
  <c r="AE270" i="6"/>
  <c r="AE247" i="6"/>
  <c r="AH197" i="6"/>
  <c r="AH130" i="6"/>
  <c r="AE62" i="6"/>
  <c r="AE38" i="6"/>
  <c r="AE27" i="6"/>
  <c r="AH245" i="6"/>
  <c r="AE184" i="6"/>
  <c r="AE121" i="6"/>
  <c r="AH310" i="6"/>
  <c r="AH92" i="6"/>
  <c r="AH12" i="6"/>
  <c r="AH292" i="6"/>
  <c r="AH139" i="6"/>
  <c r="AH29" i="6"/>
  <c r="AE126" i="6"/>
  <c r="AH94" i="6"/>
  <c r="AH55" i="6"/>
  <c r="AE161" i="6"/>
  <c r="AE316" i="6"/>
  <c r="AE561" i="8"/>
  <c r="AH83" i="6"/>
  <c r="AH402" i="7"/>
  <c r="AI509" i="7"/>
  <c r="AH347" i="7"/>
  <c r="AE592" i="8"/>
  <c r="AI380" i="6"/>
  <c r="AH317" i="6"/>
  <c r="AI603" i="7"/>
  <c r="AE202" i="6"/>
  <c r="AE180" i="6"/>
  <c r="AE465" i="8"/>
  <c r="AI417" i="6"/>
  <c r="AE10" i="6"/>
  <c r="AE399" i="7"/>
  <c r="AE292" i="6"/>
  <c r="AH330" i="6"/>
  <c r="AI398" i="6"/>
  <c r="AH90" i="6"/>
  <c r="AI387" i="7"/>
  <c r="AH607" i="7"/>
  <c r="AH485" i="7"/>
  <c r="AI430" i="7"/>
  <c r="AI339" i="7"/>
  <c r="AE255" i="6"/>
  <c r="AE495" i="6"/>
  <c r="AH561" i="7"/>
  <c r="AI348" i="7"/>
  <c r="AH244" i="6"/>
  <c r="AH433" i="7"/>
  <c r="AE513" i="7"/>
  <c r="AH85" i="6"/>
  <c r="AE593" i="8"/>
  <c r="AE109" i="6"/>
  <c r="AH527" i="7"/>
  <c r="AH465" i="7"/>
  <c r="AH167" i="6"/>
  <c r="AH444" i="7"/>
  <c r="AE507" i="7"/>
  <c r="AE393" i="8"/>
  <c r="AH383" i="7"/>
  <c r="AE75" i="6"/>
  <c r="AI452" i="7"/>
  <c r="AI564" i="6"/>
  <c r="AE99" i="6"/>
  <c r="AH555" i="8"/>
  <c r="AI526" i="7"/>
  <c r="AH152" i="6"/>
  <c r="AI414" i="7"/>
  <c r="AH321" i="6"/>
  <c r="AE230" i="6"/>
  <c r="AE563" i="7"/>
  <c r="AH220" i="6"/>
  <c r="AH164" i="6"/>
  <c r="AE212" i="6"/>
  <c r="AH75" i="6"/>
  <c r="AH23" i="6"/>
  <c r="AH553" i="7"/>
  <c r="AH403" i="7"/>
  <c r="AH493" i="7"/>
  <c r="AH451" i="7"/>
  <c r="AE416" i="7"/>
  <c r="AE375" i="7"/>
  <c r="AH291" i="6"/>
  <c r="AH71" i="6"/>
  <c r="AE377" i="8"/>
  <c r="AE547" i="7"/>
  <c r="AH550" i="7"/>
  <c r="AE491" i="8"/>
  <c r="AI488" i="6"/>
  <c r="AH162" i="6"/>
  <c r="AI392" i="7"/>
  <c r="AI341" i="6"/>
  <c r="AH538" i="7"/>
  <c r="AE107" i="6"/>
  <c r="AH242" i="6"/>
  <c r="AH439" i="7"/>
  <c r="AH534" i="7"/>
  <c r="AE262" i="6"/>
  <c r="AI360" i="7"/>
  <c r="AH406" i="7"/>
  <c r="AH302" i="6"/>
  <c r="AH497" i="6"/>
  <c r="AH454" i="7"/>
  <c r="AH149" i="6"/>
  <c r="AE119" i="6"/>
  <c r="AE511" i="7"/>
  <c r="AI400" i="6"/>
  <c r="AE398" i="7"/>
  <c r="AE301" i="6"/>
  <c r="AH489" i="7"/>
  <c r="AE513" i="8"/>
  <c r="AE320" i="6"/>
  <c r="AH338" i="7"/>
  <c r="AE356" i="8"/>
  <c r="AH580" i="7"/>
  <c r="AH381" i="7"/>
  <c r="AE218" i="6"/>
  <c r="AH280" i="6"/>
  <c r="AE412" i="8"/>
  <c r="AE43" i="6"/>
  <c r="AE585" i="8"/>
  <c r="AH72" i="6"/>
  <c r="AE57" i="6"/>
  <c r="AH569" i="7"/>
  <c r="AH252" i="6"/>
  <c r="AE371" i="8"/>
  <c r="AH151" i="6"/>
  <c r="AE114" i="6"/>
  <c r="AH11" i="6"/>
  <c r="AE336" i="8"/>
  <c r="AE479" i="7"/>
  <c r="AE607" i="7"/>
  <c r="AE236" i="6"/>
  <c r="AH601" i="7"/>
  <c r="AE200" i="6"/>
  <c r="AE155" i="6"/>
  <c r="AH585" i="7"/>
  <c r="AE541" i="7"/>
  <c r="AE488" i="7"/>
  <c r="AE254" i="6"/>
  <c r="AH316" i="6"/>
  <c r="AE90" i="6"/>
  <c r="AH562" i="7"/>
  <c r="AH354" i="7"/>
  <c r="AE87" i="6"/>
  <c r="AH336" i="7"/>
  <c r="AI448" i="7"/>
  <c r="AI557" i="6"/>
  <c r="AE253" i="6"/>
  <c r="AE19" i="6"/>
  <c r="AI455" i="7"/>
  <c r="AE335" i="7"/>
  <c r="AH453" i="7"/>
  <c r="AH595" i="7"/>
  <c r="AH551" i="7"/>
  <c r="AH234" i="6"/>
  <c r="AH324" i="6"/>
  <c r="AH216" i="6"/>
  <c r="AE274" i="6"/>
  <c r="AE322" i="6"/>
  <c r="AH124" i="6"/>
  <c r="AH240" i="6"/>
  <c r="AH318" i="6"/>
  <c r="AH261" i="6"/>
  <c r="AH239" i="6"/>
  <c r="AG208" i="30"/>
  <c r="AE130" i="6"/>
  <c r="AH62" i="6"/>
  <c r="AH38" i="6"/>
  <c r="AH27" i="6"/>
  <c r="AE245" i="6"/>
  <c r="AH184" i="6"/>
  <c r="AH121" i="6"/>
  <c r="AE310" i="6"/>
  <c r="AE92" i="6"/>
  <c r="AE12" i="6"/>
  <c r="AH276" i="6"/>
  <c r="AE100" i="6"/>
  <c r="AH361" i="7"/>
  <c r="AE32" i="6"/>
  <c r="AH213" i="6"/>
  <c r="AE446" i="8"/>
  <c r="AI373" i="6"/>
  <c r="AI375" i="6"/>
  <c r="AE565" i="8"/>
  <c r="AH400" i="7"/>
  <c r="AI607" i="7"/>
  <c r="AE445" i="7"/>
  <c r="AH411" i="7"/>
  <c r="AI404" i="6"/>
  <c r="AH79" i="6"/>
  <c r="AH188" i="6"/>
  <c r="AE198" i="6"/>
  <c r="AH237" i="6"/>
  <c r="AE39" i="6"/>
  <c r="AI490" i="7"/>
  <c r="AE573" i="7"/>
  <c r="AI471" i="7"/>
  <c r="AI534" i="6"/>
  <c r="AE143" i="6"/>
  <c r="AE197" i="6"/>
  <c r="AE64" i="6"/>
  <c r="AE29" i="6"/>
  <c r="AE584" i="8"/>
  <c r="AH384" i="7"/>
  <c r="AH357" i="8"/>
  <c r="AH200" i="6"/>
  <c r="AH565" i="7"/>
  <c r="AI464" i="7"/>
  <c r="AE466" i="8"/>
  <c r="AH572" i="7"/>
  <c r="AI532" i="7"/>
  <c r="AE302" i="6"/>
  <c r="AI561" i="7"/>
  <c r="AI496" i="6"/>
  <c r="AE118" i="6"/>
  <c r="AE304" i="6"/>
  <c r="AH370" i="7"/>
  <c r="AI542" i="7"/>
  <c r="AH541" i="7"/>
  <c r="AE579" i="8"/>
  <c r="AH299" i="6"/>
  <c r="AI584" i="7"/>
  <c r="AE50" i="6"/>
  <c r="AI473" i="6"/>
  <c r="AH171" i="6"/>
  <c r="AH491" i="7"/>
  <c r="AI567" i="6"/>
  <c r="AE496" i="7"/>
  <c r="AH353" i="8"/>
  <c r="AE510" i="7"/>
  <c r="AE339" i="8"/>
  <c r="AI521" i="7"/>
  <c r="AH568" i="7"/>
  <c r="AH500" i="7"/>
  <c r="AE517" i="8"/>
  <c r="AH221" i="6"/>
  <c r="AH594" i="7"/>
  <c r="AE355" i="7"/>
  <c r="AH268" i="6"/>
  <c r="AI362" i="6"/>
  <c r="AH440" i="7"/>
  <c r="AE447" i="7"/>
  <c r="AE185" i="6"/>
  <c r="AE177" i="6"/>
  <c r="AE386" i="8"/>
  <c r="AE123" i="6"/>
  <c r="AI606" i="6"/>
  <c r="AE566" i="8"/>
  <c r="AE578" i="8"/>
  <c r="AI383" i="7"/>
  <c r="AE122" i="6"/>
  <c r="AE345" i="8"/>
  <c r="AE17" i="6"/>
  <c r="AI501" i="7"/>
  <c r="AI349" i="6"/>
  <c r="AH501" i="7"/>
  <c r="AH344" i="7"/>
  <c r="AH557" i="7"/>
  <c r="AH507" i="7"/>
  <c r="AI559" i="7"/>
  <c r="AE442" i="8"/>
  <c r="AH86" i="6"/>
  <c r="AE30" i="6"/>
  <c r="AH362" i="7"/>
  <c r="AE553" i="7"/>
  <c r="AH15" i="6"/>
  <c r="AI426" i="6"/>
  <c r="AH355" i="7"/>
  <c r="AE269" i="6"/>
  <c r="AH298" i="6"/>
  <c r="AI334" i="7"/>
  <c r="AE97" i="6"/>
  <c r="AE148" i="6"/>
  <c r="AH532" i="7"/>
  <c r="AE558" i="8"/>
  <c r="AI338" i="7"/>
  <c r="AI458" i="7"/>
  <c r="AH210" i="6"/>
  <c r="AE231" i="6"/>
  <c r="AI372" i="6"/>
  <c r="AE110" i="6"/>
  <c r="AH372" i="7"/>
  <c r="AH99" i="6"/>
  <c r="AE480" i="7"/>
  <c r="AH438" i="7"/>
  <c r="AH128" i="6"/>
  <c r="AE357" i="7"/>
  <c r="AE594" i="8"/>
  <c r="AI576" i="7"/>
  <c r="AE395" i="7"/>
  <c r="AI538" i="7"/>
  <c r="AH412" i="8"/>
  <c r="AH201" i="6"/>
  <c r="AE232" i="6"/>
  <c r="AE449" i="8"/>
  <c r="AI407" i="7"/>
  <c r="AH327" i="6"/>
  <c r="AE215" i="6"/>
  <c r="AH356" i="7"/>
  <c r="AE33" i="6"/>
  <c r="AI397" i="6"/>
  <c r="AH413" i="7"/>
  <c r="AH484" i="7"/>
  <c r="AH486" i="7"/>
  <c r="AE113" i="6"/>
  <c r="AE346" i="8"/>
  <c r="AE259" i="6"/>
  <c r="AH153" i="6"/>
  <c r="AH544" i="7"/>
  <c r="AH43" i="6"/>
  <c r="AI598" i="7"/>
  <c r="AH504" i="7"/>
  <c r="AE284" i="6"/>
  <c r="AI356" i="7"/>
  <c r="AE364" i="8"/>
  <c r="AH109" i="6"/>
  <c r="AH133" i="6"/>
  <c r="AE112" i="6"/>
  <c r="AI402" i="7"/>
  <c r="AE502" i="8"/>
  <c r="AH475" i="7"/>
  <c r="AI420" i="7"/>
  <c r="AE234" i="6"/>
  <c r="AE324" i="6"/>
  <c r="AE216" i="6"/>
  <c r="AH274" i="6"/>
  <c r="AH322" i="6"/>
  <c r="AE124" i="6"/>
  <c r="AE240" i="6"/>
  <c r="AE318" i="6"/>
  <c r="AE261" i="6"/>
  <c r="AE239" i="6"/>
  <c r="AH192" i="6"/>
  <c r="AH126" i="6"/>
  <c r="AH56" i="6"/>
  <c r="AH32" i="6"/>
  <c r="AE296" i="6"/>
  <c r="AE225" i="6"/>
  <c r="AH165" i="6"/>
  <c r="AE94" i="6"/>
  <c r="AE272" i="6"/>
  <c r="AE67" i="6"/>
  <c r="AC194" i="31"/>
  <c r="AE276" i="6"/>
  <c r="AH81" i="6"/>
  <c r="AH100" i="6"/>
  <c r="AH319" i="6"/>
  <c r="AI587" i="7"/>
  <c r="AH591" i="7"/>
  <c r="AH294" i="6"/>
  <c r="AH373" i="7"/>
  <c r="AH343" i="7"/>
  <c r="AH250" i="6"/>
  <c r="AH418" i="7"/>
  <c r="AH498" i="7"/>
  <c r="AH40" i="6"/>
  <c r="AH421" i="7"/>
  <c r="AH307" i="6"/>
  <c r="AE323" i="6"/>
  <c r="AH147" i="6"/>
  <c r="AH271" i="6"/>
  <c r="AH104" i="6"/>
  <c r="AE194" i="6"/>
  <c r="AE256" i="6"/>
  <c r="AE199" i="6"/>
  <c r="AE56" i="6"/>
  <c r="AH296" i="6"/>
  <c r="AE165" i="6"/>
  <c r="AH272" i="6"/>
  <c r="AH206" i="6"/>
  <c r="AH17" i="6"/>
  <c r="AE434" i="8"/>
  <c r="AH480" i="7"/>
  <c r="AH120" i="6"/>
  <c r="AE461" i="8"/>
  <c r="AH408" i="7"/>
  <c r="AE473" i="7"/>
  <c r="AI601" i="7"/>
  <c r="AE179" i="6"/>
  <c r="AH66" i="6"/>
  <c r="AI520" i="6"/>
  <c r="AE196" i="6"/>
  <c r="AH44" i="6"/>
  <c r="AE285" i="6"/>
  <c r="AH176" i="6"/>
  <c r="AE283" i="6"/>
  <c r="AH260" i="6"/>
  <c r="AE519" i="8"/>
  <c r="AE252" i="6"/>
  <c r="AI591" i="8"/>
  <c r="AE326" i="6"/>
  <c r="AG154" i="30"/>
  <c r="AG163" i="30"/>
  <c r="AE154" i="6"/>
  <c r="AH154" i="6"/>
  <c r="AF125" i="31"/>
  <c r="AF58" i="31"/>
  <c r="AF153" i="31"/>
  <c r="AF234" i="31"/>
  <c r="AF279" i="31"/>
  <c r="AF42" i="31"/>
  <c r="AF264" i="31"/>
  <c r="AF95" i="31"/>
  <c r="AF261" i="31"/>
  <c r="AF186" i="31"/>
  <c r="AF200" i="31"/>
  <c r="AF188" i="31"/>
  <c r="AF178" i="31"/>
  <c r="AF61" i="31"/>
  <c r="AF168" i="31"/>
  <c r="AF267" i="31"/>
  <c r="AF251" i="31"/>
  <c r="AF250" i="31"/>
  <c r="AF35" i="31"/>
  <c r="AF232" i="31"/>
  <c r="AF57" i="31"/>
  <c r="AF270" i="31"/>
  <c r="AF189" i="31"/>
  <c r="AF144" i="31"/>
  <c r="AF244" i="31"/>
  <c r="AF128" i="31"/>
  <c r="AF269" i="31"/>
  <c r="AF203" i="31"/>
  <c r="AF194" i="31"/>
  <c r="AG183" i="31"/>
  <c r="AG272" i="31"/>
  <c r="AG201" i="31"/>
  <c r="AG194" i="31"/>
  <c r="AF16" i="31"/>
  <c r="AF136" i="31"/>
  <c r="AF97" i="31"/>
  <c r="AF209" i="31"/>
  <c r="AF173" i="31"/>
  <c r="AF227" i="31"/>
  <c r="AF75" i="31"/>
  <c r="AG75" i="31" s="1"/>
  <c r="AF171" i="31"/>
  <c r="AF281" i="31"/>
  <c r="AF235" i="31"/>
  <c r="AF132" i="31"/>
  <c r="AF177" i="31"/>
  <c r="AF159" i="31"/>
  <c r="AF20" i="31"/>
  <c r="AG20" i="31" s="1"/>
  <c r="AF99" i="31"/>
  <c r="AF247" i="31"/>
  <c r="AF162" i="31"/>
  <c r="AF285" i="31"/>
  <c r="AF62" i="31"/>
  <c r="AF226" i="31"/>
  <c r="AG168" i="31"/>
  <c r="AF205" i="31"/>
  <c r="AF233" i="31"/>
  <c r="AF67" i="31"/>
  <c r="AG125" i="31"/>
  <c r="AF176" i="31"/>
  <c r="AF290" i="31"/>
  <c r="AF193" i="31"/>
  <c r="AF214" i="31"/>
  <c r="AF286" i="31"/>
  <c r="AG286" i="31"/>
  <c r="AF258" i="31"/>
  <c r="AF158" i="31"/>
  <c r="AF170" i="31"/>
  <c r="AG146" i="31"/>
  <c r="AG189" i="31"/>
  <c r="AF133" i="31"/>
  <c r="AG133" i="31" s="1"/>
  <c r="AF68" i="31"/>
  <c r="AF105" i="31"/>
  <c r="AG105" i="31" s="1"/>
  <c r="AF120" i="31"/>
  <c r="AF282" i="31"/>
  <c r="AG282" i="31" s="1"/>
  <c r="AF71" i="31"/>
  <c r="AF265" i="31"/>
  <c r="AF70" i="31"/>
  <c r="AF191" i="31"/>
  <c r="AF156" i="31"/>
  <c r="AF59" i="31"/>
  <c r="AF288" i="31"/>
  <c r="AF72" i="31"/>
  <c r="AF223" i="31"/>
  <c r="AG247" i="31"/>
  <c r="AF27" i="31"/>
  <c r="AF103" i="31"/>
  <c r="AF204" i="31"/>
  <c r="AF31" i="31"/>
  <c r="AG16" i="31"/>
  <c r="AG186" i="31"/>
  <c r="AF92" i="31"/>
  <c r="AF109" i="31"/>
  <c r="AF91" i="31"/>
  <c r="AF107" i="31"/>
  <c r="AG261" i="31"/>
  <c r="AG288" i="31"/>
  <c r="AG42" i="31"/>
  <c r="AF196" i="31"/>
  <c r="AF50" i="31"/>
  <c r="AF32" i="31"/>
  <c r="AG32" i="31" s="1"/>
  <c r="AF15" i="31"/>
  <c r="AF172" i="31"/>
  <c r="AG223" i="31"/>
  <c r="AF140" i="31"/>
  <c r="AF118" i="31"/>
  <c r="AF237" i="31"/>
  <c r="AF152" i="31"/>
  <c r="AF141" i="31"/>
  <c r="AG141" i="31" s="1"/>
  <c r="AF108" i="31"/>
  <c r="AF74" i="31"/>
  <c r="AG74" i="31" s="1"/>
  <c r="AF79" i="31"/>
  <c r="AG79" i="31" s="1"/>
  <c r="AG68" i="31"/>
  <c r="AF65" i="31"/>
  <c r="AG65" i="31" s="1"/>
  <c r="AF271" i="31"/>
  <c r="AF207" i="31"/>
  <c r="AF134" i="31"/>
  <c r="AF220" i="31"/>
  <c r="AF284" i="31"/>
  <c r="AG284" i="31" s="1"/>
  <c r="AF163" i="31"/>
  <c r="AF217" i="31"/>
  <c r="AG217" i="31" s="1"/>
  <c r="AF86" i="31"/>
  <c r="AG86" i="31" s="1"/>
  <c r="AF167" i="31"/>
  <c r="AG120" i="31"/>
  <c r="AF276" i="31"/>
  <c r="AF117" i="31"/>
  <c r="AG117" i="31" s="1"/>
  <c r="AF150" i="31"/>
  <c r="AF166" i="31"/>
  <c r="AF131" i="31"/>
  <c r="AF122" i="31"/>
  <c r="AF12" i="31"/>
  <c r="AF22" i="31"/>
  <c r="AG99" i="31"/>
  <c r="AF80" i="31"/>
  <c r="AF257" i="31"/>
  <c r="AF219" i="31"/>
  <c r="AF48" i="31"/>
  <c r="AG136" i="31"/>
  <c r="AG233" i="31"/>
  <c r="AG132" i="31"/>
  <c r="AF110" i="31"/>
  <c r="AF114" i="31"/>
  <c r="AF98" i="31"/>
  <c r="AF14" i="31"/>
  <c r="AG14" i="31" s="1"/>
  <c r="AF292" i="31"/>
  <c r="AG292" i="31" s="1"/>
  <c r="AF252" i="31"/>
  <c r="AG252" i="31" s="1"/>
  <c r="AF192" i="31"/>
  <c r="AF147" i="31"/>
  <c r="AG147" i="31" s="1"/>
  <c r="AG58" i="31"/>
  <c r="AF112" i="31"/>
  <c r="AG112" i="31" s="1"/>
  <c r="AF77" i="31"/>
  <c r="AF213" i="31"/>
  <c r="AF145" i="31"/>
  <c r="AF84" i="31"/>
  <c r="AF66" i="31"/>
  <c r="AF139" i="31"/>
  <c r="AF165" i="31"/>
  <c r="AF104" i="31"/>
  <c r="AF81" i="31"/>
  <c r="AF299" i="31"/>
  <c r="AG271" i="31"/>
  <c r="AG235" i="31"/>
  <c r="AF225" i="31"/>
  <c r="AF231" i="31"/>
  <c r="AF11" i="31"/>
  <c r="AG72" i="31"/>
  <c r="AG204" i="31"/>
  <c r="AF160" i="31"/>
  <c r="AF216" i="31"/>
  <c r="AF123" i="31"/>
  <c r="AG81" i="31"/>
  <c r="AG234" i="31"/>
  <c r="AF221" i="31"/>
  <c r="AG221" i="31" s="1"/>
  <c r="AF169" i="31"/>
  <c r="AF102" i="31"/>
  <c r="AG207" i="31"/>
  <c r="AG95" i="31"/>
  <c r="AF248" i="31"/>
  <c r="AF64" i="31"/>
  <c r="AF239" i="31"/>
  <c r="AF51" i="31"/>
  <c r="AG110" i="31"/>
  <c r="AF211" i="31"/>
  <c r="AG211" i="31" s="1"/>
  <c r="AF175" i="31"/>
  <c r="AG175" i="31" s="1"/>
  <c r="AF236" i="31"/>
  <c r="AF259" i="31"/>
  <c r="AF34" i="31"/>
  <c r="AF222" i="31"/>
  <c r="AF255" i="31"/>
  <c r="AF63" i="31"/>
  <c r="AG63" i="31" s="1"/>
  <c r="AF275" i="31"/>
  <c r="AF206" i="31"/>
  <c r="AF121" i="31"/>
  <c r="AF85" i="31"/>
  <c r="AG85" i="31" s="1"/>
  <c r="AF208" i="31"/>
  <c r="AG208" i="31" s="1"/>
  <c r="AF155" i="31"/>
  <c r="AF129" i="31"/>
  <c r="AF202" i="31"/>
  <c r="AG153" i="31"/>
  <c r="AG173" i="31"/>
  <c r="AF289" i="31"/>
  <c r="AF137" i="31"/>
  <c r="AF52" i="31"/>
  <c r="AF174" i="31"/>
  <c r="AG174" i="31" s="1"/>
  <c r="AG145" i="31"/>
  <c r="AG163" i="31"/>
  <c r="AG192" i="31"/>
  <c r="AF116" i="31"/>
  <c r="AF266" i="31"/>
  <c r="AG266" i="31" s="1"/>
  <c r="AF230" i="31"/>
  <c r="AG103" i="31"/>
  <c r="AG216" i="31"/>
  <c r="AG91" i="31"/>
  <c r="AF151" i="31"/>
  <c r="AF127" i="31"/>
  <c r="AF228" i="31"/>
  <c r="AF119" i="31"/>
  <c r="AF280" i="31"/>
  <c r="AF268" i="31"/>
  <c r="AF101" i="31"/>
  <c r="AG123" i="31"/>
  <c r="AG220" i="31"/>
  <c r="AG196" i="31"/>
  <c r="AF256" i="31"/>
  <c r="AG256" i="31" s="1"/>
  <c r="AF212" i="31"/>
  <c r="AG212" i="31" s="1"/>
  <c r="AF73" i="31"/>
  <c r="AG73" i="31" s="1"/>
  <c r="AF142" i="31"/>
  <c r="AF243" i="31"/>
  <c r="AF260" i="31"/>
  <c r="AF263" i="31"/>
  <c r="AF89" i="31"/>
  <c r="AG89" i="31" s="1"/>
  <c r="AF249" i="31"/>
  <c r="AG249" i="31" s="1"/>
  <c r="AF199" i="31"/>
  <c r="AG199" i="31" s="1"/>
  <c r="AG108" i="31"/>
  <c r="AG97" i="31"/>
  <c r="AF197" i="31"/>
  <c r="AG197" i="31" s="1"/>
  <c r="AF296" i="31"/>
  <c r="AG296" i="31" s="1"/>
  <c r="AF182" i="31"/>
  <c r="AG182" i="31" s="1"/>
  <c r="AF302" i="31"/>
  <c r="AG156" i="31"/>
  <c r="AG213" i="31"/>
  <c r="AF242" i="31"/>
  <c r="AF215" i="31"/>
  <c r="AF287" i="31"/>
  <c r="AG287" i="31" s="1"/>
  <c r="AF56" i="31"/>
  <c r="AG56" i="31" s="1"/>
  <c r="AG59" i="31"/>
  <c r="AF185" i="31"/>
  <c r="AF293" i="31"/>
  <c r="AF93" i="31"/>
  <c r="AG93" i="31" s="1"/>
  <c r="AG34" i="31"/>
  <c r="AG265" i="31"/>
  <c r="AG260" i="31"/>
  <c r="AF300" i="31"/>
  <c r="AG300" i="31" s="1"/>
  <c r="AF60" i="31"/>
  <c r="AF283" i="31"/>
  <c r="AF181" i="31"/>
  <c r="AG181" i="31" s="1"/>
  <c r="AG255" i="31"/>
  <c r="AG275" i="31"/>
  <c r="AG84" i="31"/>
  <c r="AF149" i="31"/>
  <c r="AF245" i="31"/>
  <c r="AF238" i="31"/>
  <c r="AG238" i="31" s="1"/>
  <c r="AF82" i="31"/>
  <c r="AG209" i="31"/>
  <c r="AG104" i="31"/>
  <c r="AF148" i="31"/>
  <c r="AF100" i="31"/>
  <c r="AF190" i="31"/>
  <c r="AF180" i="31"/>
  <c r="AF83" i="31"/>
  <c r="AG279" i="31"/>
  <c r="AG159" i="31"/>
  <c r="AG151" i="31"/>
  <c r="AF164" i="31"/>
  <c r="AF297" i="31"/>
  <c r="AF291" i="31"/>
  <c r="AG291" i="31" s="1"/>
  <c r="AF106" i="31"/>
  <c r="AG106" i="31" s="1"/>
  <c r="AF278" i="31"/>
  <c r="AG278" i="31" s="1"/>
  <c r="AG142" i="31"/>
  <c r="AF277" i="31"/>
  <c r="AG277" i="31" s="1"/>
  <c r="AF184" i="31"/>
  <c r="AG184" i="31" s="1"/>
  <c r="AF126" i="31"/>
  <c r="AF224" i="31"/>
  <c r="AG222" i="31"/>
  <c r="AF246" i="31"/>
  <c r="AG246" i="31" s="1"/>
  <c r="AF240" i="31"/>
  <c r="AG240" i="31" s="1"/>
  <c r="AF273" i="31"/>
  <c r="AG273" i="31" s="1"/>
  <c r="AF45" i="31"/>
  <c r="AF161" i="31"/>
  <c r="AG161" i="31" s="1"/>
  <c r="AF253" i="31"/>
  <c r="AF124" i="31"/>
  <c r="AG124" i="31" s="1"/>
  <c r="AF210" i="31"/>
  <c r="AG210" i="31" s="1"/>
  <c r="AG126" i="31"/>
  <c r="AG171" i="31"/>
  <c r="AF138" i="31"/>
  <c r="AF301" i="31"/>
  <c r="AG301" i="31" s="1"/>
  <c r="AF179" i="31"/>
  <c r="AF195" i="31"/>
  <c r="AF198" i="31"/>
  <c r="AG188" i="31"/>
  <c r="AG297" i="31"/>
  <c r="AF135" i="31"/>
  <c r="AG135" i="31" s="1"/>
  <c r="AF187" i="31"/>
  <c r="AF157" i="31"/>
  <c r="AG157" i="31" s="1"/>
  <c r="AF111" i="31"/>
  <c r="AG111" i="31" s="1"/>
  <c r="AF298" i="31"/>
  <c r="AG298" i="31" s="1"/>
  <c r="AG206" i="31"/>
  <c r="AG121" i="31"/>
  <c r="AG139" i="31"/>
  <c r="AF295" i="31"/>
  <c r="AF262" i="31"/>
  <c r="AG262" i="31" s="1"/>
  <c r="AF294" i="31"/>
  <c r="AG52" i="31"/>
  <c r="AF229" i="31"/>
  <c r="AF218" i="31"/>
  <c r="AF154" i="31"/>
  <c r="AF241" i="31"/>
  <c r="AG285" i="31"/>
  <c r="AG236" i="31"/>
  <c r="AG219" i="31"/>
  <c r="AG245" i="31"/>
  <c r="AF94" i="31"/>
  <c r="AG94" i="31" s="1"/>
  <c r="AF130" i="31"/>
  <c r="AF96" i="31"/>
  <c r="AG96" i="31" s="1"/>
  <c r="AF88" i="31"/>
  <c r="AG88" i="31"/>
  <c r="AF78" i="31"/>
  <c r="AG78" i="31" s="1"/>
  <c r="AF76" i="31"/>
  <c r="AF55" i="31"/>
  <c r="AF54" i="31"/>
  <c r="AG54" i="31"/>
  <c r="AF49" i="31"/>
  <c r="AF47" i="31"/>
  <c r="AF46" i="31"/>
  <c r="AF44" i="31"/>
  <c r="AG44" i="31" s="1"/>
  <c r="AF43" i="31"/>
  <c r="AG41" i="31"/>
  <c r="AF40" i="31"/>
  <c r="AG40" i="31"/>
  <c r="AF39" i="31"/>
  <c r="AG39" i="31"/>
  <c r="AF38" i="31"/>
  <c r="AF37" i="31"/>
  <c r="AF36" i="31"/>
  <c r="AF33" i="31"/>
  <c r="AF30" i="31"/>
  <c r="AF29" i="31"/>
  <c r="AG29" i="31"/>
  <c r="AF26" i="31"/>
  <c r="AF25" i="31"/>
  <c r="AG25" i="31" s="1"/>
  <c r="AF24" i="31"/>
  <c r="AF23" i="31"/>
  <c r="AG23" i="31"/>
  <c r="AF21" i="31"/>
  <c r="AF19" i="31"/>
  <c r="AF18" i="31"/>
  <c r="AF17" i="31"/>
  <c r="AF13" i="31"/>
  <c r="AF10" i="31"/>
  <c r="AF9" i="31"/>
  <c r="AG9" i="31"/>
  <c r="AF28" i="31"/>
  <c r="AF274" i="31"/>
  <c r="AF441" i="8" l="1"/>
  <c r="AD506" i="8"/>
  <c r="AF357" i="8"/>
  <c r="AC333" i="7"/>
  <c r="AF347" i="8"/>
  <c r="AC253" i="7"/>
  <c r="AD441" i="8"/>
  <c r="AF607" i="8"/>
  <c r="AD497" i="8"/>
  <c r="AF354" i="8"/>
  <c r="AF337" i="8"/>
  <c r="AG523" i="7"/>
  <c r="AG495" i="7"/>
  <c r="AD508" i="8"/>
  <c r="AF112" i="7"/>
  <c r="AF64" i="7"/>
  <c r="AF143" i="7"/>
  <c r="AF67" i="7"/>
  <c r="AF159" i="7"/>
  <c r="AF36" i="7"/>
  <c r="AF86" i="7"/>
  <c r="AF121" i="7"/>
  <c r="AF179" i="7"/>
  <c r="AF106" i="7"/>
  <c r="AF229" i="7"/>
  <c r="AF254" i="7"/>
  <c r="AF292" i="7"/>
  <c r="AF156" i="7"/>
  <c r="AF88" i="7"/>
  <c r="AF172" i="7"/>
  <c r="AF95" i="7"/>
  <c r="AF580" i="8"/>
  <c r="AF31" i="7"/>
  <c r="AF181" i="7"/>
  <c r="AF322" i="7"/>
  <c r="AF204" i="7"/>
  <c r="AF113" i="7"/>
  <c r="AF162" i="7"/>
  <c r="AF173" i="7"/>
  <c r="AF573" i="8"/>
  <c r="AF81" i="7"/>
  <c r="AF213" i="7"/>
  <c r="AF160" i="7"/>
  <c r="AF232" i="7"/>
  <c r="AF25" i="7"/>
  <c r="AF175" i="7"/>
  <c r="AF157" i="7"/>
  <c r="AF238" i="7"/>
  <c r="AF450" i="8"/>
  <c r="AF94" i="7"/>
  <c r="AF343" i="8"/>
  <c r="AF477" i="8"/>
  <c r="AF301" i="7"/>
  <c r="AF268" i="7"/>
  <c r="AF295" i="7"/>
  <c r="AF131" i="7"/>
  <c r="AF536" i="8"/>
  <c r="AF405" i="8"/>
  <c r="AF150" i="7"/>
  <c r="AF18" i="7"/>
  <c r="AF38" i="7"/>
  <c r="AF39" i="7"/>
  <c r="AF186" i="7"/>
  <c r="AF177" i="7"/>
  <c r="AF330" i="7"/>
  <c r="AF540" i="8"/>
  <c r="AF506" i="8"/>
  <c r="AF149" i="7"/>
  <c r="AF545" i="8"/>
  <c r="AC563" i="8"/>
  <c r="AF453" i="8"/>
  <c r="AF92" i="7"/>
  <c r="AF329" i="7"/>
  <c r="AF214" i="7"/>
  <c r="AF372" i="8"/>
  <c r="AF445" i="8"/>
  <c r="AF208" i="7"/>
  <c r="AF12" i="7"/>
  <c r="AF210" i="7"/>
  <c r="AF382" i="8"/>
  <c r="AF96" i="7"/>
  <c r="AF273" i="7"/>
  <c r="AF152" i="7"/>
  <c r="AF109" i="7"/>
  <c r="AF102" i="7"/>
  <c r="AF520" i="8"/>
  <c r="AF324" i="7"/>
  <c r="AF527" i="8"/>
  <c r="AF375" i="8"/>
  <c r="AF341" i="8"/>
  <c r="AF362" i="8"/>
  <c r="AF223" i="7"/>
  <c r="AF206" i="7"/>
  <c r="AF321" i="7"/>
  <c r="AF51" i="7"/>
  <c r="AF89" i="7"/>
  <c r="AF256" i="7"/>
  <c r="AF560" i="8"/>
  <c r="AF145" i="7"/>
  <c r="AF120" i="7"/>
  <c r="AF432" i="8"/>
  <c r="AF21" i="7"/>
  <c r="AF174" i="7"/>
  <c r="AF395" i="8"/>
  <c r="AF188" i="7"/>
  <c r="AF575" i="8"/>
  <c r="AF219" i="7"/>
  <c r="AF385" i="8"/>
  <c r="AF99" i="7"/>
  <c r="AF457" i="8"/>
  <c r="AF71" i="7"/>
  <c r="AF308" i="7"/>
  <c r="AF317" i="7"/>
  <c r="AF164" i="7"/>
  <c r="AF9" i="7"/>
  <c r="AF479" i="8"/>
  <c r="AF74" i="7"/>
  <c r="AF426" i="8"/>
  <c r="AF176" i="7"/>
  <c r="AF41" i="7"/>
  <c r="AF15" i="7"/>
  <c r="AF260" i="7"/>
  <c r="AF553" i="8"/>
  <c r="AF105" i="7"/>
  <c r="AF274" i="7"/>
  <c r="AF569" i="8"/>
  <c r="AF72" i="7"/>
  <c r="AF225" i="7"/>
  <c r="AF606" i="8"/>
  <c r="AF272" i="7"/>
  <c r="AF90" i="7"/>
  <c r="AF306" i="7"/>
  <c r="AF154" i="7"/>
  <c r="AF43" i="7"/>
  <c r="AF13" i="7"/>
  <c r="AF242" i="7"/>
  <c r="AF76" i="7"/>
  <c r="AF313" i="7"/>
  <c r="AF291" i="7"/>
  <c r="AF183" i="7"/>
  <c r="AF281" i="7"/>
  <c r="AF310" i="7"/>
  <c r="AF510" i="8"/>
  <c r="AF284" i="7"/>
  <c r="AF302" i="7"/>
  <c r="AF50" i="7"/>
  <c r="AF66" i="7"/>
  <c r="AF40" i="7"/>
  <c r="AF315" i="7"/>
  <c r="AF401" i="8"/>
  <c r="AF266" i="7"/>
  <c r="AF381" i="8"/>
  <c r="AF416" i="8"/>
  <c r="AF205" i="7"/>
  <c r="AF158" i="7"/>
  <c r="AF133" i="7"/>
  <c r="AF198" i="7"/>
  <c r="AF118" i="7"/>
  <c r="AF165" i="7"/>
  <c r="AF243" i="7"/>
  <c r="AF259" i="7"/>
  <c r="AF222" i="7"/>
  <c r="AF137" i="7"/>
  <c r="AF32" i="7"/>
  <c r="AF294" i="7"/>
  <c r="AF262" i="7"/>
  <c r="AF200" i="7"/>
  <c r="AF107" i="7"/>
  <c r="AF318" i="7"/>
  <c r="AF444" i="8"/>
  <c r="AF77" i="7"/>
  <c r="AF270" i="7"/>
  <c r="AF417" i="8"/>
  <c r="AF421" i="8"/>
  <c r="AC503" i="8"/>
  <c r="AF60" i="7"/>
  <c r="AF297" i="7"/>
  <c r="AF582" i="8"/>
  <c r="AF33" i="7"/>
  <c r="AF228" i="7"/>
  <c r="AF42" i="7"/>
  <c r="AF171" i="7"/>
  <c r="AF264" i="7"/>
  <c r="AF79" i="7"/>
  <c r="AF83" i="7"/>
  <c r="AF500" i="8"/>
  <c r="AF355" i="8"/>
  <c r="AF488" i="8"/>
  <c r="AF111" i="7"/>
  <c r="AF136" i="7"/>
  <c r="AF396" i="8"/>
  <c r="AF19" i="7"/>
  <c r="AF141" i="7"/>
  <c r="AF148" i="7"/>
  <c r="AF534" i="8"/>
  <c r="AF178" i="7"/>
  <c r="AF194" i="7"/>
  <c r="AF303" i="7"/>
  <c r="AF166" i="7"/>
  <c r="AF332" i="7"/>
  <c r="AF523" i="8"/>
  <c r="AF22" i="7"/>
  <c r="AF29" i="7"/>
  <c r="AF235" i="7"/>
  <c r="AF263" i="7"/>
  <c r="AF293" i="7"/>
  <c r="AF562" i="8"/>
  <c r="AF85" i="7"/>
  <c r="AF440" i="8"/>
  <c r="AF290" i="7"/>
  <c r="AF285" i="7"/>
  <c r="AF399" i="8"/>
  <c r="AF209" i="7"/>
  <c r="AF130" i="7"/>
  <c r="AF168" i="7"/>
  <c r="AF44" i="7"/>
  <c r="AF469" i="8"/>
  <c r="AF97" i="7"/>
  <c r="AF298" i="7"/>
  <c r="AF218" i="7"/>
  <c r="AF287" i="7"/>
  <c r="AF182" i="7"/>
  <c r="AF28" i="7"/>
  <c r="AF320" i="7"/>
  <c r="AF319" i="7"/>
  <c r="AF248" i="7"/>
  <c r="AF447" i="8"/>
  <c r="AF366" i="8"/>
  <c r="AF73" i="7"/>
  <c r="AF65" i="7"/>
  <c r="AF244" i="7"/>
  <c r="AF304" i="7"/>
  <c r="AF234" i="7"/>
  <c r="AF185" i="7"/>
  <c r="AF511" i="8"/>
  <c r="AF49" i="7"/>
  <c r="AF220" i="7"/>
  <c r="AF87" i="7"/>
  <c r="AF326" i="7"/>
  <c r="AF309" i="7"/>
  <c r="AF349" i="8"/>
  <c r="AF103" i="7"/>
  <c r="AF460" i="8"/>
  <c r="AF132" i="7"/>
  <c r="AF135" i="7"/>
  <c r="AF23" i="7"/>
  <c r="AF127" i="7"/>
  <c r="AF190" i="7"/>
  <c r="AF167" i="7"/>
  <c r="AF201" i="7"/>
  <c r="AF496" i="8"/>
  <c r="AF247" i="7"/>
  <c r="AF123" i="7"/>
  <c r="AF241" i="7"/>
  <c r="AF282" i="7"/>
  <c r="AF82" i="7"/>
  <c r="AF116" i="7"/>
  <c r="AF163" i="7"/>
  <c r="AF380" i="8"/>
  <c r="AF574" i="8"/>
  <c r="AF58" i="7"/>
  <c r="AF547" i="8"/>
  <c r="AF397" i="8"/>
  <c r="AF459" i="8"/>
  <c r="AF52" i="7"/>
  <c r="AF101" i="7"/>
  <c r="AF100" i="7"/>
  <c r="AF119" i="7"/>
  <c r="AF255" i="7"/>
  <c r="AF239" i="7"/>
  <c r="AF286" i="7"/>
  <c r="AF191" i="7"/>
  <c r="AF480" i="8"/>
  <c r="AF68" i="7"/>
  <c r="AF556" i="8"/>
  <c r="AF98" i="7"/>
  <c r="AF435" i="8"/>
  <c r="AF312" i="7"/>
  <c r="AF236" i="7"/>
  <c r="AF305" i="7"/>
  <c r="AF233" i="7"/>
  <c r="AF221" i="7"/>
  <c r="AF331" i="7"/>
  <c r="AF311" i="7"/>
  <c r="AF57" i="7"/>
  <c r="AF246" i="7"/>
  <c r="AF196" i="7"/>
  <c r="AF30" i="7"/>
  <c r="AF202" i="7"/>
  <c r="AF257" i="7"/>
  <c r="AF47" i="7"/>
  <c r="AF296" i="7"/>
  <c r="AF146" i="7"/>
  <c r="AF277" i="7"/>
  <c r="AF69" i="7"/>
  <c r="AF24" i="7"/>
  <c r="AF170" i="7"/>
  <c r="AF289" i="7"/>
  <c r="AF37" i="7"/>
  <c r="AF388" i="8"/>
  <c r="AF128" i="7"/>
  <c r="AF400" i="8"/>
  <c r="AF211" i="7"/>
  <c r="AF46" i="7"/>
  <c r="AF251" i="7"/>
  <c r="AF26" i="7"/>
  <c r="AF78" i="7"/>
  <c r="AF187" i="7"/>
  <c r="AF124" i="7"/>
  <c r="AF153" i="7"/>
  <c r="AF323" i="7"/>
  <c r="AF280" i="7"/>
  <c r="AF75" i="7"/>
  <c r="AF117" i="7"/>
  <c r="AF335" i="8"/>
  <c r="AF549" i="8"/>
  <c r="AF463" i="8"/>
  <c r="AF359" i="8"/>
  <c r="AF283" i="7"/>
  <c r="AF142" i="7"/>
  <c r="AF108" i="7"/>
  <c r="AF230" i="7"/>
  <c r="AF197" i="7"/>
  <c r="AF14" i="7"/>
  <c r="AF507" i="8"/>
  <c r="AF508" i="8"/>
  <c r="AF189" i="7"/>
  <c r="AF300" i="7"/>
  <c r="AF104" i="7"/>
  <c r="AF299" i="7"/>
  <c r="AF224" i="7"/>
  <c r="AF271" i="7"/>
  <c r="AF17" i="7"/>
  <c r="AF27" i="7"/>
  <c r="AF35" i="7"/>
  <c r="AF45" i="7"/>
  <c r="AF216" i="7"/>
  <c r="AF473" i="8"/>
  <c r="AF279" i="7"/>
  <c r="AF497" i="8"/>
  <c r="AF265" i="7"/>
  <c r="AF114" i="7"/>
  <c r="AF84" i="7"/>
  <c r="AF138" i="7"/>
  <c r="AF231" i="7"/>
  <c r="AF140" i="7"/>
  <c r="AF505" i="8"/>
  <c r="AF56" i="7"/>
  <c r="AF134" i="7"/>
  <c r="AF307" i="7"/>
  <c r="AF541" i="8"/>
  <c r="AF207" i="7"/>
  <c r="AF61" i="7"/>
  <c r="AF373" i="8"/>
  <c r="AF226" i="7"/>
  <c r="AF115" i="7"/>
  <c r="AF184" i="7"/>
  <c r="AF126" i="7"/>
  <c r="AF316" i="7"/>
  <c r="AF110" i="7"/>
  <c r="AF80" i="7"/>
  <c r="AF199" i="7"/>
  <c r="AF328" i="7"/>
  <c r="AF180" i="7"/>
  <c r="AF11" i="7"/>
  <c r="AF384" i="8"/>
  <c r="AF20" i="7"/>
  <c r="AF394" i="8"/>
  <c r="AF564" i="8"/>
  <c r="AF54" i="7"/>
  <c r="AF129" i="7"/>
  <c r="AF557" i="8"/>
  <c r="AF212" i="7"/>
  <c r="AF215" i="7"/>
  <c r="AF195" i="7"/>
  <c r="AF314" i="7"/>
  <c r="AF192" i="7"/>
  <c r="AF151" i="7"/>
  <c r="AF34" i="7"/>
  <c r="AF227" i="7"/>
  <c r="AF161" i="7"/>
  <c r="AF217" i="7"/>
  <c r="AF122" i="7"/>
  <c r="AF16" i="7"/>
  <c r="AF398" i="8"/>
  <c r="AF567" i="8"/>
  <c r="AF275" i="7"/>
  <c r="AF93" i="7"/>
  <c r="AF193" i="7"/>
  <c r="AF325" i="7"/>
  <c r="AF48" i="7"/>
  <c r="AF278" i="7"/>
  <c r="AF252" i="7"/>
  <c r="AF276" i="7"/>
  <c r="AF147" i="7"/>
  <c r="AF59" i="7"/>
  <c r="AF155" i="7"/>
  <c r="AF91" i="7"/>
  <c r="AF546" i="8"/>
  <c r="AF237" i="7"/>
  <c r="AF10" i="7"/>
  <c r="AF267" i="7"/>
  <c r="AF63" i="7"/>
  <c r="AF258" i="7"/>
  <c r="AF169" i="7"/>
  <c r="AF125" i="7"/>
  <c r="AF144" i="7"/>
  <c r="AF240" i="7"/>
  <c r="AF55" i="7"/>
  <c r="AF404" i="8"/>
  <c r="AF261" i="7"/>
  <c r="AF269" i="7"/>
  <c r="AF250" i="7"/>
  <c r="AF70" i="7"/>
  <c r="AF139" i="7"/>
  <c r="AF288" i="7"/>
  <c r="AF249" i="7"/>
  <c r="AF62" i="7"/>
  <c r="AF245" i="7"/>
  <c r="AF203" i="7"/>
  <c r="AF53" i="7"/>
  <c r="AF595" i="8"/>
  <c r="AF590" i="8"/>
  <c r="AF8" i="7"/>
  <c r="AF327" i="7"/>
  <c r="AG241" i="31"/>
  <c r="AG195" i="31"/>
  <c r="AG83" i="31"/>
  <c r="AG283" i="31"/>
  <c r="AG101" i="31"/>
  <c r="AG230" i="31"/>
  <c r="AG66" i="31"/>
  <c r="AG12" i="31"/>
  <c r="AG134" i="31"/>
  <c r="AG107" i="31"/>
  <c r="AG71" i="31"/>
  <c r="AG176" i="31"/>
  <c r="AG281" i="31"/>
  <c r="AG270" i="31"/>
  <c r="AG61" i="31"/>
  <c r="AG154" i="31"/>
  <c r="AG179" i="31"/>
  <c r="AG180" i="31"/>
  <c r="AG60" i="31"/>
  <c r="AG268" i="31"/>
  <c r="AG259" i="31"/>
  <c r="AG160" i="31"/>
  <c r="AG77" i="31"/>
  <c r="AG122" i="31"/>
  <c r="AG152" i="31"/>
  <c r="AG109" i="31"/>
  <c r="AG170" i="31"/>
  <c r="AG67" i="31"/>
  <c r="AG57" i="31"/>
  <c r="AG178" i="31"/>
  <c r="AG218" i="31"/>
  <c r="AG138" i="31"/>
  <c r="AG190" i="31"/>
  <c r="AG293" i="31"/>
  <c r="AG280" i="31"/>
  <c r="AG116" i="31"/>
  <c r="AG51" i="31"/>
  <c r="AG11" i="31"/>
  <c r="AG98" i="31"/>
  <c r="AG131" i="31"/>
  <c r="AG237" i="31"/>
  <c r="AG92" i="31"/>
  <c r="AG205" i="31"/>
  <c r="AG227" i="31"/>
  <c r="AG232" i="31"/>
  <c r="AG200" i="31"/>
  <c r="AG229" i="31"/>
  <c r="AG253" i="31"/>
  <c r="AG100" i="31"/>
  <c r="AG185" i="31"/>
  <c r="AG119" i="31"/>
  <c r="AG137" i="31"/>
  <c r="AG239" i="31"/>
  <c r="AG231" i="31"/>
  <c r="AG114" i="31"/>
  <c r="AG166" i="31"/>
  <c r="AG118" i="31"/>
  <c r="AG31" i="31"/>
  <c r="AG158" i="31"/>
  <c r="AG226" i="31"/>
  <c r="AG203" i="31"/>
  <c r="AG264" i="31"/>
  <c r="AG294" i="31"/>
  <c r="AG45" i="31"/>
  <c r="AG148" i="31"/>
  <c r="AG215" i="31"/>
  <c r="AG228" i="31"/>
  <c r="AG289" i="31"/>
  <c r="AG64" i="31"/>
  <c r="AG48" i="31"/>
  <c r="AG150" i="31"/>
  <c r="AG140" i="31"/>
  <c r="AG27" i="31"/>
  <c r="AG258" i="31"/>
  <c r="AG269" i="31"/>
  <c r="AG35" i="31"/>
  <c r="AG295" i="31"/>
  <c r="AG224" i="31"/>
  <c r="AG82" i="31"/>
  <c r="AG242" i="31"/>
  <c r="AG202" i="31"/>
  <c r="AG248" i="31"/>
  <c r="AG225" i="31"/>
  <c r="AG257" i="31"/>
  <c r="AG276" i="31"/>
  <c r="AG172" i="31"/>
  <c r="AG214" i="31"/>
  <c r="AG62" i="31"/>
  <c r="AG128" i="31"/>
  <c r="AG250" i="31"/>
  <c r="AG299" i="31"/>
  <c r="AG187" i="31"/>
  <c r="AG149" i="31"/>
  <c r="AG302" i="31"/>
  <c r="AG127" i="31"/>
  <c r="AG129" i="31"/>
  <c r="AG102" i="31"/>
  <c r="AG80" i="31"/>
  <c r="AG167" i="31"/>
  <c r="AG15" i="31"/>
  <c r="AG191" i="31"/>
  <c r="AG193" i="31"/>
  <c r="AG162" i="31"/>
  <c r="AG244" i="31"/>
  <c r="AG251" i="31"/>
  <c r="AG198" i="31"/>
  <c r="AG164" i="31"/>
  <c r="AG263" i="31"/>
  <c r="AG155" i="31"/>
  <c r="AG169" i="31"/>
  <c r="AG165" i="31"/>
  <c r="AG22" i="31"/>
  <c r="AG50" i="31"/>
  <c r="AG70" i="31"/>
  <c r="AG290" i="31"/>
  <c r="AG177" i="31"/>
  <c r="AG144" i="31"/>
  <c r="AG267" i="31"/>
  <c r="AG130" i="31"/>
  <c r="AG76" i="31"/>
  <c r="AG55" i="31"/>
  <c r="AG49" i="31"/>
  <c r="AG47" i="31"/>
  <c r="AG46" i="31"/>
  <c r="AG43" i="31"/>
  <c r="AG38" i="31"/>
  <c r="AG37" i="31"/>
  <c r="AG36" i="31"/>
  <c r="AG33" i="31"/>
  <c r="AG30" i="31"/>
  <c r="AG26" i="31"/>
  <c r="AG24" i="31"/>
  <c r="AG21" i="31"/>
  <c r="AG19" i="31"/>
  <c r="AG18" i="31"/>
  <c r="AG17" i="31"/>
  <c r="AG13" i="31"/>
  <c r="AG10" i="31"/>
  <c r="AG28" i="31"/>
  <c r="AG274" i="31"/>
  <c r="AF253" i="7" l="1"/>
  <c r="AG441" i="8"/>
  <c r="AF333" i="7"/>
  <c r="AG506" i="8"/>
  <c r="AG497" i="8"/>
  <c r="AD495" i="8"/>
  <c r="AD523" i="8"/>
  <c r="AG508" i="8"/>
  <c r="AC327" i="8"/>
  <c r="AC8" i="8"/>
  <c r="AC53" i="8"/>
  <c r="AC203" i="8"/>
  <c r="AC245" i="8"/>
  <c r="AC62" i="8"/>
  <c r="AC249" i="8"/>
  <c r="AC288" i="8"/>
  <c r="AC139" i="8"/>
  <c r="AC70" i="8"/>
  <c r="AC250" i="8"/>
  <c r="AC269" i="8"/>
  <c r="AC261" i="8"/>
  <c r="AC55" i="8"/>
  <c r="AC240" i="8"/>
  <c r="AC144" i="8"/>
  <c r="AC125" i="8"/>
  <c r="AC169" i="8"/>
  <c r="AC258" i="8"/>
  <c r="AC63" i="8"/>
  <c r="AC267" i="8"/>
  <c r="AC10" i="8"/>
  <c r="AC237" i="8"/>
  <c r="AC91" i="8"/>
  <c r="AC155" i="8"/>
  <c r="AC59" i="8"/>
  <c r="AC147" i="8"/>
  <c r="AC276" i="8"/>
  <c r="AC252" i="8"/>
  <c r="AC278" i="8"/>
  <c r="AC48" i="8"/>
  <c r="AC325" i="8"/>
  <c r="AC193" i="8"/>
  <c r="AC93" i="8"/>
  <c r="AC275" i="8"/>
  <c r="AC16" i="8"/>
  <c r="AC122" i="8"/>
  <c r="AC217" i="8"/>
  <c r="AC161" i="8"/>
  <c r="AC227" i="8"/>
  <c r="AC34" i="8"/>
  <c r="AC151" i="8"/>
  <c r="AC192" i="8"/>
  <c r="AC314" i="8"/>
  <c r="AC195" i="8"/>
  <c r="AC215" i="8"/>
  <c r="AC212" i="8"/>
  <c r="AC129" i="8"/>
  <c r="AC54" i="8"/>
  <c r="AC20" i="8"/>
  <c r="AC11" i="8"/>
  <c r="AC180" i="8"/>
  <c r="AC328" i="8"/>
  <c r="AC199" i="8"/>
  <c r="AC80" i="8"/>
  <c r="AC110" i="8"/>
  <c r="AC316" i="8"/>
  <c r="AC126" i="8"/>
  <c r="AC184" i="8"/>
  <c r="AC115" i="8"/>
  <c r="AC226" i="8"/>
  <c r="AC61" i="8"/>
  <c r="AC207" i="8"/>
  <c r="AC307" i="8"/>
  <c r="AC134" i="8"/>
  <c r="AC56" i="8"/>
  <c r="AC140" i="8"/>
  <c r="AC231" i="8"/>
  <c r="AC138" i="8"/>
  <c r="AC84" i="8"/>
  <c r="AC114" i="8"/>
  <c r="AC265" i="8"/>
  <c r="AC279" i="8"/>
  <c r="AC216" i="8"/>
  <c r="AC45" i="8"/>
  <c r="AC35" i="8"/>
  <c r="AC27" i="8"/>
  <c r="AC17" i="8"/>
  <c r="AC271" i="8"/>
  <c r="AC224" i="8"/>
  <c r="AC299" i="8"/>
  <c r="AC104" i="8"/>
  <c r="AC300" i="8"/>
  <c r="AC189" i="8"/>
  <c r="AC14" i="8"/>
  <c r="AC197" i="8"/>
  <c r="AC230" i="8"/>
  <c r="AC108" i="8"/>
  <c r="AC142" i="8"/>
  <c r="AC283" i="8"/>
  <c r="AC117" i="8"/>
  <c r="AC75" i="8"/>
  <c r="AC280" i="8"/>
  <c r="AC323" i="8"/>
  <c r="AC153" i="8"/>
  <c r="AC124" i="8"/>
  <c r="AC187" i="8"/>
  <c r="AC78" i="8"/>
  <c r="AC26" i="8"/>
  <c r="AC251" i="8"/>
  <c r="AC46" i="8"/>
  <c r="AC211" i="8"/>
  <c r="AC128" i="8"/>
  <c r="AC37" i="8"/>
  <c r="AC289" i="8"/>
  <c r="AC170" i="8"/>
  <c r="AC24" i="8"/>
  <c r="AC69" i="8"/>
  <c r="AC277" i="8"/>
  <c r="AC146" i="8"/>
  <c r="AC296" i="8"/>
  <c r="AC47" i="8"/>
  <c r="AC257" i="8"/>
  <c r="AC202" i="8"/>
  <c r="AC30" i="8"/>
  <c r="AC196" i="8"/>
  <c r="AC246" i="8"/>
  <c r="AC57" i="8"/>
  <c r="AC311" i="8"/>
  <c r="AC331" i="8"/>
  <c r="AC221" i="8"/>
  <c r="AC233" i="8"/>
  <c r="AC305" i="8"/>
  <c r="AC236" i="8"/>
  <c r="AC312" i="8"/>
  <c r="AC98" i="8"/>
  <c r="AC68" i="8"/>
  <c r="AC191" i="8"/>
  <c r="AC286" i="8"/>
  <c r="AC239" i="8"/>
  <c r="AC255" i="8"/>
  <c r="AC119" i="8"/>
  <c r="AC100" i="8"/>
  <c r="AC101" i="8"/>
  <c r="AC52" i="8"/>
  <c r="AC58" i="8"/>
  <c r="AC163" i="8"/>
  <c r="AC116" i="8"/>
  <c r="AC82" i="8"/>
  <c r="AC282" i="8"/>
  <c r="AC241" i="8"/>
  <c r="AC123" i="8"/>
  <c r="AC247" i="8"/>
  <c r="AC201" i="8"/>
  <c r="AC167" i="8"/>
  <c r="AC190" i="8"/>
  <c r="AC127" i="8"/>
  <c r="AC23" i="8"/>
  <c r="AC135" i="8"/>
  <c r="AC132" i="8"/>
  <c r="AC103" i="8"/>
  <c r="AC309" i="8"/>
  <c r="AC326" i="8"/>
  <c r="AC87" i="8"/>
  <c r="AC220" i="8"/>
  <c r="AC49" i="8"/>
  <c r="AC185" i="8"/>
  <c r="AC234" i="8"/>
  <c r="AC304" i="8"/>
  <c r="AC244" i="8"/>
  <c r="AC65" i="8"/>
  <c r="AC73" i="8"/>
  <c r="AC248" i="8"/>
  <c r="AC319" i="8"/>
  <c r="AC320" i="8"/>
  <c r="AC28" i="8"/>
  <c r="AC182" i="8"/>
  <c r="AC287" i="8"/>
  <c r="AC218" i="8"/>
  <c r="AC298" i="8"/>
  <c r="AC97" i="8"/>
  <c r="AC44" i="8"/>
  <c r="AC168" i="8"/>
  <c r="AC130" i="8"/>
  <c r="AC209" i="8"/>
  <c r="AC285" i="8"/>
  <c r="AC290" i="8"/>
  <c r="AC85" i="8"/>
  <c r="AC293" i="8"/>
  <c r="AC263" i="8"/>
  <c r="AC235" i="8"/>
  <c r="AC29" i="8"/>
  <c r="AC22" i="8"/>
  <c r="AC332" i="8"/>
  <c r="AC166" i="8"/>
  <c r="AC303" i="8"/>
  <c r="AC194" i="8"/>
  <c r="AC178" i="8"/>
  <c r="AC148" i="8"/>
  <c r="AC141" i="8"/>
  <c r="AC19" i="8"/>
  <c r="AC136" i="8"/>
  <c r="AC111" i="8"/>
  <c r="AC83" i="8"/>
  <c r="AC79" i="8"/>
  <c r="AC264" i="8"/>
  <c r="AC171" i="8"/>
  <c r="AC42" i="8"/>
  <c r="AC228" i="8"/>
  <c r="AC33" i="8"/>
  <c r="AC297" i="8"/>
  <c r="AC60" i="8"/>
  <c r="AF503" i="8"/>
  <c r="AC270" i="8"/>
  <c r="AC77" i="8"/>
  <c r="AC318" i="8"/>
  <c r="AC107" i="8"/>
  <c r="AC200" i="8"/>
  <c r="AC262" i="8"/>
  <c r="AC294" i="8"/>
  <c r="AC32" i="8"/>
  <c r="AC137" i="8"/>
  <c r="AC222" i="8"/>
  <c r="AC259" i="8"/>
  <c r="AC243" i="8"/>
  <c r="AC165" i="8"/>
  <c r="AC118" i="8"/>
  <c r="AC198" i="8"/>
  <c r="AC133" i="8"/>
  <c r="AC158" i="8"/>
  <c r="AC205" i="8"/>
  <c r="AC266" i="8"/>
  <c r="AC315" i="8"/>
  <c r="AC40" i="8"/>
  <c r="AC66" i="8"/>
  <c r="AC50" i="8"/>
  <c r="AC302" i="8"/>
  <c r="AC284" i="8"/>
  <c r="AC310" i="8"/>
  <c r="AC281" i="8"/>
  <c r="AC183" i="8"/>
  <c r="AC291" i="8"/>
  <c r="AC313" i="8"/>
  <c r="AC76" i="8"/>
  <c r="AC242" i="8"/>
  <c r="AC13" i="8"/>
  <c r="AC43" i="8"/>
  <c r="AC154" i="8"/>
  <c r="AC306" i="8"/>
  <c r="AC90" i="8"/>
  <c r="AC272" i="8"/>
  <c r="AC225" i="8"/>
  <c r="AC72" i="8"/>
  <c r="AC274" i="8"/>
  <c r="AC105" i="8"/>
  <c r="AC260" i="8"/>
  <c r="AC15" i="8"/>
  <c r="AC41" i="8"/>
  <c r="AC176" i="8"/>
  <c r="AC74" i="8"/>
  <c r="AC9" i="8"/>
  <c r="AC164" i="8"/>
  <c r="AC317" i="8"/>
  <c r="AC308" i="8"/>
  <c r="AC71" i="8"/>
  <c r="AC99" i="8"/>
  <c r="AC219" i="8"/>
  <c r="AC188" i="8"/>
  <c r="AC174" i="8"/>
  <c r="AC21" i="8"/>
  <c r="AC120" i="8"/>
  <c r="AC145" i="8"/>
  <c r="AC256" i="8"/>
  <c r="AC89" i="8"/>
  <c r="AC51" i="8"/>
  <c r="AC321" i="8"/>
  <c r="AC206" i="8"/>
  <c r="AC223" i="8"/>
  <c r="AC324" i="8"/>
  <c r="AC102" i="8"/>
  <c r="AC109" i="8"/>
  <c r="AC152" i="8"/>
  <c r="AC273" i="8"/>
  <c r="AC96" i="8"/>
  <c r="AC210" i="8"/>
  <c r="AC12" i="8"/>
  <c r="AC208" i="8"/>
  <c r="AC214" i="8"/>
  <c r="AC329" i="8"/>
  <c r="AC92" i="8"/>
  <c r="AF563" i="8"/>
  <c r="AC149" i="8"/>
  <c r="AC330" i="8"/>
  <c r="AC177" i="8"/>
  <c r="AC186" i="8"/>
  <c r="AC39" i="8"/>
  <c r="AC38" i="8"/>
  <c r="AC18" i="8"/>
  <c r="AC150" i="8"/>
  <c r="AC131" i="8"/>
  <c r="AC295" i="8"/>
  <c r="AC268" i="8"/>
  <c r="AC301" i="8"/>
  <c r="AC94" i="8"/>
  <c r="AC238" i="8"/>
  <c r="AC157" i="8"/>
  <c r="AC175" i="8"/>
  <c r="AC25" i="8"/>
  <c r="AC232" i="8"/>
  <c r="AC160" i="8"/>
  <c r="AC213" i="8"/>
  <c r="AC81" i="8"/>
  <c r="AC173" i="8"/>
  <c r="AC162" i="8"/>
  <c r="AC113" i="8"/>
  <c r="AC204" i="8"/>
  <c r="AC322" i="8"/>
  <c r="AC181" i="8"/>
  <c r="AC31" i="8"/>
  <c r="AC95" i="8"/>
  <c r="AC172" i="8"/>
  <c r="AC88" i="8"/>
  <c r="AC156" i="8"/>
  <c r="AC292" i="8"/>
  <c r="AC254" i="8"/>
  <c r="AC229" i="8"/>
  <c r="AC106" i="8"/>
  <c r="AC179" i="8"/>
  <c r="AC121" i="8"/>
  <c r="AC86" i="8"/>
  <c r="AC36" i="8"/>
  <c r="AC159" i="8"/>
  <c r="AC67" i="8"/>
  <c r="AC143" i="8"/>
  <c r="AC64" i="8"/>
  <c r="AC112" i="8"/>
  <c r="AI82" i="6"/>
  <c r="AH48" i="7"/>
  <c r="AI142" i="6"/>
  <c r="AH602" i="8"/>
  <c r="AI394" i="7"/>
  <c r="AH265" i="7"/>
  <c r="AE145" i="7"/>
  <c r="AI122" i="6"/>
  <c r="AH457" i="8"/>
  <c r="AI533" i="8"/>
  <c r="AH117" i="7"/>
  <c r="AI457" i="7"/>
  <c r="AE211" i="7"/>
  <c r="AH605" i="8"/>
  <c r="AE303" i="7"/>
  <c r="AH375" i="8"/>
  <c r="AI144" i="6"/>
  <c r="AH262" i="7"/>
  <c r="AH145" i="7"/>
  <c r="AH50" i="7"/>
  <c r="AI517" i="8"/>
  <c r="AE229" i="7"/>
  <c r="AE503" i="8"/>
  <c r="AI277" i="6"/>
  <c r="AH581" i="8"/>
  <c r="AI241" i="6"/>
  <c r="AH444" i="8"/>
  <c r="AI474" i="8"/>
  <c r="AI367" i="8"/>
  <c r="AE279" i="7"/>
  <c r="AH137" i="7"/>
  <c r="AI65" i="6"/>
  <c r="AH424" i="8"/>
  <c r="AE78" i="7"/>
  <c r="AH517" i="8"/>
  <c r="AH568" i="8"/>
  <c r="AH399" i="8"/>
  <c r="AI118" i="6"/>
  <c r="AH402" i="8"/>
  <c r="AE25" i="7"/>
  <c r="AI456" i="8"/>
  <c r="AI146" i="6"/>
  <c r="AE288" i="7"/>
  <c r="AH443" i="8"/>
  <c r="AH421" i="8"/>
  <c r="AH576" i="8"/>
  <c r="AI328" i="6"/>
  <c r="AH162" i="7"/>
  <c r="AI497" i="7"/>
  <c r="AH589" i="8"/>
  <c r="AI436" i="8"/>
  <c r="AH379" i="8"/>
  <c r="AE238" i="7"/>
  <c r="AE179" i="7"/>
  <c r="AI273" i="6"/>
  <c r="AH428" i="8"/>
  <c r="AE61" i="7"/>
  <c r="AI175" i="6"/>
  <c r="AH511" i="8"/>
  <c r="AI95" i="6"/>
  <c r="AE170" i="7"/>
  <c r="AE280" i="7"/>
  <c r="AE305" i="7"/>
  <c r="AH583" i="8"/>
  <c r="AE330" i="7"/>
  <c r="AH24" i="7"/>
  <c r="AE51" i="7"/>
  <c r="AE173" i="7"/>
  <c r="AI572" i="8"/>
  <c r="AH596" i="8"/>
  <c r="AE523" i="7"/>
  <c r="AI185" i="6"/>
  <c r="AI129" i="6"/>
  <c r="AE275" i="7"/>
  <c r="AE546" i="8"/>
  <c r="AI568" i="8"/>
  <c r="AE40" i="7"/>
  <c r="AI98" i="6"/>
  <c r="AE110" i="7"/>
  <c r="AH227" i="7"/>
  <c r="AH161" i="7"/>
  <c r="AH168" i="7"/>
  <c r="AI207" i="6"/>
  <c r="AH179" i="7"/>
  <c r="AH157" i="7"/>
  <c r="AI580" i="7"/>
  <c r="AE219" i="7"/>
  <c r="AH273" i="7"/>
  <c r="AH80" i="7"/>
  <c r="AI161" i="6"/>
  <c r="AI235" i="6"/>
  <c r="AE158" i="7"/>
  <c r="AH128" i="7"/>
  <c r="AI355" i="7"/>
  <c r="AH537" i="8"/>
  <c r="AE316" i="7"/>
  <c r="AH533" i="8"/>
  <c r="AE385" i="8"/>
  <c r="AH294" i="7"/>
  <c r="AI473" i="7"/>
  <c r="AE405" i="8"/>
  <c r="AE396" i="8"/>
  <c r="AH574" i="8"/>
  <c r="AE282" i="7"/>
  <c r="AI316" i="6"/>
  <c r="AI72" i="6"/>
  <c r="AH255" i="7"/>
  <c r="AI53" i="6"/>
  <c r="AE193" i="7"/>
  <c r="AH18" i="7"/>
  <c r="AH548" i="8"/>
  <c r="AI488" i="7"/>
  <c r="AH437" i="8"/>
  <c r="AI537" i="8"/>
  <c r="AE110" i="8"/>
  <c r="AH333" i="6"/>
  <c r="AH287" i="7"/>
  <c r="AI542" i="8"/>
  <c r="AE146" i="7"/>
  <c r="AI563" i="7"/>
  <c r="AI562" i="7"/>
  <c r="AE315" i="8"/>
  <c r="AE178" i="8"/>
  <c r="AE328" i="8"/>
  <c r="AI246" i="6"/>
  <c r="AI305" i="6"/>
  <c r="AH15" i="7"/>
  <c r="AH17" i="7"/>
  <c r="AE50" i="7"/>
  <c r="AH553" i="8"/>
  <c r="AE191" i="8"/>
  <c r="AE262" i="8"/>
  <c r="AE164" i="8"/>
  <c r="AE224" i="7"/>
  <c r="AI262" i="6"/>
  <c r="AI433" i="8"/>
  <c r="AE82" i="7"/>
  <c r="AE83" i="7"/>
  <c r="AI302" i="6"/>
  <c r="AI427" i="8"/>
  <c r="AE254" i="8"/>
  <c r="AH506" i="8"/>
  <c r="AI144" i="7"/>
  <c r="AE163" i="7"/>
  <c r="AI116" i="6"/>
  <c r="AE510" i="8"/>
  <c r="AI534" i="7"/>
  <c r="AE508" i="8"/>
  <c r="AE82" i="8"/>
  <c r="AE298" i="8"/>
  <c r="AI72" i="7"/>
  <c r="AE41" i="8"/>
  <c r="AH477" i="8"/>
  <c r="AI523" i="6"/>
  <c r="AI551" i="8"/>
  <c r="AI85" i="6"/>
  <c r="AH314" i="7"/>
  <c r="AE304" i="7"/>
  <c r="AE122" i="8"/>
  <c r="AE259" i="8"/>
  <c r="AI394" i="8"/>
  <c r="AI10" i="6"/>
  <c r="AE20" i="8"/>
  <c r="AE320" i="7"/>
  <c r="AE24" i="7"/>
  <c r="AE140" i="7"/>
  <c r="AH102" i="7"/>
  <c r="AE19" i="7"/>
  <c r="AI357" i="8"/>
  <c r="AH306" i="7"/>
  <c r="AH224" i="7"/>
  <c r="AH495" i="7"/>
  <c r="AI507" i="7"/>
  <c r="AI499" i="8"/>
  <c r="AE109" i="7"/>
  <c r="AE57" i="8"/>
  <c r="AE220" i="8"/>
  <c r="AE232" i="8"/>
  <c r="AH218" i="7"/>
  <c r="AH327" i="7"/>
  <c r="AE103" i="7"/>
  <c r="AH449" i="8"/>
  <c r="AI106" i="6"/>
  <c r="AE319" i="7"/>
  <c r="AI462" i="8"/>
  <c r="AE156" i="8"/>
  <c r="AH369" i="8"/>
  <c r="AH115" i="7"/>
  <c r="AH361" i="8"/>
  <c r="AH167" i="7"/>
  <c r="AH453" i="8"/>
  <c r="AH500" i="8"/>
  <c r="AI600" i="8"/>
  <c r="AH436" i="8"/>
  <c r="AI347" i="8"/>
  <c r="AE562" i="8"/>
  <c r="AI588" i="8"/>
  <c r="AI413" i="8"/>
  <c r="AH422" i="8"/>
  <c r="AH320" i="7"/>
  <c r="AI576" i="8"/>
  <c r="AI589" i="8"/>
  <c r="AI512" i="8"/>
  <c r="AI268" i="6"/>
  <c r="AH351" i="8"/>
  <c r="AI303" i="6"/>
  <c r="AI132" i="6"/>
  <c r="AE69" i="7"/>
  <c r="AE302" i="7"/>
  <c r="AE212" i="7"/>
  <c r="AI307" i="6"/>
  <c r="AH395" i="8"/>
  <c r="AE90" i="7"/>
  <c r="AI442" i="8"/>
  <c r="AI554" i="8"/>
  <c r="AE210" i="7"/>
  <c r="AI393" i="8"/>
  <c r="AH235" i="7"/>
  <c r="AE404" i="8"/>
  <c r="AH170" i="7"/>
  <c r="AE477" i="8"/>
  <c r="AH471" i="8"/>
  <c r="AI8" i="6"/>
  <c r="AE232" i="7"/>
  <c r="AI195" i="6"/>
  <c r="AI314" i="6"/>
  <c r="AE563" i="8"/>
  <c r="AH566" i="8"/>
  <c r="AI593" i="8"/>
  <c r="AI217" i="6"/>
  <c r="AE337" i="8"/>
  <c r="AH470" i="8"/>
  <c r="AE349" i="8"/>
  <c r="AE43" i="7"/>
  <c r="AH236" i="7"/>
  <c r="AH298" i="7"/>
  <c r="AH138" i="7"/>
  <c r="AI478" i="8"/>
  <c r="AI158" i="6"/>
  <c r="AH562" i="8"/>
  <c r="AI248" i="6"/>
  <c r="AI398" i="7"/>
  <c r="AE547" i="8"/>
  <c r="AH349" i="8"/>
  <c r="AE190" i="7"/>
  <c r="AH440" i="8"/>
  <c r="AH425" i="8"/>
  <c r="AI590" i="7"/>
  <c r="AI172" i="6"/>
  <c r="AH242" i="7"/>
  <c r="AI365" i="8"/>
  <c r="AE30" i="7"/>
  <c r="AH63" i="7"/>
  <c r="AE321" i="7"/>
  <c r="AH46" i="7"/>
  <c r="AH10" i="7"/>
  <c r="AI183" i="6"/>
  <c r="AI482" i="8"/>
  <c r="AH557" i="8"/>
  <c r="AH286" i="7"/>
  <c r="AH573" i="8"/>
  <c r="AH427" i="8"/>
  <c r="AI177" i="6"/>
  <c r="AI80" i="6"/>
  <c r="AH317" i="7"/>
  <c r="AH603" i="8"/>
  <c r="AI243" i="6"/>
  <c r="AI293" i="6"/>
  <c r="AE31" i="7"/>
  <c r="AH54" i="7"/>
  <c r="AE114" i="7"/>
  <c r="AE347" i="8"/>
  <c r="AI41" i="6"/>
  <c r="AI532" i="8"/>
  <c r="AI388" i="7"/>
  <c r="AH185" i="7"/>
  <c r="AE123" i="7"/>
  <c r="AH105" i="7"/>
  <c r="AH461" i="8"/>
  <c r="AI599" i="8"/>
  <c r="AI372" i="7"/>
  <c r="AE116" i="7"/>
  <c r="AE246" i="7"/>
  <c r="AH221" i="7"/>
  <c r="AI212" i="6"/>
  <c r="AI258" i="6"/>
  <c r="AH339" i="8"/>
  <c r="AH429" i="8"/>
  <c r="AH516" i="8"/>
  <c r="AI399" i="7"/>
  <c r="AI503" i="7"/>
  <c r="AE278" i="7"/>
  <c r="AI30" i="6"/>
  <c r="AH215" i="7"/>
  <c r="AH74" i="7"/>
  <c r="AI553" i="7"/>
  <c r="AI445" i="7"/>
  <c r="AI155" i="6"/>
  <c r="AE297" i="7"/>
  <c r="AH606" i="8"/>
  <c r="AE217" i="8"/>
  <c r="AH53" i="7"/>
  <c r="AI117" i="6"/>
  <c r="AI396" i="7"/>
  <c r="AI47" i="6"/>
  <c r="AE545" i="8"/>
  <c r="AI93" i="6"/>
  <c r="AI303" i="7"/>
  <c r="AE293" i="7"/>
  <c r="AE382" i="8"/>
  <c r="AI278" i="6"/>
  <c r="AH328" i="7"/>
  <c r="AI458" i="8"/>
  <c r="AI566" i="8"/>
  <c r="AI487" i="8"/>
  <c r="AH494" i="8"/>
  <c r="AI280" i="6"/>
  <c r="AI468" i="8"/>
  <c r="AH410" i="8"/>
  <c r="AI431" i="8"/>
  <c r="AE187" i="7"/>
  <c r="AH405" i="8"/>
  <c r="AH108" i="7"/>
  <c r="AI538" i="8"/>
  <c r="AI275" i="6"/>
  <c r="AI422" i="8"/>
  <c r="AI51" i="6"/>
  <c r="AI181" i="6"/>
  <c r="AI71" i="6"/>
  <c r="AE394" i="8"/>
  <c r="AH183" i="7"/>
  <c r="AI183" i="7" s="1"/>
  <c r="AH337" i="8"/>
  <c r="AI166" i="6"/>
  <c r="AE441" i="8"/>
  <c r="AH367" i="8"/>
  <c r="AH311" i="7"/>
  <c r="AI420" i="8"/>
  <c r="AH350" i="8"/>
  <c r="AH189" i="7"/>
  <c r="AE400" i="8"/>
  <c r="AI477" i="7"/>
  <c r="AI575" i="7"/>
  <c r="AE26" i="7"/>
  <c r="AH96" i="7"/>
  <c r="AE294" i="7"/>
  <c r="AH400" i="8"/>
  <c r="AE185" i="7"/>
  <c r="AI531" i="8"/>
  <c r="AH355" i="8"/>
  <c r="AH508" i="7"/>
  <c r="AI385" i="7"/>
  <c r="AE460" i="8"/>
  <c r="AH536" i="8"/>
  <c r="AH83" i="7"/>
  <c r="AH590" i="8"/>
  <c r="AE248" i="7"/>
  <c r="AE595" i="8"/>
  <c r="AH278" i="7"/>
  <c r="AE182" i="7"/>
  <c r="AE153" i="7"/>
  <c r="AE200" i="7"/>
  <c r="AI288" i="6"/>
  <c r="AH498" i="8"/>
  <c r="AI509" i="8"/>
  <c r="AE122" i="7"/>
  <c r="AH71" i="7"/>
  <c r="AE209" i="7"/>
  <c r="AE91" i="7"/>
  <c r="AI444" i="7"/>
  <c r="AI460" i="7"/>
  <c r="AI26" i="6"/>
  <c r="AH382" i="8"/>
  <c r="AE397" i="8"/>
  <c r="AI252" i="6"/>
  <c r="AE181" i="7"/>
  <c r="AH258" i="7"/>
  <c r="AE574" i="8"/>
  <c r="AI508" i="7"/>
  <c r="AI329" i="6"/>
  <c r="AE117" i="7"/>
  <c r="AI435" i="7"/>
  <c r="AH329" i="7"/>
  <c r="AI381" i="7"/>
  <c r="AH66" i="7"/>
  <c r="AI331" i="6"/>
  <c r="AI242" i="6"/>
  <c r="AI70" i="6"/>
  <c r="AI484" i="8"/>
  <c r="AI555" i="8"/>
  <c r="AI66" i="6"/>
  <c r="AE299" i="7"/>
  <c r="AH413" i="8"/>
  <c r="AH524" i="8"/>
  <c r="AE84" i="7"/>
  <c r="AE208" i="7"/>
  <c r="AH522" i="8"/>
  <c r="AH254" i="7"/>
  <c r="AE115" i="7"/>
  <c r="AH30" i="7"/>
  <c r="AI304" i="6"/>
  <c r="AE398" i="8"/>
  <c r="AE107" i="7"/>
  <c r="AH340" i="8"/>
  <c r="AI391" i="8"/>
  <c r="AH259" i="7"/>
  <c r="AH315" i="7"/>
  <c r="AH535" i="8"/>
  <c r="AH210" i="7"/>
  <c r="AH120" i="7"/>
  <c r="AE447" i="8"/>
  <c r="AI408" i="8"/>
  <c r="AI578" i="8"/>
  <c r="AH307" i="7"/>
  <c r="AI210" i="6"/>
  <c r="AI210" i="7" s="1"/>
  <c r="AH408" i="8"/>
  <c r="AI528" i="8"/>
  <c r="AI209" i="6"/>
  <c r="AI425" i="8"/>
  <c r="AI123" i="6"/>
  <c r="AI308" i="6"/>
  <c r="AH153" i="7"/>
  <c r="AH455" i="8"/>
  <c r="AE133" i="8"/>
  <c r="AH187" i="7"/>
  <c r="AE159" i="7"/>
  <c r="AH319" i="7"/>
  <c r="AE401" i="8"/>
  <c r="AI334" i="8"/>
  <c r="AE162" i="7"/>
  <c r="AH512" i="8"/>
  <c r="AE505" i="8"/>
  <c r="AE20" i="7"/>
  <c r="AH561" i="8"/>
  <c r="AE95" i="7"/>
  <c r="AI265" i="6"/>
  <c r="AI265" i="7" s="1"/>
  <c r="AH131" i="7"/>
  <c r="AE381" i="8"/>
  <c r="AI101" i="6"/>
  <c r="AI407" i="8"/>
  <c r="AE416" i="8"/>
  <c r="AE496" i="8"/>
  <c r="AI604" i="8"/>
  <c r="AH493" i="8"/>
  <c r="AI412" i="8"/>
  <c r="AI366" i="7"/>
  <c r="AE329" i="7"/>
  <c r="AH175" i="7"/>
  <c r="AH448" i="8"/>
  <c r="AI17" i="6"/>
  <c r="AH346" i="8"/>
  <c r="AH489" i="8"/>
  <c r="AH372" i="8"/>
  <c r="AH531" i="8"/>
  <c r="AH217" i="7"/>
  <c r="AE77" i="7"/>
  <c r="AE480" i="8"/>
  <c r="AE281" i="7"/>
  <c r="AI389" i="8"/>
  <c r="AH110" i="7"/>
  <c r="AI160" i="6"/>
  <c r="AH70" i="7"/>
  <c r="AE149" i="7"/>
  <c r="AE444" i="8"/>
  <c r="AI559" i="8"/>
  <c r="AE10" i="7"/>
  <c r="AH78" i="7"/>
  <c r="AH343" i="8"/>
  <c r="AE307" i="7"/>
  <c r="AH203" i="7"/>
  <c r="AH404" i="8"/>
  <c r="AI230" i="6"/>
  <c r="AI190" i="6"/>
  <c r="AI255" i="6"/>
  <c r="AH521" i="8"/>
  <c r="AH527" i="8"/>
  <c r="AI151" i="6"/>
  <c r="AE203" i="7"/>
  <c r="AH295" i="7"/>
  <c r="AI543" i="8"/>
  <c r="AE421" i="8"/>
  <c r="AI485" i="8"/>
  <c r="AI43" i="6"/>
  <c r="AI504" i="8"/>
  <c r="AH125" i="7"/>
  <c r="AH241" i="7"/>
  <c r="AE144" i="7"/>
  <c r="AH101" i="7"/>
  <c r="AE488" i="8"/>
  <c r="AI453" i="7"/>
  <c r="AI200" i="6"/>
  <c r="AH534" i="8"/>
  <c r="AH374" i="8"/>
  <c r="AE331" i="7"/>
  <c r="AH415" i="8"/>
  <c r="AH475" i="8"/>
  <c r="AE469" i="8"/>
  <c r="AE252" i="7"/>
  <c r="AI587" i="8"/>
  <c r="AI359" i="7"/>
  <c r="AH75" i="7"/>
  <c r="AH545" i="8"/>
  <c r="AI86" i="6"/>
  <c r="AI371" i="8"/>
  <c r="AH171" i="7"/>
  <c r="AH417" i="8"/>
  <c r="AE129" i="7"/>
  <c r="AI519" i="8"/>
  <c r="AI236" i="6"/>
  <c r="AH451" i="8"/>
  <c r="AE286" i="7"/>
  <c r="AI596" i="8"/>
  <c r="AE167" i="7"/>
  <c r="AH208" i="7"/>
  <c r="AH376" i="8"/>
  <c r="AI54" i="6"/>
  <c r="AI102" i="6"/>
  <c r="AE215" i="7"/>
  <c r="AE191" i="7"/>
  <c r="AH454" i="8"/>
  <c r="AE151" i="7"/>
  <c r="AH480" i="8"/>
  <c r="AE575" i="8"/>
  <c r="AH394" i="8"/>
  <c r="AI363" i="8"/>
  <c r="AI350" i="8"/>
  <c r="AI50" i="6"/>
  <c r="AI597" i="8"/>
  <c r="AH312" i="7"/>
  <c r="AH468" i="8"/>
  <c r="AI411" i="8"/>
  <c r="AH330" i="7"/>
  <c r="AE290" i="7"/>
  <c r="AI530" i="8"/>
  <c r="AH129" i="7"/>
  <c r="AE235" i="7"/>
  <c r="AI127" i="6"/>
  <c r="AI335" i="7"/>
  <c r="AI9" i="6"/>
  <c r="AI291" i="6"/>
  <c r="AE453" i="8"/>
  <c r="AH336" i="8"/>
  <c r="AI242" i="7"/>
  <c r="AE72" i="7"/>
  <c r="AI577" i="8"/>
  <c r="AH266" i="7"/>
  <c r="AE16" i="7"/>
  <c r="AI545" i="7"/>
  <c r="AH481" i="8"/>
  <c r="AE149" i="8"/>
  <c r="AE314" i="8"/>
  <c r="AE204" i="8"/>
  <c r="AE218" i="8"/>
  <c r="AI160" i="7"/>
  <c r="AE15" i="7"/>
  <c r="AH13" i="7"/>
  <c r="AE255" i="7"/>
  <c r="AE298" i="7"/>
  <c r="AE96" i="7"/>
  <c r="AH47" i="7"/>
  <c r="AE262" i="7"/>
  <c r="AI398" i="8"/>
  <c r="AE193" i="8"/>
  <c r="AI477" i="8"/>
  <c r="AH439" i="8"/>
  <c r="AE201" i="7"/>
  <c r="AI401" i="7"/>
  <c r="AE457" i="8"/>
  <c r="AI374" i="8"/>
  <c r="AH486" i="8"/>
  <c r="AE145" i="8"/>
  <c r="AH508" i="8"/>
  <c r="AE13" i="8"/>
  <c r="AI444" i="8"/>
  <c r="AE69" i="8"/>
  <c r="AI201" i="6"/>
  <c r="AH386" i="8"/>
  <c r="AI99" i="6"/>
  <c r="AI476" i="8"/>
  <c r="AI397" i="7"/>
  <c r="AH532" i="8"/>
  <c r="AE280" i="8"/>
  <c r="AE171" i="8"/>
  <c r="AI66" i="7"/>
  <c r="AE61" i="8"/>
  <c r="AE248" i="8"/>
  <c r="AI372" i="8"/>
  <c r="AI575" i="8"/>
  <c r="AE101" i="7"/>
  <c r="AE231" i="8"/>
  <c r="AE607" i="8"/>
  <c r="AE241" i="7"/>
  <c r="AI317" i="6"/>
  <c r="AH431" i="8"/>
  <c r="AH144" i="7"/>
  <c r="AE590" i="8"/>
  <c r="AI355" i="8"/>
  <c r="AI166" i="7"/>
  <c r="AI246" i="7"/>
  <c r="AE22" i="8"/>
  <c r="AI513" i="8"/>
  <c r="AH547" i="8"/>
  <c r="AE63" i="7"/>
  <c r="AI479" i="7"/>
  <c r="AI153" i="6"/>
  <c r="AI233" i="6"/>
  <c r="AE258" i="8"/>
  <c r="AI463" i="7"/>
  <c r="AH506" i="7"/>
  <c r="AI224" i="6"/>
  <c r="AI472" i="8"/>
  <c r="AH313" i="7"/>
  <c r="AE128" i="7"/>
  <c r="AE31" i="8"/>
  <c r="AE46" i="8"/>
  <c r="AE146" i="8"/>
  <c r="AE134" i="8"/>
  <c r="AE178" i="7"/>
  <c r="AI602" i="8"/>
  <c r="AI141" i="6"/>
  <c r="AE355" i="8"/>
  <c r="AI527" i="7"/>
  <c r="AI514" i="8"/>
  <c r="AE304" i="8"/>
  <c r="AE9" i="8"/>
  <c r="AI71" i="7"/>
  <c r="AE152" i="8"/>
  <c r="AE205" i="8"/>
  <c r="AI209" i="7"/>
  <c r="AE127" i="7"/>
  <c r="AI98" i="7"/>
  <c r="AE83" i="8"/>
  <c r="AE107" i="8"/>
  <c r="AE26" i="8"/>
  <c r="AI366" i="8"/>
  <c r="AE144" i="8"/>
  <c r="AE148" i="8"/>
  <c r="AI314" i="7"/>
  <c r="AI316" i="7"/>
  <c r="AE234" i="7"/>
  <c r="AE324" i="8"/>
  <c r="AI196" i="6"/>
  <c r="AH264" i="7"/>
  <c r="AE147" i="8"/>
  <c r="AE79" i="7"/>
  <c r="AH274" i="7"/>
  <c r="AH322" i="7"/>
  <c r="AH267" i="7"/>
  <c r="AI143" i="6"/>
  <c r="AE104" i="7"/>
  <c r="AI35" i="6"/>
  <c r="AE194" i="8"/>
  <c r="AH332" i="7"/>
  <c r="AI319" i="6"/>
  <c r="AI285" i="6"/>
  <c r="AH261" i="7"/>
  <c r="AE247" i="7"/>
  <c r="AH199" i="7"/>
  <c r="AE197" i="8"/>
  <c r="AH176" i="7"/>
  <c r="AH539" i="8"/>
  <c r="AI459" i="7"/>
  <c r="AE251" i="7"/>
  <c r="AE265" i="7"/>
  <c r="AE450" i="8"/>
  <c r="AI495" i="6"/>
  <c r="AH90" i="7"/>
  <c r="AE277" i="7"/>
  <c r="AH250" i="7"/>
  <c r="AI494" i="8"/>
  <c r="AH587" i="8"/>
  <c r="AI573" i="7"/>
  <c r="AI544" i="8"/>
  <c r="AE567" i="8"/>
  <c r="AE580" i="8"/>
  <c r="AH501" i="8"/>
  <c r="AI585" i="8"/>
  <c r="AE53" i="7"/>
  <c r="AI448" i="8"/>
  <c r="AI466" i="8"/>
  <c r="AH577" i="8"/>
  <c r="AE189" i="7"/>
  <c r="AH149" i="7"/>
  <c r="AE14" i="7"/>
  <c r="AI169" i="6"/>
  <c r="AH593" i="8"/>
  <c r="AE569" i="8"/>
  <c r="AH132" i="7"/>
  <c r="AH345" i="8"/>
  <c r="AI108" i="6"/>
  <c r="AH14" i="7"/>
  <c r="AE195" i="7"/>
  <c r="AI510" i="7"/>
  <c r="AE113" i="7"/>
  <c r="AE223" i="7"/>
  <c r="AH598" i="8"/>
  <c r="AE13" i="7"/>
  <c r="AI369" i="8"/>
  <c r="AE258" i="7"/>
  <c r="AI541" i="7"/>
  <c r="AH559" i="8"/>
  <c r="AI570" i="8"/>
  <c r="AI244" i="6"/>
  <c r="AH146" i="7"/>
  <c r="AH348" i="8"/>
  <c r="AE354" i="8"/>
  <c r="AE230" i="7"/>
  <c r="AE269" i="7"/>
  <c r="AH212" i="7"/>
  <c r="AI232" i="6"/>
  <c r="AH321" i="7"/>
  <c r="AI454" i="8"/>
  <c r="AH406" i="8"/>
  <c r="AI583" i="8"/>
  <c r="AI133" i="6"/>
  <c r="AI492" i="8"/>
  <c r="AI586" i="8"/>
  <c r="AH384" i="8"/>
  <c r="AI556" i="7"/>
  <c r="AH388" i="8"/>
  <c r="AE557" i="8"/>
  <c r="AH334" i="8"/>
  <c r="AE300" i="7"/>
  <c r="AI312" i="6"/>
  <c r="AH398" i="8"/>
  <c r="AI540" i="7"/>
  <c r="AI402" i="8"/>
  <c r="AH463" i="8"/>
  <c r="AH484" i="8"/>
  <c r="AI134" i="6"/>
  <c r="AI24" i="6"/>
  <c r="AE85" i="7"/>
  <c r="AI115" i="6"/>
  <c r="AE244" i="7"/>
  <c r="AH22" i="7"/>
  <c r="AI286" i="6"/>
  <c r="AI286" i="7" s="1"/>
  <c r="AI380" i="7"/>
  <c r="AH514" i="8"/>
  <c r="AH226" i="7"/>
  <c r="AH391" i="8"/>
  <c r="AH383" i="8"/>
  <c r="AH288" i="7"/>
  <c r="AH163" i="7"/>
  <c r="AH392" i="8"/>
  <c r="AI259" i="6"/>
  <c r="AI259" i="7" s="1"/>
  <c r="AE253" i="7"/>
  <c r="AE70" i="7"/>
  <c r="AH387" i="8"/>
  <c r="AH504" i="8"/>
  <c r="AH297" i="7"/>
  <c r="AI455" i="8"/>
  <c r="AE362" i="8"/>
  <c r="AH377" i="8"/>
  <c r="AI238" i="6"/>
  <c r="AH490" i="8"/>
  <c r="AE380" i="8"/>
  <c r="AI204" i="6"/>
  <c r="AI475" i="8"/>
  <c r="AH541" i="8"/>
  <c r="AI13" i="6"/>
  <c r="AE233" i="7"/>
  <c r="AI429" i="8"/>
  <c r="AH99" i="7"/>
  <c r="AI465" i="8"/>
  <c r="AE341" i="8"/>
  <c r="AI69" i="6"/>
  <c r="AE242" i="7"/>
  <c r="AI231" i="6"/>
  <c r="AH403" i="8"/>
  <c r="AE112" i="7"/>
  <c r="AH111" i="7"/>
  <c r="AH482" i="8"/>
  <c r="AE177" i="7"/>
  <c r="AE287" i="8"/>
  <c r="AE75" i="8"/>
  <c r="AH166" i="7"/>
  <c r="AH193" i="7"/>
  <c r="AH252" i="7"/>
  <c r="AH365" i="8"/>
  <c r="AI336" i="8"/>
  <c r="AH51" i="7"/>
  <c r="AI51" i="7" s="1"/>
  <c r="AI304" i="7"/>
  <c r="AI244" i="7"/>
  <c r="AI495" i="7"/>
  <c r="AE273" i="8"/>
  <c r="AH465" i="8"/>
  <c r="AI343" i="7"/>
  <c r="AI287" i="6"/>
  <c r="AH396" i="8"/>
  <c r="AH469" i="8"/>
  <c r="AH141" i="7"/>
  <c r="AE24" i="8"/>
  <c r="AI151" i="7"/>
  <c r="AE331" i="8"/>
  <c r="AH563" i="8"/>
  <c r="AE479" i="8"/>
  <c r="AH491" i="8"/>
  <c r="AH73" i="7"/>
  <c r="AH526" i="8"/>
  <c r="AE243" i="7"/>
  <c r="AI345" i="8"/>
  <c r="AI557" i="7"/>
  <c r="AI557" i="8" s="1"/>
  <c r="AE293" i="8"/>
  <c r="AE279" i="8"/>
  <c r="AI278" i="7"/>
  <c r="AE299" i="8"/>
  <c r="AE224" i="8"/>
  <c r="AE242" i="8"/>
  <c r="AE265" i="8"/>
  <c r="AE49" i="7"/>
  <c r="AI410" i="8"/>
  <c r="AH84" i="7"/>
  <c r="AE97" i="7"/>
  <c r="AI87" i="6"/>
  <c r="AI83" i="6"/>
  <c r="AI230" i="7"/>
  <c r="AE266" i="8"/>
  <c r="AE251" i="8"/>
  <c r="AI556" i="8"/>
  <c r="AE170" i="8"/>
  <c r="AI102" i="7"/>
  <c r="AI23" i="6"/>
  <c r="AI488" i="8"/>
  <c r="AI399" i="8"/>
  <c r="AE87" i="7"/>
  <c r="AI26" i="7"/>
  <c r="AI273" i="7"/>
  <c r="AH393" i="8"/>
  <c r="AI351" i="8"/>
  <c r="AI486" i="8"/>
  <c r="AI91" i="6"/>
  <c r="AI113" i="6"/>
  <c r="AE88" i="7"/>
  <c r="AE303" i="8"/>
  <c r="AE301" i="8"/>
  <c r="AE140" i="8"/>
  <c r="AE85" i="8"/>
  <c r="AE241" i="8"/>
  <c r="AI78" i="6"/>
  <c r="AH466" i="8"/>
  <c r="AI84" i="6"/>
  <c r="AH133" i="7"/>
  <c r="AI133" i="7" s="1"/>
  <c r="AH106" i="7"/>
  <c r="AI140" i="6"/>
  <c r="AI43" i="7"/>
  <c r="AI110" i="6"/>
  <c r="AI110" i="7" s="1"/>
  <c r="AI131" i="6"/>
  <c r="AI168" i="6"/>
  <c r="AI279" i="6"/>
  <c r="AI220" i="6"/>
  <c r="AH543" i="8"/>
  <c r="AE11" i="8"/>
  <c r="AE48" i="8"/>
  <c r="AE118" i="8"/>
  <c r="AI85" i="7"/>
  <c r="AH69" i="7"/>
  <c r="AI549" i="7"/>
  <c r="AH19" i="7"/>
  <c r="AH103" i="7"/>
  <c r="AH155" i="7"/>
  <c r="AI155" i="7" s="1"/>
  <c r="AH88" i="7"/>
  <c r="AI386" i="8"/>
  <c r="AH474" i="8"/>
  <c r="AI219" i="6"/>
  <c r="AE314" i="7"/>
  <c r="AI426" i="7"/>
  <c r="AE156" i="7"/>
  <c r="AH85" i="7"/>
  <c r="AH220" i="7"/>
  <c r="AE327" i="7"/>
  <c r="AH97" i="7"/>
  <c r="AH556" i="8"/>
  <c r="AH293" i="7"/>
  <c r="AI461" i="8"/>
  <c r="AI109" i="6"/>
  <c r="AI529" i="8"/>
  <c r="AH33" i="7"/>
  <c r="AE395" i="8"/>
  <c r="AH550" i="8"/>
  <c r="AH59" i="7"/>
  <c r="AH178" i="7"/>
  <c r="AI349" i="7"/>
  <c r="AH418" i="8"/>
  <c r="AI558" i="8"/>
  <c r="AH25" i="7"/>
  <c r="AE207" i="7"/>
  <c r="AE142" i="7"/>
  <c r="AE399" i="8"/>
  <c r="AH488" i="8"/>
  <c r="AI564" i="7"/>
  <c r="AH246" i="7"/>
  <c r="AI266" i="6"/>
  <c r="AI266" i="7" s="1"/>
  <c r="AI348" i="8"/>
  <c r="AH309" i="7"/>
  <c r="AI11" i="6"/>
  <c r="AH204" i="7"/>
  <c r="AI159" i="6"/>
  <c r="AI208" i="6"/>
  <c r="AI452" i="8"/>
  <c r="AI377" i="8"/>
  <c r="AE388" i="8"/>
  <c r="AE520" i="8"/>
  <c r="AH478" i="8"/>
  <c r="AH57" i="7"/>
  <c r="AI607" i="8"/>
  <c r="AI505" i="7"/>
  <c r="AH151" i="7"/>
  <c r="AE118" i="7"/>
  <c r="AH342" i="8"/>
  <c r="AE141" i="7"/>
  <c r="AE309" i="7"/>
  <c r="AH456" i="8"/>
  <c r="AE291" i="7"/>
  <c r="AE506" i="8"/>
  <c r="AI598" i="8"/>
  <c r="AH159" i="7"/>
  <c r="AH362" i="8"/>
  <c r="AI493" i="8"/>
  <c r="AH233" i="7"/>
  <c r="AI536" i="7"/>
  <c r="AI536" i="8" s="1"/>
  <c r="AE227" i="7"/>
  <c r="AE426" i="8"/>
  <c r="AI546" i="7"/>
  <c r="AH251" i="7"/>
  <c r="AH595" i="8"/>
  <c r="AI571" i="8"/>
  <c r="AH487" i="8"/>
  <c r="AI405" i="7"/>
  <c r="AI405" i="8" s="1"/>
  <c r="AH510" i="8"/>
  <c r="AI203" i="6"/>
  <c r="AH107" i="7"/>
  <c r="AI552" i="8"/>
  <c r="AE217" i="7"/>
  <c r="AH8" i="7"/>
  <c r="AH209" i="7"/>
  <c r="AI313" i="6"/>
  <c r="AI382" i="7"/>
  <c r="AH460" i="8"/>
  <c r="AE160" i="7"/>
  <c r="AE172" i="7"/>
  <c r="AE312" i="7"/>
  <c r="AH544" i="8"/>
  <c r="AE500" i="8"/>
  <c r="AE169" i="7"/>
  <c r="AH109" i="7"/>
  <c r="AH570" i="8"/>
  <c r="AI290" i="6"/>
  <c r="AI421" i="7"/>
  <c r="AI421" i="8" s="1"/>
  <c r="AH335" i="8"/>
  <c r="AH279" i="7"/>
  <c r="AI167" i="6"/>
  <c r="AE432" i="8"/>
  <c r="AI284" i="6"/>
  <c r="AE328" i="7"/>
  <c r="AE214" i="7"/>
  <c r="AI229" i="6"/>
  <c r="AH411" i="8"/>
  <c r="AI73" i="6"/>
  <c r="AI73" i="7" s="1"/>
  <c r="AI595" i="7"/>
  <c r="AE459" i="8"/>
  <c r="AH459" i="8"/>
  <c r="AH502" i="8"/>
  <c r="AH257" i="7"/>
  <c r="AH113" i="7"/>
  <c r="AI103" i="6"/>
  <c r="AI103" i="7" s="1"/>
  <c r="AI63" i="6"/>
  <c r="AH552" i="8"/>
  <c r="AH122" i="7"/>
  <c r="AI50" i="7"/>
  <c r="AE19" i="8"/>
  <c r="AH538" i="8"/>
  <c r="AI107" i="6"/>
  <c r="AI107" i="7" s="1"/>
  <c r="AE366" i="8"/>
  <c r="AH569" i="8"/>
  <c r="AH82" i="7"/>
  <c r="AI447" i="7"/>
  <c r="AI331" i="7"/>
  <c r="AE66" i="8"/>
  <c r="AE78" i="8"/>
  <c r="AE252" i="8"/>
  <c r="AI13" i="7"/>
  <c r="AH169" i="7"/>
  <c r="AI574" i="7"/>
  <c r="AE220" i="7"/>
  <c r="AH243" i="7"/>
  <c r="AI606" i="7"/>
  <c r="AH601" i="8"/>
  <c r="AI161" i="7"/>
  <c r="AE155" i="7"/>
  <c r="AH450" i="8"/>
  <c r="AH520" i="8"/>
  <c r="AH305" i="7"/>
  <c r="AE556" i="8"/>
  <c r="AE343" i="8"/>
  <c r="AE311" i="7"/>
  <c r="AI193" i="6"/>
  <c r="AI193" i="7" s="1"/>
  <c r="AH420" i="8"/>
  <c r="AI601" i="8"/>
  <c r="AE313" i="7"/>
  <c r="AH485" i="8"/>
  <c r="AE71" i="7"/>
  <c r="AI418" i="8"/>
  <c r="AI330" i="6"/>
  <c r="AH282" i="7"/>
  <c r="AH156" i="7"/>
  <c r="AE105" i="7"/>
  <c r="AE66" i="7"/>
  <c r="AI446" i="8"/>
  <c r="AI491" i="8"/>
  <c r="AH464" i="8"/>
  <c r="AI226" i="6"/>
  <c r="AI226" i="7" s="1"/>
  <c r="AI535" i="8"/>
  <c r="AI61" i="6"/>
  <c r="AE222" i="7"/>
  <c r="AH525" i="8"/>
  <c r="AH118" i="7"/>
  <c r="AH344" i="8"/>
  <c r="AI156" i="6"/>
  <c r="AE582" i="8"/>
  <c r="AH40" i="7"/>
  <c r="AH368" i="8"/>
  <c r="AI419" i="8"/>
  <c r="AH16" i="7"/>
  <c r="AH238" i="7"/>
  <c r="AI520" i="7"/>
  <c r="AI520" i="8" s="1"/>
  <c r="AI414" i="8"/>
  <c r="AI125" i="6"/>
  <c r="AI125" i="7" s="1"/>
  <c r="AI561" i="8"/>
  <c r="AH565" i="8"/>
  <c r="AE47" i="7"/>
  <c r="AE268" i="7"/>
  <c r="AE108" i="7"/>
  <c r="AE236" i="7"/>
  <c r="AE259" i="7"/>
  <c r="AI19" i="6"/>
  <c r="AI171" i="6"/>
  <c r="AI171" i="7" s="1"/>
  <c r="AH364" i="8"/>
  <c r="AE74" i="7"/>
  <c r="AH219" i="7"/>
  <c r="AI579" i="8"/>
  <c r="AH592" i="8"/>
  <c r="AE511" i="8"/>
  <c r="AE59" i="7"/>
  <c r="AE111" i="7"/>
  <c r="AE157" i="7"/>
  <c r="AI364" i="8"/>
  <c r="AH594" i="8"/>
  <c r="AH98" i="7"/>
  <c r="AE306" i="7"/>
  <c r="AE46" i="7"/>
  <c r="AH316" i="7"/>
  <c r="AH112" i="7"/>
  <c r="AI340" i="8"/>
  <c r="AH359" i="8"/>
  <c r="AI114" i="6"/>
  <c r="AH515" i="8"/>
  <c r="AH222" i="7"/>
  <c r="AI432" i="7"/>
  <c r="AE333" i="7"/>
  <c r="AI205" i="6"/>
  <c r="AI31" i="6"/>
  <c r="AI298" i="6"/>
  <c r="AI298" i="7" s="1"/>
  <c r="AE317" i="7"/>
  <c r="AE534" i="8"/>
  <c r="AE134" i="7"/>
  <c r="AI501" i="8"/>
  <c r="AH300" i="7"/>
  <c r="AI451" i="8"/>
  <c r="AI582" i="7"/>
  <c r="AE33" i="7"/>
  <c r="AH338" i="8"/>
  <c r="AH423" i="8"/>
  <c r="AH580" i="8"/>
  <c r="AI481" i="8"/>
  <c r="AI358" i="8"/>
  <c r="AI592" i="8"/>
  <c r="AH542" i="8"/>
  <c r="AI187" i="6"/>
  <c r="AI187" i="7" s="1"/>
  <c r="AI48" i="6"/>
  <c r="AH585" i="8"/>
  <c r="AE266" i="7"/>
  <c r="AI341" i="7"/>
  <c r="AI584" i="8"/>
  <c r="AH442" i="8"/>
  <c r="AH390" i="8"/>
  <c r="AI547" i="7"/>
  <c r="AH49" i="7"/>
  <c r="AH551" i="8"/>
  <c r="AE540" i="8"/>
  <c r="AH341" i="8"/>
  <c r="AI341" i="8" s="1"/>
  <c r="AH61" i="7"/>
  <c r="AI61" i="7" s="1"/>
  <c r="AH20" i="7"/>
  <c r="AE384" i="8"/>
  <c r="AH371" i="8"/>
  <c r="AH277" i="7"/>
  <c r="AI281" i="6"/>
  <c r="AH529" i="8"/>
  <c r="AI506" i="7"/>
  <c r="AI506" i="8" s="1"/>
  <c r="AH416" i="8"/>
  <c r="AI33" i="6"/>
  <c r="AI33" i="7" s="1"/>
  <c r="AE137" i="7"/>
  <c r="AH172" i="7"/>
  <c r="AE211" i="8"/>
  <c r="AH358" i="8"/>
  <c r="AI75" i="6"/>
  <c r="AE99" i="7"/>
  <c r="AI223" i="6"/>
  <c r="AH11" i="7"/>
  <c r="AH269" i="7"/>
  <c r="AI268" i="7"/>
  <c r="AE215" i="8"/>
  <c r="AE223" i="8"/>
  <c r="AE87" i="8"/>
  <c r="AI498" i="8"/>
  <c r="AH41" i="7"/>
  <c r="AI41" i="7" s="1"/>
  <c r="AH509" i="8"/>
  <c r="AE133" i="7"/>
  <c r="AI309" i="6"/>
  <c r="AE68" i="7"/>
  <c r="AE49" i="8"/>
  <c r="AI236" i="7"/>
  <c r="AI54" i="7"/>
  <c r="AI185" i="7"/>
  <c r="AI510" i="8"/>
  <c r="AI526" i="8"/>
  <c r="AH177" i="7"/>
  <c r="AE171" i="7"/>
  <c r="AI356" i="8"/>
  <c r="AE65" i="7"/>
  <c r="AI395" i="7"/>
  <c r="AI395" i="8" s="1"/>
  <c r="AI518" i="8"/>
  <c r="AE313" i="8"/>
  <c r="AE70" i="8"/>
  <c r="AI31" i="7"/>
  <c r="AE112" i="8"/>
  <c r="AE182" i="8"/>
  <c r="AE311" i="8"/>
  <c r="AE373" i="8"/>
  <c r="AI14" i="6"/>
  <c r="AI14" i="7" s="1"/>
  <c r="AH476" i="8"/>
  <c r="AI128" i="6"/>
  <c r="AI49" i="6"/>
  <c r="AH523" i="7"/>
  <c r="AI590" i="8"/>
  <c r="AE117" i="8"/>
  <c r="AE200" i="8"/>
  <c r="AE137" i="8"/>
  <c r="AI453" i="8"/>
  <c r="AE246" i="8"/>
  <c r="AE16" i="8"/>
  <c r="AE91" i="8"/>
  <c r="AI207" i="7"/>
  <c r="AE80" i="8"/>
  <c r="AI397" i="8"/>
  <c r="AE101" i="8"/>
  <c r="AE93" i="7"/>
  <c r="AH280" i="7"/>
  <c r="AI97" i="6"/>
  <c r="AH426" i="8"/>
  <c r="AI137" i="6"/>
  <c r="AI428" i="8"/>
  <c r="AE114" i="8"/>
  <c r="AI381" i="8"/>
  <c r="AI17" i="7"/>
  <c r="AI117" i="7"/>
  <c r="AE88" i="8"/>
  <c r="AH91" i="7"/>
  <c r="AI603" i="8"/>
  <c r="AE48" i="7"/>
  <c r="AI594" i="8"/>
  <c r="AE22" i="7"/>
  <c r="AH9" i="7"/>
  <c r="AE257" i="7"/>
  <c r="AI90" i="6"/>
  <c r="AI170" i="6"/>
  <c r="AI376" i="8"/>
  <c r="AH430" i="8"/>
  <c r="AI173" i="6"/>
  <c r="AH479" i="8"/>
  <c r="AE9" i="7"/>
  <c r="AE71" i="8"/>
  <c r="AE255" i="8"/>
  <c r="AE10" i="8"/>
  <c r="AI90" i="7"/>
  <c r="AE209" i="8"/>
  <c r="AE125" i="7"/>
  <c r="AH497" i="7"/>
  <c r="AH407" i="8"/>
  <c r="AH467" i="8"/>
  <c r="AI471" i="8"/>
  <c r="AI390" i="8"/>
  <c r="AI30" i="7"/>
  <c r="AE175" i="8"/>
  <c r="AH497" i="8"/>
  <c r="AI459" i="8"/>
  <c r="AI385" i="8"/>
  <c r="AE203" i="8"/>
  <c r="AE187" i="8"/>
  <c r="AI281" i="7"/>
  <c r="AE17" i="8"/>
  <c r="AI23" i="7"/>
  <c r="AE219" i="8"/>
  <c r="AE113" i="8"/>
  <c r="AI435" i="8"/>
  <c r="AI253" i="6"/>
  <c r="AE14" i="8"/>
  <c r="AI562" i="8"/>
  <c r="AE103" i="8"/>
  <c r="AH34" i="7"/>
  <c r="AH28" i="7"/>
  <c r="AE323" i="7"/>
  <c r="AE196" i="8"/>
  <c r="AE216" i="8"/>
  <c r="AE60" i="7"/>
  <c r="AE271" i="7"/>
  <c r="AE21" i="7"/>
  <c r="AI323" i="6"/>
  <c r="AI228" i="6"/>
  <c r="AI124" i="6"/>
  <c r="AE44" i="7"/>
  <c r="AE240" i="7"/>
  <c r="AE188" i="7"/>
  <c r="AE289" i="7"/>
  <c r="AE270" i="8"/>
  <c r="AE261" i="8"/>
  <c r="AE249" i="8"/>
  <c r="AE239" i="7"/>
  <c r="AE198" i="8"/>
  <c r="AE192" i="7"/>
  <c r="AH130" i="7"/>
  <c r="AI346" i="8"/>
  <c r="AE357" i="8"/>
  <c r="AE435" i="8"/>
  <c r="AE335" i="8"/>
  <c r="AH519" i="8"/>
  <c r="AI112" i="6"/>
  <c r="AH554" i="8"/>
  <c r="AI392" i="8"/>
  <c r="AI342" i="8"/>
  <c r="AH597" i="8"/>
  <c r="AH301" i="7"/>
  <c r="AE132" i="7"/>
  <c r="AI464" i="8"/>
  <c r="AH600" i="8"/>
  <c r="AI152" i="6"/>
  <c r="AH575" i="8"/>
  <c r="AE372" i="8"/>
  <c r="AE495" i="7"/>
  <c r="AI120" i="6"/>
  <c r="AH599" i="8"/>
  <c r="AH381" i="8"/>
  <c r="AH116" i="7"/>
  <c r="AH195" i="7"/>
  <c r="AH564" i="8"/>
  <c r="AI406" i="8"/>
  <c r="AE164" i="7"/>
  <c r="AH567" i="8"/>
  <c r="AH528" i="8"/>
  <c r="AH578" i="8"/>
  <c r="AI257" i="6"/>
  <c r="AI257" i="7" s="1"/>
  <c r="AI294" i="6"/>
  <c r="AI294" i="7" s="1"/>
  <c r="AI361" i="8"/>
  <c r="AI105" i="6"/>
  <c r="AE606" i="8"/>
  <c r="AI218" i="6"/>
  <c r="AI511" i="7"/>
  <c r="AI511" i="8" s="1"/>
  <c r="AH142" i="7"/>
  <c r="AI138" i="6"/>
  <c r="AI57" i="6"/>
  <c r="AI57" i="7" s="1"/>
  <c r="AE463" i="8"/>
  <c r="AI16" i="6"/>
  <c r="AI145" i="6"/>
  <c r="AE375" i="8"/>
  <c r="AE549" i="8"/>
  <c r="AI496" i="7"/>
  <c r="AH291" i="7"/>
  <c r="AE560" i="8"/>
  <c r="AH43" i="7"/>
  <c r="AI162" i="6"/>
  <c r="AI77" i="6"/>
  <c r="AI179" i="6"/>
  <c r="AI179" i="7" s="1"/>
  <c r="AH414" i="8"/>
  <c r="AI282" i="6"/>
  <c r="AI282" i="7" s="1"/>
  <c r="AI211" i="6"/>
  <c r="AI443" i="8"/>
  <c r="AH572" i="8"/>
  <c r="AE287" i="7"/>
  <c r="AE152" i="7"/>
  <c r="AH540" i="8"/>
  <c r="AH492" i="8"/>
  <c r="AI605" i="8"/>
  <c r="AH370" i="8"/>
  <c r="AH160" i="7"/>
  <c r="AE80" i="7"/>
  <c r="AI96" i="6"/>
  <c r="AH434" i="8"/>
  <c r="AI221" i="6"/>
  <c r="AI516" i="8"/>
  <c r="AI250" i="6"/>
  <c r="AI560" i="7"/>
  <c r="AI525" i="8"/>
  <c r="AI581" i="8"/>
  <c r="AE11" i="7"/>
  <c r="AI297" i="6"/>
  <c r="AI22" i="6"/>
  <c r="AI269" i="6"/>
  <c r="AI301" i="6"/>
  <c r="AI301" i="7" s="1"/>
  <c r="AI415" i="8"/>
  <c r="AI416" i="7"/>
  <c r="AI416" i="8" s="1"/>
  <c r="AE75" i="7"/>
  <c r="AI515" i="8"/>
  <c r="AH331" i="7"/>
  <c r="AI490" i="8"/>
  <c r="AE308" i="7"/>
  <c r="AH244" i="7"/>
  <c r="AE73" i="7"/>
  <c r="AH299" i="7"/>
  <c r="AI373" i="7"/>
  <c r="AH173" i="7"/>
  <c r="AH389" i="8"/>
  <c r="AH458" i="8"/>
  <c r="AI383" i="8"/>
  <c r="AH473" i="8"/>
  <c r="AH114" i="7"/>
  <c r="AI148" i="6"/>
  <c r="AH230" i="7"/>
  <c r="AE102" i="7"/>
  <c r="AH148" i="7"/>
  <c r="AI362" i="7"/>
  <c r="AI362" i="8" s="1"/>
  <c r="AH530" i="8"/>
  <c r="AH68" i="7"/>
  <c r="AH223" i="7"/>
  <c r="AI223" i="7" s="1"/>
  <c r="AH588" i="8"/>
  <c r="AH200" i="7"/>
  <c r="AE204" i="7"/>
  <c r="AH419" i="8"/>
  <c r="AE226" i="7"/>
  <c r="AE120" i="7"/>
  <c r="AI489" i="8"/>
  <c r="AH558" i="8"/>
  <c r="AE445" i="8"/>
  <c r="AE573" i="8"/>
  <c r="AI567" i="7"/>
  <c r="AI354" i="7"/>
  <c r="AE236" i="8"/>
  <c r="AI70" i="7"/>
  <c r="AH201" i="7"/>
  <c r="AE507" i="8"/>
  <c r="AH401" i="8"/>
  <c r="AH158" i="7"/>
  <c r="AI158" i="7" s="1"/>
  <c r="AE301" i="7"/>
  <c r="AH604" i="8"/>
  <c r="AI354" i="8"/>
  <c r="AE183" i="8"/>
  <c r="AE169" i="8"/>
  <c r="AI204" i="7"/>
  <c r="AI549" i="8"/>
  <c r="AE131" i="7"/>
  <c r="AH582" i="8"/>
  <c r="AH507" i="8"/>
  <c r="AI178" i="6"/>
  <c r="AI368" i="8"/>
  <c r="AI360" i="8"/>
  <c r="AE282" i="8"/>
  <c r="AI574" i="8"/>
  <c r="AI252" i="7"/>
  <c r="AI172" i="7"/>
  <c r="AI203" i="7"/>
  <c r="AE23" i="7"/>
  <c r="AH211" i="7"/>
  <c r="AE221" i="7"/>
  <c r="AH214" i="7"/>
  <c r="AH123" i="7"/>
  <c r="AI191" i="6"/>
  <c r="AH182" i="7"/>
  <c r="AE68" i="8"/>
  <c r="AI328" i="7"/>
  <c r="AE243" i="8"/>
  <c r="AE329" i="8"/>
  <c r="AI329" i="7"/>
  <c r="AE250" i="8"/>
  <c r="AI47" i="7"/>
  <c r="AI40" i="6"/>
  <c r="AI40" i="7" s="1"/>
  <c r="AH380" i="8"/>
  <c r="AI380" i="8" s="1"/>
  <c r="AH31" i="7"/>
  <c r="AI502" i="8"/>
  <c r="AI251" i="6"/>
  <c r="AI149" i="6"/>
  <c r="AI359" i="8"/>
  <c r="AE214" i="8"/>
  <c r="AE327" i="8"/>
  <c r="AI373" i="8"/>
  <c r="AE307" i="8"/>
  <c r="AI275" i="7"/>
  <c r="AE179" i="8"/>
  <c r="AE317" i="8"/>
  <c r="AE77" i="8"/>
  <c r="AI460" i="8"/>
  <c r="AE300" i="8"/>
  <c r="AI288" i="7"/>
  <c r="AI169" i="7"/>
  <c r="AH127" i="7"/>
  <c r="AI449" i="8"/>
  <c r="AI321" i="6"/>
  <c r="AI163" i="6"/>
  <c r="AE166" i="7"/>
  <c r="AH356" i="8"/>
  <c r="AE167" i="8"/>
  <c r="AE84" i="8"/>
  <c r="AI96" i="7"/>
  <c r="AI221" i="7"/>
  <c r="AI152" i="7"/>
  <c r="AH77" i="7"/>
  <c r="AH586" i="8"/>
  <c r="AH549" i="8"/>
  <c r="AE218" i="7"/>
  <c r="AH302" i="7"/>
  <c r="AH181" i="7"/>
  <c r="AE359" i="8"/>
  <c r="AH229" i="7"/>
  <c r="AI164" i="6"/>
  <c r="AI500" i="7"/>
  <c r="AH268" i="7"/>
  <c r="AI403" i="8"/>
  <c r="AI375" i="7"/>
  <c r="AI375" i="8" s="1"/>
  <c r="AI401" i="8"/>
  <c r="AI219" i="7"/>
  <c r="AH248" i="7"/>
  <c r="AE157" i="8"/>
  <c r="AH563" i="7"/>
  <c r="AI417" i="7"/>
  <c r="AI95" i="7"/>
  <c r="AH571" i="8"/>
  <c r="AI300" i="6"/>
  <c r="AI157" i="6"/>
  <c r="AE47" i="8"/>
  <c r="AI553" i="8"/>
  <c r="AE295" i="7"/>
  <c r="AE564" i="8"/>
  <c r="AI404" i="7"/>
  <c r="AI404" i="8" s="1"/>
  <c r="AE120" i="8"/>
  <c r="AI457" i="8"/>
  <c r="AE18" i="8"/>
  <c r="AE128" i="8"/>
  <c r="AE95" i="8"/>
  <c r="AE168" i="7"/>
  <c r="AH579" i="8"/>
  <c r="AI317" i="7"/>
  <c r="AE159" i="8"/>
  <c r="AH435" i="8"/>
  <c r="AH546" i="8"/>
  <c r="AH366" i="8"/>
  <c r="AH134" i="7"/>
  <c r="AI74" i="6"/>
  <c r="AE319" i="8"/>
  <c r="AE74" i="8"/>
  <c r="AI80" i="7"/>
  <c r="AH72" i="7"/>
  <c r="AH452" i="8"/>
  <c r="AI315" i="6"/>
  <c r="AE250" i="7"/>
  <c r="AI546" i="8"/>
  <c r="AI540" i="8"/>
  <c r="AE330" i="8"/>
  <c r="AI63" i="7"/>
  <c r="AE109" i="8"/>
  <c r="AE195" i="8"/>
  <c r="AE306" i="8"/>
  <c r="AI19" i="7"/>
  <c r="AI178" i="7"/>
  <c r="AI269" i="7"/>
  <c r="AE30" i="8"/>
  <c r="AI113" i="7"/>
  <c r="AE269" i="8"/>
  <c r="AE226" i="8"/>
  <c r="AE234" i="8"/>
  <c r="AE325" i="7"/>
  <c r="AI216" i="6"/>
  <c r="AE79" i="8"/>
  <c r="AE274" i="8"/>
  <c r="AE52" i="8"/>
  <c r="AI267" i="6"/>
  <c r="AH143" i="7"/>
  <c r="AE44" i="8"/>
  <c r="AI240" i="6"/>
  <c r="AE332" i="8"/>
  <c r="AE318" i="8"/>
  <c r="AI270" i="6"/>
  <c r="AI256" i="6"/>
  <c r="AH239" i="7"/>
  <c r="AI198" i="6"/>
  <c r="AI176" i="6"/>
  <c r="AI176" i="7" s="1"/>
  <c r="AI130" i="6"/>
  <c r="AH89" i="7"/>
  <c r="AI62" i="6"/>
  <c r="AE56" i="8"/>
  <c r="AH32" i="7"/>
  <c r="AH64" i="7"/>
  <c r="AE296" i="7"/>
  <c r="AH263" i="7"/>
  <c r="AE225" i="8"/>
  <c r="AE202" i="7"/>
  <c r="AI184" i="6"/>
  <c r="AI150" i="6"/>
  <c r="AI121" i="6"/>
  <c r="AI326" i="6"/>
  <c r="AH310" i="7"/>
  <c r="AI260" i="6"/>
  <c r="AE92" i="8"/>
  <c r="AE39" i="8"/>
  <c r="AH12" i="7"/>
  <c r="AE213" i="7"/>
  <c r="AE276" i="8"/>
  <c r="AI180" i="6"/>
  <c r="AH139" i="7"/>
  <c r="AE58" i="7"/>
  <c r="AI100" i="6"/>
  <c r="AH276" i="7"/>
  <c r="AE100" i="7"/>
  <c r="AH26" i="7"/>
  <c r="AI382" i="8"/>
  <c r="AH363" i="8"/>
  <c r="AI523" i="7"/>
  <c r="AE161" i="8"/>
  <c r="AE141" i="8"/>
  <c r="AI248" i="7"/>
  <c r="AI148" i="7"/>
  <c r="AE34" i="7"/>
  <c r="AH216" i="7"/>
  <c r="AH271" i="7"/>
  <c r="AI267" i="7"/>
  <c r="AH44" i="7"/>
  <c r="AI333" i="6"/>
  <c r="AE239" i="8"/>
  <c r="AI130" i="7"/>
  <c r="AE89" i="8"/>
  <c r="AE45" i="8"/>
  <c r="AI38" i="6"/>
  <c r="AE296" i="8"/>
  <c r="AI225" i="6"/>
  <c r="AI150" i="7"/>
  <c r="AH36" i="7"/>
  <c r="AI39" i="6"/>
  <c r="AE180" i="8"/>
  <c r="AE41" i="7"/>
  <c r="AE98" i="8"/>
  <c r="AE125" i="8"/>
  <c r="AE15" i="8"/>
  <c r="AI134" i="7"/>
  <c r="AI324" i="6"/>
  <c r="AE143" i="7"/>
  <c r="AE318" i="7"/>
  <c r="AH256" i="7"/>
  <c r="AI256" i="7" s="1"/>
  <c r="AH198" i="7"/>
  <c r="AE76" i="8"/>
  <c r="AE27" i="8"/>
  <c r="AH184" i="7"/>
  <c r="AH260" i="7"/>
  <c r="AE92" i="7"/>
  <c r="AI213" i="6"/>
  <c r="AI437" i="8"/>
  <c r="AE230" i="8"/>
  <c r="AH432" i="8"/>
  <c r="AE277" i="8"/>
  <c r="AE185" i="8"/>
  <c r="AH191" i="7"/>
  <c r="AH290" i="7"/>
  <c r="AI290" i="7" s="1"/>
  <c r="AI295" i="6"/>
  <c r="AI295" i="7" s="1"/>
  <c r="AE108" i="8"/>
  <c r="AI75" i="7"/>
  <c r="AE119" i="7"/>
  <c r="AH445" i="8"/>
  <c r="AI49" i="7"/>
  <c r="AI580" i="8"/>
  <c r="AI195" i="7"/>
  <c r="AE127" i="8"/>
  <c r="AE51" i="8"/>
  <c r="AI191" i="7"/>
  <c r="AI550" i="8"/>
  <c r="AI299" i="6"/>
  <c r="AI9" i="7"/>
  <c r="AI101" i="7"/>
  <c r="AI353" i="8"/>
  <c r="AI46" i="6"/>
  <c r="AI567" i="8"/>
  <c r="AI440" i="7"/>
  <c r="AE205" i="7"/>
  <c r="AI177" i="7"/>
  <c r="AI120" i="7"/>
  <c r="AI138" i="7"/>
  <c r="AE440" i="8"/>
  <c r="AE54" i="7"/>
  <c r="AE315" i="7"/>
  <c r="AI521" i="8"/>
  <c r="AE105" i="8"/>
  <c r="AI97" i="7"/>
  <c r="AI217" i="7"/>
  <c r="AI112" i="7"/>
  <c r="AI127" i="7"/>
  <c r="AE291" i="8"/>
  <c r="AI232" i="7"/>
  <c r="AI291" i="7"/>
  <c r="AE316" i="8"/>
  <c r="AE73" i="8"/>
  <c r="AI24" i="7"/>
  <c r="AE43" i="8"/>
  <c r="AI280" i="7"/>
  <c r="AE208" i="8"/>
  <c r="AE210" i="8"/>
  <c r="AE34" i="8"/>
  <c r="AE325" i="8"/>
  <c r="AH196" i="7"/>
  <c r="AE216" i="7"/>
  <c r="AH79" i="7"/>
  <c r="AI274" i="6"/>
  <c r="AE21" i="8"/>
  <c r="AE267" i="8"/>
  <c r="AE143" i="8"/>
  <c r="AI44" i="6"/>
  <c r="AI194" i="6"/>
  <c r="AI332" i="6"/>
  <c r="AI332" i="7" s="1"/>
  <c r="AE289" i="8"/>
  <c r="AE270" i="7"/>
  <c r="AH249" i="7"/>
  <c r="AI239" i="6"/>
  <c r="AI198" i="7"/>
  <c r="AE176" i="7"/>
  <c r="AE130" i="7"/>
  <c r="AI89" i="6"/>
  <c r="AE62" i="8"/>
  <c r="AE45" i="7"/>
  <c r="AE42" i="7"/>
  <c r="AI32" i="6"/>
  <c r="AE64" i="7"/>
  <c r="AH296" i="7"/>
  <c r="AE263" i="7"/>
  <c r="AE225" i="7"/>
  <c r="AE184" i="8"/>
  <c r="AE150" i="8"/>
  <c r="AI121" i="7"/>
  <c r="AE94" i="7"/>
  <c r="AI327" i="6"/>
  <c r="AI272" i="6"/>
  <c r="AE260" i="8"/>
  <c r="AI92" i="6"/>
  <c r="AH39" i="7"/>
  <c r="AI12" i="6"/>
  <c r="AI213" i="7"/>
  <c r="AH180" i="7"/>
  <c r="AI58" i="6"/>
  <c r="AI11" i="7"/>
  <c r="AI467" i="8"/>
  <c r="AI200" i="7"/>
  <c r="AE222" i="8"/>
  <c r="AE321" i="8"/>
  <c r="AE268" i="8"/>
  <c r="AI287" i="7"/>
  <c r="AI441" i="7"/>
  <c r="AE196" i="7"/>
  <c r="AH124" i="7"/>
  <c r="AH194" i="7"/>
  <c r="AI289" i="6"/>
  <c r="AH197" i="7"/>
  <c r="AE32" i="8"/>
  <c r="AE186" i="7"/>
  <c r="AH326" i="7"/>
  <c r="AI92" i="7"/>
  <c r="AI292" i="6"/>
  <c r="AI58" i="7"/>
  <c r="AI149" i="7"/>
  <c r="AH499" i="8"/>
  <c r="AI182" i="6"/>
  <c r="AI182" i="7" s="1"/>
  <c r="AE286" i="8"/>
  <c r="AI146" i="7"/>
  <c r="AE102" i="8"/>
  <c r="AE161" i="7"/>
  <c r="AI293" i="7"/>
  <c r="AI22" i="7"/>
  <c r="AE98" i="7"/>
  <c r="AH65" i="7"/>
  <c r="AE254" i="7"/>
  <c r="AI156" i="7"/>
  <c r="AE190" i="8"/>
  <c r="AI434" i="8"/>
  <c r="AE541" i="8"/>
  <c r="AI8" i="7"/>
  <c r="AI129" i="7"/>
  <c r="AE294" i="8"/>
  <c r="AE238" i="8"/>
  <c r="AI235" i="7"/>
  <c r="AH140" i="7"/>
  <c r="AH560" i="8"/>
  <c r="AE183" i="7"/>
  <c r="AI305" i="7"/>
  <c r="AH333" i="7"/>
  <c r="AI387" i="8"/>
  <c r="AH95" i="7"/>
  <c r="AH253" i="6"/>
  <c r="AI560" i="8"/>
  <c r="AI463" i="8"/>
  <c r="AH360" i="8"/>
  <c r="AI320" i="6"/>
  <c r="AE50" i="8"/>
  <c r="AI162" i="7"/>
  <c r="AE115" i="8"/>
  <c r="AE166" i="8"/>
  <c r="AE324" i="7"/>
  <c r="AI21" i="6"/>
  <c r="AI261" i="6"/>
  <c r="AE249" i="7"/>
  <c r="AE176" i="8"/>
  <c r="AH62" i="7"/>
  <c r="AE64" i="8"/>
  <c r="AE263" i="8"/>
  <c r="AE165" i="7"/>
  <c r="AE121" i="8"/>
  <c r="AE174" i="7"/>
  <c r="AE12" i="7"/>
  <c r="AE276" i="7"/>
  <c r="AH81" i="7"/>
  <c r="AI100" i="7"/>
  <c r="AI302" i="7"/>
  <c r="AH304" i="7"/>
  <c r="AH275" i="7"/>
  <c r="AH152" i="7"/>
  <c r="AH472" i="8"/>
  <c r="AI132" i="7"/>
  <c r="AE302" i="8"/>
  <c r="AI234" i="6"/>
  <c r="AI79" i="6"/>
  <c r="AI79" i="7" s="1"/>
  <c r="AE240" i="8"/>
  <c r="AH192" i="7"/>
  <c r="AH202" i="7"/>
  <c r="AE326" i="8"/>
  <c r="AE139" i="8"/>
  <c r="AE290" i="8"/>
  <c r="AH231" i="7"/>
  <c r="AI231" i="7" s="1"/>
  <c r="AI439" i="8"/>
  <c r="AI505" i="8"/>
  <c r="AE312" i="8"/>
  <c r="AE417" i="8"/>
  <c r="AH207" i="7"/>
  <c r="AH518" i="8"/>
  <c r="AE278" i="8"/>
  <c r="AI388" i="8"/>
  <c r="AI424" i="8"/>
  <c r="AE473" i="8"/>
  <c r="AE297" i="8"/>
  <c r="AI243" i="7"/>
  <c r="AE257" i="8"/>
  <c r="AE123" i="8"/>
  <c r="AH284" i="7"/>
  <c r="AI284" i="7" s="1"/>
  <c r="AH441" i="7"/>
  <c r="AI522" i="8"/>
  <c r="AI548" i="8"/>
  <c r="AE138" i="8"/>
  <c r="AE53" i="8"/>
  <c r="AI59" i="6"/>
  <c r="AE8" i="7"/>
  <c r="AE497" i="8"/>
  <c r="AI119" i="6"/>
  <c r="AH164" i="7"/>
  <c r="AI164" i="7" s="1"/>
  <c r="AE235" i="8"/>
  <c r="AE495" i="8"/>
  <c r="AI218" i="7"/>
  <c r="AH87" i="7"/>
  <c r="AI338" i="8"/>
  <c r="AH409" i="8"/>
  <c r="AI214" i="6"/>
  <c r="AI214" i="7" s="1"/>
  <c r="AI163" i="7"/>
  <c r="AI114" i="7"/>
  <c r="AE284" i="8"/>
  <c r="AI547" i="8"/>
  <c r="AI241" i="7"/>
  <c r="AE221" i="8"/>
  <c r="AH190" i="7"/>
  <c r="AI190" i="7" s="1"/>
  <c r="AI175" i="7"/>
  <c r="AI606" i="8"/>
  <c r="AI170" i="7"/>
  <c r="AE25" i="8"/>
  <c r="AH253" i="7"/>
  <c r="AI77" i="7"/>
  <c r="AE207" i="8"/>
  <c r="AI34" i="6"/>
  <c r="AH324" i="7"/>
  <c r="AI324" i="7" s="1"/>
  <c r="AI196" i="7"/>
  <c r="AI216" i="7"/>
  <c r="AI60" i="6"/>
  <c r="AE271" i="8"/>
  <c r="AH21" i="7"/>
  <c r="AE267" i="7"/>
  <c r="AE124" i="7"/>
  <c r="AE35" i="7"/>
  <c r="AE194" i="7"/>
  <c r="AE332" i="7"/>
  <c r="AH289" i="7"/>
  <c r="AE261" i="7"/>
  <c r="AI249" i="6"/>
  <c r="AE199" i="7"/>
  <c r="AI197" i="6"/>
  <c r="AH136" i="7"/>
  <c r="AE130" i="8"/>
  <c r="AE89" i="7"/>
  <c r="AE62" i="7"/>
  <c r="AH45" i="7"/>
  <c r="AI38" i="7"/>
  <c r="AI237" i="6"/>
  <c r="AI64" i="6"/>
  <c r="AI296" i="6"/>
  <c r="AI263" i="6"/>
  <c r="AH225" i="7"/>
  <c r="AE186" i="8"/>
  <c r="AI165" i="6"/>
  <c r="AH135" i="7"/>
  <c r="AH121" i="7"/>
  <c r="AE36" i="8"/>
  <c r="AI326" i="7"/>
  <c r="AE272" i="8"/>
  <c r="AI174" i="6"/>
  <c r="AH67" i="7"/>
  <c r="AI39" i="7"/>
  <c r="AI12" i="7"/>
  <c r="AI292" i="7"/>
  <c r="AE206" i="7"/>
  <c r="AE180" i="7"/>
  <c r="AI81" i="6"/>
  <c r="AI29" i="6"/>
  <c r="AE100" i="8"/>
  <c r="AE326" i="7"/>
  <c r="AH29" i="7"/>
  <c r="AI88" i="6"/>
  <c r="AI88" i="7" s="1"/>
  <c r="AE273" i="7"/>
  <c r="AI447" i="8"/>
  <c r="AE129" i="8"/>
  <c r="AI322" i="6"/>
  <c r="AI56" i="6"/>
  <c r="AH94" i="7"/>
  <c r="AH100" i="7"/>
  <c r="AI122" i="7"/>
  <c r="AH308" i="7"/>
  <c r="AI308" i="7" s="1"/>
  <c r="AE148" i="7"/>
  <c r="AI312" i="7"/>
  <c r="AE201" i="8"/>
  <c r="AH86" i="7"/>
  <c r="AI339" i="8"/>
  <c r="AI255" i="7"/>
  <c r="AI205" i="7"/>
  <c r="AE111" i="8"/>
  <c r="AE138" i="7"/>
  <c r="AI306" i="6"/>
  <c r="AI306" i="7" s="1"/>
  <c r="AE288" i="8"/>
  <c r="AI145" i="7"/>
  <c r="AI445" i="8"/>
  <c r="AI69" i="7"/>
  <c r="AE99" i="8"/>
  <c r="AI370" i="8"/>
  <c r="AH205" i="7"/>
  <c r="AI582" i="8"/>
  <c r="AI496" i="8"/>
  <c r="AI335" i="8"/>
  <c r="AE106" i="7"/>
  <c r="AI222" i="6"/>
  <c r="AI450" i="7"/>
  <c r="AI450" i="8" s="1"/>
  <c r="AI379" i="8"/>
  <c r="AI227" i="6"/>
  <c r="AI115" i="7"/>
  <c r="AI16" i="7"/>
  <c r="AI384" i="7"/>
  <c r="AI254" i="6"/>
  <c r="AI254" i="7" s="1"/>
  <c r="AH23" i="7"/>
  <c r="AI215" i="6"/>
  <c r="AI168" i="7"/>
  <c r="AE86" i="8"/>
  <c r="AE116" i="8"/>
  <c r="AE172" i="8"/>
  <c r="AI118" i="7"/>
  <c r="AE295" i="8"/>
  <c r="AI524" i="8"/>
  <c r="AI384" i="8"/>
  <c r="AI181" i="7"/>
  <c r="AI595" i="8"/>
  <c r="AI167" i="7"/>
  <c r="AE142" i="8"/>
  <c r="AI564" i="8"/>
  <c r="AI28" i="6"/>
  <c r="AI28" i="7" s="1"/>
  <c r="AI325" i="6"/>
  <c r="AI264" i="6"/>
  <c r="AH147" i="7"/>
  <c r="AE60" i="8"/>
  <c r="AI271" i="6"/>
  <c r="AI21" i="7"/>
  <c r="AE228" i="7"/>
  <c r="AE124" i="8"/>
  <c r="AH35" i="7"/>
  <c r="AI194" i="7"/>
  <c r="AI318" i="6"/>
  <c r="AE285" i="7"/>
  <c r="AI261" i="7"/>
  <c r="AH247" i="7"/>
  <c r="AE199" i="8"/>
  <c r="AE197" i="7"/>
  <c r="AE136" i="7"/>
  <c r="AI126" i="6"/>
  <c r="AI76" i="6"/>
  <c r="AI62" i="7"/>
  <c r="AI45" i="6"/>
  <c r="AE38" i="8"/>
  <c r="AE237" i="7"/>
  <c r="AH27" i="7"/>
  <c r="AI283" i="6"/>
  <c r="AE245" i="7"/>
  <c r="AI225" i="7"/>
  <c r="AH186" i="7"/>
  <c r="AH165" i="7"/>
  <c r="AI135" i="6"/>
  <c r="AE121" i="7"/>
  <c r="AE36" i="7"/>
  <c r="AE310" i="7"/>
  <c r="AH272" i="7"/>
  <c r="AI272" i="7" s="1"/>
  <c r="AH174" i="7"/>
  <c r="AI67" i="6"/>
  <c r="AE37" i="7"/>
  <c r="AE12" i="8"/>
  <c r="AH292" i="7"/>
  <c r="AI206" i="6"/>
  <c r="AI180" i="7"/>
  <c r="AE81" i="7"/>
  <c r="AE29" i="7"/>
  <c r="AE55" i="8"/>
  <c r="AI199" i="6"/>
  <c r="AI192" i="6"/>
  <c r="AE136" i="8"/>
  <c r="AE126" i="8"/>
  <c r="AH76" i="7"/>
  <c r="AE56" i="7"/>
  <c r="AE38" i="7"/>
  <c r="AH237" i="7"/>
  <c r="AE27" i="7"/>
  <c r="AE283" i="7"/>
  <c r="AH245" i="7"/>
  <c r="AI202" i="6"/>
  <c r="AI202" i="7" s="1"/>
  <c r="AE165" i="8"/>
  <c r="AI94" i="6"/>
  <c r="AI94" i="7" s="1"/>
  <c r="AI311" i="6"/>
  <c r="AE272" i="7"/>
  <c r="AE67" i="8"/>
  <c r="AH213" i="7"/>
  <c r="AI139" i="6"/>
  <c r="AI139" i="7" s="1"/>
  <c r="AE29" i="8"/>
  <c r="AE237" i="8"/>
  <c r="AI245" i="6"/>
  <c r="AE184" i="7"/>
  <c r="AH92" i="7"/>
  <c r="AE67" i="7"/>
  <c r="AH37" i="7"/>
  <c r="AE292" i="7"/>
  <c r="AE206" i="8"/>
  <c r="AI42" i="6"/>
  <c r="AE39" i="7"/>
  <c r="AI55" i="6"/>
  <c r="AE151" i="8"/>
  <c r="AH505" i="8"/>
  <c r="AH281" i="7"/>
  <c r="AI86" i="7"/>
  <c r="AI208" i="7"/>
  <c r="AI469" i="7"/>
  <c r="AI337" i="7"/>
  <c r="AI337" i="8" s="1"/>
  <c r="AI541" i="8"/>
  <c r="AI250" i="7"/>
  <c r="AI573" i="8"/>
  <c r="AE57" i="7"/>
  <c r="AE527" i="8"/>
  <c r="AE54" i="8"/>
  <c r="AE233" i="8"/>
  <c r="AE227" i="8"/>
  <c r="AI432" i="8"/>
  <c r="AI330" i="7"/>
  <c r="AI423" i="8"/>
  <c r="AI480" i="7"/>
  <c r="AI480" i="8" s="1"/>
  <c r="AI545" i="8"/>
  <c r="AI48" i="7"/>
  <c r="AE320" i="8"/>
  <c r="AI539" i="8"/>
  <c r="AH584" i="8"/>
  <c r="AH385" i="8"/>
  <c r="AE284" i="7"/>
  <c r="AI409" i="8"/>
  <c r="AI396" i="8"/>
  <c r="AE162" i="8"/>
  <c r="AI53" i="7"/>
  <c r="AH119" i="7"/>
  <c r="AI344" i="8"/>
  <c r="AI565" i="8"/>
  <c r="AI15" i="6"/>
  <c r="AI321" i="7"/>
  <c r="AE97" i="8"/>
  <c r="AI313" i="7"/>
  <c r="AE72" i="8"/>
  <c r="AI59" i="7"/>
  <c r="AI238" i="7"/>
  <c r="AE553" i="8"/>
  <c r="AE177" i="8"/>
  <c r="AI222" i="7"/>
  <c r="AE163" i="8"/>
  <c r="AE229" i="8"/>
  <c r="AI473" i="8"/>
  <c r="AE158" i="8"/>
  <c r="AI277" i="7"/>
  <c r="AE305" i="8"/>
  <c r="AE28" i="8"/>
  <c r="AE323" i="8"/>
  <c r="AE264" i="7"/>
  <c r="AI147" i="6"/>
  <c r="AI147" i="7" s="1"/>
  <c r="AI60" i="7"/>
  <c r="AI52" i="6"/>
  <c r="AE322" i="7"/>
  <c r="AH228" i="7"/>
  <c r="AI104" i="6"/>
  <c r="AE35" i="8"/>
  <c r="AH188" i="7"/>
  <c r="AI318" i="7"/>
  <c r="AH285" i="7"/>
  <c r="AE256" i="8"/>
  <c r="AI247" i="6"/>
  <c r="AI247" i="7" s="1"/>
  <c r="AH42" i="7"/>
  <c r="AI42" i="7" s="1"/>
  <c r="AI186" i="6"/>
  <c r="AI135" i="7"/>
  <c r="AI36" i="6"/>
  <c r="AE174" i="8"/>
  <c r="AI37" i="6"/>
  <c r="AE292" i="8"/>
  <c r="AH206" i="7"/>
  <c r="AI206" i="7" s="1"/>
  <c r="AE81" i="8"/>
  <c r="AH55" i="7"/>
  <c r="AE283" i="8"/>
  <c r="AH150" i="7"/>
  <c r="AI310" i="6"/>
  <c r="AH58" i="7"/>
  <c r="AI18" i="6"/>
  <c r="AI18" i="7" s="1"/>
  <c r="AE155" i="8"/>
  <c r="AH433" i="8"/>
  <c r="AE281" i="8"/>
  <c r="AI297" i="7"/>
  <c r="AI142" i="7"/>
  <c r="AH496" i="8"/>
  <c r="AH373" i="8"/>
  <c r="AI82" i="7"/>
  <c r="AI109" i="7"/>
  <c r="AI233" i="7"/>
  <c r="AI212" i="7"/>
  <c r="AE160" i="8"/>
  <c r="AH325" i="7"/>
  <c r="AE274" i="7"/>
  <c r="AE104" i="8"/>
  <c r="AH270" i="7"/>
  <c r="AE32" i="7"/>
  <c r="AH283" i="7"/>
  <c r="AE150" i="7"/>
  <c r="AE135" i="7"/>
  <c r="AE310" i="8"/>
  <c r="AI276" i="6"/>
  <c r="AE189" i="8"/>
  <c r="AI111" i="6"/>
  <c r="AI111" i="7" s="1"/>
  <c r="AE18" i="7"/>
  <c r="AE244" i="8"/>
  <c r="AI343" i="8"/>
  <c r="AE86" i="7"/>
  <c r="AH397" i="8"/>
  <c r="AE65" i="8"/>
  <c r="AE173" i="8"/>
  <c r="AE132" i="8"/>
  <c r="AI400" i="7"/>
  <c r="AI400" i="8" s="1"/>
  <c r="AI68" i="6"/>
  <c r="AI68" i="7" s="1"/>
  <c r="AE275" i="8"/>
  <c r="AI65" i="7"/>
  <c r="AI497" i="8"/>
  <c r="AI307" i="7"/>
  <c r="AE40" i="8"/>
  <c r="AH303" i="7"/>
  <c r="AI569" i="7"/>
  <c r="AE119" i="8"/>
  <c r="AE106" i="8"/>
  <c r="AI349" i="8"/>
  <c r="AI189" i="6"/>
  <c r="AI189" i="7" s="1"/>
  <c r="AI470" i="8"/>
  <c r="AH447" i="8"/>
  <c r="AE536" i="8"/>
  <c r="AE181" i="8"/>
  <c r="AE63" i="8"/>
  <c r="AH503" i="8"/>
  <c r="AI229" i="7"/>
  <c r="AH446" i="8"/>
  <c r="AH503" i="7"/>
  <c r="AI25" i="6"/>
  <c r="AI20" i="6"/>
  <c r="AI20" i="7" s="1"/>
  <c r="AI105" i="7"/>
  <c r="AE96" i="8"/>
  <c r="AI426" i="8"/>
  <c r="AE309" i="8"/>
  <c r="AE308" i="8"/>
  <c r="AH441" i="8"/>
  <c r="AE153" i="8"/>
  <c r="AI108" i="7"/>
  <c r="AE59" i="8"/>
  <c r="AI211" i="7"/>
  <c r="AE93" i="8"/>
  <c r="AI123" i="7"/>
  <c r="AE168" i="8"/>
  <c r="AI220" i="7"/>
  <c r="AH234" i="7"/>
  <c r="AE28" i="7"/>
  <c r="AH323" i="7"/>
  <c r="AI264" i="7"/>
  <c r="AE147" i="7"/>
  <c r="AH60" i="7"/>
  <c r="AH52" i="7"/>
  <c r="AI52" i="7" s="1"/>
  <c r="AE322" i="8"/>
  <c r="AE228" i="8"/>
  <c r="AH104" i="7"/>
  <c r="AH240" i="7"/>
  <c r="AE188" i="8"/>
  <c r="AH318" i="7"/>
  <c r="AE285" i="8"/>
  <c r="AE256" i="7"/>
  <c r="AE247" i="8"/>
  <c r="AE198" i="7"/>
  <c r="AE192" i="8"/>
  <c r="AI136" i="6"/>
  <c r="AI136" i="7" s="1"/>
  <c r="AE126" i="7"/>
  <c r="AE76" i="7"/>
  <c r="AH56" i="7"/>
  <c r="AE42" i="8"/>
  <c r="AH38" i="7"/>
  <c r="AI27" i="6"/>
  <c r="AE202" i="8"/>
  <c r="AE135" i="8"/>
  <c r="AE94" i="8"/>
  <c r="AE260" i="7"/>
  <c r="AE213" i="8"/>
  <c r="AE139" i="7"/>
  <c r="AE55" i="7"/>
  <c r="AI159" i="7"/>
  <c r="AE523" i="8"/>
  <c r="AH93" i="7"/>
  <c r="AI93" i="7" s="1"/>
  <c r="AE17" i="7"/>
  <c r="AI430" i="8"/>
  <c r="AE131" i="8"/>
  <c r="AE175" i="7"/>
  <c r="AE90" i="8"/>
  <c r="AE231" i="7"/>
  <c r="AE33" i="8"/>
  <c r="AH232" i="7"/>
  <c r="AE8" i="8"/>
  <c r="AE212" i="8"/>
  <c r="AI258" i="7"/>
  <c r="AE23" i="8"/>
  <c r="AE264" i="8"/>
  <c r="AE52" i="7"/>
  <c r="AI188" i="6"/>
  <c r="AH126" i="7"/>
  <c r="AI237" i="7"/>
  <c r="AE245" i="8"/>
  <c r="AE37" i="8"/>
  <c r="AE58" i="8"/>
  <c r="AH154" i="7"/>
  <c r="AI154" i="6"/>
  <c r="AI154" i="7" s="1"/>
  <c r="AE154" i="8"/>
  <c r="AE154" i="7"/>
  <c r="AC333" i="8" l="1"/>
  <c r="AC253" i="8"/>
  <c r="AG495" i="8"/>
  <c r="AG523" i="8"/>
  <c r="AF112" i="8"/>
  <c r="AF64" i="8"/>
  <c r="AF143" i="8"/>
  <c r="AF67" i="8"/>
  <c r="AF159" i="8"/>
  <c r="AF36" i="8"/>
  <c r="AF86" i="8"/>
  <c r="AF121" i="8"/>
  <c r="AF179" i="8"/>
  <c r="AF106" i="8"/>
  <c r="AF229" i="8"/>
  <c r="AF254" i="8"/>
  <c r="AF292" i="8"/>
  <c r="AF156" i="8"/>
  <c r="AF88" i="8"/>
  <c r="AF172" i="8"/>
  <c r="AF95" i="8"/>
  <c r="AF31" i="8"/>
  <c r="AF181" i="8"/>
  <c r="AF322" i="8"/>
  <c r="AF204" i="8"/>
  <c r="AF113" i="8"/>
  <c r="AF162" i="8"/>
  <c r="AF173" i="8"/>
  <c r="AF81" i="8"/>
  <c r="AF213" i="8"/>
  <c r="AF160" i="8"/>
  <c r="AF232" i="8"/>
  <c r="AF25" i="8"/>
  <c r="AF175" i="8"/>
  <c r="AF157" i="8"/>
  <c r="AF238" i="8"/>
  <c r="AF94" i="8"/>
  <c r="AF301" i="8"/>
  <c r="AF268" i="8"/>
  <c r="AF295" i="8"/>
  <c r="AF131" i="8"/>
  <c r="AF150" i="8"/>
  <c r="AF18" i="8"/>
  <c r="AF38" i="8"/>
  <c r="AF39" i="8"/>
  <c r="AF186" i="8"/>
  <c r="AF177" i="8"/>
  <c r="AF330" i="8"/>
  <c r="AF149" i="8"/>
  <c r="AF92" i="8"/>
  <c r="AF329" i="8"/>
  <c r="AF214" i="8"/>
  <c r="AF208" i="8"/>
  <c r="AF12" i="8"/>
  <c r="AF210" i="8"/>
  <c r="AF96" i="8"/>
  <c r="AF273" i="8"/>
  <c r="AF152" i="8"/>
  <c r="AF109" i="8"/>
  <c r="AF102" i="8"/>
  <c r="AF324" i="8"/>
  <c r="AF223" i="8"/>
  <c r="AF206" i="8"/>
  <c r="AF321" i="8"/>
  <c r="AF51" i="8"/>
  <c r="AF89" i="8"/>
  <c r="AF256" i="8"/>
  <c r="AF145" i="8"/>
  <c r="AF120" i="8"/>
  <c r="AF21" i="8"/>
  <c r="AF174" i="8"/>
  <c r="AF188" i="8"/>
  <c r="AF219" i="8"/>
  <c r="AF99" i="8"/>
  <c r="AF71" i="8"/>
  <c r="AF308" i="8"/>
  <c r="AF317" i="8"/>
  <c r="AF164" i="8"/>
  <c r="AF9" i="8"/>
  <c r="AF74" i="8"/>
  <c r="AF176" i="8"/>
  <c r="AF41" i="8"/>
  <c r="AF15" i="8"/>
  <c r="AF260" i="8"/>
  <c r="AF105" i="8"/>
  <c r="AF274" i="8"/>
  <c r="AF72" i="8"/>
  <c r="AF225" i="8"/>
  <c r="AF272" i="8"/>
  <c r="AF90" i="8"/>
  <c r="AF306" i="8"/>
  <c r="AF154" i="8"/>
  <c r="AF43" i="8"/>
  <c r="AF13" i="8"/>
  <c r="AF242" i="8"/>
  <c r="AF76" i="8"/>
  <c r="AF313" i="8"/>
  <c r="AF291" i="8"/>
  <c r="AF183" i="8"/>
  <c r="AF281" i="8"/>
  <c r="AF310" i="8"/>
  <c r="AF284" i="8"/>
  <c r="AF302" i="8"/>
  <c r="AF50" i="8"/>
  <c r="AF66" i="8"/>
  <c r="AF40" i="8"/>
  <c r="AF315" i="8"/>
  <c r="AF266" i="8"/>
  <c r="AF205" i="8"/>
  <c r="AF158" i="8"/>
  <c r="AF133" i="8"/>
  <c r="AF198" i="8"/>
  <c r="AF118" i="8"/>
  <c r="AF165" i="8"/>
  <c r="AF243" i="8"/>
  <c r="AF259" i="8"/>
  <c r="AF222" i="8"/>
  <c r="AF137" i="8"/>
  <c r="AF32" i="8"/>
  <c r="AF294" i="8"/>
  <c r="AF262" i="8"/>
  <c r="AF200" i="8"/>
  <c r="AF107" i="8"/>
  <c r="AF318" i="8"/>
  <c r="AF77" i="8"/>
  <c r="AF270" i="8"/>
  <c r="AF60" i="8"/>
  <c r="AF297" i="8"/>
  <c r="AF33" i="8"/>
  <c r="AF228" i="8"/>
  <c r="AF42" i="8"/>
  <c r="AF171" i="8"/>
  <c r="AF264" i="8"/>
  <c r="AF79" i="8"/>
  <c r="AF83" i="8"/>
  <c r="AF111" i="8"/>
  <c r="AF136" i="8"/>
  <c r="AF19" i="8"/>
  <c r="AF141" i="8"/>
  <c r="AF148" i="8"/>
  <c r="AF178" i="8"/>
  <c r="AF194" i="8"/>
  <c r="AF303" i="8"/>
  <c r="AF166" i="8"/>
  <c r="AF332" i="8"/>
  <c r="AF22" i="8"/>
  <c r="AF29" i="8"/>
  <c r="AF235" i="8"/>
  <c r="AF263" i="8"/>
  <c r="AF293" i="8"/>
  <c r="AF85" i="8"/>
  <c r="AF290" i="8"/>
  <c r="AF285" i="8"/>
  <c r="AF209" i="8"/>
  <c r="AF130" i="8"/>
  <c r="AF168" i="8"/>
  <c r="AF44" i="8"/>
  <c r="AF97" i="8"/>
  <c r="AF298" i="8"/>
  <c r="AF218" i="8"/>
  <c r="AF287" i="8"/>
  <c r="AF182" i="8"/>
  <c r="AF28" i="8"/>
  <c r="AF320" i="8"/>
  <c r="AF319" i="8"/>
  <c r="AF248" i="8"/>
  <c r="AF73" i="8"/>
  <c r="AF65" i="8"/>
  <c r="AF244" i="8"/>
  <c r="AF304" i="8"/>
  <c r="AF234" i="8"/>
  <c r="AF185" i="8"/>
  <c r="AF49" i="8"/>
  <c r="AF220" i="8"/>
  <c r="AF87" i="8"/>
  <c r="AF326" i="8"/>
  <c r="AF309" i="8"/>
  <c r="AF103" i="8"/>
  <c r="AF132" i="8"/>
  <c r="AF135" i="8"/>
  <c r="AF23" i="8"/>
  <c r="AF127" i="8"/>
  <c r="AF190" i="8"/>
  <c r="AF167" i="8"/>
  <c r="AF201" i="8"/>
  <c r="AF247" i="8"/>
  <c r="AF123" i="8"/>
  <c r="AF241" i="8"/>
  <c r="AF282" i="8"/>
  <c r="AF82" i="8"/>
  <c r="AF116" i="8"/>
  <c r="AF163" i="8"/>
  <c r="AF58" i="8"/>
  <c r="AF52" i="8"/>
  <c r="AF101" i="8"/>
  <c r="AF100" i="8"/>
  <c r="AF119" i="8"/>
  <c r="AF255" i="8"/>
  <c r="AF239" i="8"/>
  <c r="AF286" i="8"/>
  <c r="AF191" i="8"/>
  <c r="AF68" i="8"/>
  <c r="AF98" i="8"/>
  <c r="AF312" i="8"/>
  <c r="AF236" i="8"/>
  <c r="AF305" i="8"/>
  <c r="AF233" i="8"/>
  <c r="AF221" i="8"/>
  <c r="AF331" i="8"/>
  <c r="AF311" i="8"/>
  <c r="AF57" i="8"/>
  <c r="AF246" i="8"/>
  <c r="AF196" i="8"/>
  <c r="AF30" i="8"/>
  <c r="AF202" i="8"/>
  <c r="AF257" i="8"/>
  <c r="AF47" i="8"/>
  <c r="AF296" i="8"/>
  <c r="AF146" i="8"/>
  <c r="AF277" i="8"/>
  <c r="AF69" i="8"/>
  <c r="AF24" i="8"/>
  <c r="AF170" i="8"/>
  <c r="AF289" i="8"/>
  <c r="AF37" i="8"/>
  <c r="AF128" i="8"/>
  <c r="AF211" i="8"/>
  <c r="AF46" i="8"/>
  <c r="AF251" i="8"/>
  <c r="AF26" i="8"/>
  <c r="AF78" i="8"/>
  <c r="AF187" i="8"/>
  <c r="AF124" i="8"/>
  <c r="AF153" i="8"/>
  <c r="AF323" i="8"/>
  <c r="AF280" i="8"/>
  <c r="AF75" i="8"/>
  <c r="AF117" i="8"/>
  <c r="AF283" i="8"/>
  <c r="AF142" i="8"/>
  <c r="AF108" i="8"/>
  <c r="AF230" i="8"/>
  <c r="AF197" i="8"/>
  <c r="AF14" i="8"/>
  <c r="AF189" i="8"/>
  <c r="AF300" i="8"/>
  <c r="AF104" i="8"/>
  <c r="AF299" i="8"/>
  <c r="AF224" i="8"/>
  <c r="AF271" i="8"/>
  <c r="AF17" i="8"/>
  <c r="AF27" i="8"/>
  <c r="AF35" i="8"/>
  <c r="AF45" i="8"/>
  <c r="AF216" i="8"/>
  <c r="AF279" i="8"/>
  <c r="AF265" i="8"/>
  <c r="AF114" i="8"/>
  <c r="AF84" i="8"/>
  <c r="AF138" i="8"/>
  <c r="AF231" i="8"/>
  <c r="AF140" i="8"/>
  <c r="AF56" i="8"/>
  <c r="AF134" i="8"/>
  <c r="AF307" i="8"/>
  <c r="AF207" i="8"/>
  <c r="AF61" i="8"/>
  <c r="AF226" i="8"/>
  <c r="AF115" i="8"/>
  <c r="AF184" i="8"/>
  <c r="AF126" i="8"/>
  <c r="AF316" i="8"/>
  <c r="AF110" i="8"/>
  <c r="AF80" i="8"/>
  <c r="AF199" i="8"/>
  <c r="AF328" i="8"/>
  <c r="AF180" i="8"/>
  <c r="AF11" i="8"/>
  <c r="AF20" i="8"/>
  <c r="AF54" i="8"/>
  <c r="AF129" i="8"/>
  <c r="AF212" i="8"/>
  <c r="AF215" i="8"/>
  <c r="AF195" i="8"/>
  <c r="AF314" i="8"/>
  <c r="AF192" i="8"/>
  <c r="AF151" i="8"/>
  <c r="AF34" i="8"/>
  <c r="AF227" i="8"/>
  <c r="AF161" i="8"/>
  <c r="AF217" i="8"/>
  <c r="AF122" i="8"/>
  <c r="AF16" i="8"/>
  <c r="AF275" i="8"/>
  <c r="AF93" i="8"/>
  <c r="AF193" i="8"/>
  <c r="AF325" i="8"/>
  <c r="AF48" i="8"/>
  <c r="AF278" i="8"/>
  <c r="AF252" i="8"/>
  <c r="AF276" i="8"/>
  <c r="AF147" i="8"/>
  <c r="AF59" i="8"/>
  <c r="AF155" i="8"/>
  <c r="AF91" i="8"/>
  <c r="AF237" i="8"/>
  <c r="AF10" i="8"/>
  <c r="AF267" i="8"/>
  <c r="AF63" i="8"/>
  <c r="AF258" i="8"/>
  <c r="AF169" i="8"/>
  <c r="AF125" i="8"/>
  <c r="AF144" i="8"/>
  <c r="AF240" i="8"/>
  <c r="AF55" i="8"/>
  <c r="AF261" i="8"/>
  <c r="AF269" i="8"/>
  <c r="AF250" i="8"/>
  <c r="AF70" i="8"/>
  <c r="AF139" i="8"/>
  <c r="AF288" i="8"/>
  <c r="AF249" i="8"/>
  <c r="AF62" i="8"/>
  <c r="AF245" i="8"/>
  <c r="AF203" i="8"/>
  <c r="AF53" i="8"/>
  <c r="AF8" i="8"/>
  <c r="AF327" i="8"/>
  <c r="AI126" i="7"/>
  <c r="AI15" i="7"/>
  <c r="AI199" i="7"/>
  <c r="AI322" i="7"/>
  <c r="AI34" i="7"/>
  <c r="AI274" i="7"/>
  <c r="AI240" i="7"/>
  <c r="AI124" i="7"/>
  <c r="AI279" i="7"/>
  <c r="AI527" i="8"/>
  <c r="AI10" i="7"/>
  <c r="AI301" i="8"/>
  <c r="AH109" i="8"/>
  <c r="AI177" i="8"/>
  <c r="AH293" i="8"/>
  <c r="AI155" i="8"/>
  <c r="AI148" i="8"/>
  <c r="AI279" i="8"/>
  <c r="AH229" i="8"/>
  <c r="AI243" i="8"/>
  <c r="AH200" i="8"/>
  <c r="AH112" i="8"/>
  <c r="AI75" i="8"/>
  <c r="AH290" i="8"/>
  <c r="AI125" i="8"/>
  <c r="AI235" i="8"/>
  <c r="AH119" i="8"/>
  <c r="AI244" i="8"/>
  <c r="AI15" i="8"/>
  <c r="AH61" i="8"/>
  <c r="AI47" i="8"/>
  <c r="AH113" i="8"/>
  <c r="AH161" i="8"/>
  <c r="AI105" i="8"/>
  <c r="AH83" i="8"/>
  <c r="AH66" i="8"/>
  <c r="AI82" i="8"/>
  <c r="AH72" i="8"/>
  <c r="AH329" i="8"/>
  <c r="AH187" i="8"/>
  <c r="AH235" i="8"/>
  <c r="AI8" i="8"/>
  <c r="AH209" i="8"/>
  <c r="AH244" i="8"/>
  <c r="AH71" i="8"/>
  <c r="AI329" i="8"/>
  <c r="AI253" i="7"/>
  <c r="AH236" i="8"/>
  <c r="AH309" i="8"/>
  <c r="AI24" i="8"/>
  <c r="AH258" i="8"/>
  <c r="AH116" i="8"/>
  <c r="AH172" i="8"/>
  <c r="AI307" i="8"/>
  <c r="AH75" i="8"/>
  <c r="AH8" i="8"/>
  <c r="AH323" i="8"/>
  <c r="AH147" i="8"/>
  <c r="AH271" i="8"/>
  <c r="AI228" i="7"/>
  <c r="AI240" i="8"/>
  <c r="AH318" i="8"/>
  <c r="AH239" i="8"/>
  <c r="AH176" i="8"/>
  <c r="AH89" i="8"/>
  <c r="AH45" i="8"/>
  <c r="AH263" i="8"/>
  <c r="AH165" i="8"/>
  <c r="AH260" i="8"/>
  <c r="AI206" i="8"/>
  <c r="AH206" i="8"/>
  <c r="AI326" i="8"/>
  <c r="AH100" i="8"/>
  <c r="AH117" i="8"/>
  <c r="AH98" i="8"/>
  <c r="AH35" i="8"/>
  <c r="AI272" i="8"/>
  <c r="AI27" i="7"/>
  <c r="AI119" i="7"/>
  <c r="AI174" i="7"/>
  <c r="AI81" i="7"/>
  <c r="AI87" i="7"/>
  <c r="AI440" i="8"/>
  <c r="AI315" i="7"/>
  <c r="AI323" i="7"/>
  <c r="AI131" i="7"/>
  <c r="AI141" i="7"/>
  <c r="AI534" i="8"/>
  <c r="AH224" i="8"/>
  <c r="AH208" i="8"/>
  <c r="AH128" i="8"/>
  <c r="AH227" i="8"/>
  <c r="AH201" i="8"/>
  <c r="AH248" i="8"/>
  <c r="AH313" i="8"/>
  <c r="AH74" i="8"/>
  <c r="AH170" i="8"/>
  <c r="AI212" i="8"/>
  <c r="AH195" i="8"/>
  <c r="AH251" i="8"/>
  <c r="AH190" i="8"/>
  <c r="AH118" i="8"/>
  <c r="AI95" i="8"/>
  <c r="AH157" i="8"/>
  <c r="AI316" i="8"/>
  <c r="AH46" i="8"/>
  <c r="AH33" i="8"/>
  <c r="AI133" i="8"/>
  <c r="AI118" i="8"/>
  <c r="AH140" i="8"/>
  <c r="AH134" i="8"/>
  <c r="AI277" i="8"/>
  <c r="AH168" i="8"/>
  <c r="AH275" i="8"/>
  <c r="AI280" i="8"/>
  <c r="AI48" i="8"/>
  <c r="AI182" i="8"/>
  <c r="AI233" i="8"/>
  <c r="AH16" i="8"/>
  <c r="AH145" i="8"/>
  <c r="AI120" i="8"/>
  <c r="AI109" i="8"/>
  <c r="AH210" i="8"/>
  <c r="AH101" i="8"/>
  <c r="AH14" i="8"/>
  <c r="AH95" i="8"/>
  <c r="AH69" i="8"/>
  <c r="AH19" i="8"/>
  <c r="AH191" i="8"/>
  <c r="AI129" i="8"/>
  <c r="AH50" i="8"/>
  <c r="AH31" i="8"/>
  <c r="AH49" i="8"/>
  <c r="AH234" i="8"/>
  <c r="AI324" i="8"/>
  <c r="AI147" i="8"/>
  <c r="AI52" i="8"/>
  <c r="AH228" i="8"/>
  <c r="AH104" i="8"/>
  <c r="AH194" i="8"/>
  <c r="AI318" i="8"/>
  <c r="AI261" i="8"/>
  <c r="AI199" i="8"/>
  <c r="AI136" i="8"/>
  <c r="AH245" i="8"/>
  <c r="AI174" i="8"/>
  <c r="AI29" i="7"/>
  <c r="AI180" i="8"/>
  <c r="AH120" i="8"/>
  <c r="AH124" i="8"/>
  <c r="AI56" i="7"/>
  <c r="AI25" i="7"/>
  <c r="AI469" i="8"/>
  <c r="AI165" i="7"/>
  <c r="AI165" i="8" s="1"/>
  <c r="AI263" i="7"/>
  <c r="AI192" i="7"/>
  <c r="AI46" i="7"/>
  <c r="AI74" i="7"/>
  <c r="AI479" i="8"/>
  <c r="AI140" i="7"/>
  <c r="AI224" i="7"/>
  <c r="AI224" i="8" s="1"/>
  <c r="AI116" i="7"/>
  <c r="AI54" i="8"/>
  <c r="AH308" i="8"/>
  <c r="AI254" i="8"/>
  <c r="AH278" i="8"/>
  <c r="AI140" i="8"/>
  <c r="AI278" i="8"/>
  <c r="AH65" i="8"/>
  <c r="AI30" i="8"/>
  <c r="AI172" i="8"/>
  <c r="AH90" i="8"/>
  <c r="AI115" i="8"/>
  <c r="AE333" i="8"/>
  <c r="AH171" i="8"/>
  <c r="AH24" i="8"/>
  <c r="AH162" i="8"/>
  <c r="AH164" i="8"/>
  <c r="AH233" i="8"/>
  <c r="AH17" i="8"/>
  <c r="AH68" i="8"/>
  <c r="AH319" i="8"/>
  <c r="AH18" i="8"/>
  <c r="AH97" i="8"/>
  <c r="AH153" i="8"/>
  <c r="AH230" i="8"/>
  <c r="AI223" i="8"/>
  <c r="AH146" i="8"/>
  <c r="AH252" i="8"/>
  <c r="AH137" i="8"/>
  <c r="AI183" i="8"/>
  <c r="AH207" i="8"/>
  <c r="AH241" i="8"/>
  <c r="AH57" i="8"/>
  <c r="AI113" i="8"/>
  <c r="AI200" i="8"/>
  <c r="AH273" i="8"/>
  <c r="AI238" i="8"/>
  <c r="AH193" i="8"/>
  <c r="AH183" i="8"/>
  <c r="AH131" i="8"/>
  <c r="AH105" i="8"/>
  <c r="AI50" i="8"/>
  <c r="AH330" i="8"/>
  <c r="AH294" i="8"/>
  <c r="AH163" i="8"/>
  <c r="AH287" i="8"/>
  <c r="AH262" i="8"/>
  <c r="AH77" i="8"/>
  <c r="AH34" i="8"/>
  <c r="AI196" i="8"/>
  <c r="AI79" i="8"/>
  <c r="AH52" i="8"/>
  <c r="AI228" i="8"/>
  <c r="AI188" i="7"/>
  <c r="AH289" i="8"/>
  <c r="AH261" i="8"/>
  <c r="AH199" i="8"/>
  <c r="AH136" i="8"/>
  <c r="AH225" i="8"/>
  <c r="AH174" i="8"/>
  <c r="AH29" i="8"/>
  <c r="AI242" i="8"/>
  <c r="AH20" i="8"/>
  <c r="AH304" i="8"/>
  <c r="AH274" i="8"/>
  <c r="AH270" i="8"/>
  <c r="AH296" i="8"/>
  <c r="AH67" i="8"/>
  <c r="AI569" i="8"/>
  <c r="AI55" i="7"/>
  <c r="AI45" i="7"/>
  <c r="AI45" i="8" s="1"/>
  <c r="AI296" i="7"/>
  <c r="AI234" i="7"/>
  <c r="AI299" i="7"/>
  <c r="AI157" i="7"/>
  <c r="AI173" i="7"/>
  <c r="AI84" i="7"/>
  <c r="AI153" i="7"/>
  <c r="AI262" i="7"/>
  <c r="AI294" i="8"/>
  <c r="AI157" i="8"/>
  <c r="AH93" i="8"/>
  <c r="AH173" i="8"/>
  <c r="AI173" i="8" s="1"/>
  <c r="AH218" i="8"/>
  <c r="AH259" i="8"/>
  <c r="AH96" i="8"/>
  <c r="AH78" i="8"/>
  <c r="AH59" i="8"/>
  <c r="AH51" i="8"/>
  <c r="AH132" i="8"/>
  <c r="AH297" i="8"/>
  <c r="AH266" i="8"/>
  <c r="AH314" i="8"/>
  <c r="AI160" i="8"/>
  <c r="AH48" i="8"/>
  <c r="AH110" i="8"/>
  <c r="AH142" i="8"/>
  <c r="AH87" i="8"/>
  <c r="AI293" i="8"/>
  <c r="AH106" i="8"/>
  <c r="AH111" i="8"/>
  <c r="AH148" i="8"/>
  <c r="AH214" i="8"/>
  <c r="AH211" i="8"/>
  <c r="AI236" i="8"/>
  <c r="AH9" i="8"/>
  <c r="AI96" i="8"/>
  <c r="AH281" i="8"/>
  <c r="AI259" i="8"/>
  <c r="AH217" i="8"/>
  <c r="AI203" i="8"/>
  <c r="AH179" i="8"/>
  <c r="AH169" i="8"/>
  <c r="AI88" i="8"/>
  <c r="AI204" i="8"/>
  <c r="AI302" i="8"/>
  <c r="AH321" i="8"/>
  <c r="AH204" i="8"/>
  <c r="AI241" i="8"/>
  <c r="AH298" i="8"/>
  <c r="AH82" i="8"/>
  <c r="AI108" i="8"/>
  <c r="AH47" i="8"/>
  <c r="AH167" i="8"/>
  <c r="AH30" i="8"/>
  <c r="AH125" i="8"/>
  <c r="AH255" i="8"/>
  <c r="AH28" i="8"/>
  <c r="AH196" i="8"/>
  <c r="AH79" i="8"/>
  <c r="AH21" i="8"/>
  <c r="AH143" i="8"/>
  <c r="AH44" i="8"/>
  <c r="AH188" i="8"/>
  <c r="AH256" i="8"/>
  <c r="AH198" i="8"/>
  <c r="AI130" i="8"/>
  <c r="AH76" i="8"/>
  <c r="AI42" i="8"/>
  <c r="AH64" i="8"/>
  <c r="AI202" i="8"/>
  <c r="AI150" i="8"/>
  <c r="AH326" i="8"/>
  <c r="AH92" i="8"/>
  <c r="AH213" i="8"/>
  <c r="AH180" i="8"/>
  <c r="AI100" i="8"/>
  <c r="AI62" i="8"/>
  <c r="AH202" i="8"/>
  <c r="AH139" i="8"/>
  <c r="AI328" i="8"/>
  <c r="AI332" i="8"/>
  <c r="AH121" i="8"/>
  <c r="AI283" i="7"/>
  <c r="AI37" i="7"/>
  <c r="AI271" i="7"/>
  <c r="AI64" i="7"/>
  <c r="AI64" i="8" s="1"/>
  <c r="AI320" i="7"/>
  <c r="AI44" i="7"/>
  <c r="AI44" i="8" s="1"/>
  <c r="AI300" i="7"/>
  <c r="AI91" i="7"/>
  <c r="AI78" i="7"/>
  <c r="AI99" i="7"/>
  <c r="AI441" i="8"/>
  <c r="AI59" i="8"/>
  <c r="AI330" i="8"/>
  <c r="AI66" i="8"/>
  <c r="AI232" i="8"/>
  <c r="AI10" i="8"/>
  <c r="AH265" i="8"/>
  <c r="AH133" i="8"/>
  <c r="AH254" i="8"/>
  <c r="AH138" i="8"/>
  <c r="AH291" i="8"/>
  <c r="AH221" i="8"/>
  <c r="AH222" i="8"/>
  <c r="AI78" i="8"/>
  <c r="AH84" i="8"/>
  <c r="AI117" i="8"/>
  <c r="AI70" i="8"/>
  <c r="AH129" i="8"/>
  <c r="AI221" i="8"/>
  <c r="AI18" i="8"/>
  <c r="AH23" i="8"/>
  <c r="AH123" i="8"/>
  <c r="AH316" i="8"/>
  <c r="AI189" i="8"/>
  <c r="AH219" i="8"/>
  <c r="AI269" i="8"/>
  <c r="AH303" i="8"/>
  <c r="AI220" i="8"/>
  <c r="AI205" i="8"/>
  <c r="AH54" i="8"/>
  <c r="AI20" i="8"/>
  <c r="AH40" i="8"/>
  <c r="AH122" i="8"/>
  <c r="AI495" i="8"/>
  <c r="AI178" i="8"/>
  <c r="AH53" i="8"/>
  <c r="AI164" i="8"/>
  <c r="AI308" i="8"/>
  <c r="AH238" i="8"/>
  <c r="AI98" i="8"/>
  <c r="AI122" i="8"/>
  <c r="AH41" i="8"/>
  <c r="AI90" i="8"/>
  <c r="AI305" i="8"/>
  <c r="AH149" i="8"/>
  <c r="AH185" i="8"/>
  <c r="AI250" i="8"/>
  <c r="AH282" i="8"/>
  <c r="AI28" i="8"/>
  <c r="AI264" i="8"/>
  <c r="AH60" i="8"/>
  <c r="AI21" i="8"/>
  <c r="AI35" i="7"/>
  <c r="AI188" i="8"/>
  <c r="AH285" i="8"/>
  <c r="AI256" i="8"/>
  <c r="AH130" i="8"/>
  <c r="AH38" i="8"/>
  <c r="AH27" i="8"/>
  <c r="AI135" i="8"/>
  <c r="AI92" i="8"/>
  <c r="AH220" i="8"/>
  <c r="AI181" i="8"/>
  <c r="AH160" i="8"/>
  <c r="AI216" i="8"/>
  <c r="AH247" i="8"/>
  <c r="AH184" i="8"/>
  <c r="AI276" i="7"/>
  <c r="AI36" i="7"/>
  <c r="AI245" i="7"/>
  <c r="AI325" i="7"/>
  <c r="AI197" i="7"/>
  <c r="AI327" i="7"/>
  <c r="AI260" i="7"/>
  <c r="AI417" i="8"/>
  <c r="AI137" i="7"/>
  <c r="AI83" i="7"/>
  <c r="AI201" i="7"/>
  <c r="AI69" i="8"/>
  <c r="AI73" i="8"/>
  <c r="AH158" i="8"/>
  <c r="AH232" i="8"/>
  <c r="AH286" i="8"/>
  <c r="AI103" i="8"/>
  <c r="AI74" i="8"/>
  <c r="AH226" i="8"/>
  <c r="AI26" i="8"/>
  <c r="AI13" i="8"/>
  <c r="AI159" i="8"/>
  <c r="AH257" i="8"/>
  <c r="AH495" i="8"/>
  <c r="AH107" i="8"/>
  <c r="AH301" i="8"/>
  <c r="AI132" i="8"/>
  <c r="AH26" i="8"/>
  <c r="AH63" i="8"/>
  <c r="AI331" i="8"/>
  <c r="AH91" i="8"/>
  <c r="AI22" i="8"/>
  <c r="AH288" i="8"/>
  <c r="AH102" i="8"/>
  <c r="AH73" i="8"/>
  <c r="AI563" i="8"/>
  <c r="AH114" i="8"/>
  <c r="AE253" i="8"/>
  <c r="AH11" i="8"/>
  <c r="AI72" i="8"/>
  <c r="AH215" i="8"/>
  <c r="AH108" i="8"/>
  <c r="AI265" i="8"/>
  <c r="AI127" i="8"/>
  <c r="AI218" i="8"/>
  <c r="AI137" i="8"/>
  <c r="AH523" i="8"/>
  <c r="AH243" i="8"/>
  <c r="AI257" i="8"/>
  <c r="AH212" i="8"/>
  <c r="AI226" i="8"/>
  <c r="AH80" i="8"/>
  <c r="AI166" i="8"/>
  <c r="AH181" i="8"/>
  <c r="AI33" i="8"/>
  <c r="AI19" i="8"/>
  <c r="AH320" i="8"/>
  <c r="AI320" i="8" s="1"/>
  <c r="AH156" i="8"/>
  <c r="AI169" i="8"/>
  <c r="AH127" i="8"/>
  <c r="AH325" i="8"/>
  <c r="AH264" i="8"/>
  <c r="AI274" i="8"/>
  <c r="AH322" i="8"/>
  <c r="AI124" i="8"/>
  <c r="AI35" i="8"/>
  <c r="AH332" i="8"/>
  <c r="AH249" i="8"/>
  <c r="AH197" i="8"/>
  <c r="AI197" i="8" s="1"/>
  <c r="AH126" i="8"/>
  <c r="AH62" i="8"/>
  <c r="AI38" i="8"/>
  <c r="AI296" i="8"/>
  <c r="AH186" i="8"/>
  <c r="AH135" i="8"/>
  <c r="AH310" i="8"/>
  <c r="AI67" i="7"/>
  <c r="AH292" i="8"/>
  <c r="AH81" i="8"/>
  <c r="AI68" i="8"/>
  <c r="AI325" i="8"/>
  <c r="AI126" i="8"/>
  <c r="AI81" i="8"/>
  <c r="AI186" i="7"/>
  <c r="AI311" i="7"/>
  <c r="AI215" i="7"/>
  <c r="AI215" i="8" s="1"/>
  <c r="AI249" i="7"/>
  <c r="AI32" i="7"/>
  <c r="AI310" i="7"/>
  <c r="AI500" i="8"/>
  <c r="AI128" i="7"/>
  <c r="AI319" i="7"/>
  <c r="AI106" i="7"/>
  <c r="AI106" i="8" s="1"/>
  <c r="AH317" i="8"/>
  <c r="AI258" i="8"/>
  <c r="AI41" i="8"/>
  <c r="AI297" i="8"/>
  <c r="AI93" i="8"/>
  <c r="AI185" i="8"/>
  <c r="AH312" i="8"/>
  <c r="AH166" i="8"/>
  <c r="AH178" i="8"/>
  <c r="AH277" i="8"/>
  <c r="AH22" i="8"/>
  <c r="AH203" i="8"/>
  <c r="AI288" i="8"/>
  <c r="AI222" i="8"/>
  <c r="AH284" i="8"/>
  <c r="AI146" i="8"/>
  <c r="AI201" i="8"/>
  <c r="AI128" i="8"/>
  <c r="AI161" i="8"/>
  <c r="AH223" i="8"/>
  <c r="AH328" i="8"/>
  <c r="AI168" i="8"/>
  <c r="AI313" i="8"/>
  <c r="AH268" i="8"/>
  <c r="AH10" i="8"/>
  <c r="AH307" i="8"/>
  <c r="AH279" i="8"/>
  <c r="AH152" i="8"/>
  <c r="AH295" i="8"/>
  <c r="AH242" i="8"/>
  <c r="AH182" i="8"/>
  <c r="AH305" i="8"/>
  <c r="AH175" i="8"/>
  <c r="AI9" i="8"/>
  <c r="AI101" i="8"/>
  <c r="AH155" i="8"/>
  <c r="AI80" i="8"/>
  <c r="AI285" i="7"/>
  <c r="AI285" i="8" s="1"/>
  <c r="AI76" i="7"/>
  <c r="AI76" i="8" s="1"/>
  <c r="AI227" i="7"/>
  <c r="AI227" i="8" s="1"/>
  <c r="AI289" i="7"/>
  <c r="AI289" i="8" s="1"/>
  <c r="AI239" i="7"/>
  <c r="AI184" i="7"/>
  <c r="AI251" i="7"/>
  <c r="AI251" i="8" s="1"/>
  <c r="AI309" i="7"/>
  <c r="AI143" i="7"/>
  <c r="AI143" i="8" s="1"/>
  <c r="AI507" i="8"/>
  <c r="AI209" i="8"/>
  <c r="AH311" i="8"/>
  <c r="AH25" i="8"/>
  <c r="AH231" i="8"/>
  <c r="AH269" i="8"/>
  <c r="AI290" i="8"/>
  <c r="AI273" i="8"/>
  <c r="AI503" i="8"/>
  <c r="AI303" i="8"/>
  <c r="AH280" i="8"/>
  <c r="AI43" i="8"/>
  <c r="AI508" i="8"/>
  <c r="AH13" i="8"/>
  <c r="AI119" i="8"/>
  <c r="AI16" i="8"/>
  <c r="AH306" i="8"/>
  <c r="AH151" i="8"/>
  <c r="AH86" i="8"/>
  <c r="AH205" i="8"/>
  <c r="AH299" i="8"/>
  <c r="AH327" i="8"/>
  <c r="AI327" i="8" s="1"/>
  <c r="AH144" i="8"/>
  <c r="AH159" i="8"/>
  <c r="AH246" i="8"/>
  <c r="AH15" i="8"/>
  <c r="AH189" i="8"/>
  <c r="AH115" i="8"/>
  <c r="AH315" i="8"/>
  <c r="AI61" i="8"/>
  <c r="AH177" i="8"/>
  <c r="AI248" i="8"/>
  <c r="AH331" i="8"/>
  <c r="AI193" i="8"/>
  <c r="AI229" i="8"/>
  <c r="AI275" i="8"/>
  <c r="AI167" i="8"/>
  <c r="AI158" i="8"/>
  <c r="AH250" i="8"/>
  <c r="AH141" i="8"/>
  <c r="AH300" i="8"/>
  <c r="AI300" i="8" s="1"/>
  <c r="AI149" i="8"/>
  <c r="AI262" i="8"/>
  <c r="AI523" i="8"/>
  <c r="AH99" i="8"/>
  <c r="AI99" i="8" s="1"/>
  <c r="AH302" i="8"/>
  <c r="AH70" i="8"/>
  <c r="AH43" i="8"/>
  <c r="AH85" i="8"/>
  <c r="AH88" i="8"/>
  <c r="AH324" i="8"/>
  <c r="AH216" i="8"/>
  <c r="AI271" i="8"/>
  <c r="AH267" i="8"/>
  <c r="AI104" i="7"/>
  <c r="AI104" i="8" s="1"/>
  <c r="AH240" i="8"/>
  <c r="AI333" i="7"/>
  <c r="AI270" i="7"/>
  <c r="AI270" i="8" s="1"/>
  <c r="AI239" i="8"/>
  <c r="AH192" i="8"/>
  <c r="AI192" i="8" s="1"/>
  <c r="AI89" i="7"/>
  <c r="AI89" i="8" s="1"/>
  <c r="AH56" i="8"/>
  <c r="AH32" i="8"/>
  <c r="AH283" i="8"/>
  <c r="AI184" i="8"/>
  <c r="AH94" i="8"/>
  <c r="AH272" i="8"/>
  <c r="AH39" i="8"/>
  <c r="AH276" i="8"/>
  <c r="AI58" i="8"/>
  <c r="AI237" i="8"/>
  <c r="AI36" i="8"/>
  <c r="AH37" i="8"/>
  <c r="AH58" i="8"/>
  <c r="AH237" i="8"/>
  <c r="AH36" i="8"/>
  <c r="AI37" i="8"/>
  <c r="AH42" i="8"/>
  <c r="AH150" i="8"/>
  <c r="AH12" i="8"/>
  <c r="AI213" i="8"/>
  <c r="AH103" i="8"/>
  <c r="AI322" i="8"/>
  <c r="AI32" i="8"/>
  <c r="AH55" i="8"/>
  <c r="AI55" i="8" s="1"/>
  <c r="AH154" i="8"/>
  <c r="AI154" i="8"/>
  <c r="AF253" i="8" l="1"/>
  <c r="AF333" i="8"/>
  <c r="AI276" i="8"/>
  <c r="AI268" i="8"/>
  <c r="AI266" i="8"/>
  <c r="AI110" i="8"/>
  <c r="AI246" i="8"/>
  <c r="AI286" i="8"/>
  <c r="AI319" i="8"/>
  <c r="AI263" i="8"/>
  <c r="AI314" i="8"/>
  <c r="AI112" i="8"/>
  <c r="AI57" i="8"/>
  <c r="AI217" i="8"/>
  <c r="AI253" i="8"/>
  <c r="AI295" i="8"/>
  <c r="AI298" i="8"/>
  <c r="AI134" i="8"/>
  <c r="AI114" i="8"/>
  <c r="AI234" i="8"/>
  <c r="AI245" i="8"/>
  <c r="AI198" i="8"/>
  <c r="AI214" i="8"/>
  <c r="AI91" i="8"/>
  <c r="AI77" i="8"/>
  <c r="AI116" i="8"/>
  <c r="AI25" i="8"/>
  <c r="AI85" i="8"/>
  <c r="AI170" i="8"/>
  <c r="AI207" i="8"/>
  <c r="AI317" i="8"/>
  <c r="AI179" i="8"/>
  <c r="AI34" i="8"/>
  <c r="AI83" i="8"/>
  <c r="AI255" i="8"/>
  <c r="AI162" i="8"/>
  <c r="AI309" i="8"/>
  <c r="AI153" i="8"/>
  <c r="AI208" i="8"/>
  <c r="AI219" i="8"/>
  <c r="AI49" i="8"/>
  <c r="AI312" i="8"/>
  <c r="AI211" i="8"/>
  <c r="AI31" i="8"/>
  <c r="AI60" i="8"/>
  <c r="AI23" i="8"/>
  <c r="AI97" i="8"/>
  <c r="AI299" i="8"/>
  <c r="AI71" i="8"/>
  <c r="AI138" i="8"/>
  <c r="AI171" i="8"/>
  <c r="AI284" i="8"/>
  <c r="AI145" i="8"/>
  <c r="AI53" i="8"/>
  <c r="AI291" i="8"/>
  <c r="AI144" i="8"/>
  <c r="P270" i="3"/>
  <c r="AI323" i="8"/>
  <c r="AI176" i="8"/>
  <c r="AI121" i="8"/>
  <c r="AI292" i="8"/>
  <c r="AH253" i="8"/>
  <c r="AI142" i="8"/>
  <c r="AI152" i="8"/>
  <c r="AI304" i="8"/>
  <c r="AI141" i="8"/>
  <c r="AI86" i="8"/>
  <c r="AI267" i="8"/>
  <c r="AI56" i="8"/>
  <c r="AI94" i="8"/>
  <c r="AI139" i="8"/>
  <c r="AI194" i="8"/>
  <c r="AI310" i="8"/>
  <c r="AI247" i="8"/>
  <c r="AI186" i="8"/>
  <c r="AI281" i="8"/>
  <c r="AI321" i="8"/>
  <c r="AI195" i="8"/>
  <c r="AI17" i="8"/>
  <c r="AI252" i="8"/>
  <c r="X271" i="29"/>
  <c r="AI27" i="8"/>
  <c r="AI29" i="8"/>
  <c r="AI39" i="8"/>
  <c r="AI230" i="8"/>
  <c r="AI102" i="8"/>
  <c r="AI175" i="8"/>
  <c r="AI111" i="8"/>
  <c r="AI156" i="8"/>
  <c r="AI51" i="8"/>
  <c r="AI63" i="8"/>
  <c r="AI46" i="8"/>
  <c r="AI190" i="8"/>
  <c r="AI84" i="8"/>
  <c r="AI187" i="8"/>
  <c r="AH333" i="8"/>
  <c r="AI87" i="8"/>
  <c r="AI123" i="8"/>
  <c r="AI40" i="8"/>
  <c r="AI65" i="8"/>
  <c r="AI11" i="8"/>
  <c r="AI107" i="8"/>
  <c r="AI306" i="8"/>
  <c r="AI163" i="8"/>
  <c r="AI210" i="8"/>
  <c r="AI191" i="8"/>
  <c r="O270" i="3"/>
  <c r="AI333" i="8"/>
  <c r="AI283" i="8"/>
  <c r="AI311" i="8"/>
  <c r="AI14" i="8"/>
  <c r="AI315" i="8"/>
  <c r="AI131" i="8"/>
  <c r="AI282" i="8"/>
  <c r="AI231" i="8"/>
  <c r="AI287" i="8"/>
  <c r="W271" i="29"/>
  <c r="AI260" i="8"/>
  <c r="AI151" i="8"/>
  <c r="AI249" i="8"/>
  <c r="AI67" i="8"/>
  <c r="AI225" i="8"/>
  <c r="AI12" i="8"/>
  <c r="AD271" i="29" l="1"/>
  <c r="AA271" i="30" s="1"/>
  <c r="AE271" i="29"/>
  <c r="AB271" i="30"/>
  <c r="AE271" i="30" s="1"/>
  <c r="AB254" i="31" s="1"/>
  <c r="AE254" i="31" s="1"/>
  <c r="AC271" i="30"/>
  <c r="Y271" i="29"/>
  <c r="AF271" i="29"/>
  <c r="AG271" i="29" s="1"/>
  <c r="AD271" i="30" l="1"/>
  <c r="AA254" i="31" s="1"/>
  <c r="AF271" i="30"/>
  <c r="AC254" i="31"/>
  <c r="AG243" i="31"/>
  <c r="AD254" i="31" l="1"/>
  <c r="AG271" i="30"/>
  <c r="AO153" i="3"/>
  <c r="AF254" i="31"/>
  <c r="AD143" i="31" l="1"/>
  <c r="AP153" i="3"/>
  <c r="X143" i="31"/>
  <c r="Y143" i="31" s="1"/>
  <c r="AG254" i="31"/>
  <c r="AE143" i="31" l="1"/>
  <c r="AF143" i="31"/>
  <c r="AG143"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COS</author>
  </authors>
  <commentList>
    <comment ref="C184" authorId="0" shapeId="0" xr:uid="{00000000-0006-0000-0100-000001000000}">
      <text>
        <r>
          <rPr>
            <b/>
            <sz val="9"/>
            <color indexed="81"/>
            <rFont val="Tahoma"/>
            <family val="2"/>
          </rPr>
          <t>COS:</t>
        </r>
        <r>
          <rPr>
            <sz val="9"/>
            <color indexed="81"/>
            <rFont val="Tahoma"/>
            <family val="2"/>
          </rPr>
          <t xml:space="preserve">
RESULTS COME WITH REG. NO. 15/86514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COS</author>
  </authors>
  <commentList>
    <comment ref="C186" authorId="0" shapeId="0" xr:uid="{00000000-0006-0000-0200-000001000000}">
      <text>
        <r>
          <rPr>
            <b/>
            <sz val="9"/>
            <color indexed="81"/>
            <rFont val="Tahoma"/>
            <family val="2"/>
          </rPr>
          <t>COS:</t>
        </r>
        <r>
          <rPr>
            <sz val="9"/>
            <color indexed="81"/>
            <rFont val="Tahoma"/>
            <family val="2"/>
          </rPr>
          <t xml:space="preserve">
RESULTS COME WITH REG. NO. 15/86514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COS</author>
  </authors>
  <commentList>
    <comment ref="C186" authorId="0" shapeId="0" xr:uid="{EBCA96E1-334F-4CDB-B692-9E159696B01D}">
      <text>
        <r>
          <rPr>
            <b/>
            <sz val="9"/>
            <color indexed="81"/>
            <rFont val="Tahoma"/>
            <family val="2"/>
          </rPr>
          <t>COS:</t>
        </r>
        <r>
          <rPr>
            <sz val="9"/>
            <color indexed="81"/>
            <rFont val="Tahoma"/>
            <family val="2"/>
          </rPr>
          <t xml:space="preserve">
RESULTS COME WITH REG. NO. 15/86514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COS</author>
  </authors>
  <commentList>
    <comment ref="C186" authorId="0" shapeId="0" xr:uid="{6C15CBA6-B9FA-46D1-8B29-5977E14B51E1}">
      <text>
        <r>
          <rPr>
            <b/>
            <sz val="9"/>
            <color indexed="81"/>
            <rFont val="Tahoma"/>
            <family val="2"/>
          </rPr>
          <t>COS:</t>
        </r>
        <r>
          <rPr>
            <sz val="9"/>
            <color indexed="81"/>
            <rFont val="Tahoma"/>
            <family val="2"/>
          </rPr>
          <t xml:space="preserve">
RESULTS COME WITH REG. NO. 15/86514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COS</author>
  </authors>
  <commentList>
    <comment ref="C163" authorId="0" shapeId="0" xr:uid="{907D73C2-9590-4C06-B2D9-F9D42B4786A0}">
      <text>
        <r>
          <rPr>
            <b/>
            <sz val="9"/>
            <color indexed="81"/>
            <rFont val="Tahoma"/>
            <family val="2"/>
          </rPr>
          <t>COS:</t>
        </r>
        <r>
          <rPr>
            <sz val="9"/>
            <color indexed="81"/>
            <rFont val="Tahoma"/>
            <family val="2"/>
          </rPr>
          <t xml:space="preserve">
RESULTS COME WITH REG. NO. 15/86514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<sst xmlns="http://schemas.openxmlformats.org/spreadsheetml/2006/main" count="17090" uniqueCount="966">
  <si>
    <t>MICHAEL OKPARA UNIVERSITY OF AGRICULTURE, UMUDIKE</t>
  </si>
  <si>
    <t>S/N</t>
  </si>
  <si>
    <t>TCL</t>
  </si>
  <si>
    <t>GP</t>
  </si>
  <si>
    <t>GPA</t>
  </si>
  <si>
    <t>PREVIOUS</t>
  </si>
  <si>
    <t>CO 1</t>
  </si>
  <si>
    <t>CO 2</t>
  </si>
  <si>
    <t>CO 3</t>
  </si>
  <si>
    <t>CO 4</t>
  </si>
  <si>
    <t>CO 5</t>
  </si>
  <si>
    <t>CO 6</t>
  </si>
  <si>
    <t>CO 7</t>
  </si>
  <si>
    <t>CO 8</t>
  </si>
  <si>
    <t>CO 9</t>
  </si>
  <si>
    <t>CO 10</t>
  </si>
  <si>
    <t>REMARKS</t>
  </si>
  <si>
    <t>ALL CO</t>
  </si>
  <si>
    <t>REG. NO.</t>
  </si>
  <si>
    <t>AUTOMATED RESULT SYSTEM</t>
  </si>
  <si>
    <t>Designed and coded by Ede, Cyril 08066576058</t>
  </si>
  <si>
    <t>NAME</t>
  </si>
  <si>
    <t>MICHAEL OKPARA UNIVERSITY OF AGRICUKTURE, UMUDIKE</t>
  </si>
  <si>
    <t>TCO TCL</t>
  </si>
  <si>
    <t>TCO GP</t>
  </si>
  <si>
    <t>EXAMINATION RESULT (NON-DEGREE)</t>
  </si>
  <si>
    <t>REG. NO./Code No. CH</t>
  </si>
  <si>
    <t>CARRY OVER COURSES</t>
  </si>
  <si>
    <t>CURRENT</t>
  </si>
  <si>
    <t>CUMULATIVE</t>
  </si>
  <si>
    <t>SRT</t>
  </si>
  <si>
    <t xml:space="preserve">        COLLEGE: CEET                                                       DEPARTMENT: COMPUTER ENGINERRING</t>
  </si>
  <si>
    <t>CURRENTLY WRITTEN CARRY OVER COURSES!      CURRENTLY WRITTEN CARRY OVER COURSES!      CURRENTLY WRITTEN CARRY OVER COURSES!      CURRENTLY WRITTEN CARRY OVER COURSES!      CURRENTLY WRITTEN CARRY OVER COURSES!     CURRENTLY WRITTEN CARRY OVER COURSES!     CURRENTLY WRITTEN CARRY OVER COURSES!     CURRENTLY WRITTEN CARRY OVER COURSES!     CURRENTLY WRITTEN CARRY OVER COURSES!     CURRENTLY WRITTEN CARRY OVER COURSES!     CURRENTLY WRITTEN CARRY OVER COURSES!     CURRENTLY WRITTEN CARRY OVER COURSES!     CURRENTLY WRITTEN CARRY OVER COURSES!     CURRENTLY WRITTEN CARRY OVER COURSES!     CURRENTLY WRITTEN CARRY OVER COURSES!</t>
  </si>
  <si>
    <r>
      <rPr>
        <b/>
        <sz val="14"/>
        <rFont val="Calibri"/>
        <family val="2"/>
      </rPr>
      <t>SECOND SEMESTER</t>
    </r>
    <r>
      <rPr>
        <b/>
        <sz val="14"/>
        <color indexed="10"/>
        <rFont val="Calibri"/>
        <family val="2"/>
      </rPr>
      <t xml:space="preserve"> 200L </t>
    </r>
    <r>
      <rPr>
        <b/>
        <sz val="14"/>
        <rFont val="Calibri"/>
        <family val="2"/>
      </rPr>
      <t>WRITTEN CARRY OVER COURSES</t>
    </r>
  </si>
  <si>
    <r>
      <rPr>
        <b/>
        <sz val="14"/>
        <rFont val="Calibri"/>
        <family val="2"/>
      </rPr>
      <t>FIRST SEMESTER</t>
    </r>
    <r>
      <rPr>
        <b/>
        <sz val="14"/>
        <color indexed="10"/>
        <rFont val="Calibri"/>
        <family val="2"/>
      </rPr>
      <t xml:space="preserve"> 300L </t>
    </r>
    <r>
      <rPr>
        <b/>
        <sz val="14"/>
        <rFont val="Calibri"/>
        <family val="2"/>
      </rPr>
      <t>WRITTEN CARRY OVER COURSES</t>
    </r>
  </si>
  <si>
    <r>
      <rPr>
        <b/>
        <sz val="14"/>
        <rFont val="Calibri"/>
        <family val="2"/>
      </rPr>
      <t>SECOND SEMESTER</t>
    </r>
    <r>
      <rPr>
        <b/>
        <sz val="14"/>
        <color indexed="10"/>
        <rFont val="Calibri"/>
        <family val="2"/>
      </rPr>
      <t xml:space="preserve"> 300L </t>
    </r>
    <r>
      <rPr>
        <b/>
        <sz val="14"/>
        <rFont val="Calibri"/>
        <family val="2"/>
      </rPr>
      <t>WRITTEN CARRY OVER COURSES</t>
    </r>
  </si>
  <si>
    <r>
      <rPr>
        <b/>
        <sz val="14"/>
        <rFont val="Calibri"/>
        <family val="2"/>
      </rPr>
      <t>FIRST SEMESTER</t>
    </r>
    <r>
      <rPr>
        <b/>
        <sz val="14"/>
        <color indexed="10"/>
        <rFont val="Calibri"/>
        <family val="2"/>
      </rPr>
      <t xml:space="preserve"> 400L </t>
    </r>
    <r>
      <rPr>
        <b/>
        <sz val="14"/>
        <rFont val="Calibri"/>
        <family val="2"/>
      </rPr>
      <t>WRITTEN CARRY OVER COURSES</t>
    </r>
  </si>
  <si>
    <r>
      <rPr>
        <b/>
        <sz val="14"/>
        <rFont val="Calibri"/>
        <family val="2"/>
      </rPr>
      <t>SECOND SEMESTER</t>
    </r>
    <r>
      <rPr>
        <b/>
        <sz val="14"/>
        <color indexed="10"/>
        <rFont val="Calibri"/>
        <family val="2"/>
      </rPr>
      <t xml:space="preserve"> 400L </t>
    </r>
    <r>
      <rPr>
        <b/>
        <sz val="14"/>
        <rFont val="Calibri"/>
        <family val="2"/>
      </rPr>
      <t>WRITTEN CARRY OVER COURSES</t>
    </r>
  </si>
  <si>
    <r>
      <rPr>
        <b/>
        <sz val="14"/>
        <rFont val="Calibri"/>
        <family val="2"/>
      </rPr>
      <t>FIRST SEMESTER</t>
    </r>
    <r>
      <rPr>
        <b/>
        <sz val="14"/>
        <color indexed="10"/>
        <rFont val="Calibri"/>
        <family val="2"/>
      </rPr>
      <t xml:space="preserve"> 500L </t>
    </r>
    <r>
      <rPr>
        <b/>
        <sz val="14"/>
        <rFont val="Calibri"/>
        <family val="2"/>
      </rPr>
      <t>WRITTEN CARRY OVER COURSES</t>
    </r>
  </si>
  <si>
    <r>
      <rPr>
        <b/>
        <sz val="14"/>
        <rFont val="Calibri"/>
        <family val="2"/>
      </rPr>
      <t>SECOND SEMESTER</t>
    </r>
    <r>
      <rPr>
        <b/>
        <sz val="14"/>
        <color indexed="10"/>
        <rFont val="Calibri"/>
        <family val="2"/>
      </rPr>
      <t xml:space="preserve"> 500L </t>
    </r>
    <r>
      <rPr>
        <b/>
        <sz val="14"/>
        <rFont val="Calibri"/>
        <family val="2"/>
      </rPr>
      <t>WRITTEN CARRY OVER COURSES</t>
    </r>
  </si>
  <si>
    <r>
      <t xml:space="preserve">FIRST SEMESTER </t>
    </r>
    <r>
      <rPr>
        <b/>
        <sz val="14"/>
        <color indexed="10"/>
        <rFont val="Calibri"/>
        <family val="2"/>
      </rPr>
      <t>200L</t>
    </r>
    <r>
      <rPr>
        <b/>
        <sz val="14"/>
        <color indexed="8"/>
        <rFont val="Calibri"/>
        <family val="2"/>
      </rPr>
      <t xml:space="preserve"> WRITTEN CARRY OVER COURSES</t>
    </r>
  </si>
  <si>
    <t xml:space="preserve">                                     SESSION: 2017/2018                                            SEMESTER: SECOND                                                   LEVEL: 300</t>
  </si>
  <si>
    <t xml:space="preserve">                                     SESSION: 2018/2019                                            SEMESTER: SECOND                                                   LEVEL: 400</t>
  </si>
  <si>
    <t xml:space="preserve">                               SESSION: 2018/2019                                            SEMESTER: FIRST                                                   LEVEL: 400</t>
  </si>
  <si>
    <t>MTH 112 3</t>
  </si>
  <si>
    <t>PHY 117 1</t>
  </si>
  <si>
    <t>CHM 113 3</t>
  </si>
  <si>
    <t>CHM 114 1</t>
  </si>
  <si>
    <t>BIO 112 2</t>
  </si>
  <si>
    <t>GSS 111 1</t>
  </si>
  <si>
    <t>GSS 112 2</t>
  </si>
  <si>
    <t>GSS 113 1</t>
  </si>
  <si>
    <t>UGC 111 1</t>
  </si>
  <si>
    <t>CSC 112 2</t>
  </si>
  <si>
    <t>GSS 116 1</t>
  </si>
  <si>
    <t>MTH 112</t>
  </si>
  <si>
    <t>PHY 117</t>
  </si>
  <si>
    <t>CHM 113</t>
  </si>
  <si>
    <t>CHM 114</t>
  </si>
  <si>
    <t>BIO 112</t>
  </si>
  <si>
    <t>GSS 111</t>
  </si>
  <si>
    <t>GSS 112</t>
  </si>
  <si>
    <t>GSS 113</t>
  </si>
  <si>
    <t>UGC 111</t>
  </si>
  <si>
    <t>CSC 112</t>
  </si>
  <si>
    <t>GSS 116</t>
  </si>
  <si>
    <t>PHY 112</t>
  </si>
  <si>
    <t>B</t>
  </si>
  <si>
    <t>C</t>
  </si>
  <si>
    <t>A</t>
  </si>
  <si>
    <t>F</t>
  </si>
  <si>
    <t>D</t>
  </si>
  <si>
    <t>E</t>
  </si>
  <si>
    <t xml:space="preserve">                                     SESSION: 2019/2020                                            SEMESTER: FIRST                                                  LEVEL: 100</t>
  </si>
  <si>
    <t>CSC 123</t>
  </si>
  <si>
    <t>CSC 122</t>
  </si>
  <si>
    <t>UGC 121</t>
  </si>
  <si>
    <t>GSS 121</t>
  </si>
  <si>
    <t>GSS 126</t>
  </si>
  <si>
    <t xml:space="preserve">CHM 121 </t>
  </si>
  <si>
    <t>CHM 124</t>
  </si>
  <si>
    <t>MTH 122</t>
  </si>
  <si>
    <t>MTH 123</t>
  </si>
  <si>
    <t>PHY 122</t>
  </si>
  <si>
    <t>PHY 127</t>
  </si>
  <si>
    <t xml:space="preserve">        COLLEGE: COLPAS                                                  DEPARTMENT: COMPUTER SCIENCE</t>
  </si>
  <si>
    <t xml:space="preserve">        COLLEGE: COLPAS                                                       DEPARTMENT: COMPUTER SCIENCE</t>
  </si>
  <si>
    <t>REG NUMBER</t>
  </si>
  <si>
    <t>CGPA</t>
  </si>
  <si>
    <t>REMARK</t>
  </si>
  <si>
    <t>SUMMARY</t>
  </si>
  <si>
    <t>INC</t>
  </si>
  <si>
    <t>TOTAL</t>
  </si>
  <si>
    <t xml:space="preserve">LIST FOR SENATE COMENDATION LETTER (100lv 2019/2020) </t>
  </si>
  <si>
    <t>PREVIOUS RESULT</t>
  </si>
  <si>
    <t>CORRECTED RESULT</t>
  </si>
  <si>
    <t>Emeka, Bethel Ikechukwu</t>
  </si>
  <si>
    <t>P</t>
  </si>
  <si>
    <t>PASS</t>
  </si>
  <si>
    <r>
      <t>MOUAU/CMP/19/</t>
    </r>
    <r>
      <rPr>
        <b/>
        <sz val="22"/>
        <color indexed="8"/>
        <rFont val="Calibri"/>
        <family val="2"/>
      </rPr>
      <t xml:space="preserve">105449 </t>
    </r>
    <r>
      <rPr>
        <sz val="22"/>
        <color indexed="8"/>
        <rFont val="Calibri"/>
        <family val="2"/>
      </rPr>
      <t>**</t>
    </r>
  </si>
  <si>
    <r>
      <t>MOUAU/CMP/19/</t>
    </r>
    <r>
      <rPr>
        <b/>
        <sz val="22"/>
        <color indexed="8"/>
        <rFont val="Calibri"/>
        <family val="2"/>
      </rPr>
      <t>105499</t>
    </r>
    <r>
      <rPr>
        <sz val="22"/>
        <color indexed="8"/>
        <rFont val="Calibri"/>
        <family val="2"/>
      </rPr>
      <t xml:space="preserve"> **</t>
    </r>
  </si>
  <si>
    <t>MTH 211</t>
  </si>
  <si>
    <t>PHY 212</t>
  </si>
  <si>
    <t>GSS 212</t>
  </si>
  <si>
    <t>GSS 217</t>
  </si>
  <si>
    <t>CSC 211</t>
  </si>
  <si>
    <t>CSC 212</t>
  </si>
  <si>
    <t>CSC 213</t>
  </si>
  <si>
    <t xml:space="preserve">                                     SESSION: 2020/2021                                            SEMESTER: FIRST                                                  LEVEL: 100</t>
  </si>
  <si>
    <t>RA</t>
  </si>
  <si>
    <t xml:space="preserve">                                     SESSION: 2020/2021                                            SEMESTER: SECOND                                                LEVEL: 100</t>
  </si>
  <si>
    <t>CMP/20/109113</t>
  </si>
  <si>
    <t>CMP/20/109134</t>
  </si>
  <si>
    <t>CMP/20/109145</t>
  </si>
  <si>
    <t>CMP/20/109185</t>
  </si>
  <si>
    <t>CMP/20/109189</t>
  </si>
  <si>
    <t>CMP/20/109194</t>
  </si>
  <si>
    <t>CMP/20/109195</t>
  </si>
  <si>
    <t>CMP/20/109197</t>
  </si>
  <si>
    <t>CMP/20/109202</t>
  </si>
  <si>
    <t>CMP/20/109211</t>
  </si>
  <si>
    <t>CMP/20/109213</t>
  </si>
  <si>
    <t>CMP/20/109242</t>
  </si>
  <si>
    <t>CMP/20/109245</t>
  </si>
  <si>
    <t>CMP/20/109252</t>
  </si>
  <si>
    <t>CMP/20/109329</t>
  </si>
  <si>
    <t>CMP/20/109423</t>
  </si>
  <si>
    <t>CMP/20/109451</t>
  </si>
  <si>
    <t>CMP/20/109459</t>
  </si>
  <si>
    <t>CMP/20/109464</t>
  </si>
  <si>
    <t>CMP/20/109493</t>
  </si>
  <si>
    <t>CMP/20/109496</t>
  </si>
  <si>
    <t>CMP/20/109501</t>
  </si>
  <si>
    <t>CMP/20/109526</t>
  </si>
  <si>
    <t>CMP/20/109565</t>
  </si>
  <si>
    <t>CMP/20/109570</t>
  </si>
  <si>
    <t>CMP/20/109600</t>
  </si>
  <si>
    <t>CMP/20/109602</t>
  </si>
  <si>
    <t>CMP/20/109617</t>
  </si>
  <si>
    <t>CMP/20/109635</t>
  </si>
  <si>
    <t>CMP/20/109665</t>
  </si>
  <si>
    <t>CMP/20/109694</t>
  </si>
  <si>
    <t>CMP/20/109703</t>
  </si>
  <si>
    <t>CMP/20/109723</t>
  </si>
  <si>
    <t>CMP/20/109726</t>
  </si>
  <si>
    <t>CMP/20/109736</t>
  </si>
  <si>
    <t>CMP/20/109764</t>
  </si>
  <si>
    <t>CMP/20/109780</t>
  </si>
  <si>
    <t>CMP/20/109846</t>
  </si>
  <si>
    <t>CMP/20/109849</t>
  </si>
  <si>
    <t>CMP/20/109870</t>
  </si>
  <si>
    <t>CMP/20/109871</t>
  </si>
  <si>
    <t>CMP/20/109888</t>
  </si>
  <si>
    <t>CMP/20/109894</t>
  </si>
  <si>
    <t>CMP/20/109911</t>
  </si>
  <si>
    <t>CMP/20/109930</t>
  </si>
  <si>
    <t>CMP/20/109937</t>
  </si>
  <si>
    <t>CMP/20/109938</t>
  </si>
  <si>
    <t>CMP/20/109978</t>
  </si>
  <si>
    <t>CMP/20/109982</t>
  </si>
  <si>
    <t>CMP/20/109986</t>
  </si>
  <si>
    <t>CMP/20/110010</t>
  </si>
  <si>
    <t>CMP/20/110015</t>
  </si>
  <si>
    <t>CMP/20/110019</t>
  </si>
  <si>
    <t>CMP/20/110025</t>
  </si>
  <si>
    <t>CMP/20/110065</t>
  </si>
  <si>
    <t>CMP/20/110080</t>
  </si>
  <si>
    <t>CMP/20/110111</t>
  </si>
  <si>
    <t>CMP/20/110112</t>
  </si>
  <si>
    <t>CMP/20/110133</t>
  </si>
  <si>
    <t>CMP/20/110165</t>
  </si>
  <si>
    <t>CMP/20/110179</t>
  </si>
  <si>
    <t>CMP/20/110187</t>
  </si>
  <si>
    <t>CMP/20/110206</t>
  </si>
  <si>
    <t>CMP/20/110207</t>
  </si>
  <si>
    <t>CMP/20/110257</t>
  </si>
  <si>
    <t>CMP/20/110266</t>
  </si>
  <si>
    <t>CMP/20/110274</t>
  </si>
  <si>
    <t>CMP/20/110291</t>
  </si>
  <si>
    <t>CMP/20/110297</t>
  </si>
  <si>
    <t>CMP/20/110331</t>
  </si>
  <si>
    <t>CMP/20/110355</t>
  </si>
  <si>
    <t>CMP/20/110358</t>
  </si>
  <si>
    <t>CMP/20/110403</t>
  </si>
  <si>
    <t>CMP/20/110404</t>
  </si>
  <si>
    <t>CMP/20/110437</t>
  </si>
  <si>
    <t>CMP/20/110442</t>
  </si>
  <si>
    <t>CMP/20/110447</t>
  </si>
  <si>
    <t>CMP/20/110490</t>
  </si>
  <si>
    <t>CMP/20/110492</t>
  </si>
  <si>
    <t>CMP/20/110509</t>
  </si>
  <si>
    <t>CMP/20/110583</t>
  </si>
  <si>
    <t>CMP/20/110592</t>
  </si>
  <si>
    <t>CMP/20/110593</t>
  </si>
  <si>
    <t>CMP/20/110596</t>
  </si>
  <si>
    <t>CMP/20/110598</t>
  </si>
  <si>
    <t>CMP/20/110601</t>
  </si>
  <si>
    <t>CMP/20/110608</t>
  </si>
  <si>
    <t>CMP/20/110622</t>
  </si>
  <si>
    <t>CMP/20/110662</t>
  </si>
  <si>
    <t>CMP/20/110669</t>
  </si>
  <si>
    <t>CMP/20/110687</t>
  </si>
  <si>
    <t>CMP/20/110690</t>
  </si>
  <si>
    <t>CMP/20/110692</t>
  </si>
  <si>
    <t>CMP/20/110712</t>
  </si>
  <si>
    <t>CMP/20/110713</t>
  </si>
  <si>
    <t>CMP/20/110725</t>
  </si>
  <si>
    <t>CMP/20/110726</t>
  </si>
  <si>
    <t>CMP/20/110729</t>
  </si>
  <si>
    <t>CMP/20/110734</t>
  </si>
  <si>
    <t>CMP/20/110761</t>
  </si>
  <si>
    <t>CMP/20/110785</t>
  </si>
  <si>
    <t>CMP/20/110789</t>
  </si>
  <si>
    <t>CMP/20/110800</t>
  </si>
  <si>
    <t>CMP/20/110805</t>
  </si>
  <si>
    <t>CMP/20/110807</t>
  </si>
  <si>
    <t>CMP/20/110812</t>
  </si>
  <si>
    <t>CMP/20/110815</t>
  </si>
  <si>
    <t>CMP/20/110816</t>
  </si>
  <si>
    <t>CMP/20/110830</t>
  </si>
  <si>
    <t>CMP/20/110838</t>
  </si>
  <si>
    <t>CMP/20/110850</t>
  </si>
  <si>
    <t>CMP/20/110854</t>
  </si>
  <si>
    <t>CMP/20/110855</t>
  </si>
  <si>
    <t>CMP/20/110886</t>
  </si>
  <si>
    <t>CMP/20/110893</t>
  </si>
  <si>
    <t>CMP/20/110897</t>
  </si>
  <si>
    <t>CMP/20/110912</t>
  </si>
  <si>
    <t>CMP/20/110913</t>
  </si>
  <si>
    <t>CMP/20/110918</t>
  </si>
  <si>
    <t>CMP/20/110919</t>
  </si>
  <si>
    <t>CMP/20/110922</t>
  </si>
  <si>
    <t>CMP/20/110943</t>
  </si>
  <si>
    <t>CMP/20/110945</t>
  </si>
  <si>
    <t>CMP/20/110954</t>
  </si>
  <si>
    <t>CMP/20/110986</t>
  </si>
  <si>
    <t>CMP/20/110996</t>
  </si>
  <si>
    <t>CMP/20/111032</t>
  </si>
  <si>
    <t>CMP/20/111037</t>
  </si>
  <si>
    <t>CMP/20/111042</t>
  </si>
  <si>
    <t>CMP/20/111043</t>
  </si>
  <si>
    <t>CMP/20/111048</t>
  </si>
  <si>
    <t>CMP/20/111057</t>
  </si>
  <si>
    <t>CMP/20/111058</t>
  </si>
  <si>
    <t>CMP/20/111060</t>
  </si>
  <si>
    <t>CMP/20/111063</t>
  </si>
  <si>
    <t>CMP/20/111067</t>
  </si>
  <si>
    <t>CMP/20/111069</t>
  </si>
  <si>
    <t>CMP/20/111071</t>
  </si>
  <si>
    <t>CMP/20/111082</t>
  </si>
  <si>
    <t>CMP/20/111091</t>
  </si>
  <si>
    <t>CMP/20/111097</t>
  </si>
  <si>
    <t>CMP/20/111099</t>
  </si>
  <si>
    <t>CMP/20/111107</t>
  </si>
  <si>
    <t>CMP/20/111110</t>
  </si>
  <si>
    <t>CMP/20/111114</t>
  </si>
  <si>
    <t>CMP/20/111123</t>
  </si>
  <si>
    <t>CMP/20/111138</t>
  </si>
  <si>
    <t>CMP/20/111139</t>
  </si>
  <si>
    <t>CMP/20/111140</t>
  </si>
  <si>
    <t>CMP/20/111161</t>
  </si>
  <si>
    <t>CMP/20/111169</t>
  </si>
  <si>
    <t>CMP/20/111173</t>
  </si>
  <si>
    <t>CMP/20/111174</t>
  </si>
  <si>
    <t>CMP/20/111181</t>
  </si>
  <si>
    <t>CMP/20/111187</t>
  </si>
  <si>
    <t>CMP/20/111188</t>
  </si>
  <si>
    <t>CMP/20/111215</t>
  </si>
  <si>
    <t>CMP/20/111231</t>
  </si>
  <si>
    <t>CMP/20/111238</t>
  </si>
  <si>
    <t>CMP/20/111240</t>
  </si>
  <si>
    <t>CMP/20/111269</t>
  </si>
  <si>
    <t>CMP/20/111272</t>
  </si>
  <si>
    <t>CMP/20/111275</t>
  </si>
  <si>
    <t>CMP/20/111279</t>
  </si>
  <si>
    <t>CMP/20/111286</t>
  </si>
  <si>
    <t>CMP/20/111292</t>
  </si>
  <si>
    <t>CMP/20/111293</t>
  </si>
  <si>
    <t>CMP/20/111298</t>
  </si>
  <si>
    <t>CMP/20/111302</t>
  </si>
  <si>
    <t>CMP/20/111304</t>
  </si>
  <si>
    <t>CMP/20/111324</t>
  </si>
  <si>
    <t>CMP/20/111326</t>
  </si>
  <si>
    <t>CMP/20/111330</t>
  </si>
  <si>
    <t>CMP/20/111337</t>
  </si>
  <si>
    <t>CMP/20/111338</t>
  </si>
  <si>
    <t>CMP/20/111340</t>
  </si>
  <si>
    <t>CMP/20/111355</t>
  </si>
  <si>
    <t>CMP/20/111366</t>
  </si>
  <si>
    <t>CMP/20/111369</t>
  </si>
  <si>
    <t>CMP/20/111370</t>
  </si>
  <si>
    <t>CMP/20/111380</t>
  </si>
  <si>
    <t>CMP/20/111400</t>
  </si>
  <si>
    <t>CMP/20/111410</t>
  </si>
  <si>
    <t>CMP/20/111411</t>
  </si>
  <si>
    <t>CMP/20/111420</t>
  </si>
  <si>
    <t>CMP/20/111428</t>
  </si>
  <si>
    <t>CMP/20/111444</t>
  </si>
  <si>
    <t>CMP/20/111448</t>
  </si>
  <si>
    <t>CMP/20/111457</t>
  </si>
  <si>
    <t>CMP/20/111467</t>
  </si>
  <si>
    <t>CMP/20/111470</t>
  </si>
  <si>
    <t>CMP/20/111484</t>
  </si>
  <si>
    <t>CMP/20/111522</t>
  </si>
  <si>
    <t>CMP/20/111526</t>
  </si>
  <si>
    <t>CMP/20/111537</t>
  </si>
  <si>
    <t>CMP/20/111557</t>
  </si>
  <si>
    <t>CMP/20/111560</t>
  </si>
  <si>
    <t>CMP/20/111576</t>
  </si>
  <si>
    <t>CMP/20/111587</t>
  </si>
  <si>
    <t>CMP/20/111598</t>
  </si>
  <si>
    <t>CMP/20/111634</t>
  </si>
  <si>
    <t>CMP/20/111658</t>
  </si>
  <si>
    <t>CMP/20/111695</t>
  </si>
  <si>
    <t>CMP/20/111727</t>
  </si>
  <si>
    <t>CMP/20/111738</t>
  </si>
  <si>
    <t>CMP/20/111746</t>
  </si>
  <si>
    <t>CMP/20/111752</t>
  </si>
  <si>
    <t>CMP/20/111778</t>
  </si>
  <si>
    <t>CMP/20/111786</t>
  </si>
  <si>
    <t>CMP/20/111821</t>
  </si>
  <si>
    <t>CMP/20/111845</t>
  </si>
  <si>
    <t xml:space="preserve">CMP/20/111862 </t>
  </si>
  <si>
    <t>CMP/20/111868</t>
  </si>
  <si>
    <t>CMP/20/111871</t>
  </si>
  <si>
    <t>CMP/20/111872</t>
  </si>
  <si>
    <t>CMP/20/111873</t>
  </si>
  <si>
    <t>CMP/20/111888</t>
  </si>
  <si>
    <t>CMP/20/111891</t>
  </si>
  <si>
    <t>CMP/20/111898</t>
  </si>
  <si>
    <t>CMP/20/111904</t>
  </si>
  <si>
    <t>CMP/20/111915</t>
  </si>
  <si>
    <t>CMP/20/111918</t>
  </si>
  <si>
    <t>CMP/20/111934</t>
  </si>
  <si>
    <t>CMP/20/111942</t>
  </si>
  <si>
    <t>CMP/20/111957</t>
  </si>
  <si>
    <t>CMP/20/111959</t>
  </si>
  <si>
    <t>CMP/20/111961</t>
  </si>
  <si>
    <t>CMP/20/111979</t>
  </si>
  <si>
    <t>CMP/20/111983</t>
  </si>
  <si>
    <t>CMP/20/111984</t>
  </si>
  <si>
    <t>CMP/20/111987</t>
  </si>
  <si>
    <t>CMP/20/111997</t>
  </si>
  <si>
    <t>CMP/20/112004</t>
  </si>
  <si>
    <t>CMP/20/112018</t>
  </si>
  <si>
    <t>CMP/20/112027</t>
  </si>
  <si>
    <t>CMP/20/112030</t>
  </si>
  <si>
    <t>CMP/20/112063</t>
  </si>
  <si>
    <t>CMP/20/112070</t>
  </si>
  <si>
    <t>CMP/20/112083</t>
  </si>
  <si>
    <t>CMP/20/112090</t>
  </si>
  <si>
    <t>CMP/20/112108</t>
  </si>
  <si>
    <t>CMP/20/112113</t>
  </si>
  <si>
    <t>CMP/20/112115</t>
  </si>
  <si>
    <t>CMP/20/112123</t>
  </si>
  <si>
    <t>CMP/20/112136</t>
  </si>
  <si>
    <t>CMP/20/112145</t>
  </si>
  <si>
    <t>CMP/20/112158</t>
  </si>
  <si>
    <t>CMP/20/112185</t>
  </si>
  <si>
    <t>CMP/20/112189</t>
  </si>
  <si>
    <t>CMP/20/112206</t>
  </si>
  <si>
    <t>CMP/20/112221</t>
  </si>
  <si>
    <t>CMP/20/112232</t>
  </si>
  <si>
    <t>CMP/20/112254</t>
  </si>
  <si>
    <t>CMP/20/112256</t>
  </si>
  <si>
    <t>CMP/20/112263</t>
  </si>
  <si>
    <t>CMP/20/112276</t>
  </si>
  <si>
    <t>CMP/20/112277</t>
  </si>
  <si>
    <t>CMP/20/112278</t>
  </si>
  <si>
    <t>CMP/20/112280</t>
  </si>
  <si>
    <t>CMP/20/112285</t>
  </si>
  <si>
    <t>CMP/20/112302</t>
  </si>
  <si>
    <t>CMP/20/112317</t>
  </si>
  <si>
    <t>CMP/20/112318</t>
  </si>
  <si>
    <t>CMP/20/112325</t>
  </si>
  <si>
    <t>CMP/20/112405</t>
  </si>
  <si>
    <t>CMP/20/112434</t>
  </si>
  <si>
    <t>CMP/20/112441</t>
  </si>
  <si>
    <t>CMP/20/112458</t>
  </si>
  <si>
    <t>CMP/20/112496</t>
  </si>
  <si>
    <t>CMP/20/112506</t>
  </si>
  <si>
    <t>CMP/20/112507</t>
  </si>
  <si>
    <t>CMP/20/112548</t>
  </si>
  <si>
    <t>CMP/20/112552</t>
  </si>
  <si>
    <t>CMP/20/112561</t>
  </si>
  <si>
    <t>CMP/20/112569</t>
  </si>
  <si>
    <t>CMP/20/112577</t>
  </si>
  <si>
    <t>CMP/20/112578</t>
  </si>
  <si>
    <t>CMP/20/112592</t>
  </si>
  <si>
    <t>CMP/20/112614</t>
  </si>
  <si>
    <t>CMP/20/112615</t>
  </si>
  <si>
    <t>CMP/20/112618</t>
  </si>
  <si>
    <t>CMP/20/112620</t>
  </si>
  <si>
    <t>CMP/20/112661</t>
  </si>
  <si>
    <t>CMP/20/112662</t>
  </si>
  <si>
    <t>CMP/20/112666</t>
  </si>
  <si>
    <t>CMP/20/112676</t>
  </si>
  <si>
    <t>CMP/20/112680</t>
  </si>
  <si>
    <t>CMP/20/112682</t>
  </si>
  <si>
    <t>CMP/20/112706</t>
  </si>
  <si>
    <t>CMP/20/112719</t>
  </si>
  <si>
    <t>CMP/20/112729</t>
  </si>
  <si>
    <t>CMP/20/112736</t>
  </si>
  <si>
    <t>CMP/20/112737</t>
  </si>
  <si>
    <t>CMP/20/112743</t>
  </si>
  <si>
    <t>CMP/20/112750</t>
  </si>
  <si>
    <t>CMP/20/112756</t>
  </si>
  <si>
    <t>CMP/20/112774</t>
  </si>
  <si>
    <t>CMP/20/112776</t>
  </si>
  <si>
    <t>CMP/20/112781</t>
  </si>
  <si>
    <t>CMP/20/112783</t>
  </si>
  <si>
    <t>CMP/20/112801</t>
  </si>
  <si>
    <t>CMP/20/112841</t>
  </si>
  <si>
    <t>CMP/20/112845</t>
  </si>
  <si>
    <t>CMP/20/112852</t>
  </si>
  <si>
    <t>CMP/20/112885</t>
  </si>
  <si>
    <t>CMP/20/112887</t>
  </si>
  <si>
    <t>CMP/20/112902</t>
  </si>
  <si>
    <t>CMP/20/112910</t>
  </si>
  <si>
    <t>CMP/20/112921</t>
  </si>
  <si>
    <t>CMP/20/112922</t>
  </si>
  <si>
    <t>CMP/20/112924</t>
  </si>
  <si>
    <t>CMP/20/112926</t>
  </si>
  <si>
    <t>CMP/20/112937</t>
  </si>
  <si>
    <t>CMP/20/112957</t>
  </si>
  <si>
    <t>CMP/20/112959</t>
  </si>
  <si>
    <t>CMP/20/112979</t>
  </si>
  <si>
    <t>CMP/20/112985</t>
  </si>
  <si>
    <t>CMP/20/112992</t>
  </si>
  <si>
    <t>CMP/20/113002</t>
  </si>
  <si>
    <t>CMP/20/113006</t>
  </si>
  <si>
    <t>CMP/20/113007</t>
  </si>
  <si>
    <t>CMP/20/113009</t>
  </si>
  <si>
    <t>CMP/20/113012</t>
  </si>
  <si>
    <t>CMP/20/113013</t>
  </si>
  <si>
    <t>CMP/20/113016</t>
  </si>
  <si>
    <t>CMP/20/113019</t>
  </si>
  <si>
    <t>Iloanusi, Ifechi Emmanuel</t>
  </si>
  <si>
    <t>Chimbo, Chinonso Prince</t>
  </si>
  <si>
    <t>Enyinnaya, Favour Chinonyerem</t>
  </si>
  <si>
    <t xml:space="preserve">Elom, Victor  Izuchukwu </t>
  </si>
  <si>
    <t>Kalu, Onyedika Philip</t>
  </si>
  <si>
    <t>OKOROAFOR, JACOB EMMANUEL</t>
  </si>
  <si>
    <t>EME, EMMANUEL CHIBUEZE</t>
  </si>
  <si>
    <t>KALU, FAITH CHUKWUEMEKA</t>
  </si>
  <si>
    <t>BERNARD, MICHAEL CHUKWUNYERE</t>
  </si>
  <si>
    <t>EGBUCHULAM, CHIDIEBERE VICTOR</t>
  </si>
  <si>
    <t>Udo, Udo, Chimgozirim</t>
  </si>
  <si>
    <t>OFUONYEADI, CHINEDU JOSHUA</t>
  </si>
  <si>
    <t>Otisi, Kingsley  Kalu</t>
  </si>
  <si>
    <t>Obinna, Blessing Chizaram</t>
  </si>
  <si>
    <t>Ogbuzuru, Leo Chijindu</t>
  </si>
  <si>
    <t>Udechukwu, Chinedu  Bright</t>
  </si>
  <si>
    <t>ELIJAH, HENRY KELECHI</t>
  </si>
  <si>
    <t>Okuku, Osholunamie Godswill</t>
  </si>
  <si>
    <t>Ndimele, Grace Ezinne</t>
  </si>
  <si>
    <t>Orji, Arinze Emmanuel</t>
  </si>
  <si>
    <t>Eyeh, Ifeanyichukwu Ndukwe</t>
  </si>
  <si>
    <t>OKA, AUGUSTINE NNANNA</t>
  </si>
  <si>
    <t>NJUKU, CHUKWUEMEKA NDIOMA</t>
  </si>
  <si>
    <t>Akwarandu, Chidera Favour</t>
  </si>
  <si>
    <t>AGWUKALU, GODSGIFT IKECHUKWU</t>
  </si>
  <si>
    <t>Peter, Lucy Chioma</t>
  </si>
  <si>
    <t>ALOZIE-NNAOMA, FAVOUR CHINONSO</t>
  </si>
  <si>
    <t>Peter, Temple C</t>
  </si>
  <si>
    <t>Wilson, Obinna David</t>
  </si>
  <si>
    <t>Tchike, justice udochukwu</t>
  </si>
  <si>
    <t>GODWIN, KELECHI JOEL</t>
  </si>
  <si>
    <t>Nwachukwu, favour chinaemezu</t>
  </si>
  <si>
    <t>Chijioke, chetachi francisca</t>
  </si>
  <si>
    <t>Chibuike, Junior victor</t>
  </si>
  <si>
    <t>Nwanne, Emmanuel Uzochukwu</t>
  </si>
  <si>
    <t>UGWUANYI, THANKGOD MADUABUCHI</t>
  </si>
  <si>
    <t xml:space="preserve">UWAOMA, EMMANUEL </t>
  </si>
  <si>
    <t>OCHULOR, CHIMEZIE EMMANUEL</t>
  </si>
  <si>
    <t>Udenwaeze, Francis onyekachi</t>
  </si>
  <si>
    <t>Chukwu, Emmanuella Ifechidere</t>
  </si>
  <si>
    <t>Amaechi, Rotimi Christian</t>
  </si>
  <si>
    <t>OKEZIE, FAVOUR CHIDERA</t>
  </si>
  <si>
    <t>Cosmos, Emmanuel Ifeanyi</t>
  </si>
  <si>
    <t xml:space="preserve">Nwachinemere,  Goodness  Chidiebube </t>
  </si>
  <si>
    <t>Emmanuel, Victor</t>
  </si>
  <si>
    <t>Emetole, Chigozie Solomon</t>
  </si>
  <si>
    <t xml:space="preserve">EBERE,  CHIMAOBI </t>
  </si>
  <si>
    <t>ROBERT-IHESIULO, KINGSLEY UCHENNA</t>
  </si>
  <si>
    <t>NDUKA, CHINONSO TEODARE</t>
  </si>
  <si>
    <t>Odoh, Peace Ebere</t>
  </si>
  <si>
    <t>CHIINEMEREM, OFFIA STANLEY</t>
  </si>
  <si>
    <t>OKAGU, JOY ANEZI</t>
  </si>
  <si>
    <t>Anunike, Gift Maxwell</t>
  </si>
  <si>
    <t>Agulanna, Daniel Chimela</t>
  </si>
  <si>
    <t>SEPHEN, EMMANUEL EBUBECHUKWU</t>
  </si>
  <si>
    <t>UCHE, SIMON JAMES</t>
  </si>
  <si>
    <t>OBIKA, DIVINE EKPEREAMAKA</t>
  </si>
  <si>
    <t>OHANUBE, CHINONSO HENRY</t>
  </si>
  <si>
    <t>Nathaniel, Favour Kelechi</t>
  </si>
  <si>
    <t>Thompson, Favour Ogbu</t>
  </si>
  <si>
    <t>OBASIUKANWA, IMMANUEL-LUKE CHUKWUDIEBUBE</t>
  </si>
  <si>
    <t>Akuchie, Franklin chukwuemeka</t>
  </si>
  <si>
    <t>Iwueze, Victor Ihechukwu</t>
  </si>
  <si>
    <t>EKECHUKWU, SANDRA NGOZICHUKWU</t>
  </si>
  <si>
    <t>ONWE, EMMANUEL ARINZE</t>
  </si>
  <si>
    <t>EMEKA, PREVAIL CHIDUBEM</t>
  </si>
  <si>
    <t>Ofili,  Chidera henry</t>
  </si>
  <si>
    <t>Ohaka, Christopher Chikadibia</t>
  </si>
  <si>
    <t>Uzoma, emmanuella oluebube</t>
  </si>
  <si>
    <t>Maxwell, Goodluck Chukwudi</t>
  </si>
  <si>
    <t>AMAECHI, AGEZICHI MARTHA</t>
  </si>
  <si>
    <t>Ossai, Fidelis Uchechukwu</t>
  </si>
  <si>
    <t>Okoro, Chinaza Godswill</t>
  </si>
  <si>
    <t>DIKE, STEPHEN IFEANYI</t>
  </si>
  <si>
    <t>IGWE, CHINONSO PRECIOUS</t>
  </si>
  <si>
    <t>Reuben, Jonathan Nkwachukwu</t>
  </si>
  <si>
    <t>ONYEMAECHI, CHIZITERE PAUL</t>
  </si>
  <si>
    <t>Ihechi, Abigail Chinecherem</t>
  </si>
  <si>
    <t>Ilodiuba, Chukwudi Valentine</t>
  </si>
  <si>
    <t xml:space="preserve">UMEBUALI,  EMMANUEL  UCHENNA </t>
  </si>
  <si>
    <t>Agu, Iheanacho Wisdom</t>
  </si>
  <si>
    <t>OTI, VICTOR CHUKWUEMEKA</t>
  </si>
  <si>
    <t>Okoronkwo, success ijeoma</t>
  </si>
  <si>
    <t>OGBONNAYA, GREAT CHUKWUDIKE</t>
  </si>
  <si>
    <t>Ikechukwu, Daniel Ikenna</t>
  </si>
  <si>
    <t>Oti, Clinton Chukwuemeka</t>
  </si>
  <si>
    <t>Ibennachi, Esther Uzoamaka</t>
  </si>
  <si>
    <t>IBEH, NNAMDI CLINTON</t>
  </si>
  <si>
    <t>Ayogu,  Godswill  Uchenna</t>
  </si>
  <si>
    <t>OKORO, DANIEL ODINAKA</t>
  </si>
  <si>
    <t>Ukasoanya,  Sandra Akuyoma</t>
  </si>
  <si>
    <t xml:space="preserve">Louis, Justice </t>
  </si>
  <si>
    <t>Igwe, Emmanuel  Chibuzo</t>
  </si>
  <si>
    <t>Dickson, Precious Chidiebube</t>
  </si>
  <si>
    <t>Ezenwanne, Chidubem  Ikenna</t>
  </si>
  <si>
    <t>UWAOMA, CLINTON CHIMEREZE</t>
  </si>
  <si>
    <t xml:space="preserve">Ogenyi,  Martin  Nnamdi </t>
  </si>
  <si>
    <t>Nwadinobi, chinemerem Kingsley</t>
  </si>
  <si>
    <t>Uma, Peniel Ikechi</t>
  </si>
  <si>
    <t xml:space="preserve">IGBE, CHINEDU  KINGSLEY </t>
  </si>
  <si>
    <t xml:space="preserve">Ezenwata, Destiny Chimereucheya </t>
  </si>
  <si>
    <t xml:space="preserve">Gabriel, Chukwudi </t>
  </si>
  <si>
    <t>Dickson, Victor Akachukwu</t>
  </si>
  <si>
    <t xml:space="preserve">Aniemeka,  Isaac Chukwuebuka </t>
  </si>
  <si>
    <t>Okoli, Victor Chukwubuikem</t>
  </si>
  <si>
    <t>Ezondu, Nkemakolam Godswill</t>
  </si>
  <si>
    <t>Okonkwo, Christian Chuka</t>
  </si>
  <si>
    <t>James,  Chetachi Paul</t>
  </si>
  <si>
    <t>ONYEKELE, CHIGOZIE</t>
  </si>
  <si>
    <t>Chukwuemeka, Godson</t>
  </si>
  <si>
    <t xml:space="preserve">Ukairo,  Sadiq Promise </t>
  </si>
  <si>
    <t>Umezurike, Odinakachukwu Emmanuel</t>
  </si>
  <si>
    <t>Ohaegbulam,  Godswill Chiagoziem</t>
  </si>
  <si>
    <t>Ejike, Ewezugachukwu Emmanuel</t>
  </si>
  <si>
    <t>EWELIKE, CHIJIOKE CHRISANTUS</t>
  </si>
  <si>
    <t>Uzoma, Gladys Iheoma</t>
  </si>
  <si>
    <t>Aguwa, Godson Ihechi</t>
  </si>
  <si>
    <t>Lawrence, Michael  Chinemerem</t>
  </si>
  <si>
    <t xml:space="preserve">Unamba, Blaise Gabriel </t>
  </si>
  <si>
    <t>Madumere, Victor Sopuruchukwu</t>
  </si>
  <si>
    <t>Onyealisi, Nzubechi Emmanuel</t>
  </si>
  <si>
    <t>NWAOKORO, VICTOR UCHECHI</t>
  </si>
  <si>
    <t>Nwankwo, Chinonso Michael</t>
  </si>
  <si>
    <t>Osita,  Ifechukwukwulu Sochima</t>
  </si>
  <si>
    <t>Akintunde, Aanu John</t>
  </si>
  <si>
    <t>Nwanta, Chinedu John</t>
  </si>
  <si>
    <t>Chukwuma, Chibuike Blessed</t>
  </si>
  <si>
    <t xml:space="preserve">Nnaji, Moses Chinedu </t>
  </si>
  <si>
    <t>AGU, IFEANYICHUKWU VICTOR</t>
  </si>
  <si>
    <t xml:space="preserve">Ubah,  Victor  Chinaecherem </t>
  </si>
  <si>
    <t>Ubochi, Kenneth Okechukwu</t>
  </si>
  <si>
    <t>Edet, Nsikak Aniefiok</t>
  </si>
  <si>
    <t>Uche, Emmanuel Kay</t>
  </si>
  <si>
    <t>Ajaero, Chizaram Favour</t>
  </si>
  <si>
    <t xml:space="preserve">John, Chidera </t>
  </si>
  <si>
    <t>Ibe, Prosper Chigozie</t>
  </si>
  <si>
    <t>Chukwudi, Praise Enyinna</t>
  </si>
  <si>
    <t>Egbo, Chioma Precious</t>
  </si>
  <si>
    <t>Ugwuezi, Tochi</t>
  </si>
  <si>
    <t>Emele, Precious Ikechukwu</t>
  </si>
  <si>
    <t>AGU, EMMANUELCHIBUNNA</t>
  </si>
  <si>
    <t>Ajah, Patience Ndidi</t>
  </si>
  <si>
    <t>Nwankwo, Casmir Chidiebere</t>
  </si>
  <si>
    <t xml:space="preserve">Nwora, Chukwuma  Emmanuel </t>
  </si>
  <si>
    <t>Bassey, David Akanimoh</t>
  </si>
  <si>
    <t>Okwuosa, Izunna Emmanuel</t>
  </si>
  <si>
    <t>Dominic, Evans Onyebuchi</t>
  </si>
  <si>
    <t>Nwobodo, Chinasa Blessing</t>
  </si>
  <si>
    <t>Lazarus, Kennedy Chihurumnanya</t>
  </si>
  <si>
    <t>Ezeme, Michael  Ugochukwu</t>
  </si>
  <si>
    <t>Benson-Tolufase, Okikiolu Emmanuel</t>
  </si>
  <si>
    <t>Abugu, Loveth Nwanneka</t>
  </si>
  <si>
    <t>IKWUEGBU, AUGUSTINE CHIZARAM</t>
  </si>
  <si>
    <t>Alex, Maduabuchi Chimaobi</t>
  </si>
  <si>
    <t>Ikediuwa, Onyedikachi Solomon</t>
  </si>
  <si>
    <t>CHIKERE, OBINNA MUNACHISO</t>
  </si>
  <si>
    <t>Agbawo, ikechukwu Austin</t>
  </si>
  <si>
    <t>ONYEKAOZURU, CHIOMA GRACE</t>
  </si>
  <si>
    <t>Ihejirika, Chijindu Paschal</t>
  </si>
  <si>
    <t>Otogboro, Nmesoma Stephen</t>
  </si>
  <si>
    <t>LAWRENCE, CHINEDU PRECIOUS</t>
  </si>
  <si>
    <t>Abraham, Michael Chimeremeze</t>
  </si>
  <si>
    <t>OSUEKE, JENNIFER NKEIRUKA</t>
  </si>
  <si>
    <t>Obialor, Promise Nmesoma</t>
  </si>
  <si>
    <t xml:space="preserve">Okechukwu, Izuchukwu </t>
  </si>
  <si>
    <t>Orji, Anthony Chibueze</t>
  </si>
  <si>
    <t xml:space="preserve">VICTOR,  CHIJIOKE  GODWIN </t>
  </si>
  <si>
    <t>Geoffrey, Chukwuebuka Emmanuel</t>
  </si>
  <si>
    <t>Peter, Chukwuebuka Peter,</t>
  </si>
  <si>
    <t>Okechukwu, Okezie Promise</t>
  </si>
  <si>
    <t>Joseph, Kaosisochukwu Victor</t>
  </si>
  <si>
    <t>NWAUKWA, NIXON NDUDI</t>
  </si>
  <si>
    <t>Charles, Oluebube Favour</t>
  </si>
  <si>
    <t>Pius, Damian Chinaemerem</t>
  </si>
  <si>
    <t>EZIHE, TOCHUKWU MIRACLE</t>
  </si>
  <si>
    <t>Ude, Augustine Uzochukwu</t>
  </si>
  <si>
    <t>Ugorji, John Ndubuisi</t>
  </si>
  <si>
    <t>OZUO, CHIBUZOR DANIEL</t>
  </si>
  <si>
    <t>Anorue, comfort chizaram</t>
  </si>
  <si>
    <t xml:space="preserve">Udeh, Fortune Ikechukwu </t>
  </si>
  <si>
    <t>Friday, Bright Enyinnaya</t>
  </si>
  <si>
    <t>Eligwe, Thaddeaus Soromtochukwu</t>
  </si>
  <si>
    <t>Kalu, Odum Kalu,</t>
  </si>
  <si>
    <t>Chibundu, Miracle Chukwuebuka</t>
  </si>
  <si>
    <t>Sunday, Emmanuel Chibueze</t>
  </si>
  <si>
    <t>Ofoma, Kingsley Chukwuebuka</t>
  </si>
  <si>
    <t>Anyim, Chidi Chikaife</t>
  </si>
  <si>
    <t>Osondu, Precious Chidozie</t>
  </si>
  <si>
    <t>Ezeorah, Valentine Okenna</t>
  </si>
  <si>
    <t>IBEH, CHARLES ODKINAKACHUKWU</t>
  </si>
  <si>
    <t>Uchechukwu, Chidera Joseph</t>
  </si>
  <si>
    <t>Andrew, Chibuike Ndubueze</t>
  </si>
  <si>
    <t>Chidiebere, Victor Chinemerem</t>
  </si>
  <si>
    <t>Omeoga, Wisdom Samuel</t>
  </si>
  <si>
    <t>Aniekwena,  Clinton  Chukwuebuka</t>
  </si>
  <si>
    <t>Anuforo, Victor Chibuike</t>
  </si>
  <si>
    <t>Mmecha, Samuel Oluebube</t>
  </si>
  <si>
    <t>Akukwu, Chiemela Joseph</t>
  </si>
  <si>
    <t>JOE, KINGSLEY CHIBUEZE</t>
  </si>
  <si>
    <t>PETER, GOODNESS IHECHI</t>
  </si>
  <si>
    <t>Sunday, Smart Chibuike</t>
  </si>
  <si>
    <t xml:space="preserve">Chilaka, Ikenna Victor </t>
  </si>
  <si>
    <t>Ike, Victor Chinonso</t>
  </si>
  <si>
    <t>Omotayo, Joshua Chigozie</t>
  </si>
  <si>
    <t xml:space="preserve">Otta, Chukwuemeka Williams </t>
  </si>
  <si>
    <t>Enyiukwu, Godwin Ahamdi</t>
  </si>
  <si>
    <t>OTI, Favour Eze Arthur</t>
  </si>
  <si>
    <t>Amamchukwu, Obioma Faith</t>
  </si>
  <si>
    <t xml:space="preserve">UWAMACHA, CHIDINMA HAPPINESS </t>
  </si>
  <si>
    <t xml:space="preserve">Agburum,  Henry Chidubem </t>
  </si>
  <si>
    <t>Onwusogh, Chizaram Godswill</t>
  </si>
  <si>
    <t xml:space="preserve">Cletus, Prosperity Emmanuel </t>
  </si>
  <si>
    <t>Chukwuemeka, Emmanuel Courage</t>
  </si>
  <si>
    <t>UWAOMA, REMIGIUS IKECHUKWU</t>
  </si>
  <si>
    <t>NWAKANMA, KELECHI DANIEL</t>
  </si>
  <si>
    <t>Ojo, Onyenaucheya Kalu</t>
  </si>
  <si>
    <t>Uche, Chidiebere Victor</t>
  </si>
  <si>
    <t>Chijioke, Emmanuel Chibuike</t>
  </si>
  <si>
    <t>Ibem, Oke Onwuka</t>
  </si>
  <si>
    <t>Igwe, Harrison Chukwudi</t>
  </si>
  <si>
    <t>Maduegbu, Ogechukwu Blessing</t>
  </si>
  <si>
    <t>Kalu, Ama Akuma</t>
  </si>
  <si>
    <t>PAUL, ABRAHAM EBUKA</t>
  </si>
  <si>
    <t>PAUL, OLUEBUBE OBIDINMA</t>
  </si>
  <si>
    <t>Iheanyichukwu, miracle Ogechi</t>
  </si>
  <si>
    <t>Umeonyirioha,  Chidera Israel</t>
  </si>
  <si>
    <t>Onyekwere, Victory Chinedu</t>
  </si>
  <si>
    <t>Chijioke, Joseph Chimezie</t>
  </si>
  <si>
    <t>Damian, Daniel Uchenna</t>
  </si>
  <si>
    <t>Njoku, Chinonyerem justice</t>
  </si>
  <si>
    <t>Onwuma, Akachi Success</t>
  </si>
  <si>
    <t>Ikeagwuchi, Sampson ndukwe</t>
  </si>
  <si>
    <t>Uzoma, Amarachi Divine</t>
  </si>
  <si>
    <t>Ifekwe,  Nnamdi Obasi</t>
  </si>
  <si>
    <t>Ugwu, Justus Ikechukwu</t>
  </si>
  <si>
    <t>WILLIAMSON, SAMUEL CHUKWUEMEKA</t>
  </si>
  <si>
    <t>Edmond, David Chukwuemeka</t>
  </si>
  <si>
    <t>Kelechukwu, Prosper Ifeanyichukwu</t>
  </si>
  <si>
    <t>Udeh, Esther Ogechi</t>
  </si>
  <si>
    <t>Ashiegbu, Ikenna Kingsley</t>
  </si>
  <si>
    <t>Azorji, Okechi Victor</t>
  </si>
  <si>
    <t>IBEH, CHIDERA EMMANUEL</t>
  </si>
  <si>
    <t>Eze, emmanuel chigaemezu</t>
  </si>
  <si>
    <t>ONWE, IJEOMA FRANCISCA</t>
  </si>
  <si>
    <t>ADIBE, PATIENCE CHINEMELUM</t>
  </si>
  <si>
    <t xml:space="preserve">Ugochukwu, Clinton </t>
  </si>
  <si>
    <t>Emmanuel, Wisdom Chijindu</t>
  </si>
  <si>
    <t>AMAECHI, CHIGOZIE CHRISTIAN</t>
  </si>
  <si>
    <t>Eleje, Desmond Ndubuisi</t>
  </si>
  <si>
    <t>DIVINE, DANDY DANDY</t>
  </si>
  <si>
    <t>Iroakazi, wisdom nmesoma</t>
  </si>
  <si>
    <t>Ugwubujor, Obinna Kingsley</t>
  </si>
  <si>
    <t>Ihemadu, Grace Nzubechi</t>
  </si>
  <si>
    <t>STEPHEN, CHUKWUMA ALI</t>
  </si>
  <si>
    <t>Chinkere, Benjamin Chizuru</t>
  </si>
  <si>
    <t>Ukpabi, Benjamin Ebube</t>
  </si>
  <si>
    <t>Ahiabuike, Gideon  Uchechukwu</t>
  </si>
  <si>
    <t>WELLINGTON, ZIMUZO PROGRESS</t>
  </si>
  <si>
    <t>DANIEL, PRICE NKEMAKULAM</t>
  </si>
  <si>
    <t>Ekeoma, Chika Emmanuel</t>
  </si>
  <si>
    <t>Henry, nwachukwu chigozie</t>
  </si>
  <si>
    <t>Onyekachi, Chimezirim Jedidiah</t>
  </si>
  <si>
    <t>Nwokoma, Prince Emmanuel</t>
  </si>
  <si>
    <t>OGUH, STEPHEN CHIBUIKEM</t>
  </si>
  <si>
    <t>Okorie, Chidiebube Bobby</t>
  </si>
  <si>
    <t>Item, Ebenezer Ogbonnia</t>
  </si>
  <si>
    <t>ONU, GOODNESS OLUEBUBE</t>
  </si>
  <si>
    <t>Kelechukwu, John Ebube</t>
  </si>
  <si>
    <t>NNANNA, JOHNKENNEDY CHUKWUEMEKA</t>
  </si>
  <si>
    <t>UMOH, NATHANIEL PATRICK</t>
  </si>
  <si>
    <t>OKWOR, TEMPLE UZOMACHI</t>
  </si>
  <si>
    <t>IBISO-WEST, GOODNEWS</t>
  </si>
  <si>
    <t>OFFORFILE, MARTINS SOMTOCHUKWU</t>
  </si>
  <si>
    <t>Ikwuazom, Chinemelum Nkeanyichukwu</t>
  </si>
  <si>
    <t>KALU, TONY IGU</t>
  </si>
  <si>
    <t>Chidera, lucky onuigbo</t>
  </si>
  <si>
    <t>Ikpeama, Fortune Enyinnyaya</t>
  </si>
  <si>
    <t>IKECHUKWU, DANIEL OKOLI</t>
  </si>
  <si>
    <t>Oguama, Chinedu John</t>
  </si>
  <si>
    <t xml:space="preserve">Ahukanna, Franklin Chukwuemeka </t>
  </si>
  <si>
    <t>Eze, Eugene Emmanuel</t>
  </si>
  <si>
    <t>Okore, Joshua chibueze</t>
  </si>
  <si>
    <t>Ezema, Ume Ikeogu</t>
  </si>
  <si>
    <t>Agbai-Chris, Sharon  Ebubechi</t>
  </si>
  <si>
    <t>Onwuka, Ifeoma Grace</t>
  </si>
  <si>
    <t>Ekenta, Promise Kelechi</t>
  </si>
  <si>
    <t>MICHAEL, MIRACLE CHIKADIBIA</t>
  </si>
  <si>
    <t>OLUSEGUN, RICHARD UGOCHUKWU</t>
  </si>
  <si>
    <t>NWAKANMA, CHIMDI EMMANUEL</t>
  </si>
  <si>
    <t>Ifeanyi, jude</t>
  </si>
  <si>
    <t>Iheanacho, Solomon chijindu</t>
  </si>
  <si>
    <t>MARTINS, DAVID CHINAECHEREM</t>
  </si>
  <si>
    <t>NWAKA, PRECIOUS OLUEBUBE</t>
  </si>
  <si>
    <t>ONYEOZIRI, ABRAHAM CHINOMSO</t>
  </si>
  <si>
    <t xml:space="preserve">Okere, Chiamaka Favour </t>
  </si>
  <si>
    <t>Sunday-okeke, Gift Oluebube</t>
  </si>
  <si>
    <t>Kalu, Chukwudi Victor</t>
  </si>
  <si>
    <t>EGWU, CHIDERA GOODNESS</t>
  </si>
  <si>
    <t>TOTTY, KINGSLEY CHINEMEREM</t>
  </si>
  <si>
    <t>Affari, Julius Kofi</t>
  </si>
  <si>
    <t>EJIKE, EMMANUEL UGWUNNA</t>
  </si>
  <si>
    <t>ORJI, CHIDUBEM PEDRO</t>
  </si>
  <si>
    <t xml:space="preserve">Okezie-Alaukwu, Chibuike </t>
  </si>
  <si>
    <t>Ogbonna, rejoice ezinne</t>
  </si>
  <si>
    <t>Ogbonnaya, Amarachi Mercy</t>
  </si>
  <si>
    <t>Ama, Harmony Arua</t>
  </si>
  <si>
    <t>ANYANWU, VALENTINE EBUBECHUKWU</t>
  </si>
  <si>
    <t>Orji, Chukwuemeka Isaac</t>
  </si>
  <si>
    <t>Daniel, Chinenye Anele</t>
  </si>
  <si>
    <t>Awa, hiraka Ebuka Success</t>
  </si>
  <si>
    <t xml:space="preserve">Isaac,  Isaac,  Chukwuemeka </t>
  </si>
  <si>
    <t>Okoro, Celestine Ajah</t>
  </si>
  <si>
    <t>Kalu, Joshua agbai</t>
  </si>
  <si>
    <t>IHEANYICHUKWU, OKECHUKWU SOLOMON</t>
  </si>
  <si>
    <t>Igwebuike, Ugwumsinachi Salvation</t>
  </si>
  <si>
    <t>Chidolue, Pius Chukwuebuka</t>
  </si>
  <si>
    <t xml:space="preserve">Nwakarame,  Emmanuel  Ifeanyi </t>
  </si>
  <si>
    <t>OZONWANJI, NICHOLAS HENRY</t>
  </si>
  <si>
    <t>HUMPHREY, DAVID EMEKA</t>
  </si>
  <si>
    <t>KALU, DANIEL IFEGWU</t>
  </si>
  <si>
    <t>ANDREW, UDOCHUKWU PROSPER</t>
  </si>
  <si>
    <t>Anyanwu, John Onyedikachi</t>
  </si>
  <si>
    <t>Ufoeze, Williams Chukwuwike</t>
  </si>
  <si>
    <t>Ibekwe, Miracle Uchechukwu</t>
  </si>
  <si>
    <t>Iheme, Odochi James</t>
  </si>
  <si>
    <t>Kanu, Austeen Nkem</t>
  </si>
  <si>
    <t>Nwokeji, Nnamdi Geoffrey</t>
  </si>
  <si>
    <t>CSC 218</t>
  </si>
  <si>
    <t>MTH 221</t>
  </si>
  <si>
    <t>MTH 222</t>
  </si>
  <si>
    <t>STA 224</t>
  </si>
  <si>
    <t>PHY 222</t>
  </si>
  <si>
    <t>GNT 221</t>
  </si>
  <si>
    <t>CSC 221</t>
  </si>
  <si>
    <t>CSC 222</t>
  </si>
  <si>
    <t>CSC 226</t>
  </si>
  <si>
    <t>STA 212</t>
  </si>
  <si>
    <t>Inya-Ibiam Kelechi</t>
  </si>
  <si>
    <t>CMP/22/117300</t>
  </si>
  <si>
    <t>NR</t>
  </si>
  <si>
    <t xml:space="preserve"> C</t>
  </si>
  <si>
    <t xml:space="preserve">C </t>
  </si>
  <si>
    <t>PHY117 (1)B</t>
  </si>
  <si>
    <t>PHY117 (1)A</t>
  </si>
  <si>
    <t>PHY117 (1)C</t>
  </si>
  <si>
    <t>PHY117 (1)F</t>
  </si>
  <si>
    <t>PHY117 (1)E</t>
  </si>
  <si>
    <t>CHM113 (3)B</t>
  </si>
  <si>
    <t>CHM113 (3)C</t>
  </si>
  <si>
    <t>CHM113 (3)D</t>
  </si>
  <si>
    <t>CHM113 (3)E</t>
  </si>
  <si>
    <t>CHM113 (3)F</t>
  </si>
  <si>
    <t>MTH112 (3)B</t>
  </si>
  <si>
    <t>MTH112 (3)A</t>
  </si>
  <si>
    <t>MTH112 (3)C</t>
  </si>
  <si>
    <t>PHY112 (2)C</t>
  </si>
  <si>
    <t>PHY112 (2)B</t>
  </si>
  <si>
    <t>PHY112 (2)D</t>
  </si>
  <si>
    <t>PHY112 (2)A</t>
  </si>
  <si>
    <t>PHY112 (2)E</t>
  </si>
  <si>
    <t>PHY112 (2)F</t>
  </si>
  <si>
    <t>UGWU, KINGSLEY OBINNA</t>
  </si>
  <si>
    <t>GSS112 (2)E</t>
  </si>
  <si>
    <t>GSS112 (2)C</t>
  </si>
  <si>
    <t>GSS112 (2)B</t>
  </si>
  <si>
    <t>GSS116 (1)D</t>
  </si>
  <si>
    <t>GSS112 (2)A</t>
  </si>
  <si>
    <t>GSS111 (2)E</t>
  </si>
  <si>
    <t>GSS111 (2)F</t>
  </si>
  <si>
    <t>GSS113 (1)D</t>
  </si>
  <si>
    <t>GSS113 (1)C</t>
  </si>
  <si>
    <t>CHM114 (1)B</t>
  </si>
  <si>
    <t>CHM114 (1)A</t>
  </si>
  <si>
    <t>CHM114 (1)C</t>
  </si>
  <si>
    <t>CHM114 (1)E</t>
  </si>
  <si>
    <t>CHM114 (1)F</t>
  </si>
  <si>
    <t>CHM114 (1)D</t>
  </si>
  <si>
    <t>Uganeme, Chidera Albert</t>
  </si>
  <si>
    <t>OGBONNA, CHISOM PROSPER</t>
  </si>
  <si>
    <t>BIO112 (2)C</t>
  </si>
  <si>
    <t>BIO112 (2)B</t>
  </si>
  <si>
    <t>BIO112 (2)E</t>
  </si>
  <si>
    <t>BIO112 (2)F</t>
  </si>
  <si>
    <t>PHY117 (1)D</t>
  </si>
  <si>
    <t xml:space="preserve">                                     SESSION: 2021/2022                                            SEMESTER: FIRST                                               LEVEL: 200</t>
  </si>
  <si>
    <t>CHM124 (1)A</t>
  </si>
  <si>
    <t>CHM124 (1)F</t>
  </si>
  <si>
    <t>CHM124 (1)B</t>
  </si>
  <si>
    <t>CHM124 (1)E</t>
  </si>
  <si>
    <t>CHM124 (1)D</t>
  </si>
  <si>
    <t>CHM124 (1)C</t>
  </si>
  <si>
    <t xml:space="preserve">                                     SESSION: 2021/2022                                            SEMESTER: SECOND                                               LEVEL: 200</t>
  </si>
  <si>
    <t>GSS121 (2)C</t>
  </si>
  <si>
    <t>GSS121 (2)B</t>
  </si>
  <si>
    <t>GSS126 (2)D</t>
  </si>
  <si>
    <t>GSS126 (2)C</t>
  </si>
  <si>
    <t>GSS126 (2)A</t>
  </si>
  <si>
    <t>GSS126 (2)B</t>
  </si>
  <si>
    <t>GSS126 (2)F</t>
  </si>
  <si>
    <t>GSS126 (2)E</t>
  </si>
  <si>
    <t>CSC123 (2)A</t>
  </si>
  <si>
    <t>CSC123 (2)C</t>
  </si>
  <si>
    <t>CSC122 (2)C</t>
  </si>
  <si>
    <t>CSC122 (2)E</t>
  </si>
  <si>
    <t>CSC122 (2)B</t>
  </si>
  <si>
    <t>CHM121 (3)E</t>
  </si>
  <si>
    <t>CHM121 (3)F</t>
  </si>
  <si>
    <t>CHM121 (3)C</t>
  </si>
  <si>
    <t>CHM121 (3)B</t>
  </si>
  <si>
    <t>PHY122 (2)C</t>
  </si>
  <si>
    <t>PHY122 (2)E</t>
  </si>
  <si>
    <t>PHY122 (2)F</t>
  </si>
  <si>
    <t>PHY122 (2)D</t>
  </si>
  <si>
    <t>MTH122 (3)F</t>
  </si>
  <si>
    <t>MTH122 (3)E</t>
  </si>
  <si>
    <t>MTH122 (3)C</t>
  </si>
  <si>
    <t>MTH122 (3)B</t>
  </si>
  <si>
    <t>MTH123 (2)E</t>
  </si>
  <si>
    <t>MTH123 (2)B</t>
  </si>
  <si>
    <t>MTH123 (2)D</t>
  </si>
  <si>
    <t>PHY127 (1)E</t>
  </si>
  <si>
    <t>PHY127 (1)D</t>
  </si>
  <si>
    <t>PHY127 (1)A</t>
  </si>
  <si>
    <t>PHY127 (1)F</t>
  </si>
  <si>
    <t>PHY127 (1)C</t>
  </si>
  <si>
    <t>PHY127 (1)B</t>
  </si>
  <si>
    <t>CSC112 (2)B</t>
  </si>
  <si>
    <t>GSS111 (2)B</t>
  </si>
  <si>
    <t>GSS113 (1)B</t>
  </si>
  <si>
    <t>GNT311</t>
  </si>
  <si>
    <t>CSC 312</t>
  </si>
  <si>
    <t>CSC 311</t>
  </si>
  <si>
    <t>CSC 313</t>
  </si>
  <si>
    <t>CSC 314</t>
  </si>
  <si>
    <t>CSC 316</t>
  </si>
  <si>
    <t>CSC 317</t>
  </si>
  <si>
    <t>CSC 318</t>
  </si>
  <si>
    <t>MTH211 (3)C</t>
  </si>
  <si>
    <t>MTH211 (3)D</t>
  </si>
  <si>
    <t>MTH211 (3)B</t>
  </si>
  <si>
    <t>MTH211 (3)F</t>
  </si>
  <si>
    <t>MTH211 (3)E</t>
  </si>
  <si>
    <t>CSC213 (2)B</t>
  </si>
  <si>
    <t>GSS212 (2)B</t>
  </si>
  <si>
    <t>GSS212 (2)C</t>
  </si>
  <si>
    <t>CSC218 (2)E</t>
  </si>
  <si>
    <t>CSC218 (2)F</t>
  </si>
  <si>
    <t>CSC218 (2)B</t>
  </si>
  <si>
    <t>CSC218 (2)D</t>
  </si>
  <si>
    <t>CSC218 (2)A</t>
  </si>
  <si>
    <t>CSC218 (2)C</t>
  </si>
  <si>
    <t>PHY212 (2)C</t>
  </si>
  <si>
    <t>PHY212 (2)F</t>
  </si>
  <si>
    <t>GSS217 (2)C</t>
  </si>
  <si>
    <t>GSS217 (2)D</t>
  </si>
  <si>
    <t>GSS217 (2)A</t>
  </si>
  <si>
    <t>GSS217 (2)F</t>
  </si>
  <si>
    <t>GSS217 (2)E</t>
  </si>
  <si>
    <t>CSC212 (2)C</t>
  </si>
  <si>
    <t>CSC212 (2)D</t>
  </si>
  <si>
    <t>CSC211 (3)C</t>
  </si>
  <si>
    <t>CSC211 (3)F</t>
  </si>
  <si>
    <t>UGC111 (1)E</t>
  </si>
  <si>
    <t>STA212 (3)E</t>
  </si>
  <si>
    <t>STA212 (3)F</t>
  </si>
  <si>
    <t>STA212 (3)D</t>
  </si>
  <si>
    <t>STA212 (3)C</t>
  </si>
  <si>
    <t>NN</t>
  </si>
  <si>
    <t/>
  </si>
  <si>
    <t>Oka, Augustine Nnanna</t>
  </si>
  <si>
    <t>CSC218 (2)E,GSS217 (2)C,CSC212 (2)C,STA212 (3)F</t>
  </si>
  <si>
    <t>Agwukalu, Godsgift Ikechukwu</t>
  </si>
  <si>
    <t>Alozie-Nnaoma, Favour Chinonso</t>
  </si>
  <si>
    <t>Tchike, Justice Udochukwu</t>
  </si>
  <si>
    <t>Godwin, Kelechi Joel</t>
  </si>
  <si>
    <t>Nwachukwu, Favour Chinaemezu</t>
  </si>
  <si>
    <t xml:space="preserve">Uwaoma, Emmanuel </t>
  </si>
  <si>
    <t>Ochulor, Chimezie Emmanuel</t>
  </si>
  <si>
    <t>CSC218 (2)B,GSS217 (2)C</t>
  </si>
  <si>
    <t>Nduka, Chinonso Teodare</t>
  </si>
  <si>
    <t>Chiinemerem, Offia Stanley</t>
  </si>
  <si>
    <t>Sephen, Emmanuel Ebubechukwu</t>
  </si>
  <si>
    <t>Obika, Divine Ekpereamaka</t>
  </si>
  <si>
    <t>Uzoma, Emmanuella Oluebube</t>
  </si>
  <si>
    <t>Amaechi, Agezichi Martha</t>
  </si>
  <si>
    <t>CHM114 (1)D,PHY112 (2)C</t>
  </si>
  <si>
    <t>Ogbonnaya, Great Chukwudike</t>
  </si>
  <si>
    <t>Uwaoma, Clinton Chimereze</t>
  </si>
  <si>
    <t>Nwaokoro, Victor Uchechi</t>
  </si>
  <si>
    <t>Agbawo, Ikechukwu Austin</t>
  </si>
  <si>
    <t>Nwaukwa, Nixon Ndudi</t>
  </si>
  <si>
    <t>MTH211 (3)D,CSC218 (2)E</t>
  </si>
  <si>
    <t>Ozuo, Chibuzor Daniel</t>
  </si>
  <si>
    <t>Ibeh, Charles Odkinakachukwu</t>
  </si>
  <si>
    <t>CSC218 (2)D,PHY212 (2)C,GSS217 (2)F,CSC211 (3)C</t>
  </si>
  <si>
    <t>CSC112 (2)B,UGC111 (1)E</t>
  </si>
  <si>
    <t>Oti, Favour Eze Arthur</t>
  </si>
  <si>
    <t>Iheanyichukwu, Miracle Ogechi</t>
  </si>
  <si>
    <t>Njoku, Chinonyerem Justice</t>
  </si>
  <si>
    <t>Williamson, Samuel Chukwuemeka</t>
  </si>
  <si>
    <t>CSC218 (2)A,GSS217 (2)A</t>
  </si>
  <si>
    <t>Divine, Dandy Dandy</t>
  </si>
  <si>
    <t>Iroakazi, Wisdom Nmesoma</t>
  </si>
  <si>
    <t>Ogbonna, Chisom Prosper</t>
  </si>
  <si>
    <t>Daniel, Price Nkemakulam</t>
  </si>
  <si>
    <t>CHM113 (3)C,MTH112 (3)C</t>
  </si>
  <si>
    <t>Henry, Nwachukwu Chigozie</t>
  </si>
  <si>
    <t>MTH211 (3)F,STA212 (3)F</t>
  </si>
  <si>
    <t>Ugwu, Kingsley Obinna</t>
  </si>
  <si>
    <t>Oguh, Stephen Chibuikem</t>
  </si>
  <si>
    <t>GSS212 (2)B,PHY212 (2)F,CSC211 (3)F</t>
  </si>
  <si>
    <t>Okwor, Temple Uzomachi</t>
  </si>
  <si>
    <t>Offorfile, Martins Somtochukwu</t>
  </si>
  <si>
    <t>CSC218 (2)E,CSC211 (3)C</t>
  </si>
  <si>
    <t>Totty, Kingsley Chinemerem</t>
  </si>
  <si>
    <t>MTH211 (3)F,STA212 (3)E</t>
  </si>
  <si>
    <t>Anyanwu, Valentine Ebubechukwu</t>
  </si>
  <si>
    <t>GSS113 (1)C,GSS217 (2)C</t>
  </si>
  <si>
    <t>Kalu, Joshua Agbai</t>
  </si>
  <si>
    <t>Iheanyichukwu, Okechukwu Solomon</t>
  </si>
  <si>
    <t>Andrew, Udochukwu Prosper</t>
  </si>
  <si>
    <t>Student Name</t>
  </si>
  <si>
    <t>Reg Number</t>
  </si>
  <si>
    <t>Course Written</t>
  </si>
  <si>
    <t>RESULT FOR CARRY OVER COURSES WRITTEN IN 300L FIRST SEMESTER</t>
  </si>
  <si>
    <t xml:space="preserve">                                     SESSION: 2023/2024                                            SEMESTER: FIRST                                               LEVEL: 300</t>
  </si>
  <si>
    <t>Peter, Temple Chimaobi</t>
  </si>
  <si>
    <t xml:space="preserve">Oguike, Okechukwu Uzoma </t>
  </si>
  <si>
    <t>Elechi, Benneth Ibezimako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</si>
</sst>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6" x14ac:knownFonts="1">
    <font>
      <sz val="11"/>
      <color theme="1"/>
      <name val="Calibri"/>
      <family val="2"/>
      <scheme val="minor"/>
    </font>
    <font>
      <b/>
      <sz val="20"/>
      <name val="Baskerville Old Face"/>
      <family val="1"/>
    </font>
    <font>
      <b/>
      <sz val="14"/>
      <color indexed="10"/>
      <name val="Calibri"/>
      <family val="2"/>
    </font>
    <font>
      <b/>
      <sz val="14"/>
      <name val="Calibri"/>
      <family val="2"/>
    </font>
    <font>
      <b/>
      <sz val="14"/>
      <color indexed="8"/>
      <name val="Calibri"/>
      <family val="2"/>
    </font>
    <font>
      <b/>
      <sz val="9"/>
      <color indexed="81"/>
      <name val="Tahoma"/>
      <family val="2"/>
    </font>
    <font>
      <sz val="9"/>
      <color indexed="81"/>
      <name val="Tahoma"/>
      <family val="2"/>
    </font>
    <font>
      <sz val="10"/>
      <name val="Arial"/>
      <family val="2"/>
    </font>
    <font>
      <b/>
      <sz val="22"/>
      <name val="Baskerville Old Face"/>
      <family val="1"/>
    </font>
    <font>
      <b/>
      <sz val="22"/>
      <color indexed="8"/>
      <name val="Calibri"/>
      <family val="2"/>
    </font>
    <font>
      <sz val="22"/>
      <color indexed="8"/>
      <name val="Calibri"/>
      <family val="2"/>
    </font>
    <font>
      <sz val="8"/>
      <name val="Calibri"/>
      <family val="2"/>
    </font>
    <font>
      <b/>
      <sz val="11"/>
      <color theme="1"/>
      <name val="Calibri"/>
      <family val="2"/>
      <scheme val="minor"/>
    </font>
    <font>
      <sz val="9"/>
      <color theme="1"/>
      <name val="Calibri"/>
      <family val="2"/>
      <scheme val="minor"/>
    </font>
    <font>
      <sz val="8"/>
      <color theme="1"/>
      <name val="Calibri"/>
      <family val="2"/>
      <scheme val="minor"/>
    </font>
    <font>
      <b/>
      <sz val="11"/>
      <color theme="2" tint="-0.249977111117893"/>
      <name val="Calibri"/>
      <family val="2"/>
      <scheme val="minor"/>
    </font>
    <font>
      <b/>
      <sz val="11"/>
      <color rgb="FFFF0000"/>
      <name val="Calibri"/>
      <family val="2"/>
      <scheme val="minor"/>
    </font>
    <font>
      <b/>
      <sz val="9"/>
      <color theme="1"/>
      <name val="Calibri"/>
      <family val="2"/>
      <scheme val="minor"/>
    </font>
    <font>
      <sz val="9"/>
      <name val="Calibri"/>
      <family val="2"/>
      <scheme val="minor"/>
    </font>
    <font>
      <sz val="8"/>
      <name val="Calibri"/>
      <family val="2"/>
      <scheme val="minor"/>
    </font>
    <font>
      <sz val="11"/>
      <name val="Calibri"/>
      <family val="2"/>
      <scheme val="minor"/>
    </font>
    <font>
      <b/>
      <sz val="22"/>
      <color theme="1"/>
      <name val="Calibri"/>
      <family val="2"/>
      <scheme val="minor"/>
    </font>
    <font>
      <sz val="22"/>
      <color theme="1"/>
      <name val="Calibri"/>
      <family val="2"/>
      <scheme val="minor"/>
    </font>
    <font>
      <sz val="9"/>
      <color rgb="FFFF0000"/>
      <name val="Calibri"/>
      <family val="2"/>
      <scheme val="minor"/>
    </font>
    <font>
      <b/>
      <sz val="10"/>
      <color theme="1"/>
      <name val="Calibri"/>
      <family val="2"/>
      <scheme val="minor"/>
    </font>
    <font>
      <b/>
      <sz val="14"/>
      <color rgb="FFFF0000"/>
      <name val="Calibri"/>
      <family val="2"/>
      <scheme val="minor"/>
    </font>
    <font>
      <b/>
      <sz val="20"/>
      <color theme="9" tint="-0.249977111117893"/>
      <name val="Baskerville Old Face"/>
      <family val="1"/>
    </font>
    <font>
      <b/>
      <sz val="18"/>
      <color theme="4"/>
      <name val="Arial Rounded MT Bold"/>
      <family val="2"/>
    </font>
    <font>
      <b/>
      <sz val="14"/>
      <color rgb="FFFF0000"/>
      <name val="Calibri"/>
      <family val="2"/>
    </font>
    <font>
      <b/>
      <sz val="14"/>
      <color theme="1"/>
      <name val="Calibri"/>
      <family val="2"/>
      <scheme val="minor"/>
    </font>
    <font>
      <b/>
      <sz val="14"/>
      <color theme="9"/>
      <name val="Calibri"/>
      <family val="2"/>
      <scheme val="minor"/>
    </font>
    <font>
      <sz val="12"/>
      <color theme="1"/>
      <name val="Cambria"/>
      <family val="1"/>
    </font>
    <font>
      <b/>
      <sz val="22"/>
      <color theme="1"/>
      <name val="Cambria"/>
      <family val="1"/>
    </font>
    <font>
      <b/>
      <sz val="26"/>
      <color theme="1"/>
      <name val="Calibri"/>
      <family val="2"/>
      <scheme val="minor"/>
    </font>
    <font>
      <b/>
      <sz val="9"/>
      <color theme="1"/>
      <name val="Calibri"/>
      <family val="2"/>
    </font>
    <font>
      <sz val="11"/>
      <color theme="1"/>
      <name val="Calibri"/>
      <family val="2"/>
    </font>
  </fonts>
  <fills count="11">
    <fill>
      <patternFill patternType="none"/>
    </fill>
    <fill>
      <patternFill patternType="gray125"/>
    </fill>
    <fill>
      <patternFill patternType="solid">
        <fgColor theme="5" tint="0.39994506668294322"/>
        <bgColor indexed="64"/>
      </patternFill>
    </fill>
    <fill>
      <patternFill patternType="solid">
        <fgColor theme="0"/>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9" tint="0.59999389629810485"/>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top/>
      <bottom/>
      <diagonal/>
    </border>
  </borders>
  <cellStyleXfs count="2">
    <xf numFmtId="0" fontId="0" fillId="0" borderId="0"/>
    <xf numFmtId="0" fontId="7" fillId="0" borderId="0"/>
  </cellStyleXfs>
  <cellXfs count="227">
    <xf numFmtId="0" fontId="0" fillId="0" borderId="0" xfId="0"/>
    <xf numFmtId="0" fontId="13" fillId="0" borderId="1" xfId="0" applyFont="1" applyBorder="1" applyAlignment="1">
      <alignment horizontal="center"/>
    </xf>
    <xf numFmtId="0" fontId="14" fillId="0" borderId="2" xfId="0" applyFont="1" applyBorder="1" applyAlignment="1">
      <alignment horizontal="left" vertical="center" wrapText="1"/>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xf>
    <xf numFmtId="2" fontId="13" fillId="0" borderId="1" xfId="0" applyNumberFormat="1" applyFont="1" applyBorder="1" applyAlignment="1">
      <alignment horizontal="center" vertical="center" wrapText="1"/>
    </xf>
    <xf numFmtId="0" fontId="14" fillId="0" borderId="1" xfId="0" applyFont="1" applyBorder="1" applyAlignment="1">
      <alignment horizontal="left" vertical="center" wrapText="1"/>
    </xf>
    <xf numFmtId="0" fontId="0" fillId="0" borderId="0" xfId="0" applyProtection="1">
      <protection locked="0"/>
    </xf>
    <xf numFmtId="0" fontId="0" fillId="0" borderId="3" xfId="0" applyBorder="1"/>
    <xf numFmtId="0" fontId="15" fillId="0" borderId="3" xfId="0" applyFont="1" applyBorder="1"/>
    <xf numFmtId="0" fontId="0" fillId="0" borderId="3" xfId="0" applyBorder="1" applyAlignment="1">
      <alignment wrapText="1"/>
    </xf>
    <xf numFmtId="0" fontId="15" fillId="0" borderId="4" xfId="0" applyFont="1" applyBorder="1"/>
    <xf numFmtId="0" fontId="0" fillId="0" borderId="4" xfId="0" applyBorder="1"/>
    <xf numFmtId="0" fontId="0" fillId="0" borderId="3" xfId="0" applyBorder="1" applyAlignment="1" applyProtection="1">
      <alignment horizontal="center" vertical="center" wrapText="1"/>
      <protection locked="0"/>
    </xf>
    <xf numFmtId="0" fontId="12" fillId="0" borderId="3" xfId="0" applyFont="1" applyBorder="1"/>
    <xf numFmtId="0" fontId="16" fillId="0" borderId="3" xfId="0" applyFont="1" applyBorder="1"/>
    <xf numFmtId="0" fontId="0" fillId="0" borderId="3" xfId="0" applyBorder="1" applyAlignment="1" applyProtection="1">
      <alignment horizontal="left" vertical="top"/>
      <protection locked="0"/>
    </xf>
    <xf numFmtId="0" fontId="17" fillId="0" borderId="1" xfId="0" applyFont="1" applyBorder="1" applyAlignment="1" applyProtection="1">
      <alignment horizontal="center" vertical="center"/>
      <protection locked="0"/>
    </xf>
    <xf numFmtId="0" fontId="13" fillId="0" borderId="1" xfId="0" applyFont="1" applyBorder="1" applyAlignment="1" applyProtection="1">
      <alignment horizontal="center" vertical="center"/>
      <protection locked="0"/>
    </xf>
    <xf numFmtId="49" fontId="17" fillId="0" borderId="1" xfId="0" applyNumberFormat="1" applyFont="1" applyBorder="1" applyAlignment="1" applyProtection="1">
      <alignment horizontal="center" vertical="center"/>
      <protection locked="0"/>
    </xf>
    <xf numFmtId="0" fontId="13" fillId="0" borderId="5" xfId="0" applyFont="1" applyBorder="1" applyAlignment="1" applyProtection="1">
      <alignment horizontal="center" vertical="center"/>
      <protection locked="0"/>
    </xf>
    <xf numFmtId="0" fontId="0" fillId="2" borderId="0" xfId="0" applyFill="1"/>
    <xf numFmtId="2" fontId="13" fillId="0" borderId="1" xfId="0" applyNumberFormat="1" applyFont="1" applyBorder="1" applyAlignment="1">
      <alignment horizontal="left" vertical="center" wrapText="1"/>
    </xf>
    <xf numFmtId="2" fontId="0" fillId="0" borderId="0" xfId="0" applyNumberFormat="1"/>
    <xf numFmtId="2" fontId="13" fillId="0" borderId="1" xfId="0" applyNumberFormat="1" applyFont="1" applyBorder="1" applyAlignment="1" applyProtection="1">
      <alignment horizontal="left" vertical="center" wrapText="1"/>
      <protection locked="0"/>
    </xf>
    <xf numFmtId="0" fontId="13" fillId="3" borderId="1" xfId="0" applyFont="1" applyFill="1" applyBorder="1" applyAlignment="1">
      <alignment horizontal="center"/>
    </xf>
    <xf numFmtId="0" fontId="13" fillId="3" borderId="1" xfId="0" applyFont="1" applyFill="1" applyBorder="1" applyAlignment="1">
      <alignment horizontal="left" vertical="center" wrapText="1"/>
    </xf>
    <xf numFmtId="2" fontId="13" fillId="3" borderId="1" xfId="0" applyNumberFormat="1" applyFont="1" applyFill="1" applyBorder="1" applyAlignment="1">
      <alignment horizontal="left" vertical="center" wrapText="1"/>
    </xf>
    <xf numFmtId="0" fontId="13" fillId="3" borderId="1" xfId="0" applyFont="1" applyFill="1" applyBorder="1" applyAlignment="1" applyProtection="1">
      <alignment horizontal="center" vertical="center"/>
      <protection locked="0"/>
    </xf>
    <xf numFmtId="0" fontId="0" fillId="3" borderId="0" xfId="0" applyFill="1"/>
    <xf numFmtId="0" fontId="17" fillId="3" borderId="1" xfId="0" applyFont="1" applyFill="1" applyBorder="1" applyAlignment="1" applyProtection="1">
      <alignment horizontal="center" vertical="center"/>
      <protection locked="0"/>
    </xf>
    <xf numFmtId="0" fontId="18" fillId="0" borderId="1" xfId="0" applyFont="1" applyBorder="1" applyAlignment="1">
      <alignment horizontal="center"/>
    </xf>
    <xf numFmtId="0" fontId="18" fillId="0" borderId="1" xfId="0" applyFont="1" applyBorder="1" applyAlignment="1">
      <alignment horizontal="left" vertical="center" wrapText="1"/>
    </xf>
    <xf numFmtId="2" fontId="18" fillId="0" borderId="1" xfId="0" applyNumberFormat="1" applyFont="1" applyBorder="1" applyAlignment="1">
      <alignment horizontal="left" vertical="center" wrapText="1"/>
    </xf>
    <xf numFmtId="0" fontId="18" fillId="0" borderId="1" xfId="0" applyFont="1" applyBorder="1" applyAlignment="1" applyProtection="1">
      <alignment horizontal="center" vertical="center"/>
      <protection locked="0"/>
    </xf>
    <xf numFmtId="0" fontId="18" fillId="3" borderId="1" xfId="0" applyFont="1" applyFill="1" applyBorder="1" applyAlignment="1" applyProtection="1">
      <alignment horizontal="center" vertical="center"/>
      <protection locked="0"/>
    </xf>
    <xf numFmtId="0" fontId="19" fillId="0" borderId="2" xfId="0" applyFont="1" applyBorder="1" applyAlignment="1">
      <alignment horizontal="left" vertical="center" wrapText="1"/>
    </xf>
    <xf numFmtId="0" fontId="20" fillId="0" borderId="0" xfId="0" applyFont="1"/>
    <xf numFmtId="0" fontId="12" fillId="0" borderId="1" xfId="0" applyFont="1" applyBorder="1" applyAlignment="1">
      <alignment horizontal="center"/>
    </xf>
    <xf numFmtId="0" fontId="0" fillId="0" borderId="1" xfId="0" applyBorder="1"/>
    <xf numFmtId="0" fontId="12" fillId="0" borderId="1" xfId="0" applyFont="1" applyBorder="1"/>
    <xf numFmtId="2" fontId="0" fillId="0" borderId="6" xfId="0" applyNumberFormat="1" applyBorder="1"/>
    <xf numFmtId="0" fontId="0" fillId="0" borderId="0" xfId="0" applyAlignment="1">
      <alignment horizontal="left"/>
    </xf>
    <xf numFmtId="0" fontId="0" fillId="0" borderId="0" xfId="0" applyAlignment="1">
      <alignment wrapText="1"/>
    </xf>
    <xf numFmtId="2" fontId="12" fillId="0" borderId="1" xfId="0" applyNumberFormat="1" applyFont="1" applyBorder="1" applyAlignment="1">
      <alignment horizontal="left" wrapText="1"/>
    </xf>
    <xf numFmtId="2" fontId="0" fillId="0" borderId="6" xfId="0" applyNumberFormat="1" applyBorder="1" applyAlignment="1">
      <alignment horizontal="left" wrapText="1"/>
    </xf>
    <xf numFmtId="2" fontId="0" fillId="0" borderId="0" xfId="0" applyNumberFormat="1" applyAlignment="1">
      <alignment horizontal="left" wrapText="1"/>
    </xf>
    <xf numFmtId="2" fontId="0" fillId="0" borderId="1" xfId="0" applyNumberFormat="1" applyBorder="1"/>
    <xf numFmtId="0" fontId="12" fillId="0" borderId="1" xfId="0" applyFont="1" applyBorder="1" applyAlignment="1">
      <alignment horizontal="center" wrapText="1"/>
    </xf>
    <xf numFmtId="0" fontId="0" fillId="0" borderId="1" xfId="0" applyBorder="1" applyAlignment="1">
      <alignment wrapText="1"/>
    </xf>
    <xf numFmtId="0" fontId="21" fillId="0" borderId="1" xfId="0" applyFont="1" applyBorder="1" applyAlignment="1" applyProtection="1">
      <alignment horizontal="center" vertical="center"/>
      <protection locked="0"/>
    </xf>
    <xf numFmtId="0" fontId="22" fillId="0" borderId="1" xfId="0" applyFont="1" applyBorder="1"/>
    <xf numFmtId="0" fontId="22" fillId="0" borderId="1" xfId="0" applyFont="1" applyBorder="1" applyAlignment="1">
      <alignment wrapText="1"/>
    </xf>
    <xf numFmtId="0" fontId="23" fillId="0" borderId="1" xfId="0" applyFont="1" applyBorder="1" applyAlignment="1" applyProtection="1">
      <alignment horizontal="center" vertical="center"/>
      <protection locked="0"/>
    </xf>
    <xf numFmtId="0" fontId="23" fillId="3" borderId="1" xfId="0" applyFont="1" applyFill="1" applyBorder="1" applyAlignment="1" applyProtection="1">
      <alignment horizontal="center" vertical="center"/>
      <protection locked="0"/>
    </xf>
    <xf numFmtId="0" fontId="17" fillId="0" borderId="16" xfId="0" applyFont="1" applyBorder="1" applyAlignment="1" applyProtection="1">
      <alignment vertical="center" wrapText="1"/>
      <protection locked="0"/>
    </xf>
    <xf numFmtId="0" fontId="17" fillId="0" borderId="17" xfId="0" applyFont="1" applyBorder="1" applyAlignment="1" applyProtection="1">
      <alignment vertical="center" wrapText="1"/>
      <protection locked="0"/>
    </xf>
    <xf numFmtId="0" fontId="13" fillId="0" borderId="0" xfId="0" applyFont="1"/>
    <xf numFmtId="0" fontId="13" fillId="0" borderId="0" xfId="0" applyFont="1" applyAlignment="1" applyProtection="1">
      <alignment horizontal="center" vertical="center"/>
      <protection locked="0"/>
    </xf>
    <xf numFmtId="0" fontId="14" fillId="0" borderId="1" xfId="0" applyFont="1" applyBorder="1" applyAlignment="1" applyProtection="1">
      <alignment horizontal="center" vertical="center"/>
      <protection locked="0"/>
    </xf>
    <xf numFmtId="0" fontId="14" fillId="0" borderId="26" xfId="0" applyFont="1" applyBorder="1" applyAlignment="1">
      <alignment horizontal="center" vertical="center"/>
    </xf>
    <xf numFmtId="0" fontId="14" fillId="0" borderId="1" xfId="0" applyFont="1" applyBorder="1" applyAlignment="1">
      <alignment horizontal="center" vertical="center"/>
    </xf>
    <xf numFmtId="0" fontId="14" fillId="0" borderId="25" xfId="0" applyFont="1" applyBorder="1" applyAlignment="1">
      <alignment horizontal="center" vertical="center"/>
    </xf>
    <xf numFmtId="0" fontId="14" fillId="3" borderId="1" xfId="0" applyFont="1" applyFill="1" applyBorder="1" applyAlignment="1" applyProtection="1">
      <alignment horizontal="center" vertical="center"/>
      <protection locked="0"/>
    </xf>
    <xf numFmtId="0" fontId="14" fillId="0" borderId="5" xfId="0" applyFont="1" applyBorder="1" applyAlignment="1" applyProtection="1">
      <alignment horizontal="center" vertical="center"/>
      <protection locked="0"/>
    </xf>
    <xf numFmtId="0" fontId="19" fillId="0" borderId="1" xfId="0" applyFont="1" applyBorder="1" applyAlignment="1" applyProtection="1">
      <alignment horizontal="center" vertical="center"/>
      <protection locked="0"/>
    </xf>
    <xf numFmtId="0" fontId="13" fillId="0" borderId="0" xfId="0" applyFont="1" applyAlignment="1">
      <alignment horizontal="center"/>
    </xf>
    <xf numFmtId="0" fontId="13" fillId="0" borderId="0" xfId="0" applyFont="1" applyAlignment="1">
      <alignment horizontal="left" vertical="center" wrapText="1"/>
    </xf>
    <xf numFmtId="0" fontId="14" fillId="0" borderId="0" xfId="0" applyFont="1" applyAlignment="1">
      <alignment horizontal="center" vertical="center"/>
    </xf>
    <xf numFmtId="0" fontId="14" fillId="0" borderId="0" xfId="0" applyFont="1" applyAlignment="1" applyProtection="1">
      <alignment horizontal="center" vertical="center"/>
      <protection locked="0"/>
    </xf>
    <xf numFmtId="0" fontId="14" fillId="0" borderId="0" xfId="0" applyFont="1" applyAlignment="1">
      <alignment horizontal="left" vertical="center" wrapText="1"/>
    </xf>
    <xf numFmtId="0" fontId="13" fillId="0" borderId="0" xfId="0" applyFont="1" applyAlignment="1">
      <alignment horizontal="center" vertical="center" wrapText="1"/>
    </xf>
    <xf numFmtId="2" fontId="13" fillId="0" borderId="0" xfId="0" applyNumberFormat="1" applyFont="1" applyAlignment="1">
      <alignment horizontal="center" vertical="center" wrapText="1"/>
    </xf>
    <xf numFmtId="2" fontId="13" fillId="0" borderId="20" xfId="0" applyNumberFormat="1" applyFont="1" applyBorder="1" applyAlignment="1">
      <alignment horizontal="left" vertical="center" wrapText="1"/>
    </xf>
    <xf numFmtId="0" fontId="14" fillId="0" borderId="6" xfId="0" applyFont="1" applyBorder="1" applyAlignment="1" applyProtection="1">
      <alignment horizontal="center" vertical="center"/>
      <protection locked="0"/>
    </xf>
    <xf numFmtId="2" fontId="13" fillId="0" borderId="0" xfId="0" applyNumberFormat="1" applyFont="1" applyAlignment="1">
      <alignment horizontal="left" vertical="center" wrapText="1"/>
    </xf>
    <xf numFmtId="0" fontId="13" fillId="0" borderId="16" xfId="0" applyFont="1" applyBorder="1" applyAlignment="1">
      <alignment horizontal="center"/>
    </xf>
    <xf numFmtId="0" fontId="13" fillId="0" borderId="16" xfId="0" applyFont="1" applyBorder="1" applyAlignment="1">
      <alignment horizontal="left" vertical="center" wrapText="1"/>
    </xf>
    <xf numFmtId="2" fontId="13" fillId="0" borderId="16" xfId="0" applyNumberFormat="1" applyFont="1" applyBorder="1" applyAlignment="1">
      <alignment horizontal="left" vertical="center" wrapText="1"/>
    </xf>
    <xf numFmtId="0" fontId="14" fillId="0" borderId="16" xfId="0" applyFont="1" applyBorder="1" applyAlignment="1" applyProtection="1">
      <alignment horizontal="center" vertical="center"/>
      <protection locked="0"/>
    </xf>
    <xf numFmtId="0" fontId="14" fillId="0" borderId="27" xfId="0" applyFont="1" applyBorder="1" applyAlignment="1">
      <alignment horizontal="center" vertical="center"/>
    </xf>
    <xf numFmtId="0" fontId="14" fillId="0" borderId="20" xfId="0" applyFont="1" applyBorder="1" applyAlignment="1">
      <alignment horizontal="left" vertical="center" wrapText="1"/>
    </xf>
    <xf numFmtId="0" fontId="13" fillId="0" borderId="16" xfId="0" applyFont="1" applyBorder="1" applyAlignment="1">
      <alignment horizontal="center" vertical="center" wrapText="1"/>
    </xf>
    <xf numFmtId="2" fontId="13" fillId="0" borderId="16" xfId="0" applyNumberFormat="1" applyFont="1" applyBorder="1" applyAlignment="1">
      <alignment horizontal="center" vertical="center" wrapText="1"/>
    </xf>
    <xf numFmtId="0" fontId="13" fillId="0" borderId="17" xfId="0" applyFont="1" applyBorder="1" applyAlignment="1">
      <alignment horizontal="center"/>
    </xf>
    <xf numFmtId="0" fontId="13" fillId="0" borderId="17" xfId="0" applyFont="1" applyBorder="1" applyAlignment="1">
      <alignment horizontal="left" vertical="center" wrapText="1"/>
    </xf>
    <xf numFmtId="2" fontId="13" fillId="0" borderId="17" xfId="0" applyNumberFormat="1" applyFont="1" applyBorder="1" applyAlignment="1">
      <alignment horizontal="left" vertical="center" wrapText="1"/>
    </xf>
    <xf numFmtId="0" fontId="14" fillId="0" borderId="17" xfId="0" applyFont="1" applyBorder="1" applyAlignment="1" applyProtection="1">
      <alignment horizontal="center" vertical="center"/>
      <protection locked="0"/>
    </xf>
    <xf numFmtId="0" fontId="14" fillId="0" borderId="28" xfId="0" applyFont="1" applyBorder="1" applyAlignment="1">
      <alignment horizontal="center" vertical="center"/>
    </xf>
    <xf numFmtId="0" fontId="14" fillId="0" borderId="21" xfId="0" applyFont="1" applyBorder="1" applyAlignment="1">
      <alignment horizontal="left" vertical="center" wrapText="1"/>
    </xf>
    <xf numFmtId="0" fontId="13" fillId="0" borderId="17" xfId="0" applyFont="1" applyBorder="1" applyAlignment="1">
      <alignment horizontal="center" vertical="center" wrapText="1"/>
    </xf>
    <xf numFmtId="2" fontId="13" fillId="0" borderId="17" xfId="0" applyNumberFormat="1" applyFont="1" applyBorder="1" applyAlignment="1">
      <alignment horizontal="center" vertical="center" wrapText="1"/>
    </xf>
    <xf numFmtId="0" fontId="35" fillId="0" borderId="0" xfId="0" applyFont="1" applyProtection="1">
      <protection locked="0"/>
    </xf>
    <xf numFmtId="0" fontId="0" fillId="3" borderId="1" xfId="0" applyFill="1" applyBorder="1"/>
    <xf numFmtId="0" fontId="0" fillId="3" borderId="0" xfId="0" applyFill="1" applyAlignment="1">
      <alignment wrapText="1"/>
    </xf>
    <xf numFmtId="2" fontId="0" fillId="3" borderId="0" xfId="0" applyNumberFormat="1" applyFill="1" applyAlignment="1">
      <alignment horizontal="left" wrapText="1"/>
    </xf>
    <xf numFmtId="0" fontId="0" fillId="3" borderId="0" xfId="0" applyFill="1" applyAlignment="1">
      <alignment horizontal="left"/>
    </xf>
    <xf numFmtId="2" fontId="12" fillId="3" borderId="1" xfId="0" applyNumberFormat="1" applyFont="1" applyFill="1" applyBorder="1" applyAlignment="1">
      <alignment horizontal="left" wrapText="1"/>
    </xf>
    <xf numFmtId="0" fontId="12" fillId="3" borderId="1" xfId="0" applyFont="1" applyFill="1" applyBorder="1"/>
    <xf numFmtId="0" fontId="13" fillId="0" borderId="1" xfId="0" applyFont="1" applyBorder="1" applyAlignment="1">
      <alignment horizontal="center" vertical="center"/>
    </xf>
    <xf numFmtId="0" fontId="13" fillId="2" borderId="0" xfId="0" applyFont="1" applyFill="1" applyAlignment="1">
      <alignment horizontal="center" vertical="center"/>
    </xf>
    <xf numFmtId="0" fontId="13" fillId="3" borderId="1" xfId="0" applyFont="1" applyFill="1" applyBorder="1" applyAlignment="1">
      <alignment horizontal="center" vertical="center"/>
    </xf>
    <xf numFmtId="0" fontId="0" fillId="3" borderId="0" xfId="0" applyFill="1" applyAlignment="1">
      <alignment vertical="center"/>
    </xf>
    <xf numFmtId="0" fontId="0" fillId="0" borderId="0" xfId="0" applyAlignment="1">
      <alignment vertical="center"/>
    </xf>
    <xf numFmtId="0" fontId="0" fillId="3" borderId="1" xfId="0" applyFill="1" applyBorder="1" applyAlignment="1">
      <alignment horizontal="center" vertical="center"/>
    </xf>
    <xf numFmtId="0" fontId="0" fillId="3" borderId="0" xfId="0" applyFill="1" applyAlignment="1">
      <alignment horizontal="left" wrapText="1"/>
    </xf>
    <xf numFmtId="0" fontId="0" fillId="0" borderId="0" xfId="0" applyAlignment="1">
      <alignment horizontal="left" wrapText="1"/>
    </xf>
    <xf numFmtId="0" fontId="13" fillId="0" borderId="5" xfId="0" applyFont="1" applyFill="1" applyBorder="1" applyAlignment="1" applyProtection="1">
      <alignment horizontal="center" vertical="center"/>
      <protection locked="0"/>
    </xf>
    <xf numFmtId="0" fontId="0" fillId="0" borderId="1" xfId="0"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xf>
    <xf numFmtId="0" fontId="0" fillId="0" borderId="1" xfId="0" applyBorder="1" applyAlignment="1">
      <alignment horizontal="center" vertical="center" wrapText="1"/>
    </xf>
    <xf numFmtId="0" fontId="26" fillId="0" borderId="0" xfId="0" applyFont="1" applyAlignment="1">
      <alignment horizontal="center"/>
    </xf>
    <xf numFmtId="0" fontId="27" fillId="0" borderId="0" xfId="0" applyFont="1" applyAlignment="1">
      <alignment horizontal="center"/>
    </xf>
    <xf numFmtId="0" fontId="28" fillId="7" borderId="10" xfId="0" applyFont="1" applyFill="1" applyBorder="1" applyAlignment="1">
      <alignment horizontal="center"/>
    </xf>
    <xf numFmtId="0" fontId="25" fillId="7" borderId="10" xfId="0" applyFont="1" applyFill="1" applyBorder="1" applyAlignment="1">
      <alignment horizontal="center"/>
    </xf>
    <xf numFmtId="0" fontId="25" fillId="7" borderId="11" xfId="0" applyFont="1" applyFill="1" applyBorder="1" applyAlignment="1">
      <alignment horizontal="center"/>
    </xf>
    <xf numFmtId="0" fontId="28" fillId="8" borderId="4" xfId="0" applyFont="1" applyFill="1" applyBorder="1" applyAlignment="1">
      <alignment horizontal="center"/>
    </xf>
    <xf numFmtId="0" fontId="25" fillId="8" borderId="10" xfId="0" applyFont="1" applyFill="1" applyBorder="1" applyAlignment="1">
      <alignment horizontal="center"/>
    </xf>
    <xf numFmtId="0" fontId="25" fillId="8" borderId="11" xfId="0" applyFont="1" applyFill="1" applyBorder="1" applyAlignment="1">
      <alignment horizontal="center"/>
    </xf>
    <xf numFmtId="0" fontId="29" fillId="9" borderId="12" xfId="0" applyFont="1" applyFill="1" applyBorder="1" applyAlignment="1">
      <alignment horizontal="center"/>
    </xf>
    <xf numFmtId="0" fontId="29" fillId="9" borderId="13" xfId="0" applyFont="1" applyFill="1" applyBorder="1" applyAlignment="1">
      <alignment horizontal="center"/>
    </xf>
    <xf numFmtId="0" fontId="29" fillId="9" borderId="14" xfId="0" applyFont="1" applyFill="1" applyBorder="1" applyAlignment="1">
      <alignment horizontal="center"/>
    </xf>
    <xf numFmtId="0" fontId="30" fillId="0" borderId="15" xfId="0" applyFont="1" applyBorder="1" applyAlignment="1">
      <alignment horizontal="center"/>
    </xf>
    <xf numFmtId="0" fontId="28" fillId="10" borderId="7" xfId="0" applyFont="1" applyFill="1" applyBorder="1" applyAlignment="1">
      <alignment horizontal="center"/>
    </xf>
    <xf numFmtId="0" fontId="25" fillId="10" borderId="8" xfId="0" applyFont="1" applyFill="1" applyBorder="1" applyAlignment="1">
      <alignment horizontal="center"/>
    </xf>
    <xf numFmtId="0" fontId="25" fillId="10" borderId="9" xfId="0" applyFont="1" applyFill="1" applyBorder="1" applyAlignment="1">
      <alignment horizontal="center"/>
    </xf>
    <xf numFmtId="0" fontId="28" fillId="7" borderId="7" xfId="0" applyFont="1" applyFill="1" applyBorder="1" applyAlignment="1">
      <alignment horizontal="center"/>
    </xf>
    <xf numFmtId="0" fontId="25" fillId="7" borderId="8" xfId="0" applyFont="1" applyFill="1" applyBorder="1" applyAlignment="1">
      <alignment horizontal="center"/>
    </xf>
    <xf numFmtId="0" fontId="25" fillId="7" borderId="9" xfId="0" applyFont="1" applyFill="1" applyBorder="1" applyAlignment="1">
      <alignment horizontal="center"/>
    </xf>
    <xf numFmtId="0" fontId="12" fillId="0" borderId="0" xfId="0" applyFont="1" applyAlignment="1">
      <alignment horizontal="left"/>
    </xf>
    <xf numFmtId="0" fontId="25" fillId="4" borderId="7" xfId="0" applyFont="1" applyFill="1" applyBorder="1" applyAlignment="1">
      <alignment horizontal="center"/>
    </xf>
    <xf numFmtId="0" fontId="25" fillId="4" borderId="8" xfId="0" applyFont="1" applyFill="1" applyBorder="1" applyAlignment="1">
      <alignment horizontal="center"/>
    </xf>
    <xf numFmtId="0" fontId="25" fillId="4" borderId="9" xfId="0" applyFont="1" applyFill="1" applyBorder="1" applyAlignment="1">
      <alignment horizontal="center"/>
    </xf>
    <xf numFmtId="0" fontId="25" fillId="5" borderId="7" xfId="0" applyFont="1" applyFill="1" applyBorder="1" applyAlignment="1">
      <alignment horizontal="center"/>
    </xf>
    <xf numFmtId="0" fontId="25" fillId="5" borderId="8" xfId="0" applyFont="1" applyFill="1" applyBorder="1" applyAlignment="1">
      <alignment horizontal="center"/>
    </xf>
    <xf numFmtId="0" fontId="25" fillId="5" borderId="9" xfId="0" applyFont="1" applyFill="1" applyBorder="1" applyAlignment="1">
      <alignment horizontal="center"/>
    </xf>
    <xf numFmtId="0" fontId="25" fillId="6" borderId="7" xfId="0" applyFont="1" applyFill="1" applyBorder="1" applyAlignment="1">
      <alignment horizontal="center"/>
    </xf>
    <xf numFmtId="0" fontId="25" fillId="6" borderId="8" xfId="0" applyFont="1" applyFill="1" applyBorder="1" applyAlignment="1">
      <alignment horizontal="center"/>
    </xf>
    <xf numFmtId="0" fontId="25" fillId="6" borderId="9" xfId="0" applyFont="1" applyFill="1" applyBorder="1" applyAlignment="1">
      <alignment horizontal="center"/>
    </xf>
    <xf numFmtId="0" fontId="17" fillId="0" borderId="2" xfId="0" applyFont="1" applyBorder="1" applyAlignment="1">
      <alignment horizontal="center"/>
    </xf>
    <xf numFmtId="0" fontId="17" fillId="0" borderId="18" xfId="0" applyFont="1" applyBorder="1" applyAlignment="1">
      <alignment horizontal="center"/>
    </xf>
    <xf numFmtId="0" fontId="17" fillId="0" borderId="19" xfId="0" applyFont="1" applyBorder="1" applyAlignment="1">
      <alignment horizontal="center"/>
    </xf>
    <xf numFmtId="0" fontId="17" fillId="0" borderId="20" xfId="0" applyFont="1" applyBorder="1" applyAlignment="1">
      <alignment horizontal="center" vertical="center" textRotation="90"/>
    </xf>
    <xf numFmtId="0" fontId="17" fillId="0" borderId="21" xfId="0" applyFont="1" applyBorder="1" applyAlignment="1">
      <alignment horizontal="center" vertical="center" textRotation="90"/>
    </xf>
    <xf numFmtId="0" fontId="17" fillId="0" borderId="6" xfId="0" applyFont="1" applyBorder="1" applyAlignment="1">
      <alignment horizontal="center" vertical="center" textRotation="90"/>
    </xf>
    <xf numFmtId="0" fontId="17" fillId="0" borderId="22" xfId="0" applyFont="1" applyBorder="1" applyAlignment="1">
      <alignment horizontal="center" vertical="center" textRotation="90"/>
    </xf>
    <xf numFmtId="0" fontId="17" fillId="0" borderId="16" xfId="0" applyFont="1" applyBorder="1" applyAlignment="1">
      <alignment horizontal="center" vertical="center" textRotation="90"/>
    </xf>
    <xf numFmtId="0" fontId="17" fillId="0" borderId="17" xfId="0" applyFont="1" applyBorder="1" applyAlignment="1">
      <alignment horizontal="center" vertical="center" textRotation="90"/>
    </xf>
    <xf numFmtId="0" fontId="17" fillId="0" borderId="23" xfId="0" applyFont="1" applyBorder="1" applyAlignment="1">
      <alignment horizontal="center" vertical="center" textRotation="90"/>
    </xf>
    <xf numFmtId="0" fontId="17" fillId="0" borderId="24" xfId="0" applyFont="1" applyBorder="1" applyAlignment="1">
      <alignment horizontal="center" vertical="center" textRotation="90"/>
    </xf>
    <xf numFmtId="0" fontId="24" fillId="0" borderId="1" xfId="0" applyFont="1" applyBorder="1" applyAlignment="1">
      <alignment horizontal="center" vertical="center" textRotation="90"/>
    </xf>
    <xf numFmtId="0" fontId="17" fillId="0" borderId="1" xfId="0" applyFont="1" applyBorder="1" applyAlignment="1">
      <alignment horizontal="center"/>
    </xf>
    <xf numFmtId="2" fontId="12" fillId="0" borderId="21" xfId="0" applyNumberFormat="1" applyFont="1" applyBorder="1" applyAlignment="1">
      <alignment horizontal="center"/>
    </xf>
    <xf numFmtId="2" fontId="12" fillId="0" borderId="22" xfId="0" applyNumberFormat="1" applyFont="1" applyBorder="1" applyAlignment="1">
      <alignment horizontal="center"/>
    </xf>
    <xf numFmtId="2" fontId="12" fillId="0" borderId="18" xfId="0" applyNumberFormat="1" applyFont="1" applyBorder="1" applyAlignment="1">
      <alignment horizontal="center"/>
    </xf>
    <xf numFmtId="2" fontId="12" fillId="0" borderId="19" xfId="0" applyNumberFormat="1" applyFont="1" applyBorder="1" applyAlignment="1">
      <alignment horizontal="center"/>
    </xf>
    <xf numFmtId="0" fontId="34" fillId="0" borderId="27" xfId="0" applyFont="1" applyBorder="1" applyAlignment="1">
      <alignment horizontal="center" vertical="center" wrapText="1"/>
    </xf>
    <xf numFmtId="0" fontId="34" fillId="0" borderId="28" xfId="0" applyFont="1" applyBorder="1" applyAlignment="1">
      <alignment horizontal="center" vertical="center" wrapText="1"/>
    </xf>
    <xf numFmtId="0" fontId="1" fillId="0" borderId="0" xfId="0" applyFont="1" applyAlignment="1">
      <alignment horizontal="center"/>
    </xf>
    <xf numFmtId="0" fontId="31" fillId="0" borderId="0" xfId="0" applyFont="1" applyAlignment="1">
      <alignment horizontal="center"/>
    </xf>
    <xf numFmtId="0" fontId="0" fillId="0" borderId="0" xfId="0" applyAlignment="1" applyProtection="1">
      <alignment horizontal="center"/>
      <protection locked="0"/>
    </xf>
    <xf numFmtId="0" fontId="0" fillId="0" borderId="22" xfId="0" applyBorder="1" applyAlignment="1" applyProtection="1">
      <alignment horizontal="center"/>
      <protection locked="0"/>
    </xf>
    <xf numFmtId="0" fontId="17" fillId="0" borderId="16" xfId="0" applyFont="1" applyBorder="1" applyAlignment="1">
      <alignment horizontal="center" vertical="center"/>
    </xf>
    <xf numFmtId="0" fontId="17" fillId="0" borderId="5" xfId="0" applyFont="1" applyBorder="1" applyAlignment="1">
      <alignment horizontal="center" vertical="center"/>
    </xf>
    <xf numFmtId="0" fontId="17" fillId="0" borderId="17" xfId="0" applyFont="1" applyBorder="1" applyAlignment="1">
      <alignment horizontal="center" vertical="center"/>
    </xf>
    <xf numFmtId="49" fontId="17" fillId="0" borderId="16" xfId="0" applyNumberFormat="1" applyFont="1" applyBorder="1" applyAlignment="1">
      <alignment horizontal="center" vertical="center"/>
    </xf>
    <xf numFmtId="49" fontId="17" fillId="0" borderId="5" xfId="0" applyNumberFormat="1" applyFont="1" applyBorder="1" applyAlignment="1">
      <alignment horizontal="center" vertical="center"/>
    </xf>
    <xf numFmtId="49" fontId="17" fillId="0" borderId="17" xfId="0" applyNumberFormat="1" applyFont="1" applyBorder="1" applyAlignment="1">
      <alignment horizontal="center" vertical="center"/>
    </xf>
    <xf numFmtId="0" fontId="17" fillId="0" borderId="20" xfId="0" applyFont="1" applyBorder="1" applyAlignment="1">
      <alignment horizontal="center" vertical="center" wrapText="1"/>
    </xf>
    <xf numFmtId="0" fontId="17" fillId="0" borderId="29" xfId="0" applyFont="1" applyBorder="1" applyAlignment="1">
      <alignment horizontal="center" vertical="center" wrapText="1"/>
    </xf>
    <xf numFmtId="0" fontId="17" fillId="0" borderId="21" xfId="0" applyFont="1" applyBorder="1" applyAlignment="1">
      <alignment horizontal="center" vertical="center" wrapText="1"/>
    </xf>
    <xf numFmtId="0" fontId="17" fillId="0" borderId="1" xfId="0" applyFont="1" applyBorder="1" applyAlignment="1">
      <alignment horizontal="center" vertical="center" wrapText="1"/>
    </xf>
    <xf numFmtId="0" fontId="17" fillId="0" borderId="16" xfId="0" applyFont="1" applyBorder="1" applyAlignment="1">
      <alignment horizontal="center" vertical="center" wrapText="1"/>
    </xf>
    <xf numFmtId="0" fontId="17" fillId="0" borderId="5" xfId="0" applyFont="1" applyBorder="1" applyAlignment="1">
      <alignment horizontal="center" vertical="center" wrapText="1"/>
    </xf>
    <xf numFmtId="0" fontId="17" fillId="0" borderId="17" xfId="0" applyFont="1" applyBorder="1" applyAlignment="1">
      <alignment horizontal="center" vertical="center" wrapText="1"/>
    </xf>
    <xf numFmtId="0" fontId="17" fillId="0" borderId="1" xfId="0" applyFont="1" applyBorder="1" applyAlignment="1">
      <alignment horizontal="center" vertical="center"/>
    </xf>
    <xf numFmtId="2" fontId="17" fillId="0" borderId="16" xfId="0" applyNumberFormat="1" applyFont="1" applyBorder="1" applyAlignment="1">
      <alignment horizontal="center" vertical="center" wrapText="1"/>
    </xf>
    <xf numFmtId="2" fontId="17" fillId="0" borderId="5" xfId="0" applyNumberFormat="1" applyFont="1" applyBorder="1" applyAlignment="1">
      <alignment horizontal="center" vertical="center" wrapText="1"/>
    </xf>
    <xf numFmtId="2" fontId="17" fillId="0" borderId="17" xfId="0" applyNumberFormat="1" applyFont="1" applyBorder="1" applyAlignment="1">
      <alignment horizontal="center" vertical="center" wrapText="1"/>
    </xf>
    <xf numFmtId="0" fontId="17" fillId="0" borderId="16" xfId="0" applyFont="1" applyBorder="1" applyAlignment="1" applyProtection="1">
      <alignment horizontal="center" vertical="center" wrapText="1"/>
      <protection locked="0"/>
    </xf>
    <xf numFmtId="0" fontId="17" fillId="0" borderId="17" xfId="0" applyFont="1" applyBorder="1" applyAlignment="1" applyProtection="1">
      <alignment horizontal="center" vertical="center" wrapText="1"/>
      <protection locked="0"/>
    </xf>
    <xf numFmtId="0" fontId="17" fillId="0" borderId="16" xfId="0" applyFont="1" applyBorder="1" applyAlignment="1">
      <alignment horizontal="left" vertical="center"/>
    </xf>
    <xf numFmtId="0" fontId="17" fillId="0" borderId="5" xfId="0" applyFont="1" applyBorder="1" applyAlignment="1">
      <alignment horizontal="left" vertical="center"/>
    </xf>
    <xf numFmtId="0" fontId="17" fillId="0" borderId="17" xfId="0" applyFont="1" applyBorder="1" applyAlignment="1">
      <alignment horizontal="left" vertical="center"/>
    </xf>
    <xf numFmtId="0" fontId="24" fillId="0" borderId="16" xfId="0" applyFont="1" applyBorder="1" applyAlignment="1">
      <alignment horizontal="center" vertical="center" textRotation="90"/>
    </xf>
    <xf numFmtId="0" fontId="24" fillId="0" borderId="17" xfId="0" applyFont="1" applyBorder="1" applyAlignment="1">
      <alignment horizontal="center" vertical="center" textRotation="90"/>
    </xf>
    <xf numFmtId="2" fontId="12" fillId="3" borderId="2" xfId="0" applyNumberFormat="1" applyFont="1" applyFill="1" applyBorder="1" applyAlignment="1">
      <alignment horizontal="center"/>
    </xf>
    <xf numFmtId="2" fontId="12" fillId="3" borderId="18" xfId="0" applyNumberFormat="1" applyFont="1" applyFill="1" applyBorder="1" applyAlignment="1">
      <alignment horizontal="center"/>
    </xf>
    <xf numFmtId="2" fontId="12" fillId="3" borderId="19" xfId="0" applyNumberFormat="1" applyFont="1" applyFill="1" applyBorder="1" applyAlignment="1">
      <alignment horizontal="center"/>
    </xf>
    <xf numFmtId="0" fontId="17" fillId="3" borderId="16" xfId="0" applyFont="1" applyFill="1" applyBorder="1" applyAlignment="1" applyProtection="1">
      <alignment horizontal="center" vertical="center" wrapText="1"/>
      <protection locked="0"/>
    </xf>
    <xf numFmtId="0" fontId="17" fillId="3" borderId="17" xfId="0" applyFont="1" applyFill="1" applyBorder="1" applyAlignment="1" applyProtection="1">
      <alignment horizontal="center" vertical="center" wrapText="1"/>
      <protection locked="0"/>
    </xf>
    <xf numFmtId="0" fontId="17" fillId="0" borderId="16" xfId="0" applyFont="1" applyBorder="1" applyAlignment="1">
      <alignment horizontal="left" vertical="center" wrapText="1"/>
    </xf>
    <xf numFmtId="0" fontId="17" fillId="0" borderId="5" xfId="0" applyFont="1" applyBorder="1" applyAlignment="1">
      <alignment horizontal="left" vertical="center" wrapText="1"/>
    </xf>
    <xf numFmtId="0" fontId="17" fillId="0" borderId="17" xfId="0" applyFont="1" applyBorder="1" applyAlignment="1">
      <alignment horizontal="left" vertical="center" wrapText="1"/>
    </xf>
    <xf numFmtId="0" fontId="17" fillId="0" borderId="1" xfId="0" applyFont="1" applyBorder="1" applyAlignment="1">
      <alignment horizontal="center" vertical="top"/>
    </xf>
    <xf numFmtId="0" fontId="17" fillId="0" borderId="1" xfId="0" applyFont="1" applyBorder="1" applyAlignment="1">
      <alignment vertical="top" wrapText="1"/>
    </xf>
    <xf numFmtId="0" fontId="17" fillId="0" borderId="1" xfId="0" applyFont="1" applyBorder="1" applyAlignment="1">
      <alignment horizontal="center" vertical="center" textRotation="90"/>
    </xf>
    <xf numFmtId="0" fontId="0" fillId="0" borderId="0" xfId="0" applyAlignment="1">
      <alignment horizontal="center"/>
    </xf>
    <xf numFmtId="0" fontId="0" fillId="0" borderId="22" xfId="0" applyBorder="1" applyAlignment="1">
      <alignment horizontal="center"/>
    </xf>
    <xf numFmtId="0" fontId="12" fillId="0" borderId="22" xfId="0" applyFont="1" applyBorder="1" applyAlignment="1">
      <alignment horizontal="center"/>
    </xf>
    <xf numFmtId="2" fontId="12" fillId="0" borderId="1" xfId="0" applyNumberFormat="1" applyFont="1" applyBorder="1" applyAlignment="1">
      <alignment horizontal="center"/>
    </xf>
    <xf numFmtId="0" fontId="33" fillId="0" borderId="20" xfId="0" applyFont="1" applyBorder="1" applyAlignment="1">
      <alignment horizontal="center"/>
    </xf>
    <xf numFmtId="0" fontId="22" fillId="0" borderId="6" xfId="0" applyFont="1" applyBorder="1" applyAlignment="1">
      <alignment horizontal="center"/>
    </xf>
    <xf numFmtId="0" fontId="22" fillId="0" borderId="23" xfId="0" applyFont="1" applyBorder="1" applyAlignment="1">
      <alignment horizontal="center"/>
    </xf>
    <xf numFmtId="0" fontId="22" fillId="0" borderId="21" xfId="0" applyFont="1" applyBorder="1" applyAlignment="1">
      <alignment horizontal="center"/>
    </xf>
    <xf numFmtId="0" fontId="22" fillId="0" borderId="22" xfId="0" applyFont="1" applyBorder="1" applyAlignment="1">
      <alignment horizontal="center"/>
    </xf>
    <xf numFmtId="0" fontId="22" fillId="0" borderId="24" xfId="0" applyFont="1" applyBorder="1" applyAlignment="1">
      <alignment horizontal="center"/>
    </xf>
    <xf numFmtId="0" fontId="33" fillId="0" borderId="6" xfId="0" applyFont="1" applyBorder="1" applyAlignment="1">
      <alignment horizontal="center"/>
    </xf>
    <xf numFmtId="0" fontId="33" fillId="0" borderId="23" xfId="0" applyFont="1" applyBorder="1" applyAlignment="1">
      <alignment horizontal="center"/>
    </xf>
    <xf numFmtId="0" fontId="33" fillId="0" borderId="21" xfId="0" applyFont="1" applyBorder="1" applyAlignment="1">
      <alignment horizontal="center"/>
    </xf>
    <xf numFmtId="0" fontId="33" fillId="0" borderId="22" xfId="0" applyFont="1" applyBorder="1" applyAlignment="1">
      <alignment horizontal="center"/>
    </xf>
    <xf numFmtId="0" fontId="33" fillId="0" borderId="24" xfId="0" applyFont="1" applyBorder="1" applyAlignment="1">
      <alignment horizontal="center"/>
    </xf>
    <xf numFmtId="0" fontId="21" fillId="0" borderId="1" xfId="0" applyFont="1" applyBorder="1" applyAlignment="1" applyProtection="1">
      <alignment horizontal="center" vertical="center" wrapText="1"/>
      <protection locked="0"/>
    </xf>
    <xf numFmtId="0" fontId="21" fillId="0" borderId="1" xfId="0" applyFont="1" applyBorder="1" applyAlignment="1">
      <alignment horizontal="center" vertical="center" wrapText="1"/>
    </xf>
    <xf numFmtId="0" fontId="21" fillId="0" borderId="1" xfId="0" applyFont="1" applyBorder="1" applyAlignment="1">
      <alignment horizontal="center" vertical="center"/>
    </xf>
    <xf numFmtId="0" fontId="21" fillId="0" borderId="1" xfId="0" applyFont="1" applyBorder="1" applyAlignment="1">
      <alignment horizontal="center" vertical="center" textRotation="90"/>
    </xf>
    <xf numFmtId="0" fontId="21" fillId="0" borderId="1" xfId="0" applyFont="1" applyBorder="1" applyAlignment="1">
      <alignment horizontal="center"/>
    </xf>
    <xf numFmtId="0" fontId="8" fillId="0" borderId="0" xfId="0" applyFont="1" applyAlignment="1">
      <alignment horizontal="center"/>
    </xf>
    <xf numFmtId="0" fontId="32" fillId="0" borderId="0" xfId="0" applyFont="1" applyAlignment="1">
      <alignment horizontal="center"/>
    </xf>
    <xf numFmtId="0" fontId="21" fillId="0" borderId="0" xfId="0" applyFont="1" applyAlignment="1" applyProtection="1">
      <alignment horizontal="center"/>
      <protection locked="0"/>
    </xf>
    <xf numFmtId="0" fontId="21" fillId="0" borderId="22" xfId="0" applyFont="1" applyBorder="1" applyAlignment="1" applyProtection="1">
      <alignment horizontal="center"/>
      <protection locked="0"/>
    </xf>
    <xf numFmtId="49" fontId="21" fillId="0" borderId="1" xfId="0" applyNumberFormat="1" applyFont="1" applyBorder="1" applyAlignment="1">
      <alignment horizontal="center" vertical="center" wrapText="1"/>
    </xf>
    <xf numFmtId="0" fontId="21" fillId="0" borderId="1" xfId="0" applyFont="1" applyBorder="1" applyAlignment="1">
      <alignment vertical="top" wrapText="1"/>
    </xf>
    <xf numFmtId="0" fontId="29" fillId="0" borderId="1" xfId="0" applyFont="1" applyBorder="1" applyAlignment="1">
      <alignment horizontal="center"/>
    </xf>
  </cellXfs>
  <cellStyles count="2">
    <cellStyle name="Normal" xfId="0" builtinId="0"/>
    <cellStyle name="Normal 2" xfId="1" xr:uid="{00000000-0005-0000-0000-000001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PETER-GODFREY/Desktop/USB%20Drive/BROAD_SHEET/CSC_100LEVEL_FIRST_SEMESTER_2019_2020_MAIN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oData"/>
      <sheetName val="Sheet1"/>
      <sheetName val="ResultSheet"/>
    </sheetNames>
    <sheetDataSet>
      <sheetData sheetId="0">
        <row r="8">
          <cell r="AM8" t="str">
            <v>A</v>
          </cell>
        </row>
        <row r="9">
          <cell r="AM9" t="str">
            <v>B</v>
          </cell>
        </row>
        <row r="10">
          <cell r="AM10" t="str">
            <v>C</v>
          </cell>
        </row>
        <row r="11">
          <cell r="AM11" t="str">
            <v>D</v>
          </cell>
        </row>
        <row r="12">
          <cell r="AM12" t="str">
            <v>E</v>
          </cell>
        </row>
        <row r="13">
          <cell r="AM13" t="str">
            <v>F</v>
          </cell>
        </row>
        <row r="14">
          <cell r="AM14" t="str">
            <v>RA</v>
          </cell>
        </row>
        <row r="15">
          <cell r="AM15" t="str">
            <v>NR</v>
          </cell>
        </row>
        <row r="16">
          <cell r="AM16" t="str">
            <v>NN</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FF0000"/>
  </sheetPr>
  <dimension ref="A1:DC607"/>
  <sheetViews>
    <sheetView zoomScaleNormal="100" workbookViewId="0">
      <pane xSplit="3" ySplit="6" topLeftCell="Z257" activePane="bottomRight" state="frozen"/>
      <selection pane="topRight" activeCell="G1" sqref="G1"/>
      <selection pane="bottomLeft" activeCell="A6" sqref="A6"/>
      <selection pane="bottomRight" activeCell="C259" sqref="C259"/>
    </sheetView>
  </sheetViews>
  <sheetFormatPr defaultRowHeight="14.5" x14ac:dyDescent="0.35"/>
  <cols>
    <col min="1" max="1" width="5.7265625" customWidth="1"/>
    <col min="2" max="2" width="26.453125" customWidth="1"/>
    <col min="3" max="3" width="12" customWidth="1"/>
    <col min="4" max="13" width="9.1796875" customWidth="1"/>
    <col min="14" max="14" width="32" customWidth="1"/>
    <col min="15" max="16" width="9.1796875" customWidth="1"/>
    <col min="27" max="27" width="27.453125" customWidth="1"/>
    <col min="28" max="28" width="8.453125" customWidth="1"/>
    <col min="29" max="29" width="8" customWidth="1"/>
    <col min="40" max="40" width="31.81640625" customWidth="1"/>
    <col min="53" max="53" width="27.453125" customWidth="1"/>
    <col min="66" max="66" width="27.453125" customWidth="1"/>
    <col min="79" max="79" width="27.54296875" customWidth="1"/>
    <col min="92" max="92" width="27.453125" customWidth="1"/>
    <col min="105" max="105" width="27.453125" customWidth="1"/>
  </cols>
  <sheetData>
    <row r="1" spans="1:107" ht="25.5" x14ac:dyDescent="0.55000000000000004">
      <c r="A1" s="114" t="s">
        <v>22</v>
      </c>
      <c r="B1" s="114"/>
      <c r="C1" s="114"/>
      <c r="D1" s="114"/>
      <c r="E1" s="114"/>
      <c r="F1" s="114"/>
      <c r="G1" s="114"/>
      <c r="H1" s="114"/>
      <c r="I1" s="114"/>
      <c r="J1" s="114"/>
      <c r="K1" s="114"/>
      <c r="L1" s="114"/>
      <c r="M1" s="114"/>
      <c r="N1" s="114"/>
      <c r="O1" s="114"/>
      <c r="P1" s="114"/>
      <c r="Q1" s="114"/>
      <c r="R1" s="114"/>
      <c r="S1" s="114"/>
      <c r="T1" s="114"/>
      <c r="U1" s="114"/>
      <c r="V1" s="114"/>
      <c r="W1" s="114"/>
      <c r="X1" s="114"/>
      <c r="Y1" s="114"/>
    </row>
    <row r="2" spans="1:107" ht="22.5" x14ac:dyDescent="0.45">
      <c r="A2" s="115" t="s">
        <v>19</v>
      </c>
      <c r="B2" s="115"/>
      <c r="C2" s="115"/>
      <c r="D2" s="115"/>
      <c r="E2" s="115"/>
      <c r="F2" s="115"/>
      <c r="G2" s="115"/>
      <c r="H2" s="115"/>
      <c r="I2" s="115"/>
      <c r="J2" s="115"/>
      <c r="K2" s="115"/>
      <c r="L2" s="115"/>
      <c r="M2" s="115"/>
      <c r="N2" s="115"/>
      <c r="O2" s="115"/>
      <c r="P2" s="115"/>
      <c r="Q2" s="115"/>
      <c r="R2" s="115"/>
      <c r="S2" s="115"/>
      <c r="T2" s="115"/>
      <c r="U2" s="115"/>
      <c r="V2" s="115"/>
      <c r="W2" s="115"/>
      <c r="X2" s="115"/>
      <c r="Y2" s="115"/>
    </row>
    <row r="4" spans="1:107" ht="15.75" customHeight="1" thickBot="1" x14ac:dyDescent="0.5">
      <c r="A4" s="132" t="s">
        <v>20</v>
      </c>
      <c r="B4" s="132"/>
      <c r="C4" s="132"/>
      <c r="D4" s="125" t="s">
        <v>32</v>
      </c>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25"/>
      <c r="CQ4" s="125"/>
      <c r="CR4" s="125"/>
      <c r="CS4" s="125"/>
      <c r="CT4" s="125"/>
      <c r="CU4" s="125"/>
      <c r="CV4" s="125"/>
      <c r="CW4" s="125"/>
      <c r="CX4" s="125"/>
      <c r="CY4" s="125"/>
      <c r="CZ4" s="125"/>
      <c r="DA4" s="125"/>
      <c r="DB4" s="125"/>
      <c r="DC4" s="125"/>
    </row>
    <row r="5" spans="1:107" ht="19" thickBot="1" x14ac:dyDescent="0.5">
      <c r="A5" s="7"/>
      <c r="D5" s="122" t="s">
        <v>40</v>
      </c>
      <c r="E5" s="123"/>
      <c r="F5" s="123"/>
      <c r="G5" s="123"/>
      <c r="H5" s="123"/>
      <c r="I5" s="123"/>
      <c r="J5" s="123"/>
      <c r="K5" s="123"/>
      <c r="L5" s="123"/>
      <c r="M5" s="123"/>
      <c r="N5" s="123"/>
      <c r="O5" s="123"/>
      <c r="P5" s="124"/>
      <c r="Q5" s="116" t="s">
        <v>33</v>
      </c>
      <c r="R5" s="117"/>
      <c r="S5" s="117"/>
      <c r="T5" s="117"/>
      <c r="U5" s="117"/>
      <c r="V5" s="117"/>
      <c r="W5" s="117"/>
      <c r="X5" s="117"/>
      <c r="Y5" s="117"/>
      <c r="Z5" s="117"/>
      <c r="AA5" s="117"/>
      <c r="AB5" s="117"/>
      <c r="AC5" s="118"/>
      <c r="AD5" s="119" t="s">
        <v>34</v>
      </c>
      <c r="AE5" s="120"/>
      <c r="AF5" s="120"/>
      <c r="AG5" s="120"/>
      <c r="AH5" s="120"/>
      <c r="AI5" s="120"/>
      <c r="AJ5" s="120"/>
      <c r="AK5" s="120"/>
      <c r="AL5" s="120"/>
      <c r="AM5" s="120"/>
      <c r="AN5" s="120"/>
      <c r="AO5" s="120"/>
      <c r="AP5" s="121"/>
      <c r="AQ5" s="126" t="s">
        <v>35</v>
      </c>
      <c r="AR5" s="127"/>
      <c r="AS5" s="127"/>
      <c r="AT5" s="127"/>
      <c r="AU5" s="127"/>
      <c r="AV5" s="127"/>
      <c r="AW5" s="127"/>
      <c r="AX5" s="127"/>
      <c r="AY5" s="127"/>
      <c r="AZ5" s="127"/>
      <c r="BA5" s="127"/>
      <c r="BB5" s="127"/>
      <c r="BC5" s="128"/>
      <c r="BD5" s="129" t="s">
        <v>36</v>
      </c>
      <c r="BE5" s="130"/>
      <c r="BF5" s="130"/>
      <c r="BG5" s="130"/>
      <c r="BH5" s="130"/>
      <c r="BI5" s="130"/>
      <c r="BJ5" s="130"/>
      <c r="BK5" s="130"/>
      <c r="BL5" s="130"/>
      <c r="BM5" s="130"/>
      <c r="BN5" s="130"/>
      <c r="BO5" s="130"/>
      <c r="BP5" s="131"/>
      <c r="BQ5" s="133" t="s">
        <v>37</v>
      </c>
      <c r="BR5" s="134"/>
      <c r="BS5" s="134"/>
      <c r="BT5" s="134"/>
      <c r="BU5" s="134"/>
      <c r="BV5" s="134"/>
      <c r="BW5" s="134"/>
      <c r="BX5" s="134"/>
      <c r="BY5" s="134"/>
      <c r="BZ5" s="134"/>
      <c r="CA5" s="134"/>
      <c r="CB5" s="134"/>
      <c r="CC5" s="135"/>
      <c r="CD5" s="136" t="s">
        <v>38</v>
      </c>
      <c r="CE5" s="137"/>
      <c r="CF5" s="137"/>
      <c r="CG5" s="137"/>
      <c r="CH5" s="137"/>
      <c r="CI5" s="137"/>
      <c r="CJ5" s="137"/>
      <c r="CK5" s="137"/>
      <c r="CL5" s="137"/>
      <c r="CM5" s="137"/>
      <c r="CN5" s="137"/>
      <c r="CO5" s="137"/>
      <c r="CP5" s="138"/>
      <c r="CQ5" s="139" t="s">
        <v>39</v>
      </c>
      <c r="CR5" s="140"/>
      <c r="CS5" s="140"/>
      <c r="CT5" s="140"/>
      <c r="CU5" s="140"/>
      <c r="CV5" s="140"/>
      <c r="CW5" s="140"/>
      <c r="CX5" s="140"/>
      <c r="CY5" s="140"/>
      <c r="CZ5" s="140"/>
      <c r="DA5" s="140"/>
      <c r="DB5" s="140"/>
      <c r="DC5" s="141"/>
    </row>
    <row r="6" spans="1:107" ht="26.25" customHeight="1" thickBot="1" x14ac:dyDescent="0.4">
      <c r="A6" s="14" t="s">
        <v>1</v>
      </c>
      <c r="B6" s="14" t="s">
        <v>21</v>
      </c>
      <c r="C6" s="14" t="s">
        <v>18</v>
      </c>
      <c r="D6" s="15" t="s">
        <v>6</v>
      </c>
      <c r="E6" s="15" t="s">
        <v>7</v>
      </c>
      <c r="F6" s="15" t="s">
        <v>8</v>
      </c>
      <c r="G6" s="15" t="s">
        <v>9</v>
      </c>
      <c r="H6" s="15" t="s">
        <v>10</v>
      </c>
      <c r="I6" s="15" t="s">
        <v>11</v>
      </c>
      <c r="J6" s="15" t="s">
        <v>12</v>
      </c>
      <c r="K6" s="15" t="s">
        <v>13</v>
      </c>
      <c r="L6" s="15" t="s">
        <v>14</v>
      </c>
      <c r="M6" s="15" t="s">
        <v>15</v>
      </c>
      <c r="N6" s="9" t="s">
        <v>17</v>
      </c>
      <c r="O6" s="9" t="s">
        <v>23</v>
      </c>
      <c r="P6" s="9" t="s">
        <v>24</v>
      </c>
      <c r="Q6" s="15" t="s">
        <v>6</v>
      </c>
      <c r="R6" s="15" t="s">
        <v>7</v>
      </c>
      <c r="S6" s="15" t="s">
        <v>8</v>
      </c>
      <c r="T6" s="15" t="s">
        <v>9</v>
      </c>
      <c r="U6" s="15" t="s">
        <v>10</v>
      </c>
      <c r="V6" s="15" t="s">
        <v>11</v>
      </c>
      <c r="W6" s="15" t="s">
        <v>12</v>
      </c>
      <c r="X6" s="15" t="s">
        <v>13</v>
      </c>
      <c r="Y6" s="15" t="s">
        <v>14</v>
      </c>
      <c r="Z6" s="15" t="s">
        <v>15</v>
      </c>
      <c r="AA6" s="9" t="s">
        <v>17</v>
      </c>
      <c r="AB6" s="9" t="s">
        <v>23</v>
      </c>
      <c r="AC6" s="9" t="s">
        <v>24</v>
      </c>
      <c r="AD6" s="15" t="s">
        <v>6</v>
      </c>
      <c r="AE6" s="15" t="s">
        <v>7</v>
      </c>
      <c r="AF6" s="15" t="s">
        <v>8</v>
      </c>
      <c r="AG6" s="15" t="s">
        <v>9</v>
      </c>
      <c r="AH6" s="15" t="s">
        <v>10</v>
      </c>
      <c r="AI6" s="15" t="s">
        <v>11</v>
      </c>
      <c r="AJ6" s="15" t="s">
        <v>12</v>
      </c>
      <c r="AK6" s="15" t="s">
        <v>13</v>
      </c>
      <c r="AL6" s="15" t="s">
        <v>14</v>
      </c>
      <c r="AM6" s="15" t="s">
        <v>15</v>
      </c>
      <c r="AN6" s="9" t="s">
        <v>17</v>
      </c>
      <c r="AO6" s="9" t="s">
        <v>23</v>
      </c>
      <c r="AP6" s="11" t="s">
        <v>24</v>
      </c>
      <c r="AQ6" s="15" t="s">
        <v>6</v>
      </c>
      <c r="AR6" s="15" t="s">
        <v>7</v>
      </c>
      <c r="AS6" s="15" t="s">
        <v>8</v>
      </c>
      <c r="AT6" s="15" t="s">
        <v>9</v>
      </c>
      <c r="AU6" s="15" t="s">
        <v>10</v>
      </c>
      <c r="AV6" s="15" t="s">
        <v>11</v>
      </c>
      <c r="AW6" s="15" t="s">
        <v>12</v>
      </c>
      <c r="AX6" s="15" t="s">
        <v>13</v>
      </c>
      <c r="AY6" s="15" t="s">
        <v>14</v>
      </c>
      <c r="AZ6" s="15" t="s">
        <v>15</v>
      </c>
      <c r="BA6" s="9" t="s">
        <v>17</v>
      </c>
      <c r="BB6" s="9" t="s">
        <v>23</v>
      </c>
      <c r="BC6" s="9" t="s">
        <v>24</v>
      </c>
      <c r="BD6" s="15" t="s">
        <v>6</v>
      </c>
      <c r="BE6" s="15" t="s">
        <v>7</v>
      </c>
      <c r="BF6" s="15" t="s">
        <v>8</v>
      </c>
      <c r="BG6" s="15" t="s">
        <v>9</v>
      </c>
      <c r="BH6" s="15" t="s">
        <v>10</v>
      </c>
      <c r="BI6" s="15" t="s">
        <v>11</v>
      </c>
      <c r="BJ6" s="15" t="s">
        <v>12</v>
      </c>
      <c r="BK6" s="15" t="s">
        <v>13</v>
      </c>
      <c r="BL6" s="15" t="s">
        <v>14</v>
      </c>
      <c r="BM6" s="15" t="s">
        <v>15</v>
      </c>
      <c r="BN6" s="9" t="s">
        <v>17</v>
      </c>
      <c r="BO6" s="9" t="s">
        <v>23</v>
      </c>
      <c r="BP6" s="9" t="s">
        <v>24</v>
      </c>
      <c r="BQ6" s="15" t="s">
        <v>6</v>
      </c>
      <c r="BR6" s="15" t="s">
        <v>7</v>
      </c>
      <c r="BS6" s="15" t="s">
        <v>8</v>
      </c>
      <c r="BT6" s="15" t="s">
        <v>9</v>
      </c>
      <c r="BU6" s="15" t="s">
        <v>10</v>
      </c>
      <c r="BV6" s="15" t="s">
        <v>11</v>
      </c>
      <c r="BW6" s="15" t="s">
        <v>12</v>
      </c>
      <c r="BX6" s="15" t="s">
        <v>13</v>
      </c>
      <c r="BY6" s="15" t="s">
        <v>14</v>
      </c>
      <c r="BZ6" s="15" t="s">
        <v>15</v>
      </c>
      <c r="CA6" s="9" t="s">
        <v>17</v>
      </c>
      <c r="CB6" s="9" t="s">
        <v>23</v>
      </c>
      <c r="CC6" s="9" t="s">
        <v>24</v>
      </c>
      <c r="CD6" s="15" t="s">
        <v>6</v>
      </c>
      <c r="CE6" s="15" t="s">
        <v>7</v>
      </c>
      <c r="CF6" s="15" t="s">
        <v>8</v>
      </c>
      <c r="CG6" s="15" t="s">
        <v>9</v>
      </c>
      <c r="CH6" s="15" t="s">
        <v>10</v>
      </c>
      <c r="CI6" s="15" t="s">
        <v>11</v>
      </c>
      <c r="CJ6" s="15" t="s">
        <v>12</v>
      </c>
      <c r="CK6" s="15" t="s">
        <v>13</v>
      </c>
      <c r="CL6" s="15" t="s">
        <v>14</v>
      </c>
      <c r="CM6" s="15" t="s">
        <v>15</v>
      </c>
      <c r="CN6" s="9" t="s">
        <v>17</v>
      </c>
      <c r="CO6" s="9" t="s">
        <v>23</v>
      </c>
      <c r="CP6" s="9" t="s">
        <v>24</v>
      </c>
      <c r="CQ6" s="15" t="s">
        <v>6</v>
      </c>
      <c r="CR6" s="15" t="s">
        <v>7</v>
      </c>
      <c r="CS6" s="15" t="s">
        <v>8</v>
      </c>
      <c r="CT6" s="15" t="s">
        <v>9</v>
      </c>
      <c r="CU6" s="15" t="s">
        <v>10</v>
      </c>
      <c r="CV6" s="15" t="s">
        <v>11</v>
      </c>
      <c r="CW6" s="15" t="s">
        <v>12</v>
      </c>
      <c r="CX6" s="15" t="s">
        <v>13</v>
      </c>
      <c r="CY6" s="15" t="s">
        <v>14</v>
      </c>
      <c r="CZ6" s="15" t="s">
        <v>15</v>
      </c>
      <c r="DA6" s="9" t="s">
        <v>17</v>
      </c>
      <c r="DB6" s="9" t="s">
        <v>23</v>
      </c>
      <c r="DC6" s="9" t="s">
        <v>24</v>
      </c>
    </row>
    <row r="7" spans="1:107" ht="26.25" customHeight="1" thickBot="1" x14ac:dyDescent="0.4">
      <c r="A7" s="16">
        <v>1</v>
      </c>
      <c r="B7" s="92" t="s">
        <v>437</v>
      </c>
      <c r="C7" s="7" t="s">
        <v>111</v>
      </c>
      <c r="D7" s="13" t="s">
        <v>792</v>
      </c>
      <c r="E7" s="13"/>
      <c r="F7" s="13"/>
      <c r="G7" s="13"/>
      <c r="H7" s="13"/>
      <c r="I7" s="13"/>
      <c r="J7" s="13"/>
      <c r="K7" s="13"/>
      <c r="L7" s="13"/>
      <c r="M7" s="13"/>
      <c r="N7" s="8" t="str">
        <f t="shared" ref="N7:N38" si="0">AllCurCo(D7:M7)</f>
        <v>PHY112 (2)C</v>
      </c>
      <c r="O7" s="8">
        <f t="shared" ref="O7:O38" si="1">AllCurCoTCL(D7:M7)</f>
        <v>2</v>
      </c>
      <c r="P7" s="8">
        <f t="shared" ref="P7:P38" si="2">AllCurCoGP(D7:M7)</f>
        <v>6</v>
      </c>
      <c r="Q7" s="13" t="s">
        <v>826</v>
      </c>
      <c r="R7" s="13" t="s">
        <v>842</v>
      </c>
      <c r="S7" s="13"/>
      <c r="T7" s="13"/>
      <c r="U7" s="13"/>
      <c r="V7" s="13"/>
      <c r="W7" s="13"/>
      <c r="X7" s="13"/>
      <c r="Y7" s="13"/>
      <c r="Z7" s="13"/>
      <c r="AA7" s="10" t="str">
        <f t="shared" ref="AA7:AA70" si="3">AllCurCo(Q7:Z7)</f>
        <v>CHM124 (1)D,CHM121 (3)E</v>
      </c>
      <c r="AB7" s="10">
        <f t="shared" ref="AB7:AB38" si="4">AllCurCoTCL(Q7:Z7)</f>
        <v>4</v>
      </c>
      <c r="AC7" s="10">
        <f t="shared" ref="AC7:AC70" si="5">AllCurCoGP(Q7:Z7)</f>
        <v>5</v>
      </c>
      <c r="AD7" s="13"/>
      <c r="AE7" s="13"/>
      <c r="AF7" s="13"/>
      <c r="AG7" s="13"/>
      <c r="AH7" s="13"/>
      <c r="AI7" s="13"/>
      <c r="AJ7" s="13"/>
      <c r="AK7" s="13"/>
      <c r="AL7" s="13"/>
      <c r="AM7" s="13"/>
      <c r="AN7" s="10" t="str">
        <f t="shared" ref="AN7:AN70" si="6">AllCurCo(AD7:AM7)</f>
        <v/>
      </c>
      <c r="AO7" s="8">
        <f t="shared" ref="AO7:AO70" si="7">AllCurCoTCL(AD7:AM7)</f>
        <v>0</v>
      </c>
      <c r="AP7" s="12">
        <f t="shared" ref="AP7:AP70" si="8">AllCurCoGP(AD7:AM7)</f>
        <v>0</v>
      </c>
      <c r="AQ7" s="13"/>
      <c r="AR7" s="13"/>
      <c r="AS7" s="13"/>
      <c r="AT7" s="13"/>
      <c r="AU7" s="13"/>
      <c r="AV7" s="13"/>
      <c r="AW7" s="13"/>
      <c r="AX7" s="13"/>
      <c r="AY7" s="13"/>
      <c r="AZ7" s="13"/>
      <c r="BA7" s="10" t="str">
        <f t="shared" ref="BA7:BA38" si="9">AllCurCo(AQ7:AZ7)</f>
        <v/>
      </c>
      <c r="BB7" s="8">
        <f t="shared" ref="BB7:BB70" si="10">AllCurCoTCL(AQ7:AZ7)</f>
        <v>0</v>
      </c>
      <c r="BC7" s="8">
        <f t="shared" ref="BC7:BC19" si="11">AllCurCoGP(AQ7:AZ7)</f>
        <v>0</v>
      </c>
      <c r="BD7" s="13"/>
      <c r="BE7" s="13"/>
      <c r="BF7" s="13"/>
      <c r="BG7" s="13"/>
      <c r="BH7" s="13"/>
      <c r="BI7" s="13"/>
      <c r="BJ7" s="13"/>
      <c r="BK7" s="13"/>
      <c r="BL7" s="13"/>
      <c r="BM7" s="13"/>
      <c r="BN7" s="8" t="str">
        <f t="shared" ref="BN7:BN38" si="12">AllCurCo(BD7:BM7)</f>
        <v/>
      </c>
      <c r="BO7" s="8">
        <f t="shared" ref="BO7:BO34" si="13">AllCurCoTCL(BD7:BM7)</f>
        <v>0</v>
      </c>
      <c r="BP7" s="8">
        <f t="shared" ref="BP7:BP16" si="14">AllCurCoGP(BD7:BM7)</f>
        <v>0</v>
      </c>
      <c r="BQ7" s="13"/>
      <c r="BR7" s="13"/>
      <c r="BS7" s="13"/>
      <c r="BT7" s="13"/>
      <c r="BU7" s="13"/>
      <c r="BV7" s="13"/>
      <c r="BW7" s="13"/>
      <c r="BX7" s="13"/>
      <c r="BY7" s="13"/>
      <c r="BZ7" s="13"/>
      <c r="CA7" s="8" t="str">
        <f t="shared" ref="CA7:CA20" si="15">AllCurCo(BQ7:BZ7)</f>
        <v/>
      </c>
      <c r="CB7" s="8">
        <f t="shared" ref="CB7:CB13" si="16">AllCurCoTCL(BQ7:BZ7)</f>
        <v>0</v>
      </c>
      <c r="CC7" s="8">
        <f t="shared" ref="CC7:CC24" si="17">AllCurCoGP(BQ7:BZ7)</f>
        <v>0</v>
      </c>
      <c r="CD7" s="13"/>
      <c r="CE7" s="13"/>
      <c r="CF7" s="13"/>
      <c r="CG7" s="13"/>
      <c r="CH7" s="13"/>
      <c r="CI7" s="13"/>
      <c r="CJ7" s="13"/>
      <c r="CK7" s="13"/>
      <c r="CL7" s="13"/>
      <c r="CM7" s="13"/>
      <c r="CN7" s="8" t="str">
        <f t="shared" ref="CN7:CN38" si="18">AllCurCo(CD7:CM7)</f>
        <v/>
      </c>
      <c r="CO7" s="8">
        <f t="shared" ref="CO7:CO70" si="19">AllCurCoTCL(CD7:CM7)</f>
        <v>0</v>
      </c>
      <c r="CP7" s="8">
        <f t="shared" ref="CP7:CP44" si="20">AllCurCoGP(CD7:CM7)</f>
        <v>0</v>
      </c>
      <c r="CQ7" s="13"/>
      <c r="CR7" s="13"/>
      <c r="CS7" s="13"/>
      <c r="CT7" s="13"/>
      <c r="CU7" s="13"/>
      <c r="CV7" s="13"/>
      <c r="CW7" s="13"/>
      <c r="CX7" s="13"/>
      <c r="CY7" s="13"/>
      <c r="CZ7" s="13"/>
      <c r="DA7" s="8" t="str">
        <f t="shared" ref="DA7:DA38" si="21">AllCurCo(CQ7:CZ7)</f>
        <v/>
      </c>
      <c r="DB7" s="8">
        <f t="shared" ref="DB7:DB38" si="22">AllCurCoTCL(CQ7:CZ7)</f>
        <v>0</v>
      </c>
      <c r="DC7" s="8">
        <f t="shared" ref="DC7:DC38" si="23">AllCurCoGP(CQ7:CZ7)</f>
        <v>0</v>
      </c>
    </row>
    <row r="8" spans="1:107" ht="26.25" customHeight="1" thickBot="1" x14ac:dyDescent="0.4">
      <c r="A8" s="16">
        <v>2</v>
      </c>
      <c r="B8" s="92" t="s">
        <v>438</v>
      </c>
      <c r="C8" s="7" t="s">
        <v>112</v>
      </c>
      <c r="D8" s="13"/>
      <c r="E8" s="13"/>
      <c r="F8" s="13"/>
      <c r="G8" s="13"/>
      <c r="H8" s="13"/>
      <c r="I8" s="13"/>
      <c r="J8" s="13"/>
      <c r="K8" s="13"/>
      <c r="L8" s="13"/>
      <c r="M8" s="13"/>
      <c r="N8" s="8" t="str">
        <f t="shared" si="0"/>
        <v/>
      </c>
      <c r="O8" s="8">
        <f t="shared" si="1"/>
        <v>0</v>
      </c>
      <c r="P8" s="8">
        <f t="shared" si="2"/>
        <v>0</v>
      </c>
      <c r="Q8" s="13" t="s">
        <v>824</v>
      </c>
      <c r="R8" s="13" t="s">
        <v>843</v>
      </c>
      <c r="S8" s="13"/>
      <c r="T8" s="13"/>
      <c r="U8" s="13"/>
      <c r="V8" s="13"/>
      <c r="W8" s="13"/>
      <c r="X8" s="13"/>
      <c r="Y8" s="13"/>
      <c r="Z8" s="13"/>
      <c r="AA8" s="10" t="str">
        <f t="shared" si="3"/>
        <v>CHM124 (1)B,CHM121 (3)F</v>
      </c>
      <c r="AB8" s="10">
        <f t="shared" si="4"/>
        <v>4</v>
      </c>
      <c r="AC8" s="10">
        <f t="shared" si="5"/>
        <v>4</v>
      </c>
      <c r="AD8" s="13"/>
      <c r="AE8" s="13"/>
      <c r="AF8" s="13"/>
      <c r="AG8" s="13"/>
      <c r="AH8" s="13"/>
      <c r="AI8" s="13"/>
      <c r="AJ8" s="13"/>
      <c r="AK8" s="13"/>
      <c r="AL8" s="13"/>
      <c r="AM8" s="13"/>
      <c r="AN8" s="10" t="str">
        <f t="shared" si="6"/>
        <v/>
      </c>
      <c r="AO8" s="8">
        <f t="shared" si="7"/>
        <v>0</v>
      </c>
      <c r="AP8" s="12">
        <f t="shared" si="8"/>
        <v>0</v>
      </c>
      <c r="AQ8" s="13"/>
      <c r="AR8" s="13"/>
      <c r="AS8" s="13"/>
      <c r="AT8" s="13"/>
      <c r="AU8" s="13"/>
      <c r="AV8" s="13"/>
      <c r="AW8" s="13"/>
      <c r="AX8" s="13"/>
      <c r="AY8" s="13"/>
      <c r="AZ8" s="13"/>
      <c r="BA8" s="10" t="str">
        <f t="shared" si="9"/>
        <v/>
      </c>
      <c r="BB8" s="8">
        <f t="shared" si="10"/>
        <v>0</v>
      </c>
      <c r="BC8" s="8">
        <f t="shared" si="11"/>
        <v>0</v>
      </c>
      <c r="BD8" s="13"/>
      <c r="BE8" s="13"/>
      <c r="BF8" s="13"/>
      <c r="BG8" s="13"/>
      <c r="BH8" s="13"/>
      <c r="BI8" s="13"/>
      <c r="BJ8" s="13"/>
      <c r="BK8" s="13"/>
      <c r="BL8" s="13"/>
      <c r="BM8" s="13"/>
      <c r="BN8" s="8" t="str">
        <f t="shared" si="12"/>
        <v/>
      </c>
      <c r="BO8" s="8">
        <f t="shared" si="13"/>
        <v>0</v>
      </c>
      <c r="BP8" s="8">
        <f t="shared" si="14"/>
        <v>0</v>
      </c>
      <c r="BQ8" s="13"/>
      <c r="BR8" s="13"/>
      <c r="BS8" s="13"/>
      <c r="BT8" s="13"/>
      <c r="BU8" s="13"/>
      <c r="BV8" s="13"/>
      <c r="BW8" s="13"/>
      <c r="BX8" s="13"/>
      <c r="BY8" s="13"/>
      <c r="BZ8" s="13"/>
      <c r="CA8" s="8" t="str">
        <f t="shared" si="15"/>
        <v/>
      </c>
      <c r="CB8" s="8">
        <f t="shared" si="16"/>
        <v>0</v>
      </c>
      <c r="CC8" s="8">
        <f t="shared" si="17"/>
        <v>0</v>
      </c>
      <c r="CD8" s="13"/>
      <c r="CE8" s="13"/>
      <c r="CF8" s="13"/>
      <c r="CG8" s="13"/>
      <c r="CH8" s="13"/>
      <c r="CI8" s="13"/>
      <c r="CJ8" s="13"/>
      <c r="CK8" s="13"/>
      <c r="CL8" s="13"/>
      <c r="CM8" s="13"/>
      <c r="CN8" s="8" t="str">
        <f t="shared" si="18"/>
        <v/>
      </c>
      <c r="CO8" s="8">
        <f t="shared" si="19"/>
        <v>0</v>
      </c>
      <c r="CP8" s="8">
        <f t="shared" si="20"/>
        <v>0</v>
      </c>
      <c r="CQ8" s="13"/>
      <c r="CR8" s="13"/>
      <c r="CS8" s="13"/>
      <c r="CT8" s="13"/>
      <c r="CU8" s="13"/>
      <c r="CV8" s="13"/>
      <c r="CW8" s="13"/>
      <c r="CX8" s="13"/>
      <c r="CY8" s="13"/>
      <c r="CZ8" s="13"/>
      <c r="DA8" s="8" t="str">
        <f t="shared" si="21"/>
        <v/>
      </c>
      <c r="DB8" s="8">
        <f t="shared" si="22"/>
        <v>0</v>
      </c>
      <c r="DC8" s="8">
        <f t="shared" si="23"/>
        <v>0</v>
      </c>
    </row>
    <row r="9" spans="1:107" ht="26.25" customHeight="1" thickBot="1" x14ac:dyDescent="0.4">
      <c r="A9" s="16">
        <v>3</v>
      </c>
      <c r="B9" s="92" t="s">
        <v>439</v>
      </c>
      <c r="C9" s="7" t="s">
        <v>113</v>
      </c>
      <c r="D9" s="13"/>
      <c r="E9" s="13"/>
      <c r="F9" s="13"/>
      <c r="G9" s="13"/>
      <c r="H9" s="13"/>
      <c r="I9" s="13"/>
      <c r="J9" s="13"/>
      <c r="K9" s="13"/>
      <c r="L9" s="13"/>
      <c r="M9" s="13"/>
      <c r="N9" s="8" t="str">
        <f t="shared" si="0"/>
        <v/>
      </c>
      <c r="O9" s="8">
        <f t="shared" si="1"/>
        <v>0</v>
      </c>
      <c r="P9" s="8">
        <f t="shared" si="2"/>
        <v>0</v>
      </c>
      <c r="Q9" s="13"/>
      <c r="R9" s="13"/>
      <c r="S9" s="13"/>
      <c r="T9" s="13"/>
      <c r="U9" s="13"/>
      <c r="V9" s="13"/>
      <c r="W9" s="13"/>
      <c r="X9" s="13"/>
      <c r="Y9" s="13"/>
      <c r="Z9" s="13"/>
      <c r="AA9" s="10" t="str">
        <f t="shared" si="3"/>
        <v/>
      </c>
      <c r="AB9" s="10">
        <f t="shared" si="4"/>
        <v>0</v>
      </c>
      <c r="AC9" s="10">
        <f t="shared" si="5"/>
        <v>0</v>
      </c>
      <c r="AD9" s="13"/>
      <c r="AE9" s="13"/>
      <c r="AF9" s="13"/>
      <c r="AG9" s="13"/>
      <c r="AH9" s="13"/>
      <c r="AI9" s="13"/>
      <c r="AJ9" s="13"/>
      <c r="AK9" s="13"/>
      <c r="AL9" s="13"/>
      <c r="AM9" s="13"/>
      <c r="AN9" s="10" t="str">
        <f t="shared" si="6"/>
        <v/>
      </c>
      <c r="AO9" s="8">
        <f t="shared" si="7"/>
        <v>0</v>
      </c>
      <c r="AP9" s="12">
        <f t="shared" si="8"/>
        <v>0</v>
      </c>
      <c r="AQ9" s="13"/>
      <c r="AR9" s="13"/>
      <c r="AS9" s="13"/>
      <c r="AT9" s="13"/>
      <c r="AU9" s="13"/>
      <c r="AV9" s="13"/>
      <c r="AW9" s="13"/>
      <c r="AX9" s="13"/>
      <c r="AY9" s="13"/>
      <c r="AZ9" s="13"/>
      <c r="BA9" s="10" t="str">
        <f t="shared" si="9"/>
        <v/>
      </c>
      <c r="BB9" s="8">
        <f t="shared" si="10"/>
        <v>0</v>
      </c>
      <c r="BC9" s="8">
        <f t="shared" si="11"/>
        <v>0</v>
      </c>
      <c r="BD9" s="13"/>
      <c r="BE9" s="13"/>
      <c r="BF9" s="13"/>
      <c r="BG9" s="13"/>
      <c r="BH9" s="13"/>
      <c r="BI9" s="13"/>
      <c r="BJ9" s="13"/>
      <c r="BK9" s="13"/>
      <c r="BL9" s="13"/>
      <c r="BM9" s="13"/>
      <c r="BN9" s="8" t="str">
        <f t="shared" si="12"/>
        <v/>
      </c>
      <c r="BO9" s="8">
        <f t="shared" si="13"/>
        <v>0</v>
      </c>
      <c r="BP9" s="8">
        <f t="shared" si="14"/>
        <v>0</v>
      </c>
      <c r="BQ9" s="13"/>
      <c r="BR9" s="13"/>
      <c r="BS9" s="13"/>
      <c r="BT9" s="13"/>
      <c r="BU9" s="13"/>
      <c r="BV9" s="13"/>
      <c r="BW9" s="13"/>
      <c r="BX9" s="13"/>
      <c r="BY9" s="13"/>
      <c r="BZ9" s="13"/>
      <c r="CA9" s="8" t="str">
        <f t="shared" si="15"/>
        <v/>
      </c>
      <c r="CB9" s="8">
        <f t="shared" si="16"/>
        <v>0</v>
      </c>
      <c r="CC9" s="8">
        <f t="shared" si="17"/>
        <v>0</v>
      </c>
      <c r="CD9" s="13"/>
      <c r="CE9" s="13"/>
      <c r="CF9" s="13"/>
      <c r="CG9" s="13"/>
      <c r="CH9" s="13"/>
      <c r="CI9" s="13"/>
      <c r="CJ9" s="13"/>
      <c r="CK9" s="13"/>
      <c r="CL9" s="13"/>
      <c r="CM9" s="13"/>
      <c r="CN9" s="8" t="str">
        <f t="shared" si="18"/>
        <v/>
      </c>
      <c r="CO9" s="8">
        <f t="shared" si="19"/>
        <v>0</v>
      </c>
      <c r="CP9" s="8">
        <f t="shared" si="20"/>
        <v>0</v>
      </c>
      <c r="CQ9" s="13"/>
      <c r="CR9" s="13"/>
      <c r="CS9" s="13"/>
      <c r="CT9" s="13"/>
      <c r="CU9" s="13"/>
      <c r="CV9" s="13"/>
      <c r="CW9" s="13"/>
      <c r="CX9" s="13"/>
      <c r="CY9" s="13"/>
      <c r="CZ9" s="13"/>
      <c r="DA9" s="8" t="str">
        <f t="shared" si="21"/>
        <v/>
      </c>
      <c r="DB9" s="8">
        <f t="shared" si="22"/>
        <v>0</v>
      </c>
      <c r="DC9" s="8">
        <f t="shared" si="23"/>
        <v>0</v>
      </c>
    </row>
    <row r="10" spans="1:107" ht="26.25" customHeight="1" thickBot="1" x14ac:dyDescent="0.4">
      <c r="A10" s="16">
        <v>4</v>
      </c>
      <c r="B10" s="92" t="s">
        <v>440</v>
      </c>
      <c r="C10" s="7" t="s">
        <v>114</v>
      </c>
      <c r="D10" s="13" t="s">
        <v>808</v>
      </c>
      <c r="E10" s="13"/>
      <c r="F10" s="13"/>
      <c r="G10" s="13"/>
      <c r="H10" s="13"/>
      <c r="I10" s="13"/>
      <c r="J10" s="13"/>
      <c r="K10" s="13"/>
      <c r="L10" s="13"/>
      <c r="M10" s="13"/>
      <c r="N10" s="8" t="str">
        <f t="shared" si="0"/>
        <v>CHM114 (1)B</v>
      </c>
      <c r="O10" s="8">
        <f t="shared" si="1"/>
        <v>1</v>
      </c>
      <c r="P10" s="8">
        <f t="shared" si="2"/>
        <v>4</v>
      </c>
      <c r="Q10" s="13"/>
      <c r="R10" s="13"/>
      <c r="S10" s="13"/>
      <c r="T10" s="13"/>
      <c r="U10" s="13"/>
      <c r="V10" s="13"/>
      <c r="W10" s="13"/>
      <c r="X10" s="13"/>
      <c r="Y10" s="13"/>
      <c r="Z10" s="13"/>
      <c r="AA10" s="10" t="str">
        <f t="shared" si="3"/>
        <v/>
      </c>
      <c r="AB10" s="10">
        <f t="shared" si="4"/>
        <v>0</v>
      </c>
      <c r="AC10" s="10">
        <f t="shared" si="5"/>
        <v>0</v>
      </c>
      <c r="AD10" s="13"/>
      <c r="AE10" s="13"/>
      <c r="AF10" s="13"/>
      <c r="AG10" s="13"/>
      <c r="AH10" s="13"/>
      <c r="AI10" s="13"/>
      <c r="AJ10" s="13"/>
      <c r="AK10" s="13"/>
      <c r="AL10" s="13"/>
      <c r="AM10" s="13"/>
      <c r="AN10" s="10" t="str">
        <f t="shared" si="6"/>
        <v/>
      </c>
      <c r="AO10" s="8">
        <f t="shared" si="7"/>
        <v>0</v>
      </c>
      <c r="AP10" s="12">
        <f t="shared" si="8"/>
        <v>0</v>
      </c>
      <c r="AQ10" s="13"/>
      <c r="AR10" s="13"/>
      <c r="AS10" s="13"/>
      <c r="AT10" s="13"/>
      <c r="AU10" s="13"/>
      <c r="AV10" s="13"/>
      <c r="AW10" s="13"/>
      <c r="AX10" s="13"/>
      <c r="AY10" s="13"/>
      <c r="AZ10" s="13"/>
      <c r="BA10" s="10" t="str">
        <f t="shared" si="9"/>
        <v/>
      </c>
      <c r="BB10" s="8">
        <f t="shared" si="10"/>
        <v>0</v>
      </c>
      <c r="BC10" s="8">
        <f t="shared" si="11"/>
        <v>0</v>
      </c>
      <c r="BD10" s="13"/>
      <c r="BE10" s="13"/>
      <c r="BF10" s="13"/>
      <c r="BG10" s="13"/>
      <c r="BH10" s="13"/>
      <c r="BI10" s="13"/>
      <c r="BJ10" s="13"/>
      <c r="BK10" s="13"/>
      <c r="BL10" s="13"/>
      <c r="BM10" s="13"/>
      <c r="BN10" s="8" t="str">
        <f t="shared" si="12"/>
        <v/>
      </c>
      <c r="BO10" s="8">
        <f t="shared" si="13"/>
        <v>0</v>
      </c>
      <c r="BP10" s="8">
        <f t="shared" si="14"/>
        <v>0</v>
      </c>
      <c r="BQ10" s="13"/>
      <c r="BR10" s="13"/>
      <c r="BS10" s="13"/>
      <c r="BT10" s="13"/>
      <c r="BU10" s="13"/>
      <c r="BV10" s="13"/>
      <c r="BW10" s="13"/>
      <c r="BX10" s="13"/>
      <c r="BY10" s="13"/>
      <c r="BZ10" s="13"/>
      <c r="CA10" s="8" t="str">
        <f t="shared" si="15"/>
        <v/>
      </c>
      <c r="CB10" s="8">
        <f t="shared" si="16"/>
        <v>0</v>
      </c>
      <c r="CC10" s="8">
        <f t="shared" si="17"/>
        <v>0</v>
      </c>
      <c r="CD10" s="13"/>
      <c r="CE10" s="13"/>
      <c r="CF10" s="13"/>
      <c r="CG10" s="13"/>
      <c r="CH10" s="13"/>
      <c r="CI10" s="13"/>
      <c r="CJ10" s="13"/>
      <c r="CK10" s="13"/>
      <c r="CL10" s="13"/>
      <c r="CM10" s="13"/>
      <c r="CN10" s="8" t="str">
        <f t="shared" si="18"/>
        <v/>
      </c>
      <c r="CO10" s="8">
        <f t="shared" si="19"/>
        <v>0</v>
      </c>
      <c r="CP10" s="8">
        <f t="shared" si="20"/>
        <v>0</v>
      </c>
      <c r="CQ10" s="13"/>
      <c r="CR10" s="13"/>
      <c r="CS10" s="13"/>
      <c r="CT10" s="13"/>
      <c r="CU10" s="13"/>
      <c r="CV10" s="13"/>
      <c r="CW10" s="13"/>
      <c r="CX10" s="13"/>
      <c r="CY10" s="13"/>
      <c r="CZ10" s="13"/>
      <c r="DA10" s="8" t="str">
        <f t="shared" si="21"/>
        <v/>
      </c>
      <c r="DB10" s="8">
        <f t="shared" si="22"/>
        <v>0</v>
      </c>
      <c r="DC10" s="8">
        <f t="shared" si="23"/>
        <v>0</v>
      </c>
    </row>
    <row r="11" spans="1:107" ht="26.25" customHeight="1" thickBot="1" x14ac:dyDescent="0.4">
      <c r="A11" s="16">
        <v>5</v>
      </c>
      <c r="B11" s="92" t="s">
        <v>441</v>
      </c>
      <c r="C11" s="7" t="s">
        <v>115</v>
      </c>
      <c r="D11" s="13"/>
      <c r="E11" s="13"/>
      <c r="F11" s="13"/>
      <c r="G11" s="13"/>
      <c r="H11" s="13"/>
      <c r="I11" s="13"/>
      <c r="J11" s="13"/>
      <c r="K11" s="13"/>
      <c r="L11" s="13"/>
      <c r="M11" s="13"/>
      <c r="N11" s="8" t="str">
        <f t="shared" si="0"/>
        <v/>
      </c>
      <c r="O11" s="8">
        <f t="shared" si="1"/>
        <v>0</v>
      </c>
      <c r="P11" s="8">
        <f t="shared" si="2"/>
        <v>0</v>
      </c>
      <c r="Q11" s="13"/>
      <c r="R11" s="13"/>
      <c r="S11" s="13"/>
      <c r="T11" s="13"/>
      <c r="U11" s="13"/>
      <c r="V11" s="13"/>
      <c r="W11" s="13"/>
      <c r="X11" s="13"/>
      <c r="Y11" s="13"/>
      <c r="Z11" s="13"/>
      <c r="AA11" s="10" t="str">
        <f t="shared" si="3"/>
        <v/>
      </c>
      <c r="AB11" s="10">
        <f t="shared" si="4"/>
        <v>0</v>
      </c>
      <c r="AC11" s="10">
        <f t="shared" si="5"/>
        <v>0</v>
      </c>
      <c r="AD11" s="13" t="s">
        <v>901</v>
      </c>
      <c r="AE11" s="13"/>
      <c r="AF11" s="13"/>
      <c r="AG11" s="13"/>
      <c r="AH11" s="13"/>
      <c r="AI11" s="13"/>
      <c r="AJ11" s="13"/>
      <c r="AK11" s="13"/>
      <c r="AL11" s="13"/>
      <c r="AM11" s="13"/>
      <c r="AN11" s="10" t="str">
        <f t="shared" si="6"/>
        <v>STA212 (3)F</v>
      </c>
      <c r="AO11" s="8">
        <f t="shared" si="7"/>
        <v>3</v>
      </c>
      <c r="AP11" s="12">
        <f t="shared" si="8"/>
        <v>0</v>
      </c>
      <c r="AQ11" s="13"/>
      <c r="AR11" s="13"/>
      <c r="AS11" s="13"/>
      <c r="AT11" s="13"/>
      <c r="AU11" s="13"/>
      <c r="AV11" s="13"/>
      <c r="AW11" s="13"/>
      <c r="AX11" s="13"/>
      <c r="AY11" s="13"/>
      <c r="AZ11" s="13"/>
      <c r="BA11" s="10" t="str">
        <f t="shared" si="9"/>
        <v/>
      </c>
      <c r="BB11" s="8">
        <f t="shared" si="10"/>
        <v>0</v>
      </c>
      <c r="BC11" s="8">
        <f t="shared" si="11"/>
        <v>0</v>
      </c>
      <c r="BD11" s="13"/>
      <c r="BE11" s="13"/>
      <c r="BF11" s="13"/>
      <c r="BG11" s="13"/>
      <c r="BH11" s="13"/>
      <c r="BI11" s="13"/>
      <c r="BJ11" s="13"/>
      <c r="BK11" s="13"/>
      <c r="BL11" s="13"/>
      <c r="BM11" s="13"/>
      <c r="BN11" s="8" t="str">
        <f t="shared" si="12"/>
        <v/>
      </c>
      <c r="BO11" s="8">
        <f t="shared" si="13"/>
        <v>0</v>
      </c>
      <c r="BP11" s="8">
        <f t="shared" si="14"/>
        <v>0</v>
      </c>
      <c r="BQ11" s="13"/>
      <c r="BR11" s="13"/>
      <c r="BS11" s="13"/>
      <c r="BT11" s="13"/>
      <c r="BU11" s="13"/>
      <c r="BV11" s="13"/>
      <c r="BW11" s="13"/>
      <c r="BX11" s="13"/>
      <c r="BY11" s="13"/>
      <c r="BZ11" s="13"/>
      <c r="CA11" s="8" t="str">
        <f t="shared" si="15"/>
        <v/>
      </c>
      <c r="CB11" s="8">
        <f t="shared" si="16"/>
        <v>0</v>
      </c>
      <c r="CC11" s="8">
        <f t="shared" si="17"/>
        <v>0</v>
      </c>
      <c r="CD11" s="13"/>
      <c r="CE11" s="13"/>
      <c r="CF11" s="13"/>
      <c r="CG11" s="13"/>
      <c r="CH11" s="13"/>
      <c r="CI11" s="13"/>
      <c r="CJ11" s="13"/>
      <c r="CK11" s="13"/>
      <c r="CL11" s="13"/>
      <c r="CM11" s="13"/>
      <c r="CN11" s="8" t="str">
        <f t="shared" si="18"/>
        <v/>
      </c>
      <c r="CO11" s="8">
        <f t="shared" si="19"/>
        <v>0</v>
      </c>
      <c r="CP11" s="8">
        <f t="shared" si="20"/>
        <v>0</v>
      </c>
      <c r="CQ11" s="13"/>
      <c r="CR11" s="13"/>
      <c r="CS11" s="13"/>
      <c r="CT11" s="13"/>
      <c r="CU11" s="13"/>
      <c r="CV11" s="13"/>
      <c r="CW11" s="13"/>
      <c r="CX11" s="13"/>
      <c r="CY11" s="13"/>
      <c r="CZ11" s="13"/>
      <c r="DA11" s="8" t="str">
        <f t="shared" si="21"/>
        <v/>
      </c>
      <c r="DB11" s="8">
        <f t="shared" si="22"/>
        <v>0</v>
      </c>
      <c r="DC11" s="8">
        <f t="shared" si="23"/>
        <v>0</v>
      </c>
    </row>
    <row r="12" spans="1:107" ht="26.25" customHeight="1" thickBot="1" x14ac:dyDescent="0.4">
      <c r="A12" s="16">
        <v>6</v>
      </c>
      <c r="B12" s="92" t="s">
        <v>442</v>
      </c>
      <c r="C12" s="7" t="s">
        <v>116</v>
      </c>
      <c r="D12" s="13" t="s">
        <v>816</v>
      </c>
      <c r="E12" s="13"/>
      <c r="F12" s="13"/>
      <c r="G12" s="13"/>
      <c r="H12" s="13"/>
      <c r="I12" s="13"/>
      <c r="J12" s="13"/>
      <c r="K12" s="13"/>
      <c r="L12" s="13"/>
      <c r="M12" s="13"/>
      <c r="N12" s="8" t="str">
        <f t="shared" si="0"/>
        <v>BIO112 (2)C</v>
      </c>
      <c r="O12" s="8">
        <f t="shared" si="1"/>
        <v>2</v>
      </c>
      <c r="P12" s="8">
        <f t="shared" si="2"/>
        <v>6</v>
      </c>
      <c r="Q12" s="13"/>
      <c r="R12" s="13"/>
      <c r="S12" s="13"/>
      <c r="T12" s="13"/>
      <c r="U12" s="13"/>
      <c r="V12" s="13"/>
      <c r="W12" s="13"/>
      <c r="X12" s="13"/>
      <c r="Y12" s="13"/>
      <c r="Z12" s="13"/>
      <c r="AA12" s="10" t="str">
        <f t="shared" si="3"/>
        <v/>
      </c>
      <c r="AB12" s="10">
        <f t="shared" si="4"/>
        <v>0</v>
      </c>
      <c r="AC12" s="10">
        <f t="shared" si="5"/>
        <v>0</v>
      </c>
      <c r="AD12" s="13"/>
      <c r="AE12" s="13"/>
      <c r="AF12" s="13"/>
      <c r="AG12" s="13"/>
      <c r="AH12" s="13"/>
      <c r="AI12" s="13"/>
      <c r="AJ12" s="13"/>
      <c r="AK12" s="13"/>
      <c r="AL12" s="13"/>
      <c r="AM12" s="13"/>
      <c r="AN12" s="10" t="str">
        <f t="shared" si="6"/>
        <v/>
      </c>
      <c r="AO12" s="8">
        <f t="shared" si="7"/>
        <v>0</v>
      </c>
      <c r="AP12" s="12">
        <f t="shared" si="8"/>
        <v>0</v>
      </c>
      <c r="AQ12" s="13"/>
      <c r="AR12" s="13"/>
      <c r="AS12" s="13"/>
      <c r="AT12" s="13"/>
      <c r="AU12" s="13"/>
      <c r="AV12" s="13"/>
      <c r="AW12" s="13"/>
      <c r="AX12" s="13"/>
      <c r="AY12" s="13"/>
      <c r="AZ12" s="13"/>
      <c r="BA12" s="10" t="str">
        <f t="shared" si="9"/>
        <v/>
      </c>
      <c r="BB12" s="8">
        <f t="shared" si="10"/>
        <v>0</v>
      </c>
      <c r="BC12" s="8">
        <f t="shared" si="11"/>
        <v>0</v>
      </c>
      <c r="BD12" s="13"/>
      <c r="BE12" s="13"/>
      <c r="BF12" s="13"/>
      <c r="BG12" s="13"/>
      <c r="BH12" s="13"/>
      <c r="BI12" s="13"/>
      <c r="BJ12" s="13"/>
      <c r="BK12" s="13"/>
      <c r="BL12" s="13"/>
      <c r="BM12" s="13"/>
      <c r="BN12" s="8" t="str">
        <f t="shared" si="12"/>
        <v/>
      </c>
      <c r="BO12" s="8">
        <f t="shared" si="13"/>
        <v>0</v>
      </c>
      <c r="BP12" s="8">
        <f t="shared" si="14"/>
        <v>0</v>
      </c>
      <c r="BQ12" s="13"/>
      <c r="BR12" s="13"/>
      <c r="BS12" s="13"/>
      <c r="BT12" s="13"/>
      <c r="BU12" s="13"/>
      <c r="BV12" s="13"/>
      <c r="BW12" s="13"/>
      <c r="BX12" s="13"/>
      <c r="BY12" s="13"/>
      <c r="BZ12" s="13"/>
      <c r="CA12" s="8" t="str">
        <f t="shared" si="15"/>
        <v/>
      </c>
      <c r="CB12" s="8">
        <f t="shared" si="16"/>
        <v>0</v>
      </c>
      <c r="CC12" s="8">
        <f t="shared" si="17"/>
        <v>0</v>
      </c>
      <c r="CD12" s="13"/>
      <c r="CE12" s="13"/>
      <c r="CF12" s="13"/>
      <c r="CG12" s="13"/>
      <c r="CH12" s="13"/>
      <c r="CI12" s="13"/>
      <c r="CJ12" s="13"/>
      <c r="CK12" s="13"/>
      <c r="CL12" s="13"/>
      <c r="CM12" s="13"/>
      <c r="CN12" s="8" t="str">
        <f t="shared" si="18"/>
        <v/>
      </c>
      <c r="CO12" s="8">
        <f t="shared" si="19"/>
        <v>0</v>
      </c>
      <c r="CP12" s="8">
        <f t="shared" si="20"/>
        <v>0</v>
      </c>
      <c r="CQ12" s="13"/>
      <c r="CR12" s="13"/>
      <c r="CS12" s="13"/>
      <c r="CT12" s="13"/>
      <c r="CU12" s="13"/>
      <c r="CV12" s="13"/>
      <c r="CW12" s="13"/>
      <c r="CX12" s="13"/>
      <c r="CY12" s="13"/>
      <c r="CZ12" s="13"/>
      <c r="DA12" s="8" t="str">
        <f t="shared" si="21"/>
        <v/>
      </c>
      <c r="DB12" s="8">
        <f t="shared" si="22"/>
        <v>0</v>
      </c>
      <c r="DC12" s="8">
        <f t="shared" si="23"/>
        <v>0</v>
      </c>
    </row>
    <row r="13" spans="1:107" ht="26.25" customHeight="1" thickBot="1" x14ac:dyDescent="0.4">
      <c r="A13" s="16">
        <v>7</v>
      </c>
      <c r="B13" s="92" t="s">
        <v>443</v>
      </c>
      <c r="C13" s="7" t="s">
        <v>117</v>
      </c>
      <c r="D13" s="13" t="s">
        <v>792</v>
      </c>
      <c r="E13" s="13"/>
      <c r="F13" s="13"/>
      <c r="G13" s="13"/>
      <c r="H13" s="13"/>
      <c r="I13" s="13"/>
      <c r="J13" s="13"/>
      <c r="K13" s="13"/>
      <c r="L13" s="13"/>
      <c r="M13" s="13"/>
      <c r="N13" s="8" t="str">
        <f t="shared" si="0"/>
        <v>PHY112 (2)C</v>
      </c>
      <c r="O13" s="8">
        <f t="shared" si="1"/>
        <v>2</v>
      </c>
      <c r="P13" s="8">
        <f t="shared" si="2"/>
        <v>6</v>
      </c>
      <c r="Q13" s="13"/>
      <c r="R13" s="13"/>
      <c r="S13" s="13"/>
      <c r="T13" s="13"/>
      <c r="U13" s="13"/>
      <c r="V13" s="13"/>
      <c r="W13" s="13"/>
      <c r="X13" s="13"/>
      <c r="Y13" s="13"/>
      <c r="Z13" s="13"/>
      <c r="AA13" s="10" t="str">
        <f t="shared" si="3"/>
        <v/>
      </c>
      <c r="AB13" s="10">
        <f t="shared" si="4"/>
        <v>0</v>
      </c>
      <c r="AC13" s="10">
        <f t="shared" si="5"/>
        <v>0</v>
      </c>
      <c r="AD13" s="13"/>
      <c r="AE13" s="13"/>
      <c r="AF13" s="13"/>
      <c r="AG13" s="13"/>
      <c r="AH13" s="13"/>
      <c r="AI13" s="13"/>
      <c r="AJ13" s="13"/>
      <c r="AK13" s="13"/>
      <c r="AL13" s="13"/>
      <c r="AM13" s="13"/>
      <c r="AN13" s="10" t="str">
        <f t="shared" si="6"/>
        <v/>
      </c>
      <c r="AO13" s="8">
        <f t="shared" si="7"/>
        <v>0</v>
      </c>
      <c r="AP13" s="12">
        <f t="shared" si="8"/>
        <v>0</v>
      </c>
      <c r="AQ13" s="13"/>
      <c r="AR13" s="13"/>
      <c r="AS13" s="13"/>
      <c r="AT13" s="13"/>
      <c r="AU13" s="13"/>
      <c r="AV13" s="13"/>
      <c r="AW13" s="13"/>
      <c r="AX13" s="13"/>
      <c r="AY13" s="13"/>
      <c r="AZ13" s="13"/>
      <c r="BA13" s="10" t="str">
        <f t="shared" si="9"/>
        <v/>
      </c>
      <c r="BB13" s="8">
        <f t="shared" si="10"/>
        <v>0</v>
      </c>
      <c r="BC13" s="8">
        <f t="shared" si="11"/>
        <v>0</v>
      </c>
      <c r="BD13" s="13"/>
      <c r="BE13" s="13"/>
      <c r="BF13" s="13"/>
      <c r="BG13" s="13"/>
      <c r="BH13" s="13"/>
      <c r="BI13" s="13"/>
      <c r="BJ13" s="13"/>
      <c r="BK13" s="13"/>
      <c r="BL13" s="13"/>
      <c r="BM13" s="13"/>
      <c r="BN13" s="8" t="str">
        <f t="shared" si="12"/>
        <v/>
      </c>
      <c r="BO13" s="8">
        <f t="shared" si="13"/>
        <v>0</v>
      </c>
      <c r="BP13" s="8">
        <f t="shared" si="14"/>
        <v>0</v>
      </c>
      <c r="BQ13" s="13"/>
      <c r="BR13" s="13"/>
      <c r="BS13" s="13"/>
      <c r="BT13" s="13"/>
      <c r="BU13" s="13"/>
      <c r="BV13" s="13"/>
      <c r="BW13" s="13"/>
      <c r="BX13" s="13"/>
      <c r="BY13" s="13"/>
      <c r="BZ13" s="13"/>
      <c r="CA13" s="8" t="str">
        <f t="shared" si="15"/>
        <v/>
      </c>
      <c r="CB13" s="8">
        <f t="shared" si="16"/>
        <v>0</v>
      </c>
      <c r="CC13" s="8">
        <f t="shared" si="17"/>
        <v>0</v>
      </c>
      <c r="CD13" s="13"/>
      <c r="CE13" s="13"/>
      <c r="CF13" s="13"/>
      <c r="CG13" s="13"/>
      <c r="CH13" s="13"/>
      <c r="CI13" s="13"/>
      <c r="CJ13" s="13"/>
      <c r="CK13" s="13"/>
      <c r="CL13" s="13"/>
      <c r="CM13" s="13"/>
      <c r="CN13" s="8" t="str">
        <f t="shared" si="18"/>
        <v/>
      </c>
      <c r="CO13" s="8">
        <f t="shared" si="19"/>
        <v>0</v>
      </c>
      <c r="CP13" s="8">
        <f t="shared" si="20"/>
        <v>0</v>
      </c>
      <c r="CQ13" s="13"/>
      <c r="CR13" s="13"/>
      <c r="CS13" s="13"/>
      <c r="CT13" s="13"/>
      <c r="CU13" s="13"/>
      <c r="CV13" s="13"/>
      <c r="CW13" s="13"/>
      <c r="CX13" s="13"/>
      <c r="CY13" s="13"/>
      <c r="CZ13" s="13"/>
      <c r="DA13" s="8" t="str">
        <f t="shared" si="21"/>
        <v/>
      </c>
      <c r="DB13" s="8">
        <f t="shared" si="22"/>
        <v>0</v>
      </c>
      <c r="DC13" s="8">
        <f t="shared" si="23"/>
        <v>0</v>
      </c>
    </row>
    <row r="14" spans="1:107" ht="26.25" customHeight="1" thickBot="1" x14ac:dyDescent="0.4">
      <c r="A14" s="16">
        <v>8</v>
      </c>
      <c r="B14" s="92" t="s">
        <v>444</v>
      </c>
      <c r="C14" s="7" t="s">
        <v>118</v>
      </c>
      <c r="D14" s="13"/>
      <c r="E14" s="13"/>
      <c r="F14" s="13"/>
      <c r="G14" s="13"/>
      <c r="H14" s="13"/>
      <c r="I14" s="13"/>
      <c r="J14" s="13"/>
      <c r="K14" s="13"/>
      <c r="L14" s="13"/>
      <c r="M14" s="13"/>
      <c r="N14" s="8" t="str">
        <f t="shared" si="0"/>
        <v/>
      </c>
      <c r="O14" s="8">
        <f t="shared" si="1"/>
        <v>0</v>
      </c>
      <c r="P14" s="8">
        <f t="shared" si="2"/>
        <v>0</v>
      </c>
      <c r="Q14" s="13" t="s">
        <v>823</v>
      </c>
      <c r="R14" s="13"/>
      <c r="S14" s="13"/>
      <c r="T14" s="13"/>
      <c r="U14" s="13"/>
      <c r="V14" s="13"/>
      <c r="W14" s="13"/>
      <c r="X14" s="13"/>
      <c r="Y14" s="13"/>
      <c r="Z14" s="13"/>
      <c r="AA14" s="10" t="str">
        <f t="shared" si="3"/>
        <v>CHM124 (1)F</v>
      </c>
      <c r="AB14" s="10">
        <f t="shared" si="4"/>
        <v>1</v>
      </c>
      <c r="AC14" s="10">
        <f t="shared" si="5"/>
        <v>0</v>
      </c>
      <c r="AD14" s="13"/>
      <c r="AE14" s="13"/>
      <c r="AF14" s="13"/>
      <c r="AG14" s="13"/>
      <c r="AH14" s="13"/>
      <c r="AI14" s="13"/>
      <c r="AJ14" s="13"/>
      <c r="AK14" s="13"/>
      <c r="AL14" s="13"/>
      <c r="AM14" s="13"/>
      <c r="AN14" s="10" t="str">
        <f t="shared" si="6"/>
        <v/>
      </c>
      <c r="AO14" s="8">
        <f t="shared" si="7"/>
        <v>0</v>
      </c>
      <c r="AP14" s="12">
        <f t="shared" si="8"/>
        <v>0</v>
      </c>
      <c r="AQ14" s="13"/>
      <c r="AR14" s="13"/>
      <c r="AS14" s="13"/>
      <c r="AT14" s="13"/>
      <c r="AU14" s="13"/>
      <c r="AV14" s="13"/>
      <c r="AW14" s="13"/>
      <c r="AX14" s="13"/>
      <c r="AY14" s="13"/>
      <c r="AZ14" s="13"/>
      <c r="BA14" s="10" t="str">
        <f t="shared" si="9"/>
        <v/>
      </c>
      <c r="BB14" s="8">
        <f t="shared" si="10"/>
        <v>0</v>
      </c>
      <c r="BC14" s="8">
        <f t="shared" si="11"/>
        <v>0</v>
      </c>
      <c r="BD14" s="13"/>
      <c r="BE14" s="13"/>
      <c r="BF14" s="13"/>
      <c r="BG14" s="13"/>
      <c r="BH14" s="13"/>
      <c r="BI14" s="13"/>
      <c r="BJ14" s="13"/>
      <c r="BK14" s="13"/>
      <c r="BL14" s="13"/>
      <c r="BM14" s="13"/>
      <c r="BN14" s="8" t="str">
        <f t="shared" si="12"/>
        <v/>
      </c>
      <c r="BO14" s="8">
        <f t="shared" si="13"/>
        <v>0</v>
      </c>
      <c r="BP14" s="8">
        <f t="shared" si="14"/>
        <v>0</v>
      </c>
      <c r="BQ14" s="13"/>
      <c r="BR14" s="13"/>
      <c r="BS14" s="13"/>
      <c r="BT14" s="13"/>
      <c r="BU14" s="13"/>
      <c r="BV14" s="13"/>
      <c r="BW14" s="13"/>
      <c r="BX14" s="13"/>
      <c r="BY14" s="13"/>
      <c r="BZ14" s="13"/>
      <c r="CA14" s="8" t="str">
        <f t="shared" si="15"/>
        <v/>
      </c>
      <c r="CB14" s="8">
        <f>AllCurCoTCL(BQ14:BZ14)</f>
        <v>0</v>
      </c>
      <c r="CC14" s="8">
        <f t="shared" si="17"/>
        <v>0</v>
      </c>
      <c r="CD14" s="13"/>
      <c r="CE14" s="13"/>
      <c r="CF14" s="13"/>
      <c r="CG14" s="13"/>
      <c r="CH14" s="13"/>
      <c r="CI14" s="13"/>
      <c r="CJ14" s="13"/>
      <c r="CK14" s="13"/>
      <c r="CL14" s="13"/>
      <c r="CM14" s="13"/>
      <c r="CN14" s="8" t="str">
        <f t="shared" si="18"/>
        <v/>
      </c>
      <c r="CO14" s="8">
        <f t="shared" si="19"/>
        <v>0</v>
      </c>
      <c r="CP14" s="8">
        <f t="shared" si="20"/>
        <v>0</v>
      </c>
      <c r="CQ14" s="13"/>
      <c r="CR14" s="13"/>
      <c r="CS14" s="13"/>
      <c r="CT14" s="13"/>
      <c r="CU14" s="13"/>
      <c r="CV14" s="13"/>
      <c r="CW14" s="13"/>
      <c r="CX14" s="13"/>
      <c r="CY14" s="13"/>
      <c r="CZ14" s="13"/>
      <c r="DA14" s="8" t="str">
        <f t="shared" si="21"/>
        <v/>
      </c>
      <c r="DB14" s="8">
        <f t="shared" si="22"/>
        <v>0</v>
      </c>
      <c r="DC14" s="8">
        <f t="shared" si="23"/>
        <v>0</v>
      </c>
    </row>
    <row r="15" spans="1:107" ht="26.25" customHeight="1" thickBot="1" x14ac:dyDescent="0.4">
      <c r="A15" s="16">
        <v>9</v>
      </c>
      <c r="B15" s="92" t="s">
        <v>445</v>
      </c>
      <c r="C15" s="7" t="s">
        <v>119</v>
      </c>
      <c r="D15" s="13"/>
      <c r="E15" s="13"/>
      <c r="F15" s="13"/>
      <c r="G15" s="13"/>
      <c r="H15" s="13"/>
      <c r="I15" s="13"/>
      <c r="J15" s="13"/>
      <c r="K15" s="13"/>
      <c r="L15" s="13"/>
      <c r="M15" s="13"/>
      <c r="N15" s="8" t="str">
        <f t="shared" si="0"/>
        <v/>
      </c>
      <c r="O15" s="8">
        <f t="shared" si="1"/>
        <v>0</v>
      </c>
      <c r="P15" s="8">
        <f t="shared" si="2"/>
        <v>0</v>
      </c>
      <c r="Q15" s="13"/>
      <c r="R15" s="13"/>
      <c r="S15" s="13"/>
      <c r="T15" s="13"/>
      <c r="U15" s="13"/>
      <c r="V15" s="13"/>
      <c r="W15" s="13"/>
      <c r="X15" s="13"/>
      <c r="Y15" s="13"/>
      <c r="Z15" s="13"/>
      <c r="AA15" s="10" t="str">
        <f t="shared" si="3"/>
        <v/>
      </c>
      <c r="AB15" s="10">
        <f t="shared" si="4"/>
        <v>0</v>
      </c>
      <c r="AC15" s="10">
        <f t="shared" si="5"/>
        <v>0</v>
      </c>
      <c r="AD15" s="13"/>
      <c r="AE15" s="13"/>
      <c r="AF15" s="13"/>
      <c r="AG15" s="13"/>
      <c r="AH15" s="13"/>
      <c r="AI15" s="13"/>
      <c r="AJ15" s="13"/>
      <c r="AK15" s="13"/>
      <c r="AL15" s="13"/>
      <c r="AM15" s="13"/>
      <c r="AN15" s="10" t="str">
        <f t="shared" si="6"/>
        <v/>
      </c>
      <c r="AO15" s="8">
        <f t="shared" si="7"/>
        <v>0</v>
      </c>
      <c r="AP15" s="12">
        <f t="shared" si="8"/>
        <v>0</v>
      </c>
      <c r="AQ15" s="13"/>
      <c r="AR15" s="13"/>
      <c r="AS15" s="13"/>
      <c r="AT15" s="13"/>
      <c r="AU15" s="13"/>
      <c r="AV15" s="13"/>
      <c r="AW15" s="13"/>
      <c r="AX15" s="13"/>
      <c r="AY15" s="13"/>
      <c r="AZ15" s="13"/>
      <c r="BA15" s="10" t="str">
        <f t="shared" si="9"/>
        <v/>
      </c>
      <c r="BB15" s="8">
        <f t="shared" si="10"/>
        <v>0</v>
      </c>
      <c r="BC15" s="8">
        <f t="shared" si="11"/>
        <v>0</v>
      </c>
      <c r="BD15" s="13"/>
      <c r="BE15" s="13"/>
      <c r="BF15" s="13"/>
      <c r="BG15" s="13"/>
      <c r="BH15" s="13"/>
      <c r="BI15" s="13"/>
      <c r="BJ15" s="13"/>
      <c r="BK15" s="13"/>
      <c r="BL15" s="13"/>
      <c r="BM15" s="13"/>
      <c r="BN15" s="8" t="str">
        <f t="shared" si="12"/>
        <v/>
      </c>
      <c r="BO15" s="8">
        <f t="shared" si="13"/>
        <v>0</v>
      </c>
      <c r="BP15" s="8">
        <f t="shared" si="14"/>
        <v>0</v>
      </c>
      <c r="BQ15" s="13"/>
      <c r="BR15" s="13"/>
      <c r="BS15" s="13"/>
      <c r="BT15" s="13"/>
      <c r="BU15" s="13"/>
      <c r="BV15" s="13"/>
      <c r="BW15" s="13"/>
      <c r="BX15" s="13"/>
      <c r="BY15" s="13"/>
      <c r="BZ15" s="13"/>
      <c r="CA15" s="8" t="str">
        <f t="shared" si="15"/>
        <v/>
      </c>
      <c r="CB15" s="8">
        <f t="shared" ref="CB15:CB46" si="24">AllCurCoTCL(BQ15:BZ15)</f>
        <v>0</v>
      </c>
      <c r="CC15" s="8">
        <f t="shared" si="17"/>
        <v>0</v>
      </c>
      <c r="CD15" s="13"/>
      <c r="CE15" s="13"/>
      <c r="CF15" s="13"/>
      <c r="CG15" s="13"/>
      <c r="CH15" s="13"/>
      <c r="CI15" s="13"/>
      <c r="CJ15" s="13"/>
      <c r="CK15" s="13"/>
      <c r="CL15" s="13"/>
      <c r="CM15" s="13"/>
      <c r="CN15" s="8" t="str">
        <f t="shared" si="18"/>
        <v/>
      </c>
      <c r="CO15" s="8">
        <f t="shared" si="19"/>
        <v>0</v>
      </c>
      <c r="CP15" s="8">
        <f t="shared" si="20"/>
        <v>0</v>
      </c>
      <c r="CQ15" s="13"/>
      <c r="CR15" s="13"/>
      <c r="CS15" s="13"/>
      <c r="CT15" s="13"/>
      <c r="CU15" s="13"/>
      <c r="CV15" s="13"/>
      <c r="CW15" s="13"/>
      <c r="CX15" s="13"/>
      <c r="CY15" s="13"/>
      <c r="CZ15" s="13"/>
      <c r="DA15" s="8" t="str">
        <f t="shared" si="21"/>
        <v/>
      </c>
      <c r="DB15" s="8">
        <f t="shared" si="22"/>
        <v>0</v>
      </c>
      <c r="DC15" s="8">
        <f t="shared" si="23"/>
        <v>0</v>
      </c>
    </row>
    <row r="16" spans="1:107" ht="26.25" customHeight="1" thickBot="1" x14ac:dyDescent="0.4">
      <c r="A16" s="16">
        <v>10</v>
      </c>
      <c r="B16" s="92" t="s">
        <v>446</v>
      </c>
      <c r="C16" s="7" t="s">
        <v>120</v>
      </c>
      <c r="D16" s="13" t="s">
        <v>793</v>
      </c>
      <c r="E16" s="13"/>
      <c r="F16" s="13"/>
      <c r="G16" s="13"/>
      <c r="H16" s="13"/>
      <c r="I16" s="13"/>
      <c r="J16" s="13"/>
      <c r="K16" s="13"/>
      <c r="L16" s="13"/>
      <c r="M16" s="13"/>
      <c r="N16" s="8" t="str">
        <f t="shared" si="0"/>
        <v>PHY112 (2)B</v>
      </c>
      <c r="O16" s="8">
        <f t="shared" si="1"/>
        <v>2</v>
      </c>
      <c r="P16" s="8">
        <f t="shared" si="2"/>
        <v>8</v>
      </c>
      <c r="Q16" s="13" t="s">
        <v>837</v>
      </c>
      <c r="R16" s="13"/>
      <c r="S16" s="13"/>
      <c r="T16" s="13"/>
      <c r="U16" s="13"/>
      <c r="V16" s="13"/>
      <c r="W16" s="13"/>
      <c r="X16" s="13"/>
      <c r="Y16" s="13"/>
      <c r="Z16" s="13"/>
      <c r="AA16" s="10" t="str">
        <f t="shared" si="3"/>
        <v>CSC123 (2)A</v>
      </c>
      <c r="AB16" s="10">
        <f t="shared" si="4"/>
        <v>2</v>
      </c>
      <c r="AC16" s="10">
        <f t="shared" si="5"/>
        <v>10</v>
      </c>
      <c r="AD16" s="13"/>
      <c r="AE16" s="13"/>
      <c r="AF16" s="13"/>
      <c r="AG16" s="13"/>
      <c r="AH16" s="13"/>
      <c r="AI16" s="13"/>
      <c r="AJ16" s="13"/>
      <c r="AK16" s="13"/>
      <c r="AL16" s="13"/>
      <c r="AM16" s="13"/>
      <c r="AN16" s="10" t="str">
        <f t="shared" si="6"/>
        <v/>
      </c>
      <c r="AO16" s="8">
        <f t="shared" si="7"/>
        <v>0</v>
      </c>
      <c r="AP16" s="12">
        <f t="shared" si="8"/>
        <v>0</v>
      </c>
      <c r="AQ16" s="13"/>
      <c r="AR16" s="13"/>
      <c r="AS16" s="13"/>
      <c r="AT16" s="13"/>
      <c r="AU16" s="13"/>
      <c r="AV16" s="13"/>
      <c r="AW16" s="13"/>
      <c r="AX16" s="13"/>
      <c r="AY16" s="13"/>
      <c r="AZ16" s="13"/>
      <c r="BA16" s="10" t="str">
        <f t="shared" si="9"/>
        <v/>
      </c>
      <c r="BB16" s="8">
        <f t="shared" si="10"/>
        <v>0</v>
      </c>
      <c r="BC16" s="8">
        <f t="shared" si="11"/>
        <v>0</v>
      </c>
      <c r="BD16" s="13"/>
      <c r="BE16" s="13"/>
      <c r="BF16" s="13"/>
      <c r="BG16" s="13"/>
      <c r="BH16" s="13"/>
      <c r="BI16" s="13"/>
      <c r="BJ16" s="13"/>
      <c r="BK16" s="13"/>
      <c r="BL16" s="13"/>
      <c r="BM16" s="13"/>
      <c r="BN16" s="8" t="str">
        <f t="shared" si="12"/>
        <v/>
      </c>
      <c r="BO16" s="8">
        <f t="shared" si="13"/>
        <v>0</v>
      </c>
      <c r="BP16" s="8">
        <f t="shared" si="14"/>
        <v>0</v>
      </c>
      <c r="BQ16" s="13"/>
      <c r="BR16" s="13"/>
      <c r="BS16" s="13"/>
      <c r="BT16" s="13"/>
      <c r="BU16" s="13"/>
      <c r="BV16" s="13"/>
      <c r="BW16" s="13"/>
      <c r="BX16" s="13"/>
      <c r="BY16" s="13"/>
      <c r="BZ16" s="13"/>
      <c r="CA16" s="8" t="str">
        <f t="shared" si="15"/>
        <v/>
      </c>
      <c r="CB16" s="8">
        <f t="shared" si="24"/>
        <v>0</v>
      </c>
      <c r="CC16" s="8">
        <f t="shared" si="17"/>
        <v>0</v>
      </c>
      <c r="CD16" s="13"/>
      <c r="CE16" s="13"/>
      <c r="CF16" s="13"/>
      <c r="CG16" s="13"/>
      <c r="CH16" s="13"/>
      <c r="CI16" s="13"/>
      <c r="CJ16" s="13"/>
      <c r="CK16" s="13"/>
      <c r="CL16" s="13"/>
      <c r="CM16" s="13"/>
      <c r="CN16" s="8" t="str">
        <f t="shared" si="18"/>
        <v/>
      </c>
      <c r="CO16" s="8">
        <f t="shared" si="19"/>
        <v>0</v>
      </c>
      <c r="CP16" s="8">
        <f t="shared" si="20"/>
        <v>0</v>
      </c>
      <c r="CQ16" s="13"/>
      <c r="CR16" s="13"/>
      <c r="CS16" s="13"/>
      <c r="CT16" s="13"/>
      <c r="CU16" s="13"/>
      <c r="CV16" s="13"/>
      <c r="CW16" s="13"/>
      <c r="CX16" s="13"/>
      <c r="CY16" s="13"/>
      <c r="CZ16" s="13"/>
      <c r="DA16" s="8" t="str">
        <f t="shared" si="21"/>
        <v/>
      </c>
      <c r="DB16" s="8">
        <f t="shared" si="22"/>
        <v>0</v>
      </c>
      <c r="DC16" s="8">
        <f t="shared" si="23"/>
        <v>0</v>
      </c>
    </row>
    <row r="17" spans="1:107" ht="26.25" customHeight="1" thickBot="1" x14ac:dyDescent="0.4">
      <c r="A17" s="16">
        <v>11</v>
      </c>
      <c r="B17" s="92" t="s">
        <v>447</v>
      </c>
      <c r="C17" s="7" t="s">
        <v>121</v>
      </c>
      <c r="D17" s="13"/>
      <c r="E17" s="13"/>
      <c r="F17" s="13"/>
      <c r="G17" s="13"/>
      <c r="H17" s="13"/>
      <c r="I17" s="13"/>
      <c r="J17" s="13"/>
      <c r="K17" s="13"/>
      <c r="L17" s="13"/>
      <c r="M17" s="13"/>
      <c r="N17" s="8" t="str">
        <f t="shared" si="0"/>
        <v/>
      </c>
      <c r="O17" s="8">
        <f t="shared" si="1"/>
        <v>0</v>
      </c>
      <c r="P17" s="8">
        <f t="shared" si="2"/>
        <v>0</v>
      </c>
      <c r="Q17" s="13" t="s">
        <v>824</v>
      </c>
      <c r="R17" s="13"/>
      <c r="S17" s="13"/>
      <c r="T17" s="13"/>
      <c r="U17" s="13"/>
      <c r="V17" s="13"/>
      <c r="W17" s="13"/>
      <c r="X17" s="13"/>
      <c r="Y17" s="13"/>
      <c r="Z17" s="13"/>
      <c r="AA17" s="10" t="str">
        <f t="shared" si="3"/>
        <v>CHM124 (1)B</v>
      </c>
      <c r="AB17" s="10">
        <f t="shared" si="4"/>
        <v>1</v>
      </c>
      <c r="AC17" s="10">
        <f t="shared" si="5"/>
        <v>4</v>
      </c>
      <c r="AD17" s="13"/>
      <c r="AE17" s="13"/>
      <c r="AF17" s="13"/>
      <c r="AG17" s="13"/>
      <c r="AH17" s="13"/>
      <c r="AI17" s="13"/>
      <c r="AJ17" s="13"/>
      <c r="AK17" s="13"/>
      <c r="AL17" s="13"/>
      <c r="AM17" s="13"/>
      <c r="AN17" s="10" t="str">
        <f t="shared" si="6"/>
        <v/>
      </c>
      <c r="AO17" s="8">
        <f t="shared" si="7"/>
        <v>0</v>
      </c>
      <c r="AP17" s="12">
        <f t="shared" si="8"/>
        <v>0</v>
      </c>
      <c r="AQ17" s="13"/>
      <c r="AR17" s="13"/>
      <c r="AS17" s="13"/>
      <c r="AT17" s="13"/>
      <c r="AU17" s="13"/>
      <c r="AV17" s="13"/>
      <c r="AW17" s="13"/>
      <c r="AX17" s="13"/>
      <c r="AY17" s="13"/>
      <c r="AZ17" s="13"/>
      <c r="BA17" s="10" t="str">
        <f t="shared" si="9"/>
        <v/>
      </c>
      <c r="BB17" s="8">
        <f t="shared" si="10"/>
        <v>0</v>
      </c>
      <c r="BC17" s="8">
        <f t="shared" si="11"/>
        <v>0</v>
      </c>
      <c r="BD17" s="13"/>
      <c r="BE17" s="13"/>
      <c r="BF17" s="13"/>
      <c r="BG17" s="13"/>
      <c r="BH17" s="13"/>
      <c r="BI17" s="13"/>
      <c r="BJ17" s="13"/>
      <c r="BK17" s="13"/>
      <c r="BL17" s="13"/>
      <c r="BM17" s="13"/>
      <c r="BN17" s="8" t="str">
        <f t="shared" si="12"/>
        <v/>
      </c>
      <c r="BO17" s="8">
        <f t="shared" si="13"/>
        <v>0</v>
      </c>
      <c r="BP17" s="8">
        <f>AllCurCoGP(BD17:BM17)</f>
        <v>0</v>
      </c>
      <c r="BQ17" s="13"/>
      <c r="BR17" s="13"/>
      <c r="BS17" s="13"/>
      <c r="BT17" s="13"/>
      <c r="BU17" s="13"/>
      <c r="BV17" s="13"/>
      <c r="BW17" s="13"/>
      <c r="BX17" s="13"/>
      <c r="BY17" s="13"/>
      <c r="BZ17" s="13"/>
      <c r="CA17" s="8" t="str">
        <f t="shared" si="15"/>
        <v/>
      </c>
      <c r="CB17" s="8">
        <f t="shared" si="24"/>
        <v>0</v>
      </c>
      <c r="CC17" s="8">
        <f t="shared" si="17"/>
        <v>0</v>
      </c>
      <c r="CD17" s="13"/>
      <c r="CE17" s="13"/>
      <c r="CF17" s="13"/>
      <c r="CG17" s="13"/>
      <c r="CH17" s="13"/>
      <c r="CI17" s="13"/>
      <c r="CJ17" s="13"/>
      <c r="CK17" s="13"/>
      <c r="CL17" s="13"/>
      <c r="CM17" s="13"/>
      <c r="CN17" s="8" t="str">
        <f t="shared" si="18"/>
        <v/>
      </c>
      <c r="CO17" s="8">
        <f t="shared" si="19"/>
        <v>0</v>
      </c>
      <c r="CP17" s="8">
        <f t="shared" si="20"/>
        <v>0</v>
      </c>
      <c r="CQ17" s="13"/>
      <c r="CR17" s="13"/>
      <c r="CS17" s="13"/>
      <c r="CT17" s="13"/>
      <c r="CU17" s="13"/>
      <c r="CV17" s="13"/>
      <c r="CW17" s="13"/>
      <c r="CX17" s="13"/>
      <c r="CY17" s="13"/>
      <c r="CZ17" s="13"/>
      <c r="DA17" s="8" t="str">
        <f t="shared" si="21"/>
        <v/>
      </c>
      <c r="DB17" s="8">
        <f t="shared" si="22"/>
        <v>0</v>
      </c>
      <c r="DC17" s="8">
        <f t="shared" si="23"/>
        <v>0</v>
      </c>
    </row>
    <row r="18" spans="1:107" ht="26.25" customHeight="1" thickBot="1" x14ac:dyDescent="0.4">
      <c r="A18" s="16">
        <v>12</v>
      </c>
      <c r="B18" s="92" t="s">
        <v>448</v>
      </c>
      <c r="C18" s="7" t="s">
        <v>122</v>
      </c>
      <c r="D18" s="13"/>
      <c r="E18" s="13"/>
      <c r="F18" s="13"/>
      <c r="G18" s="13"/>
      <c r="H18" s="13"/>
      <c r="I18" s="13"/>
      <c r="J18" s="13"/>
      <c r="K18" s="13"/>
      <c r="L18" s="13"/>
      <c r="M18" s="13"/>
      <c r="N18" s="8" t="str">
        <f t="shared" si="0"/>
        <v/>
      </c>
      <c r="O18" s="8">
        <f t="shared" si="1"/>
        <v>0</v>
      </c>
      <c r="P18" s="8">
        <f t="shared" si="2"/>
        <v>0</v>
      </c>
      <c r="Q18" s="13"/>
      <c r="R18" s="13"/>
      <c r="S18" s="13"/>
      <c r="T18" s="13"/>
      <c r="U18" s="13"/>
      <c r="V18" s="13"/>
      <c r="W18" s="13"/>
      <c r="X18" s="13"/>
      <c r="Y18" s="13"/>
      <c r="Z18" s="13"/>
      <c r="AA18" s="10" t="str">
        <f t="shared" si="3"/>
        <v/>
      </c>
      <c r="AB18" s="10">
        <f t="shared" si="4"/>
        <v>0</v>
      </c>
      <c r="AC18" s="10">
        <f t="shared" si="5"/>
        <v>0</v>
      </c>
      <c r="AD18" s="13"/>
      <c r="AE18" s="13"/>
      <c r="AF18" s="13"/>
      <c r="AG18" s="13"/>
      <c r="AH18" s="13"/>
      <c r="AI18" s="13"/>
      <c r="AJ18" s="13"/>
      <c r="AK18" s="13"/>
      <c r="AL18" s="13"/>
      <c r="AM18" s="13"/>
      <c r="AN18" s="10" t="str">
        <f t="shared" si="6"/>
        <v/>
      </c>
      <c r="AO18" s="8">
        <f t="shared" si="7"/>
        <v>0</v>
      </c>
      <c r="AP18" s="12">
        <f t="shared" si="8"/>
        <v>0</v>
      </c>
      <c r="AQ18" s="13"/>
      <c r="AR18" s="13"/>
      <c r="AS18" s="13"/>
      <c r="AT18" s="13"/>
      <c r="AU18" s="13"/>
      <c r="AV18" s="13"/>
      <c r="AW18" s="13"/>
      <c r="AX18" s="13"/>
      <c r="AY18" s="13"/>
      <c r="AZ18" s="13"/>
      <c r="BA18" s="10" t="str">
        <f t="shared" si="9"/>
        <v/>
      </c>
      <c r="BB18" s="8">
        <f t="shared" si="10"/>
        <v>0</v>
      </c>
      <c r="BC18" s="8">
        <f t="shared" si="11"/>
        <v>0</v>
      </c>
      <c r="BD18" s="13"/>
      <c r="BE18" s="13"/>
      <c r="BF18" s="13"/>
      <c r="BG18" s="13"/>
      <c r="BH18" s="13"/>
      <c r="BI18" s="13"/>
      <c r="BJ18" s="13"/>
      <c r="BK18" s="13"/>
      <c r="BL18" s="13"/>
      <c r="BM18" s="13"/>
      <c r="BN18" s="8" t="str">
        <f t="shared" si="12"/>
        <v/>
      </c>
      <c r="BO18" s="8">
        <f t="shared" si="13"/>
        <v>0</v>
      </c>
      <c r="BP18" s="8">
        <f t="shared" ref="BP18:BP49" si="25">AllCurCoGP(BD18:BM18)</f>
        <v>0</v>
      </c>
      <c r="BQ18" s="13"/>
      <c r="BR18" s="13"/>
      <c r="BS18" s="13"/>
      <c r="BT18" s="13"/>
      <c r="BU18" s="13"/>
      <c r="BV18" s="13"/>
      <c r="BW18" s="13"/>
      <c r="BX18" s="13"/>
      <c r="BY18" s="13"/>
      <c r="BZ18" s="13"/>
      <c r="CA18" s="8" t="str">
        <f t="shared" si="15"/>
        <v/>
      </c>
      <c r="CB18" s="8">
        <f t="shared" si="24"/>
        <v>0</v>
      </c>
      <c r="CC18" s="8">
        <f t="shared" si="17"/>
        <v>0</v>
      </c>
      <c r="CD18" s="13"/>
      <c r="CE18" s="13"/>
      <c r="CF18" s="13"/>
      <c r="CG18" s="13"/>
      <c r="CH18" s="13"/>
      <c r="CI18" s="13"/>
      <c r="CJ18" s="13"/>
      <c r="CK18" s="13"/>
      <c r="CL18" s="13"/>
      <c r="CM18" s="13"/>
      <c r="CN18" s="8" t="str">
        <f t="shared" si="18"/>
        <v/>
      </c>
      <c r="CO18" s="8">
        <f t="shared" si="19"/>
        <v>0</v>
      </c>
      <c r="CP18" s="8">
        <f t="shared" si="20"/>
        <v>0</v>
      </c>
      <c r="CQ18" s="13"/>
      <c r="CR18" s="13"/>
      <c r="CS18" s="13"/>
      <c r="CT18" s="13"/>
      <c r="CU18" s="13"/>
      <c r="CV18" s="13"/>
      <c r="CW18" s="13"/>
      <c r="CX18" s="13"/>
      <c r="CY18" s="13"/>
      <c r="CZ18" s="13"/>
      <c r="DA18" s="8" t="str">
        <f t="shared" si="21"/>
        <v/>
      </c>
      <c r="DB18" s="8">
        <f t="shared" si="22"/>
        <v>0</v>
      </c>
      <c r="DC18" s="8">
        <f t="shared" si="23"/>
        <v>0</v>
      </c>
    </row>
    <row r="19" spans="1:107" ht="26.25" customHeight="1" thickBot="1" x14ac:dyDescent="0.4">
      <c r="A19" s="16">
        <v>13</v>
      </c>
      <c r="B19" s="92" t="s">
        <v>449</v>
      </c>
      <c r="C19" s="7" t="s">
        <v>123</v>
      </c>
      <c r="D19" s="13" t="s">
        <v>809</v>
      </c>
      <c r="E19" s="13"/>
      <c r="F19" s="13"/>
      <c r="G19" s="13"/>
      <c r="H19" s="13"/>
      <c r="I19" s="13"/>
      <c r="J19" s="13"/>
      <c r="K19" s="13"/>
      <c r="L19" s="13"/>
      <c r="M19" s="13"/>
      <c r="N19" s="8" t="str">
        <f t="shared" si="0"/>
        <v>CHM114 (1)A</v>
      </c>
      <c r="O19" s="8">
        <f t="shared" si="1"/>
        <v>1</v>
      </c>
      <c r="P19" s="8">
        <f t="shared" si="2"/>
        <v>5</v>
      </c>
      <c r="Q19" s="13"/>
      <c r="R19" s="13"/>
      <c r="S19" s="13"/>
      <c r="T19" s="13"/>
      <c r="U19" s="13"/>
      <c r="V19" s="13"/>
      <c r="W19" s="13"/>
      <c r="X19" s="13"/>
      <c r="Y19" s="13"/>
      <c r="Z19" s="13"/>
      <c r="AA19" s="10" t="str">
        <f t="shared" si="3"/>
        <v/>
      </c>
      <c r="AB19" s="10">
        <f t="shared" si="4"/>
        <v>0</v>
      </c>
      <c r="AC19" s="10">
        <f t="shared" si="5"/>
        <v>0</v>
      </c>
      <c r="AD19" s="13"/>
      <c r="AE19" s="13"/>
      <c r="AF19" s="13"/>
      <c r="AG19" s="13"/>
      <c r="AH19" s="13"/>
      <c r="AI19" s="13"/>
      <c r="AJ19" s="13"/>
      <c r="AK19" s="13"/>
      <c r="AL19" s="13"/>
      <c r="AM19" s="13"/>
      <c r="AN19" s="10" t="str">
        <f t="shared" si="6"/>
        <v/>
      </c>
      <c r="AO19" s="8">
        <f t="shared" si="7"/>
        <v>0</v>
      </c>
      <c r="AP19" s="12">
        <f t="shared" si="8"/>
        <v>0</v>
      </c>
      <c r="AQ19" s="13"/>
      <c r="AR19" s="13"/>
      <c r="AS19" s="13"/>
      <c r="AT19" s="13"/>
      <c r="AU19" s="13"/>
      <c r="AV19" s="13"/>
      <c r="AW19" s="13"/>
      <c r="AX19" s="13"/>
      <c r="AY19" s="13"/>
      <c r="AZ19" s="13"/>
      <c r="BA19" s="10" t="str">
        <f t="shared" si="9"/>
        <v/>
      </c>
      <c r="BB19" s="8">
        <f t="shared" si="10"/>
        <v>0</v>
      </c>
      <c r="BC19" s="8">
        <f t="shared" si="11"/>
        <v>0</v>
      </c>
      <c r="BD19" s="13"/>
      <c r="BE19" s="13"/>
      <c r="BF19" s="13"/>
      <c r="BG19" s="13"/>
      <c r="BH19" s="13"/>
      <c r="BI19" s="13"/>
      <c r="BJ19" s="13"/>
      <c r="BK19" s="13"/>
      <c r="BL19" s="13"/>
      <c r="BM19" s="13"/>
      <c r="BN19" s="8" t="str">
        <f t="shared" si="12"/>
        <v/>
      </c>
      <c r="BO19" s="8">
        <f t="shared" si="13"/>
        <v>0</v>
      </c>
      <c r="BP19" s="8">
        <f t="shared" si="25"/>
        <v>0</v>
      </c>
      <c r="BQ19" s="13"/>
      <c r="BR19" s="13"/>
      <c r="BS19" s="13"/>
      <c r="BT19" s="13"/>
      <c r="BU19" s="13"/>
      <c r="BV19" s="13"/>
      <c r="BW19" s="13"/>
      <c r="BX19" s="13"/>
      <c r="BY19" s="13"/>
      <c r="BZ19" s="13"/>
      <c r="CA19" s="8" t="str">
        <f t="shared" si="15"/>
        <v/>
      </c>
      <c r="CB19" s="8">
        <f t="shared" si="24"/>
        <v>0</v>
      </c>
      <c r="CC19" s="8">
        <f t="shared" si="17"/>
        <v>0</v>
      </c>
      <c r="CD19" s="13"/>
      <c r="CE19" s="13"/>
      <c r="CF19" s="13"/>
      <c r="CG19" s="13"/>
      <c r="CH19" s="13"/>
      <c r="CI19" s="13"/>
      <c r="CJ19" s="13"/>
      <c r="CK19" s="13"/>
      <c r="CL19" s="13"/>
      <c r="CM19" s="13"/>
      <c r="CN19" s="8" t="str">
        <f t="shared" si="18"/>
        <v/>
      </c>
      <c r="CO19" s="8">
        <f t="shared" si="19"/>
        <v>0</v>
      </c>
      <c r="CP19" s="8">
        <f t="shared" si="20"/>
        <v>0</v>
      </c>
      <c r="CQ19" s="13"/>
      <c r="CR19" s="13"/>
      <c r="CS19" s="13"/>
      <c r="CT19" s="13"/>
      <c r="CU19" s="13"/>
      <c r="CV19" s="13"/>
      <c r="CW19" s="13"/>
      <c r="CX19" s="13"/>
      <c r="CY19" s="13"/>
      <c r="CZ19" s="13"/>
      <c r="DA19" s="8" t="str">
        <f t="shared" si="21"/>
        <v/>
      </c>
      <c r="DB19" s="8">
        <f t="shared" si="22"/>
        <v>0</v>
      </c>
      <c r="DC19" s="8">
        <f t="shared" si="23"/>
        <v>0</v>
      </c>
    </row>
    <row r="20" spans="1:107" ht="26.25" customHeight="1" thickBot="1" x14ac:dyDescent="0.4">
      <c r="A20" s="16">
        <v>14</v>
      </c>
      <c r="B20" s="92" t="s">
        <v>450</v>
      </c>
      <c r="C20" s="7" t="s">
        <v>124</v>
      </c>
      <c r="D20" s="13" t="s">
        <v>799</v>
      </c>
      <c r="E20" s="13" t="s">
        <v>810</v>
      </c>
      <c r="F20" s="13"/>
      <c r="G20" s="13"/>
      <c r="H20" s="13"/>
      <c r="I20" s="13"/>
      <c r="J20" s="13"/>
      <c r="K20" s="13"/>
      <c r="L20" s="13"/>
      <c r="M20" s="13"/>
      <c r="N20" s="8" t="str">
        <f t="shared" si="0"/>
        <v>GSS112 (2)E,CHM114 (1)C</v>
      </c>
      <c r="O20" s="8">
        <f t="shared" si="1"/>
        <v>3</v>
      </c>
      <c r="P20" s="8">
        <f t="shared" si="2"/>
        <v>5</v>
      </c>
      <c r="Q20" s="13" t="s">
        <v>846</v>
      </c>
      <c r="R20" s="13"/>
      <c r="S20" s="13"/>
      <c r="T20" s="13"/>
      <c r="U20" s="13"/>
      <c r="V20" s="13"/>
      <c r="W20" s="13"/>
      <c r="X20" s="13"/>
      <c r="Y20" s="13"/>
      <c r="Z20" s="13"/>
      <c r="AA20" s="10" t="str">
        <f t="shared" si="3"/>
        <v>PHY122 (2)C</v>
      </c>
      <c r="AB20" s="10">
        <f t="shared" si="4"/>
        <v>2</v>
      </c>
      <c r="AC20" s="10">
        <f t="shared" si="5"/>
        <v>6</v>
      </c>
      <c r="AD20" s="13" t="s">
        <v>819</v>
      </c>
      <c r="AE20" s="13"/>
      <c r="AF20" s="13"/>
      <c r="AG20" s="13"/>
      <c r="AH20" s="13"/>
      <c r="AI20" s="13"/>
      <c r="AJ20" s="13"/>
      <c r="AK20" s="13"/>
      <c r="AL20" s="13"/>
      <c r="AM20" s="13"/>
      <c r="AN20" s="10" t="str">
        <f t="shared" si="6"/>
        <v>BIO112 (2)F</v>
      </c>
      <c r="AO20" s="8">
        <f t="shared" si="7"/>
        <v>2</v>
      </c>
      <c r="AP20" s="12">
        <f t="shared" si="8"/>
        <v>0</v>
      </c>
      <c r="AQ20" s="13"/>
      <c r="AR20" s="13"/>
      <c r="AS20" s="13"/>
      <c r="AT20" s="13"/>
      <c r="AU20" s="13"/>
      <c r="AV20" s="13"/>
      <c r="AW20" s="13"/>
      <c r="AX20" s="13"/>
      <c r="AY20" s="13"/>
      <c r="AZ20" s="13"/>
      <c r="BA20" s="10" t="str">
        <f t="shared" si="9"/>
        <v/>
      </c>
      <c r="BB20" s="8">
        <f t="shared" si="10"/>
        <v>0</v>
      </c>
      <c r="BC20" s="8">
        <f>AllCurCoGP(AQ20:AZ20)</f>
        <v>0</v>
      </c>
      <c r="BD20" s="13"/>
      <c r="BE20" s="13"/>
      <c r="BF20" s="13"/>
      <c r="BG20" s="13"/>
      <c r="BH20" s="13"/>
      <c r="BI20" s="13"/>
      <c r="BJ20" s="13"/>
      <c r="BK20" s="13"/>
      <c r="BL20" s="13"/>
      <c r="BM20" s="13"/>
      <c r="BN20" s="8" t="str">
        <f t="shared" si="12"/>
        <v/>
      </c>
      <c r="BO20" s="8">
        <f t="shared" si="13"/>
        <v>0</v>
      </c>
      <c r="BP20" s="8">
        <f t="shared" si="25"/>
        <v>0</v>
      </c>
      <c r="BQ20" s="13"/>
      <c r="BR20" s="13"/>
      <c r="BS20" s="13"/>
      <c r="BT20" s="13"/>
      <c r="BU20" s="13"/>
      <c r="BV20" s="13"/>
      <c r="BW20" s="13"/>
      <c r="BX20" s="13"/>
      <c r="BY20" s="13"/>
      <c r="BZ20" s="13"/>
      <c r="CA20" s="8" t="str">
        <f t="shared" si="15"/>
        <v/>
      </c>
      <c r="CB20" s="8">
        <f t="shared" si="24"/>
        <v>0</v>
      </c>
      <c r="CC20" s="8">
        <f t="shared" si="17"/>
        <v>0</v>
      </c>
      <c r="CD20" s="13"/>
      <c r="CE20" s="13"/>
      <c r="CF20" s="13"/>
      <c r="CG20" s="13"/>
      <c r="CH20" s="13"/>
      <c r="CI20" s="13"/>
      <c r="CJ20" s="13"/>
      <c r="CK20" s="13"/>
      <c r="CL20" s="13"/>
      <c r="CM20" s="13"/>
      <c r="CN20" s="8" t="str">
        <f t="shared" si="18"/>
        <v/>
      </c>
      <c r="CO20" s="8">
        <f t="shared" si="19"/>
        <v>0</v>
      </c>
      <c r="CP20" s="8">
        <f t="shared" si="20"/>
        <v>0</v>
      </c>
      <c r="CQ20" s="13"/>
      <c r="CR20" s="13"/>
      <c r="CS20" s="13"/>
      <c r="CT20" s="13"/>
      <c r="CU20" s="13"/>
      <c r="CV20" s="13"/>
      <c r="CW20" s="13"/>
      <c r="CX20" s="13"/>
      <c r="CY20" s="13"/>
      <c r="CZ20" s="13"/>
      <c r="DA20" s="8" t="str">
        <f t="shared" si="21"/>
        <v/>
      </c>
      <c r="DB20" s="8">
        <f t="shared" si="22"/>
        <v>0</v>
      </c>
      <c r="DC20" s="8">
        <f t="shared" si="23"/>
        <v>0</v>
      </c>
    </row>
    <row r="21" spans="1:107" ht="26.25" customHeight="1" thickBot="1" x14ac:dyDescent="0.4">
      <c r="A21" s="16">
        <v>15</v>
      </c>
      <c r="B21" s="92" t="s">
        <v>451</v>
      </c>
      <c r="C21" s="7" t="s">
        <v>125</v>
      </c>
      <c r="D21" s="13" t="s">
        <v>789</v>
      </c>
      <c r="E21" s="13"/>
      <c r="F21" s="13"/>
      <c r="G21" s="13"/>
      <c r="H21" s="13"/>
      <c r="I21" s="13"/>
      <c r="J21" s="13"/>
      <c r="K21" s="13"/>
      <c r="L21" s="13"/>
      <c r="M21" s="13"/>
      <c r="N21" s="8" t="str">
        <f t="shared" si="0"/>
        <v>MTH112 (3)B</v>
      </c>
      <c r="O21" s="8">
        <f t="shared" si="1"/>
        <v>3</v>
      </c>
      <c r="P21" s="8">
        <f t="shared" si="2"/>
        <v>12</v>
      </c>
      <c r="Q21" s="13"/>
      <c r="R21" s="13"/>
      <c r="S21" s="13"/>
      <c r="T21" s="13"/>
      <c r="U21" s="13"/>
      <c r="V21" s="13"/>
      <c r="W21" s="13"/>
      <c r="X21" s="13"/>
      <c r="Y21" s="13"/>
      <c r="Z21" s="13"/>
      <c r="AA21" s="10" t="str">
        <f t="shared" si="3"/>
        <v/>
      </c>
      <c r="AB21" s="10">
        <f t="shared" si="4"/>
        <v>0</v>
      </c>
      <c r="AC21" s="10">
        <f t="shared" si="5"/>
        <v>0</v>
      </c>
      <c r="AD21" s="13"/>
      <c r="AE21" s="13"/>
      <c r="AF21" s="13"/>
      <c r="AG21" s="13"/>
      <c r="AH21" s="13"/>
      <c r="AI21" s="13"/>
      <c r="AJ21" s="13"/>
      <c r="AK21" s="13"/>
      <c r="AL21" s="13"/>
      <c r="AM21" s="13"/>
      <c r="AN21" s="10" t="str">
        <f t="shared" si="6"/>
        <v/>
      </c>
      <c r="AO21" s="8">
        <f t="shared" si="7"/>
        <v>0</v>
      </c>
      <c r="AP21" s="12">
        <f t="shared" si="8"/>
        <v>0</v>
      </c>
      <c r="AQ21" s="13"/>
      <c r="AR21" s="13"/>
      <c r="AS21" s="13"/>
      <c r="AT21" s="13"/>
      <c r="AU21" s="13"/>
      <c r="AV21" s="13"/>
      <c r="AW21" s="13"/>
      <c r="AX21" s="13"/>
      <c r="AY21" s="13"/>
      <c r="AZ21" s="13"/>
      <c r="BA21" s="10" t="str">
        <f t="shared" si="9"/>
        <v/>
      </c>
      <c r="BB21" s="8">
        <f t="shared" si="10"/>
        <v>0</v>
      </c>
      <c r="BC21" s="8">
        <f t="shared" ref="BC21:BC52" si="26">AllCurCoGP(AQ21:AZ21)</f>
        <v>0</v>
      </c>
      <c r="BD21" s="13"/>
      <c r="BE21" s="13"/>
      <c r="BF21" s="13"/>
      <c r="BG21" s="13"/>
      <c r="BH21" s="13"/>
      <c r="BI21" s="13"/>
      <c r="BJ21" s="13"/>
      <c r="BK21" s="13"/>
      <c r="BL21" s="13"/>
      <c r="BM21" s="13"/>
      <c r="BN21" s="8" t="str">
        <f t="shared" si="12"/>
        <v/>
      </c>
      <c r="BO21" s="8">
        <f t="shared" si="13"/>
        <v>0</v>
      </c>
      <c r="BP21" s="8">
        <f t="shared" si="25"/>
        <v>0</v>
      </c>
      <c r="BQ21" s="13"/>
      <c r="BR21" s="13"/>
      <c r="BS21" s="13"/>
      <c r="BT21" s="13"/>
      <c r="BU21" s="13"/>
      <c r="BV21" s="13"/>
      <c r="BW21" s="13"/>
      <c r="BX21" s="13"/>
      <c r="BY21" s="13"/>
      <c r="BZ21" s="13"/>
      <c r="CA21" s="8" t="str">
        <f>AllCurCo(BQ21:BZ21)</f>
        <v/>
      </c>
      <c r="CB21" s="8">
        <f t="shared" si="24"/>
        <v>0</v>
      </c>
      <c r="CC21" s="8">
        <f t="shared" si="17"/>
        <v>0</v>
      </c>
      <c r="CD21" s="13"/>
      <c r="CE21" s="13"/>
      <c r="CF21" s="13"/>
      <c r="CG21" s="13"/>
      <c r="CH21" s="13"/>
      <c r="CI21" s="13"/>
      <c r="CJ21" s="13"/>
      <c r="CK21" s="13"/>
      <c r="CL21" s="13"/>
      <c r="CM21" s="13"/>
      <c r="CN21" s="8" t="str">
        <f t="shared" si="18"/>
        <v/>
      </c>
      <c r="CO21" s="8">
        <f t="shared" si="19"/>
        <v>0</v>
      </c>
      <c r="CP21" s="8">
        <f t="shared" si="20"/>
        <v>0</v>
      </c>
      <c r="CQ21" s="13"/>
      <c r="CR21" s="13"/>
      <c r="CS21" s="13"/>
      <c r="CT21" s="13"/>
      <c r="CU21" s="13"/>
      <c r="CV21" s="13"/>
      <c r="CW21" s="13"/>
      <c r="CX21" s="13"/>
      <c r="CY21" s="13"/>
      <c r="CZ21" s="13"/>
      <c r="DA21" s="8" t="str">
        <f t="shared" si="21"/>
        <v/>
      </c>
      <c r="DB21" s="8">
        <f t="shared" si="22"/>
        <v>0</v>
      </c>
      <c r="DC21" s="8">
        <f t="shared" si="23"/>
        <v>0</v>
      </c>
    </row>
    <row r="22" spans="1:107" ht="26.25" customHeight="1" thickBot="1" x14ac:dyDescent="0.4">
      <c r="A22" s="16">
        <v>16</v>
      </c>
      <c r="B22" s="92" t="s">
        <v>452</v>
      </c>
      <c r="C22" s="7" t="s">
        <v>126</v>
      </c>
      <c r="D22" s="13"/>
      <c r="E22" s="13"/>
      <c r="F22" s="13"/>
      <c r="G22" s="13"/>
      <c r="H22" s="13"/>
      <c r="I22" s="13"/>
      <c r="J22" s="13"/>
      <c r="K22" s="13"/>
      <c r="L22" s="13"/>
      <c r="M22" s="13"/>
      <c r="N22" s="8" t="str">
        <f t="shared" si="0"/>
        <v/>
      </c>
      <c r="O22" s="8">
        <f t="shared" si="1"/>
        <v>0</v>
      </c>
      <c r="P22" s="8">
        <f t="shared" si="2"/>
        <v>0</v>
      </c>
      <c r="Q22" s="13" t="s">
        <v>850</v>
      </c>
      <c r="R22" s="13"/>
      <c r="S22" s="13"/>
      <c r="T22" s="13"/>
      <c r="U22" s="13"/>
      <c r="V22" s="13"/>
      <c r="W22" s="13"/>
      <c r="X22" s="13"/>
      <c r="Y22" s="13"/>
      <c r="Z22" s="13"/>
      <c r="AA22" s="10" t="str">
        <f t="shared" si="3"/>
        <v>MTH122 (3)F</v>
      </c>
      <c r="AB22" s="10">
        <f t="shared" si="4"/>
        <v>3</v>
      </c>
      <c r="AC22" s="10">
        <f t="shared" si="5"/>
        <v>0</v>
      </c>
      <c r="AD22" s="13"/>
      <c r="AE22" s="13"/>
      <c r="AF22" s="13"/>
      <c r="AG22" s="13"/>
      <c r="AH22" s="13"/>
      <c r="AI22" s="13"/>
      <c r="AJ22" s="13"/>
      <c r="AK22" s="13"/>
      <c r="AL22" s="13"/>
      <c r="AM22" s="13"/>
      <c r="AN22" s="10" t="str">
        <f t="shared" si="6"/>
        <v/>
      </c>
      <c r="AO22" s="8">
        <f t="shared" si="7"/>
        <v>0</v>
      </c>
      <c r="AP22" s="12">
        <f t="shared" si="8"/>
        <v>0</v>
      </c>
      <c r="AQ22" s="13"/>
      <c r="AR22" s="13"/>
      <c r="AS22" s="13"/>
      <c r="AT22" s="13"/>
      <c r="AU22" s="13"/>
      <c r="AV22" s="13"/>
      <c r="AW22" s="13"/>
      <c r="AX22" s="13"/>
      <c r="AY22" s="13"/>
      <c r="AZ22" s="13"/>
      <c r="BA22" s="10" t="str">
        <f t="shared" si="9"/>
        <v/>
      </c>
      <c r="BB22" s="8">
        <f t="shared" si="10"/>
        <v>0</v>
      </c>
      <c r="BC22" s="8">
        <f t="shared" si="26"/>
        <v>0</v>
      </c>
      <c r="BD22" s="13"/>
      <c r="BE22" s="13"/>
      <c r="BF22" s="13"/>
      <c r="BG22" s="13"/>
      <c r="BH22" s="13"/>
      <c r="BI22" s="13"/>
      <c r="BJ22" s="13"/>
      <c r="BK22" s="13"/>
      <c r="BL22" s="13"/>
      <c r="BM22" s="13"/>
      <c r="BN22" s="8" t="str">
        <f t="shared" si="12"/>
        <v/>
      </c>
      <c r="BO22" s="8">
        <f t="shared" si="13"/>
        <v>0</v>
      </c>
      <c r="BP22" s="8">
        <f t="shared" si="25"/>
        <v>0</v>
      </c>
      <c r="BQ22" s="13"/>
      <c r="BR22" s="13"/>
      <c r="BS22" s="13"/>
      <c r="BT22" s="13"/>
      <c r="BU22" s="13"/>
      <c r="BV22" s="13"/>
      <c r="BW22" s="13"/>
      <c r="BX22" s="13"/>
      <c r="BY22" s="13"/>
      <c r="BZ22" s="13"/>
      <c r="CA22" s="8" t="str">
        <f t="shared" ref="CA22:CA59" si="27">AllCurCo(BQ22:BZ22)</f>
        <v/>
      </c>
      <c r="CB22" s="8">
        <f t="shared" si="24"/>
        <v>0</v>
      </c>
      <c r="CC22" s="8">
        <f t="shared" si="17"/>
        <v>0</v>
      </c>
      <c r="CD22" s="13"/>
      <c r="CE22" s="13"/>
      <c r="CF22" s="13"/>
      <c r="CG22" s="13"/>
      <c r="CH22" s="13"/>
      <c r="CI22" s="13"/>
      <c r="CJ22" s="13"/>
      <c r="CK22" s="13"/>
      <c r="CL22" s="13"/>
      <c r="CM22" s="13"/>
      <c r="CN22" s="8" t="str">
        <f t="shared" si="18"/>
        <v/>
      </c>
      <c r="CO22" s="8">
        <f t="shared" si="19"/>
        <v>0</v>
      </c>
      <c r="CP22" s="8">
        <f t="shared" si="20"/>
        <v>0</v>
      </c>
      <c r="CQ22" s="13"/>
      <c r="CR22" s="13"/>
      <c r="CS22" s="13"/>
      <c r="CT22" s="13"/>
      <c r="CU22" s="13"/>
      <c r="CV22" s="13"/>
      <c r="CW22" s="13"/>
      <c r="CX22" s="13"/>
      <c r="CY22" s="13"/>
      <c r="CZ22" s="13"/>
      <c r="DA22" s="8" t="str">
        <f t="shared" si="21"/>
        <v/>
      </c>
      <c r="DB22" s="8">
        <f t="shared" si="22"/>
        <v>0</v>
      </c>
      <c r="DC22" s="8">
        <f t="shared" si="23"/>
        <v>0</v>
      </c>
    </row>
    <row r="23" spans="1:107" ht="26.25" customHeight="1" thickBot="1" x14ac:dyDescent="0.4">
      <c r="A23" s="16">
        <v>17</v>
      </c>
      <c r="B23" s="92" t="s">
        <v>453</v>
      </c>
      <c r="C23" s="7" t="s">
        <v>127</v>
      </c>
      <c r="D23" s="13" t="s">
        <v>784</v>
      </c>
      <c r="E23" s="13"/>
      <c r="F23" s="13"/>
      <c r="G23" s="13"/>
      <c r="H23" s="13"/>
      <c r="I23" s="13"/>
      <c r="J23" s="13"/>
      <c r="K23" s="13"/>
      <c r="L23" s="13"/>
      <c r="M23" s="13"/>
      <c r="N23" s="8" t="str">
        <f t="shared" si="0"/>
        <v>CHM113 (3)B</v>
      </c>
      <c r="O23" s="8">
        <f t="shared" si="1"/>
        <v>3</v>
      </c>
      <c r="P23" s="8">
        <f t="shared" si="2"/>
        <v>12</v>
      </c>
      <c r="Q23" s="13"/>
      <c r="R23" s="13"/>
      <c r="S23" s="13"/>
      <c r="T23" s="13"/>
      <c r="U23" s="13"/>
      <c r="V23" s="13"/>
      <c r="W23" s="13"/>
      <c r="X23" s="13"/>
      <c r="Y23" s="13"/>
      <c r="Z23" s="13"/>
      <c r="AA23" s="10" t="str">
        <f t="shared" si="3"/>
        <v/>
      </c>
      <c r="AB23" s="10">
        <f t="shared" si="4"/>
        <v>0</v>
      </c>
      <c r="AC23" s="10">
        <f t="shared" si="5"/>
        <v>0</v>
      </c>
      <c r="AD23" s="13"/>
      <c r="AE23" s="13"/>
      <c r="AF23" s="13"/>
      <c r="AG23" s="13"/>
      <c r="AH23" s="13"/>
      <c r="AI23" s="13"/>
      <c r="AJ23" s="13"/>
      <c r="AK23" s="13"/>
      <c r="AL23" s="13"/>
      <c r="AM23" s="13"/>
      <c r="AN23" s="10" t="str">
        <f t="shared" si="6"/>
        <v/>
      </c>
      <c r="AO23" s="8">
        <f t="shared" si="7"/>
        <v>0</v>
      </c>
      <c r="AP23" s="12">
        <f t="shared" si="8"/>
        <v>0</v>
      </c>
      <c r="AQ23" s="13"/>
      <c r="AR23" s="13"/>
      <c r="AS23" s="13"/>
      <c r="AT23" s="13"/>
      <c r="AU23" s="13"/>
      <c r="AV23" s="13"/>
      <c r="AW23" s="13"/>
      <c r="AX23" s="13"/>
      <c r="AY23" s="13"/>
      <c r="AZ23" s="13"/>
      <c r="BA23" s="10" t="str">
        <f t="shared" si="9"/>
        <v/>
      </c>
      <c r="BB23" s="8">
        <f t="shared" si="10"/>
        <v>0</v>
      </c>
      <c r="BC23" s="8">
        <f t="shared" si="26"/>
        <v>0</v>
      </c>
      <c r="BD23" s="13"/>
      <c r="BE23" s="13"/>
      <c r="BF23" s="13"/>
      <c r="BG23" s="13"/>
      <c r="BH23" s="13"/>
      <c r="BI23" s="13"/>
      <c r="BJ23" s="13"/>
      <c r="BK23" s="13"/>
      <c r="BL23" s="13"/>
      <c r="BM23" s="13"/>
      <c r="BN23" s="8" t="str">
        <f t="shared" si="12"/>
        <v/>
      </c>
      <c r="BO23" s="8">
        <f t="shared" si="13"/>
        <v>0</v>
      </c>
      <c r="BP23" s="8">
        <f t="shared" si="25"/>
        <v>0</v>
      </c>
      <c r="BQ23" s="13"/>
      <c r="BR23" s="13"/>
      <c r="BS23" s="13"/>
      <c r="BT23" s="13"/>
      <c r="BU23" s="13"/>
      <c r="BV23" s="13"/>
      <c r="BW23" s="13"/>
      <c r="BX23" s="13"/>
      <c r="BY23" s="13"/>
      <c r="BZ23" s="13"/>
      <c r="CA23" s="8" t="str">
        <f t="shared" si="27"/>
        <v/>
      </c>
      <c r="CB23" s="8">
        <f t="shared" si="24"/>
        <v>0</v>
      </c>
      <c r="CC23" s="8">
        <f t="shared" si="17"/>
        <v>0</v>
      </c>
      <c r="CD23" s="13"/>
      <c r="CE23" s="13"/>
      <c r="CF23" s="13"/>
      <c r="CG23" s="13"/>
      <c r="CH23" s="13"/>
      <c r="CI23" s="13"/>
      <c r="CJ23" s="13"/>
      <c r="CK23" s="13"/>
      <c r="CL23" s="13"/>
      <c r="CM23" s="13"/>
      <c r="CN23" s="8" t="str">
        <f t="shared" si="18"/>
        <v/>
      </c>
      <c r="CO23" s="8">
        <f t="shared" si="19"/>
        <v>0</v>
      </c>
      <c r="CP23" s="8">
        <f t="shared" si="20"/>
        <v>0</v>
      </c>
      <c r="CQ23" s="13"/>
      <c r="CR23" s="13"/>
      <c r="CS23" s="13"/>
      <c r="CT23" s="13"/>
      <c r="CU23" s="13"/>
      <c r="CV23" s="13"/>
      <c r="CW23" s="13"/>
      <c r="CX23" s="13"/>
      <c r="CY23" s="13"/>
      <c r="CZ23" s="13"/>
      <c r="DA23" s="8" t="str">
        <f t="shared" si="21"/>
        <v/>
      </c>
      <c r="DB23" s="8">
        <f t="shared" si="22"/>
        <v>0</v>
      </c>
      <c r="DC23" s="8">
        <f t="shared" si="23"/>
        <v>0</v>
      </c>
    </row>
    <row r="24" spans="1:107" ht="26.25" customHeight="1" thickBot="1" x14ac:dyDescent="0.4">
      <c r="A24" s="16">
        <v>18</v>
      </c>
      <c r="B24" s="92" t="s">
        <v>454</v>
      </c>
      <c r="C24" s="7" t="s">
        <v>128</v>
      </c>
      <c r="D24" s="13"/>
      <c r="E24" s="13"/>
      <c r="F24" s="13"/>
      <c r="G24" s="13"/>
      <c r="H24" s="13"/>
      <c r="I24" s="13"/>
      <c r="J24" s="13"/>
      <c r="K24" s="13"/>
      <c r="L24" s="13"/>
      <c r="M24" s="13"/>
      <c r="N24" s="8" t="str">
        <f t="shared" si="0"/>
        <v/>
      </c>
      <c r="O24" s="8">
        <f t="shared" si="1"/>
        <v>0</v>
      </c>
      <c r="P24" s="8">
        <f t="shared" si="2"/>
        <v>0</v>
      </c>
      <c r="Q24" s="13"/>
      <c r="R24" s="13"/>
      <c r="S24" s="13"/>
      <c r="T24" s="13"/>
      <c r="U24" s="13"/>
      <c r="V24" s="13"/>
      <c r="W24" s="13"/>
      <c r="X24" s="13"/>
      <c r="Y24" s="13"/>
      <c r="Z24" s="13"/>
      <c r="AA24" s="10" t="str">
        <f t="shared" si="3"/>
        <v/>
      </c>
      <c r="AB24" s="10">
        <f t="shared" si="4"/>
        <v>0</v>
      </c>
      <c r="AC24" s="10">
        <f t="shared" si="5"/>
        <v>0</v>
      </c>
      <c r="AD24" s="13"/>
      <c r="AE24" s="13"/>
      <c r="AF24" s="13"/>
      <c r="AG24" s="13"/>
      <c r="AH24" s="13"/>
      <c r="AI24" s="13"/>
      <c r="AJ24" s="13"/>
      <c r="AK24" s="13"/>
      <c r="AL24" s="13"/>
      <c r="AM24" s="13"/>
      <c r="AN24" s="10" t="str">
        <f t="shared" si="6"/>
        <v/>
      </c>
      <c r="AO24" s="8">
        <f t="shared" si="7"/>
        <v>0</v>
      </c>
      <c r="AP24" s="12">
        <f t="shared" si="8"/>
        <v>0</v>
      </c>
      <c r="AQ24" s="13"/>
      <c r="AR24" s="13"/>
      <c r="AS24" s="13"/>
      <c r="AT24" s="13"/>
      <c r="AU24" s="13"/>
      <c r="AV24" s="13"/>
      <c r="AW24" s="13"/>
      <c r="AX24" s="13"/>
      <c r="AY24" s="13"/>
      <c r="AZ24" s="13"/>
      <c r="BA24" s="10" t="str">
        <f t="shared" si="9"/>
        <v/>
      </c>
      <c r="BB24" s="8">
        <f t="shared" si="10"/>
        <v>0</v>
      </c>
      <c r="BC24" s="8">
        <f t="shared" si="26"/>
        <v>0</v>
      </c>
      <c r="BD24" s="13"/>
      <c r="BE24" s="13"/>
      <c r="BF24" s="13"/>
      <c r="BG24" s="13"/>
      <c r="BH24" s="13"/>
      <c r="BI24" s="13"/>
      <c r="BJ24" s="13"/>
      <c r="BK24" s="13"/>
      <c r="BL24" s="13"/>
      <c r="BM24" s="13"/>
      <c r="BN24" s="8" t="str">
        <f t="shared" si="12"/>
        <v/>
      </c>
      <c r="BO24" s="8">
        <f t="shared" si="13"/>
        <v>0</v>
      </c>
      <c r="BP24" s="8">
        <f t="shared" si="25"/>
        <v>0</v>
      </c>
      <c r="BQ24" s="13"/>
      <c r="BR24" s="13"/>
      <c r="BS24" s="13"/>
      <c r="BT24" s="13"/>
      <c r="BU24" s="13"/>
      <c r="BV24" s="13"/>
      <c r="BW24" s="13"/>
      <c r="BX24" s="13"/>
      <c r="BY24" s="13"/>
      <c r="BZ24" s="13"/>
      <c r="CA24" s="8" t="str">
        <f t="shared" si="27"/>
        <v/>
      </c>
      <c r="CB24" s="8">
        <f t="shared" si="24"/>
        <v>0</v>
      </c>
      <c r="CC24" s="8">
        <f t="shared" si="17"/>
        <v>0</v>
      </c>
      <c r="CD24" s="13"/>
      <c r="CE24" s="13"/>
      <c r="CF24" s="13"/>
      <c r="CG24" s="13"/>
      <c r="CH24" s="13"/>
      <c r="CI24" s="13"/>
      <c r="CJ24" s="13"/>
      <c r="CK24" s="13"/>
      <c r="CL24" s="13"/>
      <c r="CM24" s="13"/>
      <c r="CN24" s="8" t="str">
        <f t="shared" si="18"/>
        <v/>
      </c>
      <c r="CO24" s="8">
        <f t="shared" si="19"/>
        <v>0</v>
      </c>
      <c r="CP24" s="8">
        <f t="shared" si="20"/>
        <v>0</v>
      </c>
      <c r="CQ24" s="13"/>
      <c r="CR24" s="13"/>
      <c r="CS24" s="13"/>
      <c r="CT24" s="13"/>
      <c r="CU24" s="13"/>
      <c r="CV24" s="13"/>
      <c r="CW24" s="13"/>
      <c r="CX24" s="13"/>
      <c r="CY24" s="13"/>
      <c r="CZ24" s="13"/>
      <c r="DA24" s="8" t="str">
        <f t="shared" si="21"/>
        <v/>
      </c>
      <c r="DB24" s="8">
        <f t="shared" si="22"/>
        <v>0</v>
      </c>
      <c r="DC24" s="8">
        <f t="shared" si="23"/>
        <v>0</v>
      </c>
    </row>
    <row r="25" spans="1:107" ht="26.25" customHeight="1" thickBot="1" x14ac:dyDescent="0.4">
      <c r="A25" s="16">
        <v>19</v>
      </c>
      <c r="B25" s="92" t="s">
        <v>455</v>
      </c>
      <c r="C25" s="7" t="s">
        <v>129</v>
      </c>
      <c r="D25" s="13"/>
      <c r="E25" s="13"/>
      <c r="F25" s="13"/>
      <c r="G25" s="13"/>
      <c r="H25" s="13"/>
      <c r="I25" s="13"/>
      <c r="J25" s="13"/>
      <c r="K25" s="13"/>
      <c r="L25" s="13"/>
      <c r="M25" s="13"/>
      <c r="N25" s="8" t="str">
        <f t="shared" si="0"/>
        <v/>
      </c>
      <c r="O25" s="8">
        <f t="shared" si="1"/>
        <v>0</v>
      </c>
      <c r="P25" s="8">
        <f t="shared" si="2"/>
        <v>0</v>
      </c>
      <c r="Q25" s="13"/>
      <c r="R25" s="13"/>
      <c r="S25" s="13"/>
      <c r="T25" s="13"/>
      <c r="U25" s="13"/>
      <c r="V25" s="13"/>
      <c r="W25" s="13"/>
      <c r="X25" s="13"/>
      <c r="Y25" s="13"/>
      <c r="Z25" s="13"/>
      <c r="AA25" s="10" t="str">
        <f t="shared" si="3"/>
        <v/>
      </c>
      <c r="AB25" s="10">
        <f t="shared" si="4"/>
        <v>0</v>
      </c>
      <c r="AC25" s="10">
        <f t="shared" si="5"/>
        <v>0</v>
      </c>
      <c r="AD25" s="13"/>
      <c r="AE25" s="13"/>
      <c r="AF25" s="13"/>
      <c r="AG25" s="13"/>
      <c r="AH25" s="13"/>
      <c r="AI25" s="13"/>
      <c r="AJ25" s="13"/>
      <c r="AK25" s="13"/>
      <c r="AL25" s="13"/>
      <c r="AM25" s="13"/>
      <c r="AN25" s="10" t="str">
        <f t="shared" si="6"/>
        <v/>
      </c>
      <c r="AO25" s="8">
        <f t="shared" si="7"/>
        <v>0</v>
      </c>
      <c r="AP25" s="12">
        <f t="shared" si="8"/>
        <v>0</v>
      </c>
      <c r="AQ25" s="13"/>
      <c r="AR25" s="13"/>
      <c r="AS25" s="13"/>
      <c r="AT25" s="13"/>
      <c r="AU25" s="13"/>
      <c r="AV25" s="13"/>
      <c r="AW25" s="13"/>
      <c r="AX25" s="13"/>
      <c r="AY25" s="13"/>
      <c r="AZ25" s="13"/>
      <c r="BA25" s="10" t="str">
        <f t="shared" si="9"/>
        <v/>
      </c>
      <c r="BB25" s="8">
        <f t="shared" si="10"/>
        <v>0</v>
      </c>
      <c r="BC25" s="8">
        <f t="shared" si="26"/>
        <v>0</v>
      </c>
      <c r="BD25" s="13"/>
      <c r="BE25" s="13"/>
      <c r="BF25" s="13"/>
      <c r="BG25" s="13"/>
      <c r="BH25" s="13"/>
      <c r="BI25" s="13"/>
      <c r="BJ25" s="13"/>
      <c r="BK25" s="13"/>
      <c r="BL25" s="13"/>
      <c r="BM25" s="13"/>
      <c r="BN25" s="8" t="str">
        <f t="shared" si="12"/>
        <v/>
      </c>
      <c r="BO25" s="8">
        <f t="shared" si="13"/>
        <v>0</v>
      </c>
      <c r="BP25" s="8">
        <f t="shared" si="25"/>
        <v>0</v>
      </c>
      <c r="BQ25" s="13"/>
      <c r="BR25" s="13"/>
      <c r="BS25" s="13"/>
      <c r="BT25" s="13"/>
      <c r="BU25" s="13"/>
      <c r="BV25" s="13"/>
      <c r="BW25" s="13"/>
      <c r="BX25" s="13"/>
      <c r="BY25" s="13"/>
      <c r="BZ25" s="13"/>
      <c r="CA25" s="8" t="str">
        <f t="shared" si="27"/>
        <v/>
      </c>
      <c r="CB25" s="8">
        <f t="shared" si="24"/>
        <v>0</v>
      </c>
      <c r="CC25" s="8">
        <f>AllCurCoGP(BQ25:BZ25)</f>
        <v>0</v>
      </c>
      <c r="CD25" s="13"/>
      <c r="CE25" s="13"/>
      <c r="CF25" s="13"/>
      <c r="CG25" s="13"/>
      <c r="CH25" s="13"/>
      <c r="CI25" s="13"/>
      <c r="CJ25" s="13"/>
      <c r="CK25" s="13"/>
      <c r="CL25" s="13"/>
      <c r="CM25" s="13"/>
      <c r="CN25" s="8" t="str">
        <f t="shared" si="18"/>
        <v/>
      </c>
      <c r="CO25" s="8">
        <f t="shared" si="19"/>
        <v>0</v>
      </c>
      <c r="CP25" s="8">
        <f t="shared" si="20"/>
        <v>0</v>
      </c>
      <c r="CQ25" s="13"/>
      <c r="CR25" s="13"/>
      <c r="CS25" s="13"/>
      <c r="CT25" s="13"/>
      <c r="CU25" s="13"/>
      <c r="CV25" s="13"/>
      <c r="CW25" s="13"/>
      <c r="CX25" s="13"/>
      <c r="CY25" s="13"/>
      <c r="CZ25" s="13"/>
      <c r="DA25" s="8" t="str">
        <f t="shared" si="21"/>
        <v/>
      </c>
      <c r="DB25" s="8">
        <f t="shared" si="22"/>
        <v>0</v>
      </c>
      <c r="DC25" s="8">
        <f t="shared" si="23"/>
        <v>0</v>
      </c>
    </row>
    <row r="26" spans="1:107" ht="26.25" customHeight="1" thickBot="1" x14ac:dyDescent="0.4">
      <c r="A26" s="16">
        <v>20</v>
      </c>
      <c r="B26" s="92" t="s">
        <v>456</v>
      </c>
      <c r="C26" s="7" t="s">
        <v>130</v>
      </c>
      <c r="D26" s="13"/>
      <c r="E26" s="13"/>
      <c r="F26" s="13"/>
      <c r="G26" s="13"/>
      <c r="H26" s="13"/>
      <c r="I26" s="13"/>
      <c r="J26" s="13"/>
      <c r="K26" s="13"/>
      <c r="L26" s="13"/>
      <c r="M26" s="13"/>
      <c r="N26" s="8" t="str">
        <f t="shared" si="0"/>
        <v/>
      </c>
      <c r="O26" s="8">
        <f t="shared" si="1"/>
        <v>0</v>
      </c>
      <c r="P26" s="8">
        <f t="shared" si="2"/>
        <v>0</v>
      </c>
      <c r="Q26" s="13"/>
      <c r="R26" s="13"/>
      <c r="S26" s="13"/>
      <c r="T26" s="13"/>
      <c r="U26" s="13"/>
      <c r="V26" s="13"/>
      <c r="W26" s="13"/>
      <c r="X26" s="13"/>
      <c r="Y26" s="13"/>
      <c r="Z26" s="13"/>
      <c r="AA26" s="10" t="str">
        <f t="shared" si="3"/>
        <v/>
      </c>
      <c r="AB26" s="10">
        <f t="shared" si="4"/>
        <v>0</v>
      </c>
      <c r="AC26" s="10">
        <f t="shared" si="5"/>
        <v>0</v>
      </c>
      <c r="AD26" s="13" t="s">
        <v>880</v>
      </c>
      <c r="AE26" s="13"/>
      <c r="AF26" s="13"/>
      <c r="AG26" s="13"/>
      <c r="AH26" s="13"/>
      <c r="AI26" s="13"/>
      <c r="AJ26" s="13"/>
      <c r="AK26" s="13"/>
      <c r="AL26" s="13"/>
      <c r="AM26" s="13"/>
      <c r="AN26" s="10" t="str">
        <f t="shared" si="6"/>
        <v>GSS212 (2)B</v>
      </c>
      <c r="AO26" s="8">
        <f t="shared" si="7"/>
        <v>2</v>
      </c>
      <c r="AP26" s="12">
        <f t="shared" si="8"/>
        <v>8</v>
      </c>
      <c r="AQ26" s="13"/>
      <c r="AR26" s="13"/>
      <c r="AS26" s="13"/>
      <c r="AT26" s="13"/>
      <c r="AU26" s="13"/>
      <c r="AV26" s="13"/>
      <c r="AW26" s="13"/>
      <c r="AX26" s="13"/>
      <c r="AY26" s="13"/>
      <c r="AZ26" s="13"/>
      <c r="BA26" s="10" t="str">
        <f t="shared" si="9"/>
        <v/>
      </c>
      <c r="BB26" s="8">
        <f t="shared" si="10"/>
        <v>0</v>
      </c>
      <c r="BC26" s="8">
        <f t="shared" si="26"/>
        <v>0</v>
      </c>
      <c r="BD26" s="13"/>
      <c r="BE26" s="13"/>
      <c r="BF26" s="13"/>
      <c r="BG26" s="13"/>
      <c r="BH26" s="13"/>
      <c r="BI26" s="13"/>
      <c r="BJ26" s="13"/>
      <c r="BK26" s="13"/>
      <c r="BL26" s="13"/>
      <c r="BM26" s="13"/>
      <c r="BN26" s="8" t="str">
        <f t="shared" si="12"/>
        <v/>
      </c>
      <c r="BO26" s="8">
        <f t="shared" si="13"/>
        <v>0</v>
      </c>
      <c r="BP26" s="8">
        <f t="shared" si="25"/>
        <v>0</v>
      </c>
      <c r="BQ26" s="13"/>
      <c r="BR26" s="13"/>
      <c r="BS26" s="13"/>
      <c r="BT26" s="13"/>
      <c r="BU26" s="13"/>
      <c r="BV26" s="13"/>
      <c r="BW26" s="13"/>
      <c r="BX26" s="13"/>
      <c r="BY26" s="13"/>
      <c r="BZ26" s="13"/>
      <c r="CA26" s="8" t="str">
        <f t="shared" si="27"/>
        <v/>
      </c>
      <c r="CB26" s="8">
        <f t="shared" si="24"/>
        <v>0</v>
      </c>
      <c r="CC26" s="8">
        <f t="shared" ref="CC26:CC89" si="28">AllCurCoGP(BQ26:BZ26)</f>
        <v>0</v>
      </c>
      <c r="CD26" s="13"/>
      <c r="CE26" s="13"/>
      <c r="CF26" s="13"/>
      <c r="CG26" s="13"/>
      <c r="CH26" s="13"/>
      <c r="CI26" s="13"/>
      <c r="CJ26" s="13"/>
      <c r="CK26" s="13"/>
      <c r="CL26" s="13"/>
      <c r="CM26" s="13"/>
      <c r="CN26" s="8" t="str">
        <f t="shared" si="18"/>
        <v/>
      </c>
      <c r="CO26" s="8">
        <f t="shared" si="19"/>
        <v>0</v>
      </c>
      <c r="CP26" s="8">
        <f t="shared" si="20"/>
        <v>0</v>
      </c>
      <c r="CQ26" s="13"/>
      <c r="CR26" s="13"/>
      <c r="CS26" s="13"/>
      <c r="CT26" s="13"/>
      <c r="CU26" s="13"/>
      <c r="CV26" s="13"/>
      <c r="CW26" s="13"/>
      <c r="CX26" s="13"/>
      <c r="CY26" s="13"/>
      <c r="CZ26" s="13"/>
      <c r="DA26" s="8" t="str">
        <f t="shared" si="21"/>
        <v/>
      </c>
      <c r="DB26" s="8">
        <f t="shared" si="22"/>
        <v>0</v>
      </c>
      <c r="DC26" s="8">
        <f t="shared" si="23"/>
        <v>0</v>
      </c>
    </row>
    <row r="27" spans="1:107" ht="26.25" customHeight="1" thickBot="1" x14ac:dyDescent="0.4">
      <c r="A27" s="16">
        <v>21</v>
      </c>
      <c r="B27" s="92" t="s">
        <v>457</v>
      </c>
      <c r="C27" s="7" t="s">
        <v>131</v>
      </c>
      <c r="D27" s="13" t="s">
        <v>808</v>
      </c>
      <c r="E27" s="13"/>
      <c r="F27" s="13"/>
      <c r="G27" s="13"/>
      <c r="H27" s="13"/>
      <c r="I27" s="13"/>
      <c r="J27" s="13"/>
      <c r="K27" s="13"/>
      <c r="L27" s="13"/>
      <c r="M27" s="13"/>
      <c r="N27" s="8" t="str">
        <f t="shared" si="0"/>
        <v>CHM114 (1)B</v>
      </c>
      <c r="O27" s="8">
        <f t="shared" si="1"/>
        <v>1</v>
      </c>
      <c r="P27" s="8">
        <f t="shared" si="2"/>
        <v>4</v>
      </c>
      <c r="Q27" s="13" t="s">
        <v>822</v>
      </c>
      <c r="R27" s="13" t="s">
        <v>844</v>
      </c>
      <c r="S27" s="13"/>
      <c r="T27" s="13"/>
      <c r="U27" s="13"/>
      <c r="V27" s="13"/>
      <c r="W27" s="13"/>
      <c r="X27" s="13"/>
      <c r="Y27" s="13"/>
      <c r="Z27" s="13"/>
      <c r="AA27" s="10" t="str">
        <f t="shared" si="3"/>
        <v>CHM124 (1)A,CHM121 (3)C</v>
      </c>
      <c r="AB27" s="10">
        <f t="shared" si="4"/>
        <v>4</v>
      </c>
      <c r="AC27" s="10">
        <f t="shared" si="5"/>
        <v>14</v>
      </c>
      <c r="AD27" s="13" t="s">
        <v>791</v>
      </c>
      <c r="AE27" s="13"/>
      <c r="AF27" s="13"/>
      <c r="AG27" s="13"/>
      <c r="AH27" s="13"/>
      <c r="AI27" s="13"/>
      <c r="AJ27" s="13"/>
      <c r="AK27" s="13"/>
      <c r="AL27" s="13"/>
      <c r="AM27" s="13"/>
      <c r="AN27" s="10" t="str">
        <f t="shared" si="6"/>
        <v>MTH112 (3)C</v>
      </c>
      <c r="AO27" s="8">
        <f t="shared" si="7"/>
        <v>3</v>
      </c>
      <c r="AP27" s="12">
        <f t="shared" si="8"/>
        <v>9</v>
      </c>
      <c r="AQ27" s="13"/>
      <c r="AR27" s="13"/>
      <c r="AS27" s="13"/>
      <c r="AT27" s="13"/>
      <c r="AU27" s="13"/>
      <c r="AV27" s="13"/>
      <c r="AW27" s="13"/>
      <c r="AX27" s="13"/>
      <c r="AY27" s="13"/>
      <c r="AZ27" s="13"/>
      <c r="BA27" s="10" t="str">
        <f t="shared" si="9"/>
        <v/>
      </c>
      <c r="BB27" s="8">
        <f t="shared" si="10"/>
        <v>0</v>
      </c>
      <c r="BC27" s="8">
        <f t="shared" si="26"/>
        <v>0</v>
      </c>
      <c r="BD27" s="13"/>
      <c r="BE27" s="13"/>
      <c r="BF27" s="13"/>
      <c r="BG27" s="13"/>
      <c r="BH27" s="13"/>
      <c r="BI27" s="13"/>
      <c r="BJ27" s="13"/>
      <c r="BK27" s="13"/>
      <c r="BL27" s="13"/>
      <c r="BM27" s="13"/>
      <c r="BN27" s="8" t="str">
        <f t="shared" si="12"/>
        <v/>
      </c>
      <c r="BO27" s="8">
        <f t="shared" si="13"/>
        <v>0</v>
      </c>
      <c r="BP27" s="8">
        <f t="shared" si="25"/>
        <v>0</v>
      </c>
      <c r="BQ27" s="13"/>
      <c r="BR27" s="13"/>
      <c r="BS27" s="13"/>
      <c r="BT27" s="13"/>
      <c r="BU27" s="13"/>
      <c r="BV27" s="13"/>
      <c r="BW27" s="13"/>
      <c r="BX27" s="13"/>
      <c r="BY27" s="13"/>
      <c r="BZ27" s="13"/>
      <c r="CA27" s="8" t="str">
        <f t="shared" si="27"/>
        <v/>
      </c>
      <c r="CB27" s="8">
        <f t="shared" si="24"/>
        <v>0</v>
      </c>
      <c r="CC27" s="8">
        <f t="shared" si="28"/>
        <v>0</v>
      </c>
      <c r="CD27" s="13"/>
      <c r="CE27" s="13"/>
      <c r="CF27" s="13"/>
      <c r="CG27" s="13"/>
      <c r="CH27" s="13"/>
      <c r="CI27" s="13"/>
      <c r="CJ27" s="13"/>
      <c r="CK27" s="13"/>
      <c r="CL27" s="13"/>
      <c r="CM27" s="13"/>
      <c r="CN27" s="8" t="str">
        <f t="shared" si="18"/>
        <v/>
      </c>
      <c r="CO27" s="8">
        <f t="shared" si="19"/>
        <v>0</v>
      </c>
      <c r="CP27" s="8">
        <f t="shared" si="20"/>
        <v>0</v>
      </c>
      <c r="CQ27" s="13"/>
      <c r="CR27" s="13"/>
      <c r="CS27" s="13"/>
      <c r="CT27" s="13"/>
      <c r="CU27" s="13"/>
      <c r="CV27" s="13"/>
      <c r="CW27" s="13"/>
      <c r="CX27" s="13"/>
      <c r="CY27" s="13"/>
      <c r="CZ27" s="13"/>
      <c r="DA27" s="8" t="str">
        <f t="shared" si="21"/>
        <v/>
      </c>
      <c r="DB27" s="8">
        <f t="shared" si="22"/>
        <v>0</v>
      </c>
      <c r="DC27" s="8">
        <f t="shared" si="23"/>
        <v>0</v>
      </c>
    </row>
    <row r="28" spans="1:107" ht="26.25" customHeight="1" thickBot="1" x14ac:dyDescent="0.4">
      <c r="A28" s="16">
        <v>22</v>
      </c>
      <c r="B28" s="92" t="s">
        <v>458</v>
      </c>
      <c r="C28" s="7" t="s">
        <v>132</v>
      </c>
      <c r="D28" s="13" t="s">
        <v>779</v>
      </c>
      <c r="E28" s="13" t="s">
        <v>790</v>
      </c>
      <c r="F28" s="13" t="s">
        <v>800</v>
      </c>
      <c r="G28" s="13" t="s">
        <v>808</v>
      </c>
      <c r="H28" s="13"/>
      <c r="I28" s="13"/>
      <c r="J28" s="13"/>
      <c r="K28" s="13"/>
      <c r="L28" s="13"/>
      <c r="M28" s="13"/>
      <c r="N28" s="8" t="str">
        <f t="shared" si="0"/>
        <v>PHY117 (1)B,MTH112 (3)A,GSS112 (2)C,CHM114 (1)B</v>
      </c>
      <c r="O28" s="8">
        <f t="shared" si="1"/>
        <v>7</v>
      </c>
      <c r="P28" s="8">
        <f t="shared" si="2"/>
        <v>29</v>
      </c>
      <c r="Q28" s="13"/>
      <c r="R28" s="13" t="s">
        <v>844</v>
      </c>
      <c r="S28" s="13"/>
      <c r="T28" s="13"/>
      <c r="U28" s="13"/>
      <c r="V28" s="13"/>
      <c r="W28" s="13"/>
      <c r="X28" s="13"/>
      <c r="Y28" s="13"/>
      <c r="Z28" s="13"/>
      <c r="AA28" s="10" t="str">
        <f t="shared" si="3"/>
        <v>CHM121 (3)C</v>
      </c>
      <c r="AB28" s="10">
        <f t="shared" si="4"/>
        <v>3</v>
      </c>
      <c r="AC28" s="10">
        <f t="shared" si="5"/>
        <v>9</v>
      </c>
      <c r="AD28" s="13" t="s">
        <v>882</v>
      </c>
      <c r="AE28" s="13" t="s">
        <v>890</v>
      </c>
      <c r="AF28" s="13" t="s">
        <v>895</v>
      </c>
      <c r="AG28" s="13" t="s">
        <v>901</v>
      </c>
      <c r="AH28" s="13"/>
      <c r="AI28" s="13"/>
      <c r="AJ28" s="13"/>
      <c r="AK28" s="13"/>
      <c r="AL28" s="13"/>
      <c r="AM28" s="13"/>
      <c r="AN28" s="10" t="str">
        <f t="shared" si="6"/>
        <v>CSC218 (2)E,GSS217 (2)C,CSC212 (2)C,STA212 (3)F</v>
      </c>
      <c r="AO28" s="8">
        <f t="shared" si="7"/>
        <v>9</v>
      </c>
      <c r="AP28" s="12">
        <f t="shared" si="8"/>
        <v>14</v>
      </c>
      <c r="AQ28" s="13"/>
      <c r="AR28" s="13"/>
      <c r="AS28" s="13"/>
      <c r="AT28" s="13"/>
      <c r="AU28" s="13"/>
      <c r="AV28" s="13"/>
      <c r="AW28" s="13"/>
      <c r="AX28" s="13"/>
      <c r="AY28" s="13"/>
      <c r="AZ28" s="13"/>
      <c r="BA28" s="10" t="str">
        <f t="shared" si="9"/>
        <v/>
      </c>
      <c r="BB28" s="8">
        <f t="shared" si="10"/>
        <v>0</v>
      </c>
      <c r="BC28" s="8">
        <f t="shared" si="26"/>
        <v>0</v>
      </c>
      <c r="BD28" s="13"/>
      <c r="BE28" s="13"/>
      <c r="BF28" s="13"/>
      <c r="BG28" s="13"/>
      <c r="BH28" s="13"/>
      <c r="BI28" s="13"/>
      <c r="BJ28" s="13"/>
      <c r="BK28" s="13"/>
      <c r="BL28" s="13"/>
      <c r="BM28" s="13"/>
      <c r="BN28" s="8" t="str">
        <f t="shared" si="12"/>
        <v/>
      </c>
      <c r="BO28" s="8">
        <f t="shared" si="13"/>
        <v>0</v>
      </c>
      <c r="BP28" s="8">
        <f t="shared" si="25"/>
        <v>0</v>
      </c>
      <c r="BQ28" s="13"/>
      <c r="BR28" s="13"/>
      <c r="BS28" s="13"/>
      <c r="BT28" s="13"/>
      <c r="BU28" s="13"/>
      <c r="BV28" s="13"/>
      <c r="BW28" s="13"/>
      <c r="BX28" s="13"/>
      <c r="BY28" s="13"/>
      <c r="BZ28" s="13"/>
      <c r="CA28" s="8" t="str">
        <f t="shared" si="27"/>
        <v/>
      </c>
      <c r="CB28" s="8">
        <f t="shared" si="24"/>
        <v>0</v>
      </c>
      <c r="CC28" s="8">
        <f t="shared" si="28"/>
        <v>0</v>
      </c>
      <c r="CD28" s="13"/>
      <c r="CE28" s="13"/>
      <c r="CF28" s="13"/>
      <c r="CG28" s="13"/>
      <c r="CH28" s="13"/>
      <c r="CI28" s="13"/>
      <c r="CJ28" s="13"/>
      <c r="CK28" s="13"/>
      <c r="CL28" s="13"/>
      <c r="CM28" s="13"/>
      <c r="CN28" s="8" t="str">
        <f t="shared" si="18"/>
        <v/>
      </c>
      <c r="CO28" s="8">
        <f t="shared" si="19"/>
        <v>0</v>
      </c>
      <c r="CP28" s="8">
        <f t="shared" si="20"/>
        <v>0</v>
      </c>
      <c r="CQ28" s="13"/>
      <c r="CR28" s="13"/>
      <c r="CS28" s="13"/>
      <c r="CT28" s="13"/>
      <c r="CU28" s="13"/>
      <c r="CV28" s="13"/>
      <c r="CW28" s="13"/>
      <c r="CX28" s="13"/>
      <c r="CY28" s="13"/>
      <c r="CZ28" s="13"/>
      <c r="DA28" s="8" t="str">
        <f t="shared" si="21"/>
        <v/>
      </c>
      <c r="DB28" s="8">
        <f t="shared" si="22"/>
        <v>0</v>
      </c>
      <c r="DC28" s="8">
        <f t="shared" si="23"/>
        <v>0</v>
      </c>
    </row>
    <row r="29" spans="1:107" ht="26.25" customHeight="1" thickBot="1" x14ac:dyDescent="0.4">
      <c r="A29" s="16">
        <v>23</v>
      </c>
      <c r="B29" s="92" t="s">
        <v>459</v>
      </c>
      <c r="C29" s="7" t="s">
        <v>133</v>
      </c>
      <c r="D29" s="13"/>
      <c r="E29" s="13"/>
      <c r="F29" s="13"/>
      <c r="G29" s="13"/>
      <c r="H29" s="13"/>
      <c r="I29" s="13"/>
      <c r="J29" s="13"/>
      <c r="K29" s="13"/>
      <c r="L29" s="13"/>
      <c r="M29" s="13"/>
      <c r="N29" s="8" t="str">
        <f t="shared" si="0"/>
        <v/>
      </c>
      <c r="O29" s="8">
        <f t="shared" si="1"/>
        <v>0</v>
      </c>
      <c r="P29" s="8">
        <f t="shared" si="2"/>
        <v>0</v>
      </c>
      <c r="Q29" s="13"/>
      <c r="R29" s="13"/>
      <c r="S29" s="13"/>
      <c r="T29" s="13"/>
      <c r="U29" s="13"/>
      <c r="V29" s="13"/>
      <c r="W29" s="13"/>
      <c r="X29" s="13"/>
      <c r="Y29" s="13"/>
      <c r="Z29" s="13"/>
      <c r="AA29" s="10" t="str">
        <f t="shared" si="3"/>
        <v/>
      </c>
      <c r="AB29" s="10">
        <f t="shared" si="4"/>
        <v>0</v>
      </c>
      <c r="AC29" s="10">
        <f t="shared" si="5"/>
        <v>0</v>
      </c>
      <c r="AD29" s="13"/>
      <c r="AE29" s="13"/>
      <c r="AF29" s="13"/>
      <c r="AG29" s="13"/>
      <c r="AH29" s="13"/>
      <c r="AI29" s="13"/>
      <c r="AJ29" s="13"/>
      <c r="AK29" s="13"/>
      <c r="AL29" s="13"/>
      <c r="AM29" s="13"/>
      <c r="AN29" s="10" t="str">
        <f t="shared" si="6"/>
        <v/>
      </c>
      <c r="AO29" s="8">
        <f t="shared" si="7"/>
        <v>0</v>
      </c>
      <c r="AP29" s="12">
        <f t="shared" si="8"/>
        <v>0</v>
      </c>
      <c r="AQ29" s="13"/>
      <c r="AR29" s="13"/>
      <c r="AS29" s="13"/>
      <c r="AT29" s="13"/>
      <c r="AU29" s="13"/>
      <c r="AV29" s="13"/>
      <c r="AW29" s="13"/>
      <c r="AX29" s="13"/>
      <c r="AY29" s="13"/>
      <c r="AZ29" s="13"/>
      <c r="BA29" s="10" t="str">
        <f t="shared" si="9"/>
        <v/>
      </c>
      <c r="BB29" s="8">
        <f t="shared" si="10"/>
        <v>0</v>
      </c>
      <c r="BC29" s="8">
        <f t="shared" si="26"/>
        <v>0</v>
      </c>
      <c r="BD29" s="13"/>
      <c r="BE29" s="13"/>
      <c r="BF29" s="13"/>
      <c r="BG29" s="13"/>
      <c r="BH29" s="13"/>
      <c r="BI29" s="13"/>
      <c r="BJ29" s="13"/>
      <c r="BK29" s="13"/>
      <c r="BL29" s="13"/>
      <c r="BM29" s="13"/>
      <c r="BN29" s="8" t="str">
        <f t="shared" si="12"/>
        <v/>
      </c>
      <c r="BO29" s="8">
        <f t="shared" si="13"/>
        <v>0</v>
      </c>
      <c r="BP29" s="8">
        <f t="shared" si="25"/>
        <v>0</v>
      </c>
      <c r="BQ29" s="13"/>
      <c r="BR29" s="13"/>
      <c r="BS29" s="13"/>
      <c r="BT29" s="13"/>
      <c r="BU29" s="13"/>
      <c r="BV29" s="13"/>
      <c r="BW29" s="13"/>
      <c r="BX29" s="13"/>
      <c r="BY29" s="13"/>
      <c r="BZ29" s="13"/>
      <c r="CA29" s="8" t="str">
        <f t="shared" si="27"/>
        <v/>
      </c>
      <c r="CB29" s="8">
        <f t="shared" si="24"/>
        <v>0</v>
      </c>
      <c r="CC29" s="8">
        <f t="shared" si="28"/>
        <v>0</v>
      </c>
      <c r="CD29" s="13"/>
      <c r="CE29" s="13"/>
      <c r="CF29" s="13"/>
      <c r="CG29" s="13"/>
      <c r="CH29" s="13"/>
      <c r="CI29" s="13"/>
      <c r="CJ29" s="13"/>
      <c r="CK29" s="13"/>
      <c r="CL29" s="13"/>
      <c r="CM29" s="13"/>
      <c r="CN29" s="8" t="str">
        <f t="shared" si="18"/>
        <v/>
      </c>
      <c r="CO29" s="8">
        <f t="shared" si="19"/>
        <v>0</v>
      </c>
      <c r="CP29" s="8">
        <f t="shared" si="20"/>
        <v>0</v>
      </c>
      <c r="CQ29" s="13"/>
      <c r="CR29" s="13"/>
      <c r="CS29" s="13"/>
      <c r="CT29" s="13"/>
      <c r="CU29" s="13"/>
      <c r="CV29" s="13"/>
      <c r="CW29" s="13"/>
      <c r="CX29" s="13"/>
      <c r="CY29" s="13"/>
      <c r="CZ29" s="13"/>
      <c r="DA29" s="8" t="str">
        <f t="shared" si="21"/>
        <v/>
      </c>
      <c r="DB29" s="8">
        <f t="shared" si="22"/>
        <v>0</v>
      </c>
      <c r="DC29" s="8">
        <f t="shared" si="23"/>
        <v>0</v>
      </c>
    </row>
    <row r="30" spans="1:107" ht="26.25" customHeight="1" thickBot="1" x14ac:dyDescent="0.4">
      <c r="A30" s="16">
        <v>24</v>
      </c>
      <c r="B30" s="92" t="s">
        <v>460</v>
      </c>
      <c r="C30" s="7" t="s">
        <v>134</v>
      </c>
      <c r="D30" s="13"/>
      <c r="E30" s="13"/>
      <c r="F30" s="13"/>
      <c r="G30" s="13"/>
      <c r="H30" s="13"/>
      <c r="I30" s="13"/>
      <c r="J30" s="13"/>
      <c r="K30" s="13"/>
      <c r="L30" s="13"/>
      <c r="M30" s="13"/>
      <c r="N30" s="8" t="str">
        <f t="shared" si="0"/>
        <v/>
      </c>
      <c r="O30" s="8">
        <f t="shared" si="1"/>
        <v>0</v>
      </c>
      <c r="P30" s="8">
        <f t="shared" si="2"/>
        <v>0</v>
      </c>
      <c r="Q30" s="13"/>
      <c r="R30" s="13"/>
      <c r="S30" s="13"/>
      <c r="T30" s="13"/>
      <c r="U30" s="13"/>
      <c r="V30" s="13"/>
      <c r="W30" s="13"/>
      <c r="X30" s="13"/>
      <c r="Y30" s="13"/>
      <c r="Z30" s="13"/>
      <c r="AA30" s="10" t="str">
        <f t="shared" si="3"/>
        <v/>
      </c>
      <c r="AB30" s="10">
        <f t="shared" si="4"/>
        <v>0</v>
      </c>
      <c r="AC30" s="10">
        <f t="shared" si="5"/>
        <v>0</v>
      </c>
      <c r="AD30" s="13"/>
      <c r="AE30" s="13"/>
      <c r="AF30" s="13"/>
      <c r="AG30" s="13"/>
      <c r="AH30" s="13"/>
      <c r="AI30" s="13"/>
      <c r="AJ30" s="13"/>
      <c r="AK30" s="13"/>
      <c r="AL30" s="13"/>
      <c r="AM30" s="13"/>
      <c r="AN30" s="10" t="str">
        <f t="shared" si="6"/>
        <v/>
      </c>
      <c r="AO30" s="8">
        <f t="shared" si="7"/>
        <v>0</v>
      </c>
      <c r="AP30" s="12">
        <f t="shared" si="8"/>
        <v>0</v>
      </c>
      <c r="AQ30" s="13"/>
      <c r="AR30" s="13"/>
      <c r="AS30" s="13"/>
      <c r="AT30" s="13"/>
      <c r="AU30" s="13"/>
      <c r="AV30" s="13"/>
      <c r="AW30" s="13"/>
      <c r="AX30" s="13"/>
      <c r="AY30" s="13"/>
      <c r="AZ30" s="13"/>
      <c r="BA30" s="10" t="str">
        <f t="shared" si="9"/>
        <v/>
      </c>
      <c r="BB30" s="8">
        <f t="shared" si="10"/>
        <v>0</v>
      </c>
      <c r="BC30" s="8">
        <f t="shared" si="26"/>
        <v>0</v>
      </c>
      <c r="BD30" s="13"/>
      <c r="BE30" s="13"/>
      <c r="BF30" s="13"/>
      <c r="BG30" s="13"/>
      <c r="BH30" s="13"/>
      <c r="BI30" s="13"/>
      <c r="BJ30" s="13"/>
      <c r="BK30" s="13"/>
      <c r="BL30" s="13"/>
      <c r="BM30" s="13"/>
      <c r="BN30" s="8" t="str">
        <f t="shared" si="12"/>
        <v/>
      </c>
      <c r="BO30" s="8">
        <f t="shared" si="13"/>
        <v>0</v>
      </c>
      <c r="BP30" s="8">
        <f t="shared" si="25"/>
        <v>0</v>
      </c>
      <c r="BQ30" s="13"/>
      <c r="BR30" s="13"/>
      <c r="BS30" s="13"/>
      <c r="BT30" s="13"/>
      <c r="BU30" s="13"/>
      <c r="BV30" s="13"/>
      <c r="BW30" s="13"/>
      <c r="BX30" s="13"/>
      <c r="BY30" s="13"/>
      <c r="BZ30" s="13"/>
      <c r="CA30" s="8" t="str">
        <f t="shared" si="27"/>
        <v/>
      </c>
      <c r="CB30" s="8">
        <f t="shared" si="24"/>
        <v>0</v>
      </c>
      <c r="CC30" s="8">
        <f t="shared" si="28"/>
        <v>0</v>
      </c>
      <c r="CD30" s="13"/>
      <c r="CE30" s="13"/>
      <c r="CF30" s="13"/>
      <c r="CG30" s="13"/>
      <c r="CH30" s="13"/>
      <c r="CI30" s="13"/>
      <c r="CJ30" s="13"/>
      <c r="CK30" s="13"/>
      <c r="CL30" s="13"/>
      <c r="CM30" s="13"/>
      <c r="CN30" s="8" t="str">
        <f t="shared" si="18"/>
        <v/>
      </c>
      <c r="CO30" s="8">
        <f t="shared" si="19"/>
        <v>0</v>
      </c>
      <c r="CP30" s="8">
        <f t="shared" si="20"/>
        <v>0</v>
      </c>
      <c r="CQ30" s="13"/>
      <c r="CR30" s="13"/>
      <c r="CS30" s="13"/>
      <c r="CT30" s="13"/>
      <c r="CU30" s="13"/>
      <c r="CV30" s="13"/>
      <c r="CW30" s="13"/>
      <c r="CX30" s="13"/>
      <c r="CY30" s="13"/>
      <c r="CZ30" s="13"/>
      <c r="DA30" s="8" t="str">
        <f t="shared" si="21"/>
        <v/>
      </c>
      <c r="DB30" s="8">
        <f t="shared" si="22"/>
        <v>0</v>
      </c>
      <c r="DC30" s="8">
        <f t="shared" si="23"/>
        <v>0</v>
      </c>
    </row>
    <row r="31" spans="1:107" ht="26.25" customHeight="1" thickBot="1" x14ac:dyDescent="0.4">
      <c r="A31" s="16">
        <v>25</v>
      </c>
      <c r="B31" s="92" t="s">
        <v>461</v>
      </c>
      <c r="C31" s="7" t="s">
        <v>135</v>
      </c>
      <c r="D31" s="13"/>
      <c r="E31" s="13"/>
      <c r="F31" s="13"/>
      <c r="G31" s="13"/>
      <c r="H31" s="13"/>
      <c r="I31" s="13"/>
      <c r="J31" s="13"/>
      <c r="K31" s="13"/>
      <c r="L31" s="13"/>
      <c r="M31" s="13"/>
      <c r="N31" s="8" t="str">
        <f t="shared" si="0"/>
        <v/>
      </c>
      <c r="O31" s="8">
        <f t="shared" si="1"/>
        <v>0</v>
      </c>
      <c r="P31" s="8">
        <f t="shared" si="2"/>
        <v>0</v>
      </c>
      <c r="Q31" s="13"/>
      <c r="R31" s="13"/>
      <c r="S31" s="13"/>
      <c r="T31" s="13"/>
      <c r="U31" s="13"/>
      <c r="V31" s="13"/>
      <c r="W31" s="13"/>
      <c r="X31" s="13"/>
      <c r="Y31" s="13"/>
      <c r="Z31" s="13"/>
      <c r="AA31" s="10" t="str">
        <f t="shared" si="3"/>
        <v/>
      </c>
      <c r="AB31" s="10">
        <f t="shared" si="4"/>
        <v>0</v>
      </c>
      <c r="AC31" s="10">
        <f t="shared" si="5"/>
        <v>0</v>
      </c>
      <c r="AD31" s="13" t="s">
        <v>883</v>
      </c>
      <c r="AE31" s="13"/>
      <c r="AF31" s="13"/>
      <c r="AG31" s="13"/>
      <c r="AH31" s="13"/>
      <c r="AI31" s="13"/>
      <c r="AJ31" s="13"/>
      <c r="AK31" s="13"/>
      <c r="AL31" s="13"/>
      <c r="AM31" s="13"/>
      <c r="AN31" s="10" t="str">
        <f t="shared" si="6"/>
        <v>CSC218 (2)F</v>
      </c>
      <c r="AO31" s="8">
        <f t="shared" si="7"/>
        <v>2</v>
      </c>
      <c r="AP31" s="12">
        <f t="shared" si="8"/>
        <v>0</v>
      </c>
      <c r="AQ31" s="13"/>
      <c r="AR31" s="13"/>
      <c r="AS31" s="13"/>
      <c r="AT31" s="13"/>
      <c r="AU31" s="13"/>
      <c r="AV31" s="13"/>
      <c r="AW31" s="13"/>
      <c r="AX31" s="13"/>
      <c r="AY31" s="13"/>
      <c r="AZ31" s="13"/>
      <c r="BA31" s="10" t="str">
        <f t="shared" si="9"/>
        <v/>
      </c>
      <c r="BB31" s="8">
        <f t="shared" si="10"/>
        <v>0</v>
      </c>
      <c r="BC31" s="8">
        <f t="shared" si="26"/>
        <v>0</v>
      </c>
      <c r="BD31" s="13"/>
      <c r="BE31" s="13"/>
      <c r="BF31" s="13"/>
      <c r="BG31" s="13"/>
      <c r="BH31" s="13"/>
      <c r="BI31" s="13"/>
      <c r="BJ31" s="13"/>
      <c r="BK31" s="13"/>
      <c r="BL31" s="13"/>
      <c r="BM31" s="13"/>
      <c r="BN31" s="8" t="str">
        <f t="shared" si="12"/>
        <v/>
      </c>
      <c r="BO31" s="8">
        <f t="shared" si="13"/>
        <v>0</v>
      </c>
      <c r="BP31" s="8">
        <f t="shared" si="25"/>
        <v>0</v>
      </c>
      <c r="BQ31" s="13"/>
      <c r="BR31" s="13"/>
      <c r="BS31" s="13"/>
      <c r="BT31" s="13"/>
      <c r="BU31" s="13"/>
      <c r="BV31" s="13"/>
      <c r="BW31" s="13"/>
      <c r="BX31" s="13"/>
      <c r="BY31" s="13"/>
      <c r="BZ31" s="13"/>
      <c r="CA31" s="8" t="str">
        <f t="shared" si="27"/>
        <v/>
      </c>
      <c r="CB31" s="8">
        <f t="shared" si="24"/>
        <v>0</v>
      </c>
      <c r="CC31" s="8">
        <f t="shared" si="28"/>
        <v>0</v>
      </c>
      <c r="CD31" s="13"/>
      <c r="CE31" s="13"/>
      <c r="CF31" s="13"/>
      <c r="CG31" s="13"/>
      <c r="CH31" s="13"/>
      <c r="CI31" s="13"/>
      <c r="CJ31" s="13"/>
      <c r="CK31" s="13"/>
      <c r="CL31" s="13"/>
      <c r="CM31" s="13"/>
      <c r="CN31" s="8" t="str">
        <f t="shared" si="18"/>
        <v/>
      </c>
      <c r="CO31" s="8">
        <f t="shared" si="19"/>
        <v>0</v>
      </c>
      <c r="CP31" s="8">
        <f t="shared" si="20"/>
        <v>0</v>
      </c>
      <c r="CQ31" s="13"/>
      <c r="CR31" s="13"/>
      <c r="CS31" s="13"/>
      <c r="CT31" s="13"/>
      <c r="CU31" s="13"/>
      <c r="CV31" s="13"/>
      <c r="CW31" s="13"/>
      <c r="CX31" s="13"/>
      <c r="CY31" s="13"/>
      <c r="CZ31" s="13"/>
      <c r="DA31" s="8" t="str">
        <f t="shared" si="21"/>
        <v/>
      </c>
      <c r="DB31" s="8">
        <f t="shared" si="22"/>
        <v>0</v>
      </c>
      <c r="DC31" s="8">
        <f t="shared" si="23"/>
        <v>0</v>
      </c>
    </row>
    <row r="32" spans="1:107" ht="26.25" customHeight="1" thickBot="1" x14ac:dyDescent="0.4">
      <c r="A32" s="16">
        <v>26</v>
      </c>
      <c r="B32" s="92" t="s">
        <v>462</v>
      </c>
      <c r="C32" s="7" t="s">
        <v>136</v>
      </c>
      <c r="D32" s="13" t="s">
        <v>793</v>
      </c>
      <c r="E32" s="13"/>
      <c r="F32" s="13"/>
      <c r="G32" s="13"/>
      <c r="H32" s="13"/>
      <c r="I32" s="13"/>
      <c r="J32" s="13"/>
      <c r="K32" s="13"/>
      <c r="L32" s="13"/>
      <c r="M32" s="13"/>
      <c r="N32" s="8" t="str">
        <f t="shared" si="0"/>
        <v>PHY112 (2)B</v>
      </c>
      <c r="O32" s="8">
        <f t="shared" si="1"/>
        <v>2</v>
      </c>
      <c r="P32" s="8">
        <f t="shared" si="2"/>
        <v>8</v>
      </c>
      <c r="Q32" s="13"/>
      <c r="R32" s="13"/>
      <c r="S32" s="13"/>
      <c r="T32" s="13"/>
      <c r="U32" s="13"/>
      <c r="V32" s="13"/>
      <c r="W32" s="13"/>
      <c r="X32" s="13"/>
      <c r="Y32" s="13"/>
      <c r="Z32" s="13"/>
      <c r="AA32" s="10" t="str">
        <f t="shared" si="3"/>
        <v/>
      </c>
      <c r="AB32" s="10">
        <f t="shared" si="4"/>
        <v>0</v>
      </c>
      <c r="AC32" s="10">
        <f t="shared" si="5"/>
        <v>0</v>
      </c>
      <c r="AD32" s="13"/>
      <c r="AE32" s="13"/>
      <c r="AF32" s="13"/>
      <c r="AG32" s="13"/>
      <c r="AH32" s="13"/>
      <c r="AI32" s="13"/>
      <c r="AJ32" s="13"/>
      <c r="AK32" s="13"/>
      <c r="AL32" s="13"/>
      <c r="AM32" s="13"/>
      <c r="AN32" s="10" t="str">
        <f t="shared" si="6"/>
        <v/>
      </c>
      <c r="AO32" s="8">
        <f t="shared" si="7"/>
        <v>0</v>
      </c>
      <c r="AP32" s="12">
        <f t="shared" si="8"/>
        <v>0</v>
      </c>
      <c r="AQ32" s="13"/>
      <c r="AR32" s="13"/>
      <c r="AS32" s="13"/>
      <c r="AT32" s="13"/>
      <c r="AU32" s="13"/>
      <c r="AV32" s="13"/>
      <c r="AW32" s="13"/>
      <c r="AX32" s="13"/>
      <c r="AY32" s="13"/>
      <c r="AZ32" s="13"/>
      <c r="BA32" s="10" t="str">
        <f t="shared" si="9"/>
        <v/>
      </c>
      <c r="BB32" s="8">
        <f t="shared" si="10"/>
        <v>0</v>
      </c>
      <c r="BC32" s="8">
        <f t="shared" si="26"/>
        <v>0</v>
      </c>
      <c r="BD32" s="13"/>
      <c r="BE32" s="13"/>
      <c r="BF32" s="13"/>
      <c r="BG32" s="13"/>
      <c r="BH32" s="13"/>
      <c r="BI32" s="13"/>
      <c r="BJ32" s="13"/>
      <c r="BK32" s="13"/>
      <c r="BL32" s="13"/>
      <c r="BM32" s="13"/>
      <c r="BN32" s="8" t="str">
        <f t="shared" si="12"/>
        <v/>
      </c>
      <c r="BO32" s="8">
        <f t="shared" si="13"/>
        <v>0</v>
      </c>
      <c r="BP32" s="8">
        <f t="shared" si="25"/>
        <v>0</v>
      </c>
      <c r="BQ32" s="13"/>
      <c r="BR32" s="13"/>
      <c r="BS32" s="13"/>
      <c r="BT32" s="13"/>
      <c r="BU32" s="13"/>
      <c r="BV32" s="13"/>
      <c r="BW32" s="13"/>
      <c r="BX32" s="13"/>
      <c r="BY32" s="13"/>
      <c r="BZ32" s="13"/>
      <c r="CA32" s="8" t="str">
        <f t="shared" si="27"/>
        <v/>
      </c>
      <c r="CB32" s="8">
        <f t="shared" si="24"/>
        <v>0</v>
      </c>
      <c r="CC32" s="8">
        <f t="shared" si="28"/>
        <v>0</v>
      </c>
      <c r="CD32" s="13"/>
      <c r="CE32" s="13"/>
      <c r="CF32" s="13"/>
      <c r="CG32" s="13"/>
      <c r="CH32" s="13"/>
      <c r="CI32" s="13"/>
      <c r="CJ32" s="13"/>
      <c r="CK32" s="13"/>
      <c r="CL32" s="13"/>
      <c r="CM32" s="13"/>
      <c r="CN32" s="8" t="str">
        <f t="shared" si="18"/>
        <v/>
      </c>
      <c r="CO32" s="8">
        <f t="shared" si="19"/>
        <v>0</v>
      </c>
      <c r="CP32" s="8">
        <f t="shared" si="20"/>
        <v>0</v>
      </c>
      <c r="CQ32" s="13"/>
      <c r="CR32" s="13"/>
      <c r="CS32" s="13"/>
      <c r="CT32" s="13"/>
      <c r="CU32" s="13"/>
      <c r="CV32" s="13"/>
      <c r="CW32" s="13"/>
      <c r="CX32" s="13"/>
      <c r="CY32" s="13"/>
      <c r="CZ32" s="13"/>
      <c r="DA32" s="8" t="str">
        <f t="shared" si="21"/>
        <v/>
      </c>
      <c r="DB32" s="8">
        <f t="shared" si="22"/>
        <v>0</v>
      </c>
      <c r="DC32" s="8">
        <f t="shared" si="23"/>
        <v>0</v>
      </c>
    </row>
    <row r="33" spans="1:107" ht="26.25" customHeight="1" thickBot="1" x14ac:dyDescent="0.4">
      <c r="A33" s="16">
        <v>27</v>
      </c>
      <c r="B33" s="92" t="s">
        <v>463</v>
      </c>
      <c r="C33" s="7" t="s">
        <v>137</v>
      </c>
      <c r="D33" s="13" t="s">
        <v>785</v>
      </c>
      <c r="E33" s="13"/>
      <c r="F33" s="13"/>
      <c r="G33" s="13"/>
      <c r="H33" s="13"/>
      <c r="I33" s="13"/>
      <c r="J33" s="13"/>
      <c r="K33" s="13"/>
      <c r="L33" s="13"/>
      <c r="M33" s="13"/>
      <c r="N33" s="8" t="str">
        <f t="shared" si="0"/>
        <v>CHM113 (3)C</v>
      </c>
      <c r="O33" s="8">
        <f t="shared" si="1"/>
        <v>3</v>
      </c>
      <c r="P33" s="8">
        <f t="shared" si="2"/>
        <v>9</v>
      </c>
      <c r="Q33" s="13" t="s">
        <v>824</v>
      </c>
      <c r="R33" s="13"/>
      <c r="S33" s="13"/>
      <c r="T33" s="13"/>
      <c r="U33" s="13"/>
      <c r="V33" s="13"/>
      <c r="W33" s="13"/>
      <c r="X33" s="13"/>
      <c r="Y33" s="13"/>
      <c r="Z33" s="13"/>
      <c r="AA33" s="10" t="str">
        <f t="shared" si="3"/>
        <v>CHM124 (1)B</v>
      </c>
      <c r="AB33" s="10">
        <f t="shared" si="4"/>
        <v>1</v>
      </c>
      <c r="AC33" s="10">
        <f t="shared" si="5"/>
        <v>4</v>
      </c>
      <c r="AD33" s="13" t="s">
        <v>794</v>
      </c>
      <c r="AE33" s="13"/>
      <c r="AF33" s="13"/>
      <c r="AG33" s="13"/>
      <c r="AH33" s="13"/>
      <c r="AI33" s="13"/>
      <c r="AJ33" s="13"/>
      <c r="AK33" s="13"/>
      <c r="AL33" s="13"/>
      <c r="AM33" s="13"/>
      <c r="AN33" s="10" t="str">
        <f t="shared" si="6"/>
        <v>PHY112 (2)D</v>
      </c>
      <c r="AO33" s="8">
        <f t="shared" si="7"/>
        <v>2</v>
      </c>
      <c r="AP33" s="12">
        <f t="shared" si="8"/>
        <v>4</v>
      </c>
      <c r="AQ33" s="13"/>
      <c r="AR33" s="13"/>
      <c r="AS33" s="13"/>
      <c r="AT33" s="13"/>
      <c r="AU33" s="13"/>
      <c r="AV33" s="13"/>
      <c r="AW33" s="13"/>
      <c r="AX33" s="13"/>
      <c r="AY33" s="13"/>
      <c r="AZ33" s="13"/>
      <c r="BA33" s="10" t="str">
        <f t="shared" si="9"/>
        <v/>
      </c>
      <c r="BB33" s="8">
        <f t="shared" si="10"/>
        <v>0</v>
      </c>
      <c r="BC33" s="8">
        <f t="shared" si="26"/>
        <v>0</v>
      </c>
      <c r="BD33" s="13"/>
      <c r="BE33" s="13"/>
      <c r="BF33" s="13"/>
      <c r="BG33" s="13"/>
      <c r="BH33" s="13"/>
      <c r="BI33" s="13"/>
      <c r="BJ33" s="13"/>
      <c r="BK33" s="13"/>
      <c r="BL33" s="13"/>
      <c r="BM33" s="13"/>
      <c r="BN33" s="8" t="str">
        <f t="shared" si="12"/>
        <v/>
      </c>
      <c r="BO33" s="8">
        <f t="shared" si="13"/>
        <v>0</v>
      </c>
      <c r="BP33" s="8">
        <f t="shared" si="25"/>
        <v>0</v>
      </c>
      <c r="BQ33" s="13"/>
      <c r="BR33" s="13"/>
      <c r="BS33" s="13"/>
      <c r="BT33" s="13"/>
      <c r="BU33" s="13"/>
      <c r="BV33" s="13"/>
      <c r="BW33" s="13"/>
      <c r="BX33" s="13"/>
      <c r="BY33" s="13"/>
      <c r="BZ33" s="13"/>
      <c r="CA33" s="8" t="str">
        <f t="shared" si="27"/>
        <v/>
      </c>
      <c r="CB33" s="8">
        <f t="shared" si="24"/>
        <v>0</v>
      </c>
      <c r="CC33" s="8">
        <f t="shared" si="28"/>
        <v>0</v>
      </c>
      <c r="CD33" s="13"/>
      <c r="CE33" s="13"/>
      <c r="CF33" s="13"/>
      <c r="CG33" s="13"/>
      <c r="CH33" s="13"/>
      <c r="CI33" s="13"/>
      <c r="CJ33" s="13"/>
      <c r="CK33" s="13"/>
      <c r="CL33" s="13"/>
      <c r="CM33" s="13"/>
      <c r="CN33" s="8" t="str">
        <f t="shared" si="18"/>
        <v/>
      </c>
      <c r="CO33" s="8">
        <f t="shared" si="19"/>
        <v>0</v>
      </c>
      <c r="CP33" s="8">
        <f t="shared" si="20"/>
        <v>0</v>
      </c>
      <c r="CQ33" s="13"/>
      <c r="CR33" s="13"/>
      <c r="CS33" s="13"/>
      <c r="CT33" s="13"/>
      <c r="CU33" s="13"/>
      <c r="CV33" s="13"/>
      <c r="CW33" s="13"/>
      <c r="CX33" s="13"/>
      <c r="CY33" s="13"/>
      <c r="CZ33" s="13"/>
      <c r="DA33" s="8" t="str">
        <f t="shared" si="21"/>
        <v/>
      </c>
      <c r="DB33" s="8">
        <f t="shared" si="22"/>
        <v>0</v>
      </c>
      <c r="DC33" s="8">
        <f t="shared" si="23"/>
        <v>0</v>
      </c>
    </row>
    <row r="34" spans="1:107" ht="26.25" customHeight="1" thickBot="1" x14ac:dyDescent="0.4">
      <c r="A34" s="16">
        <v>28</v>
      </c>
      <c r="B34" s="92" t="s">
        <v>963</v>
      </c>
      <c r="C34" s="7" t="s">
        <v>138</v>
      </c>
      <c r="D34" s="13"/>
      <c r="E34" s="13"/>
      <c r="F34" s="13"/>
      <c r="G34" s="13"/>
      <c r="H34" s="13"/>
      <c r="I34" s="13"/>
      <c r="J34" s="13"/>
      <c r="K34" s="13"/>
      <c r="L34" s="13"/>
      <c r="M34" s="13"/>
      <c r="N34" s="8" t="str">
        <f t="shared" si="0"/>
        <v/>
      </c>
      <c r="O34" s="8">
        <f t="shared" si="1"/>
        <v>0</v>
      </c>
      <c r="P34" s="8">
        <f t="shared" si="2"/>
        <v>0</v>
      </c>
      <c r="Q34" s="13"/>
      <c r="R34" s="13"/>
      <c r="S34" s="13"/>
      <c r="T34" s="13"/>
      <c r="U34" s="13"/>
      <c r="V34" s="13"/>
      <c r="W34" s="13"/>
      <c r="X34" s="13"/>
      <c r="Y34" s="13"/>
      <c r="Z34" s="13"/>
      <c r="AA34" s="10" t="str">
        <f t="shared" si="3"/>
        <v/>
      </c>
      <c r="AB34" s="10">
        <f t="shared" si="4"/>
        <v>0</v>
      </c>
      <c r="AC34" s="10">
        <f t="shared" si="5"/>
        <v>0</v>
      </c>
      <c r="AD34" s="13" t="s">
        <v>891</v>
      </c>
      <c r="AE34" s="13"/>
      <c r="AF34" s="13"/>
      <c r="AG34" s="13"/>
      <c r="AH34" s="13"/>
      <c r="AI34" s="13"/>
      <c r="AJ34" s="13"/>
      <c r="AK34" s="13"/>
      <c r="AL34" s="13"/>
      <c r="AM34" s="13"/>
      <c r="AN34" s="10" t="str">
        <f t="shared" si="6"/>
        <v>GSS217 (2)D</v>
      </c>
      <c r="AO34" s="8">
        <f t="shared" si="7"/>
        <v>2</v>
      </c>
      <c r="AP34" s="12">
        <f t="shared" si="8"/>
        <v>4</v>
      </c>
      <c r="AQ34" s="13"/>
      <c r="AR34" s="13"/>
      <c r="AS34" s="13"/>
      <c r="AT34" s="13"/>
      <c r="AU34" s="13"/>
      <c r="AV34" s="13"/>
      <c r="AW34" s="13"/>
      <c r="AX34" s="13"/>
      <c r="AY34" s="13"/>
      <c r="AZ34" s="13"/>
      <c r="BA34" s="10" t="str">
        <f t="shared" si="9"/>
        <v/>
      </c>
      <c r="BB34" s="8">
        <f t="shared" si="10"/>
        <v>0</v>
      </c>
      <c r="BC34" s="8">
        <f t="shared" si="26"/>
        <v>0</v>
      </c>
      <c r="BD34" s="13"/>
      <c r="BE34" s="13"/>
      <c r="BF34" s="13"/>
      <c r="BG34" s="13"/>
      <c r="BH34" s="13"/>
      <c r="BI34" s="13"/>
      <c r="BJ34" s="13"/>
      <c r="BK34" s="13"/>
      <c r="BL34" s="13"/>
      <c r="BM34" s="13"/>
      <c r="BN34" s="8" t="str">
        <f t="shared" si="12"/>
        <v/>
      </c>
      <c r="BO34" s="8">
        <f t="shared" si="13"/>
        <v>0</v>
      </c>
      <c r="BP34" s="8">
        <f t="shared" si="25"/>
        <v>0</v>
      </c>
      <c r="BQ34" s="13"/>
      <c r="BR34" s="13"/>
      <c r="BS34" s="13"/>
      <c r="BT34" s="13"/>
      <c r="BU34" s="13"/>
      <c r="BV34" s="13"/>
      <c r="BW34" s="13"/>
      <c r="BX34" s="13"/>
      <c r="BY34" s="13"/>
      <c r="BZ34" s="13"/>
      <c r="CA34" s="8" t="str">
        <f t="shared" si="27"/>
        <v/>
      </c>
      <c r="CB34" s="8">
        <f t="shared" si="24"/>
        <v>0</v>
      </c>
      <c r="CC34" s="8">
        <f t="shared" si="28"/>
        <v>0</v>
      </c>
      <c r="CD34" s="13"/>
      <c r="CE34" s="13"/>
      <c r="CF34" s="13"/>
      <c r="CG34" s="13"/>
      <c r="CH34" s="13"/>
      <c r="CI34" s="13"/>
      <c r="CJ34" s="13"/>
      <c r="CK34" s="13"/>
      <c r="CL34" s="13"/>
      <c r="CM34" s="13"/>
      <c r="CN34" s="8" t="str">
        <f t="shared" si="18"/>
        <v/>
      </c>
      <c r="CO34" s="8">
        <f t="shared" si="19"/>
        <v>0</v>
      </c>
      <c r="CP34" s="8">
        <f t="shared" si="20"/>
        <v>0</v>
      </c>
      <c r="CQ34" s="13"/>
      <c r="CR34" s="13"/>
      <c r="CS34" s="13"/>
      <c r="CT34" s="13"/>
      <c r="CU34" s="13"/>
      <c r="CV34" s="13"/>
      <c r="CW34" s="13"/>
      <c r="CX34" s="13"/>
      <c r="CY34" s="13"/>
      <c r="CZ34" s="13"/>
      <c r="DA34" s="8" t="str">
        <f t="shared" si="21"/>
        <v/>
      </c>
      <c r="DB34" s="8">
        <f t="shared" si="22"/>
        <v>0</v>
      </c>
      <c r="DC34" s="8">
        <f t="shared" si="23"/>
        <v>0</v>
      </c>
    </row>
    <row r="35" spans="1:107" ht="26.25" customHeight="1" thickBot="1" x14ac:dyDescent="0.4">
      <c r="A35" s="16">
        <v>29</v>
      </c>
      <c r="B35" s="92" t="s">
        <v>465</v>
      </c>
      <c r="C35" s="7" t="s">
        <v>139</v>
      </c>
      <c r="D35" s="13"/>
      <c r="E35" s="13"/>
      <c r="F35" s="13"/>
      <c r="G35" s="13"/>
      <c r="H35" s="13"/>
      <c r="I35" s="13"/>
      <c r="J35" s="13"/>
      <c r="K35" s="13"/>
      <c r="L35" s="13"/>
      <c r="M35" s="13"/>
      <c r="N35" s="8" t="str">
        <f t="shared" si="0"/>
        <v/>
      </c>
      <c r="O35" s="8">
        <f t="shared" si="1"/>
        <v>0</v>
      </c>
      <c r="P35" s="8">
        <f t="shared" si="2"/>
        <v>0</v>
      </c>
      <c r="Q35" s="13" t="s">
        <v>824</v>
      </c>
      <c r="R35" s="13"/>
      <c r="S35" s="13"/>
      <c r="T35" s="13"/>
      <c r="U35" s="13"/>
      <c r="V35" s="13"/>
      <c r="W35" s="13"/>
      <c r="X35" s="13"/>
      <c r="Y35" s="13"/>
      <c r="Z35" s="13"/>
      <c r="AA35" s="10" t="str">
        <f t="shared" si="3"/>
        <v>CHM124 (1)B</v>
      </c>
      <c r="AB35" s="10">
        <f t="shared" si="4"/>
        <v>1</v>
      </c>
      <c r="AC35" s="10">
        <f t="shared" si="5"/>
        <v>4</v>
      </c>
      <c r="AD35" s="13" t="s">
        <v>874</v>
      </c>
      <c r="AE35" s="13"/>
      <c r="AF35" s="13"/>
      <c r="AG35" s="13"/>
      <c r="AH35" s="13"/>
      <c r="AI35" s="13"/>
      <c r="AJ35" s="13"/>
      <c r="AK35" s="13"/>
      <c r="AL35" s="13"/>
      <c r="AM35" s="13"/>
      <c r="AN35" s="10" t="str">
        <f t="shared" si="6"/>
        <v>MTH211 (3)C</v>
      </c>
      <c r="AO35" s="8">
        <f t="shared" si="7"/>
        <v>3</v>
      </c>
      <c r="AP35" s="12">
        <f t="shared" si="8"/>
        <v>9</v>
      </c>
      <c r="AQ35" s="13"/>
      <c r="AR35" s="13"/>
      <c r="AS35" s="13"/>
      <c r="AT35" s="13"/>
      <c r="AU35" s="13"/>
      <c r="AV35" s="13"/>
      <c r="AW35" s="13"/>
      <c r="AX35" s="13"/>
      <c r="AY35" s="13"/>
      <c r="AZ35" s="13"/>
      <c r="BA35" s="10" t="str">
        <f t="shared" si="9"/>
        <v/>
      </c>
      <c r="BB35" s="8">
        <f t="shared" si="10"/>
        <v>0</v>
      </c>
      <c r="BC35" s="8">
        <f t="shared" si="26"/>
        <v>0</v>
      </c>
      <c r="BD35" s="13"/>
      <c r="BE35" s="13"/>
      <c r="BF35" s="13"/>
      <c r="BG35" s="13"/>
      <c r="BH35" s="13"/>
      <c r="BI35" s="13"/>
      <c r="BJ35" s="13"/>
      <c r="BK35" s="13"/>
      <c r="BL35" s="13"/>
      <c r="BM35" s="13"/>
      <c r="BN35" s="8" t="str">
        <f t="shared" si="12"/>
        <v/>
      </c>
      <c r="BO35" s="8">
        <f>AllCurCoTCL(BD35:BM35)</f>
        <v>0</v>
      </c>
      <c r="BP35" s="8">
        <f t="shared" si="25"/>
        <v>0</v>
      </c>
      <c r="BQ35" s="13"/>
      <c r="BR35" s="13"/>
      <c r="BS35" s="13"/>
      <c r="BT35" s="13"/>
      <c r="BU35" s="13"/>
      <c r="BV35" s="13"/>
      <c r="BW35" s="13"/>
      <c r="BX35" s="13"/>
      <c r="BY35" s="13"/>
      <c r="BZ35" s="13"/>
      <c r="CA35" s="8" t="str">
        <f t="shared" si="27"/>
        <v/>
      </c>
      <c r="CB35" s="8">
        <f t="shared" si="24"/>
        <v>0</v>
      </c>
      <c r="CC35" s="8">
        <f t="shared" si="28"/>
        <v>0</v>
      </c>
      <c r="CD35" s="13"/>
      <c r="CE35" s="13"/>
      <c r="CF35" s="13"/>
      <c r="CG35" s="13"/>
      <c r="CH35" s="13"/>
      <c r="CI35" s="13"/>
      <c r="CJ35" s="13"/>
      <c r="CK35" s="13"/>
      <c r="CL35" s="13"/>
      <c r="CM35" s="13"/>
      <c r="CN35" s="8" t="str">
        <f t="shared" si="18"/>
        <v/>
      </c>
      <c r="CO35" s="8">
        <f t="shared" si="19"/>
        <v>0</v>
      </c>
      <c r="CP35" s="8">
        <f t="shared" si="20"/>
        <v>0</v>
      </c>
      <c r="CQ35" s="13"/>
      <c r="CR35" s="13"/>
      <c r="CS35" s="13"/>
      <c r="CT35" s="13"/>
      <c r="CU35" s="13"/>
      <c r="CV35" s="13"/>
      <c r="CW35" s="13"/>
      <c r="CX35" s="13"/>
      <c r="CY35" s="13"/>
      <c r="CZ35" s="13"/>
      <c r="DA35" s="8" t="str">
        <f t="shared" si="21"/>
        <v/>
      </c>
      <c r="DB35" s="8">
        <f t="shared" si="22"/>
        <v>0</v>
      </c>
      <c r="DC35" s="8">
        <f t="shared" si="23"/>
        <v>0</v>
      </c>
    </row>
    <row r="36" spans="1:107" ht="26.25" customHeight="1" thickBot="1" x14ac:dyDescent="0.4">
      <c r="A36" s="16">
        <v>30</v>
      </c>
      <c r="B36" s="92" t="s">
        <v>466</v>
      </c>
      <c r="C36" s="7" t="s">
        <v>140</v>
      </c>
      <c r="D36" s="13" t="s">
        <v>794</v>
      </c>
      <c r="E36" s="13"/>
      <c r="F36" s="13"/>
      <c r="G36" s="13"/>
      <c r="H36" s="13"/>
      <c r="I36" s="13"/>
      <c r="J36" s="13"/>
      <c r="K36" s="13"/>
      <c r="L36" s="13"/>
      <c r="M36" s="13"/>
      <c r="N36" s="8" t="str">
        <f t="shared" si="0"/>
        <v>PHY112 (2)D</v>
      </c>
      <c r="O36" s="8">
        <f t="shared" si="1"/>
        <v>2</v>
      </c>
      <c r="P36" s="8">
        <f t="shared" si="2"/>
        <v>4</v>
      </c>
      <c r="Q36" s="13"/>
      <c r="R36" s="13"/>
      <c r="S36" s="13"/>
      <c r="T36" s="13"/>
      <c r="U36" s="13"/>
      <c r="V36" s="13"/>
      <c r="W36" s="13"/>
      <c r="X36" s="13"/>
      <c r="Y36" s="13"/>
      <c r="Z36" s="13"/>
      <c r="AA36" s="10" t="str">
        <f t="shared" si="3"/>
        <v/>
      </c>
      <c r="AB36" s="10">
        <f t="shared" si="4"/>
        <v>0</v>
      </c>
      <c r="AC36" s="10">
        <f t="shared" si="5"/>
        <v>0</v>
      </c>
      <c r="AD36" s="13" t="s">
        <v>901</v>
      </c>
      <c r="AE36" s="13"/>
      <c r="AF36" s="13"/>
      <c r="AG36" s="13"/>
      <c r="AH36" s="13"/>
      <c r="AI36" s="13"/>
      <c r="AJ36" s="13"/>
      <c r="AK36" s="13"/>
      <c r="AL36" s="13"/>
      <c r="AM36" s="13"/>
      <c r="AN36" s="10" t="str">
        <f t="shared" si="6"/>
        <v>STA212 (3)F</v>
      </c>
      <c r="AO36" s="8">
        <f t="shared" si="7"/>
        <v>3</v>
      </c>
      <c r="AP36" s="12">
        <f t="shared" si="8"/>
        <v>0</v>
      </c>
      <c r="AQ36" s="13"/>
      <c r="AR36" s="13"/>
      <c r="AS36" s="13"/>
      <c r="AT36" s="13"/>
      <c r="AU36" s="13"/>
      <c r="AV36" s="13"/>
      <c r="AW36" s="13"/>
      <c r="AX36" s="13"/>
      <c r="AY36" s="13"/>
      <c r="AZ36" s="13"/>
      <c r="BA36" s="10" t="str">
        <f t="shared" si="9"/>
        <v/>
      </c>
      <c r="BB36" s="8">
        <f t="shared" si="10"/>
        <v>0</v>
      </c>
      <c r="BC36" s="8">
        <f t="shared" si="26"/>
        <v>0</v>
      </c>
      <c r="BD36" s="13"/>
      <c r="BE36" s="13"/>
      <c r="BF36" s="13"/>
      <c r="BG36" s="13"/>
      <c r="BH36" s="13"/>
      <c r="BI36" s="13"/>
      <c r="BJ36" s="13"/>
      <c r="BK36" s="13"/>
      <c r="BL36" s="13"/>
      <c r="BM36" s="13"/>
      <c r="BN36" s="8" t="str">
        <f t="shared" si="12"/>
        <v/>
      </c>
      <c r="BO36" s="8">
        <f t="shared" ref="BO36:BO99" si="29">AllCurCoTCL(BD36:BM36)</f>
        <v>0</v>
      </c>
      <c r="BP36" s="8">
        <f t="shared" si="25"/>
        <v>0</v>
      </c>
      <c r="BQ36" s="13"/>
      <c r="BR36" s="13"/>
      <c r="BS36" s="13"/>
      <c r="BT36" s="13"/>
      <c r="BU36" s="13"/>
      <c r="BV36" s="13"/>
      <c r="BW36" s="13"/>
      <c r="BX36" s="13"/>
      <c r="BY36" s="13"/>
      <c r="BZ36" s="13"/>
      <c r="CA36" s="8" t="str">
        <f t="shared" si="27"/>
        <v/>
      </c>
      <c r="CB36" s="8">
        <f t="shared" si="24"/>
        <v>0</v>
      </c>
      <c r="CC36" s="8">
        <f t="shared" si="28"/>
        <v>0</v>
      </c>
      <c r="CD36" s="13"/>
      <c r="CE36" s="13"/>
      <c r="CF36" s="13"/>
      <c r="CG36" s="13"/>
      <c r="CH36" s="13"/>
      <c r="CI36" s="13"/>
      <c r="CJ36" s="13"/>
      <c r="CK36" s="13"/>
      <c r="CL36" s="13"/>
      <c r="CM36" s="13"/>
      <c r="CN36" s="8" t="str">
        <f t="shared" si="18"/>
        <v/>
      </c>
      <c r="CO36" s="8">
        <f t="shared" si="19"/>
        <v>0</v>
      </c>
      <c r="CP36" s="8">
        <f t="shared" si="20"/>
        <v>0</v>
      </c>
      <c r="CQ36" s="13"/>
      <c r="CR36" s="13"/>
      <c r="CS36" s="13"/>
      <c r="CT36" s="13"/>
      <c r="CU36" s="13"/>
      <c r="CV36" s="13"/>
      <c r="CW36" s="13"/>
      <c r="CX36" s="13"/>
      <c r="CY36" s="13"/>
      <c r="CZ36" s="13"/>
      <c r="DA36" s="8" t="str">
        <f t="shared" si="21"/>
        <v/>
      </c>
      <c r="DB36" s="8">
        <f t="shared" si="22"/>
        <v>0</v>
      </c>
      <c r="DC36" s="8">
        <f t="shared" si="23"/>
        <v>0</v>
      </c>
    </row>
    <row r="37" spans="1:107" ht="26.25" customHeight="1" thickBot="1" x14ac:dyDescent="0.4">
      <c r="A37" s="16">
        <v>31</v>
      </c>
      <c r="B37" s="92" t="s">
        <v>467</v>
      </c>
      <c r="C37" s="7" t="s">
        <v>141</v>
      </c>
      <c r="D37" s="13"/>
      <c r="E37" s="13"/>
      <c r="F37" s="13"/>
      <c r="G37" s="13"/>
      <c r="H37" s="13"/>
      <c r="I37" s="13"/>
      <c r="J37" s="13"/>
      <c r="K37" s="13"/>
      <c r="L37" s="13"/>
      <c r="M37" s="13"/>
      <c r="N37" s="8" t="str">
        <f t="shared" si="0"/>
        <v/>
      </c>
      <c r="O37" s="8">
        <f t="shared" si="1"/>
        <v>0</v>
      </c>
      <c r="P37" s="8">
        <f t="shared" si="2"/>
        <v>0</v>
      </c>
      <c r="Q37" s="13" t="s">
        <v>838</v>
      </c>
      <c r="R37" s="13"/>
      <c r="S37" s="13"/>
      <c r="T37" s="13"/>
      <c r="U37" s="13"/>
      <c r="V37" s="13"/>
      <c r="W37" s="13"/>
      <c r="X37" s="13"/>
      <c r="Y37" s="13"/>
      <c r="Z37" s="13"/>
      <c r="AA37" s="10" t="str">
        <f t="shared" si="3"/>
        <v>CSC123 (2)C</v>
      </c>
      <c r="AB37" s="10">
        <f t="shared" si="4"/>
        <v>2</v>
      </c>
      <c r="AC37" s="10">
        <f t="shared" si="5"/>
        <v>6</v>
      </c>
      <c r="AD37" s="13" t="s">
        <v>882</v>
      </c>
      <c r="AE37" s="13"/>
      <c r="AF37" s="13"/>
      <c r="AG37" s="13"/>
      <c r="AH37" s="13"/>
      <c r="AI37" s="13"/>
      <c r="AJ37" s="13"/>
      <c r="AK37" s="13"/>
      <c r="AL37" s="13"/>
      <c r="AM37" s="13"/>
      <c r="AN37" s="10" t="str">
        <f t="shared" si="6"/>
        <v>CSC218 (2)E</v>
      </c>
      <c r="AO37" s="8">
        <f t="shared" si="7"/>
        <v>2</v>
      </c>
      <c r="AP37" s="12">
        <f t="shared" si="8"/>
        <v>2</v>
      </c>
      <c r="AQ37" s="13"/>
      <c r="AR37" s="13"/>
      <c r="AS37" s="13"/>
      <c r="AT37" s="13"/>
      <c r="AU37" s="13"/>
      <c r="AV37" s="13"/>
      <c r="AW37" s="13"/>
      <c r="AX37" s="13"/>
      <c r="AY37" s="13"/>
      <c r="AZ37" s="13"/>
      <c r="BA37" s="10" t="str">
        <f t="shared" si="9"/>
        <v/>
      </c>
      <c r="BB37" s="8">
        <f t="shared" si="10"/>
        <v>0</v>
      </c>
      <c r="BC37" s="8">
        <f t="shared" si="26"/>
        <v>0</v>
      </c>
      <c r="BD37" s="13"/>
      <c r="BE37" s="13"/>
      <c r="BF37" s="13"/>
      <c r="BG37" s="13"/>
      <c r="BH37" s="13"/>
      <c r="BI37" s="13"/>
      <c r="BJ37" s="13"/>
      <c r="BK37" s="13"/>
      <c r="BL37" s="13"/>
      <c r="BM37" s="13"/>
      <c r="BN37" s="8" t="str">
        <f t="shared" si="12"/>
        <v/>
      </c>
      <c r="BO37" s="8">
        <f t="shared" si="29"/>
        <v>0</v>
      </c>
      <c r="BP37" s="8">
        <f t="shared" si="25"/>
        <v>0</v>
      </c>
      <c r="BQ37" s="13"/>
      <c r="BR37" s="13"/>
      <c r="BS37" s="13"/>
      <c r="BT37" s="13"/>
      <c r="BU37" s="13"/>
      <c r="BV37" s="13"/>
      <c r="BW37" s="13"/>
      <c r="BX37" s="13"/>
      <c r="BY37" s="13"/>
      <c r="BZ37" s="13"/>
      <c r="CA37" s="8" t="str">
        <f t="shared" si="27"/>
        <v/>
      </c>
      <c r="CB37" s="8">
        <f t="shared" si="24"/>
        <v>0</v>
      </c>
      <c r="CC37" s="8">
        <f t="shared" si="28"/>
        <v>0</v>
      </c>
      <c r="CD37" s="13"/>
      <c r="CE37" s="13"/>
      <c r="CF37" s="13"/>
      <c r="CG37" s="13"/>
      <c r="CH37" s="13"/>
      <c r="CI37" s="13"/>
      <c r="CJ37" s="13"/>
      <c r="CK37" s="13"/>
      <c r="CL37" s="13"/>
      <c r="CM37" s="13"/>
      <c r="CN37" s="8" t="str">
        <f t="shared" si="18"/>
        <v/>
      </c>
      <c r="CO37" s="8">
        <f t="shared" si="19"/>
        <v>0</v>
      </c>
      <c r="CP37" s="8">
        <f t="shared" si="20"/>
        <v>0</v>
      </c>
      <c r="CQ37" s="13"/>
      <c r="CR37" s="13"/>
      <c r="CS37" s="13"/>
      <c r="CT37" s="13"/>
      <c r="CU37" s="13"/>
      <c r="CV37" s="13"/>
      <c r="CW37" s="13"/>
      <c r="CX37" s="13"/>
      <c r="CY37" s="13"/>
      <c r="CZ37" s="13"/>
      <c r="DA37" s="8" t="str">
        <f t="shared" si="21"/>
        <v/>
      </c>
      <c r="DB37" s="8">
        <f t="shared" si="22"/>
        <v>0</v>
      </c>
      <c r="DC37" s="8">
        <f t="shared" si="23"/>
        <v>0</v>
      </c>
    </row>
    <row r="38" spans="1:107" ht="26.25" customHeight="1" thickBot="1" x14ac:dyDescent="0.4">
      <c r="A38" s="16">
        <v>32</v>
      </c>
      <c r="B38" s="92" t="s">
        <v>468</v>
      </c>
      <c r="C38" s="7" t="s">
        <v>142</v>
      </c>
      <c r="D38" s="13" t="s">
        <v>780</v>
      </c>
      <c r="E38" s="13" t="s">
        <v>808</v>
      </c>
      <c r="F38" s="13"/>
      <c r="G38" s="13"/>
      <c r="H38" s="13"/>
      <c r="I38" s="13"/>
      <c r="J38" s="13"/>
      <c r="K38" s="13"/>
      <c r="L38" s="13"/>
      <c r="M38" s="13"/>
      <c r="N38" s="8" t="str">
        <f t="shared" si="0"/>
        <v>PHY117 (1)A,CHM114 (1)B</v>
      </c>
      <c r="O38" s="8">
        <f t="shared" si="1"/>
        <v>2</v>
      </c>
      <c r="P38" s="8">
        <f t="shared" si="2"/>
        <v>9</v>
      </c>
      <c r="Q38" s="13" t="s">
        <v>824</v>
      </c>
      <c r="R38" s="13" t="s">
        <v>847</v>
      </c>
      <c r="S38" s="13"/>
      <c r="T38" s="13"/>
      <c r="U38" s="13"/>
      <c r="V38" s="13"/>
      <c r="W38" s="13"/>
      <c r="X38" s="13"/>
      <c r="Y38" s="13"/>
      <c r="Z38" s="13"/>
      <c r="AA38" s="10" t="str">
        <f t="shared" si="3"/>
        <v>CHM124 (1)B,PHY122 (2)E</v>
      </c>
      <c r="AB38" s="10">
        <f t="shared" si="4"/>
        <v>3</v>
      </c>
      <c r="AC38" s="10">
        <f t="shared" si="5"/>
        <v>6</v>
      </c>
      <c r="AD38" s="13" t="s">
        <v>900</v>
      </c>
      <c r="AE38" s="13"/>
      <c r="AF38" s="13"/>
      <c r="AG38" s="13"/>
      <c r="AH38" s="13"/>
      <c r="AI38" s="13"/>
      <c r="AJ38" s="13"/>
      <c r="AK38" s="13"/>
      <c r="AL38" s="13"/>
      <c r="AM38" s="13"/>
      <c r="AN38" s="10" t="str">
        <f t="shared" si="6"/>
        <v>STA212 (3)E</v>
      </c>
      <c r="AO38" s="8">
        <f t="shared" si="7"/>
        <v>3</v>
      </c>
      <c r="AP38" s="12">
        <f t="shared" si="8"/>
        <v>3</v>
      </c>
      <c r="AQ38" s="13"/>
      <c r="AR38" s="13"/>
      <c r="AS38" s="13"/>
      <c r="AT38" s="13"/>
      <c r="AU38" s="13"/>
      <c r="AV38" s="13"/>
      <c r="AW38" s="13"/>
      <c r="AX38" s="13"/>
      <c r="AY38" s="13"/>
      <c r="AZ38" s="13"/>
      <c r="BA38" s="10" t="str">
        <f t="shared" si="9"/>
        <v/>
      </c>
      <c r="BB38" s="8">
        <f t="shared" si="10"/>
        <v>0</v>
      </c>
      <c r="BC38" s="8">
        <f t="shared" si="26"/>
        <v>0</v>
      </c>
      <c r="BD38" s="13"/>
      <c r="BE38" s="13"/>
      <c r="BF38" s="13"/>
      <c r="BG38" s="13"/>
      <c r="BH38" s="13"/>
      <c r="BI38" s="13"/>
      <c r="BJ38" s="13"/>
      <c r="BK38" s="13"/>
      <c r="BL38" s="13"/>
      <c r="BM38" s="13"/>
      <c r="BN38" s="8" t="str">
        <f t="shared" si="12"/>
        <v/>
      </c>
      <c r="BO38" s="8">
        <f t="shared" si="29"/>
        <v>0</v>
      </c>
      <c r="BP38" s="8">
        <f t="shared" si="25"/>
        <v>0</v>
      </c>
      <c r="BQ38" s="13"/>
      <c r="BR38" s="13"/>
      <c r="BS38" s="13"/>
      <c r="BT38" s="13"/>
      <c r="BU38" s="13"/>
      <c r="BV38" s="13"/>
      <c r="BW38" s="13"/>
      <c r="BX38" s="13"/>
      <c r="BY38" s="13"/>
      <c r="BZ38" s="13"/>
      <c r="CA38" s="8" t="str">
        <f t="shared" si="27"/>
        <v/>
      </c>
      <c r="CB38" s="8">
        <f t="shared" si="24"/>
        <v>0</v>
      </c>
      <c r="CC38" s="8">
        <f t="shared" si="28"/>
        <v>0</v>
      </c>
      <c r="CD38" s="13"/>
      <c r="CE38" s="13"/>
      <c r="CF38" s="13"/>
      <c r="CG38" s="13"/>
      <c r="CH38" s="13"/>
      <c r="CI38" s="13"/>
      <c r="CJ38" s="13"/>
      <c r="CK38" s="13"/>
      <c r="CL38" s="13"/>
      <c r="CM38" s="13"/>
      <c r="CN38" s="8" t="str">
        <f t="shared" si="18"/>
        <v/>
      </c>
      <c r="CO38" s="8">
        <f t="shared" si="19"/>
        <v>0</v>
      </c>
      <c r="CP38" s="8">
        <f t="shared" si="20"/>
        <v>0</v>
      </c>
      <c r="CQ38" s="13"/>
      <c r="CR38" s="13"/>
      <c r="CS38" s="13"/>
      <c r="CT38" s="13"/>
      <c r="CU38" s="13"/>
      <c r="CV38" s="13"/>
      <c r="CW38" s="13"/>
      <c r="CX38" s="13"/>
      <c r="CY38" s="13"/>
      <c r="CZ38" s="13"/>
      <c r="DA38" s="8" t="str">
        <f t="shared" si="21"/>
        <v/>
      </c>
      <c r="DB38" s="8">
        <f t="shared" si="22"/>
        <v>0</v>
      </c>
      <c r="DC38" s="8">
        <f t="shared" si="23"/>
        <v>0</v>
      </c>
    </row>
    <row r="39" spans="1:107" ht="26.25" customHeight="1" thickBot="1" x14ac:dyDescent="0.4">
      <c r="A39" s="16">
        <v>33</v>
      </c>
      <c r="B39" s="92" t="s">
        <v>469</v>
      </c>
      <c r="C39" s="7" t="s">
        <v>143</v>
      </c>
      <c r="D39" s="13"/>
      <c r="E39" s="13"/>
      <c r="F39" s="13"/>
      <c r="G39" s="13"/>
      <c r="H39" s="13"/>
      <c r="I39" s="13"/>
      <c r="J39" s="13"/>
      <c r="K39" s="13"/>
      <c r="L39" s="13"/>
      <c r="M39" s="13"/>
      <c r="N39" s="8" t="str">
        <f t="shared" ref="N39:N65" si="30">AllCurCo(D39:M39)</f>
        <v/>
      </c>
      <c r="O39" s="8">
        <f t="shared" ref="O39:O65" si="31">AllCurCoTCL(D39:M39)</f>
        <v>0</v>
      </c>
      <c r="P39" s="8">
        <f t="shared" ref="P39:P65" si="32">AllCurCoGP(D39:M39)</f>
        <v>0</v>
      </c>
      <c r="Q39" s="13"/>
      <c r="R39" s="13"/>
      <c r="S39" s="13"/>
      <c r="T39" s="13"/>
      <c r="U39" s="13"/>
      <c r="V39" s="13"/>
      <c r="W39" s="13"/>
      <c r="X39" s="13"/>
      <c r="Y39" s="13"/>
      <c r="Z39" s="13"/>
      <c r="AA39" s="10" t="str">
        <f t="shared" si="3"/>
        <v/>
      </c>
      <c r="AB39" s="10">
        <f t="shared" ref="AB39:AB70" si="33">AllCurCoTCL(Q39:Z39)</f>
        <v>0</v>
      </c>
      <c r="AC39" s="10">
        <f t="shared" si="5"/>
        <v>0</v>
      </c>
      <c r="AD39" s="13"/>
      <c r="AE39" s="13"/>
      <c r="AF39" s="13"/>
      <c r="AG39" s="13"/>
      <c r="AH39" s="13"/>
      <c r="AI39" s="13"/>
      <c r="AJ39" s="13"/>
      <c r="AK39" s="13"/>
      <c r="AL39" s="13"/>
      <c r="AM39" s="13"/>
      <c r="AN39" s="10" t="str">
        <f t="shared" si="6"/>
        <v/>
      </c>
      <c r="AO39" s="8">
        <f t="shared" si="7"/>
        <v>0</v>
      </c>
      <c r="AP39" s="12">
        <f t="shared" si="8"/>
        <v>0</v>
      </c>
      <c r="AQ39" s="13"/>
      <c r="AR39" s="13"/>
      <c r="AS39" s="13"/>
      <c r="AT39" s="13"/>
      <c r="AU39" s="13"/>
      <c r="AV39" s="13"/>
      <c r="AW39" s="13"/>
      <c r="AX39" s="13"/>
      <c r="AY39" s="13"/>
      <c r="AZ39" s="13"/>
      <c r="BA39" s="10" t="str">
        <f t="shared" ref="BA39:BA63" si="34">AllCurCo(AQ39:AZ39)</f>
        <v/>
      </c>
      <c r="BB39" s="8">
        <f t="shared" si="10"/>
        <v>0</v>
      </c>
      <c r="BC39" s="8">
        <f t="shared" si="26"/>
        <v>0</v>
      </c>
      <c r="BD39" s="13"/>
      <c r="BE39" s="13"/>
      <c r="BF39" s="13"/>
      <c r="BG39" s="13"/>
      <c r="BH39" s="13"/>
      <c r="BI39" s="13"/>
      <c r="BJ39" s="13"/>
      <c r="BK39" s="13"/>
      <c r="BL39" s="13"/>
      <c r="BM39" s="13"/>
      <c r="BN39" s="8" t="str">
        <f>AllCurCo(BD39:BM39)</f>
        <v/>
      </c>
      <c r="BO39" s="8">
        <f t="shared" si="29"/>
        <v>0</v>
      </c>
      <c r="BP39" s="8">
        <f t="shared" si="25"/>
        <v>0</v>
      </c>
      <c r="BQ39" s="13"/>
      <c r="BR39" s="13"/>
      <c r="BS39" s="13"/>
      <c r="BT39" s="13"/>
      <c r="BU39" s="13"/>
      <c r="BV39" s="13"/>
      <c r="BW39" s="13"/>
      <c r="BX39" s="13"/>
      <c r="BY39" s="13"/>
      <c r="BZ39" s="13"/>
      <c r="CA39" s="8" t="str">
        <f t="shared" si="27"/>
        <v/>
      </c>
      <c r="CB39" s="8">
        <f t="shared" si="24"/>
        <v>0</v>
      </c>
      <c r="CC39" s="8">
        <f t="shared" si="28"/>
        <v>0</v>
      </c>
      <c r="CD39" s="13"/>
      <c r="CE39" s="13"/>
      <c r="CF39" s="13"/>
      <c r="CG39" s="13"/>
      <c r="CH39" s="13"/>
      <c r="CI39" s="13"/>
      <c r="CJ39" s="13"/>
      <c r="CK39" s="13"/>
      <c r="CL39" s="13"/>
      <c r="CM39" s="13"/>
      <c r="CN39" s="8" t="str">
        <f t="shared" ref="CN39:CN70" si="35">AllCurCo(CD39:CM39)</f>
        <v/>
      </c>
      <c r="CO39" s="8">
        <f t="shared" si="19"/>
        <v>0</v>
      </c>
      <c r="CP39" s="8">
        <f t="shared" si="20"/>
        <v>0</v>
      </c>
      <c r="CQ39" s="13"/>
      <c r="CR39" s="13"/>
      <c r="CS39" s="13"/>
      <c r="CT39" s="13"/>
      <c r="CU39" s="13"/>
      <c r="CV39" s="13"/>
      <c r="CW39" s="13"/>
      <c r="CX39" s="13"/>
      <c r="CY39" s="13"/>
      <c r="CZ39" s="13"/>
      <c r="DA39" s="8" t="str">
        <f t="shared" ref="DA39:DA70" si="36">AllCurCo(CQ39:CZ39)</f>
        <v/>
      </c>
      <c r="DB39" s="8">
        <f t="shared" ref="DB39:DB70" si="37">AllCurCoTCL(CQ39:CZ39)</f>
        <v>0</v>
      </c>
      <c r="DC39" s="8">
        <f t="shared" ref="DC39:DC59" si="38">AllCurCoGP(CQ39:CZ39)</f>
        <v>0</v>
      </c>
    </row>
    <row r="40" spans="1:107" ht="26.25" customHeight="1" thickBot="1" x14ac:dyDescent="0.4">
      <c r="A40" s="16">
        <v>34</v>
      </c>
      <c r="B40" s="92" t="s">
        <v>470</v>
      </c>
      <c r="C40" s="7" t="s">
        <v>144</v>
      </c>
      <c r="D40" s="13"/>
      <c r="E40" s="13"/>
      <c r="F40" s="13"/>
      <c r="G40" s="13"/>
      <c r="H40" s="13"/>
      <c r="I40" s="13"/>
      <c r="J40" s="13"/>
      <c r="K40" s="13"/>
      <c r="L40" s="13"/>
      <c r="M40" s="13"/>
      <c r="N40" s="8" t="str">
        <f t="shared" si="30"/>
        <v/>
      </c>
      <c r="O40" s="8">
        <f t="shared" si="31"/>
        <v>0</v>
      </c>
      <c r="P40" s="8">
        <f t="shared" si="32"/>
        <v>0</v>
      </c>
      <c r="Q40" s="13"/>
      <c r="R40" s="13"/>
      <c r="S40" s="13"/>
      <c r="T40" s="13"/>
      <c r="U40" s="13"/>
      <c r="V40" s="13"/>
      <c r="W40" s="13"/>
      <c r="X40" s="13"/>
      <c r="Y40" s="13"/>
      <c r="Z40" s="13"/>
      <c r="AA40" s="10" t="str">
        <f t="shared" si="3"/>
        <v/>
      </c>
      <c r="AB40" s="10">
        <f t="shared" si="33"/>
        <v>0</v>
      </c>
      <c r="AC40" s="10">
        <f t="shared" si="5"/>
        <v>0</v>
      </c>
      <c r="AD40" s="13"/>
      <c r="AE40" s="13"/>
      <c r="AF40" s="13"/>
      <c r="AG40" s="13"/>
      <c r="AH40" s="13"/>
      <c r="AI40" s="13"/>
      <c r="AJ40" s="13"/>
      <c r="AK40" s="13"/>
      <c r="AL40" s="13"/>
      <c r="AM40" s="13"/>
      <c r="AN40" s="10" t="str">
        <f t="shared" si="6"/>
        <v/>
      </c>
      <c r="AO40" s="8">
        <f t="shared" si="7"/>
        <v>0</v>
      </c>
      <c r="AP40" s="12">
        <f t="shared" si="8"/>
        <v>0</v>
      </c>
      <c r="AQ40" s="13"/>
      <c r="AR40" s="13"/>
      <c r="AS40" s="13"/>
      <c r="AT40" s="13"/>
      <c r="AU40" s="13"/>
      <c r="AV40" s="13"/>
      <c r="AW40" s="13"/>
      <c r="AX40" s="13"/>
      <c r="AY40" s="13"/>
      <c r="AZ40" s="13"/>
      <c r="BA40" s="10" t="str">
        <f t="shared" si="34"/>
        <v/>
      </c>
      <c r="BB40" s="8">
        <f t="shared" si="10"/>
        <v>0</v>
      </c>
      <c r="BC40" s="8">
        <f t="shared" si="26"/>
        <v>0</v>
      </c>
      <c r="BD40" s="13"/>
      <c r="BE40" s="13"/>
      <c r="BF40" s="13"/>
      <c r="BG40" s="13"/>
      <c r="BH40" s="13"/>
      <c r="BI40" s="13"/>
      <c r="BJ40" s="13"/>
      <c r="BK40" s="13"/>
      <c r="BL40" s="13"/>
      <c r="BM40" s="13"/>
      <c r="BN40" s="8" t="str">
        <f t="shared" ref="BN40:BN71" si="39">AllCurCo(BD40:BM40)</f>
        <v/>
      </c>
      <c r="BO40" s="8">
        <f t="shared" si="29"/>
        <v>0</v>
      </c>
      <c r="BP40" s="8">
        <f t="shared" si="25"/>
        <v>0</v>
      </c>
      <c r="BQ40" s="13"/>
      <c r="BR40" s="13"/>
      <c r="BS40" s="13"/>
      <c r="BT40" s="13"/>
      <c r="BU40" s="13"/>
      <c r="BV40" s="13"/>
      <c r="BW40" s="13"/>
      <c r="BX40" s="13"/>
      <c r="BY40" s="13"/>
      <c r="BZ40" s="13"/>
      <c r="CA40" s="8" t="str">
        <f t="shared" si="27"/>
        <v/>
      </c>
      <c r="CB40" s="8">
        <f t="shared" si="24"/>
        <v>0</v>
      </c>
      <c r="CC40" s="8">
        <f t="shared" si="28"/>
        <v>0</v>
      </c>
      <c r="CD40" s="13"/>
      <c r="CE40" s="13"/>
      <c r="CF40" s="13"/>
      <c r="CG40" s="13"/>
      <c r="CH40" s="13"/>
      <c r="CI40" s="13"/>
      <c r="CJ40" s="13"/>
      <c r="CK40" s="13"/>
      <c r="CL40" s="13"/>
      <c r="CM40" s="13"/>
      <c r="CN40" s="8" t="str">
        <f t="shared" si="35"/>
        <v/>
      </c>
      <c r="CO40" s="8">
        <f t="shared" si="19"/>
        <v>0</v>
      </c>
      <c r="CP40" s="8">
        <f t="shared" si="20"/>
        <v>0</v>
      </c>
      <c r="CQ40" s="13"/>
      <c r="CR40" s="13"/>
      <c r="CS40" s="13"/>
      <c r="CT40" s="13"/>
      <c r="CU40" s="13"/>
      <c r="CV40" s="13"/>
      <c r="CW40" s="13"/>
      <c r="CX40" s="13"/>
      <c r="CY40" s="13"/>
      <c r="CZ40" s="13"/>
      <c r="DA40" s="8" t="str">
        <f t="shared" si="36"/>
        <v/>
      </c>
      <c r="DB40" s="8">
        <f t="shared" si="37"/>
        <v>0</v>
      </c>
      <c r="DC40" s="8">
        <f t="shared" si="38"/>
        <v>0</v>
      </c>
    </row>
    <row r="41" spans="1:107" ht="26.25" customHeight="1" thickBot="1" x14ac:dyDescent="0.4">
      <c r="A41" s="16">
        <v>35</v>
      </c>
      <c r="B41" s="92" t="s">
        <v>471</v>
      </c>
      <c r="C41" s="7" t="s">
        <v>145</v>
      </c>
      <c r="D41" s="13" t="s">
        <v>786</v>
      </c>
      <c r="E41" s="13"/>
      <c r="F41" s="13"/>
      <c r="G41" s="13"/>
      <c r="H41" s="13"/>
      <c r="I41" s="13"/>
      <c r="J41" s="13"/>
      <c r="K41" s="13"/>
      <c r="L41" s="13"/>
      <c r="M41" s="13"/>
      <c r="N41" s="8" t="str">
        <f t="shared" si="30"/>
        <v>CHM113 (3)D</v>
      </c>
      <c r="O41" s="8">
        <f t="shared" si="31"/>
        <v>3</v>
      </c>
      <c r="P41" s="8">
        <f t="shared" si="32"/>
        <v>6</v>
      </c>
      <c r="Q41" s="13" t="s">
        <v>823</v>
      </c>
      <c r="R41" s="13"/>
      <c r="S41" s="13"/>
      <c r="T41" s="13"/>
      <c r="U41" s="13"/>
      <c r="V41" s="13"/>
      <c r="W41" s="13"/>
      <c r="X41" s="13"/>
      <c r="Y41" s="13"/>
      <c r="Z41" s="13"/>
      <c r="AA41" s="10" t="str">
        <f t="shared" si="3"/>
        <v>CHM124 (1)F</v>
      </c>
      <c r="AB41" s="10">
        <f t="shared" si="33"/>
        <v>1</v>
      </c>
      <c r="AC41" s="10">
        <f t="shared" si="5"/>
        <v>0</v>
      </c>
      <c r="AD41" s="13" t="s">
        <v>884</v>
      </c>
      <c r="AE41" s="13"/>
      <c r="AF41" s="13"/>
      <c r="AG41" s="13"/>
      <c r="AH41" s="13"/>
      <c r="AI41" s="13"/>
      <c r="AJ41" s="13"/>
      <c r="AK41" s="13"/>
      <c r="AL41" s="13"/>
      <c r="AM41" s="13"/>
      <c r="AN41" s="10" t="str">
        <f t="shared" si="6"/>
        <v>CSC218 (2)B</v>
      </c>
      <c r="AO41" s="8">
        <f t="shared" si="7"/>
        <v>2</v>
      </c>
      <c r="AP41" s="12">
        <f t="shared" si="8"/>
        <v>8</v>
      </c>
      <c r="AQ41" s="13"/>
      <c r="AR41" s="13"/>
      <c r="AS41" s="13"/>
      <c r="AT41" s="13"/>
      <c r="AU41" s="13"/>
      <c r="AV41" s="13"/>
      <c r="AW41" s="13"/>
      <c r="AX41" s="13"/>
      <c r="AY41" s="13"/>
      <c r="AZ41" s="13"/>
      <c r="BA41" s="10" t="str">
        <f t="shared" si="34"/>
        <v/>
      </c>
      <c r="BB41" s="8">
        <f t="shared" si="10"/>
        <v>0</v>
      </c>
      <c r="BC41" s="8">
        <f t="shared" si="26"/>
        <v>0</v>
      </c>
      <c r="BD41" s="13"/>
      <c r="BE41" s="13"/>
      <c r="BF41" s="13"/>
      <c r="BG41" s="13"/>
      <c r="BH41" s="13"/>
      <c r="BI41" s="13"/>
      <c r="BJ41" s="13"/>
      <c r="BK41" s="13"/>
      <c r="BL41" s="13"/>
      <c r="BM41" s="13"/>
      <c r="BN41" s="8" t="str">
        <f t="shared" si="39"/>
        <v/>
      </c>
      <c r="BO41" s="8">
        <f t="shared" si="29"/>
        <v>0</v>
      </c>
      <c r="BP41" s="8">
        <f t="shared" si="25"/>
        <v>0</v>
      </c>
      <c r="BQ41" s="13"/>
      <c r="BR41" s="13"/>
      <c r="BS41" s="13"/>
      <c r="BT41" s="13"/>
      <c r="BU41" s="13"/>
      <c r="BV41" s="13"/>
      <c r="BW41" s="13"/>
      <c r="BX41" s="13"/>
      <c r="BY41" s="13"/>
      <c r="BZ41" s="13"/>
      <c r="CA41" s="8" t="str">
        <f t="shared" si="27"/>
        <v/>
      </c>
      <c r="CB41" s="8">
        <f t="shared" si="24"/>
        <v>0</v>
      </c>
      <c r="CC41" s="8">
        <f t="shared" si="28"/>
        <v>0</v>
      </c>
      <c r="CD41" s="13"/>
      <c r="CE41" s="13"/>
      <c r="CF41" s="13"/>
      <c r="CG41" s="13"/>
      <c r="CH41" s="13"/>
      <c r="CI41" s="13"/>
      <c r="CJ41" s="13"/>
      <c r="CK41" s="13"/>
      <c r="CL41" s="13"/>
      <c r="CM41" s="13"/>
      <c r="CN41" s="8" t="str">
        <f t="shared" si="35"/>
        <v/>
      </c>
      <c r="CO41" s="8">
        <f t="shared" si="19"/>
        <v>0</v>
      </c>
      <c r="CP41" s="8">
        <f t="shared" si="20"/>
        <v>0</v>
      </c>
      <c r="CQ41" s="13"/>
      <c r="CR41" s="13"/>
      <c r="CS41" s="13"/>
      <c r="CT41" s="13"/>
      <c r="CU41" s="13"/>
      <c r="CV41" s="13"/>
      <c r="CW41" s="13"/>
      <c r="CX41" s="13"/>
      <c r="CY41" s="13"/>
      <c r="CZ41" s="13"/>
      <c r="DA41" s="8" t="str">
        <f t="shared" si="36"/>
        <v/>
      </c>
      <c r="DB41" s="8">
        <f t="shared" si="37"/>
        <v>0</v>
      </c>
      <c r="DC41" s="8">
        <f t="shared" si="38"/>
        <v>0</v>
      </c>
    </row>
    <row r="42" spans="1:107" ht="26.25" customHeight="1" thickBot="1" x14ac:dyDescent="0.4">
      <c r="A42" s="16">
        <v>36</v>
      </c>
      <c r="B42" s="92" t="s">
        <v>472</v>
      </c>
      <c r="C42" s="7" t="s">
        <v>146</v>
      </c>
      <c r="D42" s="13"/>
      <c r="E42" s="13"/>
      <c r="F42" s="13"/>
      <c r="G42" s="13"/>
      <c r="H42" s="13"/>
      <c r="I42" s="13"/>
      <c r="J42" s="13"/>
      <c r="K42" s="13"/>
      <c r="L42" s="13"/>
      <c r="M42" s="13"/>
      <c r="N42" s="8" t="str">
        <f t="shared" si="30"/>
        <v/>
      </c>
      <c r="O42" s="8">
        <f t="shared" si="31"/>
        <v>0</v>
      </c>
      <c r="P42" s="8">
        <f t="shared" si="32"/>
        <v>0</v>
      </c>
      <c r="Q42" s="13"/>
      <c r="R42" s="13"/>
      <c r="S42" s="13"/>
      <c r="T42" s="13"/>
      <c r="U42" s="13"/>
      <c r="V42" s="13"/>
      <c r="W42" s="13"/>
      <c r="X42" s="13"/>
      <c r="Y42" s="13"/>
      <c r="Z42" s="13"/>
      <c r="AA42" s="10" t="str">
        <f t="shared" si="3"/>
        <v/>
      </c>
      <c r="AB42" s="10">
        <f t="shared" si="33"/>
        <v>0</v>
      </c>
      <c r="AC42" s="10">
        <f t="shared" si="5"/>
        <v>0</v>
      </c>
      <c r="AD42" s="13"/>
      <c r="AE42" s="13"/>
      <c r="AF42" s="13"/>
      <c r="AG42" s="13"/>
      <c r="AH42" s="13"/>
      <c r="AI42" s="13"/>
      <c r="AJ42" s="13"/>
      <c r="AK42" s="13"/>
      <c r="AL42" s="13"/>
      <c r="AM42" s="13"/>
      <c r="AN42" s="10" t="str">
        <f t="shared" si="6"/>
        <v/>
      </c>
      <c r="AO42" s="8">
        <f t="shared" si="7"/>
        <v>0</v>
      </c>
      <c r="AP42" s="12">
        <f t="shared" si="8"/>
        <v>0</v>
      </c>
      <c r="AQ42" s="13"/>
      <c r="AR42" s="13"/>
      <c r="AS42" s="13"/>
      <c r="AT42" s="13"/>
      <c r="AU42" s="13"/>
      <c r="AV42" s="13"/>
      <c r="AW42" s="13"/>
      <c r="AX42" s="13"/>
      <c r="AY42" s="13"/>
      <c r="AZ42" s="13"/>
      <c r="BA42" s="10" t="str">
        <f t="shared" si="34"/>
        <v/>
      </c>
      <c r="BB42" s="8">
        <f t="shared" si="10"/>
        <v>0</v>
      </c>
      <c r="BC42" s="8">
        <f t="shared" si="26"/>
        <v>0</v>
      </c>
      <c r="BD42" s="13"/>
      <c r="BE42" s="13"/>
      <c r="BF42" s="13"/>
      <c r="BG42" s="13"/>
      <c r="BH42" s="13"/>
      <c r="BI42" s="13"/>
      <c r="BJ42" s="13"/>
      <c r="BK42" s="13"/>
      <c r="BL42" s="13"/>
      <c r="BM42" s="13"/>
      <c r="BN42" s="8" t="str">
        <f t="shared" si="39"/>
        <v/>
      </c>
      <c r="BO42" s="8">
        <f t="shared" si="29"/>
        <v>0</v>
      </c>
      <c r="BP42" s="8">
        <f t="shared" si="25"/>
        <v>0</v>
      </c>
      <c r="BQ42" s="13"/>
      <c r="BR42" s="13"/>
      <c r="BS42" s="13"/>
      <c r="BT42" s="13"/>
      <c r="BU42" s="13"/>
      <c r="BV42" s="13"/>
      <c r="BW42" s="13"/>
      <c r="BX42" s="13"/>
      <c r="BY42" s="13"/>
      <c r="BZ42" s="13"/>
      <c r="CA42" s="8" t="str">
        <f t="shared" si="27"/>
        <v/>
      </c>
      <c r="CB42" s="8">
        <f t="shared" si="24"/>
        <v>0</v>
      </c>
      <c r="CC42" s="8">
        <f t="shared" si="28"/>
        <v>0</v>
      </c>
      <c r="CD42" s="13"/>
      <c r="CE42" s="13"/>
      <c r="CF42" s="13"/>
      <c r="CG42" s="13"/>
      <c r="CH42" s="13"/>
      <c r="CI42" s="13"/>
      <c r="CJ42" s="13"/>
      <c r="CK42" s="13"/>
      <c r="CL42" s="13"/>
      <c r="CM42" s="13"/>
      <c r="CN42" s="8" t="str">
        <f t="shared" si="35"/>
        <v/>
      </c>
      <c r="CO42" s="8">
        <f t="shared" si="19"/>
        <v>0</v>
      </c>
      <c r="CP42" s="8">
        <f t="shared" si="20"/>
        <v>0</v>
      </c>
      <c r="CQ42" s="13"/>
      <c r="CR42" s="13"/>
      <c r="CS42" s="13"/>
      <c r="CT42" s="13"/>
      <c r="CU42" s="13"/>
      <c r="CV42" s="13"/>
      <c r="CW42" s="13"/>
      <c r="CX42" s="13"/>
      <c r="CY42" s="13"/>
      <c r="CZ42" s="13"/>
      <c r="DA42" s="8" t="str">
        <f t="shared" si="36"/>
        <v/>
      </c>
      <c r="DB42" s="8">
        <f t="shared" si="37"/>
        <v>0</v>
      </c>
      <c r="DC42" s="8">
        <f t="shared" si="38"/>
        <v>0</v>
      </c>
    </row>
    <row r="43" spans="1:107" ht="26.25" customHeight="1" thickBot="1" x14ac:dyDescent="0.4">
      <c r="A43" s="16">
        <v>37</v>
      </c>
      <c r="B43" s="92" t="s">
        <v>473</v>
      </c>
      <c r="C43" s="7" t="s">
        <v>147</v>
      </c>
      <c r="D43" s="13"/>
      <c r="E43" s="13"/>
      <c r="F43" s="13"/>
      <c r="G43" s="13"/>
      <c r="H43" s="13"/>
      <c r="I43" s="13"/>
      <c r="J43" s="13"/>
      <c r="K43" s="13"/>
      <c r="L43" s="13"/>
      <c r="M43" s="13"/>
      <c r="N43" s="8" t="str">
        <f t="shared" si="30"/>
        <v/>
      </c>
      <c r="O43" s="8">
        <f t="shared" si="31"/>
        <v>0</v>
      </c>
      <c r="P43" s="8">
        <f t="shared" si="32"/>
        <v>0</v>
      </c>
      <c r="Q43" s="13"/>
      <c r="R43" s="13"/>
      <c r="S43" s="13"/>
      <c r="T43" s="13"/>
      <c r="U43" s="13"/>
      <c r="V43" s="13"/>
      <c r="W43" s="13"/>
      <c r="X43" s="13"/>
      <c r="Y43" s="13"/>
      <c r="Z43" s="13"/>
      <c r="AA43" s="10" t="str">
        <f t="shared" si="3"/>
        <v/>
      </c>
      <c r="AB43" s="10">
        <f t="shared" si="33"/>
        <v>0</v>
      </c>
      <c r="AC43" s="10">
        <f t="shared" si="5"/>
        <v>0</v>
      </c>
      <c r="AD43" s="13" t="s">
        <v>890</v>
      </c>
      <c r="AE43" s="13"/>
      <c r="AF43" s="13"/>
      <c r="AG43" s="13"/>
      <c r="AH43" s="13"/>
      <c r="AI43" s="13"/>
      <c r="AJ43" s="13"/>
      <c r="AK43" s="13"/>
      <c r="AL43" s="13"/>
      <c r="AM43" s="13"/>
      <c r="AN43" s="10" t="str">
        <f t="shared" si="6"/>
        <v>GSS217 (2)C</v>
      </c>
      <c r="AO43" s="8">
        <f t="shared" si="7"/>
        <v>2</v>
      </c>
      <c r="AP43" s="12">
        <f t="shared" si="8"/>
        <v>6</v>
      </c>
      <c r="AQ43" s="13"/>
      <c r="AR43" s="13"/>
      <c r="AS43" s="13"/>
      <c r="AT43" s="13"/>
      <c r="AU43" s="13"/>
      <c r="AV43" s="13"/>
      <c r="AW43" s="13"/>
      <c r="AX43" s="13"/>
      <c r="AY43" s="13"/>
      <c r="AZ43" s="13"/>
      <c r="BA43" s="10" t="str">
        <f t="shared" si="34"/>
        <v/>
      </c>
      <c r="BB43" s="8">
        <f t="shared" si="10"/>
        <v>0</v>
      </c>
      <c r="BC43" s="8">
        <f t="shared" si="26"/>
        <v>0</v>
      </c>
      <c r="BD43" s="13"/>
      <c r="BE43" s="13"/>
      <c r="BF43" s="13"/>
      <c r="BG43" s="13"/>
      <c r="BH43" s="13"/>
      <c r="BI43" s="13"/>
      <c r="BJ43" s="13"/>
      <c r="BK43" s="13"/>
      <c r="BL43" s="13"/>
      <c r="BM43" s="13"/>
      <c r="BN43" s="8" t="str">
        <f t="shared" si="39"/>
        <v/>
      </c>
      <c r="BO43" s="8">
        <f t="shared" si="29"/>
        <v>0</v>
      </c>
      <c r="BP43" s="8">
        <f t="shared" si="25"/>
        <v>0</v>
      </c>
      <c r="BQ43" s="13"/>
      <c r="BR43" s="13"/>
      <c r="BS43" s="13"/>
      <c r="BT43" s="13"/>
      <c r="BU43" s="13"/>
      <c r="BV43" s="13"/>
      <c r="BW43" s="13"/>
      <c r="BX43" s="13"/>
      <c r="BY43" s="13"/>
      <c r="BZ43" s="13"/>
      <c r="CA43" s="8" t="str">
        <f t="shared" si="27"/>
        <v/>
      </c>
      <c r="CB43" s="8">
        <f t="shared" si="24"/>
        <v>0</v>
      </c>
      <c r="CC43" s="8">
        <f t="shared" si="28"/>
        <v>0</v>
      </c>
      <c r="CD43" s="13"/>
      <c r="CE43" s="13"/>
      <c r="CF43" s="13"/>
      <c r="CG43" s="13"/>
      <c r="CH43" s="13"/>
      <c r="CI43" s="13"/>
      <c r="CJ43" s="13"/>
      <c r="CK43" s="13"/>
      <c r="CL43" s="13"/>
      <c r="CM43" s="13"/>
      <c r="CN43" s="8" t="str">
        <f t="shared" si="35"/>
        <v/>
      </c>
      <c r="CO43" s="8">
        <f t="shared" si="19"/>
        <v>0</v>
      </c>
      <c r="CP43" s="8">
        <f t="shared" si="20"/>
        <v>0</v>
      </c>
      <c r="CQ43" s="13"/>
      <c r="CR43" s="13"/>
      <c r="CS43" s="13"/>
      <c r="CT43" s="13"/>
      <c r="CU43" s="13"/>
      <c r="CV43" s="13"/>
      <c r="CW43" s="13"/>
      <c r="CX43" s="13"/>
      <c r="CY43" s="13"/>
      <c r="CZ43" s="13"/>
      <c r="DA43" s="8" t="str">
        <f t="shared" si="36"/>
        <v/>
      </c>
      <c r="DB43" s="8">
        <f t="shared" si="37"/>
        <v>0</v>
      </c>
      <c r="DC43" s="8">
        <f t="shared" si="38"/>
        <v>0</v>
      </c>
    </row>
    <row r="44" spans="1:107" ht="26.25" customHeight="1" thickBot="1" x14ac:dyDescent="0.4">
      <c r="A44" s="16">
        <v>38</v>
      </c>
      <c r="B44" s="92" t="s">
        <v>474</v>
      </c>
      <c r="C44" s="7" t="s">
        <v>148</v>
      </c>
      <c r="D44" s="13"/>
      <c r="E44" s="13"/>
      <c r="F44" s="13"/>
      <c r="G44" s="13"/>
      <c r="H44" s="13"/>
      <c r="I44" s="13"/>
      <c r="J44" s="13"/>
      <c r="K44" s="13"/>
      <c r="L44" s="13"/>
      <c r="M44" s="13"/>
      <c r="N44" s="8" t="str">
        <f t="shared" si="30"/>
        <v/>
      </c>
      <c r="O44" s="8">
        <f t="shared" si="31"/>
        <v>0</v>
      </c>
      <c r="P44" s="8">
        <f t="shared" si="32"/>
        <v>0</v>
      </c>
      <c r="Q44" s="13" t="s">
        <v>826</v>
      </c>
      <c r="R44" s="13"/>
      <c r="S44" s="13"/>
      <c r="T44" s="13"/>
      <c r="U44" s="13"/>
      <c r="V44" s="13"/>
      <c r="W44" s="13"/>
      <c r="X44" s="13"/>
      <c r="Y44" s="13"/>
      <c r="Z44" s="13"/>
      <c r="AA44" s="10" t="str">
        <f t="shared" si="3"/>
        <v>CHM124 (1)D</v>
      </c>
      <c r="AB44" s="10">
        <f t="shared" si="33"/>
        <v>1</v>
      </c>
      <c r="AC44" s="10">
        <f t="shared" si="5"/>
        <v>2</v>
      </c>
      <c r="AD44" s="13" t="s">
        <v>884</v>
      </c>
      <c r="AE44" s="13" t="s">
        <v>890</v>
      </c>
      <c r="AF44" s="13"/>
      <c r="AG44" s="13"/>
      <c r="AH44" s="13"/>
      <c r="AI44" s="13"/>
      <c r="AJ44" s="13"/>
      <c r="AK44" s="13"/>
      <c r="AL44" s="13"/>
      <c r="AM44" s="13"/>
      <c r="AN44" s="10" t="str">
        <f t="shared" si="6"/>
        <v>CSC218 (2)B,GSS217 (2)C</v>
      </c>
      <c r="AO44" s="8">
        <f t="shared" si="7"/>
        <v>4</v>
      </c>
      <c r="AP44" s="12">
        <f t="shared" si="8"/>
        <v>14</v>
      </c>
      <c r="AQ44" s="13"/>
      <c r="AR44" s="13"/>
      <c r="AS44" s="13"/>
      <c r="AT44" s="13"/>
      <c r="AU44" s="13"/>
      <c r="AV44" s="13"/>
      <c r="AW44" s="13"/>
      <c r="AX44" s="13"/>
      <c r="AY44" s="13"/>
      <c r="AZ44" s="13"/>
      <c r="BA44" s="10" t="str">
        <f t="shared" si="34"/>
        <v/>
      </c>
      <c r="BB44" s="8">
        <f t="shared" si="10"/>
        <v>0</v>
      </c>
      <c r="BC44" s="8">
        <f t="shared" si="26"/>
        <v>0</v>
      </c>
      <c r="BD44" s="13"/>
      <c r="BE44" s="13"/>
      <c r="BF44" s="13"/>
      <c r="BG44" s="13"/>
      <c r="BH44" s="13"/>
      <c r="BI44" s="13"/>
      <c r="BJ44" s="13"/>
      <c r="BK44" s="13"/>
      <c r="BL44" s="13"/>
      <c r="BM44" s="13"/>
      <c r="BN44" s="8" t="str">
        <f t="shared" si="39"/>
        <v/>
      </c>
      <c r="BO44" s="8">
        <f t="shared" si="29"/>
        <v>0</v>
      </c>
      <c r="BP44" s="8">
        <f t="shared" si="25"/>
        <v>0</v>
      </c>
      <c r="BQ44" s="13"/>
      <c r="BR44" s="13"/>
      <c r="BS44" s="13"/>
      <c r="BT44" s="13"/>
      <c r="BU44" s="13"/>
      <c r="BV44" s="13"/>
      <c r="BW44" s="13"/>
      <c r="BX44" s="13"/>
      <c r="BY44" s="13"/>
      <c r="BZ44" s="13"/>
      <c r="CA44" s="8" t="str">
        <f t="shared" si="27"/>
        <v/>
      </c>
      <c r="CB44" s="8">
        <f t="shared" si="24"/>
        <v>0</v>
      </c>
      <c r="CC44" s="8">
        <f t="shared" si="28"/>
        <v>0</v>
      </c>
      <c r="CD44" s="13"/>
      <c r="CE44" s="13"/>
      <c r="CF44" s="13"/>
      <c r="CG44" s="13"/>
      <c r="CH44" s="13"/>
      <c r="CI44" s="13"/>
      <c r="CJ44" s="13"/>
      <c r="CK44" s="13"/>
      <c r="CL44" s="13"/>
      <c r="CM44" s="13"/>
      <c r="CN44" s="8" t="str">
        <f t="shared" si="35"/>
        <v/>
      </c>
      <c r="CO44" s="8">
        <f t="shared" si="19"/>
        <v>0</v>
      </c>
      <c r="CP44" s="8">
        <f t="shared" si="20"/>
        <v>0</v>
      </c>
      <c r="CQ44" s="13"/>
      <c r="CR44" s="13"/>
      <c r="CS44" s="13"/>
      <c r="CT44" s="13"/>
      <c r="CU44" s="13"/>
      <c r="CV44" s="13"/>
      <c r="CW44" s="13"/>
      <c r="CX44" s="13"/>
      <c r="CY44" s="13"/>
      <c r="CZ44" s="13"/>
      <c r="DA44" s="8" t="str">
        <f t="shared" si="36"/>
        <v/>
      </c>
      <c r="DB44" s="8">
        <f t="shared" si="37"/>
        <v>0</v>
      </c>
      <c r="DC44" s="8">
        <f t="shared" si="38"/>
        <v>0</v>
      </c>
    </row>
    <row r="45" spans="1:107" ht="26.25" customHeight="1" thickBot="1" x14ac:dyDescent="0.4">
      <c r="A45" s="16">
        <v>39</v>
      </c>
      <c r="B45" s="92" t="s">
        <v>475</v>
      </c>
      <c r="C45" s="7" t="s">
        <v>149</v>
      </c>
      <c r="D45" s="13" t="s">
        <v>780</v>
      </c>
      <c r="E45" s="13"/>
      <c r="F45" s="13"/>
      <c r="G45" s="13"/>
      <c r="H45" s="13"/>
      <c r="I45" s="13"/>
      <c r="J45" s="13"/>
      <c r="K45" s="13"/>
      <c r="L45" s="13"/>
      <c r="M45" s="13"/>
      <c r="N45" s="8" t="str">
        <f t="shared" si="30"/>
        <v>PHY117 (1)A</v>
      </c>
      <c r="O45" s="8">
        <f t="shared" si="31"/>
        <v>1</v>
      </c>
      <c r="P45" s="8">
        <f t="shared" si="32"/>
        <v>5</v>
      </c>
      <c r="Q45" s="13" t="s">
        <v>825</v>
      </c>
      <c r="R45" s="13" t="s">
        <v>854</v>
      </c>
      <c r="S45" s="13"/>
      <c r="T45" s="13"/>
      <c r="U45" s="13"/>
      <c r="V45" s="13"/>
      <c r="W45" s="13"/>
      <c r="X45" s="13"/>
      <c r="Y45" s="13"/>
      <c r="Z45" s="13"/>
      <c r="AA45" s="10" t="str">
        <f t="shared" si="3"/>
        <v>CHM124 (1)E,MTH123 (2)E</v>
      </c>
      <c r="AB45" s="10">
        <f t="shared" si="33"/>
        <v>3</v>
      </c>
      <c r="AC45" s="10">
        <f t="shared" si="5"/>
        <v>3</v>
      </c>
      <c r="AD45" s="13"/>
      <c r="AE45" s="13"/>
      <c r="AF45" s="13"/>
      <c r="AG45" s="13"/>
      <c r="AH45" s="13"/>
      <c r="AI45" s="13"/>
      <c r="AJ45" s="13"/>
      <c r="AK45" s="13"/>
      <c r="AL45" s="13"/>
      <c r="AM45" s="13"/>
      <c r="AN45" s="10" t="str">
        <f t="shared" si="6"/>
        <v/>
      </c>
      <c r="AO45" s="8">
        <f t="shared" si="7"/>
        <v>0</v>
      </c>
      <c r="AP45" s="12">
        <f t="shared" si="8"/>
        <v>0</v>
      </c>
      <c r="AQ45" s="13"/>
      <c r="AR45" s="13"/>
      <c r="AS45" s="13"/>
      <c r="AT45" s="13"/>
      <c r="AU45" s="13"/>
      <c r="AV45" s="13"/>
      <c r="AW45" s="13"/>
      <c r="AX45" s="13"/>
      <c r="AY45" s="13"/>
      <c r="AZ45" s="13"/>
      <c r="BA45" s="10" t="str">
        <f t="shared" si="34"/>
        <v/>
      </c>
      <c r="BB45" s="8">
        <f t="shared" si="10"/>
        <v>0</v>
      </c>
      <c r="BC45" s="8">
        <f t="shared" si="26"/>
        <v>0</v>
      </c>
      <c r="BD45" s="13"/>
      <c r="BE45" s="13"/>
      <c r="BF45" s="13"/>
      <c r="BG45" s="13"/>
      <c r="BH45" s="13"/>
      <c r="BI45" s="13"/>
      <c r="BJ45" s="13"/>
      <c r="BK45" s="13"/>
      <c r="BL45" s="13"/>
      <c r="BM45" s="13"/>
      <c r="BN45" s="8" t="str">
        <f t="shared" si="39"/>
        <v/>
      </c>
      <c r="BO45" s="8">
        <f t="shared" si="29"/>
        <v>0</v>
      </c>
      <c r="BP45" s="8">
        <f t="shared" si="25"/>
        <v>0</v>
      </c>
      <c r="BQ45" s="13"/>
      <c r="BR45" s="13"/>
      <c r="BS45" s="13"/>
      <c r="BT45" s="13"/>
      <c r="BU45" s="13"/>
      <c r="BV45" s="13"/>
      <c r="BW45" s="13"/>
      <c r="BX45" s="13"/>
      <c r="BY45" s="13"/>
      <c r="BZ45" s="13"/>
      <c r="CA45" s="8" t="str">
        <f t="shared" si="27"/>
        <v/>
      </c>
      <c r="CB45" s="8">
        <f t="shared" si="24"/>
        <v>0</v>
      </c>
      <c r="CC45" s="8">
        <f t="shared" si="28"/>
        <v>0</v>
      </c>
      <c r="CD45" s="13"/>
      <c r="CE45" s="13"/>
      <c r="CF45" s="13"/>
      <c r="CG45" s="13"/>
      <c r="CH45" s="13"/>
      <c r="CI45" s="13"/>
      <c r="CJ45" s="13"/>
      <c r="CK45" s="13"/>
      <c r="CL45" s="13"/>
      <c r="CM45" s="13"/>
      <c r="CN45" s="8" t="str">
        <f t="shared" si="35"/>
        <v/>
      </c>
      <c r="CO45" s="8">
        <f t="shared" si="19"/>
        <v>0</v>
      </c>
      <c r="CP45" s="8">
        <f>AllCurCoGP(CD45:CM45)</f>
        <v>0</v>
      </c>
      <c r="CQ45" s="13"/>
      <c r="CR45" s="13"/>
      <c r="CS45" s="13"/>
      <c r="CT45" s="13"/>
      <c r="CU45" s="13"/>
      <c r="CV45" s="13"/>
      <c r="CW45" s="13"/>
      <c r="CX45" s="13"/>
      <c r="CY45" s="13"/>
      <c r="CZ45" s="13"/>
      <c r="DA45" s="8" t="str">
        <f t="shared" si="36"/>
        <v/>
      </c>
      <c r="DB45" s="8">
        <f t="shared" si="37"/>
        <v>0</v>
      </c>
      <c r="DC45" s="8">
        <f t="shared" si="38"/>
        <v>0</v>
      </c>
    </row>
    <row r="46" spans="1:107" ht="26.25" customHeight="1" thickBot="1" x14ac:dyDescent="0.4">
      <c r="A46" s="16">
        <v>40</v>
      </c>
      <c r="B46" s="92" t="s">
        <v>476</v>
      </c>
      <c r="C46" s="7" t="s">
        <v>150</v>
      </c>
      <c r="D46" s="13"/>
      <c r="E46" s="13"/>
      <c r="F46" s="13"/>
      <c r="G46" s="13"/>
      <c r="H46" s="13"/>
      <c r="I46" s="13"/>
      <c r="J46" s="13"/>
      <c r="K46" s="13"/>
      <c r="L46" s="13"/>
      <c r="M46" s="13"/>
      <c r="N46" s="8" t="str">
        <f t="shared" si="30"/>
        <v/>
      </c>
      <c r="O46" s="8">
        <f t="shared" si="31"/>
        <v>0</v>
      </c>
      <c r="P46" s="8">
        <f t="shared" si="32"/>
        <v>0</v>
      </c>
      <c r="Q46" s="13"/>
      <c r="R46" s="13"/>
      <c r="S46" s="13"/>
      <c r="T46" s="13"/>
      <c r="U46" s="13"/>
      <c r="V46" s="13"/>
      <c r="W46" s="13"/>
      <c r="X46" s="13"/>
      <c r="Y46" s="13"/>
      <c r="Z46" s="13"/>
      <c r="AA46" s="10" t="str">
        <f t="shared" si="3"/>
        <v/>
      </c>
      <c r="AB46" s="10">
        <f t="shared" si="33"/>
        <v>0</v>
      </c>
      <c r="AC46" s="10">
        <f t="shared" si="5"/>
        <v>0</v>
      </c>
      <c r="AD46" s="13"/>
      <c r="AE46" s="13"/>
      <c r="AF46" s="13"/>
      <c r="AG46" s="13"/>
      <c r="AH46" s="13"/>
      <c r="AI46" s="13"/>
      <c r="AJ46" s="13"/>
      <c r="AK46" s="13"/>
      <c r="AL46" s="13"/>
      <c r="AM46" s="13"/>
      <c r="AN46" s="10" t="str">
        <f t="shared" si="6"/>
        <v/>
      </c>
      <c r="AO46" s="8">
        <f t="shared" si="7"/>
        <v>0</v>
      </c>
      <c r="AP46" s="12">
        <f t="shared" si="8"/>
        <v>0</v>
      </c>
      <c r="AQ46" s="13"/>
      <c r="AR46" s="13"/>
      <c r="AS46" s="13"/>
      <c r="AT46" s="13"/>
      <c r="AU46" s="13"/>
      <c r="AV46" s="13"/>
      <c r="AW46" s="13"/>
      <c r="AX46" s="13"/>
      <c r="AY46" s="13"/>
      <c r="AZ46" s="13"/>
      <c r="BA46" s="10" t="str">
        <f t="shared" si="34"/>
        <v/>
      </c>
      <c r="BB46" s="8">
        <f t="shared" si="10"/>
        <v>0</v>
      </c>
      <c r="BC46" s="8">
        <f t="shared" si="26"/>
        <v>0</v>
      </c>
      <c r="BD46" s="13"/>
      <c r="BE46" s="13"/>
      <c r="BF46" s="13"/>
      <c r="BG46" s="13"/>
      <c r="BH46" s="13"/>
      <c r="BI46" s="13"/>
      <c r="BJ46" s="13"/>
      <c r="BK46" s="13"/>
      <c r="BL46" s="13"/>
      <c r="BM46" s="13"/>
      <c r="BN46" s="8" t="str">
        <f t="shared" si="39"/>
        <v/>
      </c>
      <c r="BO46" s="8">
        <f t="shared" si="29"/>
        <v>0</v>
      </c>
      <c r="BP46" s="8">
        <f t="shared" si="25"/>
        <v>0</v>
      </c>
      <c r="BQ46" s="13"/>
      <c r="BR46" s="13"/>
      <c r="BS46" s="13"/>
      <c r="BT46" s="13"/>
      <c r="BU46" s="13"/>
      <c r="BV46" s="13"/>
      <c r="BW46" s="13"/>
      <c r="BX46" s="13"/>
      <c r="BY46" s="13"/>
      <c r="BZ46" s="13"/>
      <c r="CA46" s="8" t="str">
        <f t="shared" si="27"/>
        <v/>
      </c>
      <c r="CB46" s="8">
        <f t="shared" si="24"/>
        <v>0</v>
      </c>
      <c r="CC46" s="8">
        <f t="shared" si="28"/>
        <v>0</v>
      </c>
      <c r="CD46" s="13"/>
      <c r="CE46" s="13"/>
      <c r="CF46" s="13"/>
      <c r="CG46" s="13"/>
      <c r="CH46" s="13"/>
      <c r="CI46" s="13"/>
      <c r="CJ46" s="13"/>
      <c r="CK46" s="13"/>
      <c r="CL46" s="13"/>
      <c r="CM46" s="13"/>
      <c r="CN46" s="8" t="str">
        <f t="shared" si="35"/>
        <v/>
      </c>
      <c r="CO46" s="8">
        <f t="shared" si="19"/>
        <v>0</v>
      </c>
      <c r="CP46" s="8">
        <f t="shared" ref="CP46:CP77" si="40">AllCurCoGP(CD46:CM46)</f>
        <v>0</v>
      </c>
      <c r="CQ46" s="13"/>
      <c r="CR46" s="13"/>
      <c r="CS46" s="13"/>
      <c r="CT46" s="13"/>
      <c r="CU46" s="13"/>
      <c r="CV46" s="13"/>
      <c r="CW46" s="13"/>
      <c r="CX46" s="13"/>
      <c r="CY46" s="13"/>
      <c r="CZ46" s="13"/>
      <c r="DA46" s="8" t="str">
        <f t="shared" si="36"/>
        <v/>
      </c>
      <c r="DB46" s="8">
        <f t="shared" si="37"/>
        <v>0</v>
      </c>
      <c r="DC46" s="8">
        <f t="shared" si="38"/>
        <v>0</v>
      </c>
    </row>
    <row r="47" spans="1:107" ht="26.25" customHeight="1" thickBot="1" x14ac:dyDescent="0.4">
      <c r="A47" s="16">
        <v>41</v>
      </c>
      <c r="B47" s="92" t="s">
        <v>477</v>
      </c>
      <c r="C47" s="7" t="s">
        <v>151</v>
      </c>
      <c r="D47" s="13" t="s">
        <v>809</v>
      </c>
      <c r="E47" s="13"/>
      <c r="F47" s="13"/>
      <c r="G47" s="13"/>
      <c r="H47" s="13"/>
      <c r="I47" s="13"/>
      <c r="J47" s="13"/>
      <c r="K47" s="13"/>
      <c r="L47" s="13"/>
      <c r="M47" s="13"/>
      <c r="N47" s="8" t="str">
        <f t="shared" si="30"/>
        <v>CHM114 (1)A</v>
      </c>
      <c r="O47" s="8">
        <f t="shared" si="31"/>
        <v>1</v>
      </c>
      <c r="P47" s="8">
        <f t="shared" si="32"/>
        <v>5</v>
      </c>
      <c r="Q47" s="13"/>
      <c r="R47" s="13"/>
      <c r="S47" s="13"/>
      <c r="T47" s="13"/>
      <c r="U47" s="13"/>
      <c r="V47" s="13"/>
      <c r="W47" s="13"/>
      <c r="X47" s="13"/>
      <c r="Y47" s="13"/>
      <c r="Z47" s="13"/>
      <c r="AA47" s="10" t="str">
        <f t="shared" si="3"/>
        <v/>
      </c>
      <c r="AB47" s="10">
        <f t="shared" si="33"/>
        <v>0</v>
      </c>
      <c r="AC47" s="10">
        <f t="shared" si="5"/>
        <v>0</v>
      </c>
      <c r="AD47" s="13"/>
      <c r="AE47" s="13"/>
      <c r="AF47" s="13"/>
      <c r="AG47" s="13"/>
      <c r="AH47" s="13"/>
      <c r="AI47" s="13"/>
      <c r="AJ47" s="13"/>
      <c r="AK47" s="13"/>
      <c r="AL47" s="13"/>
      <c r="AM47" s="13"/>
      <c r="AN47" s="10" t="str">
        <f t="shared" si="6"/>
        <v/>
      </c>
      <c r="AO47" s="8">
        <f t="shared" si="7"/>
        <v>0</v>
      </c>
      <c r="AP47" s="12">
        <f t="shared" si="8"/>
        <v>0</v>
      </c>
      <c r="AQ47" s="13"/>
      <c r="AR47" s="13"/>
      <c r="AS47" s="13"/>
      <c r="AT47" s="13"/>
      <c r="AU47" s="13"/>
      <c r="AV47" s="13"/>
      <c r="AW47" s="13"/>
      <c r="AX47" s="13"/>
      <c r="AY47" s="13"/>
      <c r="AZ47" s="13"/>
      <c r="BA47" s="10" t="str">
        <f t="shared" si="34"/>
        <v/>
      </c>
      <c r="BB47" s="8">
        <f t="shared" si="10"/>
        <v>0</v>
      </c>
      <c r="BC47" s="8">
        <f t="shared" si="26"/>
        <v>0</v>
      </c>
      <c r="BD47" s="13"/>
      <c r="BE47" s="13"/>
      <c r="BF47" s="13"/>
      <c r="BG47" s="13"/>
      <c r="BH47" s="13"/>
      <c r="BI47" s="13"/>
      <c r="BJ47" s="13"/>
      <c r="BK47" s="13"/>
      <c r="BL47" s="13"/>
      <c r="BM47" s="13"/>
      <c r="BN47" s="8" t="str">
        <f t="shared" si="39"/>
        <v/>
      </c>
      <c r="BO47" s="8">
        <f t="shared" si="29"/>
        <v>0</v>
      </c>
      <c r="BP47" s="8">
        <f t="shared" si="25"/>
        <v>0</v>
      </c>
      <c r="BQ47" s="13"/>
      <c r="BR47" s="13"/>
      <c r="BS47" s="13"/>
      <c r="BT47" s="13"/>
      <c r="BU47" s="13"/>
      <c r="BV47" s="13"/>
      <c r="BW47" s="13"/>
      <c r="BX47" s="13"/>
      <c r="BY47" s="13"/>
      <c r="BZ47" s="13"/>
      <c r="CA47" s="8" t="str">
        <f t="shared" si="27"/>
        <v/>
      </c>
      <c r="CB47" s="8">
        <f t="shared" ref="CB47:CB78" si="41">AllCurCoTCL(BQ47:BZ47)</f>
        <v>0</v>
      </c>
      <c r="CC47" s="8">
        <f t="shared" si="28"/>
        <v>0</v>
      </c>
      <c r="CD47" s="13"/>
      <c r="CE47" s="13"/>
      <c r="CF47" s="13"/>
      <c r="CG47" s="13"/>
      <c r="CH47" s="13"/>
      <c r="CI47" s="13"/>
      <c r="CJ47" s="13"/>
      <c r="CK47" s="13"/>
      <c r="CL47" s="13"/>
      <c r="CM47" s="13"/>
      <c r="CN47" s="8" t="str">
        <f t="shared" si="35"/>
        <v/>
      </c>
      <c r="CO47" s="8">
        <f t="shared" si="19"/>
        <v>0</v>
      </c>
      <c r="CP47" s="8">
        <f t="shared" si="40"/>
        <v>0</v>
      </c>
      <c r="CQ47" s="13"/>
      <c r="CR47" s="13"/>
      <c r="CS47" s="13"/>
      <c r="CT47" s="13"/>
      <c r="CU47" s="13"/>
      <c r="CV47" s="13"/>
      <c r="CW47" s="13"/>
      <c r="CX47" s="13"/>
      <c r="CY47" s="13"/>
      <c r="CZ47" s="13"/>
      <c r="DA47" s="8" t="str">
        <f t="shared" si="36"/>
        <v/>
      </c>
      <c r="DB47" s="8">
        <f t="shared" si="37"/>
        <v>0</v>
      </c>
      <c r="DC47" s="8">
        <f t="shared" si="38"/>
        <v>0</v>
      </c>
    </row>
    <row r="48" spans="1:107" ht="26.25" customHeight="1" thickBot="1" x14ac:dyDescent="0.4">
      <c r="A48" s="16">
        <v>42</v>
      </c>
      <c r="B48" s="92" t="s">
        <v>478</v>
      </c>
      <c r="C48" s="7" t="s">
        <v>152</v>
      </c>
      <c r="D48" s="13"/>
      <c r="E48" s="13"/>
      <c r="F48" s="13"/>
      <c r="G48" s="13"/>
      <c r="H48" s="13"/>
      <c r="I48" s="13"/>
      <c r="J48" s="13"/>
      <c r="K48" s="13"/>
      <c r="L48" s="13"/>
      <c r="M48" s="13"/>
      <c r="N48" s="8" t="str">
        <f t="shared" si="30"/>
        <v/>
      </c>
      <c r="O48" s="8">
        <f t="shared" si="31"/>
        <v>0</v>
      </c>
      <c r="P48" s="8">
        <f t="shared" si="32"/>
        <v>0</v>
      </c>
      <c r="Q48" s="13"/>
      <c r="R48" s="13"/>
      <c r="S48" s="13"/>
      <c r="T48" s="13"/>
      <c r="U48" s="13"/>
      <c r="V48" s="13"/>
      <c r="W48" s="13"/>
      <c r="X48" s="13"/>
      <c r="Y48" s="13"/>
      <c r="Z48" s="13"/>
      <c r="AA48" s="10" t="str">
        <f t="shared" si="3"/>
        <v/>
      </c>
      <c r="AB48" s="10">
        <f t="shared" si="33"/>
        <v>0</v>
      </c>
      <c r="AC48" s="10">
        <f t="shared" si="5"/>
        <v>0</v>
      </c>
      <c r="AD48" s="13"/>
      <c r="AE48" s="13"/>
      <c r="AF48" s="13"/>
      <c r="AG48" s="13"/>
      <c r="AH48" s="13"/>
      <c r="AI48" s="13"/>
      <c r="AJ48" s="13"/>
      <c r="AK48" s="13"/>
      <c r="AL48" s="13"/>
      <c r="AM48" s="13"/>
      <c r="AN48" s="10" t="str">
        <f t="shared" si="6"/>
        <v/>
      </c>
      <c r="AO48" s="8">
        <f t="shared" si="7"/>
        <v>0</v>
      </c>
      <c r="AP48" s="12">
        <f t="shared" si="8"/>
        <v>0</v>
      </c>
      <c r="AQ48" s="13"/>
      <c r="AR48" s="13"/>
      <c r="AS48" s="13"/>
      <c r="AT48" s="13"/>
      <c r="AU48" s="13"/>
      <c r="AV48" s="13"/>
      <c r="AW48" s="13"/>
      <c r="AX48" s="13"/>
      <c r="AY48" s="13"/>
      <c r="AZ48" s="13"/>
      <c r="BA48" s="10" t="str">
        <f t="shared" si="34"/>
        <v/>
      </c>
      <c r="BB48" s="8">
        <f t="shared" si="10"/>
        <v>0</v>
      </c>
      <c r="BC48" s="8">
        <f t="shared" si="26"/>
        <v>0</v>
      </c>
      <c r="BD48" s="13"/>
      <c r="BE48" s="13"/>
      <c r="BF48" s="13"/>
      <c r="BG48" s="13"/>
      <c r="BH48" s="13"/>
      <c r="BI48" s="13"/>
      <c r="BJ48" s="13"/>
      <c r="BK48" s="13"/>
      <c r="BL48" s="13"/>
      <c r="BM48" s="13"/>
      <c r="BN48" s="8" t="str">
        <f t="shared" si="39"/>
        <v/>
      </c>
      <c r="BO48" s="8">
        <f t="shared" si="29"/>
        <v>0</v>
      </c>
      <c r="BP48" s="8">
        <f t="shared" si="25"/>
        <v>0</v>
      </c>
      <c r="BQ48" s="13"/>
      <c r="BR48" s="13"/>
      <c r="BS48" s="13"/>
      <c r="BT48" s="13"/>
      <c r="BU48" s="13"/>
      <c r="BV48" s="13"/>
      <c r="BW48" s="13"/>
      <c r="BX48" s="13"/>
      <c r="BY48" s="13"/>
      <c r="BZ48" s="13"/>
      <c r="CA48" s="8" t="str">
        <f t="shared" si="27"/>
        <v/>
      </c>
      <c r="CB48" s="8">
        <f t="shared" si="41"/>
        <v>0</v>
      </c>
      <c r="CC48" s="8">
        <f t="shared" si="28"/>
        <v>0</v>
      </c>
      <c r="CD48" s="13"/>
      <c r="CE48" s="13"/>
      <c r="CF48" s="13"/>
      <c r="CG48" s="13"/>
      <c r="CH48" s="13"/>
      <c r="CI48" s="13"/>
      <c r="CJ48" s="13"/>
      <c r="CK48" s="13"/>
      <c r="CL48" s="13"/>
      <c r="CM48" s="13"/>
      <c r="CN48" s="8" t="str">
        <f t="shared" si="35"/>
        <v/>
      </c>
      <c r="CO48" s="8">
        <f t="shared" si="19"/>
        <v>0</v>
      </c>
      <c r="CP48" s="8">
        <f t="shared" si="40"/>
        <v>0</v>
      </c>
      <c r="CQ48" s="13"/>
      <c r="CR48" s="13"/>
      <c r="CS48" s="13"/>
      <c r="CT48" s="13"/>
      <c r="CU48" s="13"/>
      <c r="CV48" s="13"/>
      <c r="CW48" s="13"/>
      <c r="CX48" s="13"/>
      <c r="CY48" s="13"/>
      <c r="CZ48" s="13"/>
      <c r="DA48" s="8" t="str">
        <f t="shared" si="36"/>
        <v/>
      </c>
      <c r="DB48" s="8">
        <f t="shared" si="37"/>
        <v>0</v>
      </c>
      <c r="DC48" s="8">
        <f t="shared" si="38"/>
        <v>0</v>
      </c>
    </row>
    <row r="49" spans="1:107" ht="26.25" customHeight="1" thickBot="1" x14ac:dyDescent="0.4">
      <c r="A49" s="16">
        <v>43</v>
      </c>
      <c r="B49" s="92" t="s">
        <v>479</v>
      </c>
      <c r="C49" s="7" t="s">
        <v>153</v>
      </c>
      <c r="D49" s="13" t="s">
        <v>789</v>
      </c>
      <c r="E49" s="13"/>
      <c r="F49" s="13"/>
      <c r="G49" s="13"/>
      <c r="H49" s="13"/>
      <c r="I49" s="13"/>
      <c r="J49" s="13"/>
      <c r="K49" s="13"/>
      <c r="L49" s="13"/>
      <c r="M49" s="13"/>
      <c r="N49" s="8" t="str">
        <f t="shared" si="30"/>
        <v>MTH112 (3)B</v>
      </c>
      <c r="O49" s="8">
        <f t="shared" si="31"/>
        <v>3</v>
      </c>
      <c r="P49" s="8">
        <f t="shared" si="32"/>
        <v>12</v>
      </c>
      <c r="Q49" s="13"/>
      <c r="R49" s="13"/>
      <c r="S49" s="13"/>
      <c r="T49" s="13"/>
      <c r="U49" s="13"/>
      <c r="V49" s="13"/>
      <c r="W49" s="13"/>
      <c r="X49" s="13"/>
      <c r="Y49" s="13"/>
      <c r="Z49" s="13"/>
      <c r="AA49" s="10" t="str">
        <f t="shared" si="3"/>
        <v/>
      </c>
      <c r="AB49" s="10">
        <f t="shared" si="33"/>
        <v>0</v>
      </c>
      <c r="AC49" s="10">
        <f t="shared" si="5"/>
        <v>0</v>
      </c>
      <c r="AD49" s="13"/>
      <c r="AE49" s="13"/>
      <c r="AF49" s="13"/>
      <c r="AG49" s="13"/>
      <c r="AH49" s="13"/>
      <c r="AI49" s="13"/>
      <c r="AJ49" s="13"/>
      <c r="AK49" s="13"/>
      <c r="AL49" s="13"/>
      <c r="AM49" s="13"/>
      <c r="AN49" s="10" t="str">
        <f t="shared" si="6"/>
        <v/>
      </c>
      <c r="AO49" s="8">
        <f t="shared" si="7"/>
        <v>0</v>
      </c>
      <c r="AP49" s="12">
        <f t="shared" si="8"/>
        <v>0</v>
      </c>
      <c r="AQ49" s="13"/>
      <c r="AR49" s="13"/>
      <c r="AS49" s="13"/>
      <c r="AT49" s="13"/>
      <c r="AU49" s="13"/>
      <c r="AV49" s="13"/>
      <c r="AW49" s="13"/>
      <c r="AX49" s="13"/>
      <c r="AY49" s="13"/>
      <c r="AZ49" s="13"/>
      <c r="BA49" s="10" t="str">
        <f t="shared" si="34"/>
        <v/>
      </c>
      <c r="BB49" s="8">
        <f t="shared" si="10"/>
        <v>0</v>
      </c>
      <c r="BC49" s="8">
        <f t="shared" si="26"/>
        <v>0</v>
      </c>
      <c r="BD49" s="13"/>
      <c r="BE49" s="13"/>
      <c r="BF49" s="13"/>
      <c r="BG49" s="13"/>
      <c r="BH49" s="13"/>
      <c r="BI49" s="13"/>
      <c r="BJ49" s="13"/>
      <c r="BK49" s="13"/>
      <c r="BL49" s="13"/>
      <c r="BM49" s="13"/>
      <c r="BN49" s="8" t="str">
        <f t="shared" si="39"/>
        <v/>
      </c>
      <c r="BO49" s="8">
        <f t="shared" si="29"/>
        <v>0</v>
      </c>
      <c r="BP49" s="8">
        <f t="shared" si="25"/>
        <v>0</v>
      </c>
      <c r="BQ49" s="13"/>
      <c r="BR49" s="13"/>
      <c r="BS49" s="13"/>
      <c r="BT49" s="13"/>
      <c r="BU49" s="13"/>
      <c r="BV49" s="13"/>
      <c r="BW49" s="13"/>
      <c r="BX49" s="13"/>
      <c r="BY49" s="13"/>
      <c r="BZ49" s="13"/>
      <c r="CA49" s="8" t="str">
        <f t="shared" si="27"/>
        <v/>
      </c>
      <c r="CB49" s="8">
        <f t="shared" si="41"/>
        <v>0</v>
      </c>
      <c r="CC49" s="8">
        <f t="shared" si="28"/>
        <v>0</v>
      </c>
      <c r="CD49" s="13"/>
      <c r="CE49" s="13"/>
      <c r="CF49" s="13"/>
      <c r="CG49" s="13"/>
      <c r="CH49" s="13"/>
      <c r="CI49" s="13"/>
      <c r="CJ49" s="13"/>
      <c r="CK49" s="13"/>
      <c r="CL49" s="13"/>
      <c r="CM49" s="13"/>
      <c r="CN49" s="8" t="str">
        <f t="shared" si="35"/>
        <v/>
      </c>
      <c r="CO49" s="8">
        <f t="shared" si="19"/>
        <v>0</v>
      </c>
      <c r="CP49" s="8">
        <f t="shared" si="40"/>
        <v>0</v>
      </c>
      <c r="CQ49" s="13"/>
      <c r="CR49" s="13"/>
      <c r="CS49" s="13"/>
      <c r="CT49" s="13"/>
      <c r="CU49" s="13"/>
      <c r="CV49" s="13"/>
      <c r="CW49" s="13"/>
      <c r="CX49" s="13"/>
      <c r="CY49" s="13"/>
      <c r="CZ49" s="13"/>
      <c r="DA49" s="8" t="str">
        <f t="shared" si="36"/>
        <v/>
      </c>
      <c r="DB49" s="8">
        <f t="shared" si="37"/>
        <v>0</v>
      </c>
      <c r="DC49" s="8">
        <f t="shared" si="38"/>
        <v>0</v>
      </c>
    </row>
    <row r="50" spans="1:107" ht="26.25" customHeight="1" thickBot="1" x14ac:dyDescent="0.4">
      <c r="A50" s="16">
        <v>44</v>
      </c>
      <c r="B50" s="92" t="s">
        <v>480</v>
      </c>
      <c r="C50" s="7" t="s">
        <v>154</v>
      </c>
      <c r="D50" s="13"/>
      <c r="E50" s="13"/>
      <c r="F50" s="13"/>
      <c r="G50" s="13"/>
      <c r="H50" s="13"/>
      <c r="I50" s="13"/>
      <c r="J50" s="13"/>
      <c r="K50" s="13"/>
      <c r="L50" s="13"/>
      <c r="M50" s="13"/>
      <c r="N50" s="8" t="str">
        <f t="shared" si="30"/>
        <v/>
      </c>
      <c r="O50" s="8">
        <f t="shared" si="31"/>
        <v>0</v>
      </c>
      <c r="P50" s="8">
        <f t="shared" si="32"/>
        <v>0</v>
      </c>
      <c r="Q50" s="13"/>
      <c r="R50" s="13"/>
      <c r="S50" s="13"/>
      <c r="T50" s="13"/>
      <c r="U50" s="13"/>
      <c r="V50" s="13"/>
      <c r="W50" s="13"/>
      <c r="X50" s="13"/>
      <c r="Y50" s="13"/>
      <c r="Z50" s="13"/>
      <c r="AA50" s="10" t="str">
        <f t="shared" si="3"/>
        <v/>
      </c>
      <c r="AB50" s="10">
        <f t="shared" si="33"/>
        <v>0</v>
      </c>
      <c r="AC50" s="10">
        <f t="shared" si="5"/>
        <v>0</v>
      </c>
      <c r="AD50" s="13"/>
      <c r="AE50" s="13"/>
      <c r="AF50" s="13"/>
      <c r="AG50" s="13"/>
      <c r="AH50" s="13"/>
      <c r="AI50" s="13"/>
      <c r="AJ50" s="13"/>
      <c r="AK50" s="13"/>
      <c r="AL50" s="13"/>
      <c r="AM50" s="13"/>
      <c r="AN50" s="10" t="str">
        <f t="shared" si="6"/>
        <v/>
      </c>
      <c r="AO50" s="8">
        <f t="shared" si="7"/>
        <v>0</v>
      </c>
      <c r="AP50" s="12">
        <f t="shared" si="8"/>
        <v>0</v>
      </c>
      <c r="AQ50" s="13"/>
      <c r="AR50" s="13"/>
      <c r="AS50" s="13"/>
      <c r="AT50" s="13"/>
      <c r="AU50" s="13"/>
      <c r="AV50" s="13"/>
      <c r="AW50" s="13"/>
      <c r="AX50" s="13"/>
      <c r="AY50" s="13"/>
      <c r="AZ50" s="13"/>
      <c r="BA50" s="10" t="str">
        <f t="shared" si="34"/>
        <v/>
      </c>
      <c r="BB50" s="8">
        <f t="shared" si="10"/>
        <v>0</v>
      </c>
      <c r="BC50" s="8">
        <f t="shared" si="26"/>
        <v>0</v>
      </c>
      <c r="BD50" s="13"/>
      <c r="BE50" s="13"/>
      <c r="BF50" s="13"/>
      <c r="BG50" s="13"/>
      <c r="BH50" s="13"/>
      <c r="BI50" s="13"/>
      <c r="BJ50" s="13"/>
      <c r="BK50" s="13"/>
      <c r="BL50" s="13"/>
      <c r="BM50" s="13"/>
      <c r="BN50" s="8" t="str">
        <f t="shared" si="39"/>
        <v/>
      </c>
      <c r="BO50" s="8">
        <f t="shared" si="29"/>
        <v>0</v>
      </c>
      <c r="BP50" s="8">
        <f t="shared" ref="BP50:BP81" si="42">AllCurCoGP(BD50:BM50)</f>
        <v>0</v>
      </c>
      <c r="BQ50" s="13"/>
      <c r="BR50" s="13"/>
      <c r="BS50" s="13"/>
      <c r="BT50" s="13"/>
      <c r="BU50" s="13"/>
      <c r="BV50" s="13"/>
      <c r="BW50" s="13"/>
      <c r="BX50" s="13"/>
      <c r="BY50" s="13"/>
      <c r="BZ50" s="13"/>
      <c r="CA50" s="8" t="str">
        <f t="shared" si="27"/>
        <v/>
      </c>
      <c r="CB50" s="8">
        <f t="shared" si="41"/>
        <v>0</v>
      </c>
      <c r="CC50" s="8">
        <f t="shared" si="28"/>
        <v>0</v>
      </c>
      <c r="CD50" s="13"/>
      <c r="CE50" s="13"/>
      <c r="CF50" s="13"/>
      <c r="CG50" s="13"/>
      <c r="CH50" s="13"/>
      <c r="CI50" s="13"/>
      <c r="CJ50" s="13"/>
      <c r="CK50" s="13"/>
      <c r="CL50" s="13"/>
      <c r="CM50" s="13"/>
      <c r="CN50" s="8" t="str">
        <f t="shared" si="35"/>
        <v/>
      </c>
      <c r="CO50" s="8">
        <f t="shared" si="19"/>
        <v>0</v>
      </c>
      <c r="CP50" s="8">
        <f t="shared" si="40"/>
        <v>0</v>
      </c>
      <c r="CQ50" s="13"/>
      <c r="CR50" s="13"/>
      <c r="CS50" s="13"/>
      <c r="CT50" s="13"/>
      <c r="CU50" s="13"/>
      <c r="CV50" s="13"/>
      <c r="CW50" s="13"/>
      <c r="CX50" s="13"/>
      <c r="CY50" s="13"/>
      <c r="CZ50" s="13"/>
      <c r="DA50" s="8" t="str">
        <f t="shared" si="36"/>
        <v/>
      </c>
      <c r="DB50" s="8">
        <f t="shared" si="37"/>
        <v>0</v>
      </c>
      <c r="DC50" s="8">
        <f t="shared" si="38"/>
        <v>0</v>
      </c>
    </row>
    <row r="51" spans="1:107" ht="26.25" customHeight="1" thickBot="1" x14ac:dyDescent="0.4">
      <c r="A51" s="16">
        <v>45</v>
      </c>
      <c r="B51" s="92" t="s">
        <v>481</v>
      </c>
      <c r="C51" s="7" t="s">
        <v>155</v>
      </c>
      <c r="D51" s="13" t="s">
        <v>791</v>
      </c>
      <c r="E51" s="13"/>
      <c r="F51" s="13"/>
      <c r="G51" s="13"/>
      <c r="H51" s="13"/>
      <c r="I51" s="13"/>
      <c r="J51" s="13"/>
      <c r="K51" s="13"/>
      <c r="L51" s="13"/>
      <c r="M51" s="13"/>
      <c r="N51" s="8" t="str">
        <f t="shared" si="30"/>
        <v>MTH112 (3)C</v>
      </c>
      <c r="O51" s="8">
        <f t="shared" si="31"/>
        <v>3</v>
      </c>
      <c r="P51" s="8">
        <f t="shared" si="32"/>
        <v>9</v>
      </c>
      <c r="Q51" s="13"/>
      <c r="R51" s="13"/>
      <c r="S51" s="13"/>
      <c r="T51" s="13"/>
      <c r="U51" s="13"/>
      <c r="V51" s="13"/>
      <c r="W51" s="13"/>
      <c r="X51" s="13"/>
      <c r="Y51" s="13"/>
      <c r="Z51" s="13"/>
      <c r="AA51" s="10" t="str">
        <f t="shared" si="3"/>
        <v/>
      </c>
      <c r="AB51" s="10">
        <f t="shared" si="33"/>
        <v>0</v>
      </c>
      <c r="AC51" s="10">
        <f t="shared" si="5"/>
        <v>0</v>
      </c>
      <c r="AD51" s="13" t="s">
        <v>788</v>
      </c>
      <c r="AE51" s="13"/>
      <c r="AF51" s="13"/>
      <c r="AG51" s="13"/>
      <c r="AH51" s="13"/>
      <c r="AI51" s="13"/>
      <c r="AJ51" s="13"/>
      <c r="AK51" s="13"/>
      <c r="AL51" s="13"/>
      <c r="AM51" s="13"/>
      <c r="AN51" s="10" t="str">
        <f t="shared" si="6"/>
        <v>CHM113 (3)F</v>
      </c>
      <c r="AO51" s="8">
        <f t="shared" si="7"/>
        <v>3</v>
      </c>
      <c r="AP51" s="12">
        <f t="shared" si="8"/>
        <v>0</v>
      </c>
      <c r="AQ51" s="13"/>
      <c r="AR51" s="13"/>
      <c r="AS51" s="13"/>
      <c r="AT51" s="13"/>
      <c r="AU51" s="13"/>
      <c r="AV51" s="13"/>
      <c r="AW51" s="13"/>
      <c r="AX51" s="13"/>
      <c r="AY51" s="13"/>
      <c r="AZ51" s="13"/>
      <c r="BA51" s="10" t="str">
        <f t="shared" si="34"/>
        <v/>
      </c>
      <c r="BB51" s="8">
        <f t="shared" si="10"/>
        <v>0</v>
      </c>
      <c r="BC51" s="8">
        <f t="shared" si="26"/>
        <v>0</v>
      </c>
      <c r="BD51" s="13"/>
      <c r="BE51" s="13"/>
      <c r="BF51" s="13"/>
      <c r="BG51" s="13"/>
      <c r="BH51" s="13"/>
      <c r="BI51" s="13"/>
      <c r="BJ51" s="13"/>
      <c r="BK51" s="13"/>
      <c r="BL51" s="13"/>
      <c r="BM51" s="13"/>
      <c r="BN51" s="8" t="str">
        <f t="shared" si="39"/>
        <v/>
      </c>
      <c r="BO51" s="8">
        <f t="shared" si="29"/>
        <v>0</v>
      </c>
      <c r="BP51" s="8">
        <f t="shared" si="42"/>
        <v>0</v>
      </c>
      <c r="BQ51" s="13"/>
      <c r="BR51" s="13"/>
      <c r="BS51" s="13"/>
      <c r="BT51" s="13"/>
      <c r="BU51" s="13"/>
      <c r="BV51" s="13"/>
      <c r="BW51" s="13"/>
      <c r="BX51" s="13"/>
      <c r="BY51" s="13"/>
      <c r="BZ51" s="13"/>
      <c r="CA51" s="8" t="str">
        <f t="shared" si="27"/>
        <v/>
      </c>
      <c r="CB51" s="8">
        <f t="shared" si="41"/>
        <v>0</v>
      </c>
      <c r="CC51" s="8">
        <f t="shared" si="28"/>
        <v>0</v>
      </c>
      <c r="CD51" s="13"/>
      <c r="CE51" s="13"/>
      <c r="CF51" s="13"/>
      <c r="CG51" s="13"/>
      <c r="CH51" s="13"/>
      <c r="CI51" s="13"/>
      <c r="CJ51" s="13"/>
      <c r="CK51" s="13"/>
      <c r="CL51" s="13"/>
      <c r="CM51" s="13"/>
      <c r="CN51" s="8" t="str">
        <f t="shared" si="35"/>
        <v/>
      </c>
      <c r="CO51" s="8">
        <f t="shared" si="19"/>
        <v>0</v>
      </c>
      <c r="CP51" s="8">
        <f t="shared" si="40"/>
        <v>0</v>
      </c>
      <c r="CQ51" s="13"/>
      <c r="CR51" s="13"/>
      <c r="CS51" s="13"/>
      <c r="CT51" s="13"/>
      <c r="CU51" s="13"/>
      <c r="CV51" s="13"/>
      <c r="CW51" s="13"/>
      <c r="CX51" s="13"/>
      <c r="CY51" s="13"/>
      <c r="CZ51" s="13"/>
      <c r="DA51" s="8" t="str">
        <f t="shared" si="36"/>
        <v/>
      </c>
      <c r="DB51" s="8">
        <f t="shared" si="37"/>
        <v>0</v>
      </c>
      <c r="DC51" s="8">
        <f t="shared" si="38"/>
        <v>0</v>
      </c>
    </row>
    <row r="52" spans="1:107" ht="26.25" customHeight="1" thickBot="1" x14ac:dyDescent="0.4">
      <c r="A52" s="16">
        <v>46</v>
      </c>
      <c r="B52" s="92" t="s">
        <v>482</v>
      </c>
      <c r="C52" s="7" t="s">
        <v>156</v>
      </c>
      <c r="D52" s="13" t="s">
        <v>784</v>
      </c>
      <c r="E52" s="13" t="s">
        <v>809</v>
      </c>
      <c r="F52" s="13"/>
      <c r="G52" s="13"/>
      <c r="H52" s="13"/>
      <c r="I52" s="13"/>
      <c r="J52" s="13"/>
      <c r="K52" s="13"/>
      <c r="L52" s="13"/>
      <c r="M52" s="13"/>
      <c r="N52" s="8" t="str">
        <f t="shared" si="30"/>
        <v>CHM113 (3)B,CHM114 (1)A</v>
      </c>
      <c r="O52" s="8">
        <f t="shared" si="31"/>
        <v>4</v>
      </c>
      <c r="P52" s="8">
        <f t="shared" si="32"/>
        <v>17</v>
      </c>
      <c r="Q52" s="13"/>
      <c r="R52" s="13"/>
      <c r="S52" s="13"/>
      <c r="T52" s="13"/>
      <c r="U52" s="13"/>
      <c r="V52" s="13"/>
      <c r="W52" s="13"/>
      <c r="X52" s="13"/>
      <c r="Y52" s="13"/>
      <c r="Z52" s="13"/>
      <c r="AA52" s="10" t="str">
        <f t="shared" si="3"/>
        <v/>
      </c>
      <c r="AB52" s="10">
        <f t="shared" si="33"/>
        <v>0</v>
      </c>
      <c r="AC52" s="10">
        <f t="shared" si="5"/>
        <v>0</v>
      </c>
      <c r="AD52" s="13"/>
      <c r="AE52" s="13"/>
      <c r="AF52" s="13"/>
      <c r="AG52" s="13"/>
      <c r="AH52" s="13"/>
      <c r="AI52" s="13"/>
      <c r="AJ52" s="13"/>
      <c r="AK52" s="13"/>
      <c r="AL52" s="13"/>
      <c r="AM52" s="13"/>
      <c r="AN52" s="10" t="str">
        <f t="shared" si="6"/>
        <v/>
      </c>
      <c r="AO52" s="8">
        <f t="shared" si="7"/>
        <v>0</v>
      </c>
      <c r="AP52" s="12">
        <f t="shared" si="8"/>
        <v>0</v>
      </c>
      <c r="AQ52" s="13"/>
      <c r="AR52" s="13"/>
      <c r="AS52" s="13"/>
      <c r="AT52" s="13"/>
      <c r="AU52" s="13"/>
      <c r="AV52" s="13"/>
      <c r="AW52" s="13"/>
      <c r="AX52" s="13"/>
      <c r="AY52" s="13"/>
      <c r="AZ52" s="13"/>
      <c r="BA52" s="10" t="str">
        <f t="shared" si="34"/>
        <v/>
      </c>
      <c r="BB52" s="8">
        <f t="shared" si="10"/>
        <v>0</v>
      </c>
      <c r="BC52" s="8">
        <f t="shared" si="26"/>
        <v>0</v>
      </c>
      <c r="BD52" s="13"/>
      <c r="BE52" s="13"/>
      <c r="BF52" s="13"/>
      <c r="BG52" s="13"/>
      <c r="BH52" s="13"/>
      <c r="BI52" s="13"/>
      <c r="BJ52" s="13"/>
      <c r="BK52" s="13"/>
      <c r="BL52" s="13"/>
      <c r="BM52" s="13"/>
      <c r="BN52" s="8" t="str">
        <f t="shared" si="39"/>
        <v/>
      </c>
      <c r="BO52" s="8">
        <f t="shared" si="29"/>
        <v>0</v>
      </c>
      <c r="BP52" s="8">
        <f t="shared" si="42"/>
        <v>0</v>
      </c>
      <c r="BQ52" s="13"/>
      <c r="BR52" s="13"/>
      <c r="BS52" s="13"/>
      <c r="BT52" s="13"/>
      <c r="BU52" s="13"/>
      <c r="BV52" s="13"/>
      <c r="BW52" s="13"/>
      <c r="BX52" s="13"/>
      <c r="BY52" s="13"/>
      <c r="BZ52" s="13"/>
      <c r="CA52" s="8" t="str">
        <f t="shared" si="27"/>
        <v/>
      </c>
      <c r="CB52" s="8">
        <f t="shared" si="41"/>
        <v>0</v>
      </c>
      <c r="CC52" s="8">
        <f t="shared" si="28"/>
        <v>0</v>
      </c>
      <c r="CD52" s="13"/>
      <c r="CE52" s="13"/>
      <c r="CF52" s="13"/>
      <c r="CG52" s="13"/>
      <c r="CH52" s="13"/>
      <c r="CI52" s="13"/>
      <c r="CJ52" s="13"/>
      <c r="CK52" s="13"/>
      <c r="CL52" s="13"/>
      <c r="CM52" s="13"/>
      <c r="CN52" s="8" t="str">
        <f t="shared" si="35"/>
        <v/>
      </c>
      <c r="CO52" s="8">
        <f t="shared" si="19"/>
        <v>0</v>
      </c>
      <c r="CP52" s="8">
        <f t="shared" si="40"/>
        <v>0</v>
      </c>
      <c r="CQ52" s="13"/>
      <c r="CR52" s="13"/>
      <c r="CS52" s="13"/>
      <c r="CT52" s="13"/>
      <c r="CU52" s="13"/>
      <c r="CV52" s="13"/>
      <c r="CW52" s="13"/>
      <c r="CX52" s="13"/>
      <c r="CY52" s="13"/>
      <c r="CZ52" s="13"/>
      <c r="DA52" s="8" t="str">
        <f t="shared" si="36"/>
        <v/>
      </c>
      <c r="DB52" s="8">
        <f t="shared" si="37"/>
        <v>0</v>
      </c>
      <c r="DC52" s="8">
        <f t="shared" si="38"/>
        <v>0</v>
      </c>
    </row>
    <row r="53" spans="1:107" ht="26.25" customHeight="1" thickBot="1" x14ac:dyDescent="0.4">
      <c r="A53" s="16">
        <v>47</v>
      </c>
      <c r="B53" s="92" t="s">
        <v>483</v>
      </c>
      <c r="C53" s="7" t="s">
        <v>157</v>
      </c>
      <c r="D53" s="13"/>
      <c r="E53" s="13"/>
      <c r="F53" s="13"/>
      <c r="G53" s="13"/>
      <c r="H53" s="13"/>
      <c r="I53" s="13"/>
      <c r="J53" s="13"/>
      <c r="K53" s="13"/>
      <c r="L53" s="13"/>
      <c r="M53" s="13"/>
      <c r="N53" s="8" t="str">
        <f t="shared" si="30"/>
        <v/>
      </c>
      <c r="O53" s="8">
        <f t="shared" si="31"/>
        <v>0</v>
      </c>
      <c r="P53" s="8">
        <f t="shared" si="32"/>
        <v>0</v>
      </c>
      <c r="Q53" s="13"/>
      <c r="R53" s="13"/>
      <c r="S53" s="13"/>
      <c r="T53" s="13"/>
      <c r="U53" s="13"/>
      <c r="V53" s="13"/>
      <c r="W53" s="13"/>
      <c r="X53" s="13"/>
      <c r="Y53" s="13"/>
      <c r="Z53" s="13"/>
      <c r="AA53" s="10" t="str">
        <f t="shared" si="3"/>
        <v/>
      </c>
      <c r="AB53" s="10">
        <f t="shared" si="33"/>
        <v>0</v>
      </c>
      <c r="AC53" s="10">
        <f t="shared" si="5"/>
        <v>0</v>
      </c>
      <c r="AD53" s="13"/>
      <c r="AE53" s="13"/>
      <c r="AF53" s="13"/>
      <c r="AG53" s="13"/>
      <c r="AH53" s="13"/>
      <c r="AI53" s="13"/>
      <c r="AJ53" s="13"/>
      <c r="AK53" s="13"/>
      <c r="AL53" s="13"/>
      <c r="AM53" s="13"/>
      <c r="AN53" s="10" t="str">
        <f t="shared" si="6"/>
        <v/>
      </c>
      <c r="AO53" s="8">
        <f t="shared" si="7"/>
        <v>0</v>
      </c>
      <c r="AP53" s="12">
        <f t="shared" si="8"/>
        <v>0</v>
      </c>
      <c r="AQ53" s="13"/>
      <c r="AR53" s="13"/>
      <c r="AS53" s="13"/>
      <c r="AT53" s="13"/>
      <c r="AU53" s="13"/>
      <c r="AV53" s="13"/>
      <c r="AW53" s="13"/>
      <c r="AX53" s="13"/>
      <c r="AY53" s="13"/>
      <c r="AZ53" s="13"/>
      <c r="BA53" s="10" t="str">
        <f t="shared" si="34"/>
        <v/>
      </c>
      <c r="BB53" s="8">
        <f t="shared" si="10"/>
        <v>0</v>
      </c>
      <c r="BC53" s="8">
        <f t="shared" ref="BC53:BC84" si="43">AllCurCoGP(AQ53:AZ53)</f>
        <v>0</v>
      </c>
      <c r="BD53" s="13"/>
      <c r="BE53" s="13"/>
      <c r="BF53" s="13"/>
      <c r="BG53" s="13"/>
      <c r="BH53" s="13"/>
      <c r="BI53" s="13"/>
      <c r="BJ53" s="13"/>
      <c r="BK53" s="13"/>
      <c r="BL53" s="13"/>
      <c r="BM53" s="13"/>
      <c r="BN53" s="8" t="str">
        <f t="shared" si="39"/>
        <v/>
      </c>
      <c r="BO53" s="8">
        <f t="shared" si="29"/>
        <v>0</v>
      </c>
      <c r="BP53" s="8">
        <f t="shared" si="42"/>
        <v>0</v>
      </c>
      <c r="BQ53" s="13"/>
      <c r="BR53" s="13"/>
      <c r="BS53" s="13"/>
      <c r="BT53" s="13"/>
      <c r="BU53" s="13"/>
      <c r="BV53" s="13"/>
      <c r="BW53" s="13"/>
      <c r="BX53" s="13"/>
      <c r="BY53" s="13"/>
      <c r="BZ53" s="13"/>
      <c r="CA53" s="8" t="str">
        <f t="shared" si="27"/>
        <v/>
      </c>
      <c r="CB53" s="8">
        <f t="shared" si="41"/>
        <v>0</v>
      </c>
      <c r="CC53" s="8">
        <f t="shared" si="28"/>
        <v>0</v>
      </c>
      <c r="CD53" s="13"/>
      <c r="CE53" s="13"/>
      <c r="CF53" s="13"/>
      <c r="CG53" s="13"/>
      <c r="CH53" s="13"/>
      <c r="CI53" s="13"/>
      <c r="CJ53" s="13"/>
      <c r="CK53" s="13"/>
      <c r="CL53" s="13"/>
      <c r="CM53" s="13"/>
      <c r="CN53" s="8" t="str">
        <f t="shared" si="35"/>
        <v/>
      </c>
      <c r="CO53" s="8">
        <f t="shared" si="19"/>
        <v>0</v>
      </c>
      <c r="CP53" s="8">
        <f t="shared" si="40"/>
        <v>0</v>
      </c>
      <c r="CQ53" s="13"/>
      <c r="CR53" s="13"/>
      <c r="CS53" s="13"/>
      <c r="CT53" s="13"/>
      <c r="CU53" s="13"/>
      <c r="CV53" s="13"/>
      <c r="CW53" s="13"/>
      <c r="CX53" s="13"/>
      <c r="CY53" s="13"/>
      <c r="CZ53" s="13"/>
      <c r="DA53" s="8" t="str">
        <f t="shared" si="36"/>
        <v/>
      </c>
      <c r="DB53" s="8">
        <f t="shared" si="37"/>
        <v>0</v>
      </c>
      <c r="DC53" s="8">
        <f t="shared" si="38"/>
        <v>0</v>
      </c>
    </row>
    <row r="54" spans="1:107" ht="26.25" customHeight="1" thickBot="1" x14ac:dyDescent="0.4">
      <c r="A54" s="16">
        <v>48</v>
      </c>
      <c r="B54" s="92" t="s">
        <v>484</v>
      </c>
      <c r="C54" s="7" t="s">
        <v>158</v>
      </c>
      <c r="D54" s="13"/>
      <c r="E54" s="13"/>
      <c r="F54" s="13"/>
      <c r="G54" s="13"/>
      <c r="H54" s="13"/>
      <c r="I54" s="13"/>
      <c r="J54" s="13"/>
      <c r="K54" s="13"/>
      <c r="L54" s="13"/>
      <c r="M54" s="13"/>
      <c r="N54" s="8" t="str">
        <f t="shared" si="30"/>
        <v/>
      </c>
      <c r="O54" s="8">
        <f t="shared" si="31"/>
        <v>0</v>
      </c>
      <c r="P54" s="8">
        <f t="shared" si="32"/>
        <v>0</v>
      </c>
      <c r="Q54" s="13"/>
      <c r="R54" s="13"/>
      <c r="S54" s="13"/>
      <c r="T54" s="13"/>
      <c r="U54" s="13"/>
      <c r="V54" s="13"/>
      <c r="W54" s="13"/>
      <c r="X54" s="13"/>
      <c r="Y54" s="13"/>
      <c r="Z54" s="13"/>
      <c r="AA54" s="10" t="str">
        <f t="shared" si="3"/>
        <v/>
      </c>
      <c r="AB54" s="10">
        <f t="shared" si="33"/>
        <v>0</v>
      </c>
      <c r="AC54" s="10">
        <f t="shared" si="5"/>
        <v>0</v>
      </c>
      <c r="AD54" s="13" t="s">
        <v>875</v>
      </c>
      <c r="AE54" s="13" t="s">
        <v>879</v>
      </c>
      <c r="AF54" s="13" t="s">
        <v>888</v>
      </c>
      <c r="AG54" s="13" t="s">
        <v>895</v>
      </c>
      <c r="AH54" s="13" t="s">
        <v>897</v>
      </c>
      <c r="AI54" s="13" t="s">
        <v>902</v>
      </c>
      <c r="AJ54" s="13"/>
      <c r="AK54" s="13"/>
      <c r="AL54" s="13"/>
      <c r="AM54" s="13"/>
      <c r="AN54" s="10" t="str">
        <f t="shared" si="6"/>
        <v>MTH211 (3)D,CSC213 (2)B,PHY212 (2)C,CSC212 (2)C,CSC211 (3)C,STA212 (3)D</v>
      </c>
      <c r="AO54" s="8">
        <f t="shared" si="7"/>
        <v>15</v>
      </c>
      <c r="AP54" s="12">
        <f t="shared" si="8"/>
        <v>41</v>
      </c>
      <c r="AQ54" s="13"/>
      <c r="AR54" s="13"/>
      <c r="AS54" s="13"/>
      <c r="AT54" s="13"/>
      <c r="AU54" s="13"/>
      <c r="AV54" s="13"/>
      <c r="AW54" s="13"/>
      <c r="AX54" s="13"/>
      <c r="AY54" s="13"/>
      <c r="AZ54" s="13"/>
      <c r="BA54" s="10" t="str">
        <f t="shared" si="34"/>
        <v/>
      </c>
      <c r="BB54" s="8">
        <f t="shared" si="10"/>
        <v>0</v>
      </c>
      <c r="BC54" s="8">
        <f t="shared" si="43"/>
        <v>0</v>
      </c>
      <c r="BD54" s="13"/>
      <c r="BE54" s="13"/>
      <c r="BF54" s="13"/>
      <c r="BG54" s="13"/>
      <c r="BH54" s="13"/>
      <c r="BI54" s="13"/>
      <c r="BJ54" s="13"/>
      <c r="BK54" s="13"/>
      <c r="BL54" s="13"/>
      <c r="BM54" s="13"/>
      <c r="BN54" s="8" t="str">
        <f t="shared" si="39"/>
        <v/>
      </c>
      <c r="BO54" s="8">
        <f t="shared" si="29"/>
        <v>0</v>
      </c>
      <c r="BP54" s="8">
        <f t="shared" si="42"/>
        <v>0</v>
      </c>
      <c r="BQ54" s="13"/>
      <c r="BR54" s="13"/>
      <c r="BS54" s="13"/>
      <c r="BT54" s="13"/>
      <c r="BU54" s="13"/>
      <c r="BV54" s="13"/>
      <c r="BW54" s="13"/>
      <c r="BX54" s="13"/>
      <c r="BY54" s="13"/>
      <c r="BZ54" s="13"/>
      <c r="CA54" s="8" t="str">
        <f t="shared" si="27"/>
        <v/>
      </c>
      <c r="CB54" s="8">
        <f t="shared" si="41"/>
        <v>0</v>
      </c>
      <c r="CC54" s="8">
        <f t="shared" si="28"/>
        <v>0</v>
      </c>
      <c r="CD54" s="13"/>
      <c r="CE54" s="13"/>
      <c r="CF54" s="13"/>
      <c r="CG54" s="13"/>
      <c r="CH54" s="13"/>
      <c r="CI54" s="13"/>
      <c r="CJ54" s="13"/>
      <c r="CK54" s="13"/>
      <c r="CL54" s="13"/>
      <c r="CM54" s="13"/>
      <c r="CN54" s="8" t="str">
        <f t="shared" si="35"/>
        <v/>
      </c>
      <c r="CO54" s="8">
        <f t="shared" si="19"/>
        <v>0</v>
      </c>
      <c r="CP54" s="8">
        <f t="shared" si="40"/>
        <v>0</v>
      </c>
      <c r="CQ54" s="13"/>
      <c r="CR54" s="13"/>
      <c r="CS54" s="13"/>
      <c r="CT54" s="13"/>
      <c r="CU54" s="13"/>
      <c r="CV54" s="13"/>
      <c r="CW54" s="13"/>
      <c r="CX54" s="13"/>
      <c r="CY54" s="13"/>
      <c r="CZ54" s="13"/>
      <c r="DA54" s="8" t="str">
        <f t="shared" si="36"/>
        <v/>
      </c>
      <c r="DB54" s="8">
        <f t="shared" si="37"/>
        <v>0</v>
      </c>
      <c r="DC54" s="8">
        <f t="shared" si="38"/>
        <v>0</v>
      </c>
    </row>
    <row r="55" spans="1:107" ht="26.25" customHeight="1" thickBot="1" x14ac:dyDescent="0.4">
      <c r="A55" s="16">
        <v>49</v>
      </c>
      <c r="B55" s="92" t="s">
        <v>485</v>
      </c>
      <c r="C55" s="7" t="s">
        <v>159</v>
      </c>
      <c r="D55" s="13" t="s">
        <v>795</v>
      </c>
      <c r="E55" s="13" t="s">
        <v>808</v>
      </c>
      <c r="F55" s="13"/>
      <c r="G55" s="13"/>
      <c r="H55" s="13"/>
      <c r="I55" s="13"/>
      <c r="J55" s="13"/>
      <c r="K55" s="13"/>
      <c r="L55" s="13"/>
      <c r="M55" s="13"/>
      <c r="N55" s="8" t="str">
        <f t="shared" si="30"/>
        <v>PHY112 (2)A,CHM114 (1)B</v>
      </c>
      <c r="O55" s="8">
        <f t="shared" si="31"/>
        <v>3</v>
      </c>
      <c r="P55" s="8">
        <f t="shared" si="32"/>
        <v>14</v>
      </c>
      <c r="Q55" s="13"/>
      <c r="R55" s="13"/>
      <c r="S55" s="13"/>
      <c r="T55" s="13"/>
      <c r="U55" s="13"/>
      <c r="V55" s="13"/>
      <c r="W55" s="13"/>
      <c r="X55" s="13"/>
      <c r="Y55" s="13"/>
      <c r="Z55" s="13"/>
      <c r="AA55" s="10" t="str">
        <f t="shared" si="3"/>
        <v/>
      </c>
      <c r="AB55" s="10">
        <f t="shared" si="33"/>
        <v>0</v>
      </c>
      <c r="AC55" s="10">
        <f t="shared" si="5"/>
        <v>0</v>
      </c>
      <c r="AD55" s="13" t="s">
        <v>883</v>
      </c>
      <c r="AE55" s="13"/>
      <c r="AF55" s="13"/>
      <c r="AG55" s="13"/>
      <c r="AH55" s="13"/>
      <c r="AI55" s="13"/>
      <c r="AJ55" s="13"/>
      <c r="AK55" s="13"/>
      <c r="AL55" s="13"/>
      <c r="AM55" s="13"/>
      <c r="AN55" s="10" t="str">
        <f t="shared" si="6"/>
        <v>CSC218 (2)F</v>
      </c>
      <c r="AO55" s="8">
        <f t="shared" si="7"/>
        <v>2</v>
      </c>
      <c r="AP55" s="12">
        <f t="shared" si="8"/>
        <v>0</v>
      </c>
      <c r="AQ55" s="13"/>
      <c r="AR55" s="13"/>
      <c r="AS55" s="13"/>
      <c r="AT55" s="13"/>
      <c r="AU55" s="13"/>
      <c r="AV55" s="13"/>
      <c r="AW55" s="13"/>
      <c r="AX55" s="13"/>
      <c r="AY55" s="13"/>
      <c r="AZ55" s="13"/>
      <c r="BA55" s="10" t="str">
        <f t="shared" si="34"/>
        <v/>
      </c>
      <c r="BB55" s="8">
        <f t="shared" si="10"/>
        <v>0</v>
      </c>
      <c r="BC55" s="8">
        <f t="shared" si="43"/>
        <v>0</v>
      </c>
      <c r="BD55" s="13"/>
      <c r="BE55" s="13"/>
      <c r="BF55" s="13"/>
      <c r="BG55" s="13"/>
      <c r="BH55" s="13"/>
      <c r="BI55" s="13"/>
      <c r="BJ55" s="13"/>
      <c r="BK55" s="13"/>
      <c r="BL55" s="13"/>
      <c r="BM55" s="13"/>
      <c r="BN55" s="8" t="str">
        <f t="shared" si="39"/>
        <v/>
      </c>
      <c r="BO55" s="8">
        <f t="shared" si="29"/>
        <v>0</v>
      </c>
      <c r="BP55" s="8">
        <f t="shared" si="42"/>
        <v>0</v>
      </c>
      <c r="BQ55" s="13"/>
      <c r="BR55" s="13"/>
      <c r="BS55" s="13"/>
      <c r="BT55" s="13"/>
      <c r="BU55" s="13"/>
      <c r="BV55" s="13"/>
      <c r="BW55" s="13"/>
      <c r="BX55" s="13"/>
      <c r="BY55" s="13"/>
      <c r="BZ55" s="13"/>
      <c r="CA55" s="8" t="str">
        <f t="shared" si="27"/>
        <v/>
      </c>
      <c r="CB55" s="8">
        <f t="shared" si="41"/>
        <v>0</v>
      </c>
      <c r="CC55" s="8">
        <f t="shared" si="28"/>
        <v>0</v>
      </c>
      <c r="CD55" s="13"/>
      <c r="CE55" s="13"/>
      <c r="CF55" s="13"/>
      <c r="CG55" s="13"/>
      <c r="CH55" s="13"/>
      <c r="CI55" s="13"/>
      <c r="CJ55" s="13"/>
      <c r="CK55" s="13"/>
      <c r="CL55" s="13"/>
      <c r="CM55" s="13"/>
      <c r="CN55" s="8" t="str">
        <f t="shared" si="35"/>
        <v/>
      </c>
      <c r="CO55" s="8">
        <f t="shared" si="19"/>
        <v>0</v>
      </c>
      <c r="CP55" s="8">
        <f t="shared" si="40"/>
        <v>0</v>
      </c>
      <c r="CQ55" s="13"/>
      <c r="CR55" s="13"/>
      <c r="CS55" s="13"/>
      <c r="CT55" s="13"/>
      <c r="CU55" s="13"/>
      <c r="CV55" s="13"/>
      <c r="CW55" s="13"/>
      <c r="CX55" s="13"/>
      <c r="CY55" s="13"/>
      <c r="CZ55" s="13"/>
      <c r="DA55" s="8" t="str">
        <f t="shared" si="36"/>
        <v/>
      </c>
      <c r="DB55" s="8">
        <f t="shared" si="37"/>
        <v>0</v>
      </c>
      <c r="DC55" s="8">
        <f t="shared" si="38"/>
        <v>0</v>
      </c>
    </row>
    <row r="56" spans="1:107" ht="26.25" customHeight="1" thickBot="1" x14ac:dyDescent="0.4">
      <c r="A56" s="16">
        <v>50</v>
      </c>
      <c r="B56" s="92" t="s">
        <v>486</v>
      </c>
      <c r="C56" s="7" t="s">
        <v>160</v>
      </c>
      <c r="D56" s="13" t="s">
        <v>809</v>
      </c>
      <c r="E56" s="13"/>
      <c r="F56" s="13"/>
      <c r="G56" s="13"/>
      <c r="H56" s="13"/>
      <c r="I56" s="13"/>
      <c r="J56" s="13"/>
      <c r="K56" s="13"/>
      <c r="L56" s="13"/>
      <c r="M56" s="13"/>
      <c r="N56" s="8" t="str">
        <f t="shared" si="30"/>
        <v>CHM114 (1)A</v>
      </c>
      <c r="O56" s="8">
        <f t="shared" si="31"/>
        <v>1</v>
      </c>
      <c r="P56" s="8">
        <f t="shared" si="32"/>
        <v>5</v>
      </c>
      <c r="Q56" s="13"/>
      <c r="R56" s="13"/>
      <c r="S56" s="13"/>
      <c r="T56" s="13"/>
      <c r="U56" s="13"/>
      <c r="V56" s="13"/>
      <c r="W56" s="13"/>
      <c r="X56" s="13"/>
      <c r="Y56" s="13"/>
      <c r="Z56" s="13"/>
      <c r="AA56" s="10" t="str">
        <f t="shared" si="3"/>
        <v/>
      </c>
      <c r="AB56" s="10">
        <f t="shared" si="33"/>
        <v>0</v>
      </c>
      <c r="AC56" s="10">
        <f t="shared" si="5"/>
        <v>0</v>
      </c>
      <c r="AD56" s="13"/>
      <c r="AE56" s="13"/>
      <c r="AF56" s="13"/>
      <c r="AG56" s="13"/>
      <c r="AH56" s="13"/>
      <c r="AI56" s="13"/>
      <c r="AJ56" s="13"/>
      <c r="AK56" s="13"/>
      <c r="AL56" s="13"/>
      <c r="AM56" s="13"/>
      <c r="AN56" s="10" t="str">
        <f t="shared" si="6"/>
        <v/>
      </c>
      <c r="AO56" s="8">
        <f t="shared" si="7"/>
        <v>0</v>
      </c>
      <c r="AP56" s="12">
        <f t="shared" si="8"/>
        <v>0</v>
      </c>
      <c r="AQ56" s="13"/>
      <c r="AR56" s="13"/>
      <c r="AS56" s="13"/>
      <c r="AT56" s="13"/>
      <c r="AU56" s="13"/>
      <c r="AV56" s="13"/>
      <c r="AW56" s="13"/>
      <c r="AX56" s="13"/>
      <c r="AY56" s="13"/>
      <c r="AZ56" s="13"/>
      <c r="BA56" s="10" t="str">
        <f t="shared" si="34"/>
        <v/>
      </c>
      <c r="BB56" s="8">
        <f t="shared" si="10"/>
        <v>0</v>
      </c>
      <c r="BC56" s="8">
        <f t="shared" si="43"/>
        <v>0</v>
      </c>
      <c r="BD56" s="13"/>
      <c r="BE56" s="13"/>
      <c r="BF56" s="13"/>
      <c r="BG56" s="13"/>
      <c r="BH56" s="13"/>
      <c r="BI56" s="13"/>
      <c r="BJ56" s="13"/>
      <c r="BK56" s="13"/>
      <c r="BL56" s="13"/>
      <c r="BM56" s="13"/>
      <c r="BN56" s="8" t="str">
        <f t="shared" si="39"/>
        <v/>
      </c>
      <c r="BO56" s="8">
        <f t="shared" si="29"/>
        <v>0</v>
      </c>
      <c r="BP56" s="8">
        <f t="shared" si="42"/>
        <v>0</v>
      </c>
      <c r="BQ56" s="13"/>
      <c r="BR56" s="13"/>
      <c r="BS56" s="13"/>
      <c r="BT56" s="13"/>
      <c r="BU56" s="13"/>
      <c r="BV56" s="13"/>
      <c r="BW56" s="13"/>
      <c r="BX56" s="13"/>
      <c r="BY56" s="13"/>
      <c r="BZ56" s="13"/>
      <c r="CA56" s="8" t="str">
        <f t="shared" si="27"/>
        <v/>
      </c>
      <c r="CB56" s="8">
        <f t="shared" si="41"/>
        <v>0</v>
      </c>
      <c r="CC56" s="8">
        <f t="shared" si="28"/>
        <v>0</v>
      </c>
      <c r="CD56" s="13"/>
      <c r="CE56" s="13"/>
      <c r="CF56" s="13"/>
      <c r="CG56" s="13"/>
      <c r="CH56" s="13"/>
      <c r="CI56" s="13"/>
      <c r="CJ56" s="13"/>
      <c r="CK56" s="13"/>
      <c r="CL56" s="13"/>
      <c r="CM56" s="13"/>
      <c r="CN56" s="8" t="str">
        <f t="shared" si="35"/>
        <v/>
      </c>
      <c r="CO56" s="8">
        <f t="shared" si="19"/>
        <v>0</v>
      </c>
      <c r="CP56" s="8">
        <f t="shared" si="40"/>
        <v>0</v>
      </c>
      <c r="CQ56" s="13"/>
      <c r="CR56" s="13"/>
      <c r="CS56" s="13"/>
      <c r="CT56" s="13"/>
      <c r="CU56" s="13"/>
      <c r="CV56" s="13"/>
      <c r="CW56" s="13"/>
      <c r="CX56" s="13"/>
      <c r="CY56" s="13"/>
      <c r="CZ56" s="13"/>
      <c r="DA56" s="8" t="str">
        <f t="shared" si="36"/>
        <v/>
      </c>
      <c r="DB56" s="8">
        <f t="shared" si="37"/>
        <v>0</v>
      </c>
      <c r="DC56" s="8">
        <f t="shared" si="38"/>
        <v>0</v>
      </c>
    </row>
    <row r="57" spans="1:107" ht="26.25" customHeight="1" thickBot="1" x14ac:dyDescent="0.4">
      <c r="A57" s="16">
        <v>51</v>
      </c>
      <c r="B57" s="92" t="s">
        <v>487</v>
      </c>
      <c r="C57" s="7" t="s">
        <v>161</v>
      </c>
      <c r="D57" s="13" t="s">
        <v>787</v>
      </c>
      <c r="E57" s="13"/>
      <c r="F57" s="13"/>
      <c r="G57" s="13"/>
      <c r="H57" s="13"/>
      <c r="I57" s="13"/>
      <c r="J57" s="13"/>
      <c r="K57" s="13"/>
      <c r="L57" s="13"/>
      <c r="M57" s="13"/>
      <c r="N57" s="8" t="str">
        <f t="shared" si="30"/>
        <v>CHM113 (3)E</v>
      </c>
      <c r="O57" s="8">
        <f t="shared" si="31"/>
        <v>3</v>
      </c>
      <c r="P57" s="8">
        <f t="shared" si="32"/>
        <v>3</v>
      </c>
      <c r="Q57" s="13" t="s">
        <v>842</v>
      </c>
      <c r="R57" s="13"/>
      <c r="S57" s="13"/>
      <c r="T57" s="13"/>
      <c r="U57" s="13"/>
      <c r="V57" s="13"/>
      <c r="W57" s="13"/>
      <c r="X57" s="13"/>
      <c r="Y57" s="13"/>
      <c r="Z57" s="13"/>
      <c r="AA57" s="10" t="str">
        <f t="shared" si="3"/>
        <v>CHM121 (3)E</v>
      </c>
      <c r="AB57" s="10">
        <f t="shared" si="33"/>
        <v>3</v>
      </c>
      <c r="AC57" s="10">
        <f t="shared" si="5"/>
        <v>3</v>
      </c>
      <c r="AD57" s="13" t="s">
        <v>898</v>
      </c>
      <c r="AE57" s="13"/>
      <c r="AF57" s="13"/>
      <c r="AG57" s="13"/>
      <c r="AH57" s="13"/>
      <c r="AI57" s="13"/>
      <c r="AJ57" s="13"/>
      <c r="AK57" s="13"/>
      <c r="AL57" s="13"/>
      <c r="AM57" s="13"/>
      <c r="AN57" s="10" t="str">
        <f t="shared" si="6"/>
        <v>CSC211 (3)F</v>
      </c>
      <c r="AO57" s="8">
        <f t="shared" si="7"/>
        <v>3</v>
      </c>
      <c r="AP57" s="12">
        <f t="shared" si="8"/>
        <v>0</v>
      </c>
      <c r="AQ57" s="13"/>
      <c r="AR57" s="13"/>
      <c r="AS57" s="13"/>
      <c r="AT57" s="13"/>
      <c r="AU57" s="13"/>
      <c r="AV57" s="13"/>
      <c r="AW57" s="13"/>
      <c r="AX57" s="13"/>
      <c r="AY57" s="13"/>
      <c r="AZ57" s="13"/>
      <c r="BA57" s="10" t="str">
        <f t="shared" si="34"/>
        <v/>
      </c>
      <c r="BB57" s="8">
        <f t="shared" si="10"/>
        <v>0</v>
      </c>
      <c r="BC57" s="8">
        <f t="shared" si="43"/>
        <v>0</v>
      </c>
      <c r="BD57" s="13"/>
      <c r="BE57" s="13"/>
      <c r="BF57" s="13"/>
      <c r="BG57" s="13"/>
      <c r="BH57" s="13"/>
      <c r="BI57" s="13"/>
      <c r="BJ57" s="13"/>
      <c r="BK57" s="13"/>
      <c r="BL57" s="13"/>
      <c r="BM57" s="13"/>
      <c r="BN57" s="8" t="str">
        <f t="shared" si="39"/>
        <v/>
      </c>
      <c r="BO57" s="8">
        <f t="shared" si="29"/>
        <v>0</v>
      </c>
      <c r="BP57" s="8">
        <f t="shared" si="42"/>
        <v>0</v>
      </c>
      <c r="BQ57" s="13"/>
      <c r="BR57" s="13"/>
      <c r="BS57" s="13"/>
      <c r="BT57" s="13"/>
      <c r="BU57" s="13"/>
      <c r="BV57" s="13"/>
      <c r="BW57" s="13"/>
      <c r="BX57" s="13"/>
      <c r="BY57" s="13"/>
      <c r="BZ57" s="13"/>
      <c r="CA57" s="8" t="str">
        <f t="shared" si="27"/>
        <v/>
      </c>
      <c r="CB57" s="8">
        <f t="shared" si="41"/>
        <v>0</v>
      </c>
      <c r="CC57" s="8">
        <f t="shared" si="28"/>
        <v>0</v>
      </c>
      <c r="CD57" s="13"/>
      <c r="CE57" s="13"/>
      <c r="CF57" s="13"/>
      <c r="CG57" s="13"/>
      <c r="CH57" s="13"/>
      <c r="CI57" s="13"/>
      <c r="CJ57" s="13"/>
      <c r="CK57" s="13"/>
      <c r="CL57" s="13"/>
      <c r="CM57" s="13"/>
      <c r="CN57" s="8" t="str">
        <f t="shared" si="35"/>
        <v/>
      </c>
      <c r="CO57" s="8">
        <f t="shared" si="19"/>
        <v>0</v>
      </c>
      <c r="CP57" s="8">
        <f t="shared" si="40"/>
        <v>0</v>
      </c>
      <c r="CQ57" s="13"/>
      <c r="CR57" s="13"/>
      <c r="CS57" s="13"/>
      <c r="CT57" s="13"/>
      <c r="CU57" s="13"/>
      <c r="CV57" s="13"/>
      <c r="CW57" s="13"/>
      <c r="CX57" s="13"/>
      <c r="CY57" s="13"/>
      <c r="CZ57" s="13"/>
      <c r="DA57" s="8" t="str">
        <f t="shared" si="36"/>
        <v/>
      </c>
      <c r="DB57" s="8">
        <f t="shared" si="37"/>
        <v>0</v>
      </c>
      <c r="DC57" s="8">
        <f t="shared" si="38"/>
        <v>0</v>
      </c>
    </row>
    <row r="58" spans="1:107" ht="26.25" customHeight="1" thickBot="1" x14ac:dyDescent="0.4">
      <c r="A58" s="16">
        <v>52</v>
      </c>
      <c r="B58" s="92" t="s">
        <v>488</v>
      </c>
      <c r="C58" s="7" t="s">
        <v>162</v>
      </c>
      <c r="D58" s="13"/>
      <c r="E58" s="13"/>
      <c r="F58" s="13"/>
      <c r="G58" s="13"/>
      <c r="H58" s="13"/>
      <c r="I58" s="13"/>
      <c r="J58" s="13"/>
      <c r="K58" s="13"/>
      <c r="L58" s="13"/>
      <c r="M58" s="13"/>
      <c r="N58" s="8" t="str">
        <f t="shared" si="30"/>
        <v/>
      </c>
      <c r="O58" s="8">
        <f t="shared" si="31"/>
        <v>0</v>
      </c>
      <c r="P58" s="8">
        <f t="shared" si="32"/>
        <v>0</v>
      </c>
      <c r="Q58" s="13" t="s">
        <v>822</v>
      </c>
      <c r="R58" s="13"/>
      <c r="S58" s="13"/>
      <c r="T58" s="13"/>
      <c r="U58" s="13"/>
      <c r="V58" s="13"/>
      <c r="W58" s="13"/>
      <c r="X58" s="13"/>
      <c r="Y58" s="13"/>
      <c r="Z58" s="13"/>
      <c r="AA58" s="10" t="str">
        <f t="shared" si="3"/>
        <v>CHM124 (1)A</v>
      </c>
      <c r="AB58" s="10">
        <f t="shared" si="33"/>
        <v>1</v>
      </c>
      <c r="AC58" s="10">
        <f t="shared" si="5"/>
        <v>5</v>
      </c>
      <c r="AD58" s="13"/>
      <c r="AE58" s="13"/>
      <c r="AF58" s="13"/>
      <c r="AG58" s="13"/>
      <c r="AH58" s="13"/>
      <c r="AI58" s="13"/>
      <c r="AJ58" s="13"/>
      <c r="AK58" s="13"/>
      <c r="AL58" s="13"/>
      <c r="AM58" s="13"/>
      <c r="AN58" s="10" t="str">
        <f t="shared" si="6"/>
        <v/>
      </c>
      <c r="AO58" s="8">
        <f t="shared" si="7"/>
        <v>0</v>
      </c>
      <c r="AP58" s="12">
        <f t="shared" si="8"/>
        <v>0</v>
      </c>
      <c r="AQ58" s="13"/>
      <c r="AR58" s="13"/>
      <c r="AS58" s="13"/>
      <c r="AT58" s="13"/>
      <c r="AU58" s="13"/>
      <c r="AV58" s="13"/>
      <c r="AW58" s="13"/>
      <c r="AX58" s="13"/>
      <c r="AY58" s="13"/>
      <c r="AZ58" s="13"/>
      <c r="BA58" s="10" t="str">
        <f t="shared" si="34"/>
        <v/>
      </c>
      <c r="BB58" s="8">
        <f t="shared" si="10"/>
        <v>0</v>
      </c>
      <c r="BC58" s="8">
        <f t="shared" si="43"/>
        <v>0</v>
      </c>
      <c r="BD58" s="13"/>
      <c r="BE58" s="13"/>
      <c r="BF58" s="13"/>
      <c r="BG58" s="13"/>
      <c r="BH58" s="13"/>
      <c r="BI58" s="13"/>
      <c r="BJ58" s="13"/>
      <c r="BK58" s="13"/>
      <c r="BL58" s="13"/>
      <c r="BM58" s="13"/>
      <c r="BN58" s="8" t="str">
        <f t="shared" si="39"/>
        <v/>
      </c>
      <c r="BO58" s="8">
        <f t="shared" si="29"/>
        <v>0</v>
      </c>
      <c r="BP58" s="8">
        <f t="shared" si="42"/>
        <v>0</v>
      </c>
      <c r="BQ58" s="13"/>
      <c r="BR58" s="13"/>
      <c r="BS58" s="13"/>
      <c r="BT58" s="13"/>
      <c r="BU58" s="13"/>
      <c r="BV58" s="13"/>
      <c r="BW58" s="13"/>
      <c r="BX58" s="13"/>
      <c r="BY58" s="13"/>
      <c r="BZ58" s="13"/>
      <c r="CA58" s="8" t="str">
        <f t="shared" si="27"/>
        <v/>
      </c>
      <c r="CB58" s="8">
        <f t="shared" si="41"/>
        <v>0</v>
      </c>
      <c r="CC58" s="8">
        <f t="shared" si="28"/>
        <v>0</v>
      </c>
      <c r="CD58" s="13"/>
      <c r="CE58" s="13"/>
      <c r="CF58" s="13"/>
      <c r="CG58" s="13"/>
      <c r="CH58" s="13"/>
      <c r="CI58" s="13"/>
      <c r="CJ58" s="13"/>
      <c r="CK58" s="13"/>
      <c r="CL58" s="13"/>
      <c r="CM58" s="13"/>
      <c r="CN58" s="8" t="str">
        <f t="shared" si="35"/>
        <v/>
      </c>
      <c r="CO58" s="8">
        <f t="shared" si="19"/>
        <v>0</v>
      </c>
      <c r="CP58" s="8">
        <f t="shared" si="40"/>
        <v>0</v>
      </c>
      <c r="CQ58" s="13"/>
      <c r="CR58" s="13"/>
      <c r="CS58" s="13"/>
      <c r="CT58" s="13"/>
      <c r="CU58" s="13"/>
      <c r="CV58" s="13"/>
      <c r="CW58" s="13"/>
      <c r="CX58" s="13"/>
      <c r="CY58" s="13"/>
      <c r="CZ58" s="13"/>
      <c r="DA58" s="8" t="str">
        <f t="shared" si="36"/>
        <v/>
      </c>
      <c r="DB58" s="8">
        <f t="shared" si="37"/>
        <v>0</v>
      </c>
      <c r="DC58" s="8">
        <f t="shared" si="38"/>
        <v>0</v>
      </c>
    </row>
    <row r="59" spans="1:107" ht="26.25" customHeight="1" thickBot="1" x14ac:dyDescent="0.4">
      <c r="A59" s="16">
        <v>53</v>
      </c>
      <c r="B59" s="92" t="s">
        <v>489</v>
      </c>
      <c r="C59" s="7" t="s">
        <v>163</v>
      </c>
      <c r="D59" s="13" t="s">
        <v>787</v>
      </c>
      <c r="E59" s="13"/>
      <c r="F59" s="13"/>
      <c r="G59" s="13"/>
      <c r="H59" s="13"/>
      <c r="I59" s="13"/>
      <c r="J59" s="13"/>
      <c r="K59" s="13"/>
      <c r="L59" s="13"/>
      <c r="M59" s="13"/>
      <c r="N59" s="8" t="str">
        <f t="shared" si="30"/>
        <v>CHM113 (3)E</v>
      </c>
      <c r="O59" s="8">
        <f t="shared" si="31"/>
        <v>3</v>
      </c>
      <c r="P59" s="8">
        <f t="shared" si="32"/>
        <v>3</v>
      </c>
      <c r="Q59" s="13"/>
      <c r="R59" s="13"/>
      <c r="S59" s="13"/>
      <c r="T59" s="13"/>
      <c r="U59" s="13"/>
      <c r="V59" s="13"/>
      <c r="W59" s="13"/>
      <c r="X59" s="13"/>
      <c r="Y59" s="13"/>
      <c r="Z59" s="13"/>
      <c r="AA59" s="10" t="str">
        <f t="shared" si="3"/>
        <v/>
      </c>
      <c r="AB59" s="10">
        <f t="shared" si="33"/>
        <v>0</v>
      </c>
      <c r="AC59" s="10">
        <f t="shared" si="5"/>
        <v>0</v>
      </c>
      <c r="AD59" s="13" t="s">
        <v>812</v>
      </c>
      <c r="AE59" s="13"/>
      <c r="AF59" s="13"/>
      <c r="AG59" s="13"/>
      <c r="AH59" s="13"/>
      <c r="AI59" s="13"/>
      <c r="AJ59" s="13"/>
      <c r="AK59" s="13"/>
      <c r="AL59" s="13"/>
      <c r="AM59" s="13"/>
      <c r="AN59" s="10" t="str">
        <f t="shared" si="6"/>
        <v>CHM114 (1)F</v>
      </c>
      <c r="AO59" s="8">
        <f t="shared" si="7"/>
        <v>1</v>
      </c>
      <c r="AP59" s="12">
        <f t="shared" si="8"/>
        <v>0</v>
      </c>
      <c r="AQ59" s="13"/>
      <c r="AR59" s="13"/>
      <c r="AS59" s="13"/>
      <c r="AT59" s="13"/>
      <c r="AU59" s="13"/>
      <c r="AV59" s="13"/>
      <c r="AW59" s="13"/>
      <c r="AX59" s="13"/>
      <c r="AY59" s="13"/>
      <c r="AZ59" s="13"/>
      <c r="BA59" s="10" t="str">
        <f t="shared" si="34"/>
        <v/>
      </c>
      <c r="BB59" s="8">
        <f t="shared" si="10"/>
        <v>0</v>
      </c>
      <c r="BC59" s="8">
        <f t="shared" si="43"/>
        <v>0</v>
      </c>
      <c r="BD59" s="13"/>
      <c r="BE59" s="13"/>
      <c r="BF59" s="13"/>
      <c r="BG59" s="13"/>
      <c r="BH59" s="13"/>
      <c r="BI59" s="13"/>
      <c r="BJ59" s="13"/>
      <c r="BK59" s="13"/>
      <c r="BL59" s="13"/>
      <c r="BM59" s="13"/>
      <c r="BN59" s="8" t="str">
        <f t="shared" si="39"/>
        <v/>
      </c>
      <c r="BO59" s="8">
        <f t="shared" si="29"/>
        <v>0</v>
      </c>
      <c r="BP59" s="8">
        <f t="shared" si="42"/>
        <v>0</v>
      </c>
      <c r="BQ59" s="13"/>
      <c r="BR59" s="13"/>
      <c r="BS59" s="13"/>
      <c r="BT59" s="13"/>
      <c r="BU59" s="13"/>
      <c r="BV59" s="13"/>
      <c r="BW59" s="13"/>
      <c r="BX59" s="13"/>
      <c r="BY59" s="13"/>
      <c r="BZ59" s="13"/>
      <c r="CA59" s="8" t="str">
        <f t="shared" si="27"/>
        <v/>
      </c>
      <c r="CB59" s="8">
        <f t="shared" si="41"/>
        <v>0</v>
      </c>
      <c r="CC59" s="8">
        <f t="shared" si="28"/>
        <v>0</v>
      </c>
      <c r="CD59" s="13"/>
      <c r="CE59" s="13"/>
      <c r="CF59" s="13"/>
      <c r="CG59" s="13"/>
      <c r="CH59" s="13"/>
      <c r="CI59" s="13"/>
      <c r="CJ59" s="13"/>
      <c r="CK59" s="13"/>
      <c r="CL59" s="13"/>
      <c r="CM59" s="13"/>
      <c r="CN59" s="8" t="str">
        <f t="shared" si="35"/>
        <v/>
      </c>
      <c r="CO59" s="8">
        <f t="shared" si="19"/>
        <v>0</v>
      </c>
      <c r="CP59" s="8">
        <f t="shared" si="40"/>
        <v>0</v>
      </c>
      <c r="CQ59" s="13"/>
      <c r="CR59" s="13"/>
      <c r="CS59" s="13"/>
      <c r="CT59" s="13"/>
      <c r="CU59" s="13"/>
      <c r="CV59" s="13"/>
      <c r="CW59" s="13"/>
      <c r="CX59" s="13"/>
      <c r="CY59" s="13"/>
      <c r="CZ59" s="13"/>
      <c r="DA59" s="8" t="str">
        <f t="shared" si="36"/>
        <v/>
      </c>
      <c r="DB59" s="8">
        <f t="shared" si="37"/>
        <v>0</v>
      </c>
      <c r="DC59" s="8">
        <f t="shared" si="38"/>
        <v>0</v>
      </c>
    </row>
    <row r="60" spans="1:107" ht="26.25" customHeight="1" thickBot="1" x14ac:dyDescent="0.4">
      <c r="A60" s="16">
        <v>54</v>
      </c>
      <c r="B60" s="92" t="s">
        <v>490</v>
      </c>
      <c r="C60" s="7" t="s">
        <v>164</v>
      </c>
      <c r="D60" s="13" t="s">
        <v>810</v>
      </c>
      <c r="E60" s="13"/>
      <c r="F60" s="13"/>
      <c r="G60" s="13"/>
      <c r="H60" s="13"/>
      <c r="I60" s="13"/>
      <c r="J60" s="13"/>
      <c r="K60" s="13"/>
      <c r="L60" s="13"/>
      <c r="M60" s="13"/>
      <c r="N60" s="8" t="str">
        <f t="shared" si="30"/>
        <v>CHM114 (1)C</v>
      </c>
      <c r="O60" s="8">
        <f t="shared" si="31"/>
        <v>1</v>
      </c>
      <c r="P60" s="8">
        <f t="shared" si="32"/>
        <v>3</v>
      </c>
      <c r="Q60" s="13"/>
      <c r="R60" s="13"/>
      <c r="S60" s="13"/>
      <c r="T60" s="13"/>
      <c r="U60" s="13"/>
      <c r="V60" s="13"/>
      <c r="W60" s="13"/>
      <c r="X60" s="13"/>
      <c r="Y60" s="13"/>
      <c r="Z60" s="13"/>
      <c r="AA60" s="10" t="str">
        <f t="shared" si="3"/>
        <v/>
      </c>
      <c r="AB60" s="10">
        <f t="shared" si="33"/>
        <v>0</v>
      </c>
      <c r="AC60" s="10">
        <f t="shared" si="5"/>
        <v>0</v>
      </c>
      <c r="AD60" s="13"/>
      <c r="AE60" s="13"/>
      <c r="AF60" s="13"/>
      <c r="AG60" s="13"/>
      <c r="AH60" s="13"/>
      <c r="AI60" s="13"/>
      <c r="AJ60" s="13"/>
      <c r="AK60" s="13"/>
      <c r="AL60" s="13"/>
      <c r="AM60" s="13"/>
      <c r="AN60" s="10" t="str">
        <f t="shared" si="6"/>
        <v/>
      </c>
      <c r="AO60" s="8">
        <f t="shared" si="7"/>
        <v>0</v>
      </c>
      <c r="AP60" s="12">
        <f t="shared" si="8"/>
        <v>0</v>
      </c>
      <c r="AQ60" s="13"/>
      <c r="AR60" s="13"/>
      <c r="AS60" s="13"/>
      <c r="AT60" s="13"/>
      <c r="AU60" s="13"/>
      <c r="AV60" s="13"/>
      <c r="AW60" s="13"/>
      <c r="AX60" s="13"/>
      <c r="AY60" s="13"/>
      <c r="AZ60" s="13"/>
      <c r="BA60" s="10" t="str">
        <f t="shared" si="34"/>
        <v/>
      </c>
      <c r="BB60" s="8">
        <f t="shared" si="10"/>
        <v>0</v>
      </c>
      <c r="BC60" s="8">
        <f t="shared" si="43"/>
        <v>0</v>
      </c>
      <c r="BD60" s="13"/>
      <c r="BE60" s="13"/>
      <c r="BF60" s="13"/>
      <c r="BG60" s="13"/>
      <c r="BH60" s="13"/>
      <c r="BI60" s="13"/>
      <c r="BJ60" s="13"/>
      <c r="BK60" s="13"/>
      <c r="BL60" s="13"/>
      <c r="BM60" s="13"/>
      <c r="BN60" s="8" t="str">
        <f t="shared" si="39"/>
        <v/>
      </c>
      <c r="BO60" s="8">
        <f t="shared" si="29"/>
        <v>0</v>
      </c>
      <c r="BP60" s="8">
        <f t="shared" si="42"/>
        <v>0</v>
      </c>
      <c r="BQ60" s="13"/>
      <c r="BR60" s="13"/>
      <c r="BS60" s="13"/>
      <c r="BT60" s="13"/>
      <c r="BU60" s="13"/>
      <c r="BV60" s="13"/>
      <c r="BW60" s="13"/>
      <c r="BX60" s="13"/>
      <c r="BY60" s="13"/>
      <c r="BZ60" s="13"/>
      <c r="CA60" s="8" t="str">
        <f>AllCurCo(BQ60:BZ60)</f>
        <v/>
      </c>
      <c r="CB60" s="8">
        <f t="shared" si="41"/>
        <v>0</v>
      </c>
      <c r="CC60" s="8">
        <f t="shared" si="28"/>
        <v>0</v>
      </c>
      <c r="CD60" s="13"/>
      <c r="CE60" s="13"/>
      <c r="CF60" s="13"/>
      <c r="CG60" s="13"/>
      <c r="CH60" s="13"/>
      <c r="CI60" s="13"/>
      <c r="CJ60" s="13"/>
      <c r="CK60" s="13"/>
      <c r="CL60" s="13"/>
      <c r="CM60" s="13"/>
      <c r="CN60" s="8" t="str">
        <f t="shared" si="35"/>
        <v/>
      </c>
      <c r="CO60" s="8">
        <f t="shared" si="19"/>
        <v>0</v>
      </c>
      <c r="CP60" s="8">
        <f t="shared" si="40"/>
        <v>0</v>
      </c>
      <c r="CQ60" s="13"/>
      <c r="CR60" s="13"/>
      <c r="CS60" s="13"/>
      <c r="CT60" s="13"/>
      <c r="CU60" s="13"/>
      <c r="CV60" s="13"/>
      <c r="CW60" s="13"/>
      <c r="CX60" s="13"/>
      <c r="CY60" s="13"/>
      <c r="CZ60" s="13"/>
      <c r="DA60" s="8" t="str">
        <f t="shared" si="36"/>
        <v/>
      </c>
      <c r="DB60" s="8">
        <f t="shared" si="37"/>
        <v>0</v>
      </c>
      <c r="DC60" s="8">
        <f>AllCurCoGP(CQ60:CZ60)</f>
        <v>0</v>
      </c>
    </row>
    <row r="61" spans="1:107" ht="26.25" customHeight="1" thickBot="1" x14ac:dyDescent="0.4">
      <c r="A61" s="16">
        <v>55</v>
      </c>
      <c r="B61" s="92" t="s">
        <v>491</v>
      </c>
      <c r="C61" s="7" t="s">
        <v>165</v>
      </c>
      <c r="D61" s="13" t="s">
        <v>809</v>
      </c>
      <c r="E61" s="13"/>
      <c r="F61" s="13"/>
      <c r="G61" s="13"/>
      <c r="H61" s="13"/>
      <c r="I61" s="13"/>
      <c r="J61" s="13"/>
      <c r="K61" s="13"/>
      <c r="L61" s="13"/>
      <c r="M61" s="13"/>
      <c r="N61" s="8" t="str">
        <f t="shared" si="30"/>
        <v>CHM114 (1)A</v>
      </c>
      <c r="O61" s="8">
        <f t="shared" si="31"/>
        <v>1</v>
      </c>
      <c r="P61" s="8">
        <f t="shared" si="32"/>
        <v>5</v>
      </c>
      <c r="Q61" s="13"/>
      <c r="R61" s="13"/>
      <c r="S61" s="13"/>
      <c r="T61" s="13"/>
      <c r="U61" s="13"/>
      <c r="V61" s="13"/>
      <c r="W61" s="13"/>
      <c r="X61" s="13"/>
      <c r="Y61" s="13"/>
      <c r="Z61" s="13"/>
      <c r="AA61" s="10" t="str">
        <f t="shared" si="3"/>
        <v/>
      </c>
      <c r="AB61" s="10">
        <f t="shared" si="33"/>
        <v>0</v>
      </c>
      <c r="AC61" s="10">
        <f t="shared" si="5"/>
        <v>0</v>
      </c>
      <c r="AD61" s="13" t="s">
        <v>882</v>
      </c>
      <c r="AE61" s="13"/>
      <c r="AF61" s="13"/>
      <c r="AG61" s="13"/>
      <c r="AH61" s="13"/>
      <c r="AI61" s="13"/>
      <c r="AJ61" s="13"/>
      <c r="AK61" s="13"/>
      <c r="AL61" s="13"/>
      <c r="AM61" s="13"/>
      <c r="AN61" s="10" t="str">
        <f t="shared" si="6"/>
        <v>CSC218 (2)E</v>
      </c>
      <c r="AO61" s="8">
        <f t="shared" si="7"/>
        <v>2</v>
      </c>
      <c r="AP61" s="12">
        <f t="shared" si="8"/>
        <v>2</v>
      </c>
      <c r="AQ61" s="13"/>
      <c r="AR61" s="13"/>
      <c r="AS61" s="13"/>
      <c r="AT61" s="13"/>
      <c r="AU61" s="13"/>
      <c r="AV61" s="13"/>
      <c r="AW61" s="13"/>
      <c r="AX61" s="13"/>
      <c r="AY61" s="13"/>
      <c r="AZ61" s="13"/>
      <c r="BA61" s="10" t="str">
        <f t="shared" si="34"/>
        <v/>
      </c>
      <c r="BB61" s="8">
        <f t="shared" si="10"/>
        <v>0</v>
      </c>
      <c r="BC61" s="8">
        <f t="shared" si="43"/>
        <v>0</v>
      </c>
      <c r="BD61" s="13"/>
      <c r="BE61" s="13"/>
      <c r="BF61" s="13"/>
      <c r="BG61" s="13"/>
      <c r="BH61" s="13"/>
      <c r="BI61" s="13"/>
      <c r="BJ61" s="13"/>
      <c r="BK61" s="13"/>
      <c r="BL61" s="13"/>
      <c r="BM61" s="13"/>
      <c r="BN61" s="8" t="str">
        <f t="shared" si="39"/>
        <v/>
      </c>
      <c r="BO61" s="8">
        <f t="shared" si="29"/>
        <v>0</v>
      </c>
      <c r="BP61" s="8">
        <f t="shared" si="42"/>
        <v>0</v>
      </c>
      <c r="BQ61" s="13"/>
      <c r="BR61" s="13"/>
      <c r="BS61" s="13"/>
      <c r="BT61" s="13"/>
      <c r="BU61" s="13"/>
      <c r="BV61" s="13"/>
      <c r="BW61" s="13"/>
      <c r="BX61" s="13"/>
      <c r="BY61" s="13"/>
      <c r="BZ61" s="13"/>
      <c r="CA61" s="8" t="str">
        <f t="shared" ref="CA61:CA92" si="44">AllCurCo(BQ61:BZ61)</f>
        <v/>
      </c>
      <c r="CB61" s="8">
        <f t="shared" si="41"/>
        <v>0</v>
      </c>
      <c r="CC61" s="8">
        <f t="shared" si="28"/>
        <v>0</v>
      </c>
      <c r="CD61" s="13"/>
      <c r="CE61" s="13"/>
      <c r="CF61" s="13"/>
      <c r="CG61" s="13"/>
      <c r="CH61" s="13"/>
      <c r="CI61" s="13"/>
      <c r="CJ61" s="13"/>
      <c r="CK61" s="13"/>
      <c r="CL61" s="13"/>
      <c r="CM61" s="13"/>
      <c r="CN61" s="8" t="str">
        <f t="shared" si="35"/>
        <v/>
      </c>
      <c r="CO61" s="8">
        <f t="shared" si="19"/>
        <v>0</v>
      </c>
      <c r="CP61" s="8">
        <f t="shared" si="40"/>
        <v>0</v>
      </c>
      <c r="CQ61" s="13"/>
      <c r="CR61" s="13"/>
      <c r="CS61" s="13"/>
      <c r="CT61" s="13"/>
      <c r="CU61" s="13"/>
      <c r="CV61" s="13"/>
      <c r="CW61" s="13"/>
      <c r="CX61" s="13"/>
      <c r="CY61" s="13"/>
      <c r="CZ61" s="13"/>
      <c r="DA61" s="8" t="str">
        <f t="shared" si="36"/>
        <v/>
      </c>
      <c r="DB61" s="8">
        <f t="shared" si="37"/>
        <v>0</v>
      </c>
      <c r="DC61" s="8">
        <f t="shared" ref="DC61:DC100" si="45">AllCurCoGP(CQ61:CZ61)</f>
        <v>0</v>
      </c>
    </row>
    <row r="62" spans="1:107" ht="26.25" customHeight="1" thickBot="1" x14ac:dyDescent="0.4">
      <c r="A62" s="16">
        <v>56</v>
      </c>
      <c r="B62" s="92" t="s">
        <v>492</v>
      </c>
      <c r="C62" s="7" t="s">
        <v>166</v>
      </c>
      <c r="D62" s="13"/>
      <c r="E62" s="13"/>
      <c r="F62" s="13"/>
      <c r="G62" s="13"/>
      <c r="H62" s="13"/>
      <c r="I62" s="13"/>
      <c r="J62" s="13"/>
      <c r="K62" s="13"/>
      <c r="L62" s="13"/>
      <c r="M62" s="13"/>
      <c r="N62" s="8" t="str">
        <f t="shared" si="30"/>
        <v/>
      </c>
      <c r="O62" s="8">
        <f t="shared" si="31"/>
        <v>0</v>
      </c>
      <c r="P62" s="8">
        <f t="shared" si="32"/>
        <v>0</v>
      </c>
      <c r="Q62" s="13" t="s">
        <v>824</v>
      </c>
      <c r="R62" s="13"/>
      <c r="S62" s="13"/>
      <c r="T62" s="13"/>
      <c r="U62" s="13"/>
      <c r="V62" s="13"/>
      <c r="W62" s="13"/>
      <c r="X62" s="13"/>
      <c r="Y62" s="13"/>
      <c r="Z62" s="13"/>
      <c r="AA62" s="10" t="str">
        <f t="shared" si="3"/>
        <v>CHM124 (1)B</v>
      </c>
      <c r="AB62" s="10">
        <f t="shared" si="33"/>
        <v>1</v>
      </c>
      <c r="AC62" s="10">
        <f t="shared" si="5"/>
        <v>4</v>
      </c>
      <c r="AD62" s="13"/>
      <c r="AE62" s="13"/>
      <c r="AF62" s="13"/>
      <c r="AG62" s="13"/>
      <c r="AH62" s="13"/>
      <c r="AI62" s="13"/>
      <c r="AJ62" s="13"/>
      <c r="AK62" s="13"/>
      <c r="AL62" s="13"/>
      <c r="AM62" s="13"/>
      <c r="AN62" s="10" t="str">
        <f t="shared" si="6"/>
        <v/>
      </c>
      <c r="AO62" s="8">
        <f t="shared" si="7"/>
        <v>0</v>
      </c>
      <c r="AP62" s="12">
        <f t="shared" si="8"/>
        <v>0</v>
      </c>
      <c r="AQ62" s="13"/>
      <c r="AR62" s="13"/>
      <c r="AS62" s="13"/>
      <c r="AT62" s="13"/>
      <c r="AU62" s="13"/>
      <c r="AV62" s="13"/>
      <c r="AW62" s="13"/>
      <c r="AX62" s="13"/>
      <c r="AY62" s="13"/>
      <c r="AZ62" s="13"/>
      <c r="BA62" s="10" t="str">
        <f t="shared" si="34"/>
        <v/>
      </c>
      <c r="BB62" s="8">
        <f t="shared" si="10"/>
        <v>0</v>
      </c>
      <c r="BC62" s="8">
        <f t="shared" si="43"/>
        <v>0</v>
      </c>
      <c r="BD62" s="13"/>
      <c r="BE62" s="13"/>
      <c r="BF62" s="13"/>
      <c r="BG62" s="13"/>
      <c r="BH62" s="13"/>
      <c r="BI62" s="13"/>
      <c r="BJ62" s="13"/>
      <c r="BK62" s="13"/>
      <c r="BL62" s="13"/>
      <c r="BM62" s="13"/>
      <c r="BN62" s="8" t="str">
        <f t="shared" si="39"/>
        <v/>
      </c>
      <c r="BO62" s="8">
        <f t="shared" si="29"/>
        <v>0</v>
      </c>
      <c r="BP62" s="8">
        <f t="shared" si="42"/>
        <v>0</v>
      </c>
      <c r="BQ62" s="13"/>
      <c r="BR62" s="13"/>
      <c r="BS62" s="13"/>
      <c r="BT62" s="13"/>
      <c r="BU62" s="13"/>
      <c r="BV62" s="13"/>
      <c r="BW62" s="13"/>
      <c r="BX62" s="13"/>
      <c r="BY62" s="13"/>
      <c r="BZ62" s="13"/>
      <c r="CA62" s="8" t="str">
        <f t="shared" si="44"/>
        <v/>
      </c>
      <c r="CB62" s="8">
        <f t="shared" si="41"/>
        <v>0</v>
      </c>
      <c r="CC62" s="8">
        <f t="shared" si="28"/>
        <v>0</v>
      </c>
      <c r="CD62" s="13"/>
      <c r="CE62" s="13"/>
      <c r="CF62" s="13"/>
      <c r="CG62" s="13"/>
      <c r="CH62" s="13"/>
      <c r="CI62" s="13"/>
      <c r="CJ62" s="13"/>
      <c r="CK62" s="13"/>
      <c r="CL62" s="13"/>
      <c r="CM62" s="13"/>
      <c r="CN62" s="8" t="str">
        <f t="shared" si="35"/>
        <v/>
      </c>
      <c r="CO62" s="8">
        <f t="shared" si="19"/>
        <v>0</v>
      </c>
      <c r="CP62" s="8">
        <f t="shared" si="40"/>
        <v>0</v>
      </c>
      <c r="CQ62" s="13"/>
      <c r="CR62" s="13"/>
      <c r="CS62" s="13"/>
      <c r="CT62" s="13"/>
      <c r="CU62" s="13"/>
      <c r="CV62" s="13"/>
      <c r="CW62" s="13"/>
      <c r="CX62" s="13"/>
      <c r="CY62" s="13"/>
      <c r="CZ62" s="13"/>
      <c r="DA62" s="8" t="str">
        <f t="shared" si="36"/>
        <v/>
      </c>
      <c r="DB62" s="8">
        <f t="shared" si="37"/>
        <v>0</v>
      </c>
      <c r="DC62" s="8">
        <f t="shared" si="45"/>
        <v>0</v>
      </c>
    </row>
    <row r="63" spans="1:107" ht="26.25" customHeight="1" thickBot="1" x14ac:dyDescent="0.4">
      <c r="A63" s="16">
        <v>57</v>
      </c>
      <c r="B63" s="92" t="s">
        <v>493</v>
      </c>
      <c r="C63" s="7" t="s">
        <v>167</v>
      </c>
      <c r="D63" s="13" t="s">
        <v>809</v>
      </c>
      <c r="E63" s="13"/>
      <c r="F63" s="13"/>
      <c r="G63" s="13"/>
      <c r="H63" s="13"/>
      <c r="I63" s="13"/>
      <c r="J63" s="13"/>
      <c r="K63" s="13"/>
      <c r="L63" s="13"/>
      <c r="M63" s="13"/>
      <c r="N63" s="8" t="str">
        <f t="shared" si="30"/>
        <v>CHM114 (1)A</v>
      </c>
      <c r="O63" s="8">
        <f t="shared" si="31"/>
        <v>1</v>
      </c>
      <c r="P63" s="8">
        <f t="shared" si="32"/>
        <v>5</v>
      </c>
      <c r="Q63" s="13" t="s">
        <v>822</v>
      </c>
      <c r="R63" s="13" t="s">
        <v>831</v>
      </c>
      <c r="S63" s="13"/>
      <c r="T63" s="13"/>
      <c r="U63" s="13"/>
      <c r="V63" s="13"/>
      <c r="W63" s="13"/>
      <c r="X63" s="13"/>
      <c r="Y63" s="13"/>
      <c r="Z63" s="13"/>
      <c r="AA63" s="10" t="str">
        <f t="shared" si="3"/>
        <v>CHM124 (1)A,GSS126 (2)D</v>
      </c>
      <c r="AB63" s="10">
        <f t="shared" si="33"/>
        <v>3</v>
      </c>
      <c r="AC63" s="10">
        <f t="shared" si="5"/>
        <v>9</v>
      </c>
      <c r="AD63" s="13" t="s">
        <v>880</v>
      </c>
      <c r="AE63" s="13"/>
      <c r="AF63" s="13"/>
      <c r="AG63" s="13"/>
      <c r="AH63" s="13"/>
      <c r="AI63" s="13"/>
      <c r="AJ63" s="13"/>
      <c r="AK63" s="13"/>
      <c r="AL63" s="13"/>
      <c r="AM63" s="13"/>
      <c r="AN63" s="10" t="str">
        <f t="shared" si="6"/>
        <v>GSS212 (2)B</v>
      </c>
      <c r="AO63" s="8">
        <f t="shared" si="7"/>
        <v>2</v>
      </c>
      <c r="AP63" s="12">
        <f t="shared" si="8"/>
        <v>8</v>
      </c>
      <c r="AQ63" s="13"/>
      <c r="AR63" s="13"/>
      <c r="AS63" s="13"/>
      <c r="AT63" s="13"/>
      <c r="AU63" s="13"/>
      <c r="AV63" s="13"/>
      <c r="AW63" s="13"/>
      <c r="AX63" s="13"/>
      <c r="AY63" s="13"/>
      <c r="AZ63" s="13"/>
      <c r="BA63" s="10" t="str">
        <f t="shared" si="34"/>
        <v/>
      </c>
      <c r="BB63" s="8">
        <f t="shared" si="10"/>
        <v>0</v>
      </c>
      <c r="BC63" s="8">
        <f t="shared" si="43"/>
        <v>0</v>
      </c>
      <c r="BD63" s="13"/>
      <c r="BE63" s="13"/>
      <c r="BF63" s="13"/>
      <c r="BG63" s="13"/>
      <c r="BH63" s="13"/>
      <c r="BI63" s="13"/>
      <c r="BJ63" s="13"/>
      <c r="BK63" s="13"/>
      <c r="BL63" s="13"/>
      <c r="BM63" s="13"/>
      <c r="BN63" s="8" t="str">
        <f t="shared" si="39"/>
        <v/>
      </c>
      <c r="BO63" s="8">
        <f t="shared" si="29"/>
        <v>0</v>
      </c>
      <c r="BP63" s="8">
        <f t="shared" si="42"/>
        <v>0</v>
      </c>
      <c r="BQ63" s="13"/>
      <c r="BR63" s="13"/>
      <c r="BS63" s="13"/>
      <c r="BT63" s="13"/>
      <c r="BU63" s="13"/>
      <c r="BV63" s="13"/>
      <c r="BW63" s="13"/>
      <c r="BX63" s="13"/>
      <c r="BY63" s="13"/>
      <c r="BZ63" s="13"/>
      <c r="CA63" s="8" t="str">
        <f t="shared" si="44"/>
        <v/>
      </c>
      <c r="CB63" s="8">
        <f t="shared" si="41"/>
        <v>0</v>
      </c>
      <c r="CC63" s="8">
        <f t="shared" si="28"/>
        <v>0</v>
      </c>
      <c r="CD63" s="13"/>
      <c r="CE63" s="13"/>
      <c r="CF63" s="13"/>
      <c r="CG63" s="13"/>
      <c r="CH63" s="13"/>
      <c r="CI63" s="13"/>
      <c r="CJ63" s="13"/>
      <c r="CK63" s="13"/>
      <c r="CL63" s="13"/>
      <c r="CM63" s="13"/>
      <c r="CN63" s="8" t="str">
        <f t="shared" si="35"/>
        <v/>
      </c>
      <c r="CO63" s="8">
        <f t="shared" si="19"/>
        <v>0</v>
      </c>
      <c r="CP63" s="8">
        <f t="shared" si="40"/>
        <v>0</v>
      </c>
      <c r="CQ63" s="13"/>
      <c r="CR63" s="13"/>
      <c r="CS63" s="13"/>
      <c r="CT63" s="13"/>
      <c r="CU63" s="13"/>
      <c r="CV63" s="13"/>
      <c r="CW63" s="13"/>
      <c r="CX63" s="13"/>
      <c r="CY63" s="13"/>
      <c r="CZ63" s="13"/>
      <c r="DA63" s="8" t="str">
        <f t="shared" si="36"/>
        <v/>
      </c>
      <c r="DB63" s="8">
        <f t="shared" si="37"/>
        <v>0</v>
      </c>
      <c r="DC63" s="8">
        <f t="shared" si="45"/>
        <v>0</v>
      </c>
    </row>
    <row r="64" spans="1:107" ht="26.25" customHeight="1" thickBot="1" x14ac:dyDescent="0.4">
      <c r="A64" s="16">
        <v>58</v>
      </c>
      <c r="B64" s="92" t="s">
        <v>494</v>
      </c>
      <c r="C64" s="7" t="s">
        <v>168</v>
      </c>
      <c r="D64" s="13"/>
      <c r="E64" s="13"/>
      <c r="F64" s="13"/>
      <c r="G64" s="13"/>
      <c r="H64" s="13"/>
      <c r="I64" s="13"/>
      <c r="J64" s="13"/>
      <c r="K64" s="13"/>
      <c r="L64" s="13"/>
      <c r="M64" s="13"/>
      <c r="N64" s="8" t="str">
        <f t="shared" si="30"/>
        <v/>
      </c>
      <c r="O64" s="8">
        <f t="shared" si="31"/>
        <v>0</v>
      </c>
      <c r="P64" s="8">
        <f t="shared" si="32"/>
        <v>0</v>
      </c>
      <c r="Q64" s="13" t="s">
        <v>823</v>
      </c>
      <c r="R64" s="13" t="s">
        <v>858</v>
      </c>
      <c r="S64" s="13"/>
      <c r="T64" s="13"/>
      <c r="U64" s="13"/>
      <c r="V64" s="13"/>
      <c r="W64" s="13"/>
      <c r="X64" s="13"/>
      <c r="Y64" s="13"/>
      <c r="Z64" s="13"/>
      <c r="AA64" s="10" t="str">
        <f t="shared" si="3"/>
        <v>CHM124 (1)F,PHY127 (1)D</v>
      </c>
      <c r="AB64" s="10">
        <f t="shared" si="33"/>
        <v>2</v>
      </c>
      <c r="AC64" s="10">
        <f t="shared" si="5"/>
        <v>2</v>
      </c>
      <c r="AD64" s="13"/>
      <c r="AE64" s="13"/>
      <c r="AF64" s="13"/>
      <c r="AG64" s="13"/>
      <c r="AH64" s="13"/>
      <c r="AI64" s="13"/>
      <c r="AJ64" s="13"/>
      <c r="AK64" s="13"/>
      <c r="AL64" s="13"/>
      <c r="AM64" s="13"/>
      <c r="AN64" s="10" t="str">
        <f t="shared" si="6"/>
        <v/>
      </c>
      <c r="AO64" s="8">
        <f t="shared" si="7"/>
        <v>0</v>
      </c>
      <c r="AP64" s="12">
        <f t="shared" si="8"/>
        <v>0</v>
      </c>
      <c r="AQ64" s="13"/>
      <c r="AR64" s="13"/>
      <c r="AS64" s="13"/>
      <c r="AT64" s="13"/>
      <c r="AU64" s="13"/>
      <c r="AV64" s="13"/>
      <c r="AW64" s="13"/>
      <c r="AX64" s="13"/>
      <c r="AY64" s="13"/>
      <c r="AZ64" s="13"/>
      <c r="BA64" s="10" t="str">
        <f>AllCurCo(AQ64:AZ64)</f>
        <v/>
      </c>
      <c r="BB64" s="8">
        <f t="shared" si="10"/>
        <v>0</v>
      </c>
      <c r="BC64" s="8">
        <f t="shared" si="43"/>
        <v>0</v>
      </c>
      <c r="BD64" s="13"/>
      <c r="BE64" s="13"/>
      <c r="BF64" s="13"/>
      <c r="BG64" s="13"/>
      <c r="BH64" s="13"/>
      <c r="BI64" s="13"/>
      <c r="BJ64" s="13"/>
      <c r="BK64" s="13"/>
      <c r="BL64" s="13"/>
      <c r="BM64" s="13"/>
      <c r="BN64" s="8" t="str">
        <f t="shared" si="39"/>
        <v/>
      </c>
      <c r="BO64" s="8">
        <f t="shared" si="29"/>
        <v>0</v>
      </c>
      <c r="BP64" s="8">
        <f t="shared" si="42"/>
        <v>0</v>
      </c>
      <c r="BQ64" s="13"/>
      <c r="BR64" s="13"/>
      <c r="BS64" s="13"/>
      <c r="BT64" s="13"/>
      <c r="BU64" s="13"/>
      <c r="BV64" s="13"/>
      <c r="BW64" s="13"/>
      <c r="BX64" s="13"/>
      <c r="BY64" s="13"/>
      <c r="BZ64" s="13"/>
      <c r="CA64" s="8" t="str">
        <f t="shared" si="44"/>
        <v/>
      </c>
      <c r="CB64" s="8">
        <f t="shared" si="41"/>
        <v>0</v>
      </c>
      <c r="CC64" s="8">
        <f t="shared" si="28"/>
        <v>0</v>
      </c>
      <c r="CD64" s="13"/>
      <c r="CE64" s="13"/>
      <c r="CF64" s="13"/>
      <c r="CG64" s="13"/>
      <c r="CH64" s="13"/>
      <c r="CI64" s="13"/>
      <c r="CJ64" s="13"/>
      <c r="CK64" s="13"/>
      <c r="CL64" s="13"/>
      <c r="CM64" s="13"/>
      <c r="CN64" s="8" t="str">
        <f t="shared" si="35"/>
        <v/>
      </c>
      <c r="CO64" s="8">
        <f t="shared" si="19"/>
        <v>0</v>
      </c>
      <c r="CP64" s="8">
        <f t="shared" si="40"/>
        <v>0</v>
      </c>
      <c r="CQ64" s="13"/>
      <c r="CR64" s="13"/>
      <c r="CS64" s="13"/>
      <c r="CT64" s="13"/>
      <c r="CU64" s="13"/>
      <c r="CV64" s="13"/>
      <c r="CW64" s="13"/>
      <c r="CX64" s="13"/>
      <c r="CY64" s="13"/>
      <c r="CZ64" s="13"/>
      <c r="DA64" s="8" t="str">
        <f t="shared" si="36"/>
        <v/>
      </c>
      <c r="DB64" s="8">
        <f t="shared" si="37"/>
        <v>0</v>
      </c>
      <c r="DC64" s="8">
        <f t="shared" si="45"/>
        <v>0</v>
      </c>
    </row>
    <row r="65" spans="1:107" ht="26.25" customHeight="1" thickBot="1" x14ac:dyDescent="0.4">
      <c r="A65" s="16">
        <v>59</v>
      </c>
      <c r="B65" s="92" t="s">
        <v>495</v>
      </c>
      <c r="C65" s="7" t="s">
        <v>169</v>
      </c>
      <c r="D65" s="13" t="s">
        <v>809</v>
      </c>
      <c r="E65" s="13"/>
      <c r="F65" s="13"/>
      <c r="G65" s="13"/>
      <c r="H65" s="13"/>
      <c r="I65" s="13"/>
      <c r="J65" s="13"/>
      <c r="K65" s="13"/>
      <c r="L65" s="13"/>
      <c r="M65" s="13"/>
      <c r="N65" s="8" t="str">
        <f t="shared" si="30"/>
        <v>CHM114 (1)A</v>
      </c>
      <c r="O65" s="8">
        <f t="shared" si="31"/>
        <v>1</v>
      </c>
      <c r="P65" s="8">
        <f t="shared" si="32"/>
        <v>5</v>
      </c>
      <c r="Q65" s="13" t="s">
        <v>832</v>
      </c>
      <c r="R65" s="13" t="s">
        <v>848</v>
      </c>
      <c r="S65" s="13"/>
      <c r="T65" s="13"/>
      <c r="U65" s="13"/>
      <c r="V65" s="13"/>
      <c r="W65" s="13"/>
      <c r="X65" s="13"/>
      <c r="Y65" s="13"/>
      <c r="Z65" s="13"/>
      <c r="AA65" s="10" t="str">
        <f t="shared" si="3"/>
        <v>GSS126 (2)C,PHY122 (2)F</v>
      </c>
      <c r="AB65" s="10">
        <f t="shared" si="33"/>
        <v>4</v>
      </c>
      <c r="AC65" s="10">
        <f t="shared" si="5"/>
        <v>6</v>
      </c>
      <c r="AD65" s="13"/>
      <c r="AE65" s="13"/>
      <c r="AF65" s="13"/>
      <c r="AG65" s="13"/>
      <c r="AH65" s="13"/>
      <c r="AI65" s="13"/>
      <c r="AJ65" s="13"/>
      <c r="AK65" s="13"/>
      <c r="AL65" s="13"/>
      <c r="AM65" s="13"/>
      <c r="AN65" s="10" t="str">
        <f t="shared" si="6"/>
        <v/>
      </c>
      <c r="AO65" s="8">
        <f t="shared" si="7"/>
        <v>0</v>
      </c>
      <c r="AP65" s="12">
        <f t="shared" si="8"/>
        <v>0</v>
      </c>
      <c r="AQ65" s="13"/>
      <c r="AR65" s="13"/>
      <c r="AS65" s="13"/>
      <c r="AT65" s="13"/>
      <c r="AU65" s="13"/>
      <c r="AV65" s="13"/>
      <c r="AW65" s="13"/>
      <c r="AX65" s="13"/>
      <c r="AY65" s="13"/>
      <c r="AZ65" s="13"/>
      <c r="BA65" s="10" t="str">
        <f t="shared" ref="BA65:BA110" si="46">AllCurCo(AQ65:AZ65)</f>
        <v/>
      </c>
      <c r="BB65" s="8">
        <f t="shared" si="10"/>
        <v>0</v>
      </c>
      <c r="BC65" s="8">
        <f t="shared" si="43"/>
        <v>0</v>
      </c>
      <c r="BD65" s="13"/>
      <c r="BE65" s="13"/>
      <c r="BF65" s="13"/>
      <c r="BG65" s="13"/>
      <c r="BH65" s="13"/>
      <c r="BI65" s="13"/>
      <c r="BJ65" s="13"/>
      <c r="BK65" s="13"/>
      <c r="BL65" s="13"/>
      <c r="BM65" s="13"/>
      <c r="BN65" s="8" t="str">
        <f t="shared" si="39"/>
        <v/>
      </c>
      <c r="BO65" s="8">
        <f t="shared" si="29"/>
        <v>0</v>
      </c>
      <c r="BP65" s="8">
        <f t="shared" si="42"/>
        <v>0</v>
      </c>
      <c r="BQ65" s="13"/>
      <c r="BR65" s="13"/>
      <c r="BS65" s="13"/>
      <c r="BT65" s="13"/>
      <c r="BU65" s="13"/>
      <c r="BV65" s="13"/>
      <c r="BW65" s="13"/>
      <c r="BX65" s="13"/>
      <c r="BY65" s="13"/>
      <c r="BZ65" s="13"/>
      <c r="CA65" s="8" t="str">
        <f t="shared" si="44"/>
        <v/>
      </c>
      <c r="CB65" s="8">
        <f t="shared" si="41"/>
        <v>0</v>
      </c>
      <c r="CC65" s="8">
        <f t="shared" si="28"/>
        <v>0</v>
      </c>
      <c r="CD65" s="13"/>
      <c r="CE65" s="13"/>
      <c r="CF65" s="13"/>
      <c r="CG65" s="13"/>
      <c r="CH65" s="13"/>
      <c r="CI65" s="13"/>
      <c r="CJ65" s="13"/>
      <c r="CK65" s="13"/>
      <c r="CL65" s="13"/>
      <c r="CM65" s="13"/>
      <c r="CN65" s="8" t="str">
        <f t="shared" si="35"/>
        <v/>
      </c>
      <c r="CO65" s="8">
        <f t="shared" si="19"/>
        <v>0</v>
      </c>
      <c r="CP65" s="8">
        <f t="shared" si="40"/>
        <v>0</v>
      </c>
      <c r="CQ65" s="13"/>
      <c r="CR65" s="13"/>
      <c r="CS65" s="13"/>
      <c r="CT65" s="13"/>
      <c r="CU65" s="13"/>
      <c r="CV65" s="13"/>
      <c r="CW65" s="13"/>
      <c r="CX65" s="13"/>
      <c r="CY65" s="13"/>
      <c r="CZ65" s="13"/>
      <c r="DA65" s="8" t="str">
        <f t="shared" si="36"/>
        <v/>
      </c>
      <c r="DB65" s="8">
        <f t="shared" si="37"/>
        <v>0</v>
      </c>
      <c r="DC65" s="8">
        <f t="shared" si="45"/>
        <v>0</v>
      </c>
    </row>
    <row r="66" spans="1:107" ht="26.25" customHeight="1" thickBot="1" x14ac:dyDescent="0.4">
      <c r="A66" s="7">
        <v>60</v>
      </c>
      <c r="B66" s="92" t="s">
        <v>496</v>
      </c>
      <c r="C66" s="7" t="s">
        <v>170</v>
      </c>
      <c r="D66" s="7" t="s">
        <v>796</v>
      </c>
      <c r="E66" s="13"/>
      <c r="F66" s="13"/>
      <c r="G66" s="13"/>
      <c r="H66" s="13"/>
      <c r="I66" s="13"/>
      <c r="J66" s="13"/>
      <c r="K66" s="13"/>
      <c r="L66" s="13"/>
      <c r="M66" s="13"/>
      <c r="N66" s="8" t="str">
        <f>AllCurCo(E66:M66)</f>
        <v/>
      </c>
      <c r="O66" s="8">
        <f>AllCurCoTCL(E66:M66)</f>
        <v>0</v>
      </c>
      <c r="P66" s="8">
        <f>AllCurCoGP(E66:M66)</f>
        <v>0</v>
      </c>
      <c r="Q66" s="13" t="s">
        <v>823</v>
      </c>
      <c r="R66" s="13" t="s">
        <v>839</v>
      </c>
      <c r="S66" s="13"/>
      <c r="T66" s="13"/>
      <c r="U66" s="13"/>
      <c r="V66" s="13"/>
      <c r="W66" s="13"/>
      <c r="X66" s="13"/>
      <c r="Y66" s="13"/>
      <c r="Z66" s="13"/>
      <c r="AA66" s="10" t="str">
        <f t="shared" si="3"/>
        <v>CHM124 (1)F,CSC122 (2)C</v>
      </c>
      <c r="AB66" s="10">
        <f t="shared" si="33"/>
        <v>3</v>
      </c>
      <c r="AC66" s="10">
        <f t="shared" si="5"/>
        <v>6</v>
      </c>
      <c r="AD66" s="13" t="s">
        <v>901</v>
      </c>
      <c r="AE66" s="13"/>
      <c r="AF66" s="13"/>
      <c r="AG66" s="13"/>
      <c r="AH66" s="13"/>
      <c r="AI66" s="13"/>
      <c r="AJ66" s="13"/>
      <c r="AK66" s="13"/>
      <c r="AL66" s="13"/>
      <c r="AM66" s="13"/>
      <c r="AN66" s="10" t="str">
        <f t="shared" si="6"/>
        <v>STA212 (3)F</v>
      </c>
      <c r="AO66" s="8">
        <f t="shared" si="7"/>
        <v>3</v>
      </c>
      <c r="AP66" s="12">
        <f t="shared" si="8"/>
        <v>0</v>
      </c>
      <c r="AQ66" s="13"/>
      <c r="AR66" s="13"/>
      <c r="AS66" s="13"/>
      <c r="AT66" s="13"/>
      <c r="AU66" s="13"/>
      <c r="AV66" s="13"/>
      <c r="AW66" s="13"/>
      <c r="AX66" s="13"/>
      <c r="AY66" s="13"/>
      <c r="AZ66" s="13"/>
      <c r="BA66" s="10" t="str">
        <f t="shared" si="46"/>
        <v/>
      </c>
      <c r="BB66" s="8">
        <f t="shared" si="10"/>
        <v>0</v>
      </c>
      <c r="BC66" s="8">
        <f t="shared" si="43"/>
        <v>0</v>
      </c>
      <c r="BD66" s="13"/>
      <c r="BE66" s="13"/>
      <c r="BF66" s="13"/>
      <c r="BG66" s="13"/>
      <c r="BH66" s="13"/>
      <c r="BI66" s="13"/>
      <c r="BJ66" s="13"/>
      <c r="BK66" s="13"/>
      <c r="BL66" s="13"/>
      <c r="BM66" s="13"/>
      <c r="BN66" s="8" t="str">
        <f t="shared" si="39"/>
        <v/>
      </c>
      <c r="BO66" s="8">
        <f t="shared" si="29"/>
        <v>0</v>
      </c>
      <c r="BP66" s="8">
        <f t="shared" si="42"/>
        <v>0</v>
      </c>
      <c r="BQ66" s="13"/>
      <c r="BR66" s="13"/>
      <c r="BS66" s="13"/>
      <c r="BT66" s="13"/>
      <c r="BU66" s="13"/>
      <c r="BV66" s="13"/>
      <c r="BW66" s="13"/>
      <c r="BX66" s="13"/>
      <c r="BY66" s="13"/>
      <c r="BZ66" s="13"/>
      <c r="CA66" s="8" t="str">
        <f t="shared" si="44"/>
        <v/>
      </c>
      <c r="CB66" s="8">
        <f t="shared" si="41"/>
        <v>0</v>
      </c>
      <c r="CC66" s="8">
        <f t="shared" si="28"/>
        <v>0</v>
      </c>
      <c r="CD66" s="13"/>
      <c r="CE66" s="13"/>
      <c r="CF66" s="13"/>
      <c r="CG66" s="13"/>
      <c r="CH66" s="13"/>
      <c r="CI66" s="13"/>
      <c r="CJ66" s="13"/>
      <c r="CK66" s="13"/>
      <c r="CL66" s="13"/>
      <c r="CM66" s="13"/>
      <c r="CN66" s="8" t="str">
        <f t="shared" si="35"/>
        <v/>
      </c>
      <c r="CO66" s="8">
        <f t="shared" si="19"/>
        <v>0</v>
      </c>
      <c r="CP66" s="8">
        <f t="shared" si="40"/>
        <v>0</v>
      </c>
      <c r="CQ66" s="13"/>
      <c r="CR66" s="13"/>
      <c r="CS66" s="13"/>
      <c r="CT66" s="13"/>
      <c r="CU66" s="13"/>
      <c r="CV66" s="13"/>
      <c r="CW66" s="13"/>
      <c r="CX66" s="13"/>
      <c r="CY66" s="13"/>
      <c r="CZ66" s="13"/>
      <c r="DA66" s="8" t="str">
        <f t="shared" si="36"/>
        <v/>
      </c>
      <c r="DB66" s="8">
        <f t="shared" si="37"/>
        <v>0</v>
      </c>
      <c r="DC66" s="8">
        <f t="shared" si="45"/>
        <v>0</v>
      </c>
    </row>
    <row r="67" spans="1:107" ht="26.25" customHeight="1" thickBot="1" x14ac:dyDescent="0.4">
      <c r="A67" s="16">
        <v>61</v>
      </c>
      <c r="B67" s="92" t="s">
        <v>497</v>
      </c>
      <c r="C67" s="7" t="s">
        <v>171</v>
      </c>
      <c r="D67" s="13"/>
      <c r="E67" s="13"/>
      <c r="F67" s="13"/>
      <c r="G67" s="13"/>
      <c r="H67" s="13"/>
      <c r="I67" s="13"/>
      <c r="J67" s="13"/>
      <c r="K67" s="13"/>
      <c r="L67" s="13"/>
      <c r="M67" s="13"/>
      <c r="N67" s="8" t="str">
        <f t="shared" ref="N67:N72" si="47">AllCurCo(D67:M67)</f>
        <v/>
      </c>
      <c r="O67" s="8">
        <f t="shared" ref="O67:O75" si="48">AllCurCoTCL(D67:M67)</f>
        <v>0</v>
      </c>
      <c r="P67" s="8">
        <f t="shared" ref="P67:P98" si="49">AllCurCoGP(D67:M67)</f>
        <v>0</v>
      </c>
      <c r="Q67" s="13"/>
      <c r="R67" s="13"/>
      <c r="S67" s="13"/>
      <c r="T67" s="13"/>
      <c r="U67" s="13"/>
      <c r="V67" s="13"/>
      <c r="W67" s="13"/>
      <c r="X67" s="13"/>
      <c r="Y67" s="13"/>
      <c r="Z67" s="13"/>
      <c r="AA67" s="10" t="str">
        <f t="shared" si="3"/>
        <v/>
      </c>
      <c r="AB67" s="10">
        <f t="shared" si="33"/>
        <v>0</v>
      </c>
      <c r="AC67" s="10">
        <f t="shared" si="5"/>
        <v>0</v>
      </c>
      <c r="AD67" s="13"/>
      <c r="AE67" s="13"/>
      <c r="AF67" s="13"/>
      <c r="AG67" s="13"/>
      <c r="AH67" s="13"/>
      <c r="AI67" s="13"/>
      <c r="AJ67" s="13"/>
      <c r="AK67" s="13"/>
      <c r="AL67" s="13"/>
      <c r="AM67" s="13"/>
      <c r="AN67" s="10" t="str">
        <f t="shared" si="6"/>
        <v/>
      </c>
      <c r="AO67" s="8">
        <f t="shared" si="7"/>
        <v>0</v>
      </c>
      <c r="AP67" s="12">
        <f t="shared" si="8"/>
        <v>0</v>
      </c>
      <c r="AQ67" s="13"/>
      <c r="AR67" s="13"/>
      <c r="AS67" s="13"/>
      <c r="AT67" s="13"/>
      <c r="AU67" s="13"/>
      <c r="AV67" s="13"/>
      <c r="AW67" s="13"/>
      <c r="AX67" s="13"/>
      <c r="AY67" s="13"/>
      <c r="AZ67" s="13"/>
      <c r="BA67" s="10" t="str">
        <f t="shared" si="46"/>
        <v/>
      </c>
      <c r="BB67" s="8">
        <f t="shared" si="10"/>
        <v>0</v>
      </c>
      <c r="BC67" s="8">
        <f t="shared" si="43"/>
        <v>0</v>
      </c>
      <c r="BD67" s="13"/>
      <c r="BE67" s="13"/>
      <c r="BF67" s="13"/>
      <c r="BG67" s="13"/>
      <c r="BH67" s="13"/>
      <c r="BI67" s="13"/>
      <c r="BJ67" s="13"/>
      <c r="BK67" s="13"/>
      <c r="BL67" s="13"/>
      <c r="BM67" s="13"/>
      <c r="BN67" s="8" t="str">
        <f t="shared" si="39"/>
        <v/>
      </c>
      <c r="BO67" s="8">
        <f t="shared" si="29"/>
        <v>0</v>
      </c>
      <c r="BP67" s="8">
        <f t="shared" si="42"/>
        <v>0</v>
      </c>
      <c r="BQ67" s="13"/>
      <c r="BR67" s="13"/>
      <c r="BS67" s="13"/>
      <c r="BT67" s="13"/>
      <c r="BU67" s="13"/>
      <c r="BV67" s="13"/>
      <c r="BW67" s="13"/>
      <c r="BX67" s="13"/>
      <c r="BY67" s="13"/>
      <c r="BZ67" s="13"/>
      <c r="CA67" s="8" t="str">
        <f t="shared" si="44"/>
        <v/>
      </c>
      <c r="CB67" s="8">
        <f t="shared" si="41"/>
        <v>0</v>
      </c>
      <c r="CC67" s="8">
        <f t="shared" si="28"/>
        <v>0</v>
      </c>
      <c r="CD67" s="13"/>
      <c r="CE67" s="13"/>
      <c r="CF67" s="13"/>
      <c r="CG67" s="13"/>
      <c r="CH67" s="13"/>
      <c r="CI67" s="13"/>
      <c r="CJ67" s="13"/>
      <c r="CK67" s="13"/>
      <c r="CL67" s="13"/>
      <c r="CM67" s="13"/>
      <c r="CN67" s="8" t="str">
        <f t="shared" si="35"/>
        <v/>
      </c>
      <c r="CO67" s="8">
        <f t="shared" si="19"/>
        <v>0</v>
      </c>
      <c r="CP67" s="8">
        <f t="shared" si="40"/>
        <v>0</v>
      </c>
      <c r="CQ67" s="13"/>
      <c r="CR67" s="13"/>
      <c r="CS67" s="13"/>
      <c r="CT67" s="13"/>
      <c r="CU67" s="13"/>
      <c r="CV67" s="13"/>
      <c r="CW67" s="13"/>
      <c r="CX67" s="13"/>
      <c r="CY67" s="13"/>
      <c r="CZ67" s="13"/>
      <c r="DA67" s="8" t="str">
        <f t="shared" si="36"/>
        <v/>
      </c>
      <c r="DB67" s="8">
        <f t="shared" si="37"/>
        <v>0</v>
      </c>
      <c r="DC67" s="8">
        <f t="shared" si="45"/>
        <v>0</v>
      </c>
    </row>
    <row r="68" spans="1:107" ht="26.25" customHeight="1" thickBot="1" x14ac:dyDescent="0.4">
      <c r="A68" s="16">
        <v>62</v>
      </c>
      <c r="B68" s="92" t="s">
        <v>498</v>
      </c>
      <c r="C68" s="7" t="s">
        <v>172</v>
      </c>
      <c r="D68" s="13"/>
      <c r="E68" s="13"/>
      <c r="F68" s="13"/>
      <c r="G68" s="13"/>
      <c r="H68" s="13"/>
      <c r="I68" s="13"/>
      <c r="J68" s="13"/>
      <c r="K68" s="13"/>
      <c r="L68" s="13"/>
      <c r="M68" s="13"/>
      <c r="N68" s="8" t="str">
        <f t="shared" si="47"/>
        <v/>
      </c>
      <c r="O68" s="8">
        <f t="shared" si="48"/>
        <v>0</v>
      </c>
      <c r="P68" s="8">
        <f t="shared" si="49"/>
        <v>0</v>
      </c>
      <c r="Q68" s="13"/>
      <c r="R68" s="13"/>
      <c r="S68" s="13"/>
      <c r="T68" s="13"/>
      <c r="U68" s="13"/>
      <c r="V68" s="13"/>
      <c r="W68" s="13"/>
      <c r="X68" s="13"/>
      <c r="Y68" s="13"/>
      <c r="Z68" s="13"/>
      <c r="AA68" s="10" t="str">
        <f t="shared" si="3"/>
        <v/>
      </c>
      <c r="AB68" s="10">
        <f t="shared" si="33"/>
        <v>0</v>
      </c>
      <c r="AC68" s="10">
        <f t="shared" si="5"/>
        <v>0</v>
      </c>
      <c r="AD68" s="13"/>
      <c r="AE68" s="13"/>
      <c r="AF68" s="13"/>
      <c r="AG68" s="13"/>
      <c r="AH68" s="13"/>
      <c r="AI68" s="13"/>
      <c r="AJ68" s="13"/>
      <c r="AK68" s="13"/>
      <c r="AL68" s="13"/>
      <c r="AM68" s="13"/>
      <c r="AN68" s="10" t="str">
        <f t="shared" si="6"/>
        <v/>
      </c>
      <c r="AO68" s="8">
        <f t="shared" si="7"/>
        <v>0</v>
      </c>
      <c r="AP68" s="12">
        <f t="shared" si="8"/>
        <v>0</v>
      </c>
      <c r="AQ68" s="13"/>
      <c r="AR68" s="13"/>
      <c r="AS68" s="13"/>
      <c r="AT68" s="13"/>
      <c r="AU68" s="13"/>
      <c r="AV68" s="13"/>
      <c r="AW68" s="13"/>
      <c r="AX68" s="13"/>
      <c r="AY68" s="13"/>
      <c r="AZ68" s="13"/>
      <c r="BA68" s="10" t="str">
        <f t="shared" si="46"/>
        <v/>
      </c>
      <c r="BB68" s="8">
        <f t="shared" si="10"/>
        <v>0</v>
      </c>
      <c r="BC68" s="8">
        <f t="shared" si="43"/>
        <v>0</v>
      </c>
      <c r="BD68" s="13"/>
      <c r="BE68" s="13"/>
      <c r="BF68" s="13"/>
      <c r="BG68" s="13"/>
      <c r="BH68" s="13"/>
      <c r="BI68" s="13"/>
      <c r="BJ68" s="13"/>
      <c r="BK68" s="13"/>
      <c r="BL68" s="13"/>
      <c r="BM68" s="13"/>
      <c r="BN68" s="8" t="str">
        <f t="shared" si="39"/>
        <v/>
      </c>
      <c r="BO68" s="8">
        <f t="shared" si="29"/>
        <v>0</v>
      </c>
      <c r="BP68" s="8">
        <f t="shared" si="42"/>
        <v>0</v>
      </c>
      <c r="BQ68" s="13"/>
      <c r="BR68" s="13"/>
      <c r="BS68" s="13"/>
      <c r="BT68" s="13"/>
      <c r="BU68" s="13"/>
      <c r="BV68" s="13"/>
      <c r="BW68" s="13"/>
      <c r="BX68" s="13"/>
      <c r="BY68" s="13"/>
      <c r="BZ68" s="13"/>
      <c r="CA68" s="8" t="str">
        <f t="shared" si="44"/>
        <v/>
      </c>
      <c r="CB68" s="8">
        <f t="shared" si="41"/>
        <v>0</v>
      </c>
      <c r="CC68" s="8">
        <f t="shared" si="28"/>
        <v>0</v>
      </c>
      <c r="CD68" s="13"/>
      <c r="CE68" s="13"/>
      <c r="CF68" s="13"/>
      <c r="CG68" s="13"/>
      <c r="CH68" s="13"/>
      <c r="CI68" s="13"/>
      <c r="CJ68" s="13"/>
      <c r="CK68" s="13"/>
      <c r="CL68" s="13"/>
      <c r="CM68" s="13"/>
      <c r="CN68" s="8" t="str">
        <f t="shared" si="35"/>
        <v/>
      </c>
      <c r="CO68" s="8">
        <f t="shared" si="19"/>
        <v>0</v>
      </c>
      <c r="CP68" s="8">
        <f t="shared" si="40"/>
        <v>0</v>
      </c>
      <c r="CQ68" s="13"/>
      <c r="CR68" s="13"/>
      <c r="CS68" s="13"/>
      <c r="CT68" s="13"/>
      <c r="CU68" s="13"/>
      <c r="CV68" s="13"/>
      <c r="CW68" s="13"/>
      <c r="CX68" s="13"/>
      <c r="CY68" s="13"/>
      <c r="CZ68" s="13"/>
      <c r="DA68" s="8" t="str">
        <f t="shared" si="36"/>
        <v/>
      </c>
      <c r="DB68" s="8">
        <f t="shared" si="37"/>
        <v>0</v>
      </c>
      <c r="DC68" s="8">
        <f t="shared" si="45"/>
        <v>0</v>
      </c>
    </row>
    <row r="69" spans="1:107" ht="26.25" customHeight="1" thickBot="1" x14ac:dyDescent="0.4">
      <c r="A69" s="16">
        <v>63</v>
      </c>
      <c r="B69" s="92" t="s">
        <v>499</v>
      </c>
      <c r="C69" s="7" t="s">
        <v>173</v>
      </c>
      <c r="D69" s="13"/>
      <c r="E69" s="13"/>
      <c r="F69" s="13"/>
      <c r="G69" s="13"/>
      <c r="H69" s="13"/>
      <c r="I69" s="13"/>
      <c r="J69" s="13"/>
      <c r="K69" s="13"/>
      <c r="L69" s="13"/>
      <c r="M69" s="13"/>
      <c r="N69" s="8" t="str">
        <f t="shared" si="47"/>
        <v/>
      </c>
      <c r="O69" s="8">
        <f t="shared" si="48"/>
        <v>0</v>
      </c>
      <c r="P69" s="8">
        <f t="shared" si="49"/>
        <v>0</v>
      </c>
      <c r="Q69" s="13"/>
      <c r="R69" s="13"/>
      <c r="S69" s="13"/>
      <c r="T69" s="13"/>
      <c r="U69" s="13"/>
      <c r="V69" s="13"/>
      <c r="W69" s="13"/>
      <c r="X69" s="13"/>
      <c r="Y69" s="13"/>
      <c r="Z69" s="13"/>
      <c r="AA69" s="10" t="str">
        <f t="shared" si="3"/>
        <v/>
      </c>
      <c r="AB69" s="10">
        <f t="shared" si="33"/>
        <v>0</v>
      </c>
      <c r="AC69" s="10">
        <f t="shared" si="5"/>
        <v>0</v>
      </c>
      <c r="AD69" s="13"/>
      <c r="AE69" s="13"/>
      <c r="AF69" s="13"/>
      <c r="AG69" s="13"/>
      <c r="AH69" s="13"/>
      <c r="AI69" s="13"/>
      <c r="AJ69" s="13"/>
      <c r="AK69" s="13"/>
      <c r="AL69" s="13"/>
      <c r="AM69" s="13"/>
      <c r="AN69" s="10" t="str">
        <f t="shared" si="6"/>
        <v/>
      </c>
      <c r="AO69" s="8">
        <f t="shared" si="7"/>
        <v>0</v>
      </c>
      <c r="AP69" s="12">
        <f t="shared" si="8"/>
        <v>0</v>
      </c>
      <c r="AQ69" s="13"/>
      <c r="AR69" s="13"/>
      <c r="AS69" s="13"/>
      <c r="AT69" s="13"/>
      <c r="AU69" s="13"/>
      <c r="AV69" s="13"/>
      <c r="AW69" s="13"/>
      <c r="AX69" s="13"/>
      <c r="AY69" s="13"/>
      <c r="AZ69" s="13"/>
      <c r="BA69" s="10" t="str">
        <f t="shared" si="46"/>
        <v/>
      </c>
      <c r="BB69" s="8">
        <f t="shared" si="10"/>
        <v>0</v>
      </c>
      <c r="BC69" s="8">
        <f t="shared" si="43"/>
        <v>0</v>
      </c>
      <c r="BD69" s="13"/>
      <c r="BE69" s="13"/>
      <c r="BF69" s="13"/>
      <c r="BG69" s="13"/>
      <c r="BH69" s="13"/>
      <c r="BI69" s="13"/>
      <c r="BJ69" s="13"/>
      <c r="BK69" s="13"/>
      <c r="BL69" s="13"/>
      <c r="BM69" s="13"/>
      <c r="BN69" s="8" t="str">
        <f t="shared" si="39"/>
        <v/>
      </c>
      <c r="BO69" s="8">
        <f t="shared" si="29"/>
        <v>0</v>
      </c>
      <c r="BP69" s="8">
        <f t="shared" si="42"/>
        <v>0</v>
      </c>
      <c r="BQ69" s="13"/>
      <c r="BR69" s="13"/>
      <c r="BS69" s="13"/>
      <c r="BT69" s="13"/>
      <c r="BU69" s="13"/>
      <c r="BV69" s="13"/>
      <c r="BW69" s="13"/>
      <c r="BX69" s="13"/>
      <c r="BY69" s="13"/>
      <c r="BZ69" s="13"/>
      <c r="CA69" s="8" t="str">
        <f t="shared" si="44"/>
        <v/>
      </c>
      <c r="CB69" s="8">
        <f t="shared" si="41"/>
        <v>0</v>
      </c>
      <c r="CC69" s="8">
        <f t="shared" si="28"/>
        <v>0</v>
      </c>
      <c r="CD69" s="13"/>
      <c r="CE69" s="13"/>
      <c r="CF69" s="13"/>
      <c r="CG69" s="13"/>
      <c r="CH69" s="13"/>
      <c r="CI69" s="13"/>
      <c r="CJ69" s="13"/>
      <c r="CK69" s="13"/>
      <c r="CL69" s="13"/>
      <c r="CM69" s="13"/>
      <c r="CN69" s="8" t="str">
        <f t="shared" si="35"/>
        <v/>
      </c>
      <c r="CO69" s="8">
        <f t="shared" si="19"/>
        <v>0</v>
      </c>
      <c r="CP69" s="8">
        <f t="shared" si="40"/>
        <v>0</v>
      </c>
      <c r="CQ69" s="13"/>
      <c r="CR69" s="13"/>
      <c r="CS69" s="13"/>
      <c r="CT69" s="13"/>
      <c r="CU69" s="13"/>
      <c r="CV69" s="13"/>
      <c r="CW69" s="13"/>
      <c r="CX69" s="13"/>
      <c r="CY69" s="13"/>
      <c r="CZ69" s="13"/>
      <c r="DA69" s="8" t="str">
        <f t="shared" si="36"/>
        <v/>
      </c>
      <c r="DB69" s="8">
        <f t="shared" si="37"/>
        <v>0</v>
      </c>
      <c r="DC69" s="8">
        <f t="shared" si="45"/>
        <v>0</v>
      </c>
    </row>
    <row r="70" spans="1:107" ht="26.25" customHeight="1" thickBot="1" x14ac:dyDescent="0.4">
      <c r="A70" s="16">
        <v>64</v>
      </c>
      <c r="B70" s="92" t="s">
        <v>500</v>
      </c>
      <c r="C70" s="7" t="s">
        <v>174</v>
      </c>
      <c r="D70" s="13"/>
      <c r="E70" s="13"/>
      <c r="F70" s="13"/>
      <c r="G70" s="13"/>
      <c r="H70" s="13"/>
      <c r="I70" s="13"/>
      <c r="J70" s="13"/>
      <c r="K70" s="13"/>
      <c r="L70" s="13"/>
      <c r="M70" s="13"/>
      <c r="N70" s="8" t="str">
        <f t="shared" si="47"/>
        <v/>
      </c>
      <c r="O70" s="8">
        <f t="shared" si="48"/>
        <v>0</v>
      </c>
      <c r="P70" s="8">
        <f t="shared" si="49"/>
        <v>0</v>
      </c>
      <c r="Q70" s="13"/>
      <c r="R70" s="13"/>
      <c r="S70" s="13"/>
      <c r="T70" s="13"/>
      <c r="U70" s="13"/>
      <c r="V70" s="13"/>
      <c r="W70" s="13"/>
      <c r="X70" s="13"/>
      <c r="Y70" s="13"/>
      <c r="Z70" s="13"/>
      <c r="AA70" s="10" t="str">
        <f t="shared" si="3"/>
        <v/>
      </c>
      <c r="AB70" s="10">
        <f t="shared" si="33"/>
        <v>0</v>
      </c>
      <c r="AC70" s="10">
        <f t="shared" si="5"/>
        <v>0</v>
      </c>
      <c r="AD70" s="13"/>
      <c r="AE70" s="13"/>
      <c r="AF70" s="13"/>
      <c r="AG70" s="13"/>
      <c r="AH70" s="13"/>
      <c r="AI70" s="13"/>
      <c r="AJ70" s="13"/>
      <c r="AK70" s="13"/>
      <c r="AL70" s="13"/>
      <c r="AM70" s="13"/>
      <c r="AN70" s="10" t="str">
        <f t="shared" si="6"/>
        <v/>
      </c>
      <c r="AO70" s="8">
        <f t="shared" si="7"/>
        <v>0</v>
      </c>
      <c r="AP70" s="12">
        <f t="shared" si="8"/>
        <v>0</v>
      </c>
      <c r="AQ70" s="13"/>
      <c r="AR70" s="13"/>
      <c r="AS70" s="13"/>
      <c r="AT70" s="13"/>
      <c r="AU70" s="13"/>
      <c r="AV70" s="13"/>
      <c r="AW70" s="13"/>
      <c r="AX70" s="13"/>
      <c r="AY70" s="13"/>
      <c r="AZ70" s="13"/>
      <c r="BA70" s="10" t="str">
        <f t="shared" si="46"/>
        <v/>
      </c>
      <c r="BB70" s="8">
        <f t="shared" si="10"/>
        <v>0</v>
      </c>
      <c r="BC70" s="8">
        <f t="shared" si="43"/>
        <v>0</v>
      </c>
      <c r="BD70" s="13"/>
      <c r="BE70" s="13"/>
      <c r="BF70" s="13"/>
      <c r="BG70" s="13"/>
      <c r="BH70" s="13"/>
      <c r="BI70" s="13"/>
      <c r="BJ70" s="13"/>
      <c r="BK70" s="13"/>
      <c r="BL70" s="13"/>
      <c r="BM70" s="13"/>
      <c r="BN70" s="8" t="str">
        <f t="shared" si="39"/>
        <v/>
      </c>
      <c r="BO70" s="8">
        <f t="shared" si="29"/>
        <v>0</v>
      </c>
      <c r="BP70" s="8">
        <f t="shared" si="42"/>
        <v>0</v>
      </c>
      <c r="BQ70" s="13"/>
      <c r="BR70" s="13"/>
      <c r="BS70" s="13"/>
      <c r="BT70" s="13"/>
      <c r="BU70" s="13"/>
      <c r="BV70" s="13"/>
      <c r="BW70" s="13"/>
      <c r="BX70" s="13"/>
      <c r="BY70" s="13"/>
      <c r="BZ70" s="13"/>
      <c r="CA70" s="8" t="str">
        <f t="shared" si="44"/>
        <v/>
      </c>
      <c r="CB70" s="8">
        <f t="shared" si="41"/>
        <v>0</v>
      </c>
      <c r="CC70" s="8">
        <f t="shared" si="28"/>
        <v>0</v>
      </c>
      <c r="CD70" s="13"/>
      <c r="CE70" s="13"/>
      <c r="CF70" s="13"/>
      <c r="CG70" s="13"/>
      <c r="CH70" s="13"/>
      <c r="CI70" s="13"/>
      <c r="CJ70" s="13"/>
      <c r="CK70" s="13"/>
      <c r="CL70" s="13"/>
      <c r="CM70" s="13"/>
      <c r="CN70" s="8" t="str">
        <f t="shared" si="35"/>
        <v/>
      </c>
      <c r="CO70" s="8">
        <f t="shared" si="19"/>
        <v>0</v>
      </c>
      <c r="CP70" s="8">
        <f t="shared" si="40"/>
        <v>0</v>
      </c>
      <c r="CQ70" s="13"/>
      <c r="CR70" s="13"/>
      <c r="CS70" s="13"/>
      <c r="CT70" s="13"/>
      <c r="CU70" s="13"/>
      <c r="CV70" s="13"/>
      <c r="CW70" s="13"/>
      <c r="CX70" s="13"/>
      <c r="CY70" s="13"/>
      <c r="CZ70" s="13"/>
      <c r="DA70" s="8" t="str">
        <f t="shared" si="36"/>
        <v/>
      </c>
      <c r="DB70" s="8">
        <f t="shared" si="37"/>
        <v>0</v>
      </c>
      <c r="DC70" s="8">
        <f t="shared" si="45"/>
        <v>0</v>
      </c>
    </row>
    <row r="71" spans="1:107" ht="26.25" customHeight="1" thickBot="1" x14ac:dyDescent="0.4">
      <c r="A71" s="16">
        <v>65</v>
      </c>
      <c r="B71" s="92" t="s">
        <v>501</v>
      </c>
      <c r="C71" s="7" t="s">
        <v>175</v>
      </c>
      <c r="D71" s="13"/>
      <c r="E71" s="13"/>
      <c r="F71" s="13"/>
      <c r="G71" s="13"/>
      <c r="H71" s="13"/>
      <c r="I71" s="13"/>
      <c r="J71" s="13"/>
      <c r="K71" s="13"/>
      <c r="L71" s="13"/>
      <c r="M71" s="13"/>
      <c r="N71" s="8" t="str">
        <f t="shared" si="47"/>
        <v/>
      </c>
      <c r="O71" s="8">
        <f t="shared" si="48"/>
        <v>0</v>
      </c>
      <c r="P71" s="8">
        <f t="shared" si="49"/>
        <v>0</v>
      </c>
      <c r="Q71" s="13"/>
      <c r="R71" s="13"/>
      <c r="S71" s="13"/>
      <c r="T71" s="13"/>
      <c r="U71" s="13"/>
      <c r="V71" s="13"/>
      <c r="W71" s="13"/>
      <c r="X71" s="13"/>
      <c r="Y71" s="13"/>
      <c r="Z71" s="13"/>
      <c r="AA71" s="10" t="str">
        <f t="shared" ref="AA71:AA134" si="50">AllCurCo(Q71:Z71)</f>
        <v/>
      </c>
      <c r="AB71" s="10">
        <f t="shared" ref="AB71:AB102" si="51">AllCurCoTCL(Q71:Z71)</f>
        <v>0</v>
      </c>
      <c r="AC71" s="10">
        <f t="shared" ref="AC71:AC134" si="52">AllCurCoGP(Q71:Z71)</f>
        <v>0</v>
      </c>
      <c r="AD71" s="13"/>
      <c r="AE71" s="13"/>
      <c r="AF71" s="13"/>
      <c r="AG71" s="13"/>
      <c r="AH71" s="13"/>
      <c r="AI71" s="13"/>
      <c r="AJ71" s="13"/>
      <c r="AK71" s="13"/>
      <c r="AL71" s="13"/>
      <c r="AM71" s="13"/>
      <c r="AN71" s="10" t="str">
        <f t="shared" ref="AN71:AN134" si="53">AllCurCo(AD71:AM71)</f>
        <v/>
      </c>
      <c r="AO71" s="8">
        <f t="shared" ref="AO71:AO134" si="54">AllCurCoTCL(AD71:AM71)</f>
        <v>0</v>
      </c>
      <c r="AP71" s="12">
        <f t="shared" ref="AP71:AP134" si="55">AllCurCoGP(AD71:AM71)</f>
        <v>0</v>
      </c>
      <c r="AQ71" s="13"/>
      <c r="AR71" s="13"/>
      <c r="AS71" s="13"/>
      <c r="AT71" s="13"/>
      <c r="AU71" s="13"/>
      <c r="AV71" s="13"/>
      <c r="AW71" s="13"/>
      <c r="AX71" s="13"/>
      <c r="AY71" s="13"/>
      <c r="AZ71" s="13"/>
      <c r="BA71" s="10" t="str">
        <f t="shared" si="46"/>
        <v/>
      </c>
      <c r="BB71" s="8">
        <f t="shared" ref="BB71:BB134" si="56">AllCurCoTCL(AQ71:AZ71)</f>
        <v>0</v>
      </c>
      <c r="BC71" s="8">
        <f t="shared" si="43"/>
        <v>0</v>
      </c>
      <c r="BD71" s="13"/>
      <c r="BE71" s="13"/>
      <c r="BF71" s="13"/>
      <c r="BG71" s="13"/>
      <c r="BH71" s="13"/>
      <c r="BI71" s="13"/>
      <c r="BJ71" s="13"/>
      <c r="BK71" s="13"/>
      <c r="BL71" s="13"/>
      <c r="BM71" s="13"/>
      <c r="BN71" s="8" t="str">
        <f t="shared" si="39"/>
        <v/>
      </c>
      <c r="BO71" s="8">
        <f t="shared" si="29"/>
        <v>0</v>
      </c>
      <c r="BP71" s="8">
        <f t="shared" si="42"/>
        <v>0</v>
      </c>
      <c r="BQ71" s="13"/>
      <c r="BR71" s="13"/>
      <c r="BS71" s="13"/>
      <c r="BT71" s="13"/>
      <c r="BU71" s="13"/>
      <c r="BV71" s="13"/>
      <c r="BW71" s="13"/>
      <c r="BX71" s="13"/>
      <c r="BY71" s="13"/>
      <c r="BZ71" s="13"/>
      <c r="CA71" s="8" t="str">
        <f t="shared" si="44"/>
        <v/>
      </c>
      <c r="CB71" s="8">
        <f t="shared" si="41"/>
        <v>0</v>
      </c>
      <c r="CC71" s="8">
        <f t="shared" si="28"/>
        <v>0</v>
      </c>
      <c r="CD71" s="13"/>
      <c r="CE71" s="13"/>
      <c r="CF71" s="13"/>
      <c r="CG71" s="13"/>
      <c r="CH71" s="13"/>
      <c r="CI71" s="13"/>
      <c r="CJ71" s="13"/>
      <c r="CK71" s="13"/>
      <c r="CL71" s="13"/>
      <c r="CM71" s="13"/>
      <c r="CN71" s="8" t="str">
        <f t="shared" ref="CN71:CN102" si="57">AllCurCo(CD71:CM71)</f>
        <v/>
      </c>
      <c r="CO71" s="8">
        <f t="shared" ref="CO71:CO134" si="58">AllCurCoTCL(CD71:CM71)</f>
        <v>0</v>
      </c>
      <c r="CP71" s="8">
        <f t="shared" si="40"/>
        <v>0</v>
      </c>
      <c r="CQ71" s="13"/>
      <c r="CR71" s="13"/>
      <c r="CS71" s="13"/>
      <c r="CT71" s="13"/>
      <c r="CU71" s="13"/>
      <c r="CV71" s="13"/>
      <c r="CW71" s="13"/>
      <c r="CX71" s="13"/>
      <c r="CY71" s="13"/>
      <c r="CZ71" s="13"/>
      <c r="DA71" s="8" t="str">
        <f t="shared" ref="DA71:DA102" si="59">AllCurCo(CQ71:CZ71)</f>
        <v/>
      </c>
      <c r="DB71" s="8">
        <f t="shared" ref="DB71:DB107" si="60">AllCurCoTCL(CQ71:CZ71)</f>
        <v>0</v>
      </c>
      <c r="DC71" s="8">
        <f t="shared" si="45"/>
        <v>0</v>
      </c>
    </row>
    <row r="72" spans="1:107" ht="26.25" customHeight="1" thickBot="1" x14ac:dyDescent="0.4">
      <c r="A72" s="16">
        <v>66</v>
      </c>
      <c r="B72" s="92" t="s">
        <v>502</v>
      </c>
      <c r="C72" s="7" t="s">
        <v>176</v>
      </c>
      <c r="D72" s="13"/>
      <c r="E72" s="13"/>
      <c r="F72" s="13"/>
      <c r="G72" s="13"/>
      <c r="H72" s="13"/>
      <c r="I72" s="13"/>
      <c r="J72" s="13"/>
      <c r="K72" s="13"/>
      <c r="L72" s="13"/>
      <c r="M72" s="13"/>
      <c r="N72" s="8" t="str">
        <f t="shared" si="47"/>
        <v/>
      </c>
      <c r="O72" s="8">
        <f t="shared" si="48"/>
        <v>0</v>
      </c>
      <c r="P72" s="8">
        <f t="shared" si="49"/>
        <v>0</v>
      </c>
      <c r="Q72" s="13"/>
      <c r="R72" s="13"/>
      <c r="S72" s="13"/>
      <c r="T72" s="13"/>
      <c r="U72" s="13"/>
      <c r="V72" s="13"/>
      <c r="W72" s="13"/>
      <c r="X72" s="13"/>
      <c r="Y72" s="13"/>
      <c r="Z72" s="13"/>
      <c r="AA72" s="10" t="str">
        <f t="shared" si="50"/>
        <v/>
      </c>
      <c r="AB72" s="10">
        <f t="shared" si="51"/>
        <v>0</v>
      </c>
      <c r="AC72" s="10">
        <f t="shared" si="52"/>
        <v>0</v>
      </c>
      <c r="AD72" s="13"/>
      <c r="AE72" s="13"/>
      <c r="AF72" s="13"/>
      <c r="AG72" s="13"/>
      <c r="AH72" s="13"/>
      <c r="AI72" s="13"/>
      <c r="AJ72" s="13"/>
      <c r="AK72" s="13"/>
      <c r="AL72" s="13"/>
      <c r="AM72" s="13"/>
      <c r="AN72" s="10" t="str">
        <f t="shared" si="53"/>
        <v/>
      </c>
      <c r="AO72" s="8">
        <f t="shared" si="54"/>
        <v>0</v>
      </c>
      <c r="AP72" s="12">
        <f t="shared" si="55"/>
        <v>0</v>
      </c>
      <c r="AQ72" s="13"/>
      <c r="AR72" s="13"/>
      <c r="AS72" s="13"/>
      <c r="AT72" s="13"/>
      <c r="AU72" s="13"/>
      <c r="AV72" s="13"/>
      <c r="AW72" s="13"/>
      <c r="AX72" s="13"/>
      <c r="AY72" s="13"/>
      <c r="AZ72" s="13"/>
      <c r="BA72" s="10" t="str">
        <f t="shared" si="46"/>
        <v/>
      </c>
      <c r="BB72" s="8">
        <f t="shared" si="56"/>
        <v>0</v>
      </c>
      <c r="BC72" s="8">
        <f t="shared" si="43"/>
        <v>0</v>
      </c>
      <c r="BD72" s="13"/>
      <c r="BE72" s="13"/>
      <c r="BF72" s="13"/>
      <c r="BG72" s="13"/>
      <c r="BH72" s="13"/>
      <c r="BI72" s="13"/>
      <c r="BJ72" s="13"/>
      <c r="BK72" s="13"/>
      <c r="BL72" s="13"/>
      <c r="BM72" s="13"/>
      <c r="BN72" s="8" t="str">
        <f t="shared" ref="BN72:BN103" si="61">AllCurCo(BD72:BM72)</f>
        <v/>
      </c>
      <c r="BO72" s="8">
        <f t="shared" si="29"/>
        <v>0</v>
      </c>
      <c r="BP72" s="8">
        <f t="shared" si="42"/>
        <v>0</v>
      </c>
      <c r="BQ72" s="13"/>
      <c r="BR72" s="13"/>
      <c r="BS72" s="13"/>
      <c r="BT72" s="13"/>
      <c r="BU72" s="13"/>
      <c r="BV72" s="13"/>
      <c r="BW72" s="13"/>
      <c r="BX72" s="13"/>
      <c r="BY72" s="13"/>
      <c r="BZ72" s="13"/>
      <c r="CA72" s="8" t="str">
        <f t="shared" si="44"/>
        <v/>
      </c>
      <c r="CB72" s="8">
        <f t="shared" si="41"/>
        <v>0</v>
      </c>
      <c r="CC72" s="8">
        <f t="shared" si="28"/>
        <v>0</v>
      </c>
      <c r="CD72" s="13"/>
      <c r="CE72" s="13"/>
      <c r="CF72" s="13"/>
      <c r="CG72" s="13"/>
      <c r="CH72" s="13"/>
      <c r="CI72" s="13"/>
      <c r="CJ72" s="13"/>
      <c r="CK72" s="13"/>
      <c r="CL72" s="13"/>
      <c r="CM72" s="13"/>
      <c r="CN72" s="8" t="str">
        <f t="shared" si="57"/>
        <v/>
      </c>
      <c r="CO72" s="8">
        <f t="shared" si="58"/>
        <v>0</v>
      </c>
      <c r="CP72" s="8">
        <f t="shared" si="40"/>
        <v>0</v>
      </c>
      <c r="CQ72" s="13"/>
      <c r="CR72" s="13"/>
      <c r="CS72" s="13"/>
      <c r="CT72" s="13"/>
      <c r="CU72" s="13"/>
      <c r="CV72" s="13"/>
      <c r="CW72" s="13"/>
      <c r="CX72" s="13"/>
      <c r="CY72" s="13"/>
      <c r="CZ72" s="13"/>
      <c r="DA72" s="8" t="str">
        <f t="shared" si="59"/>
        <v/>
      </c>
      <c r="DB72" s="8">
        <f t="shared" si="60"/>
        <v>0</v>
      </c>
      <c r="DC72" s="8">
        <f t="shared" si="45"/>
        <v>0</v>
      </c>
    </row>
    <row r="73" spans="1:107" ht="26.25" customHeight="1" thickBot="1" x14ac:dyDescent="0.4">
      <c r="A73" s="16">
        <v>67</v>
      </c>
      <c r="B73" s="92" t="s">
        <v>503</v>
      </c>
      <c r="C73" s="7" t="s">
        <v>177</v>
      </c>
      <c r="D73" s="13"/>
      <c r="E73" s="13"/>
      <c r="F73" s="13"/>
      <c r="G73" s="13"/>
      <c r="H73" s="13"/>
      <c r="I73" s="13"/>
      <c r="J73" s="13"/>
      <c r="K73" s="13"/>
      <c r="L73" s="13"/>
      <c r="M73" s="13"/>
      <c r="N73" s="8" t="str">
        <f>AllCurCo(D73:M73)</f>
        <v/>
      </c>
      <c r="O73" s="8">
        <f t="shared" si="48"/>
        <v>0</v>
      </c>
      <c r="P73" s="8">
        <f t="shared" si="49"/>
        <v>0</v>
      </c>
      <c r="Q73" s="13" t="s">
        <v>822</v>
      </c>
      <c r="R73" s="13"/>
      <c r="S73" s="13"/>
      <c r="T73" s="13"/>
      <c r="U73" s="13"/>
      <c r="V73" s="13"/>
      <c r="W73" s="13"/>
      <c r="X73" s="13"/>
      <c r="Y73" s="13"/>
      <c r="Z73" s="13"/>
      <c r="AA73" s="10" t="str">
        <f t="shared" si="50"/>
        <v>CHM124 (1)A</v>
      </c>
      <c r="AB73" s="10">
        <f t="shared" si="51"/>
        <v>1</v>
      </c>
      <c r="AC73" s="10">
        <f t="shared" si="52"/>
        <v>5</v>
      </c>
      <c r="AD73" s="13"/>
      <c r="AE73" s="13"/>
      <c r="AF73" s="13"/>
      <c r="AG73" s="13"/>
      <c r="AH73" s="13"/>
      <c r="AI73" s="13"/>
      <c r="AJ73" s="13"/>
      <c r="AK73" s="13"/>
      <c r="AL73" s="13"/>
      <c r="AM73" s="13"/>
      <c r="AN73" s="10" t="str">
        <f t="shared" si="53"/>
        <v/>
      </c>
      <c r="AO73" s="8">
        <f t="shared" si="54"/>
        <v>0</v>
      </c>
      <c r="AP73" s="12">
        <f t="shared" si="55"/>
        <v>0</v>
      </c>
      <c r="AQ73" s="13"/>
      <c r="AR73" s="13"/>
      <c r="AS73" s="13"/>
      <c r="AT73" s="13"/>
      <c r="AU73" s="13"/>
      <c r="AV73" s="13"/>
      <c r="AW73" s="13"/>
      <c r="AX73" s="13"/>
      <c r="AY73" s="13"/>
      <c r="AZ73" s="13"/>
      <c r="BA73" s="10" t="str">
        <f t="shared" si="46"/>
        <v/>
      </c>
      <c r="BB73" s="8">
        <f t="shared" si="56"/>
        <v>0</v>
      </c>
      <c r="BC73" s="8">
        <f t="shared" si="43"/>
        <v>0</v>
      </c>
      <c r="BD73" s="13"/>
      <c r="BE73" s="13"/>
      <c r="BF73" s="13"/>
      <c r="BG73" s="13"/>
      <c r="BH73" s="13"/>
      <c r="BI73" s="13"/>
      <c r="BJ73" s="13"/>
      <c r="BK73" s="13"/>
      <c r="BL73" s="13"/>
      <c r="BM73" s="13"/>
      <c r="BN73" s="8" t="str">
        <f t="shared" si="61"/>
        <v/>
      </c>
      <c r="BO73" s="8">
        <f t="shared" si="29"/>
        <v>0</v>
      </c>
      <c r="BP73" s="8">
        <f t="shared" si="42"/>
        <v>0</v>
      </c>
      <c r="BQ73" s="13"/>
      <c r="BR73" s="13"/>
      <c r="BS73" s="13"/>
      <c r="BT73" s="13"/>
      <c r="BU73" s="13"/>
      <c r="BV73" s="13"/>
      <c r="BW73" s="13"/>
      <c r="BX73" s="13"/>
      <c r="BY73" s="13"/>
      <c r="BZ73" s="13"/>
      <c r="CA73" s="8" t="str">
        <f t="shared" si="44"/>
        <v/>
      </c>
      <c r="CB73" s="8">
        <f t="shared" si="41"/>
        <v>0</v>
      </c>
      <c r="CC73" s="8">
        <f t="shared" si="28"/>
        <v>0</v>
      </c>
      <c r="CD73" s="13"/>
      <c r="CE73" s="13"/>
      <c r="CF73" s="13"/>
      <c r="CG73" s="13"/>
      <c r="CH73" s="13"/>
      <c r="CI73" s="13"/>
      <c r="CJ73" s="13"/>
      <c r="CK73" s="13"/>
      <c r="CL73" s="13"/>
      <c r="CM73" s="13"/>
      <c r="CN73" s="8" t="str">
        <f t="shared" si="57"/>
        <v/>
      </c>
      <c r="CO73" s="8">
        <f t="shared" si="58"/>
        <v>0</v>
      </c>
      <c r="CP73" s="8">
        <f t="shared" si="40"/>
        <v>0</v>
      </c>
      <c r="CQ73" s="13"/>
      <c r="CR73" s="13"/>
      <c r="CS73" s="13"/>
      <c r="CT73" s="13"/>
      <c r="CU73" s="13"/>
      <c r="CV73" s="13"/>
      <c r="CW73" s="13"/>
      <c r="CX73" s="13"/>
      <c r="CY73" s="13"/>
      <c r="CZ73" s="13"/>
      <c r="DA73" s="8" t="str">
        <f t="shared" si="59"/>
        <v/>
      </c>
      <c r="DB73" s="8">
        <f t="shared" si="60"/>
        <v>0</v>
      </c>
      <c r="DC73" s="8">
        <f t="shared" si="45"/>
        <v>0</v>
      </c>
    </row>
    <row r="74" spans="1:107" ht="26.25" customHeight="1" thickBot="1" x14ac:dyDescent="0.4">
      <c r="A74" s="16">
        <v>68</v>
      </c>
      <c r="B74" s="92" t="s">
        <v>504</v>
      </c>
      <c r="C74" s="7" t="s">
        <v>178</v>
      </c>
      <c r="D74" s="13" t="s">
        <v>808</v>
      </c>
      <c r="E74" s="13" t="s">
        <v>817</v>
      </c>
      <c r="F74" s="13"/>
      <c r="G74" s="13"/>
      <c r="H74" s="13"/>
      <c r="I74" s="13"/>
      <c r="J74" s="13"/>
      <c r="K74" s="13"/>
      <c r="L74" s="13"/>
      <c r="M74" s="13"/>
      <c r="N74" s="8" t="str">
        <f t="shared" ref="N74:N104" si="62">AllCurCo(D74:M74)</f>
        <v>CHM114 (1)B,BIO112 (2)B</v>
      </c>
      <c r="O74" s="8">
        <f t="shared" si="48"/>
        <v>3</v>
      </c>
      <c r="P74" s="8">
        <f t="shared" si="49"/>
        <v>12</v>
      </c>
      <c r="Q74" s="13"/>
      <c r="R74" s="13"/>
      <c r="S74" s="13"/>
      <c r="T74" s="13"/>
      <c r="U74" s="13"/>
      <c r="V74" s="13"/>
      <c r="W74" s="13"/>
      <c r="X74" s="13"/>
      <c r="Y74" s="13"/>
      <c r="Z74" s="13"/>
      <c r="AA74" s="10" t="str">
        <f t="shared" si="50"/>
        <v/>
      </c>
      <c r="AB74" s="10">
        <f t="shared" si="51"/>
        <v>0</v>
      </c>
      <c r="AC74" s="10">
        <f t="shared" si="52"/>
        <v>0</v>
      </c>
      <c r="AD74" s="13"/>
      <c r="AE74" s="13"/>
      <c r="AF74" s="13"/>
      <c r="AG74" s="13"/>
      <c r="AH74" s="13"/>
      <c r="AI74" s="13"/>
      <c r="AJ74" s="13"/>
      <c r="AK74" s="13"/>
      <c r="AL74" s="13"/>
      <c r="AM74" s="13"/>
      <c r="AN74" s="10" t="str">
        <f t="shared" si="53"/>
        <v/>
      </c>
      <c r="AO74" s="8">
        <f t="shared" si="54"/>
        <v>0</v>
      </c>
      <c r="AP74" s="12">
        <f t="shared" si="55"/>
        <v>0</v>
      </c>
      <c r="AQ74" s="13"/>
      <c r="AR74" s="13"/>
      <c r="AS74" s="13"/>
      <c r="AT74" s="13"/>
      <c r="AU74" s="13"/>
      <c r="AV74" s="13"/>
      <c r="AW74" s="13"/>
      <c r="AX74" s="13"/>
      <c r="AY74" s="13"/>
      <c r="AZ74" s="13"/>
      <c r="BA74" s="10" t="str">
        <f t="shared" si="46"/>
        <v/>
      </c>
      <c r="BB74" s="8">
        <f t="shared" si="56"/>
        <v>0</v>
      </c>
      <c r="BC74" s="8">
        <f t="shared" si="43"/>
        <v>0</v>
      </c>
      <c r="BD74" s="13"/>
      <c r="BE74" s="13"/>
      <c r="BF74" s="13"/>
      <c r="BG74" s="13"/>
      <c r="BH74" s="13"/>
      <c r="BI74" s="13"/>
      <c r="BJ74" s="13"/>
      <c r="BK74" s="13"/>
      <c r="BL74" s="13"/>
      <c r="BM74" s="13"/>
      <c r="BN74" s="8" t="str">
        <f t="shared" si="61"/>
        <v/>
      </c>
      <c r="BO74" s="8">
        <f t="shared" si="29"/>
        <v>0</v>
      </c>
      <c r="BP74" s="8">
        <f t="shared" si="42"/>
        <v>0</v>
      </c>
      <c r="BQ74" s="13"/>
      <c r="BR74" s="13"/>
      <c r="BS74" s="13"/>
      <c r="BT74" s="13"/>
      <c r="BU74" s="13"/>
      <c r="BV74" s="13"/>
      <c r="BW74" s="13"/>
      <c r="BX74" s="13"/>
      <c r="BY74" s="13"/>
      <c r="BZ74" s="13"/>
      <c r="CA74" s="8" t="str">
        <f t="shared" si="44"/>
        <v/>
      </c>
      <c r="CB74" s="8">
        <f t="shared" si="41"/>
        <v>0</v>
      </c>
      <c r="CC74" s="8">
        <f t="shared" si="28"/>
        <v>0</v>
      </c>
      <c r="CD74" s="13"/>
      <c r="CE74" s="13"/>
      <c r="CF74" s="13"/>
      <c r="CG74" s="13"/>
      <c r="CH74" s="13"/>
      <c r="CI74" s="13"/>
      <c r="CJ74" s="13"/>
      <c r="CK74" s="13"/>
      <c r="CL74" s="13"/>
      <c r="CM74" s="13"/>
      <c r="CN74" s="8" t="str">
        <f t="shared" si="57"/>
        <v/>
      </c>
      <c r="CO74" s="8">
        <f t="shared" si="58"/>
        <v>0</v>
      </c>
      <c r="CP74" s="8">
        <f t="shared" si="40"/>
        <v>0</v>
      </c>
      <c r="CQ74" s="13"/>
      <c r="CR74" s="13"/>
      <c r="CS74" s="13"/>
      <c r="CT74" s="13"/>
      <c r="CU74" s="13"/>
      <c r="CV74" s="13"/>
      <c r="CW74" s="13"/>
      <c r="CX74" s="13"/>
      <c r="CY74" s="13"/>
      <c r="CZ74" s="13"/>
      <c r="DA74" s="8" t="str">
        <f t="shared" si="59"/>
        <v/>
      </c>
      <c r="DB74" s="8">
        <f t="shared" si="60"/>
        <v>0</v>
      </c>
      <c r="DC74" s="8">
        <f t="shared" si="45"/>
        <v>0</v>
      </c>
    </row>
    <row r="75" spans="1:107" ht="26.25" customHeight="1" thickBot="1" x14ac:dyDescent="0.4">
      <c r="A75" s="16">
        <v>69</v>
      </c>
      <c r="B75" s="92" t="s">
        <v>505</v>
      </c>
      <c r="C75" s="7" t="s">
        <v>179</v>
      </c>
      <c r="D75" s="13"/>
      <c r="E75" s="13"/>
      <c r="F75" s="13"/>
      <c r="G75" s="13"/>
      <c r="H75" s="13"/>
      <c r="I75" s="13"/>
      <c r="J75" s="13"/>
      <c r="K75" s="13"/>
      <c r="L75" s="13"/>
      <c r="M75" s="13"/>
      <c r="N75" s="8" t="str">
        <f t="shared" si="62"/>
        <v/>
      </c>
      <c r="O75" s="8">
        <f t="shared" si="48"/>
        <v>0</v>
      </c>
      <c r="P75" s="8">
        <f t="shared" si="49"/>
        <v>0</v>
      </c>
      <c r="Q75" s="13"/>
      <c r="R75" s="13"/>
      <c r="S75" s="13"/>
      <c r="T75" s="13"/>
      <c r="U75" s="13"/>
      <c r="V75" s="13"/>
      <c r="W75" s="13"/>
      <c r="X75" s="13"/>
      <c r="Y75" s="13"/>
      <c r="Z75" s="13"/>
      <c r="AA75" s="10" t="str">
        <f t="shared" si="50"/>
        <v/>
      </c>
      <c r="AB75" s="10">
        <f t="shared" si="51"/>
        <v>0</v>
      </c>
      <c r="AC75" s="10">
        <f t="shared" si="52"/>
        <v>0</v>
      </c>
      <c r="AD75" s="13" t="s">
        <v>884</v>
      </c>
      <c r="AE75" s="13"/>
      <c r="AF75" s="13"/>
      <c r="AG75" s="13"/>
      <c r="AH75" s="13"/>
      <c r="AI75" s="13"/>
      <c r="AJ75" s="13"/>
      <c r="AK75" s="13"/>
      <c r="AL75" s="13"/>
      <c r="AM75" s="13"/>
      <c r="AN75" s="10" t="str">
        <f t="shared" si="53"/>
        <v>CSC218 (2)B</v>
      </c>
      <c r="AO75" s="8">
        <f t="shared" si="54"/>
        <v>2</v>
      </c>
      <c r="AP75" s="12">
        <f t="shared" si="55"/>
        <v>8</v>
      </c>
      <c r="AQ75" s="13"/>
      <c r="AR75" s="13"/>
      <c r="AS75" s="13"/>
      <c r="AT75" s="13"/>
      <c r="AU75" s="13"/>
      <c r="AV75" s="13"/>
      <c r="AW75" s="13"/>
      <c r="AX75" s="13"/>
      <c r="AY75" s="13"/>
      <c r="AZ75" s="13"/>
      <c r="BA75" s="10" t="str">
        <f t="shared" si="46"/>
        <v/>
      </c>
      <c r="BB75" s="8">
        <f t="shared" si="56"/>
        <v>0</v>
      </c>
      <c r="BC75" s="8">
        <f t="shared" si="43"/>
        <v>0</v>
      </c>
      <c r="BD75" s="13"/>
      <c r="BE75" s="13"/>
      <c r="BF75" s="13"/>
      <c r="BG75" s="13"/>
      <c r="BH75" s="13"/>
      <c r="BI75" s="13"/>
      <c r="BJ75" s="13"/>
      <c r="BK75" s="13"/>
      <c r="BL75" s="13"/>
      <c r="BM75" s="13"/>
      <c r="BN75" s="8" t="str">
        <f t="shared" si="61"/>
        <v/>
      </c>
      <c r="BO75" s="8">
        <f t="shared" si="29"/>
        <v>0</v>
      </c>
      <c r="BP75" s="8">
        <f t="shared" si="42"/>
        <v>0</v>
      </c>
      <c r="BQ75" s="13"/>
      <c r="BR75" s="13"/>
      <c r="BS75" s="13"/>
      <c r="BT75" s="13"/>
      <c r="BU75" s="13"/>
      <c r="BV75" s="13"/>
      <c r="BW75" s="13"/>
      <c r="BX75" s="13"/>
      <c r="BY75" s="13"/>
      <c r="BZ75" s="13"/>
      <c r="CA75" s="8" t="str">
        <f t="shared" si="44"/>
        <v/>
      </c>
      <c r="CB75" s="8">
        <f t="shared" si="41"/>
        <v>0</v>
      </c>
      <c r="CC75" s="8">
        <f t="shared" si="28"/>
        <v>0</v>
      </c>
      <c r="CD75" s="13"/>
      <c r="CE75" s="13"/>
      <c r="CF75" s="13"/>
      <c r="CG75" s="13"/>
      <c r="CH75" s="13"/>
      <c r="CI75" s="13"/>
      <c r="CJ75" s="13"/>
      <c r="CK75" s="13"/>
      <c r="CL75" s="13"/>
      <c r="CM75" s="13"/>
      <c r="CN75" s="8" t="str">
        <f t="shared" si="57"/>
        <v/>
      </c>
      <c r="CO75" s="8">
        <f t="shared" si="58"/>
        <v>0</v>
      </c>
      <c r="CP75" s="8">
        <f t="shared" si="40"/>
        <v>0</v>
      </c>
      <c r="CQ75" s="13"/>
      <c r="CR75" s="13"/>
      <c r="CS75" s="13"/>
      <c r="CT75" s="13"/>
      <c r="CU75" s="13"/>
      <c r="CV75" s="13"/>
      <c r="CW75" s="13"/>
      <c r="CX75" s="13"/>
      <c r="CY75" s="13"/>
      <c r="CZ75" s="13"/>
      <c r="DA75" s="8" t="str">
        <f t="shared" si="59"/>
        <v/>
      </c>
      <c r="DB75" s="8">
        <f t="shared" si="60"/>
        <v>0</v>
      </c>
      <c r="DC75" s="8">
        <f t="shared" si="45"/>
        <v>0</v>
      </c>
    </row>
    <row r="76" spans="1:107" ht="26.25" customHeight="1" thickBot="1" x14ac:dyDescent="0.4">
      <c r="A76" s="16">
        <v>70</v>
      </c>
      <c r="B76" s="92" t="s">
        <v>506</v>
      </c>
      <c r="C76" s="7" t="s">
        <v>180</v>
      </c>
      <c r="D76" s="13"/>
      <c r="E76" s="13"/>
      <c r="F76" s="13"/>
      <c r="G76" s="13"/>
      <c r="H76" s="13"/>
      <c r="I76" s="13"/>
      <c r="J76" s="13"/>
      <c r="K76" s="13"/>
      <c r="L76" s="13"/>
      <c r="M76" s="13"/>
      <c r="N76" s="8" t="str">
        <f t="shared" si="62"/>
        <v/>
      </c>
      <c r="O76" s="8">
        <f>AllCurCoTCL(D76:M76)</f>
        <v>0</v>
      </c>
      <c r="P76" s="8">
        <f t="shared" si="49"/>
        <v>0</v>
      </c>
      <c r="Q76" s="13"/>
      <c r="R76" s="13"/>
      <c r="S76" s="13"/>
      <c r="T76" s="13"/>
      <c r="U76" s="13"/>
      <c r="V76" s="13"/>
      <c r="W76" s="13"/>
      <c r="X76" s="13"/>
      <c r="Y76" s="13"/>
      <c r="Z76" s="13"/>
      <c r="AA76" s="10" t="str">
        <f t="shared" si="50"/>
        <v/>
      </c>
      <c r="AB76" s="10">
        <f t="shared" si="51"/>
        <v>0</v>
      </c>
      <c r="AC76" s="10">
        <f t="shared" si="52"/>
        <v>0</v>
      </c>
      <c r="AD76" s="13"/>
      <c r="AE76" s="13"/>
      <c r="AF76" s="13"/>
      <c r="AG76" s="13"/>
      <c r="AH76" s="13"/>
      <c r="AI76" s="13"/>
      <c r="AJ76" s="13"/>
      <c r="AK76" s="13"/>
      <c r="AL76" s="13"/>
      <c r="AM76" s="13"/>
      <c r="AN76" s="10" t="str">
        <f t="shared" si="53"/>
        <v/>
      </c>
      <c r="AO76" s="8">
        <f t="shared" si="54"/>
        <v>0</v>
      </c>
      <c r="AP76" s="12">
        <f t="shared" si="55"/>
        <v>0</v>
      </c>
      <c r="AQ76" s="13"/>
      <c r="AR76" s="13"/>
      <c r="AS76" s="13"/>
      <c r="AT76" s="13"/>
      <c r="AU76" s="13"/>
      <c r="AV76" s="13"/>
      <c r="AW76" s="13"/>
      <c r="AX76" s="13"/>
      <c r="AY76" s="13"/>
      <c r="AZ76" s="13"/>
      <c r="BA76" s="10" t="str">
        <f t="shared" si="46"/>
        <v/>
      </c>
      <c r="BB76" s="8">
        <f t="shared" si="56"/>
        <v>0</v>
      </c>
      <c r="BC76" s="8">
        <f t="shared" si="43"/>
        <v>0</v>
      </c>
      <c r="BD76" s="13"/>
      <c r="BE76" s="13"/>
      <c r="BF76" s="13"/>
      <c r="BG76" s="13"/>
      <c r="BH76" s="13"/>
      <c r="BI76" s="13"/>
      <c r="BJ76" s="13"/>
      <c r="BK76" s="13"/>
      <c r="BL76" s="13"/>
      <c r="BM76" s="13"/>
      <c r="BN76" s="8" t="str">
        <f t="shared" si="61"/>
        <v/>
      </c>
      <c r="BO76" s="8">
        <f t="shared" si="29"/>
        <v>0</v>
      </c>
      <c r="BP76" s="8">
        <f t="shared" si="42"/>
        <v>0</v>
      </c>
      <c r="BQ76" s="13"/>
      <c r="BR76" s="13"/>
      <c r="BS76" s="13"/>
      <c r="BT76" s="13"/>
      <c r="BU76" s="13"/>
      <c r="BV76" s="13"/>
      <c r="BW76" s="13"/>
      <c r="BX76" s="13"/>
      <c r="BY76" s="13"/>
      <c r="BZ76" s="13"/>
      <c r="CA76" s="8" t="str">
        <f t="shared" si="44"/>
        <v/>
      </c>
      <c r="CB76" s="8">
        <f t="shared" si="41"/>
        <v>0</v>
      </c>
      <c r="CC76" s="8">
        <f t="shared" si="28"/>
        <v>0</v>
      </c>
      <c r="CD76" s="13"/>
      <c r="CE76" s="13"/>
      <c r="CF76" s="13"/>
      <c r="CG76" s="13"/>
      <c r="CH76" s="13"/>
      <c r="CI76" s="13"/>
      <c r="CJ76" s="13"/>
      <c r="CK76" s="13"/>
      <c r="CL76" s="13"/>
      <c r="CM76" s="13"/>
      <c r="CN76" s="8" t="str">
        <f t="shared" si="57"/>
        <v/>
      </c>
      <c r="CO76" s="8">
        <f t="shared" si="58"/>
        <v>0</v>
      </c>
      <c r="CP76" s="8">
        <f t="shared" si="40"/>
        <v>0</v>
      </c>
      <c r="CQ76" s="13"/>
      <c r="CR76" s="13"/>
      <c r="CS76" s="13"/>
      <c r="CT76" s="13"/>
      <c r="CU76" s="13"/>
      <c r="CV76" s="13"/>
      <c r="CW76" s="13"/>
      <c r="CX76" s="13"/>
      <c r="CY76" s="13"/>
      <c r="CZ76" s="13"/>
      <c r="DA76" s="8" t="str">
        <f t="shared" si="59"/>
        <v/>
      </c>
      <c r="DB76" s="8">
        <f t="shared" si="60"/>
        <v>0</v>
      </c>
      <c r="DC76" s="8">
        <f t="shared" si="45"/>
        <v>0</v>
      </c>
    </row>
    <row r="77" spans="1:107" ht="26.25" customHeight="1" thickBot="1" x14ac:dyDescent="0.4">
      <c r="A77" s="16">
        <v>71</v>
      </c>
      <c r="B77" s="92" t="s">
        <v>964</v>
      </c>
      <c r="C77" s="7" t="s">
        <v>181</v>
      </c>
      <c r="D77" s="13" t="s">
        <v>809</v>
      </c>
      <c r="E77" s="13"/>
      <c r="F77" s="13"/>
      <c r="G77" s="13"/>
      <c r="H77" s="13"/>
      <c r="I77" s="13"/>
      <c r="J77" s="13"/>
      <c r="K77" s="13"/>
      <c r="L77" s="13"/>
      <c r="M77" s="13"/>
      <c r="N77" s="8" t="str">
        <f t="shared" si="62"/>
        <v>CHM114 (1)A</v>
      </c>
      <c r="O77" s="8">
        <f>AllCurCoTCL(D77:M77)</f>
        <v>1</v>
      </c>
      <c r="P77" s="8">
        <f t="shared" si="49"/>
        <v>5</v>
      </c>
      <c r="Q77" s="13"/>
      <c r="R77" s="13"/>
      <c r="S77" s="13"/>
      <c r="T77" s="13"/>
      <c r="U77" s="13"/>
      <c r="V77" s="13"/>
      <c r="W77" s="13"/>
      <c r="X77" s="13"/>
      <c r="Y77" s="13"/>
      <c r="Z77" s="13"/>
      <c r="AA77" s="10" t="str">
        <f t="shared" si="50"/>
        <v/>
      </c>
      <c r="AB77" s="10">
        <f t="shared" si="51"/>
        <v>0</v>
      </c>
      <c r="AC77" s="10">
        <f t="shared" si="52"/>
        <v>0</v>
      </c>
      <c r="AD77" s="13"/>
      <c r="AE77" s="13"/>
      <c r="AF77" s="13"/>
      <c r="AG77" s="13"/>
      <c r="AH77" s="13"/>
      <c r="AI77" s="13"/>
      <c r="AJ77" s="13"/>
      <c r="AK77" s="13"/>
      <c r="AL77" s="13"/>
      <c r="AM77" s="13"/>
      <c r="AN77" s="10" t="str">
        <f t="shared" si="53"/>
        <v/>
      </c>
      <c r="AO77" s="8">
        <f t="shared" si="54"/>
        <v>0</v>
      </c>
      <c r="AP77" s="12">
        <f t="shared" si="55"/>
        <v>0</v>
      </c>
      <c r="AQ77" s="13"/>
      <c r="AR77" s="13"/>
      <c r="AS77" s="13"/>
      <c r="AT77" s="13"/>
      <c r="AU77" s="13"/>
      <c r="AV77" s="13"/>
      <c r="AW77" s="13"/>
      <c r="AX77" s="13"/>
      <c r="AY77" s="13"/>
      <c r="AZ77" s="13"/>
      <c r="BA77" s="10" t="str">
        <f t="shared" si="46"/>
        <v/>
      </c>
      <c r="BB77" s="8">
        <f t="shared" si="56"/>
        <v>0</v>
      </c>
      <c r="BC77" s="8">
        <f t="shared" si="43"/>
        <v>0</v>
      </c>
      <c r="BD77" s="13"/>
      <c r="BE77" s="13"/>
      <c r="BF77" s="13"/>
      <c r="BG77" s="13"/>
      <c r="BH77" s="13"/>
      <c r="BI77" s="13"/>
      <c r="BJ77" s="13"/>
      <c r="BK77" s="13"/>
      <c r="BL77" s="13"/>
      <c r="BM77" s="13"/>
      <c r="BN77" s="8" t="str">
        <f t="shared" si="61"/>
        <v/>
      </c>
      <c r="BO77" s="8">
        <f t="shared" si="29"/>
        <v>0</v>
      </c>
      <c r="BP77" s="8">
        <f t="shared" si="42"/>
        <v>0</v>
      </c>
      <c r="BQ77" s="13"/>
      <c r="BR77" s="13"/>
      <c r="BS77" s="13"/>
      <c r="BT77" s="13"/>
      <c r="BU77" s="13"/>
      <c r="BV77" s="13"/>
      <c r="BW77" s="13"/>
      <c r="BX77" s="13"/>
      <c r="BY77" s="13"/>
      <c r="BZ77" s="13"/>
      <c r="CA77" s="8" t="str">
        <f t="shared" si="44"/>
        <v/>
      </c>
      <c r="CB77" s="8">
        <f t="shared" si="41"/>
        <v>0</v>
      </c>
      <c r="CC77" s="8">
        <f t="shared" si="28"/>
        <v>0</v>
      </c>
      <c r="CD77" s="13"/>
      <c r="CE77" s="13"/>
      <c r="CF77" s="13"/>
      <c r="CG77" s="13"/>
      <c r="CH77" s="13"/>
      <c r="CI77" s="13"/>
      <c r="CJ77" s="13"/>
      <c r="CK77" s="13"/>
      <c r="CL77" s="13"/>
      <c r="CM77" s="13"/>
      <c r="CN77" s="8" t="str">
        <f t="shared" si="57"/>
        <v/>
      </c>
      <c r="CO77" s="8">
        <f t="shared" si="58"/>
        <v>0</v>
      </c>
      <c r="CP77" s="8">
        <f t="shared" si="40"/>
        <v>0</v>
      </c>
      <c r="CQ77" s="13"/>
      <c r="CR77" s="13"/>
      <c r="CS77" s="13"/>
      <c r="CT77" s="13"/>
      <c r="CU77" s="13"/>
      <c r="CV77" s="13"/>
      <c r="CW77" s="13"/>
      <c r="CX77" s="13"/>
      <c r="CY77" s="13"/>
      <c r="CZ77" s="13"/>
      <c r="DA77" s="8" t="str">
        <f t="shared" si="59"/>
        <v/>
      </c>
      <c r="DB77" s="8">
        <f t="shared" si="60"/>
        <v>0</v>
      </c>
      <c r="DC77" s="8">
        <f t="shared" si="45"/>
        <v>0</v>
      </c>
    </row>
    <row r="78" spans="1:107" ht="26.25" customHeight="1" thickBot="1" x14ac:dyDescent="0.4">
      <c r="A78" s="16">
        <v>72</v>
      </c>
      <c r="B78" s="92" t="s">
        <v>507</v>
      </c>
      <c r="C78" s="7" t="s">
        <v>182</v>
      </c>
      <c r="D78" s="13" t="s">
        <v>785</v>
      </c>
      <c r="E78" s="13"/>
      <c r="F78" s="13"/>
      <c r="G78" s="13"/>
      <c r="H78" s="13"/>
      <c r="I78" s="13"/>
      <c r="J78" s="13"/>
      <c r="K78" s="13"/>
      <c r="L78" s="13"/>
      <c r="M78" s="13"/>
      <c r="N78" s="8" t="str">
        <f t="shared" si="62"/>
        <v>CHM113 (3)C</v>
      </c>
      <c r="O78" s="8">
        <f>AllCurCoTCL(D78:M78)</f>
        <v>3</v>
      </c>
      <c r="P78" s="8">
        <f t="shared" si="49"/>
        <v>9</v>
      </c>
      <c r="Q78" s="13" t="s">
        <v>822</v>
      </c>
      <c r="R78" s="13" t="s">
        <v>855</v>
      </c>
      <c r="S78" s="13"/>
      <c r="T78" s="13"/>
      <c r="U78" s="13"/>
      <c r="V78" s="13"/>
      <c r="W78" s="13"/>
      <c r="X78" s="13"/>
      <c r="Y78" s="13"/>
      <c r="Z78" s="13"/>
      <c r="AA78" s="10" t="str">
        <f t="shared" si="50"/>
        <v>CHM124 (1)A,MTH123 (2)B</v>
      </c>
      <c r="AB78" s="10">
        <f t="shared" si="51"/>
        <v>3</v>
      </c>
      <c r="AC78" s="10">
        <f t="shared" si="52"/>
        <v>13</v>
      </c>
      <c r="AD78" s="13" t="s">
        <v>813</v>
      </c>
      <c r="AE78" s="13" t="s">
        <v>792</v>
      </c>
      <c r="AF78" s="13"/>
      <c r="AG78" s="13"/>
      <c r="AH78" s="13"/>
      <c r="AI78" s="13"/>
      <c r="AJ78" s="13"/>
      <c r="AK78" s="13"/>
      <c r="AL78" s="13"/>
      <c r="AM78" s="13"/>
      <c r="AN78" s="10" t="str">
        <f t="shared" si="53"/>
        <v>CHM114 (1)D,PHY112 (2)C</v>
      </c>
      <c r="AO78" s="8">
        <f t="shared" si="54"/>
        <v>3</v>
      </c>
      <c r="AP78" s="12">
        <f t="shared" si="55"/>
        <v>8</v>
      </c>
      <c r="AQ78" s="13"/>
      <c r="AR78" s="13"/>
      <c r="AS78" s="13"/>
      <c r="AT78" s="13"/>
      <c r="AU78" s="13"/>
      <c r="AV78" s="13"/>
      <c r="AW78" s="13"/>
      <c r="AX78" s="13"/>
      <c r="AY78" s="13"/>
      <c r="AZ78" s="13"/>
      <c r="BA78" s="10" t="str">
        <f t="shared" si="46"/>
        <v/>
      </c>
      <c r="BB78" s="8">
        <f t="shared" si="56"/>
        <v>0</v>
      </c>
      <c r="BC78" s="8">
        <f t="shared" si="43"/>
        <v>0</v>
      </c>
      <c r="BD78" s="13"/>
      <c r="BE78" s="13"/>
      <c r="BF78" s="13"/>
      <c r="BG78" s="13"/>
      <c r="BH78" s="13"/>
      <c r="BI78" s="13"/>
      <c r="BJ78" s="13"/>
      <c r="BK78" s="13"/>
      <c r="BL78" s="13"/>
      <c r="BM78" s="13"/>
      <c r="BN78" s="8" t="str">
        <f t="shared" si="61"/>
        <v/>
      </c>
      <c r="BO78" s="8">
        <f t="shared" si="29"/>
        <v>0</v>
      </c>
      <c r="BP78" s="8">
        <f t="shared" si="42"/>
        <v>0</v>
      </c>
      <c r="BQ78" s="13"/>
      <c r="BR78" s="13"/>
      <c r="BS78" s="13"/>
      <c r="BT78" s="13"/>
      <c r="BU78" s="13"/>
      <c r="BV78" s="13"/>
      <c r="BW78" s="13"/>
      <c r="BX78" s="13"/>
      <c r="BY78" s="13"/>
      <c r="BZ78" s="13"/>
      <c r="CA78" s="8" t="str">
        <f t="shared" si="44"/>
        <v/>
      </c>
      <c r="CB78" s="8">
        <f t="shared" si="41"/>
        <v>0</v>
      </c>
      <c r="CC78" s="8">
        <f t="shared" si="28"/>
        <v>0</v>
      </c>
      <c r="CD78" s="13"/>
      <c r="CE78" s="13"/>
      <c r="CF78" s="13"/>
      <c r="CG78" s="13"/>
      <c r="CH78" s="13"/>
      <c r="CI78" s="13"/>
      <c r="CJ78" s="13"/>
      <c r="CK78" s="13"/>
      <c r="CL78" s="13"/>
      <c r="CM78" s="13"/>
      <c r="CN78" s="8" t="str">
        <f t="shared" si="57"/>
        <v/>
      </c>
      <c r="CO78" s="8">
        <f t="shared" si="58"/>
        <v>0</v>
      </c>
      <c r="CP78" s="8">
        <f t="shared" ref="CP78:CP103" si="63">AllCurCoGP(CD78:CM78)</f>
        <v>0</v>
      </c>
      <c r="CQ78" s="13"/>
      <c r="CR78" s="13"/>
      <c r="CS78" s="13"/>
      <c r="CT78" s="13"/>
      <c r="CU78" s="13"/>
      <c r="CV78" s="13"/>
      <c r="CW78" s="13"/>
      <c r="CX78" s="13"/>
      <c r="CY78" s="13"/>
      <c r="CZ78" s="13"/>
      <c r="DA78" s="8" t="str">
        <f t="shared" si="59"/>
        <v/>
      </c>
      <c r="DB78" s="8">
        <f t="shared" si="60"/>
        <v>0</v>
      </c>
      <c r="DC78" s="8">
        <f t="shared" si="45"/>
        <v>0</v>
      </c>
    </row>
    <row r="79" spans="1:107" ht="26.25" customHeight="1" thickBot="1" x14ac:dyDescent="0.4">
      <c r="A79" s="16">
        <v>73</v>
      </c>
      <c r="B79" s="92" t="s">
        <v>508</v>
      </c>
      <c r="C79" s="7" t="s">
        <v>183</v>
      </c>
      <c r="D79" s="13"/>
      <c r="E79" s="13"/>
      <c r="F79" s="13"/>
      <c r="G79" s="13"/>
      <c r="H79" s="13"/>
      <c r="I79" s="13"/>
      <c r="J79" s="13"/>
      <c r="K79" s="13"/>
      <c r="L79" s="13"/>
      <c r="M79" s="13"/>
      <c r="N79" s="8" t="str">
        <f t="shared" si="62"/>
        <v/>
      </c>
      <c r="O79" s="8">
        <f>AllCurCoTCL(D79:M79)</f>
        <v>0</v>
      </c>
      <c r="P79" s="8">
        <f t="shared" si="49"/>
        <v>0</v>
      </c>
      <c r="Q79" s="13"/>
      <c r="R79" s="13"/>
      <c r="S79" s="13"/>
      <c r="T79" s="13"/>
      <c r="U79" s="13"/>
      <c r="V79" s="13"/>
      <c r="W79" s="13"/>
      <c r="X79" s="13"/>
      <c r="Y79" s="13"/>
      <c r="Z79" s="13"/>
      <c r="AA79" s="10" t="str">
        <f t="shared" si="50"/>
        <v/>
      </c>
      <c r="AB79" s="10">
        <f t="shared" si="51"/>
        <v>0</v>
      </c>
      <c r="AC79" s="10">
        <f t="shared" si="52"/>
        <v>0</v>
      </c>
      <c r="AD79" s="13"/>
      <c r="AE79" s="13"/>
      <c r="AF79" s="13"/>
      <c r="AG79" s="13"/>
      <c r="AH79" s="13"/>
      <c r="AI79" s="13"/>
      <c r="AJ79" s="13"/>
      <c r="AK79" s="13"/>
      <c r="AL79" s="13"/>
      <c r="AM79" s="13"/>
      <c r="AN79" s="10" t="str">
        <f t="shared" si="53"/>
        <v/>
      </c>
      <c r="AO79" s="8">
        <f t="shared" si="54"/>
        <v>0</v>
      </c>
      <c r="AP79" s="12">
        <f t="shared" si="55"/>
        <v>0</v>
      </c>
      <c r="AQ79" s="13"/>
      <c r="AR79" s="13"/>
      <c r="AS79" s="13"/>
      <c r="AT79" s="13"/>
      <c r="AU79" s="13"/>
      <c r="AV79" s="13"/>
      <c r="AW79" s="13"/>
      <c r="AX79" s="13"/>
      <c r="AY79" s="13"/>
      <c r="AZ79" s="13"/>
      <c r="BA79" s="10" t="str">
        <f t="shared" si="46"/>
        <v/>
      </c>
      <c r="BB79" s="8">
        <f t="shared" si="56"/>
        <v>0</v>
      </c>
      <c r="BC79" s="8">
        <f t="shared" si="43"/>
        <v>0</v>
      </c>
      <c r="BD79" s="13"/>
      <c r="BE79" s="13"/>
      <c r="BF79" s="13"/>
      <c r="BG79" s="13"/>
      <c r="BH79" s="13"/>
      <c r="BI79" s="13"/>
      <c r="BJ79" s="13"/>
      <c r="BK79" s="13"/>
      <c r="BL79" s="13"/>
      <c r="BM79" s="13"/>
      <c r="BN79" s="8" t="str">
        <f t="shared" si="61"/>
        <v/>
      </c>
      <c r="BO79" s="8">
        <f t="shared" si="29"/>
        <v>0</v>
      </c>
      <c r="BP79" s="8">
        <f t="shared" si="42"/>
        <v>0</v>
      </c>
      <c r="BQ79" s="13"/>
      <c r="BR79" s="13"/>
      <c r="BS79" s="13"/>
      <c r="BT79" s="13"/>
      <c r="BU79" s="13"/>
      <c r="BV79" s="13"/>
      <c r="BW79" s="13"/>
      <c r="BX79" s="13"/>
      <c r="BY79" s="13"/>
      <c r="BZ79" s="13"/>
      <c r="CA79" s="8" t="str">
        <f t="shared" si="44"/>
        <v/>
      </c>
      <c r="CB79" s="8">
        <f t="shared" ref="CB79:CB110" si="64">AllCurCoTCL(BQ79:BZ79)</f>
        <v>0</v>
      </c>
      <c r="CC79" s="8">
        <f t="shared" si="28"/>
        <v>0</v>
      </c>
      <c r="CD79" s="13"/>
      <c r="CE79" s="13"/>
      <c r="CF79" s="13"/>
      <c r="CG79" s="13"/>
      <c r="CH79" s="13"/>
      <c r="CI79" s="13"/>
      <c r="CJ79" s="13"/>
      <c r="CK79" s="13"/>
      <c r="CL79" s="13"/>
      <c r="CM79" s="13"/>
      <c r="CN79" s="8" t="str">
        <f t="shared" si="57"/>
        <v/>
      </c>
      <c r="CO79" s="8">
        <f t="shared" si="58"/>
        <v>0</v>
      </c>
      <c r="CP79" s="8">
        <f t="shared" si="63"/>
        <v>0</v>
      </c>
      <c r="CQ79" s="13"/>
      <c r="CR79" s="13"/>
      <c r="CS79" s="13"/>
      <c r="CT79" s="13"/>
      <c r="CU79" s="13"/>
      <c r="CV79" s="13"/>
      <c r="CW79" s="13"/>
      <c r="CX79" s="13"/>
      <c r="CY79" s="13"/>
      <c r="CZ79" s="13"/>
      <c r="DA79" s="8" t="str">
        <f t="shared" si="59"/>
        <v/>
      </c>
      <c r="DB79" s="8">
        <f t="shared" si="60"/>
        <v>0</v>
      </c>
      <c r="DC79" s="8">
        <f t="shared" si="45"/>
        <v>0</v>
      </c>
    </row>
    <row r="80" spans="1:107" ht="26.25" customHeight="1" thickBot="1" x14ac:dyDescent="0.4">
      <c r="A80" s="16">
        <v>74</v>
      </c>
      <c r="B80" s="92" t="s">
        <v>509</v>
      </c>
      <c r="C80" s="7" t="s">
        <v>184</v>
      </c>
      <c r="D80" s="13"/>
      <c r="E80" s="13"/>
      <c r="F80" s="13"/>
      <c r="G80" s="13"/>
      <c r="H80" s="13"/>
      <c r="I80" s="13"/>
      <c r="J80" s="13"/>
      <c r="K80" s="13"/>
      <c r="L80" s="13"/>
      <c r="M80" s="13"/>
      <c r="N80" s="8" t="str">
        <f t="shared" si="62"/>
        <v/>
      </c>
      <c r="O80" s="8">
        <f t="shared" ref="O80:O89" si="65">AllCurCoTCL(D80:M80)</f>
        <v>0</v>
      </c>
      <c r="P80" s="8">
        <f t="shared" si="49"/>
        <v>0</v>
      </c>
      <c r="Q80" s="13"/>
      <c r="R80" s="13"/>
      <c r="S80" s="13"/>
      <c r="T80" s="13"/>
      <c r="U80" s="13"/>
      <c r="V80" s="13"/>
      <c r="W80" s="13"/>
      <c r="X80" s="13"/>
      <c r="Y80" s="13"/>
      <c r="Z80" s="13"/>
      <c r="AA80" s="10" t="str">
        <f t="shared" si="50"/>
        <v/>
      </c>
      <c r="AB80" s="10">
        <f t="shared" si="51"/>
        <v>0</v>
      </c>
      <c r="AC80" s="10">
        <f t="shared" si="52"/>
        <v>0</v>
      </c>
      <c r="AD80" s="13" t="s">
        <v>897</v>
      </c>
      <c r="AE80" s="13"/>
      <c r="AF80" s="13"/>
      <c r="AG80" s="13"/>
      <c r="AH80" s="13"/>
      <c r="AI80" s="13"/>
      <c r="AJ80" s="13"/>
      <c r="AK80" s="13"/>
      <c r="AL80" s="13"/>
      <c r="AM80" s="13"/>
      <c r="AN80" s="10" t="str">
        <f t="shared" si="53"/>
        <v>CSC211 (3)C</v>
      </c>
      <c r="AO80" s="8">
        <f t="shared" si="54"/>
        <v>3</v>
      </c>
      <c r="AP80" s="12">
        <f t="shared" si="55"/>
        <v>9</v>
      </c>
      <c r="AQ80" s="13"/>
      <c r="AR80" s="13"/>
      <c r="AS80" s="13"/>
      <c r="AT80" s="13"/>
      <c r="AU80" s="13"/>
      <c r="AV80" s="13"/>
      <c r="AW80" s="13"/>
      <c r="AX80" s="13"/>
      <c r="AY80" s="13"/>
      <c r="AZ80" s="13"/>
      <c r="BA80" s="10" t="str">
        <f t="shared" si="46"/>
        <v/>
      </c>
      <c r="BB80" s="8">
        <f t="shared" si="56"/>
        <v>0</v>
      </c>
      <c r="BC80" s="8">
        <f t="shared" si="43"/>
        <v>0</v>
      </c>
      <c r="BD80" s="13"/>
      <c r="BE80" s="13"/>
      <c r="BF80" s="13"/>
      <c r="BG80" s="13"/>
      <c r="BH80" s="13"/>
      <c r="BI80" s="13"/>
      <c r="BJ80" s="13"/>
      <c r="BK80" s="13"/>
      <c r="BL80" s="13"/>
      <c r="BM80" s="13"/>
      <c r="BN80" s="8" t="str">
        <f t="shared" si="61"/>
        <v/>
      </c>
      <c r="BO80" s="8">
        <f t="shared" si="29"/>
        <v>0</v>
      </c>
      <c r="BP80" s="8">
        <f t="shared" si="42"/>
        <v>0</v>
      </c>
      <c r="BQ80" s="13"/>
      <c r="BR80" s="13"/>
      <c r="BS80" s="13"/>
      <c r="BT80" s="13"/>
      <c r="BU80" s="13"/>
      <c r="BV80" s="13"/>
      <c r="BW80" s="13"/>
      <c r="BX80" s="13"/>
      <c r="BY80" s="13"/>
      <c r="BZ80" s="13"/>
      <c r="CA80" s="8" t="str">
        <f t="shared" si="44"/>
        <v/>
      </c>
      <c r="CB80" s="8">
        <f t="shared" si="64"/>
        <v>0</v>
      </c>
      <c r="CC80" s="8">
        <f t="shared" si="28"/>
        <v>0</v>
      </c>
      <c r="CD80" s="13"/>
      <c r="CE80" s="13"/>
      <c r="CF80" s="13"/>
      <c r="CG80" s="13"/>
      <c r="CH80" s="13"/>
      <c r="CI80" s="13"/>
      <c r="CJ80" s="13"/>
      <c r="CK80" s="13"/>
      <c r="CL80" s="13"/>
      <c r="CM80" s="13"/>
      <c r="CN80" s="8" t="str">
        <f t="shared" si="57"/>
        <v/>
      </c>
      <c r="CO80" s="8">
        <f t="shared" si="58"/>
        <v>0</v>
      </c>
      <c r="CP80" s="8">
        <f t="shared" si="63"/>
        <v>0</v>
      </c>
      <c r="CQ80" s="13"/>
      <c r="CR80" s="13"/>
      <c r="CS80" s="13"/>
      <c r="CT80" s="13"/>
      <c r="CU80" s="13"/>
      <c r="CV80" s="13"/>
      <c r="CW80" s="13"/>
      <c r="CX80" s="13"/>
      <c r="CY80" s="13"/>
      <c r="CZ80" s="13"/>
      <c r="DA80" s="8" t="str">
        <f t="shared" si="59"/>
        <v/>
      </c>
      <c r="DB80" s="8">
        <f t="shared" si="60"/>
        <v>0</v>
      </c>
      <c r="DC80" s="8">
        <f t="shared" si="45"/>
        <v>0</v>
      </c>
    </row>
    <row r="81" spans="1:107" ht="26.25" customHeight="1" thickBot="1" x14ac:dyDescent="0.4">
      <c r="A81" s="16">
        <v>75</v>
      </c>
      <c r="B81" s="92" t="s">
        <v>510</v>
      </c>
      <c r="C81" s="7" t="s">
        <v>185</v>
      </c>
      <c r="D81" s="13"/>
      <c r="E81" s="13"/>
      <c r="F81" s="13"/>
      <c r="G81" s="13"/>
      <c r="H81" s="13"/>
      <c r="I81" s="13"/>
      <c r="J81" s="13"/>
      <c r="K81" s="13"/>
      <c r="L81" s="13"/>
      <c r="M81" s="13"/>
      <c r="N81" s="8" t="str">
        <f t="shared" si="62"/>
        <v/>
      </c>
      <c r="O81" s="8">
        <f t="shared" si="65"/>
        <v>0</v>
      </c>
      <c r="P81" s="8">
        <f t="shared" si="49"/>
        <v>0</v>
      </c>
      <c r="Q81" s="13"/>
      <c r="R81" s="13"/>
      <c r="S81" s="13"/>
      <c r="T81" s="13"/>
      <c r="U81" s="13"/>
      <c r="V81" s="13"/>
      <c r="W81" s="13"/>
      <c r="X81" s="13"/>
      <c r="Y81" s="13"/>
      <c r="Z81" s="13"/>
      <c r="AA81" s="10" t="str">
        <f t="shared" si="50"/>
        <v/>
      </c>
      <c r="AB81" s="10">
        <f t="shared" si="51"/>
        <v>0</v>
      </c>
      <c r="AC81" s="10">
        <f t="shared" si="52"/>
        <v>0</v>
      </c>
      <c r="AD81" s="13"/>
      <c r="AE81" s="13"/>
      <c r="AF81" s="13"/>
      <c r="AG81" s="13"/>
      <c r="AH81" s="13"/>
      <c r="AI81" s="13"/>
      <c r="AJ81" s="13"/>
      <c r="AK81" s="13"/>
      <c r="AL81" s="13"/>
      <c r="AM81" s="13"/>
      <c r="AN81" s="10" t="str">
        <f t="shared" si="53"/>
        <v/>
      </c>
      <c r="AO81" s="8">
        <f t="shared" si="54"/>
        <v>0</v>
      </c>
      <c r="AP81" s="12">
        <f t="shared" si="55"/>
        <v>0</v>
      </c>
      <c r="AQ81" s="13"/>
      <c r="AR81" s="13"/>
      <c r="AS81" s="13"/>
      <c r="AT81" s="13"/>
      <c r="AU81" s="13"/>
      <c r="AV81" s="13"/>
      <c r="AW81" s="13"/>
      <c r="AX81" s="13"/>
      <c r="AY81" s="13"/>
      <c r="AZ81" s="13"/>
      <c r="BA81" s="10" t="str">
        <f t="shared" si="46"/>
        <v/>
      </c>
      <c r="BB81" s="8">
        <f t="shared" si="56"/>
        <v>0</v>
      </c>
      <c r="BC81" s="8">
        <f t="shared" si="43"/>
        <v>0</v>
      </c>
      <c r="BD81" s="13"/>
      <c r="BE81" s="13"/>
      <c r="BF81" s="13"/>
      <c r="BG81" s="13"/>
      <c r="BH81" s="13"/>
      <c r="BI81" s="13"/>
      <c r="BJ81" s="13"/>
      <c r="BK81" s="13"/>
      <c r="BL81" s="13"/>
      <c r="BM81" s="13"/>
      <c r="BN81" s="8" t="str">
        <f t="shared" si="61"/>
        <v/>
      </c>
      <c r="BO81" s="8">
        <f t="shared" si="29"/>
        <v>0</v>
      </c>
      <c r="BP81" s="8">
        <f t="shared" si="42"/>
        <v>0</v>
      </c>
      <c r="BQ81" s="13"/>
      <c r="BR81" s="13"/>
      <c r="BS81" s="13"/>
      <c r="BT81" s="13"/>
      <c r="BU81" s="13"/>
      <c r="BV81" s="13"/>
      <c r="BW81" s="13"/>
      <c r="BX81" s="13"/>
      <c r="BY81" s="13"/>
      <c r="BZ81" s="13"/>
      <c r="CA81" s="8" t="str">
        <f t="shared" si="44"/>
        <v/>
      </c>
      <c r="CB81" s="8">
        <f t="shared" si="64"/>
        <v>0</v>
      </c>
      <c r="CC81" s="8">
        <f t="shared" si="28"/>
        <v>0</v>
      </c>
      <c r="CD81" s="13"/>
      <c r="CE81" s="13"/>
      <c r="CF81" s="13"/>
      <c r="CG81" s="13"/>
      <c r="CH81" s="13"/>
      <c r="CI81" s="13"/>
      <c r="CJ81" s="13"/>
      <c r="CK81" s="13"/>
      <c r="CL81" s="13"/>
      <c r="CM81" s="13"/>
      <c r="CN81" s="8" t="str">
        <f t="shared" si="57"/>
        <v/>
      </c>
      <c r="CO81" s="8">
        <f t="shared" si="58"/>
        <v>0</v>
      </c>
      <c r="CP81" s="8">
        <f t="shared" si="63"/>
        <v>0</v>
      </c>
      <c r="CQ81" s="13"/>
      <c r="CR81" s="13"/>
      <c r="CS81" s="13"/>
      <c r="CT81" s="13"/>
      <c r="CU81" s="13"/>
      <c r="CV81" s="13"/>
      <c r="CW81" s="13"/>
      <c r="CX81" s="13"/>
      <c r="CY81" s="13"/>
      <c r="CZ81" s="13"/>
      <c r="DA81" s="8" t="str">
        <f t="shared" si="59"/>
        <v/>
      </c>
      <c r="DB81" s="8">
        <f t="shared" si="60"/>
        <v>0</v>
      </c>
      <c r="DC81" s="8">
        <f t="shared" si="45"/>
        <v>0</v>
      </c>
    </row>
    <row r="82" spans="1:107" ht="26.25" customHeight="1" thickBot="1" x14ac:dyDescent="0.4">
      <c r="A82" s="16">
        <v>76</v>
      </c>
      <c r="B82" s="92" t="s">
        <v>511</v>
      </c>
      <c r="C82" s="7" t="s">
        <v>186</v>
      </c>
      <c r="D82" s="13" t="s">
        <v>810</v>
      </c>
      <c r="E82" s="13"/>
      <c r="F82" s="13"/>
      <c r="G82" s="13"/>
      <c r="H82" s="13"/>
      <c r="I82" s="13"/>
      <c r="J82" s="13"/>
      <c r="K82" s="13"/>
      <c r="L82" s="13"/>
      <c r="M82" s="13"/>
      <c r="N82" s="8" t="str">
        <f t="shared" si="62"/>
        <v>CHM114 (1)C</v>
      </c>
      <c r="O82" s="8">
        <f t="shared" si="65"/>
        <v>1</v>
      </c>
      <c r="P82" s="8">
        <f t="shared" si="49"/>
        <v>3</v>
      </c>
      <c r="Q82" s="13" t="s">
        <v>847</v>
      </c>
      <c r="R82" s="13"/>
      <c r="S82" s="13"/>
      <c r="T82" s="13"/>
      <c r="U82" s="13"/>
      <c r="V82" s="13"/>
      <c r="W82" s="13"/>
      <c r="X82" s="13"/>
      <c r="Y82" s="13"/>
      <c r="Z82" s="13"/>
      <c r="AA82" s="10" t="str">
        <f t="shared" si="50"/>
        <v>PHY122 (2)E</v>
      </c>
      <c r="AB82" s="10">
        <f t="shared" si="51"/>
        <v>2</v>
      </c>
      <c r="AC82" s="10">
        <f t="shared" si="52"/>
        <v>2</v>
      </c>
      <c r="AD82" s="13"/>
      <c r="AE82" s="13"/>
      <c r="AF82" s="13"/>
      <c r="AG82" s="13"/>
      <c r="AH82" s="13"/>
      <c r="AI82" s="13"/>
      <c r="AJ82" s="13"/>
      <c r="AK82" s="13"/>
      <c r="AL82" s="13"/>
      <c r="AM82" s="13"/>
      <c r="AN82" s="10" t="str">
        <f t="shared" si="53"/>
        <v/>
      </c>
      <c r="AO82" s="8">
        <f t="shared" si="54"/>
        <v>0</v>
      </c>
      <c r="AP82" s="12">
        <f t="shared" si="55"/>
        <v>0</v>
      </c>
      <c r="AQ82" s="13"/>
      <c r="AR82" s="13"/>
      <c r="AS82" s="13"/>
      <c r="AT82" s="13"/>
      <c r="AU82" s="13"/>
      <c r="AV82" s="13"/>
      <c r="AW82" s="13"/>
      <c r="AX82" s="13"/>
      <c r="AY82" s="13"/>
      <c r="AZ82" s="13"/>
      <c r="BA82" s="10" t="str">
        <f t="shared" si="46"/>
        <v/>
      </c>
      <c r="BB82" s="8">
        <f t="shared" si="56"/>
        <v>0</v>
      </c>
      <c r="BC82" s="8">
        <f t="shared" si="43"/>
        <v>0</v>
      </c>
      <c r="BD82" s="13"/>
      <c r="BE82" s="13"/>
      <c r="BF82" s="13"/>
      <c r="BG82" s="13"/>
      <c r="BH82" s="13"/>
      <c r="BI82" s="13"/>
      <c r="BJ82" s="13"/>
      <c r="BK82" s="13"/>
      <c r="BL82" s="13"/>
      <c r="BM82" s="13"/>
      <c r="BN82" s="8" t="str">
        <f t="shared" si="61"/>
        <v/>
      </c>
      <c r="BO82" s="8">
        <f t="shared" si="29"/>
        <v>0</v>
      </c>
      <c r="BP82" s="8">
        <f t="shared" ref="BP82:BP113" si="66">AllCurCoGP(BD82:BM82)</f>
        <v>0</v>
      </c>
      <c r="BQ82" s="13"/>
      <c r="BR82" s="13"/>
      <c r="BS82" s="13"/>
      <c r="BT82" s="13"/>
      <c r="BU82" s="13"/>
      <c r="BV82" s="13"/>
      <c r="BW82" s="13"/>
      <c r="BX82" s="13"/>
      <c r="BY82" s="13"/>
      <c r="BZ82" s="13"/>
      <c r="CA82" s="8" t="str">
        <f t="shared" si="44"/>
        <v/>
      </c>
      <c r="CB82" s="8">
        <f t="shared" si="64"/>
        <v>0</v>
      </c>
      <c r="CC82" s="8">
        <f t="shared" si="28"/>
        <v>0</v>
      </c>
      <c r="CD82" s="13"/>
      <c r="CE82" s="13"/>
      <c r="CF82" s="13"/>
      <c r="CG82" s="13"/>
      <c r="CH82" s="13"/>
      <c r="CI82" s="13"/>
      <c r="CJ82" s="13"/>
      <c r="CK82" s="13"/>
      <c r="CL82" s="13"/>
      <c r="CM82" s="13"/>
      <c r="CN82" s="8" t="str">
        <f t="shared" si="57"/>
        <v/>
      </c>
      <c r="CO82" s="8">
        <f t="shared" si="58"/>
        <v>0</v>
      </c>
      <c r="CP82" s="8">
        <f t="shared" si="63"/>
        <v>0</v>
      </c>
      <c r="CQ82" s="13"/>
      <c r="CR82" s="13"/>
      <c r="CS82" s="13"/>
      <c r="CT82" s="13"/>
      <c r="CU82" s="13"/>
      <c r="CV82" s="13"/>
      <c r="CW82" s="13"/>
      <c r="CX82" s="13"/>
      <c r="CY82" s="13"/>
      <c r="CZ82" s="13"/>
      <c r="DA82" s="8" t="str">
        <f t="shared" si="59"/>
        <v/>
      </c>
      <c r="DB82" s="8">
        <f t="shared" si="60"/>
        <v>0</v>
      </c>
      <c r="DC82" s="8">
        <f t="shared" si="45"/>
        <v>0</v>
      </c>
    </row>
    <row r="83" spans="1:107" ht="26.25" customHeight="1" thickBot="1" x14ac:dyDescent="0.4">
      <c r="A83" s="16">
        <v>77</v>
      </c>
      <c r="B83" s="92" t="s">
        <v>512</v>
      </c>
      <c r="C83" s="7" t="s">
        <v>187</v>
      </c>
      <c r="D83" s="13" t="s">
        <v>794</v>
      </c>
      <c r="E83" s="13"/>
      <c r="F83" s="13"/>
      <c r="G83" s="13"/>
      <c r="H83" s="13"/>
      <c r="I83" s="13"/>
      <c r="J83" s="13"/>
      <c r="K83" s="13"/>
      <c r="L83" s="13"/>
      <c r="M83" s="13"/>
      <c r="N83" s="8" t="str">
        <f t="shared" si="62"/>
        <v>PHY112 (2)D</v>
      </c>
      <c r="O83" s="8">
        <f t="shared" si="65"/>
        <v>2</v>
      </c>
      <c r="P83" s="8">
        <f t="shared" si="49"/>
        <v>4</v>
      </c>
      <c r="Q83" s="13" t="s">
        <v>823</v>
      </c>
      <c r="R83" s="13" t="s">
        <v>848</v>
      </c>
      <c r="S83" s="13"/>
      <c r="T83" s="13"/>
      <c r="U83" s="13"/>
      <c r="V83" s="13"/>
      <c r="W83" s="13"/>
      <c r="X83" s="13"/>
      <c r="Y83" s="13"/>
      <c r="Z83" s="13"/>
      <c r="AA83" s="10" t="str">
        <f t="shared" si="50"/>
        <v>CHM124 (1)F,PHY122 (2)F</v>
      </c>
      <c r="AB83" s="10">
        <f t="shared" si="51"/>
        <v>3</v>
      </c>
      <c r="AC83" s="10">
        <f t="shared" si="52"/>
        <v>0</v>
      </c>
      <c r="AD83" s="13"/>
      <c r="AE83" s="13"/>
      <c r="AF83" s="13"/>
      <c r="AG83" s="13"/>
      <c r="AH83" s="13"/>
      <c r="AI83" s="13"/>
      <c r="AJ83" s="13"/>
      <c r="AK83" s="13"/>
      <c r="AL83" s="13"/>
      <c r="AM83" s="13"/>
      <c r="AN83" s="10" t="str">
        <f t="shared" si="53"/>
        <v/>
      </c>
      <c r="AO83" s="8">
        <f t="shared" si="54"/>
        <v>0</v>
      </c>
      <c r="AP83" s="12">
        <f t="shared" si="55"/>
        <v>0</v>
      </c>
      <c r="AQ83" s="13"/>
      <c r="AR83" s="13"/>
      <c r="AS83" s="13"/>
      <c r="AT83" s="13"/>
      <c r="AU83" s="13"/>
      <c r="AV83" s="13"/>
      <c r="AW83" s="13"/>
      <c r="AX83" s="13"/>
      <c r="AY83" s="13"/>
      <c r="AZ83" s="13"/>
      <c r="BA83" s="10" t="str">
        <f t="shared" si="46"/>
        <v/>
      </c>
      <c r="BB83" s="8">
        <f t="shared" si="56"/>
        <v>0</v>
      </c>
      <c r="BC83" s="8">
        <f t="shared" si="43"/>
        <v>0</v>
      </c>
      <c r="BD83" s="13"/>
      <c r="BE83" s="13"/>
      <c r="BF83" s="13"/>
      <c r="BG83" s="13"/>
      <c r="BH83" s="13"/>
      <c r="BI83" s="13"/>
      <c r="BJ83" s="13"/>
      <c r="BK83" s="13"/>
      <c r="BL83" s="13"/>
      <c r="BM83" s="13"/>
      <c r="BN83" s="8" t="str">
        <f t="shared" si="61"/>
        <v/>
      </c>
      <c r="BO83" s="8">
        <f t="shared" si="29"/>
        <v>0</v>
      </c>
      <c r="BP83" s="8">
        <f t="shared" si="66"/>
        <v>0</v>
      </c>
      <c r="BQ83" s="13"/>
      <c r="BR83" s="13"/>
      <c r="BS83" s="13"/>
      <c r="BT83" s="13"/>
      <c r="BU83" s="13"/>
      <c r="BV83" s="13"/>
      <c r="BW83" s="13"/>
      <c r="BX83" s="13"/>
      <c r="BY83" s="13"/>
      <c r="BZ83" s="13"/>
      <c r="CA83" s="8" t="str">
        <f t="shared" si="44"/>
        <v/>
      </c>
      <c r="CB83" s="8">
        <f t="shared" si="64"/>
        <v>0</v>
      </c>
      <c r="CC83" s="8">
        <f t="shared" si="28"/>
        <v>0</v>
      </c>
      <c r="CD83" s="13"/>
      <c r="CE83" s="13"/>
      <c r="CF83" s="13"/>
      <c r="CG83" s="13"/>
      <c r="CH83" s="13"/>
      <c r="CI83" s="13"/>
      <c r="CJ83" s="13"/>
      <c r="CK83" s="13"/>
      <c r="CL83" s="13"/>
      <c r="CM83" s="13"/>
      <c r="CN83" s="8" t="str">
        <f t="shared" si="57"/>
        <v/>
      </c>
      <c r="CO83" s="8">
        <f t="shared" si="58"/>
        <v>0</v>
      </c>
      <c r="CP83" s="8">
        <f t="shared" si="63"/>
        <v>0</v>
      </c>
      <c r="CQ83" s="13"/>
      <c r="CR83" s="13"/>
      <c r="CS83" s="13"/>
      <c r="CT83" s="13"/>
      <c r="CU83" s="13"/>
      <c r="CV83" s="13"/>
      <c r="CW83" s="13"/>
      <c r="CX83" s="13"/>
      <c r="CY83" s="13"/>
      <c r="CZ83" s="13"/>
      <c r="DA83" s="8" t="str">
        <f t="shared" si="59"/>
        <v/>
      </c>
      <c r="DB83" s="8">
        <f t="shared" si="60"/>
        <v>0</v>
      </c>
      <c r="DC83" s="8">
        <f t="shared" si="45"/>
        <v>0</v>
      </c>
    </row>
    <row r="84" spans="1:107" ht="26.25" customHeight="1" thickBot="1" x14ac:dyDescent="0.4">
      <c r="A84" s="16">
        <v>78</v>
      </c>
      <c r="B84" s="92" t="s">
        <v>513</v>
      </c>
      <c r="C84" s="7" t="s">
        <v>188</v>
      </c>
      <c r="D84" s="13"/>
      <c r="E84" s="13"/>
      <c r="F84" s="13"/>
      <c r="G84" s="13"/>
      <c r="H84" s="13"/>
      <c r="I84" s="13"/>
      <c r="J84" s="13"/>
      <c r="K84" s="13"/>
      <c r="L84" s="13"/>
      <c r="M84" s="13"/>
      <c r="N84" s="8" t="str">
        <f t="shared" si="62"/>
        <v/>
      </c>
      <c r="O84" s="8">
        <f t="shared" si="65"/>
        <v>0</v>
      </c>
      <c r="P84" s="8">
        <f t="shared" si="49"/>
        <v>0</v>
      </c>
      <c r="Q84" s="13" t="s">
        <v>829</v>
      </c>
      <c r="R84" s="13" t="s">
        <v>857</v>
      </c>
      <c r="S84" s="13"/>
      <c r="T84" s="13"/>
      <c r="U84" s="13"/>
      <c r="V84" s="13"/>
      <c r="W84" s="13"/>
      <c r="X84" s="13"/>
      <c r="Y84" s="13"/>
      <c r="Z84" s="13"/>
      <c r="AA84" s="10" t="str">
        <f t="shared" si="50"/>
        <v>GSS121 (2)C,PHY127 (1)E</v>
      </c>
      <c r="AB84" s="10">
        <f t="shared" si="51"/>
        <v>3</v>
      </c>
      <c r="AC84" s="10">
        <f t="shared" si="52"/>
        <v>7</v>
      </c>
      <c r="AD84" s="13"/>
      <c r="AE84" s="13"/>
      <c r="AF84" s="13"/>
      <c r="AG84" s="13"/>
      <c r="AH84" s="13"/>
      <c r="AI84" s="13"/>
      <c r="AJ84" s="13"/>
      <c r="AK84" s="13"/>
      <c r="AL84" s="13"/>
      <c r="AM84" s="13"/>
      <c r="AN84" s="10" t="str">
        <f t="shared" si="53"/>
        <v/>
      </c>
      <c r="AO84" s="8">
        <f t="shared" si="54"/>
        <v>0</v>
      </c>
      <c r="AP84" s="12">
        <f t="shared" si="55"/>
        <v>0</v>
      </c>
      <c r="AQ84" s="13"/>
      <c r="AR84" s="13"/>
      <c r="AS84" s="13"/>
      <c r="AT84" s="13"/>
      <c r="AU84" s="13"/>
      <c r="AV84" s="13"/>
      <c r="AW84" s="13"/>
      <c r="AX84" s="13"/>
      <c r="AY84" s="13"/>
      <c r="AZ84" s="13"/>
      <c r="BA84" s="10" t="str">
        <f t="shared" si="46"/>
        <v/>
      </c>
      <c r="BB84" s="8">
        <f t="shared" si="56"/>
        <v>0</v>
      </c>
      <c r="BC84" s="8">
        <f t="shared" si="43"/>
        <v>0</v>
      </c>
      <c r="BD84" s="13"/>
      <c r="BE84" s="13"/>
      <c r="BF84" s="13"/>
      <c r="BG84" s="13"/>
      <c r="BH84" s="13"/>
      <c r="BI84" s="13"/>
      <c r="BJ84" s="13"/>
      <c r="BK84" s="13"/>
      <c r="BL84" s="13"/>
      <c r="BM84" s="13"/>
      <c r="BN84" s="8" t="str">
        <f t="shared" si="61"/>
        <v/>
      </c>
      <c r="BO84" s="8">
        <f t="shared" si="29"/>
        <v>0</v>
      </c>
      <c r="BP84" s="8">
        <f t="shared" si="66"/>
        <v>0</v>
      </c>
      <c r="BQ84" s="13"/>
      <c r="BR84" s="13"/>
      <c r="BS84" s="13"/>
      <c r="BT84" s="13"/>
      <c r="BU84" s="13"/>
      <c r="BV84" s="13"/>
      <c r="BW84" s="13"/>
      <c r="BX84" s="13"/>
      <c r="BY84" s="13"/>
      <c r="BZ84" s="13"/>
      <c r="CA84" s="8" t="str">
        <f t="shared" si="44"/>
        <v/>
      </c>
      <c r="CB84" s="8">
        <f t="shared" si="64"/>
        <v>0</v>
      </c>
      <c r="CC84" s="8">
        <f t="shared" si="28"/>
        <v>0</v>
      </c>
      <c r="CD84" s="13"/>
      <c r="CE84" s="13"/>
      <c r="CF84" s="13"/>
      <c r="CG84" s="13"/>
      <c r="CH84" s="13"/>
      <c r="CI84" s="13"/>
      <c r="CJ84" s="13"/>
      <c r="CK84" s="13"/>
      <c r="CL84" s="13"/>
      <c r="CM84" s="13"/>
      <c r="CN84" s="8" t="str">
        <f t="shared" si="57"/>
        <v/>
      </c>
      <c r="CO84" s="8">
        <f t="shared" si="58"/>
        <v>0</v>
      </c>
      <c r="CP84" s="8">
        <f t="shared" si="63"/>
        <v>0</v>
      </c>
      <c r="CQ84" s="13"/>
      <c r="CR84" s="13"/>
      <c r="CS84" s="13"/>
      <c r="CT84" s="13"/>
      <c r="CU84" s="13"/>
      <c r="CV84" s="13"/>
      <c r="CW84" s="13"/>
      <c r="CX84" s="13"/>
      <c r="CY84" s="13"/>
      <c r="CZ84" s="13"/>
      <c r="DA84" s="8" t="str">
        <f t="shared" si="59"/>
        <v/>
      </c>
      <c r="DB84" s="8">
        <f t="shared" si="60"/>
        <v>0</v>
      </c>
      <c r="DC84" s="8">
        <f t="shared" si="45"/>
        <v>0</v>
      </c>
    </row>
    <row r="85" spans="1:107" ht="26.25" customHeight="1" thickBot="1" x14ac:dyDescent="0.4">
      <c r="A85" s="16">
        <v>79</v>
      </c>
      <c r="B85" s="92" t="s">
        <v>514</v>
      </c>
      <c r="C85" s="7" t="s">
        <v>189</v>
      </c>
      <c r="D85" s="13" t="s">
        <v>789</v>
      </c>
      <c r="E85" s="13"/>
      <c r="F85" s="13"/>
      <c r="G85" s="13"/>
      <c r="H85" s="13"/>
      <c r="I85" s="13"/>
      <c r="J85" s="13"/>
      <c r="K85" s="13"/>
      <c r="L85" s="13"/>
      <c r="M85" s="13"/>
      <c r="N85" s="8" t="str">
        <f t="shared" si="62"/>
        <v>MTH112 (3)B</v>
      </c>
      <c r="O85" s="8">
        <f t="shared" si="65"/>
        <v>3</v>
      </c>
      <c r="P85" s="8">
        <f t="shared" si="49"/>
        <v>12</v>
      </c>
      <c r="Q85" s="13" t="s">
        <v>823</v>
      </c>
      <c r="R85" s="13" t="s">
        <v>857</v>
      </c>
      <c r="S85" s="13"/>
      <c r="T85" s="13"/>
      <c r="U85" s="13"/>
      <c r="V85" s="13"/>
      <c r="W85" s="13"/>
      <c r="X85" s="13"/>
      <c r="Y85" s="13"/>
      <c r="Z85" s="13"/>
      <c r="AA85" s="10" t="str">
        <f t="shared" si="50"/>
        <v>CHM124 (1)F,PHY127 (1)E</v>
      </c>
      <c r="AB85" s="10">
        <f t="shared" si="51"/>
        <v>2</v>
      </c>
      <c r="AC85" s="10">
        <f t="shared" si="52"/>
        <v>1</v>
      </c>
      <c r="AD85" s="13"/>
      <c r="AE85" s="13"/>
      <c r="AF85" s="13"/>
      <c r="AG85" s="13"/>
      <c r="AH85" s="13"/>
      <c r="AI85" s="13"/>
      <c r="AJ85" s="13"/>
      <c r="AK85" s="13"/>
      <c r="AL85" s="13"/>
      <c r="AM85" s="13"/>
      <c r="AN85" s="10" t="str">
        <f t="shared" si="53"/>
        <v/>
      </c>
      <c r="AO85" s="8">
        <f t="shared" si="54"/>
        <v>0</v>
      </c>
      <c r="AP85" s="12">
        <f t="shared" si="55"/>
        <v>0</v>
      </c>
      <c r="AQ85" s="13"/>
      <c r="AR85" s="13"/>
      <c r="AS85" s="13"/>
      <c r="AT85" s="13"/>
      <c r="AU85" s="13"/>
      <c r="AV85" s="13"/>
      <c r="AW85" s="13"/>
      <c r="AX85" s="13"/>
      <c r="AY85" s="13"/>
      <c r="AZ85" s="13"/>
      <c r="BA85" s="10" t="str">
        <f t="shared" si="46"/>
        <v/>
      </c>
      <c r="BB85" s="8">
        <f t="shared" si="56"/>
        <v>0</v>
      </c>
      <c r="BC85" s="8">
        <f t="shared" ref="BC85:BC116" si="67">AllCurCoGP(AQ85:AZ85)</f>
        <v>0</v>
      </c>
      <c r="BD85" s="13"/>
      <c r="BE85" s="13"/>
      <c r="BF85" s="13"/>
      <c r="BG85" s="13"/>
      <c r="BH85" s="13"/>
      <c r="BI85" s="13"/>
      <c r="BJ85" s="13"/>
      <c r="BK85" s="13"/>
      <c r="BL85" s="13"/>
      <c r="BM85" s="13"/>
      <c r="BN85" s="8" t="str">
        <f t="shared" si="61"/>
        <v/>
      </c>
      <c r="BO85" s="8">
        <f t="shared" si="29"/>
        <v>0</v>
      </c>
      <c r="BP85" s="8">
        <f t="shared" si="66"/>
        <v>0</v>
      </c>
      <c r="BQ85" s="13"/>
      <c r="BR85" s="13"/>
      <c r="BS85" s="13"/>
      <c r="BT85" s="13"/>
      <c r="BU85" s="13"/>
      <c r="BV85" s="13"/>
      <c r="BW85" s="13"/>
      <c r="BX85" s="13"/>
      <c r="BY85" s="13"/>
      <c r="BZ85" s="13"/>
      <c r="CA85" s="8" t="str">
        <f t="shared" si="44"/>
        <v/>
      </c>
      <c r="CB85" s="8">
        <f t="shared" si="64"/>
        <v>0</v>
      </c>
      <c r="CC85" s="8">
        <f t="shared" si="28"/>
        <v>0</v>
      </c>
      <c r="CD85" s="13"/>
      <c r="CE85" s="13"/>
      <c r="CF85" s="13"/>
      <c r="CG85" s="13"/>
      <c r="CH85" s="13"/>
      <c r="CI85" s="13"/>
      <c r="CJ85" s="13"/>
      <c r="CK85" s="13"/>
      <c r="CL85" s="13"/>
      <c r="CM85" s="13"/>
      <c r="CN85" s="8" t="str">
        <f t="shared" si="57"/>
        <v/>
      </c>
      <c r="CO85" s="8">
        <f t="shared" si="58"/>
        <v>0</v>
      </c>
      <c r="CP85" s="8">
        <f t="shared" si="63"/>
        <v>0</v>
      </c>
      <c r="CQ85" s="13"/>
      <c r="CR85" s="13"/>
      <c r="CS85" s="13"/>
      <c r="CT85" s="13"/>
      <c r="CU85" s="13"/>
      <c r="CV85" s="13"/>
      <c r="CW85" s="13"/>
      <c r="CX85" s="13"/>
      <c r="CY85" s="13"/>
      <c r="CZ85" s="13"/>
      <c r="DA85" s="8" t="str">
        <f t="shared" si="59"/>
        <v/>
      </c>
      <c r="DB85" s="8">
        <f t="shared" si="60"/>
        <v>0</v>
      </c>
      <c r="DC85" s="8">
        <f t="shared" si="45"/>
        <v>0</v>
      </c>
    </row>
    <row r="86" spans="1:107" ht="26.25" customHeight="1" thickBot="1" x14ac:dyDescent="0.4">
      <c r="A86" s="16">
        <v>80</v>
      </c>
      <c r="B86" s="92" t="s">
        <v>515</v>
      </c>
      <c r="C86" s="7" t="s">
        <v>190</v>
      </c>
      <c r="D86" s="13"/>
      <c r="E86" s="13"/>
      <c r="F86" s="13"/>
      <c r="G86" s="13"/>
      <c r="H86" s="13"/>
      <c r="I86" s="13"/>
      <c r="J86" s="13"/>
      <c r="K86" s="13"/>
      <c r="L86" s="13"/>
      <c r="M86" s="13"/>
      <c r="N86" s="8" t="str">
        <f t="shared" si="62"/>
        <v/>
      </c>
      <c r="O86" s="8">
        <f t="shared" si="65"/>
        <v>0</v>
      </c>
      <c r="P86" s="8">
        <f t="shared" si="49"/>
        <v>0</v>
      </c>
      <c r="Q86" s="13" t="s">
        <v>829</v>
      </c>
      <c r="R86" s="13"/>
      <c r="S86" s="13"/>
      <c r="T86" s="13"/>
      <c r="U86" s="13"/>
      <c r="V86" s="13"/>
      <c r="W86" s="13"/>
      <c r="X86" s="13"/>
      <c r="Y86" s="13"/>
      <c r="Z86" s="13"/>
      <c r="AA86" s="10" t="str">
        <f t="shared" si="50"/>
        <v>GSS121 (2)C</v>
      </c>
      <c r="AB86" s="10">
        <f t="shared" si="51"/>
        <v>2</v>
      </c>
      <c r="AC86" s="10">
        <f t="shared" si="52"/>
        <v>6</v>
      </c>
      <c r="AD86" s="13"/>
      <c r="AE86" s="13"/>
      <c r="AF86" s="13"/>
      <c r="AG86" s="13"/>
      <c r="AH86" s="13"/>
      <c r="AI86" s="13"/>
      <c r="AJ86" s="13"/>
      <c r="AK86" s="13"/>
      <c r="AL86" s="13"/>
      <c r="AM86" s="13"/>
      <c r="AN86" s="10" t="str">
        <f t="shared" si="53"/>
        <v/>
      </c>
      <c r="AO86" s="8">
        <f t="shared" si="54"/>
        <v>0</v>
      </c>
      <c r="AP86" s="12">
        <f t="shared" si="55"/>
        <v>0</v>
      </c>
      <c r="AQ86" s="13"/>
      <c r="AR86" s="13"/>
      <c r="AS86" s="13"/>
      <c r="AT86" s="13"/>
      <c r="AU86" s="13"/>
      <c r="AV86" s="13"/>
      <c r="AW86" s="13"/>
      <c r="AX86" s="13"/>
      <c r="AY86" s="13"/>
      <c r="AZ86" s="13"/>
      <c r="BA86" s="10" t="str">
        <f t="shared" si="46"/>
        <v/>
      </c>
      <c r="BB86" s="8">
        <f t="shared" si="56"/>
        <v>0</v>
      </c>
      <c r="BC86" s="8">
        <f t="shared" si="67"/>
        <v>0</v>
      </c>
      <c r="BD86" s="13"/>
      <c r="BE86" s="13"/>
      <c r="BF86" s="13"/>
      <c r="BG86" s="13"/>
      <c r="BH86" s="13"/>
      <c r="BI86" s="13"/>
      <c r="BJ86" s="13"/>
      <c r="BK86" s="13"/>
      <c r="BL86" s="13"/>
      <c r="BM86" s="13"/>
      <c r="BN86" s="8" t="str">
        <f t="shared" si="61"/>
        <v/>
      </c>
      <c r="BO86" s="8">
        <f t="shared" si="29"/>
        <v>0</v>
      </c>
      <c r="BP86" s="8">
        <f t="shared" si="66"/>
        <v>0</v>
      </c>
      <c r="BQ86" s="13"/>
      <c r="BR86" s="13"/>
      <c r="BS86" s="13"/>
      <c r="BT86" s="13"/>
      <c r="BU86" s="13"/>
      <c r="BV86" s="13"/>
      <c r="BW86" s="13"/>
      <c r="BX86" s="13"/>
      <c r="BY86" s="13"/>
      <c r="BZ86" s="13"/>
      <c r="CA86" s="8" t="str">
        <f t="shared" si="44"/>
        <v/>
      </c>
      <c r="CB86" s="8">
        <f t="shared" si="64"/>
        <v>0</v>
      </c>
      <c r="CC86" s="8">
        <f t="shared" si="28"/>
        <v>0</v>
      </c>
      <c r="CD86" s="13"/>
      <c r="CE86" s="13"/>
      <c r="CF86" s="13"/>
      <c r="CG86" s="13"/>
      <c r="CH86" s="13"/>
      <c r="CI86" s="13"/>
      <c r="CJ86" s="13"/>
      <c r="CK86" s="13"/>
      <c r="CL86" s="13"/>
      <c r="CM86" s="13"/>
      <c r="CN86" s="8" t="str">
        <f t="shared" si="57"/>
        <v/>
      </c>
      <c r="CO86" s="8">
        <f t="shared" si="58"/>
        <v>0</v>
      </c>
      <c r="CP86" s="8">
        <f t="shared" si="63"/>
        <v>0</v>
      </c>
      <c r="CQ86" s="13"/>
      <c r="CR86" s="13"/>
      <c r="CS86" s="13"/>
      <c r="CT86" s="13"/>
      <c r="CU86" s="13"/>
      <c r="CV86" s="13"/>
      <c r="CW86" s="13"/>
      <c r="CX86" s="13"/>
      <c r="CY86" s="13"/>
      <c r="CZ86" s="13"/>
      <c r="DA86" s="8" t="str">
        <f t="shared" si="59"/>
        <v/>
      </c>
      <c r="DB86" s="8">
        <f t="shared" si="60"/>
        <v>0</v>
      </c>
      <c r="DC86" s="8">
        <f t="shared" si="45"/>
        <v>0</v>
      </c>
    </row>
    <row r="87" spans="1:107" ht="26.25" customHeight="1" thickBot="1" x14ac:dyDescent="0.4">
      <c r="A87" s="16">
        <v>81</v>
      </c>
      <c r="B87" s="92" t="s">
        <v>516</v>
      </c>
      <c r="C87" s="7" t="s">
        <v>191</v>
      </c>
      <c r="D87" s="13" t="s">
        <v>808</v>
      </c>
      <c r="E87" s="13"/>
      <c r="F87" s="13"/>
      <c r="G87" s="13"/>
      <c r="H87" s="13"/>
      <c r="I87" s="13"/>
      <c r="J87" s="13"/>
      <c r="K87" s="13"/>
      <c r="L87" s="13"/>
      <c r="M87" s="13"/>
      <c r="N87" s="8" t="str">
        <f t="shared" si="62"/>
        <v>CHM114 (1)B</v>
      </c>
      <c r="O87" s="8">
        <f t="shared" si="65"/>
        <v>1</v>
      </c>
      <c r="P87" s="8">
        <f t="shared" si="49"/>
        <v>4</v>
      </c>
      <c r="Q87" s="13" t="s">
        <v>833</v>
      </c>
      <c r="R87" s="13"/>
      <c r="S87" s="13"/>
      <c r="T87" s="13"/>
      <c r="U87" s="13"/>
      <c r="V87" s="13"/>
      <c r="W87" s="13"/>
      <c r="X87" s="13"/>
      <c r="Y87" s="13"/>
      <c r="Z87" s="13"/>
      <c r="AA87" s="10" t="str">
        <f t="shared" si="50"/>
        <v>GSS126 (2)A</v>
      </c>
      <c r="AB87" s="10">
        <f t="shared" si="51"/>
        <v>2</v>
      </c>
      <c r="AC87" s="10">
        <f t="shared" si="52"/>
        <v>10</v>
      </c>
      <c r="AD87" s="13"/>
      <c r="AE87" s="13"/>
      <c r="AF87" s="13"/>
      <c r="AG87" s="13"/>
      <c r="AH87" s="13"/>
      <c r="AI87" s="13"/>
      <c r="AJ87" s="13"/>
      <c r="AK87" s="13"/>
      <c r="AL87" s="13"/>
      <c r="AM87" s="13"/>
      <c r="AN87" s="10" t="str">
        <f t="shared" si="53"/>
        <v/>
      </c>
      <c r="AO87" s="8">
        <f t="shared" si="54"/>
        <v>0</v>
      </c>
      <c r="AP87" s="12">
        <f t="shared" si="55"/>
        <v>0</v>
      </c>
      <c r="AQ87" s="13"/>
      <c r="AR87" s="13"/>
      <c r="AS87" s="13"/>
      <c r="AT87" s="13"/>
      <c r="AU87" s="13"/>
      <c r="AV87" s="13"/>
      <c r="AW87" s="13"/>
      <c r="AX87" s="13"/>
      <c r="AY87" s="13"/>
      <c r="AZ87" s="13"/>
      <c r="BA87" s="10" t="str">
        <f t="shared" si="46"/>
        <v/>
      </c>
      <c r="BB87" s="8">
        <f t="shared" si="56"/>
        <v>0</v>
      </c>
      <c r="BC87" s="8">
        <f t="shared" si="67"/>
        <v>0</v>
      </c>
      <c r="BD87" s="13"/>
      <c r="BE87" s="13"/>
      <c r="BF87" s="13"/>
      <c r="BG87" s="13"/>
      <c r="BH87" s="13"/>
      <c r="BI87" s="13"/>
      <c r="BJ87" s="13"/>
      <c r="BK87" s="13"/>
      <c r="BL87" s="13"/>
      <c r="BM87" s="13"/>
      <c r="BN87" s="8" t="str">
        <f t="shared" si="61"/>
        <v/>
      </c>
      <c r="BO87" s="8">
        <f t="shared" si="29"/>
        <v>0</v>
      </c>
      <c r="BP87" s="8">
        <f t="shared" si="66"/>
        <v>0</v>
      </c>
      <c r="BQ87" s="13"/>
      <c r="BR87" s="13"/>
      <c r="BS87" s="13"/>
      <c r="BT87" s="13"/>
      <c r="BU87" s="13"/>
      <c r="BV87" s="13"/>
      <c r="BW87" s="13"/>
      <c r="BX87" s="13"/>
      <c r="BY87" s="13"/>
      <c r="BZ87" s="13"/>
      <c r="CA87" s="8" t="str">
        <f t="shared" si="44"/>
        <v/>
      </c>
      <c r="CB87" s="8">
        <f t="shared" si="64"/>
        <v>0</v>
      </c>
      <c r="CC87" s="8">
        <f t="shared" si="28"/>
        <v>0</v>
      </c>
      <c r="CD87" s="13"/>
      <c r="CE87" s="13"/>
      <c r="CF87" s="13"/>
      <c r="CG87" s="13"/>
      <c r="CH87" s="13"/>
      <c r="CI87" s="13"/>
      <c r="CJ87" s="13"/>
      <c r="CK87" s="13"/>
      <c r="CL87" s="13"/>
      <c r="CM87" s="13"/>
      <c r="CN87" s="8" t="str">
        <f t="shared" si="57"/>
        <v/>
      </c>
      <c r="CO87" s="8">
        <f t="shared" si="58"/>
        <v>0</v>
      </c>
      <c r="CP87" s="8">
        <f t="shared" si="63"/>
        <v>0</v>
      </c>
      <c r="CQ87" s="13"/>
      <c r="CR87" s="13"/>
      <c r="CS87" s="13"/>
      <c r="CT87" s="13"/>
      <c r="CU87" s="13"/>
      <c r="CV87" s="13"/>
      <c r="CW87" s="13"/>
      <c r="CX87" s="13"/>
      <c r="CY87" s="13"/>
      <c r="CZ87" s="13"/>
      <c r="DA87" s="8" t="str">
        <f t="shared" si="59"/>
        <v/>
      </c>
      <c r="DB87" s="8">
        <f t="shared" si="60"/>
        <v>0</v>
      </c>
      <c r="DC87" s="8">
        <f t="shared" si="45"/>
        <v>0</v>
      </c>
    </row>
    <row r="88" spans="1:107" ht="26.25" customHeight="1" thickBot="1" x14ac:dyDescent="0.4">
      <c r="A88" s="16">
        <v>82</v>
      </c>
      <c r="B88" s="92" t="s">
        <v>517</v>
      </c>
      <c r="C88" s="7" t="s">
        <v>192</v>
      </c>
      <c r="D88" s="13" t="s">
        <v>808</v>
      </c>
      <c r="E88" s="13"/>
      <c r="F88" s="13"/>
      <c r="G88" s="13"/>
      <c r="H88" s="13"/>
      <c r="I88" s="13"/>
      <c r="J88" s="13"/>
      <c r="K88" s="13"/>
      <c r="L88" s="13"/>
      <c r="M88" s="13"/>
      <c r="N88" s="8" t="str">
        <f t="shared" si="62"/>
        <v>CHM114 (1)B</v>
      </c>
      <c r="O88" s="8">
        <f t="shared" si="65"/>
        <v>1</v>
      </c>
      <c r="P88" s="8">
        <f t="shared" si="49"/>
        <v>4</v>
      </c>
      <c r="Q88" s="13" t="s">
        <v>833</v>
      </c>
      <c r="R88" s="13" t="s">
        <v>846</v>
      </c>
      <c r="S88" s="13"/>
      <c r="T88" s="13"/>
      <c r="U88" s="13"/>
      <c r="V88" s="13"/>
      <c r="W88" s="13"/>
      <c r="X88" s="13"/>
      <c r="Y88" s="13"/>
      <c r="Z88" s="13"/>
      <c r="AA88" s="10" t="str">
        <f t="shared" si="50"/>
        <v>GSS126 (2)A,PHY122 (2)C</v>
      </c>
      <c r="AB88" s="10">
        <f t="shared" si="51"/>
        <v>4</v>
      </c>
      <c r="AC88" s="10">
        <f t="shared" si="52"/>
        <v>16</v>
      </c>
      <c r="AD88" s="13" t="s">
        <v>884</v>
      </c>
      <c r="AE88" s="13"/>
      <c r="AF88" s="13"/>
      <c r="AG88" s="13"/>
      <c r="AH88" s="13"/>
      <c r="AI88" s="13"/>
      <c r="AJ88" s="13"/>
      <c r="AK88" s="13"/>
      <c r="AL88" s="13"/>
      <c r="AM88" s="13"/>
      <c r="AN88" s="10" t="str">
        <f t="shared" si="53"/>
        <v>CSC218 (2)B</v>
      </c>
      <c r="AO88" s="8">
        <f t="shared" si="54"/>
        <v>2</v>
      </c>
      <c r="AP88" s="12">
        <f t="shared" si="55"/>
        <v>8</v>
      </c>
      <c r="AQ88" s="13"/>
      <c r="AR88" s="13"/>
      <c r="AS88" s="13"/>
      <c r="AT88" s="13"/>
      <c r="AU88" s="13"/>
      <c r="AV88" s="13"/>
      <c r="AW88" s="13"/>
      <c r="AX88" s="13"/>
      <c r="AY88" s="13"/>
      <c r="AZ88" s="13"/>
      <c r="BA88" s="10" t="str">
        <f t="shared" si="46"/>
        <v/>
      </c>
      <c r="BB88" s="8">
        <f t="shared" si="56"/>
        <v>0</v>
      </c>
      <c r="BC88" s="8">
        <f t="shared" si="67"/>
        <v>0</v>
      </c>
      <c r="BD88" s="13"/>
      <c r="BE88" s="13"/>
      <c r="BF88" s="13"/>
      <c r="BG88" s="13"/>
      <c r="BH88" s="13"/>
      <c r="BI88" s="13"/>
      <c r="BJ88" s="13"/>
      <c r="BK88" s="13"/>
      <c r="BL88" s="13"/>
      <c r="BM88" s="13"/>
      <c r="BN88" s="8" t="str">
        <f t="shared" si="61"/>
        <v/>
      </c>
      <c r="BO88" s="8">
        <f t="shared" si="29"/>
        <v>0</v>
      </c>
      <c r="BP88" s="8">
        <f t="shared" si="66"/>
        <v>0</v>
      </c>
      <c r="BQ88" s="13"/>
      <c r="BR88" s="13"/>
      <c r="BS88" s="13"/>
      <c r="BT88" s="13"/>
      <c r="BU88" s="13"/>
      <c r="BV88" s="13"/>
      <c r="BW88" s="13"/>
      <c r="BX88" s="13"/>
      <c r="BY88" s="13"/>
      <c r="BZ88" s="13"/>
      <c r="CA88" s="8" t="str">
        <f t="shared" si="44"/>
        <v/>
      </c>
      <c r="CB88" s="8">
        <f t="shared" si="64"/>
        <v>0</v>
      </c>
      <c r="CC88" s="8">
        <f t="shared" si="28"/>
        <v>0</v>
      </c>
      <c r="CD88" s="13"/>
      <c r="CE88" s="13"/>
      <c r="CF88" s="13"/>
      <c r="CG88" s="13"/>
      <c r="CH88" s="13"/>
      <c r="CI88" s="13"/>
      <c r="CJ88" s="13"/>
      <c r="CK88" s="13"/>
      <c r="CL88" s="13"/>
      <c r="CM88" s="13"/>
      <c r="CN88" s="8" t="str">
        <f t="shared" si="57"/>
        <v/>
      </c>
      <c r="CO88" s="8">
        <f t="shared" si="58"/>
        <v>0</v>
      </c>
      <c r="CP88" s="8">
        <f t="shared" si="63"/>
        <v>0</v>
      </c>
      <c r="CQ88" s="13"/>
      <c r="CR88" s="13"/>
      <c r="CS88" s="13"/>
      <c r="CT88" s="13"/>
      <c r="CU88" s="13"/>
      <c r="CV88" s="13"/>
      <c r="CW88" s="13"/>
      <c r="CX88" s="13"/>
      <c r="CY88" s="13"/>
      <c r="CZ88" s="13"/>
      <c r="DA88" s="8" t="str">
        <f t="shared" si="59"/>
        <v/>
      </c>
      <c r="DB88" s="8">
        <f t="shared" si="60"/>
        <v>0</v>
      </c>
      <c r="DC88" s="8">
        <f t="shared" si="45"/>
        <v>0</v>
      </c>
    </row>
    <row r="89" spans="1:107" ht="26.25" customHeight="1" thickBot="1" x14ac:dyDescent="0.4">
      <c r="A89" s="16">
        <v>83</v>
      </c>
      <c r="B89" s="92" t="s">
        <v>518</v>
      </c>
      <c r="C89" s="7" t="s">
        <v>193</v>
      </c>
      <c r="D89" s="13"/>
      <c r="E89" s="13"/>
      <c r="F89" s="13"/>
      <c r="G89" s="13"/>
      <c r="H89" s="13"/>
      <c r="I89" s="13"/>
      <c r="J89" s="13"/>
      <c r="K89" s="13"/>
      <c r="L89" s="13"/>
      <c r="M89" s="13"/>
      <c r="N89" s="8" t="str">
        <f t="shared" si="62"/>
        <v/>
      </c>
      <c r="O89" s="8">
        <f t="shared" si="65"/>
        <v>0</v>
      </c>
      <c r="P89" s="8">
        <f t="shared" si="49"/>
        <v>0</v>
      </c>
      <c r="Q89" s="13"/>
      <c r="R89" s="13"/>
      <c r="S89" s="13"/>
      <c r="T89" s="13"/>
      <c r="U89" s="13"/>
      <c r="V89" s="13"/>
      <c r="W89" s="13"/>
      <c r="X89" s="13"/>
      <c r="Y89" s="13"/>
      <c r="Z89" s="13"/>
      <c r="AA89" s="10" t="str">
        <f t="shared" si="50"/>
        <v/>
      </c>
      <c r="AB89" s="10">
        <f t="shared" si="51"/>
        <v>0</v>
      </c>
      <c r="AC89" s="10">
        <f t="shared" si="52"/>
        <v>0</v>
      </c>
      <c r="AD89" s="13"/>
      <c r="AE89" s="13"/>
      <c r="AF89" s="13"/>
      <c r="AG89" s="13"/>
      <c r="AH89" s="13"/>
      <c r="AI89" s="13"/>
      <c r="AJ89" s="13"/>
      <c r="AK89" s="13"/>
      <c r="AL89" s="13"/>
      <c r="AM89" s="13"/>
      <c r="AN89" s="10" t="str">
        <f t="shared" si="53"/>
        <v/>
      </c>
      <c r="AO89" s="8">
        <f t="shared" si="54"/>
        <v>0</v>
      </c>
      <c r="AP89" s="12">
        <f t="shared" si="55"/>
        <v>0</v>
      </c>
      <c r="AQ89" s="13"/>
      <c r="AR89" s="13"/>
      <c r="AS89" s="13"/>
      <c r="AT89" s="13"/>
      <c r="AU89" s="13"/>
      <c r="AV89" s="13"/>
      <c r="AW89" s="13"/>
      <c r="AX89" s="13"/>
      <c r="AY89" s="13"/>
      <c r="AZ89" s="13"/>
      <c r="BA89" s="10" t="str">
        <f t="shared" si="46"/>
        <v/>
      </c>
      <c r="BB89" s="8">
        <f t="shared" si="56"/>
        <v>0</v>
      </c>
      <c r="BC89" s="8">
        <f t="shared" si="67"/>
        <v>0</v>
      </c>
      <c r="BD89" s="13"/>
      <c r="BE89" s="13"/>
      <c r="BF89" s="13"/>
      <c r="BG89" s="13"/>
      <c r="BH89" s="13"/>
      <c r="BI89" s="13"/>
      <c r="BJ89" s="13"/>
      <c r="BK89" s="13"/>
      <c r="BL89" s="13"/>
      <c r="BM89" s="13"/>
      <c r="BN89" s="8" t="str">
        <f t="shared" si="61"/>
        <v/>
      </c>
      <c r="BO89" s="8">
        <f t="shared" si="29"/>
        <v>0</v>
      </c>
      <c r="BP89" s="8">
        <f t="shared" si="66"/>
        <v>0</v>
      </c>
      <c r="BQ89" s="13"/>
      <c r="BR89" s="13"/>
      <c r="BS89" s="13"/>
      <c r="BT89" s="13"/>
      <c r="BU89" s="13"/>
      <c r="BV89" s="13"/>
      <c r="BW89" s="13"/>
      <c r="BX89" s="13"/>
      <c r="BY89" s="13"/>
      <c r="BZ89" s="13"/>
      <c r="CA89" s="8" t="str">
        <f t="shared" si="44"/>
        <v/>
      </c>
      <c r="CB89" s="8">
        <f t="shared" si="64"/>
        <v>0</v>
      </c>
      <c r="CC89" s="8">
        <f t="shared" si="28"/>
        <v>0</v>
      </c>
      <c r="CD89" s="13"/>
      <c r="CE89" s="13"/>
      <c r="CF89" s="13"/>
      <c r="CG89" s="13"/>
      <c r="CH89" s="13"/>
      <c r="CI89" s="13"/>
      <c r="CJ89" s="13"/>
      <c r="CK89" s="13"/>
      <c r="CL89" s="13"/>
      <c r="CM89" s="13"/>
      <c r="CN89" s="8" t="str">
        <f t="shared" si="57"/>
        <v/>
      </c>
      <c r="CO89" s="8">
        <f t="shared" si="58"/>
        <v>0</v>
      </c>
      <c r="CP89" s="8">
        <f t="shared" si="63"/>
        <v>0</v>
      </c>
      <c r="CQ89" s="13"/>
      <c r="CR89" s="13"/>
      <c r="CS89" s="13"/>
      <c r="CT89" s="13"/>
      <c r="CU89" s="13"/>
      <c r="CV89" s="13"/>
      <c r="CW89" s="13"/>
      <c r="CX89" s="13"/>
      <c r="CY89" s="13"/>
      <c r="CZ89" s="13"/>
      <c r="DA89" s="8" t="str">
        <f t="shared" si="59"/>
        <v/>
      </c>
      <c r="DB89" s="8">
        <f t="shared" si="60"/>
        <v>0</v>
      </c>
      <c r="DC89" s="8">
        <f t="shared" si="45"/>
        <v>0</v>
      </c>
    </row>
    <row r="90" spans="1:107" ht="26.25" customHeight="1" thickBot="1" x14ac:dyDescent="0.4">
      <c r="A90" s="16">
        <v>84</v>
      </c>
      <c r="B90" s="92" t="s">
        <v>519</v>
      </c>
      <c r="C90" s="7" t="s">
        <v>194</v>
      </c>
      <c r="D90" s="13"/>
      <c r="E90" s="13"/>
      <c r="F90" s="13"/>
      <c r="G90" s="13"/>
      <c r="H90" s="13"/>
      <c r="I90" s="13"/>
      <c r="J90" s="13"/>
      <c r="K90" s="13"/>
      <c r="L90" s="13"/>
      <c r="M90" s="13"/>
      <c r="N90" s="8" t="str">
        <f t="shared" si="62"/>
        <v/>
      </c>
      <c r="O90" s="8">
        <f>AllCurCoTCL(D90:M90)</f>
        <v>0</v>
      </c>
      <c r="P90" s="8">
        <f t="shared" si="49"/>
        <v>0</v>
      </c>
      <c r="Q90" s="13" t="s">
        <v>846</v>
      </c>
      <c r="R90" s="13" t="s">
        <v>859</v>
      </c>
      <c r="S90" s="13"/>
      <c r="T90" s="13"/>
      <c r="U90" s="13"/>
      <c r="V90" s="13"/>
      <c r="W90" s="13"/>
      <c r="X90" s="13"/>
      <c r="Y90" s="13"/>
      <c r="Z90" s="13"/>
      <c r="AA90" s="10" t="str">
        <f t="shared" si="50"/>
        <v>PHY122 (2)C,PHY127 (1)A</v>
      </c>
      <c r="AB90" s="10">
        <f t="shared" si="51"/>
        <v>3</v>
      </c>
      <c r="AC90" s="10">
        <f t="shared" si="52"/>
        <v>11</v>
      </c>
      <c r="AD90" s="13"/>
      <c r="AE90" s="13"/>
      <c r="AF90" s="13"/>
      <c r="AG90" s="13"/>
      <c r="AH90" s="13"/>
      <c r="AI90" s="13"/>
      <c r="AJ90" s="13"/>
      <c r="AK90" s="13"/>
      <c r="AL90" s="13"/>
      <c r="AM90" s="13"/>
      <c r="AN90" s="10" t="str">
        <f t="shared" si="53"/>
        <v/>
      </c>
      <c r="AO90" s="8">
        <f t="shared" si="54"/>
        <v>0</v>
      </c>
      <c r="AP90" s="12">
        <f t="shared" si="55"/>
        <v>0</v>
      </c>
      <c r="AQ90" s="13"/>
      <c r="AR90" s="13"/>
      <c r="AS90" s="13"/>
      <c r="AT90" s="13"/>
      <c r="AU90" s="13"/>
      <c r="AV90" s="13"/>
      <c r="AW90" s="13"/>
      <c r="AX90" s="13"/>
      <c r="AY90" s="13"/>
      <c r="AZ90" s="13"/>
      <c r="BA90" s="10" t="str">
        <f t="shared" si="46"/>
        <v/>
      </c>
      <c r="BB90" s="8">
        <f t="shared" si="56"/>
        <v>0</v>
      </c>
      <c r="BC90" s="8">
        <f t="shared" si="67"/>
        <v>0</v>
      </c>
      <c r="BD90" s="13"/>
      <c r="BE90" s="13"/>
      <c r="BF90" s="13"/>
      <c r="BG90" s="13"/>
      <c r="BH90" s="13"/>
      <c r="BI90" s="13"/>
      <c r="BJ90" s="13"/>
      <c r="BK90" s="13"/>
      <c r="BL90" s="13"/>
      <c r="BM90" s="13"/>
      <c r="BN90" s="8" t="str">
        <f t="shared" si="61"/>
        <v/>
      </c>
      <c r="BO90" s="8">
        <f t="shared" si="29"/>
        <v>0</v>
      </c>
      <c r="BP90" s="8">
        <f t="shared" si="66"/>
        <v>0</v>
      </c>
      <c r="BQ90" s="13"/>
      <c r="BR90" s="13"/>
      <c r="BS90" s="13"/>
      <c r="BT90" s="13"/>
      <c r="BU90" s="13"/>
      <c r="BV90" s="13"/>
      <c r="BW90" s="13"/>
      <c r="BX90" s="13"/>
      <c r="BY90" s="13"/>
      <c r="BZ90" s="13"/>
      <c r="CA90" s="8" t="str">
        <f t="shared" si="44"/>
        <v/>
      </c>
      <c r="CB90" s="8">
        <f t="shared" si="64"/>
        <v>0</v>
      </c>
      <c r="CC90" s="8">
        <f t="shared" ref="CC90:CC153" si="68">AllCurCoGP(BQ90:BZ90)</f>
        <v>0</v>
      </c>
      <c r="CD90" s="13"/>
      <c r="CE90" s="13"/>
      <c r="CF90" s="13"/>
      <c r="CG90" s="13"/>
      <c r="CH90" s="13"/>
      <c r="CI90" s="13"/>
      <c r="CJ90" s="13"/>
      <c r="CK90" s="13"/>
      <c r="CL90" s="13"/>
      <c r="CM90" s="13"/>
      <c r="CN90" s="8" t="str">
        <f t="shared" si="57"/>
        <v/>
      </c>
      <c r="CO90" s="8">
        <f t="shared" si="58"/>
        <v>0</v>
      </c>
      <c r="CP90" s="8">
        <f t="shared" si="63"/>
        <v>0</v>
      </c>
      <c r="CQ90" s="13"/>
      <c r="CR90" s="13"/>
      <c r="CS90" s="13"/>
      <c r="CT90" s="13"/>
      <c r="CU90" s="13"/>
      <c r="CV90" s="13"/>
      <c r="CW90" s="13"/>
      <c r="CX90" s="13"/>
      <c r="CY90" s="13"/>
      <c r="CZ90" s="13"/>
      <c r="DA90" s="8" t="str">
        <f t="shared" si="59"/>
        <v/>
      </c>
      <c r="DB90" s="8">
        <f t="shared" si="60"/>
        <v>0</v>
      </c>
      <c r="DC90" s="8">
        <f t="shared" si="45"/>
        <v>0</v>
      </c>
    </row>
    <row r="91" spans="1:107" ht="26.25" customHeight="1" thickBot="1" x14ac:dyDescent="0.4">
      <c r="A91" s="16">
        <v>85</v>
      </c>
      <c r="B91" s="92" t="s">
        <v>520</v>
      </c>
      <c r="C91" s="7" t="s">
        <v>195</v>
      </c>
      <c r="D91" s="13" t="s">
        <v>799</v>
      </c>
      <c r="E91" s="13" t="s">
        <v>811</v>
      </c>
      <c r="F91" s="13"/>
      <c r="G91" s="13"/>
      <c r="H91" s="13"/>
      <c r="I91" s="13"/>
      <c r="J91" s="13"/>
      <c r="K91" s="13"/>
      <c r="L91" s="13"/>
      <c r="M91" s="13"/>
      <c r="N91" s="8" t="str">
        <f t="shared" si="62"/>
        <v>GSS112 (2)E,CHM114 (1)E</v>
      </c>
      <c r="O91" s="8">
        <f t="shared" ref="O91:O122" si="69">AllCurCoTCL(D91:M91)</f>
        <v>3</v>
      </c>
      <c r="P91" s="8">
        <f t="shared" si="49"/>
        <v>3</v>
      </c>
      <c r="Q91" s="13" t="s">
        <v>854</v>
      </c>
      <c r="R91" s="13"/>
      <c r="S91" s="13"/>
      <c r="T91" s="13"/>
      <c r="U91" s="13"/>
      <c r="V91" s="13"/>
      <c r="W91" s="13"/>
      <c r="X91" s="13"/>
      <c r="Y91" s="13"/>
      <c r="Z91" s="13"/>
      <c r="AA91" s="10" t="str">
        <f t="shared" si="50"/>
        <v>MTH123 (2)E</v>
      </c>
      <c r="AB91" s="10">
        <f t="shared" si="51"/>
        <v>2</v>
      </c>
      <c r="AC91" s="10">
        <f t="shared" si="52"/>
        <v>2</v>
      </c>
      <c r="AD91" s="13" t="s">
        <v>900</v>
      </c>
      <c r="AE91" s="13"/>
      <c r="AF91" s="13"/>
      <c r="AG91" s="13"/>
      <c r="AH91" s="13"/>
      <c r="AI91" s="13"/>
      <c r="AJ91" s="13"/>
      <c r="AK91" s="13"/>
      <c r="AL91" s="13"/>
      <c r="AM91" s="13"/>
      <c r="AN91" s="10" t="str">
        <f t="shared" si="53"/>
        <v>STA212 (3)E</v>
      </c>
      <c r="AO91" s="8">
        <f t="shared" si="54"/>
        <v>3</v>
      </c>
      <c r="AP91" s="12">
        <f t="shared" si="55"/>
        <v>3</v>
      </c>
      <c r="AQ91" s="13"/>
      <c r="AR91" s="13"/>
      <c r="AS91" s="13"/>
      <c r="AT91" s="13"/>
      <c r="AU91" s="13"/>
      <c r="AV91" s="13"/>
      <c r="AW91" s="13"/>
      <c r="AX91" s="13"/>
      <c r="AY91" s="13"/>
      <c r="AZ91" s="13"/>
      <c r="BA91" s="10" t="str">
        <f t="shared" si="46"/>
        <v/>
      </c>
      <c r="BB91" s="8">
        <f t="shared" si="56"/>
        <v>0</v>
      </c>
      <c r="BC91" s="8">
        <f t="shared" si="67"/>
        <v>0</v>
      </c>
      <c r="BD91" s="13"/>
      <c r="BE91" s="13"/>
      <c r="BF91" s="13"/>
      <c r="BG91" s="13"/>
      <c r="BH91" s="13"/>
      <c r="BI91" s="13"/>
      <c r="BJ91" s="13"/>
      <c r="BK91" s="13"/>
      <c r="BL91" s="13"/>
      <c r="BM91" s="13"/>
      <c r="BN91" s="8" t="str">
        <f t="shared" si="61"/>
        <v/>
      </c>
      <c r="BO91" s="8">
        <f t="shared" si="29"/>
        <v>0</v>
      </c>
      <c r="BP91" s="8">
        <f t="shared" si="66"/>
        <v>0</v>
      </c>
      <c r="BQ91" s="13"/>
      <c r="BR91" s="13"/>
      <c r="BS91" s="13"/>
      <c r="BT91" s="13"/>
      <c r="BU91" s="13"/>
      <c r="BV91" s="13"/>
      <c r="BW91" s="13"/>
      <c r="BX91" s="13"/>
      <c r="BY91" s="13"/>
      <c r="BZ91" s="13"/>
      <c r="CA91" s="8" t="str">
        <f t="shared" si="44"/>
        <v/>
      </c>
      <c r="CB91" s="8">
        <f t="shared" si="64"/>
        <v>0</v>
      </c>
      <c r="CC91" s="8">
        <f t="shared" si="68"/>
        <v>0</v>
      </c>
      <c r="CD91" s="13"/>
      <c r="CE91" s="13"/>
      <c r="CF91" s="13"/>
      <c r="CG91" s="13"/>
      <c r="CH91" s="13"/>
      <c r="CI91" s="13"/>
      <c r="CJ91" s="13"/>
      <c r="CK91" s="13"/>
      <c r="CL91" s="13"/>
      <c r="CM91" s="13"/>
      <c r="CN91" s="8" t="str">
        <f t="shared" si="57"/>
        <v/>
      </c>
      <c r="CO91" s="8">
        <f t="shared" si="58"/>
        <v>0</v>
      </c>
      <c r="CP91" s="8">
        <f t="shared" si="63"/>
        <v>0</v>
      </c>
      <c r="CQ91" s="13"/>
      <c r="CR91" s="13"/>
      <c r="CS91" s="13"/>
      <c r="CT91" s="13"/>
      <c r="CU91" s="13"/>
      <c r="CV91" s="13"/>
      <c r="CW91" s="13"/>
      <c r="CX91" s="13"/>
      <c r="CY91" s="13"/>
      <c r="CZ91" s="13"/>
      <c r="DA91" s="8" t="str">
        <f t="shared" si="59"/>
        <v/>
      </c>
      <c r="DB91" s="8">
        <f t="shared" si="60"/>
        <v>0</v>
      </c>
      <c r="DC91" s="8">
        <f t="shared" si="45"/>
        <v>0</v>
      </c>
    </row>
    <row r="92" spans="1:107" ht="26.25" customHeight="1" thickBot="1" x14ac:dyDescent="0.4">
      <c r="A92" s="16">
        <v>86</v>
      </c>
      <c r="B92" s="92" t="s">
        <v>521</v>
      </c>
      <c r="C92" s="7" t="s">
        <v>196</v>
      </c>
      <c r="D92" s="13"/>
      <c r="E92" s="13"/>
      <c r="F92" s="13"/>
      <c r="G92" s="13"/>
      <c r="H92" s="13"/>
      <c r="I92" s="13"/>
      <c r="J92" s="13"/>
      <c r="K92" s="13"/>
      <c r="L92" s="13"/>
      <c r="M92" s="13"/>
      <c r="N92" s="8" t="str">
        <f t="shared" si="62"/>
        <v/>
      </c>
      <c r="O92" s="8">
        <f t="shared" si="69"/>
        <v>0</v>
      </c>
      <c r="P92" s="8">
        <f t="shared" si="49"/>
        <v>0</v>
      </c>
      <c r="Q92" s="13" t="s">
        <v>823</v>
      </c>
      <c r="R92" s="13" t="s">
        <v>860</v>
      </c>
      <c r="S92" s="13"/>
      <c r="T92" s="13"/>
      <c r="U92" s="13"/>
      <c r="V92" s="13"/>
      <c r="W92" s="13"/>
      <c r="X92" s="13"/>
      <c r="Y92" s="13"/>
      <c r="Z92" s="13"/>
      <c r="AA92" s="10" t="str">
        <f t="shared" si="50"/>
        <v>CHM124 (1)F,PHY127 (1)F</v>
      </c>
      <c r="AB92" s="10">
        <f t="shared" si="51"/>
        <v>2</v>
      </c>
      <c r="AC92" s="10">
        <f t="shared" si="52"/>
        <v>0</v>
      </c>
      <c r="AD92" s="13"/>
      <c r="AE92" s="13"/>
      <c r="AF92" s="13"/>
      <c r="AG92" s="13"/>
      <c r="AH92" s="13"/>
      <c r="AI92" s="13"/>
      <c r="AJ92" s="13"/>
      <c r="AK92" s="13"/>
      <c r="AL92" s="13"/>
      <c r="AM92" s="13"/>
      <c r="AN92" s="10" t="str">
        <f t="shared" si="53"/>
        <v/>
      </c>
      <c r="AO92" s="8">
        <f t="shared" si="54"/>
        <v>0</v>
      </c>
      <c r="AP92" s="12">
        <f t="shared" si="55"/>
        <v>0</v>
      </c>
      <c r="AQ92" s="13"/>
      <c r="AR92" s="13"/>
      <c r="AS92" s="13"/>
      <c r="AT92" s="13"/>
      <c r="AU92" s="13"/>
      <c r="AV92" s="13"/>
      <c r="AW92" s="13"/>
      <c r="AX92" s="13"/>
      <c r="AY92" s="13"/>
      <c r="AZ92" s="13"/>
      <c r="BA92" s="10" t="str">
        <f t="shared" si="46"/>
        <v/>
      </c>
      <c r="BB92" s="8">
        <f t="shared" si="56"/>
        <v>0</v>
      </c>
      <c r="BC92" s="8">
        <f t="shared" si="67"/>
        <v>0</v>
      </c>
      <c r="BD92" s="13"/>
      <c r="BE92" s="13"/>
      <c r="BF92" s="13"/>
      <c r="BG92" s="13"/>
      <c r="BH92" s="13"/>
      <c r="BI92" s="13"/>
      <c r="BJ92" s="13"/>
      <c r="BK92" s="13"/>
      <c r="BL92" s="13"/>
      <c r="BM92" s="13"/>
      <c r="BN92" s="8" t="str">
        <f t="shared" si="61"/>
        <v/>
      </c>
      <c r="BO92" s="8">
        <f t="shared" si="29"/>
        <v>0</v>
      </c>
      <c r="BP92" s="8">
        <f t="shared" si="66"/>
        <v>0</v>
      </c>
      <c r="BQ92" s="13"/>
      <c r="BR92" s="13"/>
      <c r="BS92" s="13"/>
      <c r="BT92" s="13"/>
      <c r="BU92" s="13"/>
      <c r="BV92" s="13"/>
      <c r="BW92" s="13"/>
      <c r="BX92" s="13"/>
      <c r="BY92" s="13"/>
      <c r="BZ92" s="13"/>
      <c r="CA92" s="8" t="str">
        <f t="shared" si="44"/>
        <v/>
      </c>
      <c r="CB92" s="8">
        <f t="shared" si="64"/>
        <v>0</v>
      </c>
      <c r="CC92" s="8">
        <f t="shared" si="68"/>
        <v>0</v>
      </c>
      <c r="CD92" s="13"/>
      <c r="CE92" s="13"/>
      <c r="CF92" s="13"/>
      <c r="CG92" s="13"/>
      <c r="CH92" s="13"/>
      <c r="CI92" s="13"/>
      <c r="CJ92" s="13"/>
      <c r="CK92" s="13"/>
      <c r="CL92" s="13"/>
      <c r="CM92" s="13"/>
      <c r="CN92" s="8" t="str">
        <f t="shared" si="57"/>
        <v/>
      </c>
      <c r="CO92" s="8">
        <f t="shared" si="58"/>
        <v>0</v>
      </c>
      <c r="CP92" s="8">
        <f t="shared" si="63"/>
        <v>0</v>
      </c>
      <c r="CQ92" s="13"/>
      <c r="CR92" s="13"/>
      <c r="CS92" s="13"/>
      <c r="CT92" s="13"/>
      <c r="CU92" s="13"/>
      <c r="CV92" s="13"/>
      <c r="CW92" s="13"/>
      <c r="CX92" s="13"/>
      <c r="CY92" s="13"/>
      <c r="CZ92" s="13"/>
      <c r="DA92" s="8" t="str">
        <f t="shared" si="59"/>
        <v/>
      </c>
      <c r="DB92" s="8">
        <f t="shared" si="60"/>
        <v>0</v>
      </c>
      <c r="DC92" s="8">
        <f t="shared" si="45"/>
        <v>0</v>
      </c>
    </row>
    <row r="93" spans="1:107" ht="26.25" customHeight="1" thickBot="1" x14ac:dyDescent="0.4">
      <c r="A93" s="16">
        <v>87</v>
      </c>
      <c r="B93" s="92" t="s">
        <v>522</v>
      </c>
      <c r="C93" s="7" t="s">
        <v>197</v>
      </c>
      <c r="D93" s="13"/>
      <c r="E93" s="13"/>
      <c r="F93" s="13"/>
      <c r="G93" s="13"/>
      <c r="H93" s="13"/>
      <c r="I93" s="13"/>
      <c r="J93" s="13"/>
      <c r="K93" s="13"/>
      <c r="L93" s="13"/>
      <c r="M93" s="13"/>
      <c r="N93" s="8" t="str">
        <f t="shared" si="62"/>
        <v/>
      </c>
      <c r="O93" s="8">
        <f t="shared" si="69"/>
        <v>0</v>
      </c>
      <c r="P93" s="8">
        <f t="shared" si="49"/>
        <v>0</v>
      </c>
      <c r="Q93" s="13"/>
      <c r="R93" s="13"/>
      <c r="S93" s="13"/>
      <c r="T93" s="13"/>
      <c r="U93" s="13"/>
      <c r="V93" s="13"/>
      <c r="W93" s="13"/>
      <c r="X93" s="13"/>
      <c r="Y93" s="13"/>
      <c r="Z93" s="13"/>
      <c r="AA93" s="10" t="str">
        <f t="shared" si="50"/>
        <v/>
      </c>
      <c r="AB93" s="10">
        <f t="shared" si="51"/>
        <v>0</v>
      </c>
      <c r="AC93" s="10">
        <f t="shared" si="52"/>
        <v>0</v>
      </c>
      <c r="AD93" s="13" t="s">
        <v>876</v>
      </c>
      <c r="AE93" s="13"/>
      <c r="AF93" s="13"/>
      <c r="AG93" s="13"/>
      <c r="AH93" s="13"/>
      <c r="AI93" s="13"/>
      <c r="AJ93" s="13"/>
      <c r="AK93" s="13"/>
      <c r="AL93" s="13"/>
      <c r="AM93" s="13"/>
      <c r="AN93" s="10" t="str">
        <f t="shared" si="53"/>
        <v>MTH211 (3)B</v>
      </c>
      <c r="AO93" s="8">
        <f t="shared" si="54"/>
        <v>3</v>
      </c>
      <c r="AP93" s="12">
        <f t="shared" si="55"/>
        <v>12</v>
      </c>
      <c r="AQ93" s="13"/>
      <c r="AR93" s="13"/>
      <c r="AS93" s="13"/>
      <c r="AT93" s="13"/>
      <c r="AU93" s="13"/>
      <c r="AV93" s="13"/>
      <c r="AW93" s="13"/>
      <c r="AX93" s="13"/>
      <c r="AY93" s="13"/>
      <c r="AZ93" s="13"/>
      <c r="BA93" s="10" t="str">
        <f t="shared" si="46"/>
        <v/>
      </c>
      <c r="BB93" s="8">
        <f t="shared" si="56"/>
        <v>0</v>
      </c>
      <c r="BC93" s="8">
        <f t="shared" si="67"/>
        <v>0</v>
      </c>
      <c r="BD93" s="13"/>
      <c r="BE93" s="13"/>
      <c r="BF93" s="13"/>
      <c r="BG93" s="13"/>
      <c r="BH93" s="13"/>
      <c r="BI93" s="13"/>
      <c r="BJ93" s="13"/>
      <c r="BK93" s="13"/>
      <c r="BL93" s="13"/>
      <c r="BM93" s="13"/>
      <c r="BN93" s="8" t="str">
        <f t="shared" si="61"/>
        <v/>
      </c>
      <c r="BO93" s="8">
        <f t="shared" si="29"/>
        <v>0</v>
      </c>
      <c r="BP93" s="8">
        <f t="shared" si="66"/>
        <v>0</v>
      </c>
      <c r="BQ93" s="13"/>
      <c r="BR93" s="13"/>
      <c r="BS93" s="13"/>
      <c r="BT93" s="13"/>
      <c r="BU93" s="13"/>
      <c r="BV93" s="13"/>
      <c r="BW93" s="13"/>
      <c r="BX93" s="13"/>
      <c r="BY93" s="13"/>
      <c r="BZ93" s="13"/>
      <c r="CA93" s="8" t="str">
        <f t="shared" ref="CA93:CA124" si="70">AllCurCo(BQ93:BZ93)</f>
        <v/>
      </c>
      <c r="CB93" s="8">
        <f t="shared" si="64"/>
        <v>0</v>
      </c>
      <c r="CC93" s="8">
        <f t="shared" si="68"/>
        <v>0</v>
      </c>
      <c r="CD93" s="13"/>
      <c r="CE93" s="13"/>
      <c r="CF93" s="13"/>
      <c r="CG93" s="13"/>
      <c r="CH93" s="13"/>
      <c r="CI93" s="13"/>
      <c r="CJ93" s="13"/>
      <c r="CK93" s="13"/>
      <c r="CL93" s="13"/>
      <c r="CM93" s="13"/>
      <c r="CN93" s="8" t="str">
        <f t="shared" si="57"/>
        <v/>
      </c>
      <c r="CO93" s="8">
        <f t="shared" si="58"/>
        <v>0</v>
      </c>
      <c r="CP93" s="8">
        <f t="shared" si="63"/>
        <v>0</v>
      </c>
      <c r="CQ93" s="13"/>
      <c r="CR93" s="13"/>
      <c r="CS93" s="13"/>
      <c r="CT93" s="13"/>
      <c r="CU93" s="13"/>
      <c r="CV93" s="13"/>
      <c r="CW93" s="13"/>
      <c r="CX93" s="13"/>
      <c r="CY93" s="13"/>
      <c r="CZ93" s="13"/>
      <c r="DA93" s="8" t="str">
        <f t="shared" si="59"/>
        <v/>
      </c>
      <c r="DB93" s="8">
        <f t="shared" si="60"/>
        <v>0</v>
      </c>
      <c r="DC93" s="8">
        <f t="shared" si="45"/>
        <v>0</v>
      </c>
    </row>
    <row r="94" spans="1:107" ht="26.25" customHeight="1" thickBot="1" x14ac:dyDescent="0.4">
      <c r="A94" s="16">
        <v>88</v>
      </c>
      <c r="B94" s="92" t="s">
        <v>523</v>
      </c>
      <c r="C94" s="7" t="s">
        <v>198</v>
      </c>
      <c r="D94" s="13" t="s">
        <v>809</v>
      </c>
      <c r="E94" s="13"/>
      <c r="F94" s="13"/>
      <c r="G94" s="13"/>
      <c r="H94" s="13"/>
      <c r="I94" s="13"/>
      <c r="J94" s="13"/>
      <c r="K94" s="13"/>
      <c r="L94" s="13"/>
      <c r="M94" s="13"/>
      <c r="N94" s="8" t="str">
        <f t="shared" si="62"/>
        <v>CHM114 (1)A</v>
      </c>
      <c r="O94" s="8">
        <f t="shared" si="69"/>
        <v>1</v>
      </c>
      <c r="P94" s="8">
        <f t="shared" si="49"/>
        <v>5</v>
      </c>
      <c r="Q94" s="13"/>
      <c r="R94" s="13"/>
      <c r="S94" s="13"/>
      <c r="T94" s="13"/>
      <c r="U94" s="13"/>
      <c r="V94" s="13"/>
      <c r="W94" s="13"/>
      <c r="X94" s="13"/>
      <c r="Y94" s="13"/>
      <c r="Z94" s="13"/>
      <c r="AA94" s="10" t="str">
        <f t="shared" si="50"/>
        <v/>
      </c>
      <c r="AB94" s="10">
        <f t="shared" si="51"/>
        <v>0</v>
      </c>
      <c r="AC94" s="10">
        <f t="shared" si="52"/>
        <v>0</v>
      </c>
      <c r="AD94" s="13"/>
      <c r="AE94" s="13"/>
      <c r="AF94" s="13"/>
      <c r="AG94" s="13"/>
      <c r="AH94" s="13"/>
      <c r="AI94" s="13"/>
      <c r="AJ94" s="13"/>
      <c r="AK94" s="13"/>
      <c r="AL94" s="13"/>
      <c r="AM94" s="13"/>
      <c r="AN94" s="10" t="str">
        <f t="shared" si="53"/>
        <v/>
      </c>
      <c r="AO94" s="8">
        <f t="shared" si="54"/>
        <v>0</v>
      </c>
      <c r="AP94" s="12">
        <f t="shared" si="55"/>
        <v>0</v>
      </c>
      <c r="AQ94" s="13"/>
      <c r="AR94" s="13"/>
      <c r="AS94" s="13"/>
      <c r="AT94" s="13"/>
      <c r="AU94" s="13"/>
      <c r="AV94" s="13"/>
      <c r="AW94" s="13"/>
      <c r="AX94" s="13"/>
      <c r="AY94" s="13"/>
      <c r="AZ94" s="13"/>
      <c r="BA94" s="10" t="str">
        <f t="shared" si="46"/>
        <v/>
      </c>
      <c r="BB94" s="8">
        <f t="shared" si="56"/>
        <v>0</v>
      </c>
      <c r="BC94" s="8">
        <f t="shared" si="67"/>
        <v>0</v>
      </c>
      <c r="BD94" s="13"/>
      <c r="BE94" s="13"/>
      <c r="BF94" s="13"/>
      <c r="BG94" s="13"/>
      <c r="BH94" s="13"/>
      <c r="BI94" s="13"/>
      <c r="BJ94" s="13"/>
      <c r="BK94" s="13"/>
      <c r="BL94" s="13"/>
      <c r="BM94" s="13"/>
      <c r="BN94" s="8" t="str">
        <f t="shared" si="61"/>
        <v/>
      </c>
      <c r="BO94" s="8">
        <f t="shared" si="29"/>
        <v>0</v>
      </c>
      <c r="BP94" s="8">
        <f t="shared" si="66"/>
        <v>0</v>
      </c>
      <c r="BQ94" s="13"/>
      <c r="BR94" s="13"/>
      <c r="BS94" s="13"/>
      <c r="BT94" s="13"/>
      <c r="BU94" s="13"/>
      <c r="BV94" s="13"/>
      <c r="BW94" s="13"/>
      <c r="BX94" s="13"/>
      <c r="BY94" s="13"/>
      <c r="BZ94" s="13"/>
      <c r="CA94" s="8" t="str">
        <f t="shared" si="70"/>
        <v/>
      </c>
      <c r="CB94" s="8">
        <f t="shared" si="64"/>
        <v>0</v>
      </c>
      <c r="CC94" s="8">
        <f t="shared" si="68"/>
        <v>0</v>
      </c>
      <c r="CD94" s="13"/>
      <c r="CE94" s="13"/>
      <c r="CF94" s="13"/>
      <c r="CG94" s="13"/>
      <c r="CH94" s="13"/>
      <c r="CI94" s="13"/>
      <c r="CJ94" s="13"/>
      <c r="CK94" s="13"/>
      <c r="CL94" s="13"/>
      <c r="CM94" s="13"/>
      <c r="CN94" s="8" t="str">
        <f t="shared" si="57"/>
        <v/>
      </c>
      <c r="CO94" s="8">
        <f t="shared" si="58"/>
        <v>0</v>
      </c>
      <c r="CP94" s="8">
        <f t="shared" si="63"/>
        <v>0</v>
      </c>
      <c r="CQ94" s="13"/>
      <c r="CR94" s="13"/>
      <c r="CS94" s="13"/>
      <c r="CT94" s="13"/>
      <c r="CU94" s="13"/>
      <c r="CV94" s="13"/>
      <c r="CW94" s="13"/>
      <c r="CX94" s="13"/>
      <c r="CY94" s="13"/>
      <c r="CZ94" s="13"/>
      <c r="DA94" s="8" t="str">
        <f t="shared" si="59"/>
        <v/>
      </c>
      <c r="DB94" s="8">
        <f t="shared" si="60"/>
        <v>0</v>
      </c>
      <c r="DC94" s="8">
        <f t="shared" si="45"/>
        <v>0</v>
      </c>
    </row>
    <row r="95" spans="1:107" ht="26.25" customHeight="1" thickBot="1" x14ac:dyDescent="0.4">
      <c r="A95" s="16">
        <v>89</v>
      </c>
      <c r="B95" s="92" t="s">
        <v>524</v>
      </c>
      <c r="C95" s="7" t="s">
        <v>199</v>
      </c>
      <c r="D95" s="13"/>
      <c r="E95" s="13"/>
      <c r="F95" s="13"/>
      <c r="G95" s="13"/>
      <c r="H95" s="13"/>
      <c r="I95" s="13"/>
      <c r="J95" s="13"/>
      <c r="K95" s="13"/>
      <c r="L95" s="13"/>
      <c r="M95" s="13"/>
      <c r="N95" s="8" t="str">
        <f t="shared" si="62"/>
        <v/>
      </c>
      <c r="O95" s="8">
        <f t="shared" si="69"/>
        <v>0</v>
      </c>
      <c r="P95" s="8">
        <f t="shared" si="49"/>
        <v>0</v>
      </c>
      <c r="Q95" s="13" t="s">
        <v>839</v>
      </c>
      <c r="R95" s="13"/>
      <c r="S95" s="13"/>
      <c r="T95" s="13"/>
      <c r="U95" s="13"/>
      <c r="V95" s="13"/>
      <c r="W95" s="13"/>
      <c r="X95" s="13"/>
      <c r="Y95" s="13"/>
      <c r="Z95" s="13"/>
      <c r="AA95" s="10" t="str">
        <f t="shared" si="50"/>
        <v>CSC122 (2)C</v>
      </c>
      <c r="AB95" s="10">
        <f t="shared" si="51"/>
        <v>2</v>
      </c>
      <c r="AC95" s="10">
        <f t="shared" si="52"/>
        <v>6</v>
      </c>
      <c r="AD95" s="13"/>
      <c r="AE95" s="13"/>
      <c r="AF95" s="13"/>
      <c r="AG95" s="13"/>
      <c r="AH95" s="13"/>
      <c r="AI95" s="13"/>
      <c r="AJ95" s="13"/>
      <c r="AK95" s="13"/>
      <c r="AL95" s="13"/>
      <c r="AM95" s="13"/>
      <c r="AN95" s="10" t="str">
        <f t="shared" si="53"/>
        <v/>
      </c>
      <c r="AO95" s="8">
        <f t="shared" si="54"/>
        <v>0</v>
      </c>
      <c r="AP95" s="12">
        <f t="shared" si="55"/>
        <v>0</v>
      </c>
      <c r="AQ95" s="13"/>
      <c r="AR95" s="13"/>
      <c r="AS95" s="13"/>
      <c r="AT95" s="13"/>
      <c r="AU95" s="13"/>
      <c r="AV95" s="13"/>
      <c r="AW95" s="13"/>
      <c r="AX95" s="13"/>
      <c r="AY95" s="13"/>
      <c r="AZ95" s="13"/>
      <c r="BA95" s="10" t="str">
        <f t="shared" si="46"/>
        <v/>
      </c>
      <c r="BB95" s="8">
        <f t="shared" si="56"/>
        <v>0</v>
      </c>
      <c r="BC95" s="8">
        <f t="shared" si="67"/>
        <v>0</v>
      </c>
      <c r="BD95" s="13"/>
      <c r="BE95" s="13"/>
      <c r="BF95" s="13"/>
      <c r="BG95" s="13"/>
      <c r="BH95" s="13"/>
      <c r="BI95" s="13"/>
      <c r="BJ95" s="13"/>
      <c r="BK95" s="13"/>
      <c r="BL95" s="13"/>
      <c r="BM95" s="13"/>
      <c r="BN95" s="8" t="str">
        <f t="shared" si="61"/>
        <v/>
      </c>
      <c r="BO95" s="8">
        <f t="shared" si="29"/>
        <v>0</v>
      </c>
      <c r="BP95" s="8">
        <f t="shared" si="66"/>
        <v>0</v>
      </c>
      <c r="BQ95" s="13"/>
      <c r="BR95" s="13"/>
      <c r="BS95" s="13"/>
      <c r="BT95" s="13"/>
      <c r="BU95" s="13"/>
      <c r="BV95" s="13"/>
      <c r="BW95" s="13"/>
      <c r="BX95" s="13"/>
      <c r="BY95" s="13"/>
      <c r="BZ95" s="13"/>
      <c r="CA95" s="8" t="str">
        <f t="shared" si="70"/>
        <v/>
      </c>
      <c r="CB95" s="8">
        <f t="shared" si="64"/>
        <v>0</v>
      </c>
      <c r="CC95" s="8">
        <f t="shared" si="68"/>
        <v>0</v>
      </c>
      <c r="CD95" s="13"/>
      <c r="CE95" s="13"/>
      <c r="CF95" s="13"/>
      <c r="CG95" s="13"/>
      <c r="CH95" s="13"/>
      <c r="CI95" s="13"/>
      <c r="CJ95" s="13"/>
      <c r="CK95" s="13"/>
      <c r="CL95" s="13"/>
      <c r="CM95" s="13"/>
      <c r="CN95" s="8" t="str">
        <f t="shared" si="57"/>
        <v/>
      </c>
      <c r="CO95" s="8">
        <f t="shared" si="58"/>
        <v>0</v>
      </c>
      <c r="CP95" s="8">
        <f t="shared" si="63"/>
        <v>0</v>
      </c>
      <c r="CQ95" s="13"/>
      <c r="CR95" s="13"/>
      <c r="CS95" s="13"/>
      <c r="CT95" s="13"/>
      <c r="CU95" s="13"/>
      <c r="CV95" s="13"/>
      <c r="CW95" s="13"/>
      <c r="CX95" s="13"/>
      <c r="CY95" s="13"/>
      <c r="CZ95" s="13"/>
      <c r="DA95" s="8" t="str">
        <f t="shared" si="59"/>
        <v/>
      </c>
      <c r="DB95" s="8">
        <f t="shared" si="60"/>
        <v>0</v>
      </c>
      <c r="DC95" s="8">
        <f t="shared" si="45"/>
        <v>0</v>
      </c>
    </row>
    <row r="96" spans="1:107" ht="26.25" customHeight="1" thickBot="1" x14ac:dyDescent="0.4">
      <c r="A96" s="16">
        <v>90</v>
      </c>
      <c r="B96" s="92" t="s">
        <v>525</v>
      </c>
      <c r="C96" s="7" t="s">
        <v>200</v>
      </c>
      <c r="D96" s="13"/>
      <c r="E96" s="13"/>
      <c r="F96" s="13"/>
      <c r="G96" s="13"/>
      <c r="H96" s="13"/>
      <c r="I96" s="13"/>
      <c r="J96" s="13"/>
      <c r="K96" s="13"/>
      <c r="L96" s="13"/>
      <c r="M96" s="13"/>
      <c r="N96" s="8" t="str">
        <f t="shared" si="62"/>
        <v/>
      </c>
      <c r="O96" s="8">
        <f t="shared" si="69"/>
        <v>0</v>
      </c>
      <c r="P96" s="8">
        <f t="shared" si="49"/>
        <v>0</v>
      </c>
      <c r="Q96" s="13"/>
      <c r="R96" s="13"/>
      <c r="S96" s="13"/>
      <c r="T96" s="13"/>
      <c r="U96" s="13"/>
      <c r="V96" s="13"/>
      <c r="W96" s="13"/>
      <c r="X96" s="13"/>
      <c r="Y96" s="13"/>
      <c r="Z96" s="13"/>
      <c r="AA96" s="10" t="str">
        <f t="shared" si="50"/>
        <v/>
      </c>
      <c r="AB96" s="10">
        <f t="shared" si="51"/>
        <v>0</v>
      </c>
      <c r="AC96" s="10">
        <f t="shared" si="52"/>
        <v>0</v>
      </c>
      <c r="AD96" s="13"/>
      <c r="AE96" s="13"/>
      <c r="AF96" s="13"/>
      <c r="AG96" s="13"/>
      <c r="AH96" s="13"/>
      <c r="AI96" s="13"/>
      <c r="AJ96" s="13"/>
      <c r="AK96" s="13"/>
      <c r="AL96" s="13"/>
      <c r="AM96" s="13"/>
      <c r="AN96" s="10" t="str">
        <f t="shared" si="53"/>
        <v/>
      </c>
      <c r="AO96" s="8">
        <f t="shared" si="54"/>
        <v>0</v>
      </c>
      <c r="AP96" s="12">
        <f t="shared" si="55"/>
        <v>0</v>
      </c>
      <c r="AQ96" s="13"/>
      <c r="AR96" s="13"/>
      <c r="AS96" s="13"/>
      <c r="AT96" s="13"/>
      <c r="AU96" s="13"/>
      <c r="AV96" s="13"/>
      <c r="AW96" s="13"/>
      <c r="AX96" s="13"/>
      <c r="AY96" s="13"/>
      <c r="AZ96" s="13"/>
      <c r="BA96" s="10" t="str">
        <f t="shared" si="46"/>
        <v/>
      </c>
      <c r="BB96" s="8">
        <f t="shared" si="56"/>
        <v>0</v>
      </c>
      <c r="BC96" s="8">
        <f t="shared" si="67"/>
        <v>0</v>
      </c>
      <c r="BD96" s="13"/>
      <c r="BE96" s="13"/>
      <c r="BF96" s="13"/>
      <c r="BG96" s="13"/>
      <c r="BH96" s="13"/>
      <c r="BI96" s="13"/>
      <c r="BJ96" s="13"/>
      <c r="BK96" s="13"/>
      <c r="BL96" s="13"/>
      <c r="BM96" s="13"/>
      <c r="BN96" s="8" t="str">
        <f t="shared" si="61"/>
        <v/>
      </c>
      <c r="BO96" s="8">
        <f t="shared" si="29"/>
        <v>0</v>
      </c>
      <c r="BP96" s="8">
        <f t="shared" si="66"/>
        <v>0</v>
      </c>
      <c r="BQ96" s="13"/>
      <c r="BR96" s="13"/>
      <c r="BS96" s="13"/>
      <c r="BT96" s="13"/>
      <c r="BU96" s="13"/>
      <c r="BV96" s="13"/>
      <c r="BW96" s="13"/>
      <c r="BX96" s="13"/>
      <c r="BY96" s="13"/>
      <c r="BZ96" s="13"/>
      <c r="CA96" s="8" t="str">
        <f t="shared" si="70"/>
        <v/>
      </c>
      <c r="CB96" s="8">
        <f t="shared" si="64"/>
        <v>0</v>
      </c>
      <c r="CC96" s="8">
        <f t="shared" si="68"/>
        <v>0</v>
      </c>
      <c r="CD96" s="13"/>
      <c r="CE96" s="13"/>
      <c r="CF96" s="13"/>
      <c r="CG96" s="13"/>
      <c r="CH96" s="13"/>
      <c r="CI96" s="13"/>
      <c r="CJ96" s="13"/>
      <c r="CK96" s="13"/>
      <c r="CL96" s="13"/>
      <c r="CM96" s="13"/>
      <c r="CN96" s="8" t="str">
        <f t="shared" si="57"/>
        <v/>
      </c>
      <c r="CO96" s="8">
        <f t="shared" si="58"/>
        <v>0</v>
      </c>
      <c r="CP96" s="8">
        <f t="shared" si="63"/>
        <v>0</v>
      </c>
      <c r="CQ96" s="13"/>
      <c r="CR96" s="13"/>
      <c r="CS96" s="13"/>
      <c r="CT96" s="13"/>
      <c r="CU96" s="13"/>
      <c r="CV96" s="13"/>
      <c r="CW96" s="13"/>
      <c r="CX96" s="13"/>
      <c r="CY96" s="13"/>
      <c r="CZ96" s="13"/>
      <c r="DA96" s="8" t="str">
        <f t="shared" si="59"/>
        <v/>
      </c>
      <c r="DB96" s="8">
        <f t="shared" si="60"/>
        <v>0</v>
      </c>
      <c r="DC96" s="8">
        <f t="shared" si="45"/>
        <v>0</v>
      </c>
    </row>
    <row r="97" spans="1:107" ht="26.25" customHeight="1" thickBot="1" x14ac:dyDescent="0.4">
      <c r="A97" s="16">
        <v>91</v>
      </c>
      <c r="B97" s="92" t="s">
        <v>526</v>
      </c>
      <c r="C97" s="7" t="s">
        <v>201</v>
      </c>
      <c r="D97" s="13"/>
      <c r="E97" s="13"/>
      <c r="F97" s="13"/>
      <c r="G97" s="13"/>
      <c r="H97" s="13"/>
      <c r="I97" s="13"/>
      <c r="J97" s="13"/>
      <c r="K97" s="13"/>
      <c r="L97" s="13"/>
      <c r="M97" s="13"/>
      <c r="N97" s="8" t="str">
        <f t="shared" si="62"/>
        <v/>
      </c>
      <c r="O97" s="8">
        <f t="shared" si="69"/>
        <v>0</v>
      </c>
      <c r="P97" s="8">
        <f t="shared" si="49"/>
        <v>0</v>
      </c>
      <c r="Q97" s="13"/>
      <c r="R97" s="13"/>
      <c r="S97" s="13"/>
      <c r="T97" s="13"/>
      <c r="U97" s="13"/>
      <c r="V97" s="13"/>
      <c r="W97" s="13"/>
      <c r="X97" s="13"/>
      <c r="Y97" s="13"/>
      <c r="Z97" s="13"/>
      <c r="AA97" s="10" t="str">
        <f t="shared" si="50"/>
        <v/>
      </c>
      <c r="AB97" s="10">
        <f t="shared" si="51"/>
        <v>0</v>
      </c>
      <c r="AC97" s="10">
        <f t="shared" si="52"/>
        <v>0</v>
      </c>
      <c r="AD97" s="13"/>
      <c r="AE97" s="13"/>
      <c r="AF97" s="13"/>
      <c r="AG97" s="13"/>
      <c r="AH97" s="13"/>
      <c r="AI97" s="13"/>
      <c r="AJ97" s="13"/>
      <c r="AK97" s="13"/>
      <c r="AL97" s="13"/>
      <c r="AM97" s="13"/>
      <c r="AN97" s="10" t="str">
        <f t="shared" si="53"/>
        <v/>
      </c>
      <c r="AO97" s="8">
        <f t="shared" si="54"/>
        <v>0</v>
      </c>
      <c r="AP97" s="12">
        <f t="shared" si="55"/>
        <v>0</v>
      </c>
      <c r="AQ97" s="13"/>
      <c r="AR97" s="13"/>
      <c r="AS97" s="13"/>
      <c r="AT97" s="13"/>
      <c r="AU97" s="13"/>
      <c r="AV97" s="13"/>
      <c r="AW97" s="13"/>
      <c r="AX97" s="13"/>
      <c r="AY97" s="13"/>
      <c r="AZ97" s="13"/>
      <c r="BA97" s="10" t="str">
        <f t="shared" si="46"/>
        <v/>
      </c>
      <c r="BB97" s="8">
        <f t="shared" si="56"/>
        <v>0</v>
      </c>
      <c r="BC97" s="8">
        <f t="shared" si="67"/>
        <v>0</v>
      </c>
      <c r="BD97" s="13"/>
      <c r="BE97" s="13"/>
      <c r="BF97" s="13"/>
      <c r="BG97" s="13"/>
      <c r="BH97" s="13"/>
      <c r="BI97" s="13"/>
      <c r="BJ97" s="13"/>
      <c r="BK97" s="13"/>
      <c r="BL97" s="13"/>
      <c r="BM97" s="13"/>
      <c r="BN97" s="8" t="str">
        <f t="shared" si="61"/>
        <v/>
      </c>
      <c r="BO97" s="8">
        <f t="shared" si="29"/>
        <v>0</v>
      </c>
      <c r="BP97" s="8">
        <f t="shared" si="66"/>
        <v>0</v>
      </c>
      <c r="BQ97" s="13"/>
      <c r="BR97" s="13"/>
      <c r="BS97" s="13"/>
      <c r="BT97" s="13"/>
      <c r="BU97" s="13"/>
      <c r="BV97" s="13"/>
      <c r="BW97" s="13"/>
      <c r="BX97" s="13"/>
      <c r="BY97" s="13"/>
      <c r="BZ97" s="13"/>
      <c r="CA97" s="8" t="str">
        <f t="shared" si="70"/>
        <v/>
      </c>
      <c r="CB97" s="8">
        <f t="shared" si="64"/>
        <v>0</v>
      </c>
      <c r="CC97" s="8">
        <f t="shared" si="68"/>
        <v>0</v>
      </c>
      <c r="CD97" s="13"/>
      <c r="CE97" s="13"/>
      <c r="CF97" s="13"/>
      <c r="CG97" s="13"/>
      <c r="CH97" s="13"/>
      <c r="CI97" s="13"/>
      <c r="CJ97" s="13"/>
      <c r="CK97" s="13"/>
      <c r="CL97" s="13"/>
      <c r="CM97" s="13"/>
      <c r="CN97" s="8" t="str">
        <f t="shared" si="57"/>
        <v/>
      </c>
      <c r="CO97" s="8">
        <f t="shared" si="58"/>
        <v>0</v>
      </c>
      <c r="CP97" s="8">
        <f t="shared" si="63"/>
        <v>0</v>
      </c>
      <c r="CQ97" s="13"/>
      <c r="CR97" s="13"/>
      <c r="CS97" s="13"/>
      <c r="CT97" s="13"/>
      <c r="CU97" s="13"/>
      <c r="CV97" s="13"/>
      <c r="CW97" s="13"/>
      <c r="CX97" s="13"/>
      <c r="CY97" s="13"/>
      <c r="CZ97" s="13"/>
      <c r="DA97" s="8" t="str">
        <f t="shared" si="59"/>
        <v/>
      </c>
      <c r="DB97" s="8">
        <f t="shared" si="60"/>
        <v>0</v>
      </c>
      <c r="DC97" s="8">
        <f t="shared" si="45"/>
        <v>0</v>
      </c>
    </row>
    <row r="98" spans="1:107" ht="26.25" customHeight="1" thickBot="1" x14ac:dyDescent="0.4">
      <c r="A98" s="16">
        <v>92</v>
      </c>
      <c r="B98" s="92" t="s">
        <v>527</v>
      </c>
      <c r="C98" s="7" t="s">
        <v>202</v>
      </c>
      <c r="D98" s="13" t="s">
        <v>809</v>
      </c>
      <c r="E98" s="13"/>
      <c r="F98" s="13"/>
      <c r="G98" s="13"/>
      <c r="H98" s="13"/>
      <c r="I98" s="13"/>
      <c r="J98" s="13"/>
      <c r="K98" s="13"/>
      <c r="L98" s="13"/>
      <c r="M98" s="13"/>
      <c r="N98" s="8" t="str">
        <f t="shared" si="62"/>
        <v>CHM114 (1)A</v>
      </c>
      <c r="O98" s="8">
        <f t="shared" si="69"/>
        <v>1</v>
      </c>
      <c r="P98" s="8">
        <f t="shared" si="49"/>
        <v>5</v>
      </c>
      <c r="Q98" s="13"/>
      <c r="R98" s="13"/>
      <c r="S98" s="13"/>
      <c r="T98" s="13"/>
      <c r="U98" s="13"/>
      <c r="V98" s="13"/>
      <c r="W98" s="13"/>
      <c r="X98" s="13"/>
      <c r="Y98" s="13"/>
      <c r="Z98" s="13"/>
      <c r="AA98" s="10" t="str">
        <f t="shared" si="50"/>
        <v/>
      </c>
      <c r="AB98" s="10">
        <f t="shared" si="51"/>
        <v>0</v>
      </c>
      <c r="AC98" s="10">
        <f t="shared" si="52"/>
        <v>0</v>
      </c>
      <c r="AD98" s="13"/>
      <c r="AE98" s="13"/>
      <c r="AF98" s="13"/>
      <c r="AG98" s="13"/>
      <c r="AH98" s="13"/>
      <c r="AI98" s="13"/>
      <c r="AJ98" s="13"/>
      <c r="AK98" s="13"/>
      <c r="AL98" s="13"/>
      <c r="AM98" s="13"/>
      <c r="AN98" s="10" t="str">
        <f t="shared" si="53"/>
        <v/>
      </c>
      <c r="AO98" s="8">
        <f t="shared" si="54"/>
        <v>0</v>
      </c>
      <c r="AP98" s="12">
        <f t="shared" si="55"/>
        <v>0</v>
      </c>
      <c r="AQ98" s="13"/>
      <c r="AR98" s="13"/>
      <c r="AS98" s="13"/>
      <c r="AT98" s="13"/>
      <c r="AU98" s="13"/>
      <c r="AV98" s="13"/>
      <c r="AW98" s="13"/>
      <c r="AX98" s="13"/>
      <c r="AY98" s="13"/>
      <c r="AZ98" s="13"/>
      <c r="BA98" s="10" t="str">
        <f t="shared" si="46"/>
        <v/>
      </c>
      <c r="BB98" s="8">
        <f t="shared" si="56"/>
        <v>0</v>
      </c>
      <c r="BC98" s="8">
        <f t="shared" si="67"/>
        <v>0</v>
      </c>
      <c r="BD98" s="13"/>
      <c r="BE98" s="13"/>
      <c r="BF98" s="13"/>
      <c r="BG98" s="13"/>
      <c r="BH98" s="13"/>
      <c r="BI98" s="13"/>
      <c r="BJ98" s="13"/>
      <c r="BK98" s="13"/>
      <c r="BL98" s="13"/>
      <c r="BM98" s="13"/>
      <c r="BN98" s="8" t="str">
        <f t="shared" si="61"/>
        <v/>
      </c>
      <c r="BO98" s="8">
        <f t="shared" si="29"/>
        <v>0</v>
      </c>
      <c r="BP98" s="8">
        <f t="shared" si="66"/>
        <v>0</v>
      </c>
      <c r="BQ98" s="13"/>
      <c r="BR98" s="13"/>
      <c r="BS98" s="13"/>
      <c r="BT98" s="13"/>
      <c r="BU98" s="13"/>
      <c r="BV98" s="13"/>
      <c r="BW98" s="13"/>
      <c r="BX98" s="13"/>
      <c r="BY98" s="13"/>
      <c r="BZ98" s="13"/>
      <c r="CA98" s="8" t="str">
        <f t="shared" si="70"/>
        <v/>
      </c>
      <c r="CB98" s="8">
        <f t="shared" si="64"/>
        <v>0</v>
      </c>
      <c r="CC98" s="8">
        <f t="shared" si="68"/>
        <v>0</v>
      </c>
      <c r="CD98" s="13"/>
      <c r="CE98" s="13"/>
      <c r="CF98" s="13"/>
      <c r="CG98" s="13"/>
      <c r="CH98" s="13"/>
      <c r="CI98" s="13"/>
      <c r="CJ98" s="13"/>
      <c r="CK98" s="13"/>
      <c r="CL98" s="13"/>
      <c r="CM98" s="13"/>
      <c r="CN98" s="8" t="str">
        <f t="shared" si="57"/>
        <v/>
      </c>
      <c r="CO98" s="8">
        <f t="shared" si="58"/>
        <v>0</v>
      </c>
      <c r="CP98" s="8">
        <f t="shared" si="63"/>
        <v>0</v>
      </c>
      <c r="CQ98" s="13"/>
      <c r="CR98" s="13"/>
      <c r="CS98" s="13"/>
      <c r="CT98" s="13"/>
      <c r="CU98" s="13"/>
      <c r="CV98" s="13"/>
      <c r="CW98" s="13"/>
      <c r="CX98" s="13"/>
      <c r="CY98" s="13"/>
      <c r="CZ98" s="13"/>
      <c r="DA98" s="8" t="str">
        <f t="shared" si="59"/>
        <v/>
      </c>
      <c r="DB98" s="8">
        <f t="shared" si="60"/>
        <v>0</v>
      </c>
      <c r="DC98" s="8">
        <f t="shared" si="45"/>
        <v>0</v>
      </c>
    </row>
    <row r="99" spans="1:107" ht="26.25" customHeight="1" thickBot="1" x14ac:dyDescent="0.4">
      <c r="A99" s="16">
        <v>93</v>
      </c>
      <c r="B99" s="92" t="s">
        <v>528</v>
      </c>
      <c r="C99" s="7" t="s">
        <v>203</v>
      </c>
      <c r="D99" s="13" t="s">
        <v>810</v>
      </c>
      <c r="E99" s="13"/>
      <c r="F99" s="13"/>
      <c r="G99" s="13"/>
      <c r="H99" s="13"/>
      <c r="I99" s="13"/>
      <c r="J99" s="13"/>
      <c r="K99" s="13"/>
      <c r="L99" s="13"/>
      <c r="M99" s="13"/>
      <c r="N99" s="8" t="str">
        <f t="shared" si="62"/>
        <v>CHM114 (1)C</v>
      </c>
      <c r="O99" s="8">
        <f t="shared" si="69"/>
        <v>1</v>
      </c>
      <c r="P99" s="8">
        <f t="shared" ref="P99:P124" si="71">AllCurCoGP(D99:M99)</f>
        <v>3</v>
      </c>
      <c r="Q99" s="13"/>
      <c r="R99" s="13"/>
      <c r="S99" s="13"/>
      <c r="T99" s="13"/>
      <c r="U99" s="13"/>
      <c r="V99" s="13"/>
      <c r="W99" s="13"/>
      <c r="X99" s="13"/>
      <c r="Y99" s="13"/>
      <c r="Z99" s="13"/>
      <c r="AA99" s="10" t="str">
        <f t="shared" si="50"/>
        <v/>
      </c>
      <c r="AB99" s="10">
        <f t="shared" si="51"/>
        <v>0</v>
      </c>
      <c r="AC99" s="10">
        <f t="shared" si="52"/>
        <v>0</v>
      </c>
      <c r="AD99" s="13" t="s">
        <v>896</v>
      </c>
      <c r="AE99" s="13"/>
      <c r="AF99" s="13"/>
      <c r="AG99" s="13"/>
      <c r="AH99" s="13"/>
      <c r="AI99" s="13"/>
      <c r="AJ99" s="13"/>
      <c r="AK99" s="13"/>
      <c r="AL99" s="13"/>
      <c r="AM99" s="13"/>
      <c r="AN99" s="10" t="str">
        <f t="shared" si="53"/>
        <v>CSC212 (2)D</v>
      </c>
      <c r="AO99" s="8">
        <f t="shared" si="54"/>
        <v>2</v>
      </c>
      <c r="AP99" s="12">
        <f t="shared" si="55"/>
        <v>4</v>
      </c>
      <c r="AQ99" s="13"/>
      <c r="AR99" s="13"/>
      <c r="AS99" s="13"/>
      <c r="AT99" s="13"/>
      <c r="AU99" s="13"/>
      <c r="AV99" s="13"/>
      <c r="AW99" s="13"/>
      <c r="AX99" s="13"/>
      <c r="AY99" s="13"/>
      <c r="AZ99" s="13"/>
      <c r="BA99" s="10" t="str">
        <f t="shared" si="46"/>
        <v/>
      </c>
      <c r="BB99" s="8">
        <f t="shared" si="56"/>
        <v>0</v>
      </c>
      <c r="BC99" s="8">
        <f t="shared" si="67"/>
        <v>0</v>
      </c>
      <c r="BD99" s="13"/>
      <c r="BE99" s="13"/>
      <c r="BF99" s="13"/>
      <c r="BG99" s="13"/>
      <c r="BH99" s="13"/>
      <c r="BI99" s="13"/>
      <c r="BJ99" s="13"/>
      <c r="BK99" s="13"/>
      <c r="BL99" s="13"/>
      <c r="BM99" s="13"/>
      <c r="BN99" s="8" t="str">
        <f t="shared" si="61"/>
        <v/>
      </c>
      <c r="BO99" s="8">
        <f t="shared" si="29"/>
        <v>0</v>
      </c>
      <c r="BP99" s="8">
        <f t="shared" si="66"/>
        <v>0</v>
      </c>
      <c r="BQ99" s="13"/>
      <c r="BR99" s="13"/>
      <c r="BS99" s="13"/>
      <c r="BT99" s="13"/>
      <c r="BU99" s="13"/>
      <c r="BV99" s="13"/>
      <c r="BW99" s="13"/>
      <c r="BX99" s="13"/>
      <c r="BY99" s="13"/>
      <c r="BZ99" s="13"/>
      <c r="CA99" s="8" t="str">
        <f t="shared" si="70"/>
        <v/>
      </c>
      <c r="CB99" s="8">
        <f t="shared" si="64"/>
        <v>0</v>
      </c>
      <c r="CC99" s="8">
        <f t="shared" si="68"/>
        <v>0</v>
      </c>
      <c r="CD99" s="13"/>
      <c r="CE99" s="13"/>
      <c r="CF99" s="13"/>
      <c r="CG99" s="13"/>
      <c r="CH99" s="13"/>
      <c r="CI99" s="13"/>
      <c r="CJ99" s="13"/>
      <c r="CK99" s="13"/>
      <c r="CL99" s="13"/>
      <c r="CM99" s="13"/>
      <c r="CN99" s="8" t="str">
        <f t="shared" si="57"/>
        <v/>
      </c>
      <c r="CO99" s="8">
        <f t="shared" si="58"/>
        <v>0</v>
      </c>
      <c r="CP99" s="8">
        <f t="shared" si="63"/>
        <v>0</v>
      </c>
      <c r="CQ99" s="13"/>
      <c r="CR99" s="13"/>
      <c r="CS99" s="13"/>
      <c r="CT99" s="13"/>
      <c r="CU99" s="13"/>
      <c r="CV99" s="13"/>
      <c r="CW99" s="13"/>
      <c r="CX99" s="13"/>
      <c r="CY99" s="13"/>
      <c r="CZ99" s="13"/>
      <c r="DA99" s="8" t="str">
        <f t="shared" si="59"/>
        <v/>
      </c>
      <c r="DB99" s="8">
        <f t="shared" si="60"/>
        <v>0</v>
      </c>
      <c r="DC99" s="8">
        <f t="shared" si="45"/>
        <v>0</v>
      </c>
    </row>
    <row r="100" spans="1:107" ht="26.25" customHeight="1" thickBot="1" x14ac:dyDescent="0.4">
      <c r="A100" s="16">
        <v>94</v>
      </c>
      <c r="B100" s="92" t="s">
        <v>529</v>
      </c>
      <c r="C100" s="7" t="s">
        <v>204</v>
      </c>
      <c r="D100" s="13" t="s">
        <v>809</v>
      </c>
      <c r="E100" s="13"/>
      <c r="F100" s="13"/>
      <c r="G100" s="13"/>
      <c r="H100" s="13"/>
      <c r="I100" s="13"/>
      <c r="J100" s="13"/>
      <c r="K100" s="13"/>
      <c r="L100" s="13"/>
      <c r="M100" s="13"/>
      <c r="N100" s="8" t="str">
        <f t="shared" si="62"/>
        <v>CHM114 (1)A</v>
      </c>
      <c r="O100" s="8">
        <f t="shared" si="69"/>
        <v>1</v>
      </c>
      <c r="P100" s="8">
        <f t="shared" si="71"/>
        <v>5</v>
      </c>
      <c r="Q100" s="13"/>
      <c r="R100" s="13"/>
      <c r="S100" s="13"/>
      <c r="T100" s="13"/>
      <c r="U100" s="13"/>
      <c r="V100" s="13"/>
      <c r="W100" s="13"/>
      <c r="X100" s="13"/>
      <c r="Y100" s="13"/>
      <c r="Z100" s="13"/>
      <c r="AA100" s="10" t="str">
        <f t="shared" si="50"/>
        <v/>
      </c>
      <c r="AB100" s="10">
        <f t="shared" si="51"/>
        <v>0</v>
      </c>
      <c r="AC100" s="10">
        <f t="shared" si="52"/>
        <v>0</v>
      </c>
      <c r="AD100" s="13"/>
      <c r="AE100" s="13"/>
      <c r="AF100" s="13"/>
      <c r="AG100" s="13"/>
      <c r="AH100" s="13"/>
      <c r="AI100" s="13"/>
      <c r="AJ100" s="13"/>
      <c r="AK100" s="13"/>
      <c r="AL100" s="13"/>
      <c r="AM100" s="13"/>
      <c r="AN100" s="10" t="str">
        <f t="shared" si="53"/>
        <v/>
      </c>
      <c r="AO100" s="8">
        <f t="shared" si="54"/>
        <v>0</v>
      </c>
      <c r="AP100" s="12">
        <f t="shared" si="55"/>
        <v>0</v>
      </c>
      <c r="AQ100" s="13"/>
      <c r="AR100" s="13"/>
      <c r="AS100" s="13"/>
      <c r="AT100" s="13"/>
      <c r="AU100" s="13"/>
      <c r="AV100" s="13"/>
      <c r="AW100" s="13"/>
      <c r="AX100" s="13"/>
      <c r="AY100" s="13"/>
      <c r="AZ100" s="13"/>
      <c r="BA100" s="10" t="str">
        <f t="shared" si="46"/>
        <v/>
      </c>
      <c r="BB100" s="8">
        <f t="shared" si="56"/>
        <v>0</v>
      </c>
      <c r="BC100" s="8">
        <f t="shared" si="67"/>
        <v>0</v>
      </c>
      <c r="BD100" s="13"/>
      <c r="BE100" s="13"/>
      <c r="BF100" s="13"/>
      <c r="BG100" s="13"/>
      <c r="BH100" s="13"/>
      <c r="BI100" s="13"/>
      <c r="BJ100" s="13"/>
      <c r="BK100" s="13"/>
      <c r="BL100" s="13"/>
      <c r="BM100" s="13"/>
      <c r="BN100" s="8" t="str">
        <f t="shared" si="61"/>
        <v/>
      </c>
      <c r="BO100" s="8">
        <f t="shared" ref="BO100:BO163" si="72">AllCurCoTCL(BD100:BM100)</f>
        <v>0</v>
      </c>
      <c r="BP100" s="8">
        <f t="shared" si="66"/>
        <v>0</v>
      </c>
      <c r="BQ100" s="13"/>
      <c r="BR100" s="13"/>
      <c r="BS100" s="13"/>
      <c r="BT100" s="13"/>
      <c r="BU100" s="13"/>
      <c r="BV100" s="13"/>
      <c r="BW100" s="13"/>
      <c r="BX100" s="13"/>
      <c r="BY100" s="13"/>
      <c r="BZ100" s="13"/>
      <c r="CA100" s="8" t="str">
        <f t="shared" si="70"/>
        <v/>
      </c>
      <c r="CB100" s="8">
        <f t="shared" si="64"/>
        <v>0</v>
      </c>
      <c r="CC100" s="8">
        <f t="shared" si="68"/>
        <v>0</v>
      </c>
      <c r="CD100" s="13"/>
      <c r="CE100" s="13"/>
      <c r="CF100" s="13"/>
      <c r="CG100" s="13"/>
      <c r="CH100" s="13"/>
      <c r="CI100" s="13"/>
      <c r="CJ100" s="13"/>
      <c r="CK100" s="13"/>
      <c r="CL100" s="13"/>
      <c r="CM100" s="13"/>
      <c r="CN100" s="8" t="str">
        <f t="shared" si="57"/>
        <v/>
      </c>
      <c r="CO100" s="8">
        <f t="shared" si="58"/>
        <v>0</v>
      </c>
      <c r="CP100" s="8">
        <f t="shared" si="63"/>
        <v>0</v>
      </c>
      <c r="CQ100" s="13"/>
      <c r="CR100" s="13"/>
      <c r="CS100" s="13"/>
      <c r="CT100" s="13"/>
      <c r="CU100" s="13"/>
      <c r="CV100" s="13"/>
      <c r="CW100" s="13"/>
      <c r="CX100" s="13"/>
      <c r="CY100" s="13"/>
      <c r="CZ100" s="13"/>
      <c r="DA100" s="8" t="str">
        <f t="shared" si="59"/>
        <v/>
      </c>
      <c r="DB100" s="8">
        <f t="shared" si="60"/>
        <v>0</v>
      </c>
      <c r="DC100" s="8">
        <f t="shared" si="45"/>
        <v>0</v>
      </c>
    </row>
    <row r="101" spans="1:107" ht="26.25" customHeight="1" thickBot="1" x14ac:dyDescent="0.4">
      <c r="A101" s="16">
        <v>95</v>
      </c>
      <c r="B101" s="92" t="s">
        <v>530</v>
      </c>
      <c r="C101" s="7" t="s">
        <v>205</v>
      </c>
      <c r="D101" s="13"/>
      <c r="E101" s="13"/>
      <c r="F101" s="13"/>
      <c r="G101" s="13"/>
      <c r="H101" s="13"/>
      <c r="I101" s="13"/>
      <c r="J101" s="13"/>
      <c r="K101" s="13"/>
      <c r="L101" s="13"/>
      <c r="M101" s="13"/>
      <c r="N101" s="8" t="str">
        <f t="shared" si="62"/>
        <v/>
      </c>
      <c r="O101" s="8">
        <f t="shared" si="69"/>
        <v>0</v>
      </c>
      <c r="P101" s="8">
        <f t="shared" si="71"/>
        <v>0</v>
      </c>
      <c r="Q101" s="13" t="s">
        <v>849</v>
      </c>
      <c r="R101" s="13" t="s">
        <v>859</v>
      </c>
      <c r="S101" s="13"/>
      <c r="T101" s="13"/>
      <c r="U101" s="13"/>
      <c r="V101" s="13"/>
      <c r="W101" s="13"/>
      <c r="X101" s="13"/>
      <c r="Y101" s="13"/>
      <c r="Z101" s="13"/>
      <c r="AA101" s="10" t="str">
        <f t="shared" si="50"/>
        <v>PHY122 (2)D,PHY127 (1)A</v>
      </c>
      <c r="AB101" s="10">
        <f t="shared" si="51"/>
        <v>3</v>
      </c>
      <c r="AC101" s="10">
        <f t="shared" si="52"/>
        <v>9</v>
      </c>
      <c r="AD101" s="13"/>
      <c r="AE101" s="13"/>
      <c r="AF101" s="13"/>
      <c r="AG101" s="13"/>
      <c r="AH101" s="13"/>
      <c r="AI101" s="13"/>
      <c r="AJ101" s="13"/>
      <c r="AK101" s="13"/>
      <c r="AL101" s="13"/>
      <c r="AM101" s="13"/>
      <c r="AN101" s="10" t="str">
        <f t="shared" si="53"/>
        <v/>
      </c>
      <c r="AO101" s="8">
        <f t="shared" si="54"/>
        <v>0</v>
      </c>
      <c r="AP101" s="12">
        <f t="shared" si="55"/>
        <v>0</v>
      </c>
      <c r="AQ101" s="13"/>
      <c r="AR101" s="13"/>
      <c r="AS101" s="13"/>
      <c r="AT101" s="13"/>
      <c r="AU101" s="13"/>
      <c r="AV101" s="13"/>
      <c r="AW101" s="13"/>
      <c r="AX101" s="13"/>
      <c r="AY101" s="13"/>
      <c r="AZ101" s="13"/>
      <c r="BA101" s="10" t="str">
        <f t="shared" si="46"/>
        <v/>
      </c>
      <c r="BB101" s="8">
        <f t="shared" si="56"/>
        <v>0</v>
      </c>
      <c r="BC101" s="8">
        <f t="shared" si="67"/>
        <v>0</v>
      </c>
      <c r="BD101" s="13"/>
      <c r="BE101" s="13"/>
      <c r="BF101" s="13"/>
      <c r="BG101" s="13"/>
      <c r="BH101" s="13"/>
      <c r="BI101" s="13"/>
      <c r="BJ101" s="13"/>
      <c r="BK101" s="13"/>
      <c r="BL101" s="13"/>
      <c r="BM101" s="13"/>
      <c r="BN101" s="8" t="str">
        <f t="shared" si="61"/>
        <v/>
      </c>
      <c r="BO101" s="8">
        <f t="shared" si="72"/>
        <v>0</v>
      </c>
      <c r="BP101" s="8">
        <f t="shared" si="66"/>
        <v>0</v>
      </c>
      <c r="BQ101" s="13"/>
      <c r="BR101" s="13"/>
      <c r="BS101" s="13"/>
      <c r="BT101" s="13"/>
      <c r="BU101" s="13"/>
      <c r="BV101" s="13"/>
      <c r="BW101" s="13"/>
      <c r="BX101" s="13"/>
      <c r="BY101" s="13"/>
      <c r="BZ101" s="13"/>
      <c r="CA101" s="8" t="str">
        <f t="shared" si="70"/>
        <v/>
      </c>
      <c r="CB101" s="8">
        <f t="shared" si="64"/>
        <v>0</v>
      </c>
      <c r="CC101" s="8">
        <f t="shared" si="68"/>
        <v>0</v>
      </c>
      <c r="CD101" s="13"/>
      <c r="CE101" s="13"/>
      <c r="CF101" s="13"/>
      <c r="CG101" s="13"/>
      <c r="CH101" s="13"/>
      <c r="CI101" s="13"/>
      <c r="CJ101" s="13"/>
      <c r="CK101" s="13"/>
      <c r="CL101" s="13"/>
      <c r="CM101" s="13"/>
      <c r="CN101" s="8" t="str">
        <f t="shared" si="57"/>
        <v/>
      </c>
      <c r="CO101" s="8">
        <f t="shared" si="58"/>
        <v>0</v>
      </c>
      <c r="CP101" s="8">
        <f t="shared" si="63"/>
        <v>0</v>
      </c>
      <c r="CQ101" s="13"/>
      <c r="CR101" s="13"/>
      <c r="CS101" s="13"/>
      <c r="CT101" s="13"/>
      <c r="CU101" s="13"/>
      <c r="CV101" s="13"/>
      <c r="CW101" s="13"/>
      <c r="CX101" s="13"/>
      <c r="CY101" s="13"/>
      <c r="CZ101" s="13"/>
      <c r="DA101" s="8" t="str">
        <f t="shared" si="59"/>
        <v/>
      </c>
      <c r="DB101" s="8">
        <f t="shared" si="60"/>
        <v>0</v>
      </c>
      <c r="DC101" s="8">
        <f>AllCurCoGP(CQ101:CZ101)</f>
        <v>0</v>
      </c>
    </row>
    <row r="102" spans="1:107" ht="26.25" customHeight="1" thickBot="1" x14ac:dyDescent="0.4">
      <c r="A102" s="16">
        <v>96</v>
      </c>
      <c r="B102" s="92" t="s">
        <v>531</v>
      </c>
      <c r="C102" s="7" t="s">
        <v>206</v>
      </c>
      <c r="D102" s="13"/>
      <c r="E102" s="13"/>
      <c r="F102" s="13"/>
      <c r="G102" s="13"/>
      <c r="H102" s="13"/>
      <c r="I102" s="13"/>
      <c r="J102" s="13"/>
      <c r="K102" s="13"/>
      <c r="L102" s="13"/>
      <c r="M102" s="13"/>
      <c r="N102" s="8" t="str">
        <f t="shared" si="62"/>
        <v/>
      </c>
      <c r="O102" s="8">
        <f t="shared" si="69"/>
        <v>0</v>
      </c>
      <c r="P102" s="8">
        <f t="shared" si="71"/>
        <v>0</v>
      </c>
      <c r="Q102" s="13" t="s">
        <v>822</v>
      </c>
      <c r="R102" s="13" t="s">
        <v>846</v>
      </c>
      <c r="S102" s="13"/>
      <c r="T102" s="13"/>
      <c r="U102" s="13"/>
      <c r="V102" s="13"/>
      <c r="W102" s="13"/>
      <c r="X102" s="13"/>
      <c r="Y102" s="13"/>
      <c r="Z102" s="13"/>
      <c r="AA102" s="10" t="str">
        <f t="shared" si="50"/>
        <v>CHM124 (1)A,PHY122 (2)C</v>
      </c>
      <c r="AB102" s="10">
        <f t="shared" si="51"/>
        <v>3</v>
      </c>
      <c r="AC102" s="10">
        <f t="shared" si="52"/>
        <v>11</v>
      </c>
      <c r="AD102" s="13"/>
      <c r="AE102" s="13"/>
      <c r="AF102" s="13"/>
      <c r="AG102" s="13"/>
      <c r="AH102" s="13"/>
      <c r="AI102" s="13"/>
      <c r="AJ102" s="13"/>
      <c r="AK102" s="13"/>
      <c r="AL102" s="13"/>
      <c r="AM102" s="13"/>
      <c r="AN102" s="10" t="str">
        <f t="shared" si="53"/>
        <v/>
      </c>
      <c r="AO102" s="8">
        <f t="shared" si="54"/>
        <v>0</v>
      </c>
      <c r="AP102" s="12">
        <f t="shared" si="55"/>
        <v>0</v>
      </c>
      <c r="AQ102" s="13"/>
      <c r="AR102" s="13"/>
      <c r="AS102" s="13"/>
      <c r="AT102" s="13"/>
      <c r="AU102" s="13"/>
      <c r="AV102" s="13"/>
      <c r="AW102" s="13"/>
      <c r="AX102" s="13"/>
      <c r="AY102" s="13"/>
      <c r="AZ102" s="13"/>
      <c r="BA102" s="10" t="str">
        <f t="shared" si="46"/>
        <v/>
      </c>
      <c r="BB102" s="8">
        <f t="shared" si="56"/>
        <v>0</v>
      </c>
      <c r="BC102" s="8">
        <f t="shared" si="67"/>
        <v>0</v>
      </c>
      <c r="BD102" s="13"/>
      <c r="BE102" s="13"/>
      <c r="BF102" s="13"/>
      <c r="BG102" s="13"/>
      <c r="BH102" s="13"/>
      <c r="BI102" s="13"/>
      <c r="BJ102" s="13"/>
      <c r="BK102" s="13"/>
      <c r="BL102" s="13"/>
      <c r="BM102" s="13"/>
      <c r="BN102" s="8" t="str">
        <f t="shared" si="61"/>
        <v/>
      </c>
      <c r="BO102" s="8">
        <f t="shared" si="72"/>
        <v>0</v>
      </c>
      <c r="BP102" s="8">
        <f t="shared" si="66"/>
        <v>0</v>
      </c>
      <c r="BQ102" s="13"/>
      <c r="BR102" s="13"/>
      <c r="BS102" s="13"/>
      <c r="BT102" s="13"/>
      <c r="BU102" s="13"/>
      <c r="BV102" s="13"/>
      <c r="BW102" s="13"/>
      <c r="BX102" s="13"/>
      <c r="BY102" s="13"/>
      <c r="BZ102" s="13"/>
      <c r="CA102" s="8" t="str">
        <f t="shared" si="70"/>
        <v/>
      </c>
      <c r="CB102" s="8">
        <f t="shared" si="64"/>
        <v>0</v>
      </c>
      <c r="CC102" s="8">
        <f t="shared" si="68"/>
        <v>0</v>
      </c>
      <c r="CD102" s="13"/>
      <c r="CE102" s="13"/>
      <c r="CF102" s="13"/>
      <c r="CG102" s="13"/>
      <c r="CH102" s="13"/>
      <c r="CI102" s="13"/>
      <c r="CJ102" s="13"/>
      <c r="CK102" s="13"/>
      <c r="CL102" s="13"/>
      <c r="CM102" s="13"/>
      <c r="CN102" s="8" t="str">
        <f t="shared" si="57"/>
        <v/>
      </c>
      <c r="CO102" s="8">
        <f t="shared" si="58"/>
        <v>0</v>
      </c>
      <c r="CP102" s="8">
        <f t="shared" si="63"/>
        <v>0</v>
      </c>
      <c r="CQ102" s="13"/>
      <c r="CR102" s="13"/>
      <c r="CS102" s="13"/>
      <c r="CT102" s="13"/>
      <c r="CU102" s="13"/>
      <c r="CV102" s="13"/>
      <c r="CW102" s="13"/>
      <c r="CX102" s="13"/>
      <c r="CY102" s="13"/>
      <c r="CZ102" s="13"/>
      <c r="DA102" s="8" t="str">
        <f t="shared" si="59"/>
        <v/>
      </c>
      <c r="DB102" s="8">
        <f t="shared" si="60"/>
        <v>0</v>
      </c>
      <c r="DC102" s="8">
        <f t="shared" ref="DC102:DC133" si="73">AllCurCoGP(CQ102:CZ102)</f>
        <v>0</v>
      </c>
    </row>
    <row r="103" spans="1:107" ht="26.25" customHeight="1" thickBot="1" x14ac:dyDescent="0.4">
      <c r="A103" s="16">
        <v>97</v>
      </c>
      <c r="B103" s="92" t="s">
        <v>532</v>
      </c>
      <c r="C103" s="7" t="s">
        <v>207</v>
      </c>
      <c r="D103" s="13"/>
      <c r="E103" s="13"/>
      <c r="F103" s="13"/>
      <c r="G103" s="13"/>
      <c r="H103" s="13"/>
      <c r="I103" s="13"/>
      <c r="J103" s="13"/>
      <c r="K103" s="13"/>
      <c r="L103" s="13"/>
      <c r="M103" s="13"/>
      <c r="N103" s="8" t="str">
        <f t="shared" si="62"/>
        <v/>
      </c>
      <c r="O103" s="8">
        <f t="shared" si="69"/>
        <v>0</v>
      </c>
      <c r="P103" s="8">
        <f t="shared" si="71"/>
        <v>0</v>
      </c>
      <c r="Q103" s="13" t="s">
        <v>825</v>
      </c>
      <c r="R103" s="13" t="s">
        <v>848</v>
      </c>
      <c r="S103" s="13"/>
      <c r="T103" s="13"/>
      <c r="U103" s="13"/>
      <c r="V103" s="13"/>
      <c r="W103" s="13"/>
      <c r="X103" s="13"/>
      <c r="Y103" s="13"/>
      <c r="Z103" s="13"/>
      <c r="AA103" s="10" t="str">
        <f t="shared" si="50"/>
        <v>CHM124 (1)E,PHY122 (2)F</v>
      </c>
      <c r="AB103" s="10">
        <f t="shared" ref="AB103:AB134" si="74">AllCurCoTCL(Q103:Z103)</f>
        <v>3</v>
      </c>
      <c r="AC103" s="10">
        <f t="shared" si="52"/>
        <v>1</v>
      </c>
      <c r="AD103" s="13" t="s">
        <v>890</v>
      </c>
      <c r="AE103" s="13"/>
      <c r="AF103" s="13"/>
      <c r="AG103" s="13"/>
      <c r="AH103" s="13"/>
      <c r="AI103" s="13"/>
      <c r="AJ103" s="13"/>
      <c r="AK103" s="13"/>
      <c r="AL103" s="13"/>
      <c r="AM103" s="13"/>
      <c r="AN103" s="10" t="str">
        <f t="shared" si="53"/>
        <v>GSS217 (2)C</v>
      </c>
      <c r="AO103" s="8">
        <f t="shared" si="54"/>
        <v>2</v>
      </c>
      <c r="AP103" s="12">
        <f t="shared" si="55"/>
        <v>6</v>
      </c>
      <c r="AQ103" s="13"/>
      <c r="AR103" s="13"/>
      <c r="AS103" s="13"/>
      <c r="AT103" s="13"/>
      <c r="AU103" s="13"/>
      <c r="AV103" s="13"/>
      <c r="AW103" s="13"/>
      <c r="AX103" s="13"/>
      <c r="AY103" s="13"/>
      <c r="AZ103" s="13"/>
      <c r="BA103" s="10" t="str">
        <f t="shared" si="46"/>
        <v/>
      </c>
      <c r="BB103" s="8">
        <f t="shared" si="56"/>
        <v>0</v>
      </c>
      <c r="BC103" s="8">
        <f t="shared" si="67"/>
        <v>0</v>
      </c>
      <c r="BD103" s="13"/>
      <c r="BE103" s="13"/>
      <c r="BF103" s="13"/>
      <c r="BG103" s="13"/>
      <c r="BH103" s="13"/>
      <c r="BI103" s="13"/>
      <c r="BJ103" s="13"/>
      <c r="BK103" s="13"/>
      <c r="BL103" s="13"/>
      <c r="BM103" s="13"/>
      <c r="BN103" s="8" t="str">
        <f t="shared" si="61"/>
        <v/>
      </c>
      <c r="BO103" s="8">
        <f t="shared" si="72"/>
        <v>0</v>
      </c>
      <c r="BP103" s="8">
        <f t="shared" si="66"/>
        <v>0</v>
      </c>
      <c r="BQ103" s="13"/>
      <c r="BR103" s="13"/>
      <c r="BS103" s="13"/>
      <c r="BT103" s="13"/>
      <c r="BU103" s="13"/>
      <c r="BV103" s="13"/>
      <c r="BW103" s="13"/>
      <c r="BX103" s="13"/>
      <c r="BY103" s="13"/>
      <c r="BZ103" s="13"/>
      <c r="CA103" s="8" t="str">
        <f t="shared" si="70"/>
        <v/>
      </c>
      <c r="CB103" s="8">
        <f t="shared" si="64"/>
        <v>0</v>
      </c>
      <c r="CC103" s="8">
        <f t="shared" si="68"/>
        <v>0</v>
      </c>
      <c r="CD103" s="13"/>
      <c r="CE103" s="13"/>
      <c r="CF103" s="13"/>
      <c r="CG103" s="13"/>
      <c r="CH103" s="13"/>
      <c r="CI103" s="13"/>
      <c r="CJ103" s="13"/>
      <c r="CK103" s="13"/>
      <c r="CL103" s="13"/>
      <c r="CM103" s="13"/>
      <c r="CN103" s="8" t="str">
        <f>AllCurCo(CD103:CM103)</f>
        <v/>
      </c>
      <c r="CO103" s="8">
        <f t="shared" si="58"/>
        <v>0</v>
      </c>
      <c r="CP103" s="8">
        <f t="shared" si="63"/>
        <v>0</v>
      </c>
      <c r="CQ103" s="13"/>
      <c r="CR103" s="13"/>
      <c r="CS103" s="13"/>
      <c r="CT103" s="13"/>
      <c r="CU103" s="13"/>
      <c r="CV103" s="13"/>
      <c r="CW103" s="13"/>
      <c r="CX103" s="13"/>
      <c r="CY103" s="13"/>
      <c r="CZ103" s="13"/>
      <c r="DA103" s="8" t="str">
        <f t="shared" ref="DA103:DA134" si="75">AllCurCo(CQ103:CZ103)</f>
        <v/>
      </c>
      <c r="DB103" s="8">
        <f t="shared" si="60"/>
        <v>0</v>
      </c>
      <c r="DC103" s="8">
        <f t="shared" si="73"/>
        <v>0</v>
      </c>
    </row>
    <row r="104" spans="1:107" ht="26.25" customHeight="1" thickBot="1" x14ac:dyDescent="0.4">
      <c r="A104" s="16">
        <v>98</v>
      </c>
      <c r="B104" s="92" t="s">
        <v>533</v>
      </c>
      <c r="C104" s="7" t="s">
        <v>208</v>
      </c>
      <c r="D104" s="13" t="s">
        <v>809</v>
      </c>
      <c r="E104" s="13"/>
      <c r="F104" s="13"/>
      <c r="G104" s="13"/>
      <c r="H104" s="13"/>
      <c r="I104" s="13"/>
      <c r="J104" s="13"/>
      <c r="K104" s="13"/>
      <c r="L104" s="13"/>
      <c r="M104" s="13"/>
      <c r="N104" s="8" t="str">
        <f t="shared" si="62"/>
        <v>CHM114 (1)A</v>
      </c>
      <c r="O104" s="8">
        <f t="shared" si="69"/>
        <v>1</v>
      </c>
      <c r="P104" s="8">
        <f t="shared" si="71"/>
        <v>5</v>
      </c>
      <c r="Q104" s="13"/>
      <c r="R104" s="13"/>
      <c r="S104" s="13"/>
      <c r="T104" s="13"/>
      <c r="U104" s="13"/>
      <c r="V104" s="13"/>
      <c r="W104" s="13"/>
      <c r="X104" s="13"/>
      <c r="Y104" s="13"/>
      <c r="Z104" s="13"/>
      <c r="AA104" s="10" t="str">
        <f t="shared" si="50"/>
        <v/>
      </c>
      <c r="AB104" s="10">
        <f t="shared" si="74"/>
        <v>0</v>
      </c>
      <c r="AC104" s="10">
        <f t="shared" si="52"/>
        <v>0</v>
      </c>
      <c r="AD104" s="13"/>
      <c r="AE104" s="13"/>
      <c r="AF104" s="13"/>
      <c r="AG104" s="13"/>
      <c r="AH104" s="13"/>
      <c r="AI104" s="13"/>
      <c r="AJ104" s="13"/>
      <c r="AK104" s="13"/>
      <c r="AL104" s="13"/>
      <c r="AM104" s="13"/>
      <c r="AN104" s="10" t="str">
        <f t="shared" si="53"/>
        <v/>
      </c>
      <c r="AO104" s="8">
        <f t="shared" si="54"/>
        <v>0</v>
      </c>
      <c r="AP104" s="12">
        <f t="shared" si="55"/>
        <v>0</v>
      </c>
      <c r="AQ104" s="13"/>
      <c r="AR104" s="13"/>
      <c r="AS104" s="13"/>
      <c r="AT104" s="13"/>
      <c r="AU104" s="13"/>
      <c r="AV104" s="13"/>
      <c r="AW104" s="13"/>
      <c r="AX104" s="13"/>
      <c r="AY104" s="13"/>
      <c r="AZ104" s="13"/>
      <c r="BA104" s="10" t="str">
        <f t="shared" si="46"/>
        <v/>
      </c>
      <c r="BB104" s="8">
        <f t="shared" si="56"/>
        <v>0</v>
      </c>
      <c r="BC104" s="8">
        <f t="shared" si="67"/>
        <v>0</v>
      </c>
      <c r="BD104" s="13"/>
      <c r="BE104" s="13"/>
      <c r="BF104" s="13"/>
      <c r="BG104" s="13"/>
      <c r="BH104" s="13"/>
      <c r="BI104" s="13"/>
      <c r="BJ104" s="13"/>
      <c r="BK104" s="13"/>
      <c r="BL104" s="13"/>
      <c r="BM104" s="13"/>
      <c r="BN104" s="8" t="str">
        <f t="shared" ref="BN104:BN135" si="76">AllCurCo(BD104:BM104)</f>
        <v/>
      </c>
      <c r="BO104" s="8">
        <f t="shared" si="72"/>
        <v>0</v>
      </c>
      <c r="BP104" s="8">
        <f t="shared" si="66"/>
        <v>0</v>
      </c>
      <c r="BQ104" s="13"/>
      <c r="BR104" s="13"/>
      <c r="BS104" s="13"/>
      <c r="BT104" s="13"/>
      <c r="BU104" s="13"/>
      <c r="BV104" s="13"/>
      <c r="BW104" s="13"/>
      <c r="BX104" s="13"/>
      <c r="BY104" s="13"/>
      <c r="BZ104" s="13"/>
      <c r="CA104" s="8" t="str">
        <f t="shared" si="70"/>
        <v/>
      </c>
      <c r="CB104" s="8">
        <f t="shared" si="64"/>
        <v>0</v>
      </c>
      <c r="CC104" s="8">
        <f t="shared" si="68"/>
        <v>0</v>
      </c>
      <c r="CD104" s="13"/>
      <c r="CE104" s="13"/>
      <c r="CF104" s="13"/>
      <c r="CG104" s="13"/>
      <c r="CH104" s="13"/>
      <c r="CI104" s="13"/>
      <c r="CJ104" s="13"/>
      <c r="CK104" s="13"/>
      <c r="CL104" s="13"/>
      <c r="CM104" s="13"/>
      <c r="CN104" s="8" t="str">
        <f>AllCurCo(CD104:CM104)</f>
        <v/>
      </c>
      <c r="CO104" s="8">
        <f t="shared" si="58"/>
        <v>0</v>
      </c>
      <c r="CP104" s="8">
        <f>AllCurCoGP(CD104:CM104)</f>
        <v>0</v>
      </c>
      <c r="CQ104" s="13"/>
      <c r="CR104" s="13"/>
      <c r="CS104" s="13"/>
      <c r="CT104" s="13"/>
      <c r="CU104" s="13"/>
      <c r="CV104" s="13"/>
      <c r="CW104" s="13"/>
      <c r="CX104" s="13"/>
      <c r="CY104" s="13"/>
      <c r="CZ104" s="13"/>
      <c r="DA104" s="8" t="str">
        <f t="shared" si="75"/>
        <v/>
      </c>
      <c r="DB104" s="8">
        <f t="shared" si="60"/>
        <v>0</v>
      </c>
      <c r="DC104" s="8">
        <f t="shared" si="73"/>
        <v>0</v>
      </c>
    </row>
    <row r="105" spans="1:107" ht="26.25" customHeight="1" thickBot="1" x14ac:dyDescent="0.4">
      <c r="A105" s="16">
        <v>99</v>
      </c>
      <c r="B105" s="92" t="s">
        <v>534</v>
      </c>
      <c r="C105" s="7" t="s">
        <v>209</v>
      </c>
      <c r="D105" s="13" t="s">
        <v>781</v>
      </c>
      <c r="E105" s="13" t="s">
        <v>808</v>
      </c>
      <c r="F105" s="13"/>
      <c r="G105" s="13"/>
      <c r="H105" s="13"/>
      <c r="I105" s="13"/>
      <c r="J105" s="13"/>
      <c r="K105" s="13"/>
      <c r="L105" s="13"/>
      <c r="M105" s="13"/>
      <c r="N105" s="8" t="str">
        <f>AllCurCo(D105:M105)</f>
        <v>PHY117 (1)C,CHM114 (1)B</v>
      </c>
      <c r="O105" s="8">
        <f t="shared" si="69"/>
        <v>2</v>
      </c>
      <c r="P105" s="8">
        <f t="shared" si="71"/>
        <v>7</v>
      </c>
      <c r="Q105" s="13" t="s">
        <v>824</v>
      </c>
      <c r="R105" s="13"/>
      <c r="S105" s="13"/>
      <c r="T105" s="13"/>
      <c r="U105" s="13"/>
      <c r="V105" s="13"/>
      <c r="W105" s="13"/>
      <c r="X105" s="13"/>
      <c r="Y105" s="13"/>
      <c r="Z105" s="13"/>
      <c r="AA105" s="10" t="str">
        <f t="shared" si="50"/>
        <v>CHM124 (1)B</v>
      </c>
      <c r="AB105" s="10">
        <f t="shared" si="74"/>
        <v>1</v>
      </c>
      <c r="AC105" s="10">
        <f t="shared" si="52"/>
        <v>4</v>
      </c>
      <c r="AD105" s="13"/>
      <c r="AE105" s="13"/>
      <c r="AF105" s="13"/>
      <c r="AG105" s="13"/>
      <c r="AH105" s="13"/>
      <c r="AI105" s="13"/>
      <c r="AJ105" s="13"/>
      <c r="AK105" s="13"/>
      <c r="AL105" s="13"/>
      <c r="AM105" s="13"/>
      <c r="AN105" s="10" t="str">
        <f t="shared" si="53"/>
        <v/>
      </c>
      <c r="AO105" s="8">
        <f t="shared" si="54"/>
        <v>0</v>
      </c>
      <c r="AP105" s="12">
        <f t="shared" si="55"/>
        <v>0</v>
      </c>
      <c r="AQ105" s="13"/>
      <c r="AR105" s="13"/>
      <c r="AS105" s="13"/>
      <c r="AT105" s="13"/>
      <c r="AU105" s="13"/>
      <c r="AV105" s="13"/>
      <c r="AW105" s="13"/>
      <c r="AX105" s="13"/>
      <c r="AY105" s="13"/>
      <c r="AZ105" s="13"/>
      <c r="BA105" s="10" t="str">
        <f t="shared" si="46"/>
        <v/>
      </c>
      <c r="BB105" s="8">
        <f t="shared" si="56"/>
        <v>0</v>
      </c>
      <c r="BC105" s="8">
        <f t="shared" si="67"/>
        <v>0</v>
      </c>
      <c r="BD105" s="13"/>
      <c r="BE105" s="13"/>
      <c r="BF105" s="13"/>
      <c r="BG105" s="13"/>
      <c r="BH105" s="13"/>
      <c r="BI105" s="13"/>
      <c r="BJ105" s="13"/>
      <c r="BK105" s="13"/>
      <c r="BL105" s="13"/>
      <c r="BM105" s="13"/>
      <c r="BN105" s="8" t="str">
        <f t="shared" si="76"/>
        <v/>
      </c>
      <c r="BO105" s="8">
        <f t="shared" si="72"/>
        <v>0</v>
      </c>
      <c r="BP105" s="8">
        <f t="shared" si="66"/>
        <v>0</v>
      </c>
      <c r="BQ105" s="13"/>
      <c r="BR105" s="13"/>
      <c r="BS105" s="13"/>
      <c r="BT105" s="13"/>
      <c r="BU105" s="13"/>
      <c r="BV105" s="13"/>
      <c r="BW105" s="13"/>
      <c r="BX105" s="13"/>
      <c r="BY105" s="13"/>
      <c r="BZ105" s="13"/>
      <c r="CA105" s="8" t="str">
        <f t="shared" si="70"/>
        <v/>
      </c>
      <c r="CB105" s="8">
        <f t="shared" si="64"/>
        <v>0</v>
      </c>
      <c r="CC105" s="8">
        <f t="shared" si="68"/>
        <v>0</v>
      </c>
      <c r="CD105" s="13"/>
      <c r="CE105" s="13"/>
      <c r="CF105" s="13"/>
      <c r="CG105" s="13"/>
      <c r="CH105" s="13"/>
      <c r="CI105" s="13"/>
      <c r="CJ105" s="13"/>
      <c r="CK105" s="13"/>
      <c r="CL105" s="13"/>
      <c r="CM105" s="13"/>
      <c r="CN105" s="8" t="str">
        <f>AllCurCo(CD105:CM105)</f>
        <v/>
      </c>
      <c r="CO105" s="8">
        <f t="shared" si="58"/>
        <v>0</v>
      </c>
      <c r="CP105" s="8">
        <f t="shared" ref="CP105:CP168" si="77">AllCurCoGP(CD105:CM105)</f>
        <v>0</v>
      </c>
      <c r="CQ105" s="13"/>
      <c r="CR105" s="13"/>
      <c r="CS105" s="13"/>
      <c r="CT105" s="13"/>
      <c r="CU105" s="13"/>
      <c r="CV105" s="13"/>
      <c r="CW105" s="13"/>
      <c r="CX105" s="13"/>
      <c r="CY105" s="13"/>
      <c r="CZ105" s="13"/>
      <c r="DA105" s="8" t="str">
        <f t="shared" si="75"/>
        <v/>
      </c>
      <c r="DB105" s="8">
        <f t="shared" si="60"/>
        <v>0</v>
      </c>
      <c r="DC105" s="8">
        <f t="shared" si="73"/>
        <v>0</v>
      </c>
    </row>
    <row r="106" spans="1:107" ht="26.25" customHeight="1" thickBot="1" x14ac:dyDescent="0.4">
      <c r="A106" s="16">
        <v>100</v>
      </c>
      <c r="B106" s="92" t="s">
        <v>535</v>
      </c>
      <c r="C106" s="7" t="s">
        <v>210</v>
      </c>
      <c r="D106" s="13"/>
      <c r="E106" s="13"/>
      <c r="F106" s="13"/>
      <c r="G106" s="13"/>
      <c r="H106" s="13"/>
      <c r="I106" s="13"/>
      <c r="J106" s="13"/>
      <c r="K106" s="13"/>
      <c r="L106" s="13"/>
      <c r="M106" s="13"/>
      <c r="N106" s="8" t="str">
        <f t="shared" ref="N106:N137" si="78">AllCurCo(D106:M106)</f>
        <v/>
      </c>
      <c r="O106" s="8">
        <f t="shared" si="69"/>
        <v>0</v>
      </c>
      <c r="P106" s="8">
        <f t="shared" si="71"/>
        <v>0</v>
      </c>
      <c r="Q106" s="13"/>
      <c r="R106" s="13"/>
      <c r="S106" s="13"/>
      <c r="T106" s="13"/>
      <c r="U106" s="13"/>
      <c r="V106" s="13"/>
      <c r="W106" s="13"/>
      <c r="X106" s="13"/>
      <c r="Y106" s="13"/>
      <c r="Z106" s="13"/>
      <c r="AA106" s="10" t="str">
        <f t="shared" si="50"/>
        <v/>
      </c>
      <c r="AB106" s="10">
        <f t="shared" si="74"/>
        <v>0</v>
      </c>
      <c r="AC106" s="10">
        <f t="shared" si="52"/>
        <v>0</v>
      </c>
      <c r="AD106" s="13"/>
      <c r="AE106" s="13"/>
      <c r="AF106" s="13"/>
      <c r="AG106" s="13"/>
      <c r="AH106" s="13"/>
      <c r="AI106" s="13"/>
      <c r="AJ106" s="13"/>
      <c r="AK106" s="13"/>
      <c r="AL106" s="13"/>
      <c r="AM106" s="13"/>
      <c r="AN106" s="10" t="str">
        <f t="shared" si="53"/>
        <v/>
      </c>
      <c r="AO106" s="8">
        <f t="shared" si="54"/>
        <v>0</v>
      </c>
      <c r="AP106" s="12">
        <f t="shared" si="55"/>
        <v>0</v>
      </c>
      <c r="AQ106" s="13"/>
      <c r="AR106" s="13"/>
      <c r="AS106" s="13"/>
      <c r="AT106" s="13"/>
      <c r="AU106" s="13"/>
      <c r="AV106" s="13"/>
      <c r="AW106" s="13"/>
      <c r="AX106" s="13"/>
      <c r="AY106" s="13"/>
      <c r="AZ106" s="13"/>
      <c r="BA106" s="10" t="str">
        <f t="shared" si="46"/>
        <v/>
      </c>
      <c r="BB106" s="8">
        <f t="shared" si="56"/>
        <v>0</v>
      </c>
      <c r="BC106" s="8">
        <f t="shared" si="67"/>
        <v>0</v>
      </c>
      <c r="BD106" s="13"/>
      <c r="BE106" s="13"/>
      <c r="BF106" s="13"/>
      <c r="BG106" s="13"/>
      <c r="BH106" s="13"/>
      <c r="BI106" s="13"/>
      <c r="BJ106" s="13"/>
      <c r="BK106" s="13"/>
      <c r="BL106" s="13"/>
      <c r="BM106" s="13"/>
      <c r="BN106" s="8" t="str">
        <f t="shared" si="76"/>
        <v/>
      </c>
      <c r="BO106" s="8">
        <f t="shared" si="72"/>
        <v>0</v>
      </c>
      <c r="BP106" s="8">
        <f t="shared" si="66"/>
        <v>0</v>
      </c>
      <c r="BQ106" s="13"/>
      <c r="BR106" s="13"/>
      <c r="BS106" s="13"/>
      <c r="BT106" s="13"/>
      <c r="BU106" s="13"/>
      <c r="BV106" s="13"/>
      <c r="BW106" s="13"/>
      <c r="BX106" s="13"/>
      <c r="BY106" s="13"/>
      <c r="BZ106" s="13"/>
      <c r="CA106" s="8" t="str">
        <f t="shared" si="70"/>
        <v/>
      </c>
      <c r="CB106" s="8">
        <f t="shared" si="64"/>
        <v>0</v>
      </c>
      <c r="CC106" s="8">
        <f t="shared" si="68"/>
        <v>0</v>
      </c>
      <c r="CD106" s="13"/>
      <c r="CE106" s="13"/>
      <c r="CF106" s="13"/>
      <c r="CG106" s="13"/>
      <c r="CH106" s="13"/>
      <c r="CI106" s="13"/>
      <c r="CJ106" s="13"/>
      <c r="CK106" s="13"/>
      <c r="CL106" s="13"/>
      <c r="CM106" s="13"/>
      <c r="CN106" s="8" t="str">
        <f t="shared" ref="CN106:CN144" si="79">AllCurCo(CD106:CM106)</f>
        <v/>
      </c>
      <c r="CO106" s="8">
        <f t="shared" si="58"/>
        <v>0</v>
      </c>
      <c r="CP106" s="8">
        <f t="shared" si="77"/>
        <v>0</v>
      </c>
      <c r="CQ106" s="13"/>
      <c r="CR106" s="13"/>
      <c r="CS106" s="13"/>
      <c r="CT106" s="13"/>
      <c r="CU106" s="13"/>
      <c r="CV106" s="13"/>
      <c r="CW106" s="13"/>
      <c r="CX106" s="13"/>
      <c r="CY106" s="13"/>
      <c r="CZ106" s="13"/>
      <c r="DA106" s="8" t="str">
        <f t="shared" si="75"/>
        <v/>
      </c>
      <c r="DB106" s="8">
        <f t="shared" si="60"/>
        <v>0</v>
      </c>
      <c r="DC106" s="8">
        <f t="shared" si="73"/>
        <v>0</v>
      </c>
    </row>
    <row r="107" spans="1:107" ht="26.25" customHeight="1" thickBot="1" x14ac:dyDescent="0.4">
      <c r="A107" s="16">
        <v>101</v>
      </c>
      <c r="B107" s="92" t="s">
        <v>536</v>
      </c>
      <c r="C107" s="7" t="s">
        <v>211</v>
      </c>
      <c r="D107" s="13"/>
      <c r="E107" s="13"/>
      <c r="F107" s="13"/>
      <c r="G107" s="13"/>
      <c r="H107" s="13"/>
      <c r="I107" s="13"/>
      <c r="J107" s="13"/>
      <c r="K107" s="13"/>
      <c r="L107" s="13"/>
      <c r="M107" s="13"/>
      <c r="N107" s="8" t="str">
        <f t="shared" si="78"/>
        <v/>
      </c>
      <c r="O107" s="8">
        <f t="shared" si="69"/>
        <v>0</v>
      </c>
      <c r="P107" s="8">
        <f t="shared" si="71"/>
        <v>0</v>
      </c>
      <c r="Q107" s="13"/>
      <c r="R107" s="13"/>
      <c r="S107" s="13"/>
      <c r="T107" s="13"/>
      <c r="U107" s="13"/>
      <c r="V107" s="13"/>
      <c r="W107" s="13"/>
      <c r="X107" s="13"/>
      <c r="Y107" s="13"/>
      <c r="Z107" s="13"/>
      <c r="AA107" s="10" t="str">
        <f t="shared" si="50"/>
        <v/>
      </c>
      <c r="AB107" s="10">
        <f t="shared" si="74"/>
        <v>0</v>
      </c>
      <c r="AC107" s="10">
        <f t="shared" si="52"/>
        <v>0</v>
      </c>
      <c r="AD107" s="13"/>
      <c r="AE107" s="13"/>
      <c r="AF107" s="13"/>
      <c r="AG107" s="13"/>
      <c r="AH107" s="13"/>
      <c r="AI107" s="13"/>
      <c r="AJ107" s="13"/>
      <c r="AK107" s="13"/>
      <c r="AL107" s="13"/>
      <c r="AM107" s="13"/>
      <c r="AN107" s="10" t="str">
        <f t="shared" si="53"/>
        <v/>
      </c>
      <c r="AO107" s="8">
        <f t="shared" si="54"/>
        <v>0</v>
      </c>
      <c r="AP107" s="12">
        <f t="shared" si="55"/>
        <v>0</v>
      </c>
      <c r="AQ107" s="13"/>
      <c r="AR107" s="13"/>
      <c r="AS107" s="13"/>
      <c r="AT107" s="13"/>
      <c r="AU107" s="13"/>
      <c r="AV107" s="13"/>
      <c r="AW107" s="13"/>
      <c r="AX107" s="13"/>
      <c r="AY107" s="13"/>
      <c r="AZ107" s="13"/>
      <c r="BA107" s="10" t="str">
        <f t="shared" si="46"/>
        <v/>
      </c>
      <c r="BB107" s="8">
        <f t="shared" si="56"/>
        <v>0</v>
      </c>
      <c r="BC107" s="8">
        <f t="shared" si="67"/>
        <v>0</v>
      </c>
      <c r="BD107" s="13"/>
      <c r="BE107" s="13"/>
      <c r="BF107" s="13"/>
      <c r="BG107" s="13"/>
      <c r="BH107" s="13"/>
      <c r="BI107" s="13"/>
      <c r="BJ107" s="13"/>
      <c r="BK107" s="13"/>
      <c r="BL107" s="13"/>
      <c r="BM107" s="13"/>
      <c r="BN107" s="8" t="str">
        <f t="shared" si="76"/>
        <v/>
      </c>
      <c r="BO107" s="8">
        <f t="shared" si="72"/>
        <v>0</v>
      </c>
      <c r="BP107" s="8">
        <f t="shared" si="66"/>
        <v>0</v>
      </c>
      <c r="BQ107" s="13"/>
      <c r="BR107" s="13"/>
      <c r="BS107" s="13"/>
      <c r="BT107" s="13"/>
      <c r="BU107" s="13"/>
      <c r="BV107" s="13"/>
      <c r="BW107" s="13"/>
      <c r="BX107" s="13"/>
      <c r="BY107" s="13"/>
      <c r="BZ107" s="13"/>
      <c r="CA107" s="8" t="str">
        <f t="shared" si="70"/>
        <v/>
      </c>
      <c r="CB107" s="8">
        <f t="shared" si="64"/>
        <v>0</v>
      </c>
      <c r="CC107" s="8">
        <f t="shared" si="68"/>
        <v>0</v>
      </c>
      <c r="CD107" s="13"/>
      <c r="CE107" s="13"/>
      <c r="CF107" s="13"/>
      <c r="CG107" s="13"/>
      <c r="CH107" s="13"/>
      <c r="CI107" s="13"/>
      <c r="CJ107" s="13"/>
      <c r="CK107" s="13"/>
      <c r="CL107" s="13"/>
      <c r="CM107" s="13"/>
      <c r="CN107" s="8" t="str">
        <f t="shared" si="79"/>
        <v/>
      </c>
      <c r="CO107" s="8">
        <f t="shared" si="58"/>
        <v>0</v>
      </c>
      <c r="CP107" s="8">
        <f t="shared" si="77"/>
        <v>0</v>
      </c>
      <c r="CQ107" s="13"/>
      <c r="CR107" s="13"/>
      <c r="CS107" s="13"/>
      <c r="CT107" s="13"/>
      <c r="CU107" s="13"/>
      <c r="CV107" s="13"/>
      <c r="CW107" s="13"/>
      <c r="CX107" s="13"/>
      <c r="CY107" s="13"/>
      <c r="CZ107" s="13"/>
      <c r="DA107" s="8" t="str">
        <f t="shared" si="75"/>
        <v/>
      </c>
      <c r="DB107" s="8">
        <f t="shared" si="60"/>
        <v>0</v>
      </c>
      <c r="DC107" s="8">
        <f t="shared" si="73"/>
        <v>0</v>
      </c>
    </row>
    <row r="108" spans="1:107" ht="26.25" customHeight="1" thickBot="1" x14ac:dyDescent="0.4">
      <c r="A108" s="16">
        <v>102</v>
      </c>
      <c r="B108" s="92" t="s">
        <v>537</v>
      </c>
      <c r="C108" s="7" t="s">
        <v>212</v>
      </c>
      <c r="D108" s="13"/>
      <c r="E108" s="13"/>
      <c r="F108" s="13"/>
      <c r="G108" s="13"/>
      <c r="H108" s="13"/>
      <c r="I108" s="13"/>
      <c r="J108" s="13"/>
      <c r="K108" s="13"/>
      <c r="L108" s="13"/>
      <c r="M108" s="13"/>
      <c r="N108" s="8" t="str">
        <f t="shared" si="78"/>
        <v/>
      </c>
      <c r="O108" s="8">
        <f t="shared" si="69"/>
        <v>0</v>
      </c>
      <c r="P108" s="8">
        <f t="shared" si="71"/>
        <v>0</v>
      </c>
      <c r="Q108" s="13"/>
      <c r="R108" s="13"/>
      <c r="S108" s="13"/>
      <c r="T108" s="13"/>
      <c r="U108" s="13"/>
      <c r="V108" s="13"/>
      <c r="W108" s="13"/>
      <c r="X108" s="13"/>
      <c r="Y108" s="13"/>
      <c r="Z108" s="13"/>
      <c r="AA108" s="10" t="str">
        <f t="shared" si="50"/>
        <v/>
      </c>
      <c r="AB108" s="10">
        <f t="shared" si="74"/>
        <v>0</v>
      </c>
      <c r="AC108" s="10">
        <f t="shared" si="52"/>
        <v>0</v>
      </c>
      <c r="AD108" s="13"/>
      <c r="AE108" s="13"/>
      <c r="AF108" s="13"/>
      <c r="AG108" s="13"/>
      <c r="AH108" s="13"/>
      <c r="AI108" s="13"/>
      <c r="AJ108" s="13"/>
      <c r="AK108" s="13"/>
      <c r="AL108" s="13"/>
      <c r="AM108" s="13"/>
      <c r="AN108" s="10" t="str">
        <f t="shared" si="53"/>
        <v/>
      </c>
      <c r="AO108" s="8">
        <f t="shared" si="54"/>
        <v>0</v>
      </c>
      <c r="AP108" s="12">
        <f t="shared" si="55"/>
        <v>0</v>
      </c>
      <c r="AQ108" s="13"/>
      <c r="AR108" s="13"/>
      <c r="AS108" s="13"/>
      <c r="AT108" s="13"/>
      <c r="AU108" s="13"/>
      <c r="AV108" s="13"/>
      <c r="AW108" s="13"/>
      <c r="AX108" s="13"/>
      <c r="AY108" s="13"/>
      <c r="AZ108" s="13"/>
      <c r="BA108" s="10" t="str">
        <f t="shared" si="46"/>
        <v/>
      </c>
      <c r="BB108" s="8">
        <f t="shared" si="56"/>
        <v>0</v>
      </c>
      <c r="BC108" s="8">
        <f t="shared" si="67"/>
        <v>0</v>
      </c>
      <c r="BD108" s="13"/>
      <c r="BE108" s="13"/>
      <c r="BF108" s="13"/>
      <c r="BG108" s="13"/>
      <c r="BH108" s="13"/>
      <c r="BI108" s="13"/>
      <c r="BJ108" s="13"/>
      <c r="BK108" s="13"/>
      <c r="BL108" s="13"/>
      <c r="BM108" s="13"/>
      <c r="BN108" s="8" t="str">
        <f t="shared" si="76"/>
        <v/>
      </c>
      <c r="BO108" s="8">
        <f t="shared" si="72"/>
        <v>0</v>
      </c>
      <c r="BP108" s="8">
        <f t="shared" si="66"/>
        <v>0</v>
      </c>
      <c r="BQ108" s="13"/>
      <c r="BR108" s="13"/>
      <c r="BS108" s="13"/>
      <c r="BT108" s="13"/>
      <c r="BU108" s="13"/>
      <c r="BV108" s="13"/>
      <c r="BW108" s="13"/>
      <c r="BX108" s="13"/>
      <c r="BY108" s="13"/>
      <c r="BZ108" s="13"/>
      <c r="CA108" s="8" t="str">
        <f t="shared" si="70"/>
        <v/>
      </c>
      <c r="CB108" s="8">
        <f t="shared" si="64"/>
        <v>0</v>
      </c>
      <c r="CC108" s="8">
        <f t="shared" si="68"/>
        <v>0</v>
      </c>
      <c r="CD108" s="13"/>
      <c r="CE108" s="13"/>
      <c r="CF108" s="13"/>
      <c r="CG108" s="13"/>
      <c r="CH108" s="13"/>
      <c r="CI108" s="13"/>
      <c r="CJ108" s="13"/>
      <c r="CK108" s="13"/>
      <c r="CL108" s="13"/>
      <c r="CM108" s="13"/>
      <c r="CN108" s="8" t="str">
        <f t="shared" si="79"/>
        <v/>
      </c>
      <c r="CO108" s="8">
        <f t="shared" si="58"/>
        <v>0</v>
      </c>
      <c r="CP108" s="8">
        <f t="shared" si="77"/>
        <v>0</v>
      </c>
      <c r="CQ108" s="13"/>
      <c r="CR108" s="13"/>
      <c r="CS108" s="13"/>
      <c r="CT108" s="13"/>
      <c r="CU108" s="13"/>
      <c r="CV108" s="13"/>
      <c r="CW108" s="13"/>
      <c r="CX108" s="13"/>
      <c r="CY108" s="13"/>
      <c r="CZ108" s="13"/>
      <c r="DA108" s="8" t="str">
        <f t="shared" si="75"/>
        <v/>
      </c>
      <c r="DB108" s="8">
        <f>AllCurCoTCL(CQ108:CZ108)</f>
        <v>0</v>
      </c>
      <c r="DC108" s="8">
        <f t="shared" si="73"/>
        <v>0</v>
      </c>
    </row>
    <row r="109" spans="1:107" ht="26.25" customHeight="1" thickBot="1" x14ac:dyDescent="0.4">
      <c r="A109" s="16">
        <v>103</v>
      </c>
      <c r="B109" s="92" t="s">
        <v>538</v>
      </c>
      <c r="C109" s="7" t="s">
        <v>213</v>
      </c>
      <c r="D109" s="13" t="s">
        <v>809</v>
      </c>
      <c r="E109" s="13"/>
      <c r="F109" s="13"/>
      <c r="G109" s="13"/>
      <c r="H109" s="13"/>
      <c r="I109" s="13"/>
      <c r="J109" s="13"/>
      <c r="K109" s="13"/>
      <c r="L109" s="13"/>
      <c r="M109" s="13"/>
      <c r="N109" s="8" t="str">
        <f t="shared" si="78"/>
        <v>CHM114 (1)A</v>
      </c>
      <c r="O109" s="8">
        <f t="shared" si="69"/>
        <v>1</v>
      </c>
      <c r="P109" s="8">
        <f t="shared" si="71"/>
        <v>5</v>
      </c>
      <c r="Q109" s="13"/>
      <c r="R109" s="13"/>
      <c r="S109" s="13"/>
      <c r="T109" s="13"/>
      <c r="U109" s="13"/>
      <c r="V109" s="13"/>
      <c r="W109" s="13"/>
      <c r="X109" s="13"/>
      <c r="Y109" s="13"/>
      <c r="Z109" s="13"/>
      <c r="AA109" s="10" t="str">
        <f t="shared" si="50"/>
        <v/>
      </c>
      <c r="AB109" s="10">
        <f t="shared" si="74"/>
        <v>0</v>
      </c>
      <c r="AC109" s="10">
        <f t="shared" si="52"/>
        <v>0</v>
      </c>
      <c r="AD109" s="13"/>
      <c r="AE109" s="13"/>
      <c r="AF109" s="13"/>
      <c r="AG109" s="13"/>
      <c r="AH109" s="13"/>
      <c r="AI109" s="13"/>
      <c r="AJ109" s="13"/>
      <c r="AK109" s="13"/>
      <c r="AL109" s="13"/>
      <c r="AM109" s="13"/>
      <c r="AN109" s="10" t="str">
        <f t="shared" si="53"/>
        <v/>
      </c>
      <c r="AO109" s="8">
        <f t="shared" si="54"/>
        <v>0</v>
      </c>
      <c r="AP109" s="12">
        <f t="shared" si="55"/>
        <v>0</v>
      </c>
      <c r="AQ109" s="13"/>
      <c r="AR109" s="13"/>
      <c r="AS109" s="13"/>
      <c r="AT109" s="13"/>
      <c r="AU109" s="13"/>
      <c r="AV109" s="13"/>
      <c r="AW109" s="13"/>
      <c r="AX109" s="13"/>
      <c r="AY109" s="13"/>
      <c r="AZ109" s="13"/>
      <c r="BA109" s="10" t="str">
        <f t="shared" si="46"/>
        <v/>
      </c>
      <c r="BB109" s="8">
        <f t="shared" si="56"/>
        <v>0</v>
      </c>
      <c r="BC109" s="8">
        <f t="shared" si="67"/>
        <v>0</v>
      </c>
      <c r="BD109" s="13"/>
      <c r="BE109" s="13"/>
      <c r="BF109" s="13"/>
      <c r="BG109" s="13"/>
      <c r="BH109" s="13"/>
      <c r="BI109" s="13"/>
      <c r="BJ109" s="13"/>
      <c r="BK109" s="13"/>
      <c r="BL109" s="13"/>
      <c r="BM109" s="13"/>
      <c r="BN109" s="8" t="str">
        <f t="shared" si="76"/>
        <v/>
      </c>
      <c r="BO109" s="8">
        <f t="shared" si="72"/>
        <v>0</v>
      </c>
      <c r="BP109" s="8">
        <f t="shared" si="66"/>
        <v>0</v>
      </c>
      <c r="BQ109" s="13"/>
      <c r="BR109" s="13"/>
      <c r="BS109" s="13"/>
      <c r="BT109" s="13"/>
      <c r="BU109" s="13"/>
      <c r="BV109" s="13"/>
      <c r="BW109" s="13"/>
      <c r="BX109" s="13"/>
      <c r="BY109" s="13"/>
      <c r="BZ109" s="13"/>
      <c r="CA109" s="8" t="str">
        <f t="shared" si="70"/>
        <v/>
      </c>
      <c r="CB109" s="8">
        <f t="shared" si="64"/>
        <v>0</v>
      </c>
      <c r="CC109" s="8">
        <f t="shared" si="68"/>
        <v>0</v>
      </c>
      <c r="CD109" s="13"/>
      <c r="CE109" s="13"/>
      <c r="CF109" s="13"/>
      <c r="CG109" s="13"/>
      <c r="CH109" s="13"/>
      <c r="CI109" s="13"/>
      <c r="CJ109" s="13"/>
      <c r="CK109" s="13"/>
      <c r="CL109" s="13"/>
      <c r="CM109" s="13"/>
      <c r="CN109" s="8" t="str">
        <f t="shared" si="79"/>
        <v/>
      </c>
      <c r="CO109" s="8">
        <f t="shared" si="58"/>
        <v>0</v>
      </c>
      <c r="CP109" s="8">
        <f t="shared" si="77"/>
        <v>0</v>
      </c>
      <c r="CQ109" s="13"/>
      <c r="CR109" s="13"/>
      <c r="CS109" s="13"/>
      <c r="CT109" s="13"/>
      <c r="CU109" s="13"/>
      <c r="CV109" s="13"/>
      <c r="CW109" s="13"/>
      <c r="CX109" s="13"/>
      <c r="CY109" s="13"/>
      <c r="CZ109" s="13"/>
      <c r="DA109" s="8" t="str">
        <f t="shared" si="75"/>
        <v/>
      </c>
      <c r="DB109" s="8">
        <f t="shared" ref="DB109:DB140" si="80">AllCurCoTCL(CQ109:CZ109)</f>
        <v>0</v>
      </c>
      <c r="DC109" s="8">
        <f t="shared" si="73"/>
        <v>0</v>
      </c>
    </row>
    <row r="110" spans="1:107" ht="26.25" customHeight="1" thickBot="1" x14ac:dyDescent="0.4">
      <c r="A110" s="16">
        <v>104</v>
      </c>
      <c r="B110" s="92" t="s">
        <v>539</v>
      </c>
      <c r="C110" s="7" t="s">
        <v>214</v>
      </c>
      <c r="D110" s="13"/>
      <c r="E110" s="13"/>
      <c r="F110" s="13"/>
      <c r="G110" s="13"/>
      <c r="H110" s="13"/>
      <c r="I110" s="13"/>
      <c r="J110" s="13"/>
      <c r="K110" s="13"/>
      <c r="L110" s="13"/>
      <c r="M110" s="13"/>
      <c r="N110" s="8" t="str">
        <f t="shared" si="78"/>
        <v/>
      </c>
      <c r="O110" s="8">
        <f t="shared" si="69"/>
        <v>0</v>
      </c>
      <c r="P110" s="8">
        <f t="shared" si="71"/>
        <v>0</v>
      </c>
      <c r="Q110" s="13"/>
      <c r="R110" s="13"/>
      <c r="S110" s="13"/>
      <c r="T110" s="13"/>
      <c r="U110" s="13"/>
      <c r="V110" s="13"/>
      <c r="W110" s="13"/>
      <c r="X110" s="13"/>
      <c r="Y110" s="13"/>
      <c r="Z110" s="13"/>
      <c r="AA110" s="10" t="str">
        <f t="shared" si="50"/>
        <v/>
      </c>
      <c r="AB110" s="10">
        <f t="shared" si="74"/>
        <v>0</v>
      </c>
      <c r="AC110" s="10">
        <f t="shared" si="52"/>
        <v>0</v>
      </c>
      <c r="AD110" s="13"/>
      <c r="AE110" s="13"/>
      <c r="AF110" s="13"/>
      <c r="AG110" s="13"/>
      <c r="AH110" s="13"/>
      <c r="AI110" s="13"/>
      <c r="AJ110" s="13"/>
      <c r="AK110" s="13"/>
      <c r="AL110" s="13"/>
      <c r="AM110" s="13"/>
      <c r="AN110" s="10" t="str">
        <f t="shared" si="53"/>
        <v/>
      </c>
      <c r="AO110" s="8">
        <f t="shared" si="54"/>
        <v>0</v>
      </c>
      <c r="AP110" s="12">
        <f t="shared" si="55"/>
        <v>0</v>
      </c>
      <c r="AQ110" s="13"/>
      <c r="AR110" s="13"/>
      <c r="AS110" s="13"/>
      <c r="AT110" s="13"/>
      <c r="AU110" s="13"/>
      <c r="AV110" s="13"/>
      <c r="AW110" s="13"/>
      <c r="AX110" s="13"/>
      <c r="AY110" s="13"/>
      <c r="AZ110" s="13"/>
      <c r="BA110" s="10" t="str">
        <f t="shared" si="46"/>
        <v/>
      </c>
      <c r="BB110" s="8">
        <f t="shared" si="56"/>
        <v>0</v>
      </c>
      <c r="BC110" s="8">
        <f t="shared" si="67"/>
        <v>0</v>
      </c>
      <c r="BD110" s="13"/>
      <c r="BE110" s="13"/>
      <c r="BF110" s="13"/>
      <c r="BG110" s="13"/>
      <c r="BH110" s="13"/>
      <c r="BI110" s="13"/>
      <c r="BJ110" s="13"/>
      <c r="BK110" s="13"/>
      <c r="BL110" s="13"/>
      <c r="BM110" s="13"/>
      <c r="BN110" s="8" t="str">
        <f t="shared" si="76"/>
        <v/>
      </c>
      <c r="BO110" s="8">
        <f t="shared" si="72"/>
        <v>0</v>
      </c>
      <c r="BP110" s="8">
        <f t="shared" si="66"/>
        <v>0</v>
      </c>
      <c r="BQ110" s="13"/>
      <c r="BR110" s="13"/>
      <c r="BS110" s="13"/>
      <c r="BT110" s="13"/>
      <c r="BU110" s="13"/>
      <c r="BV110" s="13"/>
      <c r="BW110" s="13"/>
      <c r="BX110" s="13"/>
      <c r="BY110" s="13"/>
      <c r="BZ110" s="13"/>
      <c r="CA110" s="8" t="str">
        <f t="shared" si="70"/>
        <v/>
      </c>
      <c r="CB110" s="8">
        <f t="shared" si="64"/>
        <v>0</v>
      </c>
      <c r="CC110" s="8">
        <f t="shared" si="68"/>
        <v>0</v>
      </c>
      <c r="CD110" s="13"/>
      <c r="CE110" s="13"/>
      <c r="CF110" s="13"/>
      <c r="CG110" s="13"/>
      <c r="CH110" s="13"/>
      <c r="CI110" s="13"/>
      <c r="CJ110" s="13"/>
      <c r="CK110" s="13"/>
      <c r="CL110" s="13"/>
      <c r="CM110" s="13"/>
      <c r="CN110" s="8" t="str">
        <f t="shared" si="79"/>
        <v/>
      </c>
      <c r="CO110" s="8">
        <f t="shared" si="58"/>
        <v>0</v>
      </c>
      <c r="CP110" s="8">
        <f t="shared" si="77"/>
        <v>0</v>
      </c>
      <c r="CQ110" s="13"/>
      <c r="CR110" s="13"/>
      <c r="CS110" s="13"/>
      <c r="CT110" s="13"/>
      <c r="CU110" s="13"/>
      <c r="CV110" s="13"/>
      <c r="CW110" s="13"/>
      <c r="CX110" s="13"/>
      <c r="CY110" s="13"/>
      <c r="CZ110" s="13"/>
      <c r="DA110" s="8" t="str">
        <f t="shared" si="75"/>
        <v/>
      </c>
      <c r="DB110" s="8">
        <f t="shared" si="80"/>
        <v>0</v>
      </c>
      <c r="DC110" s="8">
        <f t="shared" si="73"/>
        <v>0</v>
      </c>
    </row>
    <row r="111" spans="1:107" ht="26.25" customHeight="1" thickBot="1" x14ac:dyDescent="0.4">
      <c r="A111" s="16">
        <v>105</v>
      </c>
      <c r="B111" s="92" t="s">
        <v>540</v>
      </c>
      <c r="C111" s="7" t="s">
        <v>215</v>
      </c>
      <c r="D111" s="13"/>
      <c r="E111" s="13"/>
      <c r="F111" s="13"/>
      <c r="G111" s="13"/>
      <c r="H111" s="13"/>
      <c r="I111" s="13"/>
      <c r="J111" s="13"/>
      <c r="K111" s="13"/>
      <c r="L111" s="13"/>
      <c r="M111" s="13"/>
      <c r="N111" s="8" t="str">
        <f t="shared" si="78"/>
        <v/>
      </c>
      <c r="O111" s="8">
        <f t="shared" si="69"/>
        <v>0</v>
      </c>
      <c r="P111" s="8">
        <f t="shared" si="71"/>
        <v>0</v>
      </c>
      <c r="Q111" s="13"/>
      <c r="R111" s="13"/>
      <c r="S111" s="13"/>
      <c r="T111" s="13"/>
      <c r="U111" s="13"/>
      <c r="V111" s="13"/>
      <c r="W111" s="13"/>
      <c r="X111" s="13"/>
      <c r="Y111" s="13"/>
      <c r="Z111" s="13"/>
      <c r="AA111" s="10" t="str">
        <f t="shared" si="50"/>
        <v/>
      </c>
      <c r="AB111" s="10">
        <f t="shared" si="74"/>
        <v>0</v>
      </c>
      <c r="AC111" s="10">
        <f t="shared" si="52"/>
        <v>0</v>
      </c>
      <c r="AD111" s="13"/>
      <c r="AE111" s="13"/>
      <c r="AF111" s="13"/>
      <c r="AG111" s="13"/>
      <c r="AH111" s="13"/>
      <c r="AI111" s="13"/>
      <c r="AJ111" s="13"/>
      <c r="AK111" s="13"/>
      <c r="AL111" s="13"/>
      <c r="AM111" s="13"/>
      <c r="AN111" s="10" t="str">
        <f t="shared" si="53"/>
        <v/>
      </c>
      <c r="AO111" s="8">
        <f t="shared" si="54"/>
        <v>0</v>
      </c>
      <c r="AP111" s="12">
        <f t="shared" si="55"/>
        <v>0</v>
      </c>
      <c r="AQ111" s="13"/>
      <c r="AR111" s="13"/>
      <c r="AS111" s="13"/>
      <c r="AT111" s="13"/>
      <c r="AU111" s="13"/>
      <c r="AV111" s="13"/>
      <c r="AW111" s="13"/>
      <c r="AX111" s="13"/>
      <c r="AY111" s="13"/>
      <c r="AZ111" s="13"/>
      <c r="BA111" s="10" t="str">
        <f>AllCurCo(AQ111:AZ111)</f>
        <v/>
      </c>
      <c r="BB111" s="8">
        <f t="shared" si="56"/>
        <v>0</v>
      </c>
      <c r="BC111" s="8">
        <f t="shared" si="67"/>
        <v>0</v>
      </c>
      <c r="BD111" s="13"/>
      <c r="BE111" s="13"/>
      <c r="BF111" s="13"/>
      <c r="BG111" s="13"/>
      <c r="BH111" s="13"/>
      <c r="BI111" s="13"/>
      <c r="BJ111" s="13"/>
      <c r="BK111" s="13"/>
      <c r="BL111" s="13"/>
      <c r="BM111" s="13"/>
      <c r="BN111" s="8" t="str">
        <f t="shared" si="76"/>
        <v/>
      </c>
      <c r="BO111" s="8">
        <f t="shared" si="72"/>
        <v>0</v>
      </c>
      <c r="BP111" s="8">
        <f t="shared" si="66"/>
        <v>0</v>
      </c>
      <c r="BQ111" s="13"/>
      <c r="BR111" s="13"/>
      <c r="BS111" s="13"/>
      <c r="BT111" s="13"/>
      <c r="BU111" s="13"/>
      <c r="BV111" s="13"/>
      <c r="BW111" s="13"/>
      <c r="BX111" s="13"/>
      <c r="BY111" s="13"/>
      <c r="BZ111" s="13"/>
      <c r="CA111" s="8" t="str">
        <f t="shared" si="70"/>
        <v/>
      </c>
      <c r="CB111" s="8">
        <f t="shared" ref="CB111:CB117" si="81">AllCurCoTCL(BQ111:BZ111)</f>
        <v>0</v>
      </c>
      <c r="CC111" s="8">
        <f t="shared" si="68"/>
        <v>0</v>
      </c>
      <c r="CD111" s="13"/>
      <c r="CE111" s="13"/>
      <c r="CF111" s="13"/>
      <c r="CG111" s="13"/>
      <c r="CH111" s="13"/>
      <c r="CI111" s="13"/>
      <c r="CJ111" s="13"/>
      <c r="CK111" s="13"/>
      <c r="CL111" s="13"/>
      <c r="CM111" s="13"/>
      <c r="CN111" s="8" t="str">
        <f t="shared" si="79"/>
        <v/>
      </c>
      <c r="CO111" s="8">
        <f t="shared" si="58"/>
        <v>0</v>
      </c>
      <c r="CP111" s="8">
        <f t="shared" si="77"/>
        <v>0</v>
      </c>
      <c r="CQ111" s="13"/>
      <c r="CR111" s="13"/>
      <c r="CS111" s="13"/>
      <c r="CT111" s="13"/>
      <c r="CU111" s="13"/>
      <c r="CV111" s="13"/>
      <c r="CW111" s="13"/>
      <c r="CX111" s="13"/>
      <c r="CY111" s="13"/>
      <c r="CZ111" s="13"/>
      <c r="DA111" s="8" t="str">
        <f t="shared" si="75"/>
        <v/>
      </c>
      <c r="DB111" s="8">
        <f t="shared" si="80"/>
        <v>0</v>
      </c>
      <c r="DC111" s="8">
        <f t="shared" si="73"/>
        <v>0</v>
      </c>
    </row>
    <row r="112" spans="1:107" ht="26.25" customHeight="1" thickBot="1" x14ac:dyDescent="0.4">
      <c r="A112" s="16">
        <v>106</v>
      </c>
      <c r="B112" s="92" t="s">
        <v>541</v>
      </c>
      <c r="C112" s="7" t="s">
        <v>216</v>
      </c>
      <c r="D112" s="13"/>
      <c r="E112" s="13"/>
      <c r="F112" s="13"/>
      <c r="G112" s="13"/>
      <c r="H112" s="13"/>
      <c r="I112" s="13"/>
      <c r="J112" s="13"/>
      <c r="K112" s="13"/>
      <c r="L112" s="13"/>
      <c r="M112" s="13"/>
      <c r="N112" s="8" t="str">
        <f t="shared" si="78"/>
        <v/>
      </c>
      <c r="O112" s="8">
        <f t="shared" si="69"/>
        <v>0</v>
      </c>
      <c r="P112" s="8">
        <f t="shared" si="71"/>
        <v>0</v>
      </c>
      <c r="Q112" s="13" t="s">
        <v>824</v>
      </c>
      <c r="R112" s="13"/>
      <c r="S112" s="13"/>
      <c r="T112" s="13"/>
      <c r="U112" s="13"/>
      <c r="V112" s="13"/>
      <c r="W112" s="13"/>
      <c r="X112" s="13"/>
      <c r="Y112" s="13"/>
      <c r="Z112" s="13"/>
      <c r="AA112" s="10" t="str">
        <f t="shared" si="50"/>
        <v>CHM124 (1)B</v>
      </c>
      <c r="AB112" s="10">
        <f t="shared" si="74"/>
        <v>1</v>
      </c>
      <c r="AC112" s="10">
        <f t="shared" si="52"/>
        <v>4</v>
      </c>
      <c r="AD112" s="13"/>
      <c r="AE112" s="13"/>
      <c r="AF112" s="13"/>
      <c r="AG112" s="13"/>
      <c r="AH112" s="13"/>
      <c r="AI112" s="13"/>
      <c r="AJ112" s="13"/>
      <c r="AK112" s="13"/>
      <c r="AL112" s="13"/>
      <c r="AM112" s="13"/>
      <c r="AN112" s="10" t="str">
        <f t="shared" si="53"/>
        <v/>
      </c>
      <c r="AO112" s="8">
        <f t="shared" si="54"/>
        <v>0</v>
      </c>
      <c r="AP112" s="12">
        <f t="shared" si="55"/>
        <v>0</v>
      </c>
      <c r="AQ112" s="13"/>
      <c r="AR112" s="13"/>
      <c r="AS112" s="13"/>
      <c r="AT112" s="13"/>
      <c r="AU112" s="13"/>
      <c r="AV112" s="13"/>
      <c r="AW112" s="13"/>
      <c r="AX112" s="13"/>
      <c r="AY112" s="13"/>
      <c r="AZ112" s="13"/>
      <c r="BA112" s="10" t="str">
        <f t="shared" ref="BA112:BA153" si="82">AllCurCo(AQ112:AZ112)</f>
        <v/>
      </c>
      <c r="BB112" s="8">
        <f t="shared" si="56"/>
        <v>0</v>
      </c>
      <c r="BC112" s="8">
        <f t="shared" si="67"/>
        <v>0</v>
      </c>
      <c r="BD112" s="13"/>
      <c r="BE112" s="13"/>
      <c r="BF112" s="13"/>
      <c r="BG112" s="13"/>
      <c r="BH112" s="13"/>
      <c r="BI112" s="13"/>
      <c r="BJ112" s="13"/>
      <c r="BK112" s="13"/>
      <c r="BL112" s="13"/>
      <c r="BM112" s="13"/>
      <c r="BN112" s="8" t="str">
        <f t="shared" si="76"/>
        <v/>
      </c>
      <c r="BO112" s="8">
        <f t="shared" si="72"/>
        <v>0</v>
      </c>
      <c r="BP112" s="8">
        <f t="shared" si="66"/>
        <v>0</v>
      </c>
      <c r="BQ112" s="13"/>
      <c r="BR112" s="13"/>
      <c r="BS112" s="13"/>
      <c r="BT112" s="13"/>
      <c r="BU112" s="13"/>
      <c r="BV112" s="13"/>
      <c r="BW112" s="13"/>
      <c r="BX112" s="13"/>
      <c r="BY112" s="13"/>
      <c r="BZ112" s="13"/>
      <c r="CA112" s="8" t="str">
        <f t="shared" si="70"/>
        <v/>
      </c>
      <c r="CB112" s="8">
        <f t="shared" si="81"/>
        <v>0</v>
      </c>
      <c r="CC112" s="8">
        <f t="shared" si="68"/>
        <v>0</v>
      </c>
      <c r="CD112" s="13"/>
      <c r="CE112" s="13"/>
      <c r="CF112" s="13"/>
      <c r="CG112" s="13"/>
      <c r="CH112" s="13"/>
      <c r="CI112" s="13"/>
      <c r="CJ112" s="13"/>
      <c r="CK112" s="13"/>
      <c r="CL112" s="13"/>
      <c r="CM112" s="13"/>
      <c r="CN112" s="8" t="str">
        <f t="shared" si="79"/>
        <v/>
      </c>
      <c r="CO112" s="8">
        <f t="shared" si="58"/>
        <v>0</v>
      </c>
      <c r="CP112" s="8">
        <f t="shared" si="77"/>
        <v>0</v>
      </c>
      <c r="CQ112" s="13"/>
      <c r="CR112" s="13"/>
      <c r="CS112" s="13"/>
      <c r="CT112" s="13"/>
      <c r="CU112" s="13"/>
      <c r="CV112" s="13"/>
      <c r="CW112" s="13"/>
      <c r="CX112" s="13"/>
      <c r="CY112" s="13"/>
      <c r="CZ112" s="13"/>
      <c r="DA112" s="8" t="str">
        <f t="shared" si="75"/>
        <v/>
      </c>
      <c r="DB112" s="8">
        <f t="shared" si="80"/>
        <v>0</v>
      </c>
      <c r="DC112" s="8">
        <f t="shared" si="73"/>
        <v>0</v>
      </c>
    </row>
    <row r="113" spans="1:107" ht="26.25" customHeight="1" thickBot="1" x14ac:dyDescent="0.4">
      <c r="A113" s="16">
        <v>107</v>
      </c>
      <c r="B113" s="92" t="s">
        <v>542</v>
      </c>
      <c r="C113" s="7" t="s">
        <v>217</v>
      </c>
      <c r="D113" s="13" t="s">
        <v>785</v>
      </c>
      <c r="E113" s="13"/>
      <c r="F113" s="13"/>
      <c r="G113" s="13"/>
      <c r="H113" s="13"/>
      <c r="I113" s="13"/>
      <c r="J113" s="13"/>
      <c r="K113" s="13"/>
      <c r="L113" s="13"/>
      <c r="M113" s="13"/>
      <c r="N113" s="8" t="str">
        <f t="shared" si="78"/>
        <v>CHM113 (3)C</v>
      </c>
      <c r="O113" s="8">
        <f t="shared" si="69"/>
        <v>3</v>
      </c>
      <c r="P113" s="8">
        <f t="shared" si="71"/>
        <v>9</v>
      </c>
      <c r="Q113" s="13" t="s">
        <v>826</v>
      </c>
      <c r="R113" s="13"/>
      <c r="S113" s="13"/>
      <c r="T113" s="13"/>
      <c r="U113" s="13"/>
      <c r="V113" s="13"/>
      <c r="W113" s="13"/>
      <c r="X113" s="13"/>
      <c r="Y113" s="13"/>
      <c r="Z113" s="13"/>
      <c r="AA113" s="10" t="str">
        <f t="shared" si="50"/>
        <v>CHM124 (1)D</v>
      </c>
      <c r="AB113" s="10">
        <f t="shared" si="74"/>
        <v>1</v>
      </c>
      <c r="AC113" s="10">
        <f t="shared" si="52"/>
        <v>2</v>
      </c>
      <c r="AD113" s="13"/>
      <c r="AE113" s="13"/>
      <c r="AF113" s="13"/>
      <c r="AG113" s="13"/>
      <c r="AH113" s="13"/>
      <c r="AI113" s="13"/>
      <c r="AJ113" s="13"/>
      <c r="AK113" s="13"/>
      <c r="AL113" s="13"/>
      <c r="AM113" s="13"/>
      <c r="AN113" s="10" t="str">
        <f t="shared" si="53"/>
        <v/>
      </c>
      <c r="AO113" s="8">
        <f t="shared" si="54"/>
        <v>0</v>
      </c>
      <c r="AP113" s="12">
        <f t="shared" si="55"/>
        <v>0</v>
      </c>
      <c r="AQ113" s="13"/>
      <c r="AR113" s="13"/>
      <c r="AS113" s="13"/>
      <c r="AT113" s="13"/>
      <c r="AU113" s="13"/>
      <c r="AV113" s="13"/>
      <c r="AW113" s="13"/>
      <c r="AX113" s="13"/>
      <c r="AY113" s="13"/>
      <c r="AZ113" s="13"/>
      <c r="BA113" s="10" t="str">
        <f t="shared" si="82"/>
        <v/>
      </c>
      <c r="BB113" s="8">
        <f t="shared" si="56"/>
        <v>0</v>
      </c>
      <c r="BC113" s="8">
        <f t="shared" si="67"/>
        <v>0</v>
      </c>
      <c r="BD113" s="13"/>
      <c r="BE113" s="13"/>
      <c r="BF113" s="13"/>
      <c r="BG113" s="13"/>
      <c r="BH113" s="13"/>
      <c r="BI113" s="13"/>
      <c r="BJ113" s="13"/>
      <c r="BK113" s="13"/>
      <c r="BL113" s="13"/>
      <c r="BM113" s="13"/>
      <c r="BN113" s="8" t="str">
        <f t="shared" si="76"/>
        <v/>
      </c>
      <c r="BO113" s="8">
        <f t="shared" si="72"/>
        <v>0</v>
      </c>
      <c r="BP113" s="8">
        <f t="shared" si="66"/>
        <v>0</v>
      </c>
      <c r="BQ113" s="13"/>
      <c r="BR113" s="13"/>
      <c r="BS113" s="13"/>
      <c r="BT113" s="13"/>
      <c r="BU113" s="13"/>
      <c r="BV113" s="13"/>
      <c r="BW113" s="13"/>
      <c r="BX113" s="13"/>
      <c r="BY113" s="13"/>
      <c r="BZ113" s="13"/>
      <c r="CA113" s="8" t="str">
        <f t="shared" si="70"/>
        <v/>
      </c>
      <c r="CB113" s="8">
        <f t="shared" si="81"/>
        <v>0</v>
      </c>
      <c r="CC113" s="8">
        <f t="shared" si="68"/>
        <v>0</v>
      </c>
      <c r="CD113" s="13"/>
      <c r="CE113" s="13"/>
      <c r="CF113" s="13"/>
      <c r="CG113" s="13"/>
      <c r="CH113" s="13"/>
      <c r="CI113" s="13"/>
      <c r="CJ113" s="13"/>
      <c r="CK113" s="13"/>
      <c r="CL113" s="13"/>
      <c r="CM113" s="13"/>
      <c r="CN113" s="8" t="str">
        <f t="shared" si="79"/>
        <v/>
      </c>
      <c r="CO113" s="8">
        <f t="shared" si="58"/>
        <v>0</v>
      </c>
      <c r="CP113" s="8">
        <f t="shared" si="77"/>
        <v>0</v>
      </c>
      <c r="CQ113" s="13"/>
      <c r="CR113" s="13"/>
      <c r="CS113" s="13"/>
      <c r="CT113" s="13"/>
      <c r="CU113" s="13"/>
      <c r="CV113" s="13"/>
      <c r="CW113" s="13"/>
      <c r="CX113" s="13"/>
      <c r="CY113" s="13"/>
      <c r="CZ113" s="13"/>
      <c r="DA113" s="8" t="str">
        <f t="shared" si="75"/>
        <v/>
      </c>
      <c r="DB113" s="8">
        <f t="shared" si="80"/>
        <v>0</v>
      </c>
      <c r="DC113" s="8">
        <f t="shared" si="73"/>
        <v>0</v>
      </c>
    </row>
    <row r="114" spans="1:107" ht="26.25" customHeight="1" thickBot="1" x14ac:dyDescent="0.4">
      <c r="A114" s="16">
        <v>108</v>
      </c>
      <c r="B114" s="92" t="s">
        <v>543</v>
      </c>
      <c r="C114" s="7" t="s">
        <v>218</v>
      </c>
      <c r="D114" s="13"/>
      <c r="E114" s="13"/>
      <c r="F114" s="13"/>
      <c r="G114" s="13"/>
      <c r="H114" s="13"/>
      <c r="I114" s="13"/>
      <c r="J114" s="13"/>
      <c r="K114" s="13"/>
      <c r="L114" s="13"/>
      <c r="M114" s="13"/>
      <c r="N114" s="8" t="str">
        <f t="shared" si="78"/>
        <v/>
      </c>
      <c r="O114" s="8">
        <f t="shared" si="69"/>
        <v>0</v>
      </c>
      <c r="P114" s="8">
        <f t="shared" si="71"/>
        <v>0</v>
      </c>
      <c r="Q114" s="13"/>
      <c r="R114" s="13"/>
      <c r="S114" s="13"/>
      <c r="T114" s="13"/>
      <c r="U114" s="13"/>
      <c r="V114" s="13"/>
      <c r="W114" s="13"/>
      <c r="X114" s="13"/>
      <c r="Y114" s="13"/>
      <c r="Z114" s="13"/>
      <c r="AA114" s="10" t="str">
        <f t="shared" si="50"/>
        <v/>
      </c>
      <c r="AB114" s="10">
        <f t="shared" si="74"/>
        <v>0</v>
      </c>
      <c r="AC114" s="10">
        <f t="shared" si="52"/>
        <v>0</v>
      </c>
      <c r="AD114" s="13"/>
      <c r="AE114" s="13"/>
      <c r="AF114" s="13"/>
      <c r="AG114" s="13"/>
      <c r="AH114" s="13"/>
      <c r="AI114" s="13"/>
      <c r="AJ114" s="13"/>
      <c r="AK114" s="13"/>
      <c r="AL114" s="13"/>
      <c r="AM114" s="13"/>
      <c r="AN114" s="10" t="str">
        <f t="shared" si="53"/>
        <v/>
      </c>
      <c r="AO114" s="8">
        <f t="shared" si="54"/>
        <v>0</v>
      </c>
      <c r="AP114" s="12">
        <f t="shared" si="55"/>
        <v>0</v>
      </c>
      <c r="AQ114" s="13"/>
      <c r="AR114" s="13"/>
      <c r="AS114" s="13"/>
      <c r="AT114" s="13"/>
      <c r="AU114" s="13"/>
      <c r="AV114" s="13"/>
      <c r="AW114" s="13"/>
      <c r="AX114" s="13"/>
      <c r="AY114" s="13"/>
      <c r="AZ114" s="13"/>
      <c r="BA114" s="10" t="str">
        <f t="shared" si="82"/>
        <v/>
      </c>
      <c r="BB114" s="8">
        <f t="shared" si="56"/>
        <v>0</v>
      </c>
      <c r="BC114" s="8">
        <f t="shared" si="67"/>
        <v>0</v>
      </c>
      <c r="BD114" s="13"/>
      <c r="BE114" s="13"/>
      <c r="BF114" s="13"/>
      <c r="BG114" s="13"/>
      <c r="BH114" s="13"/>
      <c r="BI114" s="13"/>
      <c r="BJ114" s="13"/>
      <c r="BK114" s="13"/>
      <c r="BL114" s="13"/>
      <c r="BM114" s="13"/>
      <c r="BN114" s="8" t="str">
        <f t="shared" si="76"/>
        <v/>
      </c>
      <c r="BO114" s="8">
        <f t="shared" si="72"/>
        <v>0</v>
      </c>
      <c r="BP114" s="8">
        <f t="shared" ref="BP114:BP145" si="83">AllCurCoGP(BD114:BM114)</f>
        <v>0</v>
      </c>
      <c r="BQ114" s="13"/>
      <c r="BR114" s="13"/>
      <c r="BS114" s="13"/>
      <c r="BT114" s="13"/>
      <c r="BU114" s="13"/>
      <c r="BV114" s="13"/>
      <c r="BW114" s="13"/>
      <c r="BX114" s="13"/>
      <c r="BY114" s="13"/>
      <c r="BZ114" s="13"/>
      <c r="CA114" s="8" t="str">
        <f t="shared" si="70"/>
        <v/>
      </c>
      <c r="CB114" s="8">
        <f t="shared" si="81"/>
        <v>0</v>
      </c>
      <c r="CC114" s="8">
        <f t="shared" si="68"/>
        <v>0</v>
      </c>
      <c r="CD114" s="13"/>
      <c r="CE114" s="13"/>
      <c r="CF114" s="13"/>
      <c r="CG114" s="13"/>
      <c r="CH114" s="13"/>
      <c r="CI114" s="13"/>
      <c r="CJ114" s="13"/>
      <c r="CK114" s="13"/>
      <c r="CL114" s="13"/>
      <c r="CM114" s="13"/>
      <c r="CN114" s="8" t="str">
        <f t="shared" si="79"/>
        <v/>
      </c>
      <c r="CO114" s="8">
        <f t="shared" si="58"/>
        <v>0</v>
      </c>
      <c r="CP114" s="8">
        <f t="shared" si="77"/>
        <v>0</v>
      </c>
      <c r="CQ114" s="13"/>
      <c r="CR114" s="13"/>
      <c r="CS114" s="13"/>
      <c r="CT114" s="13"/>
      <c r="CU114" s="13"/>
      <c r="CV114" s="13"/>
      <c r="CW114" s="13"/>
      <c r="CX114" s="13"/>
      <c r="CY114" s="13"/>
      <c r="CZ114" s="13"/>
      <c r="DA114" s="8" t="str">
        <f t="shared" si="75"/>
        <v/>
      </c>
      <c r="DB114" s="8">
        <f t="shared" si="80"/>
        <v>0</v>
      </c>
      <c r="DC114" s="8">
        <f t="shared" si="73"/>
        <v>0</v>
      </c>
    </row>
    <row r="115" spans="1:107" ht="26.25" customHeight="1" thickBot="1" x14ac:dyDescent="0.4">
      <c r="A115" s="16">
        <v>109</v>
      </c>
      <c r="B115" s="92" t="s">
        <v>544</v>
      </c>
      <c r="C115" s="7" t="s">
        <v>219</v>
      </c>
      <c r="D115" s="13" t="s">
        <v>810</v>
      </c>
      <c r="E115" s="13"/>
      <c r="F115" s="13"/>
      <c r="G115" s="13"/>
      <c r="H115" s="13"/>
      <c r="I115" s="13"/>
      <c r="J115" s="13"/>
      <c r="K115" s="13"/>
      <c r="L115" s="13"/>
      <c r="M115" s="13"/>
      <c r="N115" s="8" t="str">
        <f t="shared" si="78"/>
        <v>CHM114 (1)C</v>
      </c>
      <c r="O115" s="8">
        <f t="shared" si="69"/>
        <v>1</v>
      </c>
      <c r="P115" s="8">
        <f t="shared" si="71"/>
        <v>3</v>
      </c>
      <c r="Q115" s="13" t="s">
        <v>844</v>
      </c>
      <c r="R115" s="13" t="s">
        <v>859</v>
      </c>
      <c r="S115" s="13"/>
      <c r="T115" s="13"/>
      <c r="U115" s="13"/>
      <c r="V115" s="13"/>
      <c r="W115" s="13"/>
      <c r="X115" s="13"/>
      <c r="Y115" s="13"/>
      <c r="Z115" s="13"/>
      <c r="AA115" s="10" t="str">
        <f t="shared" si="50"/>
        <v>CHM121 (3)C,PHY127 (1)A</v>
      </c>
      <c r="AB115" s="10">
        <f t="shared" si="74"/>
        <v>4</v>
      </c>
      <c r="AC115" s="10">
        <f t="shared" si="52"/>
        <v>14</v>
      </c>
      <c r="AD115" s="13"/>
      <c r="AE115" s="13"/>
      <c r="AF115" s="13"/>
      <c r="AG115" s="13"/>
      <c r="AH115" s="13"/>
      <c r="AI115" s="13"/>
      <c r="AJ115" s="13"/>
      <c r="AK115" s="13"/>
      <c r="AL115" s="13"/>
      <c r="AM115" s="13"/>
      <c r="AN115" s="10" t="str">
        <f t="shared" si="53"/>
        <v/>
      </c>
      <c r="AO115" s="8">
        <f t="shared" si="54"/>
        <v>0</v>
      </c>
      <c r="AP115" s="12">
        <f t="shared" si="55"/>
        <v>0</v>
      </c>
      <c r="AQ115" s="13"/>
      <c r="AR115" s="13"/>
      <c r="AS115" s="13"/>
      <c r="AT115" s="13"/>
      <c r="AU115" s="13"/>
      <c r="AV115" s="13"/>
      <c r="AW115" s="13"/>
      <c r="AX115" s="13"/>
      <c r="AY115" s="13"/>
      <c r="AZ115" s="13"/>
      <c r="BA115" s="10" t="str">
        <f t="shared" si="82"/>
        <v/>
      </c>
      <c r="BB115" s="8">
        <f t="shared" si="56"/>
        <v>0</v>
      </c>
      <c r="BC115" s="8">
        <f t="shared" si="67"/>
        <v>0</v>
      </c>
      <c r="BD115" s="13"/>
      <c r="BE115" s="13"/>
      <c r="BF115" s="13"/>
      <c r="BG115" s="13"/>
      <c r="BH115" s="13"/>
      <c r="BI115" s="13"/>
      <c r="BJ115" s="13"/>
      <c r="BK115" s="13"/>
      <c r="BL115" s="13"/>
      <c r="BM115" s="13"/>
      <c r="BN115" s="8" t="str">
        <f t="shared" si="76"/>
        <v/>
      </c>
      <c r="BO115" s="8">
        <f t="shared" si="72"/>
        <v>0</v>
      </c>
      <c r="BP115" s="8">
        <f t="shared" si="83"/>
        <v>0</v>
      </c>
      <c r="BQ115" s="13"/>
      <c r="BR115" s="13"/>
      <c r="BS115" s="13"/>
      <c r="BT115" s="13"/>
      <c r="BU115" s="13"/>
      <c r="BV115" s="13"/>
      <c r="BW115" s="13"/>
      <c r="BX115" s="13"/>
      <c r="BY115" s="13"/>
      <c r="BZ115" s="13"/>
      <c r="CA115" s="8" t="str">
        <f t="shared" si="70"/>
        <v/>
      </c>
      <c r="CB115" s="8">
        <f t="shared" si="81"/>
        <v>0</v>
      </c>
      <c r="CC115" s="8">
        <f t="shared" si="68"/>
        <v>0</v>
      </c>
      <c r="CD115" s="13"/>
      <c r="CE115" s="13"/>
      <c r="CF115" s="13"/>
      <c r="CG115" s="13"/>
      <c r="CH115" s="13"/>
      <c r="CI115" s="13"/>
      <c r="CJ115" s="13"/>
      <c r="CK115" s="13"/>
      <c r="CL115" s="13"/>
      <c r="CM115" s="13"/>
      <c r="CN115" s="8" t="str">
        <f t="shared" si="79"/>
        <v/>
      </c>
      <c r="CO115" s="8">
        <f t="shared" si="58"/>
        <v>0</v>
      </c>
      <c r="CP115" s="8">
        <f t="shared" si="77"/>
        <v>0</v>
      </c>
      <c r="CQ115" s="13"/>
      <c r="CR115" s="13"/>
      <c r="CS115" s="13"/>
      <c r="CT115" s="13"/>
      <c r="CU115" s="13"/>
      <c r="CV115" s="13"/>
      <c r="CW115" s="13"/>
      <c r="CX115" s="13"/>
      <c r="CY115" s="13"/>
      <c r="CZ115" s="13"/>
      <c r="DA115" s="8" t="str">
        <f t="shared" si="75"/>
        <v/>
      </c>
      <c r="DB115" s="8">
        <f t="shared" si="80"/>
        <v>0</v>
      </c>
      <c r="DC115" s="8">
        <f t="shared" si="73"/>
        <v>0</v>
      </c>
    </row>
    <row r="116" spans="1:107" ht="26.25" customHeight="1" thickBot="1" x14ac:dyDescent="0.4">
      <c r="A116" s="16">
        <v>110</v>
      </c>
      <c r="B116" s="92" t="s">
        <v>545</v>
      </c>
      <c r="C116" s="7" t="s">
        <v>220</v>
      </c>
      <c r="D116" s="13"/>
      <c r="E116" s="13"/>
      <c r="F116" s="13"/>
      <c r="G116" s="13"/>
      <c r="H116" s="13"/>
      <c r="I116" s="13"/>
      <c r="J116" s="13"/>
      <c r="K116" s="13"/>
      <c r="L116" s="13"/>
      <c r="M116" s="13"/>
      <c r="N116" s="8" t="str">
        <f t="shared" si="78"/>
        <v/>
      </c>
      <c r="O116" s="8">
        <f t="shared" si="69"/>
        <v>0</v>
      </c>
      <c r="P116" s="8">
        <f t="shared" si="71"/>
        <v>0</v>
      </c>
      <c r="Q116" s="13"/>
      <c r="R116" s="13"/>
      <c r="S116" s="13"/>
      <c r="T116" s="13"/>
      <c r="U116" s="13"/>
      <c r="V116" s="13"/>
      <c r="W116" s="13"/>
      <c r="X116" s="13"/>
      <c r="Y116" s="13"/>
      <c r="Z116" s="13"/>
      <c r="AA116" s="10" t="str">
        <f t="shared" si="50"/>
        <v/>
      </c>
      <c r="AB116" s="10">
        <f t="shared" si="74"/>
        <v>0</v>
      </c>
      <c r="AC116" s="10">
        <f t="shared" si="52"/>
        <v>0</v>
      </c>
      <c r="AD116" s="13"/>
      <c r="AE116" s="13"/>
      <c r="AF116" s="13"/>
      <c r="AG116" s="13"/>
      <c r="AH116" s="13"/>
      <c r="AI116" s="13"/>
      <c r="AJ116" s="13"/>
      <c r="AK116" s="13"/>
      <c r="AL116" s="13"/>
      <c r="AM116" s="13"/>
      <c r="AN116" s="10" t="str">
        <f t="shared" si="53"/>
        <v/>
      </c>
      <c r="AO116" s="8">
        <f t="shared" si="54"/>
        <v>0</v>
      </c>
      <c r="AP116" s="12">
        <f t="shared" si="55"/>
        <v>0</v>
      </c>
      <c r="AQ116" s="13"/>
      <c r="AR116" s="13"/>
      <c r="AS116" s="13"/>
      <c r="AT116" s="13"/>
      <c r="AU116" s="13"/>
      <c r="AV116" s="13"/>
      <c r="AW116" s="13"/>
      <c r="AX116" s="13"/>
      <c r="AY116" s="13"/>
      <c r="AZ116" s="13"/>
      <c r="BA116" s="10" t="str">
        <f t="shared" si="82"/>
        <v/>
      </c>
      <c r="BB116" s="8">
        <f t="shared" si="56"/>
        <v>0</v>
      </c>
      <c r="BC116" s="8">
        <f t="shared" si="67"/>
        <v>0</v>
      </c>
      <c r="BD116" s="13"/>
      <c r="BE116" s="13"/>
      <c r="BF116" s="13"/>
      <c r="BG116" s="13"/>
      <c r="BH116" s="13"/>
      <c r="BI116" s="13"/>
      <c r="BJ116" s="13"/>
      <c r="BK116" s="13"/>
      <c r="BL116" s="13"/>
      <c r="BM116" s="13"/>
      <c r="BN116" s="8" t="str">
        <f t="shared" si="76"/>
        <v/>
      </c>
      <c r="BO116" s="8">
        <f t="shared" si="72"/>
        <v>0</v>
      </c>
      <c r="BP116" s="8">
        <f t="shared" si="83"/>
        <v>0</v>
      </c>
      <c r="BQ116" s="13"/>
      <c r="BR116" s="13"/>
      <c r="BS116" s="13"/>
      <c r="BT116" s="13"/>
      <c r="BU116" s="13"/>
      <c r="BV116" s="13"/>
      <c r="BW116" s="13"/>
      <c r="BX116" s="13"/>
      <c r="BY116" s="13"/>
      <c r="BZ116" s="13"/>
      <c r="CA116" s="8" t="str">
        <f t="shared" si="70"/>
        <v/>
      </c>
      <c r="CB116" s="8">
        <f t="shared" si="81"/>
        <v>0</v>
      </c>
      <c r="CC116" s="8">
        <f t="shared" si="68"/>
        <v>0</v>
      </c>
      <c r="CD116" s="13"/>
      <c r="CE116" s="13"/>
      <c r="CF116" s="13"/>
      <c r="CG116" s="13"/>
      <c r="CH116" s="13"/>
      <c r="CI116" s="13"/>
      <c r="CJ116" s="13"/>
      <c r="CK116" s="13"/>
      <c r="CL116" s="13"/>
      <c r="CM116" s="13"/>
      <c r="CN116" s="8" t="str">
        <f t="shared" si="79"/>
        <v/>
      </c>
      <c r="CO116" s="8">
        <f t="shared" si="58"/>
        <v>0</v>
      </c>
      <c r="CP116" s="8">
        <f t="shared" si="77"/>
        <v>0</v>
      </c>
      <c r="CQ116" s="13"/>
      <c r="CR116" s="13"/>
      <c r="CS116" s="13"/>
      <c r="CT116" s="13"/>
      <c r="CU116" s="13"/>
      <c r="CV116" s="13"/>
      <c r="CW116" s="13"/>
      <c r="CX116" s="13"/>
      <c r="CY116" s="13"/>
      <c r="CZ116" s="13"/>
      <c r="DA116" s="8" t="str">
        <f t="shared" si="75"/>
        <v/>
      </c>
      <c r="DB116" s="8">
        <f t="shared" si="80"/>
        <v>0</v>
      </c>
      <c r="DC116" s="8">
        <f t="shared" si="73"/>
        <v>0</v>
      </c>
    </row>
    <row r="117" spans="1:107" ht="26.25" customHeight="1" thickBot="1" x14ac:dyDescent="0.4">
      <c r="A117" s="16">
        <v>111</v>
      </c>
      <c r="B117" s="92" t="s">
        <v>546</v>
      </c>
      <c r="C117" s="7" t="s">
        <v>221</v>
      </c>
      <c r="D117" s="13"/>
      <c r="E117" s="13"/>
      <c r="F117" s="13"/>
      <c r="G117" s="13"/>
      <c r="H117" s="13"/>
      <c r="I117" s="13"/>
      <c r="J117" s="13"/>
      <c r="K117" s="13"/>
      <c r="L117" s="13"/>
      <c r="M117" s="13"/>
      <c r="N117" s="8" t="str">
        <f t="shared" si="78"/>
        <v/>
      </c>
      <c r="O117" s="8">
        <f t="shared" si="69"/>
        <v>0</v>
      </c>
      <c r="P117" s="8">
        <f t="shared" si="71"/>
        <v>0</v>
      </c>
      <c r="Q117" s="13" t="s">
        <v>842</v>
      </c>
      <c r="R117" s="13"/>
      <c r="S117" s="13"/>
      <c r="T117" s="13"/>
      <c r="U117" s="13"/>
      <c r="V117" s="13"/>
      <c r="W117" s="13"/>
      <c r="X117" s="13"/>
      <c r="Y117" s="13"/>
      <c r="Z117" s="13"/>
      <c r="AA117" s="10" t="str">
        <f t="shared" si="50"/>
        <v>CHM121 (3)E</v>
      </c>
      <c r="AB117" s="10">
        <f t="shared" si="74"/>
        <v>3</v>
      </c>
      <c r="AC117" s="10">
        <f t="shared" si="52"/>
        <v>3</v>
      </c>
      <c r="AD117" s="13"/>
      <c r="AE117" s="13"/>
      <c r="AF117" s="13"/>
      <c r="AG117" s="13"/>
      <c r="AH117" s="13"/>
      <c r="AI117" s="13"/>
      <c r="AJ117" s="13"/>
      <c r="AK117" s="13"/>
      <c r="AL117" s="13"/>
      <c r="AM117" s="13"/>
      <c r="AN117" s="10" t="str">
        <f t="shared" si="53"/>
        <v/>
      </c>
      <c r="AO117" s="8">
        <f t="shared" si="54"/>
        <v>0</v>
      </c>
      <c r="AP117" s="12">
        <f t="shared" si="55"/>
        <v>0</v>
      </c>
      <c r="AQ117" s="13"/>
      <c r="AR117" s="13"/>
      <c r="AS117" s="13"/>
      <c r="AT117" s="13"/>
      <c r="AU117" s="13"/>
      <c r="AV117" s="13"/>
      <c r="AW117" s="13"/>
      <c r="AX117" s="13"/>
      <c r="AY117" s="13"/>
      <c r="AZ117" s="13"/>
      <c r="BA117" s="10" t="str">
        <f t="shared" si="82"/>
        <v/>
      </c>
      <c r="BB117" s="8">
        <f t="shared" si="56"/>
        <v>0</v>
      </c>
      <c r="BC117" s="8">
        <f t="shared" ref="BC117:BC151" si="84">AllCurCoGP(AQ117:AZ117)</f>
        <v>0</v>
      </c>
      <c r="BD117" s="13"/>
      <c r="BE117" s="13"/>
      <c r="BF117" s="13"/>
      <c r="BG117" s="13"/>
      <c r="BH117" s="13"/>
      <c r="BI117" s="13"/>
      <c r="BJ117" s="13"/>
      <c r="BK117" s="13"/>
      <c r="BL117" s="13"/>
      <c r="BM117" s="13"/>
      <c r="BN117" s="8" t="str">
        <f t="shared" si="76"/>
        <v/>
      </c>
      <c r="BO117" s="8">
        <f t="shared" si="72"/>
        <v>0</v>
      </c>
      <c r="BP117" s="8">
        <f t="shared" si="83"/>
        <v>0</v>
      </c>
      <c r="BQ117" s="13"/>
      <c r="BR117" s="13"/>
      <c r="BS117" s="13"/>
      <c r="BT117" s="13"/>
      <c r="BU117" s="13"/>
      <c r="BV117" s="13"/>
      <c r="BW117" s="13"/>
      <c r="BX117" s="13"/>
      <c r="BY117" s="13"/>
      <c r="BZ117" s="13"/>
      <c r="CA117" s="8" t="str">
        <f t="shared" si="70"/>
        <v/>
      </c>
      <c r="CB117" s="8">
        <f t="shared" si="81"/>
        <v>0</v>
      </c>
      <c r="CC117" s="8">
        <f t="shared" si="68"/>
        <v>0</v>
      </c>
      <c r="CD117" s="13"/>
      <c r="CE117" s="13"/>
      <c r="CF117" s="13"/>
      <c r="CG117" s="13"/>
      <c r="CH117" s="13"/>
      <c r="CI117" s="13"/>
      <c r="CJ117" s="13"/>
      <c r="CK117" s="13"/>
      <c r="CL117" s="13"/>
      <c r="CM117" s="13"/>
      <c r="CN117" s="8" t="str">
        <f t="shared" si="79"/>
        <v/>
      </c>
      <c r="CO117" s="8">
        <f t="shared" si="58"/>
        <v>0</v>
      </c>
      <c r="CP117" s="8">
        <f t="shared" si="77"/>
        <v>0</v>
      </c>
      <c r="CQ117" s="13"/>
      <c r="CR117" s="13"/>
      <c r="CS117" s="13"/>
      <c r="CT117" s="13"/>
      <c r="CU117" s="13"/>
      <c r="CV117" s="13"/>
      <c r="CW117" s="13"/>
      <c r="CX117" s="13"/>
      <c r="CY117" s="13"/>
      <c r="CZ117" s="13"/>
      <c r="DA117" s="8" t="str">
        <f t="shared" si="75"/>
        <v/>
      </c>
      <c r="DB117" s="8">
        <f t="shared" si="80"/>
        <v>0</v>
      </c>
      <c r="DC117" s="8">
        <f t="shared" si="73"/>
        <v>0</v>
      </c>
    </row>
    <row r="118" spans="1:107" ht="26.25" customHeight="1" thickBot="1" x14ac:dyDescent="0.4">
      <c r="A118" s="16">
        <v>112</v>
      </c>
      <c r="B118" s="92" t="s">
        <v>547</v>
      </c>
      <c r="C118" s="7" t="s">
        <v>222</v>
      </c>
      <c r="D118" s="13" t="s">
        <v>808</v>
      </c>
      <c r="E118" s="13"/>
      <c r="F118" s="13"/>
      <c r="G118" s="13"/>
      <c r="H118" s="13"/>
      <c r="I118" s="13"/>
      <c r="J118" s="13"/>
      <c r="K118" s="13"/>
      <c r="L118" s="13"/>
      <c r="M118" s="13"/>
      <c r="N118" s="8" t="str">
        <f t="shared" si="78"/>
        <v>CHM114 (1)B</v>
      </c>
      <c r="O118" s="8">
        <f t="shared" si="69"/>
        <v>1</v>
      </c>
      <c r="P118" s="8">
        <f t="shared" si="71"/>
        <v>4</v>
      </c>
      <c r="Q118" s="13" t="s">
        <v>823</v>
      </c>
      <c r="R118" s="13" t="s">
        <v>840</v>
      </c>
      <c r="S118" s="13"/>
      <c r="T118" s="13"/>
      <c r="U118" s="13"/>
      <c r="V118" s="13"/>
      <c r="W118" s="13"/>
      <c r="X118" s="13"/>
      <c r="Y118" s="13"/>
      <c r="Z118" s="13"/>
      <c r="AA118" s="10" t="str">
        <f t="shared" si="50"/>
        <v>CHM124 (1)F,CSC122 (2)E</v>
      </c>
      <c r="AB118" s="10">
        <f t="shared" si="74"/>
        <v>3</v>
      </c>
      <c r="AC118" s="10">
        <f t="shared" si="52"/>
        <v>2</v>
      </c>
      <c r="AD118" s="13"/>
      <c r="AE118" s="13"/>
      <c r="AF118" s="13"/>
      <c r="AG118" s="13"/>
      <c r="AH118" s="13"/>
      <c r="AI118" s="13"/>
      <c r="AJ118" s="13"/>
      <c r="AK118" s="13"/>
      <c r="AL118" s="13"/>
      <c r="AM118" s="13"/>
      <c r="AN118" s="10" t="str">
        <f t="shared" si="53"/>
        <v/>
      </c>
      <c r="AO118" s="8">
        <f t="shared" si="54"/>
        <v>0</v>
      </c>
      <c r="AP118" s="12">
        <f t="shared" si="55"/>
        <v>0</v>
      </c>
      <c r="AQ118" s="13"/>
      <c r="AR118" s="13"/>
      <c r="AS118" s="13"/>
      <c r="AT118" s="13"/>
      <c r="AU118" s="13"/>
      <c r="AV118" s="13"/>
      <c r="AW118" s="13"/>
      <c r="AX118" s="13"/>
      <c r="AY118" s="13"/>
      <c r="AZ118" s="13"/>
      <c r="BA118" s="10" t="str">
        <f t="shared" si="82"/>
        <v/>
      </c>
      <c r="BB118" s="8">
        <f t="shared" si="56"/>
        <v>0</v>
      </c>
      <c r="BC118" s="8">
        <f t="shared" si="84"/>
        <v>0</v>
      </c>
      <c r="BD118" s="13"/>
      <c r="BE118" s="13"/>
      <c r="BF118" s="13"/>
      <c r="BG118" s="13"/>
      <c r="BH118" s="13"/>
      <c r="BI118" s="13"/>
      <c r="BJ118" s="13"/>
      <c r="BK118" s="13"/>
      <c r="BL118" s="13"/>
      <c r="BM118" s="13"/>
      <c r="BN118" s="8" t="str">
        <f t="shared" si="76"/>
        <v/>
      </c>
      <c r="BO118" s="8">
        <f t="shared" si="72"/>
        <v>0</v>
      </c>
      <c r="BP118" s="8">
        <f t="shared" si="83"/>
        <v>0</v>
      </c>
      <c r="BQ118" s="13"/>
      <c r="BR118" s="13"/>
      <c r="BS118" s="13"/>
      <c r="BT118" s="13"/>
      <c r="BU118" s="13"/>
      <c r="BV118" s="13"/>
      <c r="BW118" s="13"/>
      <c r="BX118" s="13"/>
      <c r="BY118" s="13"/>
      <c r="BZ118" s="13"/>
      <c r="CA118" s="8" t="str">
        <f t="shared" si="70"/>
        <v/>
      </c>
      <c r="CB118" s="8">
        <f>AllCurCoTCL(BQ118:BZ118)</f>
        <v>0</v>
      </c>
      <c r="CC118" s="8">
        <f t="shared" si="68"/>
        <v>0</v>
      </c>
      <c r="CD118" s="13"/>
      <c r="CE118" s="13"/>
      <c r="CF118" s="13"/>
      <c r="CG118" s="13"/>
      <c r="CH118" s="13"/>
      <c r="CI118" s="13"/>
      <c r="CJ118" s="13"/>
      <c r="CK118" s="13"/>
      <c r="CL118" s="13"/>
      <c r="CM118" s="13"/>
      <c r="CN118" s="8" t="str">
        <f t="shared" si="79"/>
        <v/>
      </c>
      <c r="CO118" s="8">
        <f t="shared" si="58"/>
        <v>0</v>
      </c>
      <c r="CP118" s="8">
        <f t="shared" si="77"/>
        <v>0</v>
      </c>
      <c r="CQ118" s="13"/>
      <c r="CR118" s="13"/>
      <c r="CS118" s="13"/>
      <c r="CT118" s="13"/>
      <c r="CU118" s="13"/>
      <c r="CV118" s="13"/>
      <c r="CW118" s="13"/>
      <c r="CX118" s="13"/>
      <c r="CY118" s="13"/>
      <c r="CZ118" s="13"/>
      <c r="DA118" s="8" t="str">
        <f t="shared" si="75"/>
        <v/>
      </c>
      <c r="DB118" s="8">
        <f t="shared" si="80"/>
        <v>0</v>
      </c>
      <c r="DC118" s="8">
        <f t="shared" si="73"/>
        <v>0</v>
      </c>
    </row>
    <row r="119" spans="1:107" ht="26.25" customHeight="1" thickBot="1" x14ac:dyDescent="0.4">
      <c r="A119" s="16">
        <v>113</v>
      </c>
      <c r="B119" s="92" t="s">
        <v>548</v>
      </c>
      <c r="C119" s="7" t="s">
        <v>223</v>
      </c>
      <c r="D119" s="13" t="s">
        <v>808</v>
      </c>
      <c r="E119" s="13"/>
      <c r="F119" s="13"/>
      <c r="G119" s="13"/>
      <c r="H119" s="13"/>
      <c r="I119" s="13"/>
      <c r="J119" s="13"/>
      <c r="K119" s="13"/>
      <c r="L119" s="13"/>
      <c r="M119" s="13"/>
      <c r="N119" s="8" t="str">
        <f t="shared" si="78"/>
        <v>CHM114 (1)B</v>
      </c>
      <c r="O119" s="8">
        <f t="shared" si="69"/>
        <v>1</v>
      </c>
      <c r="P119" s="8">
        <f t="shared" si="71"/>
        <v>4</v>
      </c>
      <c r="Q119" s="13" t="s">
        <v>861</v>
      </c>
      <c r="R119" s="13"/>
      <c r="S119" s="13"/>
      <c r="T119" s="13"/>
      <c r="U119" s="13"/>
      <c r="V119" s="13"/>
      <c r="W119" s="13"/>
      <c r="X119" s="13"/>
      <c r="Y119" s="13"/>
      <c r="Z119" s="13"/>
      <c r="AA119" s="10" t="str">
        <f t="shared" si="50"/>
        <v>PHY127 (1)C</v>
      </c>
      <c r="AB119" s="10">
        <f t="shared" si="74"/>
        <v>1</v>
      </c>
      <c r="AC119" s="10">
        <f t="shared" si="52"/>
        <v>3</v>
      </c>
      <c r="AD119" s="13"/>
      <c r="AE119" s="13"/>
      <c r="AF119" s="13"/>
      <c r="AG119" s="13"/>
      <c r="AH119" s="13"/>
      <c r="AI119" s="13"/>
      <c r="AJ119" s="13"/>
      <c r="AK119" s="13"/>
      <c r="AL119" s="13"/>
      <c r="AM119" s="13"/>
      <c r="AN119" s="10" t="str">
        <f t="shared" si="53"/>
        <v/>
      </c>
      <c r="AO119" s="8">
        <f t="shared" si="54"/>
        <v>0</v>
      </c>
      <c r="AP119" s="12">
        <f t="shared" si="55"/>
        <v>0</v>
      </c>
      <c r="AQ119" s="13"/>
      <c r="AR119" s="13"/>
      <c r="AS119" s="13"/>
      <c r="AT119" s="13"/>
      <c r="AU119" s="13"/>
      <c r="AV119" s="13"/>
      <c r="AW119" s="13"/>
      <c r="AX119" s="13"/>
      <c r="AY119" s="13"/>
      <c r="AZ119" s="13"/>
      <c r="BA119" s="10" t="str">
        <f t="shared" si="82"/>
        <v/>
      </c>
      <c r="BB119" s="8">
        <f t="shared" si="56"/>
        <v>0</v>
      </c>
      <c r="BC119" s="8">
        <f t="shared" si="84"/>
        <v>0</v>
      </c>
      <c r="BD119" s="13"/>
      <c r="BE119" s="13"/>
      <c r="BF119" s="13"/>
      <c r="BG119" s="13"/>
      <c r="BH119" s="13"/>
      <c r="BI119" s="13"/>
      <c r="BJ119" s="13"/>
      <c r="BK119" s="13"/>
      <c r="BL119" s="13"/>
      <c r="BM119" s="13"/>
      <c r="BN119" s="8" t="str">
        <f t="shared" si="76"/>
        <v/>
      </c>
      <c r="BO119" s="8">
        <f t="shared" si="72"/>
        <v>0</v>
      </c>
      <c r="BP119" s="8">
        <f t="shared" si="83"/>
        <v>0</v>
      </c>
      <c r="BQ119" s="13"/>
      <c r="BR119" s="13"/>
      <c r="BS119" s="13"/>
      <c r="BT119" s="13"/>
      <c r="BU119" s="13"/>
      <c r="BV119" s="13"/>
      <c r="BW119" s="13"/>
      <c r="BX119" s="13"/>
      <c r="BY119" s="13"/>
      <c r="BZ119" s="13"/>
      <c r="CA119" s="8" t="str">
        <f t="shared" si="70"/>
        <v/>
      </c>
      <c r="CB119" s="8">
        <f>AllCurCoTCL(BQ119:BZ119)</f>
        <v>0</v>
      </c>
      <c r="CC119" s="8">
        <f t="shared" si="68"/>
        <v>0</v>
      </c>
      <c r="CD119" s="13"/>
      <c r="CE119" s="13"/>
      <c r="CF119" s="13"/>
      <c r="CG119" s="13"/>
      <c r="CH119" s="13"/>
      <c r="CI119" s="13"/>
      <c r="CJ119" s="13"/>
      <c r="CK119" s="13"/>
      <c r="CL119" s="13"/>
      <c r="CM119" s="13"/>
      <c r="CN119" s="8" t="str">
        <f t="shared" si="79"/>
        <v/>
      </c>
      <c r="CO119" s="8">
        <f t="shared" si="58"/>
        <v>0</v>
      </c>
      <c r="CP119" s="8">
        <f t="shared" si="77"/>
        <v>0</v>
      </c>
      <c r="CQ119" s="13"/>
      <c r="CR119" s="13"/>
      <c r="CS119" s="13"/>
      <c r="CT119" s="13"/>
      <c r="CU119" s="13"/>
      <c r="CV119" s="13"/>
      <c r="CW119" s="13"/>
      <c r="CX119" s="13"/>
      <c r="CY119" s="13"/>
      <c r="CZ119" s="13"/>
      <c r="DA119" s="8" t="str">
        <f t="shared" si="75"/>
        <v/>
      </c>
      <c r="DB119" s="8">
        <f t="shared" si="80"/>
        <v>0</v>
      </c>
      <c r="DC119" s="8">
        <f t="shared" si="73"/>
        <v>0</v>
      </c>
    </row>
    <row r="120" spans="1:107" ht="26.25" customHeight="1" thickBot="1" x14ac:dyDescent="0.4">
      <c r="A120" s="16">
        <v>114</v>
      </c>
      <c r="B120" s="92" t="s">
        <v>549</v>
      </c>
      <c r="C120" s="7" t="s">
        <v>224</v>
      </c>
      <c r="D120" s="13" t="s">
        <v>809</v>
      </c>
      <c r="E120" s="13"/>
      <c r="F120" s="13"/>
      <c r="G120" s="13"/>
      <c r="H120" s="13"/>
      <c r="I120" s="13"/>
      <c r="J120" s="13"/>
      <c r="K120" s="13"/>
      <c r="L120" s="13"/>
      <c r="M120" s="13"/>
      <c r="N120" s="8" t="str">
        <f t="shared" si="78"/>
        <v>CHM114 (1)A</v>
      </c>
      <c r="O120" s="8">
        <f t="shared" si="69"/>
        <v>1</v>
      </c>
      <c r="P120" s="8">
        <f t="shared" si="71"/>
        <v>5</v>
      </c>
      <c r="Q120" s="13" t="s">
        <v>849</v>
      </c>
      <c r="R120" s="13" t="s">
        <v>859</v>
      </c>
      <c r="S120" s="13"/>
      <c r="T120" s="13"/>
      <c r="U120" s="13"/>
      <c r="V120" s="13"/>
      <c r="W120" s="13"/>
      <c r="X120" s="13"/>
      <c r="Y120" s="13"/>
      <c r="Z120" s="13"/>
      <c r="AA120" s="10" t="str">
        <f t="shared" si="50"/>
        <v>PHY122 (2)D,PHY127 (1)A</v>
      </c>
      <c r="AB120" s="10">
        <f t="shared" si="74"/>
        <v>3</v>
      </c>
      <c r="AC120" s="10">
        <f t="shared" si="52"/>
        <v>9</v>
      </c>
      <c r="AD120" s="13" t="s">
        <v>875</v>
      </c>
      <c r="AE120" s="13"/>
      <c r="AF120" s="13"/>
      <c r="AG120" s="13"/>
      <c r="AH120" s="13"/>
      <c r="AI120" s="13"/>
      <c r="AJ120" s="13"/>
      <c r="AK120" s="13"/>
      <c r="AL120" s="13"/>
      <c r="AM120" s="13"/>
      <c r="AN120" s="10" t="str">
        <f t="shared" si="53"/>
        <v>MTH211 (3)D</v>
      </c>
      <c r="AO120" s="8">
        <f t="shared" si="54"/>
        <v>3</v>
      </c>
      <c r="AP120" s="12">
        <f t="shared" si="55"/>
        <v>6</v>
      </c>
      <c r="AQ120" s="13"/>
      <c r="AR120" s="13"/>
      <c r="AS120" s="13"/>
      <c r="AT120" s="13"/>
      <c r="AU120" s="13"/>
      <c r="AV120" s="13"/>
      <c r="AW120" s="13"/>
      <c r="AX120" s="13"/>
      <c r="AY120" s="13"/>
      <c r="AZ120" s="13"/>
      <c r="BA120" s="10" t="str">
        <f t="shared" si="82"/>
        <v/>
      </c>
      <c r="BB120" s="8">
        <f t="shared" si="56"/>
        <v>0</v>
      </c>
      <c r="BC120" s="8">
        <f t="shared" si="84"/>
        <v>0</v>
      </c>
      <c r="BD120" s="13"/>
      <c r="BE120" s="13"/>
      <c r="BF120" s="13"/>
      <c r="BG120" s="13"/>
      <c r="BH120" s="13"/>
      <c r="BI120" s="13"/>
      <c r="BJ120" s="13"/>
      <c r="BK120" s="13"/>
      <c r="BL120" s="13"/>
      <c r="BM120" s="13"/>
      <c r="BN120" s="8" t="str">
        <f t="shared" si="76"/>
        <v/>
      </c>
      <c r="BO120" s="8">
        <f t="shared" si="72"/>
        <v>0</v>
      </c>
      <c r="BP120" s="8">
        <f t="shared" si="83"/>
        <v>0</v>
      </c>
      <c r="BQ120" s="13"/>
      <c r="BR120" s="13"/>
      <c r="BS120" s="13"/>
      <c r="BT120" s="13"/>
      <c r="BU120" s="13"/>
      <c r="BV120" s="13"/>
      <c r="BW120" s="13"/>
      <c r="BX120" s="13"/>
      <c r="BY120" s="13"/>
      <c r="BZ120" s="13"/>
      <c r="CA120" s="8" t="str">
        <f t="shared" si="70"/>
        <v/>
      </c>
      <c r="CB120" s="8">
        <f t="shared" ref="CB120:CB151" si="85">AllCurCoTCL(BQ120:BZ120)</f>
        <v>0</v>
      </c>
      <c r="CC120" s="8">
        <f t="shared" si="68"/>
        <v>0</v>
      </c>
      <c r="CD120" s="13"/>
      <c r="CE120" s="13"/>
      <c r="CF120" s="13"/>
      <c r="CG120" s="13"/>
      <c r="CH120" s="13"/>
      <c r="CI120" s="13"/>
      <c r="CJ120" s="13"/>
      <c r="CK120" s="13"/>
      <c r="CL120" s="13"/>
      <c r="CM120" s="13"/>
      <c r="CN120" s="8" t="str">
        <f t="shared" si="79"/>
        <v/>
      </c>
      <c r="CO120" s="8">
        <f t="shared" si="58"/>
        <v>0</v>
      </c>
      <c r="CP120" s="8">
        <f t="shared" si="77"/>
        <v>0</v>
      </c>
      <c r="CQ120" s="13"/>
      <c r="CR120" s="13"/>
      <c r="CS120" s="13"/>
      <c r="CT120" s="13"/>
      <c r="CU120" s="13"/>
      <c r="CV120" s="13"/>
      <c r="CW120" s="13"/>
      <c r="CX120" s="13"/>
      <c r="CY120" s="13"/>
      <c r="CZ120" s="13"/>
      <c r="DA120" s="8" t="str">
        <f t="shared" si="75"/>
        <v/>
      </c>
      <c r="DB120" s="8">
        <f t="shared" si="80"/>
        <v>0</v>
      </c>
      <c r="DC120" s="8">
        <f t="shared" si="73"/>
        <v>0</v>
      </c>
    </row>
    <row r="121" spans="1:107" ht="26.25" customHeight="1" thickBot="1" x14ac:dyDescent="0.4">
      <c r="A121" s="16">
        <v>115</v>
      </c>
      <c r="B121" s="92" t="s">
        <v>550</v>
      </c>
      <c r="C121" s="7" t="s">
        <v>225</v>
      </c>
      <c r="D121" s="13" t="s">
        <v>801</v>
      </c>
      <c r="E121" s="13"/>
      <c r="F121" s="13"/>
      <c r="G121" s="13"/>
      <c r="H121" s="13"/>
      <c r="I121" s="13"/>
      <c r="J121" s="13"/>
      <c r="K121" s="13"/>
      <c r="L121" s="13"/>
      <c r="M121" s="13"/>
      <c r="N121" s="8" t="str">
        <f t="shared" si="78"/>
        <v>GSS112 (2)B</v>
      </c>
      <c r="O121" s="8">
        <f t="shared" si="69"/>
        <v>2</v>
      </c>
      <c r="P121" s="8">
        <f t="shared" si="71"/>
        <v>8</v>
      </c>
      <c r="Q121" s="13"/>
      <c r="R121" s="13"/>
      <c r="S121" s="13"/>
      <c r="T121" s="13"/>
      <c r="U121" s="13"/>
      <c r="V121" s="13"/>
      <c r="W121" s="13"/>
      <c r="X121" s="13"/>
      <c r="Y121" s="13"/>
      <c r="Z121" s="13"/>
      <c r="AA121" s="10" t="str">
        <f t="shared" si="50"/>
        <v/>
      </c>
      <c r="AB121" s="10">
        <f t="shared" si="74"/>
        <v>0</v>
      </c>
      <c r="AC121" s="10">
        <f t="shared" si="52"/>
        <v>0</v>
      </c>
      <c r="AD121" s="13"/>
      <c r="AE121" s="13"/>
      <c r="AF121" s="13"/>
      <c r="AG121" s="13"/>
      <c r="AH121" s="13"/>
      <c r="AI121" s="13"/>
      <c r="AJ121" s="13"/>
      <c r="AK121" s="13"/>
      <c r="AL121" s="13"/>
      <c r="AM121" s="13"/>
      <c r="AN121" s="10" t="str">
        <f t="shared" si="53"/>
        <v/>
      </c>
      <c r="AO121" s="8">
        <f t="shared" si="54"/>
        <v>0</v>
      </c>
      <c r="AP121" s="12">
        <f t="shared" si="55"/>
        <v>0</v>
      </c>
      <c r="AQ121" s="13"/>
      <c r="AR121" s="13"/>
      <c r="AS121" s="13"/>
      <c r="AT121" s="13"/>
      <c r="AU121" s="13"/>
      <c r="AV121" s="13"/>
      <c r="AW121" s="13"/>
      <c r="AX121" s="13"/>
      <c r="AY121" s="13"/>
      <c r="AZ121" s="13"/>
      <c r="BA121" s="10" t="str">
        <f t="shared" si="82"/>
        <v/>
      </c>
      <c r="BB121" s="8">
        <f t="shared" si="56"/>
        <v>0</v>
      </c>
      <c r="BC121" s="8">
        <f t="shared" si="84"/>
        <v>0</v>
      </c>
      <c r="BD121" s="13"/>
      <c r="BE121" s="13"/>
      <c r="BF121" s="13"/>
      <c r="BG121" s="13"/>
      <c r="BH121" s="13"/>
      <c r="BI121" s="13"/>
      <c r="BJ121" s="13"/>
      <c r="BK121" s="13"/>
      <c r="BL121" s="13"/>
      <c r="BM121" s="13"/>
      <c r="BN121" s="8" t="str">
        <f t="shared" si="76"/>
        <v/>
      </c>
      <c r="BO121" s="8">
        <f t="shared" si="72"/>
        <v>0</v>
      </c>
      <c r="BP121" s="8">
        <f t="shared" si="83"/>
        <v>0</v>
      </c>
      <c r="BQ121" s="13"/>
      <c r="BR121" s="13"/>
      <c r="BS121" s="13"/>
      <c r="BT121" s="13"/>
      <c r="BU121" s="13"/>
      <c r="BV121" s="13"/>
      <c r="BW121" s="13"/>
      <c r="BX121" s="13"/>
      <c r="BY121" s="13"/>
      <c r="BZ121" s="13"/>
      <c r="CA121" s="8" t="str">
        <f t="shared" si="70"/>
        <v/>
      </c>
      <c r="CB121" s="8">
        <f t="shared" si="85"/>
        <v>0</v>
      </c>
      <c r="CC121" s="8">
        <f t="shared" si="68"/>
        <v>0</v>
      </c>
      <c r="CD121" s="13"/>
      <c r="CE121" s="13"/>
      <c r="CF121" s="13"/>
      <c r="CG121" s="13"/>
      <c r="CH121" s="13"/>
      <c r="CI121" s="13"/>
      <c r="CJ121" s="13"/>
      <c r="CK121" s="13"/>
      <c r="CL121" s="13"/>
      <c r="CM121" s="13"/>
      <c r="CN121" s="8" t="str">
        <f t="shared" si="79"/>
        <v/>
      </c>
      <c r="CO121" s="8">
        <f t="shared" si="58"/>
        <v>0</v>
      </c>
      <c r="CP121" s="8">
        <f t="shared" si="77"/>
        <v>0</v>
      </c>
      <c r="CQ121" s="13"/>
      <c r="CR121" s="13"/>
      <c r="CS121" s="13"/>
      <c r="CT121" s="13"/>
      <c r="CU121" s="13"/>
      <c r="CV121" s="13"/>
      <c r="CW121" s="13"/>
      <c r="CX121" s="13"/>
      <c r="CY121" s="13"/>
      <c r="CZ121" s="13"/>
      <c r="DA121" s="8" t="str">
        <f t="shared" si="75"/>
        <v/>
      </c>
      <c r="DB121" s="8">
        <f t="shared" si="80"/>
        <v>0</v>
      </c>
      <c r="DC121" s="8">
        <f t="shared" si="73"/>
        <v>0</v>
      </c>
    </row>
    <row r="122" spans="1:107" ht="26.25" customHeight="1" thickBot="1" x14ac:dyDescent="0.4">
      <c r="A122" s="16">
        <v>116</v>
      </c>
      <c r="B122" s="92" t="s">
        <v>551</v>
      </c>
      <c r="C122" s="7" t="s">
        <v>226</v>
      </c>
      <c r="D122" s="13"/>
      <c r="E122" s="13"/>
      <c r="F122" s="13"/>
      <c r="G122" s="13"/>
      <c r="H122" s="13"/>
      <c r="I122" s="13"/>
      <c r="J122" s="13"/>
      <c r="K122" s="13"/>
      <c r="L122" s="13"/>
      <c r="M122" s="13"/>
      <c r="N122" s="8" t="str">
        <f t="shared" si="78"/>
        <v/>
      </c>
      <c r="O122" s="8">
        <f t="shared" si="69"/>
        <v>0</v>
      </c>
      <c r="P122" s="8">
        <f t="shared" si="71"/>
        <v>0</v>
      </c>
      <c r="Q122" s="13"/>
      <c r="R122" s="13"/>
      <c r="S122" s="13"/>
      <c r="T122" s="13"/>
      <c r="U122" s="13"/>
      <c r="V122" s="13"/>
      <c r="W122" s="13"/>
      <c r="X122" s="13"/>
      <c r="Y122" s="13"/>
      <c r="Z122" s="13"/>
      <c r="AA122" s="10" t="str">
        <f t="shared" si="50"/>
        <v/>
      </c>
      <c r="AB122" s="10">
        <f t="shared" si="74"/>
        <v>0</v>
      </c>
      <c r="AC122" s="10">
        <f t="shared" si="52"/>
        <v>0</v>
      </c>
      <c r="AD122" s="13"/>
      <c r="AE122" s="13"/>
      <c r="AF122" s="13"/>
      <c r="AG122" s="13"/>
      <c r="AH122" s="13"/>
      <c r="AI122" s="13"/>
      <c r="AJ122" s="13"/>
      <c r="AK122" s="13"/>
      <c r="AL122" s="13"/>
      <c r="AM122" s="13"/>
      <c r="AN122" s="10" t="str">
        <f t="shared" si="53"/>
        <v/>
      </c>
      <c r="AO122" s="8">
        <f t="shared" si="54"/>
        <v>0</v>
      </c>
      <c r="AP122" s="12">
        <f t="shared" si="55"/>
        <v>0</v>
      </c>
      <c r="AQ122" s="13"/>
      <c r="AR122" s="13"/>
      <c r="AS122" s="13"/>
      <c r="AT122" s="13"/>
      <c r="AU122" s="13"/>
      <c r="AV122" s="13"/>
      <c r="AW122" s="13"/>
      <c r="AX122" s="13"/>
      <c r="AY122" s="13"/>
      <c r="AZ122" s="13"/>
      <c r="BA122" s="10" t="str">
        <f t="shared" si="82"/>
        <v/>
      </c>
      <c r="BB122" s="8">
        <f t="shared" si="56"/>
        <v>0</v>
      </c>
      <c r="BC122" s="8">
        <f t="shared" si="84"/>
        <v>0</v>
      </c>
      <c r="BD122" s="13"/>
      <c r="BE122" s="13"/>
      <c r="BF122" s="13"/>
      <c r="BG122" s="13"/>
      <c r="BH122" s="13"/>
      <c r="BI122" s="13"/>
      <c r="BJ122" s="13"/>
      <c r="BK122" s="13"/>
      <c r="BL122" s="13"/>
      <c r="BM122" s="13"/>
      <c r="BN122" s="8" t="str">
        <f t="shared" si="76"/>
        <v/>
      </c>
      <c r="BO122" s="8">
        <f t="shared" si="72"/>
        <v>0</v>
      </c>
      <c r="BP122" s="8">
        <f t="shared" si="83"/>
        <v>0</v>
      </c>
      <c r="BQ122" s="13"/>
      <c r="BR122" s="13"/>
      <c r="BS122" s="13"/>
      <c r="BT122" s="13"/>
      <c r="BU122" s="13"/>
      <c r="BV122" s="13"/>
      <c r="BW122" s="13"/>
      <c r="BX122" s="13"/>
      <c r="BY122" s="13"/>
      <c r="BZ122" s="13"/>
      <c r="CA122" s="8" t="str">
        <f t="shared" si="70"/>
        <v/>
      </c>
      <c r="CB122" s="8">
        <f t="shared" si="85"/>
        <v>0</v>
      </c>
      <c r="CC122" s="8">
        <f t="shared" si="68"/>
        <v>0</v>
      </c>
      <c r="CD122" s="13"/>
      <c r="CE122" s="13"/>
      <c r="CF122" s="13"/>
      <c r="CG122" s="13"/>
      <c r="CH122" s="13"/>
      <c r="CI122" s="13"/>
      <c r="CJ122" s="13"/>
      <c r="CK122" s="13"/>
      <c r="CL122" s="13"/>
      <c r="CM122" s="13"/>
      <c r="CN122" s="8" t="str">
        <f t="shared" si="79"/>
        <v/>
      </c>
      <c r="CO122" s="8">
        <f t="shared" si="58"/>
        <v>0</v>
      </c>
      <c r="CP122" s="8">
        <f t="shared" si="77"/>
        <v>0</v>
      </c>
      <c r="CQ122" s="13"/>
      <c r="CR122" s="13"/>
      <c r="CS122" s="13"/>
      <c r="CT122" s="13"/>
      <c r="CU122" s="13"/>
      <c r="CV122" s="13"/>
      <c r="CW122" s="13"/>
      <c r="CX122" s="13"/>
      <c r="CY122" s="13"/>
      <c r="CZ122" s="13"/>
      <c r="DA122" s="8" t="str">
        <f t="shared" si="75"/>
        <v/>
      </c>
      <c r="DB122" s="8">
        <f t="shared" si="80"/>
        <v>0</v>
      </c>
      <c r="DC122" s="8">
        <f t="shared" si="73"/>
        <v>0</v>
      </c>
    </row>
    <row r="123" spans="1:107" ht="26.25" customHeight="1" thickBot="1" x14ac:dyDescent="0.4">
      <c r="A123" s="16">
        <v>117</v>
      </c>
      <c r="B123" s="92" t="s">
        <v>552</v>
      </c>
      <c r="C123" s="7" t="s">
        <v>227</v>
      </c>
      <c r="D123" s="13" t="s">
        <v>783</v>
      </c>
      <c r="E123" s="13" t="s">
        <v>808</v>
      </c>
      <c r="F123" s="13"/>
      <c r="G123" s="13"/>
      <c r="H123" s="13"/>
      <c r="I123" s="13"/>
      <c r="J123" s="13"/>
      <c r="K123" s="13"/>
      <c r="L123" s="13"/>
      <c r="M123" s="13"/>
      <c r="N123" s="8" t="str">
        <f t="shared" si="78"/>
        <v>PHY117 (1)E,CHM114 (1)B</v>
      </c>
      <c r="O123" s="8">
        <f t="shared" ref="O123:O154" si="86">AllCurCoTCL(D123:M123)</f>
        <v>2</v>
      </c>
      <c r="P123" s="8">
        <f t="shared" si="71"/>
        <v>5</v>
      </c>
      <c r="Q123" s="13" t="s">
        <v>832</v>
      </c>
      <c r="R123" s="13"/>
      <c r="S123" s="13"/>
      <c r="T123" s="13"/>
      <c r="U123" s="13"/>
      <c r="V123" s="13"/>
      <c r="W123" s="13"/>
      <c r="X123" s="13"/>
      <c r="Y123" s="13"/>
      <c r="Z123" s="13"/>
      <c r="AA123" s="10" t="str">
        <f t="shared" si="50"/>
        <v>GSS126 (2)C</v>
      </c>
      <c r="AB123" s="10">
        <f t="shared" si="74"/>
        <v>2</v>
      </c>
      <c r="AC123" s="10">
        <f t="shared" si="52"/>
        <v>6</v>
      </c>
      <c r="AD123" s="13" t="s">
        <v>892</v>
      </c>
      <c r="AE123" s="13"/>
      <c r="AF123" s="13"/>
      <c r="AG123" s="13"/>
      <c r="AH123" s="13"/>
      <c r="AI123" s="13"/>
      <c r="AJ123" s="13"/>
      <c r="AK123" s="13"/>
      <c r="AL123" s="13"/>
      <c r="AM123" s="13"/>
      <c r="AN123" s="10" t="str">
        <f t="shared" si="53"/>
        <v>GSS217 (2)A</v>
      </c>
      <c r="AO123" s="8">
        <f t="shared" si="54"/>
        <v>2</v>
      </c>
      <c r="AP123" s="12">
        <f t="shared" si="55"/>
        <v>10</v>
      </c>
      <c r="AQ123" s="13"/>
      <c r="AR123" s="13"/>
      <c r="AS123" s="13"/>
      <c r="AT123" s="13"/>
      <c r="AU123" s="13"/>
      <c r="AV123" s="13"/>
      <c r="AW123" s="13"/>
      <c r="AX123" s="13"/>
      <c r="AY123" s="13"/>
      <c r="AZ123" s="13"/>
      <c r="BA123" s="10" t="str">
        <f t="shared" si="82"/>
        <v/>
      </c>
      <c r="BB123" s="8">
        <f t="shared" si="56"/>
        <v>0</v>
      </c>
      <c r="BC123" s="8">
        <f t="shared" si="84"/>
        <v>0</v>
      </c>
      <c r="BD123" s="13"/>
      <c r="BE123" s="13"/>
      <c r="BF123" s="13"/>
      <c r="BG123" s="13"/>
      <c r="BH123" s="13"/>
      <c r="BI123" s="13"/>
      <c r="BJ123" s="13"/>
      <c r="BK123" s="13"/>
      <c r="BL123" s="13"/>
      <c r="BM123" s="13"/>
      <c r="BN123" s="8" t="str">
        <f t="shared" si="76"/>
        <v/>
      </c>
      <c r="BO123" s="8">
        <f t="shared" si="72"/>
        <v>0</v>
      </c>
      <c r="BP123" s="8">
        <f t="shared" si="83"/>
        <v>0</v>
      </c>
      <c r="BQ123" s="13"/>
      <c r="BR123" s="13"/>
      <c r="BS123" s="13"/>
      <c r="BT123" s="13"/>
      <c r="BU123" s="13"/>
      <c r="BV123" s="13"/>
      <c r="BW123" s="13"/>
      <c r="BX123" s="13"/>
      <c r="BY123" s="13"/>
      <c r="BZ123" s="13"/>
      <c r="CA123" s="8" t="str">
        <f t="shared" si="70"/>
        <v/>
      </c>
      <c r="CB123" s="8">
        <f t="shared" si="85"/>
        <v>0</v>
      </c>
      <c r="CC123" s="8">
        <f t="shared" si="68"/>
        <v>0</v>
      </c>
      <c r="CD123" s="13"/>
      <c r="CE123" s="13"/>
      <c r="CF123" s="13"/>
      <c r="CG123" s="13"/>
      <c r="CH123" s="13"/>
      <c r="CI123" s="13"/>
      <c r="CJ123" s="13"/>
      <c r="CK123" s="13"/>
      <c r="CL123" s="13"/>
      <c r="CM123" s="13"/>
      <c r="CN123" s="8" t="str">
        <f t="shared" si="79"/>
        <v/>
      </c>
      <c r="CO123" s="8">
        <f t="shared" si="58"/>
        <v>0</v>
      </c>
      <c r="CP123" s="8">
        <f t="shared" si="77"/>
        <v>0</v>
      </c>
      <c r="CQ123" s="13"/>
      <c r="CR123" s="13"/>
      <c r="CS123" s="13"/>
      <c r="CT123" s="13"/>
      <c r="CU123" s="13"/>
      <c r="CV123" s="13"/>
      <c r="CW123" s="13"/>
      <c r="CX123" s="13"/>
      <c r="CY123" s="13"/>
      <c r="CZ123" s="13"/>
      <c r="DA123" s="8" t="str">
        <f t="shared" si="75"/>
        <v/>
      </c>
      <c r="DB123" s="8">
        <f t="shared" si="80"/>
        <v>0</v>
      </c>
      <c r="DC123" s="8">
        <f t="shared" si="73"/>
        <v>0</v>
      </c>
    </row>
    <row r="124" spans="1:107" ht="26.25" customHeight="1" thickBot="1" x14ac:dyDescent="0.4">
      <c r="A124" s="16">
        <v>118</v>
      </c>
      <c r="B124" s="92" t="s">
        <v>553</v>
      </c>
      <c r="C124" s="7" t="s">
        <v>228</v>
      </c>
      <c r="D124" s="13"/>
      <c r="E124" s="13"/>
      <c r="F124" s="13"/>
      <c r="G124" s="13"/>
      <c r="H124" s="13"/>
      <c r="I124" s="13"/>
      <c r="J124" s="13"/>
      <c r="K124" s="13"/>
      <c r="L124" s="13"/>
      <c r="M124" s="13"/>
      <c r="N124" s="8" t="str">
        <f t="shared" si="78"/>
        <v/>
      </c>
      <c r="O124" s="8">
        <f t="shared" si="86"/>
        <v>0</v>
      </c>
      <c r="P124" s="8">
        <f t="shared" si="71"/>
        <v>0</v>
      </c>
      <c r="Q124" s="13" t="s">
        <v>851</v>
      </c>
      <c r="R124" s="13"/>
      <c r="S124" s="13"/>
      <c r="T124" s="13"/>
      <c r="U124" s="13"/>
      <c r="V124" s="13"/>
      <c r="W124" s="13"/>
      <c r="X124" s="13"/>
      <c r="Y124" s="13"/>
      <c r="Z124" s="13"/>
      <c r="AA124" s="10" t="str">
        <f t="shared" si="50"/>
        <v>MTH122 (3)E</v>
      </c>
      <c r="AB124" s="10">
        <f t="shared" si="74"/>
        <v>3</v>
      </c>
      <c r="AC124" s="10">
        <f t="shared" si="52"/>
        <v>3</v>
      </c>
      <c r="AD124" s="13"/>
      <c r="AE124" s="13"/>
      <c r="AF124" s="13"/>
      <c r="AG124" s="13"/>
      <c r="AH124" s="13"/>
      <c r="AI124" s="13"/>
      <c r="AJ124" s="13"/>
      <c r="AK124" s="13"/>
      <c r="AL124" s="13"/>
      <c r="AM124" s="13"/>
      <c r="AN124" s="10" t="str">
        <f t="shared" si="53"/>
        <v/>
      </c>
      <c r="AO124" s="8">
        <f t="shared" si="54"/>
        <v>0</v>
      </c>
      <c r="AP124" s="12">
        <f t="shared" si="55"/>
        <v>0</v>
      </c>
      <c r="AQ124" s="13"/>
      <c r="AR124" s="13"/>
      <c r="AS124" s="13"/>
      <c r="AT124" s="13"/>
      <c r="AU124" s="13"/>
      <c r="AV124" s="13"/>
      <c r="AW124" s="13"/>
      <c r="AX124" s="13"/>
      <c r="AY124" s="13"/>
      <c r="AZ124" s="13"/>
      <c r="BA124" s="10" t="str">
        <f t="shared" si="82"/>
        <v/>
      </c>
      <c r="BB124" s="8">
        <f t="shared" si="56"/>
        <v>0</v>
      </c>
      <c r="BC124" s="8">
        <f t="shared" si="84"/>
        <v>0</v>
      </c>
      <c r="BD124" s="13"/>
      <c r="BE124" s="13"/>
      <c r="BF124" s="13"/>
      <c r="BG124" s="13"/>
      <c r="BH124" s="13"/>
      <c r="BI124" s="13"/>
      <c r="BJ124" s="13"/>
      <c r="BK124" s="13"/>
      <c r="BL124" s="13"/>
      <c r="BM124" s="13"/>
      <c r="BN124" s="8" t="str">
        <f t="shared" si="76"/>
        <v/>
      </c>
      <c r="BO124" s="8">
        <f t="shared" si="72"/>
        <v>0</v>
      </c>
      <c r="BP124" s="8">
        <f t="shared" si="83"/>
        <v>0</v>
      </c>
      <c r="BQ124" s="13"/>
      <c r="BR124" s="13"/>
      <c r="BS124" s="13"/>
      <c r="BT124" s="13"/>
      <c r="BU124" s="13"/>
      <c r="BV124" s="13"/>
      <c r="BW124" s="13"/>
      <c r="BX124" s="13"/>
      <c r="BY124" s="13"/>
      <c r="BZ124" s="13"/>
      <c r="CA124" s="8" t="str">
        <f t="shared" si="70"/>
        <v/>
      </c>
      <c r="CB124" s="8">
        <f t="shared" si="85"/>
        <v>0</v>
      </c>
      <c r="CC124" s="8">
        <f t="shared" si="68"/>
        <v>0</v>
      </c>
      <c r="CD124" s="13"/>
      <c r="CE124" s="13"/>
      <c r="CF124" s="13"/>
      <c r="CG124" s="13"/>
      <c r="CH124" s="13"/>
      <c r="CI124" s="13"/>
      <c r="CJ124" s="13"/>
      <c r="CK124" s="13"/>
      <c r="CL124" s="13"/>
      <c r="CM124" s="13"/>
      <c r="CN124" s="8" t="str">
        <f t="shared" si="79"/>
        <v/>
      </c>
      <c r="CO124" s="8">
        <f t="shared" si="58"/>
        <v>0</v>
      </c>
      <c r="CP124" s="8">
        <f t="shared" si="77"/>
        <v>0</v>
      </c>
      <c r="CQ124" s="13"/>
      <c r="CR124" s="13"/>
      <c r="CS124" s="13"/>
      <c r="CT124" s="13"/>
      <c r="CU124" s="13"/>
      <c r="CV124" s="13"/>
      <c r="CW124" s="13"/>
      <c r="CX124" s="13"/>
      <c r="CY124" s="13"/>
      <c r="CZ124" s="13"/>
      <c r="DA124" s="8" t="str">
        <f t="shared" si="75"/>
        <v/>
      </c>
      <c r="DB124" s="8">
        <f t="shared" si="80"/>
        <v>0</v>
      </c>
      <c r="DC124" s="8">
        <f t="shared" si="73"/>
        <v>0</v>
      </c>
    </row>
    <row r="125" spans="1:107" ht="26.25" customHeight="1" thickBot="1" x14ac:dyDescent="0.4">
      <c r="A125" s="16">
        <v>119</v>
      </c>
      <c r="B125" s="92" t="s">
        <v>554</v>
      </c>
      <c r="C125" s="7" t="s">
        <v>229</v>
      </c>
      <c r="D125" s="13" t="s">
        <v>783</v>
      </c>
      <c r="E125" s="13"/>
      <c r="F125" s="13"/>
      <c r="G125" s="13"/>
      <c r="H125" s="13"/>
      <c r="I125" s="13"/>
      <c r="J125" s="13"/>
      <c r="K125" s="13"/>
      <c r="L125" s="13"/>
      <c r="M125" s="13"/>
      <c r="N125" s="8" t="str">
        <f t="shared" si="78"/>
        <v>PHY117 (1)E</v>
      </c>
      <c r="O125" s="8">
        <f t="shared" si="86"/>
        <v>1</v>
      </c>
      <c r="P125" s="8">
        <f>AllCurCoGP(D125:M125)</f>
        <v>1</v>
      </c>
      <c r="Q125" s="13" t="s">
        <v>850</v>
      </c>
      <c r="R125" s="13"/>
      <c r="S125" s="13"/>
      <c r="T125" s="13"/>
      <c r="U125" s="13"/>
      <c r="V125" s="13"/>
      <c r="W125" s="13"/>
      <c r="X125" s="13"/>
      <c r="Y125" s="13"/>
      <c r="Z125" s="13"/>
      <c r="AA125" s="10" t="str">
        <f t="shared" si="50"/>
        <v>MTH122 (3)F</v>
      </c>
      <c r="AB125" s="10">
        <f t="shared" si="74"/>
        <v>3</v>
      </c>
      <c r="AC125" s="10">
        <f t="shared" si="52"/>
        <v>0</v>
      </c>
      <c r="AD125" s="13" t="s">
        <v>885</v>
      </c>
      <c r="AE125" s="13"/>
      <c r="AF125" s="13"/>
      <c r="AG125" s="13"/>
      <c r="AH125" s="13"/>
      <c r="AI125" s="13"/>
      <c r="AJ125" s="13"/>
      <c r="AK125" s="13"/>
      <c r="AL125" s="13"/>
      <c r="AM125" s="13"/>
      <c r="AN125" s="10" t="str">
        <f t="shared" si="53"/>
        <v>CSC218 (2)D</v>
      </c>
      <c r="AO125" s="8">
        <f t="shared" si="54"/>
        <v>2</v>
      </c>
      <c r="AP125" s="12">
        <f t="shared" si="55"/>
        <v>4</v>
      </c>
      <c r="AQ125" s="13"/>
      <c r="AR125" s="13"/>
      <c r="AS125" s="13"/>
      <c r="AT125" s="13"/>
      <c r="AU125" s="13"/>
      <c r="AV125" s="13"/>
      <c r="AW125" s="13"/>
      <c r="AX125" s="13"/>
      <c r="AY125" s="13"/>
      <c r="AZ125" s="13"/>
      <c r="BA125" s="10" t="str">
        <f t="shared" si="82"/>
        <v/>
      </c>
      <c r="BB125" s="8">
        <f t="shared" si="56"/>
        <v>0</v>
      </c>
      <c r="BC125" s="8">
        <f t="shared" si="84"/>
        <v>0</v>
      </c>
      <c r="BD125" s="13"/>
      <c r="BE125" s="13"/>
      <c r="BF125" s="13"/>
      <c r="BG125" s="13"/>
      <c r="BH125" s="13"/>
      <c r="BI125" s="13"/>
      <c r="BJ125" s="13"/>
      <c r="BK125" s="13"/>
      <c r="BL125" s="13"/>
      <c r="BM125" s="13"/>
      <c r="BN125" s="8" t="str">
        <f t="shared" si="76"/>
        <v/>
      </c>
      <c r="BO125" s="8">
        <f t="shared" si="72"/>
        <v>0</v>
      </c>
      <c r="BP125" s="8">
        <f t="shared" si="83"/>
        <v>0</v>
      </c>
      <c r="BQ125" s="13"/>
      <c r="BR125" s="13"/>
      <c r="BS125" s="13"/>
      <c r="BT125" s="13"/>
      <c r="BU125" s="13"/>
      <c r="BV125" s="13"/>
      <c r="BW125" s="13"/>
      <c r="BX125" s="13"/>
      <c r="BY125" s="13"/>
      <c r="BZ125" s="13"/>
      <c r="CA125" s="8" t="str">
        <f t="shared" ref="CA125:CA156" si="87">AllCurCo(BQ125:BZ125)</f>
        <v/>
      </c>
      <c r="CB125" s="8">
        <f t="shared" si="85"/>
        <v>0</v>
      </c>
      <c r="CC125" s="8">
        <f t="shared" si="68"/>
        <v>0</v>
      </c>
      <c r="CD125" s="13"/>
      <c r="CE125" s="13"/>
      <c r="CF125" s="13"/>
      <c r="CG125" s="13"/>
      <c r="CH125" s="13"/>
      <c r="CI125" s="13"/>
      <c r="CJ125" s="13"/>
      <c r="CK125" s="13"/>
      <c r="CL125" s="13"/>
      <c r="CM125" s="13"/>
      <c r="CN125" s="8" t="str">
        <f t="shared" si="79"/>
        <v/>
      </c>
      <c r="CO125" s="8">
        <f t="shared" si="58"/>
        <v>0</v>
      </c>
      <c r="CP125" s="8">
        <f t="shared" si="77"/>
        <v>0</v>
      </c>
      <c r="CQ125" s="13"/>
      <c r="CR125" s="13"/>
      <c r="CS125" s="13"/>
      <c r="CT125" s="13"/>
      <c r="CU125" s="13"/>
      <c r="CV125" s="13"/>
      <c r="CW125" s="13"/>
      <c r="CX125" s="13"/>
      <c r="CY125" s="13"/>
      <c r="CZ125" s="13"/>
      <c r="DA125" s="8" t="str">
        <f t="shared" si="75"/>
        <v/>
      </c>
      <c r="DB125" s="8">
        <f t="shared" si="80"/>
        <v>0</v>
      </c>
      <c r="DC125" s="8">
        <f t="shared" si="73"/>
        <v>0</v>
      </c>
    </row>
    <row r="126" spans="1:107" ht="26.25" customHeight="1" thickBot="1" x14ac:dyDescent="0.4">
      <c r="A126" s="16">
        <v>120</v>
      </c>
      <c r="B126" s="92" t="s">
        <v>555</v>
      </c>
      <c r="C126" s="7" t="s">
        <v>230</v>
      </c>
      <c r="D126" s="13"/>
      <c r="E126" s="13"/>
      <c r="F126" s="13"/>
      <c r="G126" s="13"/>
      <c r="H126" s="13"/>
      <c r="I126" s="13"/>
      <c r="J126" s="13"/>
      <c r="K126" s="13"/>
      <c r="L126" s="13"/>
      <c r="M126" s="13"/>
      <c r="N126" s="8" t="str">
        <f t="shared" si="78"/>
        <v/>
      </c>
      <c r="O126" s="8">
        <f t="shared" si="86"/>
        <v>0</v>
      </c>
      <c r="P126" s="8">
        <f t="shared" ref="P126:P157" si="88">AllCurCoGP(D126:M126)</f>
        <v>0</v>
      </c>
      <c r="Q126" s="13"/>
      <c r="R126" s="13"/>
      <c r="S126" s="13"/>
      <c r="T126" s="13"/>
      <c r="U126" s="13"/>
      <c r="V126" s="13"/>
      <c r="W126" s="13"/>
      <c r="X126" s="13"/>
      <c r="Y126" s="13"/>
      <c r="Z126" s="13"/>
      <c r="AA126" s="10" t="str">
        <f t="shared" si="50"/>
        <v/>
      </c>
      <c r="AB126" s="10">
        <f t="shared" si="74"/>
        <v>0</v>
      </c>
      <c r="AC126" s="10">
        <f t="shared" si="52"/>
        <v>0</v>
      </c>
      <c r="AD126" s="13"/>
      <c r="AE126" s="13"/>
      <c r="AF126" s="13"/>
      <c r="AG126" s="13"/>
      <c r="AH126" s="13"/>
      <c r="AI126" s="13"/>
      <c r="AJ126" s="13"/>
      <c r="AK126" s="13"/>
      <c r="AL126" s="13"/>
      <c r="AM126" s="13"/>
      <c r="AN126" s="10" t="str">
        <f t="shared" si="53"/>
        <v/>
      </c>
      <c r="AO126" s="8">
        <f t="shared" si="54"/>
        <v>0</v>
      </c>
      <c r="AP126" s="12">
        <f t="shared" si="55"/>
        <v>0</v>
      </c>
      <c r="AQ126" s="13"/>
      <c r="AR126" s="13"/>
      <c r="AS126" s="13"/>
      <c r="AT126" s="13"/>
      <c r="AU126" s="13"/>
      <c r="AV126" s="13"/>
      <c r="AW126" s="13"/>
      <c r="AX126" s="13"/>
      <c r="AY126" s="13"/>
      <c r="AZ126" s="13"/>
      <c r="BA126" s="10" t="str">
        <f t="shared" si="82"/>
        <v/>
      </c>
      <c r="BB126" s="8">
        <f t="shared" si="56"/>
        <v>0</v>
      </c>
      <c r="BC126" s="8">
        <f t="shared" si="84"/>
        <v>0</v>
      </c>
      <c r="BD126" s="13"/>
      <c r="BE126" s="13"/>
      <c r="BF126" s="13"/>
      <c r="BG126" s="13"/>
      <c r="BH126" s="13"/>
      <c r="BI126" s="13"/>
      <c r="BJ126" s="13"/>
      <c r="BK126" s="13"/>
      <c r="BL126" s="13"/>
      <c r="BM126" s="13"/>
      <c r="BN126" s="8" t="str">
        <f t="shared" si="76"/>
        <v/>
      </c>
      <c r="BO126" s="8">
        <f t="shared" si="72"/>
        <v>0</v>
      </c>
      <c r="BP126" s="8">
        <f t="shared" si="83"/>
        <v>0</v>
      </c>
      <c r="BQ126" s="13"/>
      <c r="BR126" s="13"/>
      <c r="BS126" s="13"/>
      <c r="BT126" s="13"/>
      <c r="BU126" s="13"/>
      <c r="BV126" s="13"/>
      <c r="BW126" s="13"/>
      <c r="BX126" s="13"/>
      <c r="BY126" s="13"/>
      <c r="BZ126" s="13"/>
      <c r="CA126" s="8" t="str">
        <f t="shared" si="87"/>
        <v/>
      </c>
      <c r="CB126" s="8">
        <f t="shared" si="85"/>
        <v>0</v>
      </c>
      <c r="CC126" s="8">
        <f t="shared" si="68"/>
        <v>0</v>
      </c>
      <c r="CD126" s="13"/>
      <c r="CE126" s="13"/>
      <c r="CF126" s="13"/>
      <c r="CG126" s="13"/>
      <c r="CH126" s="13"/>
      <c r="CI126" s="13"/>
      <c r="CJ126" s="13"/>
      <c r="CK126" s="13"/>
      <c r="CL126" s="13"/>
      <c r="CM126" s="13"/>
      <c r="CN126" s="8" t="str">
        <f t="shared" si="79"/>
        <v/>
      </c>
      <c r="CO126" s="8">
        <f t="shared" si="58"/>
        <v>0</v>
      </c>
      <c r="CP126" s="8">
        <f t="shared" si="77"/>
        <v>0</v>
      </c>
      <c r="CQ126" s="13"/>
      <c r="CR126" s="13"/>
      <c r="CS126" s="13"/>
      <c r="CT126" s="13"/>
      <c r="CU126" s="13"/>
      <c r="CV126" s="13"/>
      <c r="CW126" s="13"/>
      <c r="CX126" s="13"/>
      <c r="CY126" s="13"/>
      <c r="CZ126" s="13"/>
      <c r="DA126" s="8" t="str">
        <f t="shared" si="75"/>
        <v/>
      </c>
      <c r="DB126" s="8">
        <f t="shared" si="80"/>
        <v>0</v>
      </c>
      <c r="DC126" s="8">
        <f t="shared" si="73"/>
        <v>0</v>
      </c>
    </row>
    <row r="127" spans="1:107" ht="26.25" customHeight="1" thickBot="1" x14ac:dyDescent="0.4">
      <c r="A127" s="16">
        <v>121</v>
      </c>
      <c r="B127" s="92" t="s">
        <v>556</v>
      </c>
      <c r="C127" s="7" t="s">
        <v>231</v>
      </c>
      <c r="D127" s="13" t="s">
        <v>809</v>
      </c>
      <c r="E127" s="13"/>
      <c r="F127" s="13"/>
      <c r="G127" s="13"/>
      <c r="H127" s="13"/>
      <c r="I127" s="13"/>
      <c r="J127" s="13"/>
      <c r="K127" s="13"/>
      <c r="L127" s="13"/>
      <c r="M127" s="13"/>
      <c r="N127" s="8" t="str">
        <f t="shared" si="78"/>
        <v>CHM114 (1)A</v>
      </c>
      <c r="O127" s="8">
        <f t="shared" si="86"/>
        <v>1</v>
      </c>
      <c r="P127" s="8">
        <f t="shared" si="88"/>
        <v>5</v>
      </c>
      <c r="Q127" s="13" t="s">
        <v>827</v>
      </c>
      <c r="R127" s="13"/>
      <c r="S127" s="13"/>
      <c r="T127" s="13"/>
      <c r="U127" s="13"/>
      <c r="V127" s="13"/>
      <c r="W127" s="13"/>
      <c r="X127" s="13"/>
      <c r="Y127" s="13"/>
      <c r="Z127" s="13"/>
      <c r="AA127" s="10" t="str">
        <f t="shared" si="50"/>
        <v>CHM124 (1)C</v>
      </c>
      <c r="AB127" s="10">
        <f t="shared" si="74"/>
        <v>1</v>
      </c>
      <c r="AC127" s="10">
        <f t="shared" si="52"/>
        <v>3</v>
      </c>
      <c r="AD127" s="13"/>
      <c r="AE127" s="13"/>
      <c r="AF127" s="13"/>
      <c r="AG127" s="13"/>
      <c r="AH127" s="13"/>
      <c r="AI127" s="13"/>
      <c r="AJ127" s="13"/>
      <c r="AK127" s="13"/>
      <c r="AL127" s="13"/>
      <c r="AM127" s="13"/>
      <c r="AN127" s="10" t="str">
        <f t="shared" si="53"/>
        <v/>
      </c>
      <c r="AO127" s="8">
        <f t="shared" si="54"/>
        <v>0</v>
      </c>
      <c r="AP127" s="12">
        <f t="shared" si="55"/>
        <v>0</v>
      </c>
      <c r="AQ127" s="13"/>
      <c r="AR127" s="13"/>
      <c r="AS127" s="13"/>
      <c r="AT127" s="13"/>
      <c r="AU127" s="13"/>
      <c r="AV127" s="13"/>
      <c r="AW127" s="13"/>
      <c r="AX127" s="13"/>
      <c r="AY127" s="13"/>
      <c r="AZ127" s="13"/>
      <c r="BA127" s="10" t="str">
        <f t="shared" si="82"/>
        <v/>
      </c>
      <c r="BB127" s="8">
        <f t="shared" si="56"/>
        <v>0</v>
      </c>
      <c r="BC127" s="8">
        <f t="shared" si="84"/>
        <v>0</v>
      </c>
      <c r="BD127" s="13"/>
      <c r="BE127" s="13"/>
      <c r="BF127" s="13"/>
      <c r="BG127" s="13"/>
      <c r="BH127" s="13"/>
      <c r="BI127" s="13"/>
      <c r="BJ127" s="13"/>
      <c r="BK127" s="13"/>
      <c r="BL127" s="13"/>
      <c r="BM127" s="13"/>
      <c r="BN127" s="8" t="str">
        <f t="shared" si="76"/>
        <v/>
      </c>
      <c r="BO127" s="8">
        <f t="shared" si="72"/>
        <v>0</v>
      </c>
      <c r="BP127" s="8">
        <f t="shared" si="83"/>
        <v>0</v>
      </c>
      <c r="BQ127" s="13"/>
      <c r="BR127" s="13"/>
      <c r="BS127" s="13"/>
      <c r="BT127" s="13"/>
      <c r="BU127" s="13"/>
      <c r="BV127" s="13"/>
      <c r="BW127" s="13"/>
      <c r="BX127" s="13"/>
      <c r="BY127" s="13"/>
      <c r="BZ127" s="13"/>
      <c r="CA127" s="8" t="str">
        <f t="shared" si="87"/>
        <v/>
      </c>
      <c r="CB127" s="8">
        <f t="shared" si="85"/>
        <v>0</v>
      </c>
      <c r="CC127" s="8">
        <f t="shared" si="68"/>
        <v>0</v>
      </c>
      <c r="CD127" s="13"/>
      <c r="CE127" s="13"/>
      <c r="CF127" s="13"/>
      <c r="CG127" s="13"/>
      <c r="CH127" s="13"/>
      <c r="CI127" s="13"/>
      <c r="CJ127" s="13"/>
      <c r="CK127" s="13"/>
      <c r="CL127" s="13"/>
      <c r="CM127" s="13"/>
      <c r="CN127" s="8" t="str">
        <f t="shared" si="79"/>
        <v/>
      </c>
      <c r="CO127" s="8">
        <f t="shared" si="58"/>
        <v>0</v>
      </c>
      <c r="CP127" s="8">
        <f t="shared" si="77"/>
        <v>0</v>
      </c>
      <c r="CQ127" s="13"/>
      <c r="CR127" s="13"/>
      <c r="CS127" s="13"/>
      <c r="CT127" s="13"/>
      <c r="CU127" s="13"/>
      <c r="CV127" s="13"/>
      <c r="CW127" s="13"/>
      <c r="CX127" s="13"/>
      <c r="CY127" s="13"/>
      <c r="CZ127" s="13"/>
      <c r="DA127" s="8" t="str">
        <f t="shared" si="75"/>
        <v/>
      </c>
      <c r="DB127" s="8">
        <f t="shared" si="80"/>
        <v>0</v>
      </c>
      <c r="DC127" s="8">
        <f t="shared" si="73"/>
        <v>0</v>
      </c>
    </row>
    <row r="128" spans="1:107" ht="26.25" customHeight="1" thickBot="1" x14ac:dyDescent="0.4">
      <c r="A128" s="16">
        <v>122</v>
      </c>
      <c r="B128" s="92" t="s">
        <v>557</v>
      </c>
      <c r="C128" s="7" t="s">
        <v>232</v>
      </c>
      <c r="D128" s="13" t="s">
        <v>808</v>
      </c>
      <c r="E128" s="13"/>
      <c r="F128" s="13"/>
      <c r="G128" s="13"/>
      <c r="H128" s="13"/>
      <c r="I128" s="13"/>
      <c r="J128" s="13"/>
      <c r="K128" s="13"/>
      <c r="L128" s="13"/>
      <c r="M128" s="13"/>
      <c r="N128" s="8" t="str">
        <f t="shared" si="78"/>
        <v>CHM114 (1)B</v>
      </c>
      <c r="O128" s="8">
        <f t="shared" si="86"/>
        <v>1</v>
      </c>
      <c r="P128" s="8">
        <f t="shared" si="88"/>
        <v>4</v>
      </c>
      <c r="Q128" s="13"/>
      <c r="R128" s="13"/>
      <c r="S128" s="13"/>
      <c r="T128" s="13"/>
      <c r="U128" s="13"/>
      <c r="V128" s="13"/>
      <c r="W128" s="13"/>
      <c r="X128" s="13"/>
      <c r="Y128" s="13"/>
      <c r="Z128" s="13"/>
      <c r="AA128" s="10" t="str">
        <f t="shared" si="50"/>
        <v/>
      </c>
      <c r="AB128" s="10">
        <f t="shared" si="74"/>
        <v>0</v>
      </c>
      <c r="AC128" s="10">
        <f t="shared" si="52"/>
        <v>0</v>
      </c>
      <c r="AD128" s="13"/>
      <c r="AE128" s="13"/>
      <c r="AF128" s="13"/>
      <c r="AG128" s="13"/>
      <c r="AH128" s="13"/>
      <c r="AI128" s="13"/>
      <c r="AJ128" s="13"/>
      <c r="AK128" s="13"/>
      <c r="AL128" s="13"/>
      <c r="AM128" s="13"/>
      <c r="AN128" s="10" t="str">
        <f t="shared" si="53"/>
        <v/>
      </c>
      <c r="AO128" s="8">
        <f t="shared" si="54"/>
        <v>0</v>
      </c>
      <c r="AP128" s="12">
        <f t="shared" si="55"/>
        <v>0</v>
      </c>
      <c r="AQ128" s="13"/>
      <c r="AR128" s="13"/>
      <c r="AS128" s="13"/>
      <c r="AT128" s="13"/>
      <c r="AU128" s="13"/>
      <c r="AV128" s="13"/>
      <c r="AW128" s="13"/>
      <c r="AX128" s="13"/>
      <c r="AY128" s="13"/>
      <c r="AZ128" s="13"/>
      <c r="BA128" s="10" t="str">
        <f t="shared" si="82"/>
        <v/>
      </c>
      <c r="BB128" s="8">
        <f t="shared" si="56"/>
        <v>0</v>
      </c>
      <c r="BC128" s="8">
        <f t="shared" si="84"/>
        <v>0</v>
      </c>
      <c r="BD128" s="13"/>
      <c r="BE128" s="13"/>
      <c r="BF128" s="13"/>
      <c r="BG128" s="13"/>
      <c r="BH128" s="13"/>
      <c r="BI128" s="13"/>
      <c r="BJ128" s="13"/>
      <c r="BK128" s="13"/>
      <c r="BL128" s="13"/>
      <c r="BM128" s="13"/>
      <c r="BN128" s="8" t="str">
        <f t="shared" si="76"/>
        <v/>
      </c>
      <c r="BO128" s="8">
        <f t="shared" si="72"/>
        <v>0</v>
      </c>
      <c r="BP128" s="8">
        <f t="shared" si="83"/>
        <v>0</v>
      </c>
      <c r="BQ128" s="13"/>
      <c r="BR128" s="13"/>
      <c r="BS128" s="13"/>
      <c r="BT128" s="13"/>
      <c r="BU128" s="13"/>
      <c r="BV128" s="13"/>
      <c r="BW128" s="13"/>
      <c r="BX128" s="13"/>
      <c r="BY128" s="13"/>
      <c r="BZ128" s="13"/>
      <c r="CA128" s="8" t="str">
        <f t="shared" si="87"/>
        <v/>
      </c>
      <c r="CB128" s="8">
        <f t="shared" si="85"/>
        <v>0</v>
      </c>
      <c r="CC128" s="8">
        <f t="shared" si="68"/>
        <v>0</v>
      </c>
      <c r="CD128" s="13"/>
      <c r="CE128" s="13"/>
      <c r="CF128" s="13"/>
      <c r="CG128" s="13"/>
      <c r="CH128" s="13"/>
      <c r="CI128" s="13"/>
      <c r="CJ128" s="13"/>
      <c r="CK128" s="13"/>
      <c r="CL128" s="13"/>
      <c r="CM128" s="13"/>
      <c r="CN128" s="8" t="str">
        <f t="shared" si="79"/>
        <v/>
      </c>
      <c r="CO128" s="8">
        <f t="shared" si="58"/>
        <v>0</v>
      </c>
      <c r="CP128" s="8">
        <f t="shared" si="77"/>
        <v>0</v>
      </c>
      <c r="CQ128" s="13"/>
      <c r="CR128" s="13"/>
      <c r="CS128" s="13"/>
      <c r="CT128" s="13"/>
      <c r="CU128" s="13"/>
      <c r="CV128" s="13"/>
      <c r="CW128" s="13"/>
      <c r="CX128" s="13"/>
      <c r="CY128" s="13"/>
      <c r="CZ128" s="13"/>
      <c r="DA128" s="8" t="str">
        <f t="shared" si="75"/>
        <v/>
      </c>
      <c r="DB128" s="8">
        <f t="shared" si="80"/>
        <v>0</v>
      </c>
      <c r="DC128" s="8">
        <f t="shared" si="73"/>
        <v>0</v>
      </c>
    </row>
    <row r="129" spans="1:107" ht="26.25" customHeight="1" thickBot="1" x14ac:dyDescent="0.4">
      <c r="A129" s="16">
        <v>123</v>
      </c>
      <c r="B129" s="92" t="s">
        <v>558</v>
      </c>
      <c r="C129" s="7" t="s">
        <v>233</v>
      </c>
      <c r="D129" s="13" t="s">
        <v>808</v>
      </c>
      <c r="E129" s="13"/>
      <c r="F129" s="13"/>
      <c r="G129" s="13"/>
      <c r="H129" s="13"/>
      <c r="I129" s="13"/>
      <c r="J129" s="13"/>
      <c r="K129" s="13"/>
      <c r="L129" s="13"/>
      <c r="M129" s="13"/>
      <c r="N129" s="8" t="str">
        <f t="shared" si="78"/>
        <v>CHM114 (1)B</v>
      </c>
      <c r="O129" s="8">
        <f t="shared" si="86"/>
        <v>1</v>
      </c>
      <c r="P129" s="8">
        <f t="shared" si="88"/>
        <v>4</v>
      </c>
      <c r="Q129" s="13" t="s">
        <v>822</v>
      </c>
      <c r="R129" s="13" t="s">
        <v>861</v>
      </c>
      <c r="S129" s="13"/>
      <c r="T129" s="13"/>
      <c r="U129" s="13"/>
      <c r="V129" s="13"/>
      <c r="W129" s="13"/>
      <c r="X129" s="13"/>
      <c r="Y129" s="13"/>
      <c r="Z129" s="13"/>
      <c r="AA129" s="10" t="str">
        <f t="shared" si="50"/>
        <v>CHM124 (1)A,PHY127 (1)C</v>
      </c>
      <c r="AB129" s="10">
        <f t="shared" si="74"/>
        <v>2</v>
      </c>
      <c r="AC129" s="10">
        <f t="shared" si="52"/>
        <v>8</v>
      </c>
      <c r="AD129" s="13" t="s">
        <v>883</v>
      </c>
      <c r="AE129" s="13"/>
      <c r="AF129" s="13"/>
      <c r="AG129" s="13"/>
      <c r="AH129" s="13"/>
      <c r="AI129" s="13"/>
      <c r="AJ129" s="13"/>
      <c r="AK129" s="13"/>
      <c r="AL129" s="13"/>
      <c r="AM129" s="13"/>
      <c r="AN129" s="10" t="str">
        <f t="shared" si="53"/>
        <v>CSC218 (2)F</v>
      </c>
      <c r="AO129" s="8">
        <f t="shared" si="54"/>
        <v>2</v>
      </c>
      <c r="AP129" s="12">
        <f t="shared" si="55"/>
        <v>0</v>
      </c>
      <c r="AQ129" s="13"/>
      <c r="AR129" s="13"/>
      <c r="AS129" s="13"/>
      <c r="AT129" s="13"/>
      <c r="AU129" s="13"/>
      <c r="AV129" s="13"/>
      <c r="AW129" s="13"/>
      <c r="AX129" s="13"/>
      <c r="AY129" s="13"/>
      <c r="AZ129" s="13"/>
      <c r="BA129" s="10" t="str">
        <f t="shared" si="82"/>
        <v/>
      </c>
      <c r="BB129" s="8">
        <f t="shared" si="56"/>
        <v>0</v>
      </c>
      <c r="BC129" s="8">
        <f t="shared" si="84"/>
        <v>0</v>
      </c>
      <c r="BD129" s="13"/>
      <c r="BE129" s="13"/>
      <c r="BF129" s="13"/>
      <c r="BG129" s="13"/>
      <c r="BH129" s="13"/>
      <c r="BI129" s="13"/>
      <c r="BJ129" s="13"/>
      <c r="BK129" s="13"/>
      <c r="BL129" s="13"/>
      <c r="BM129" s="13"/>
      <c r="BN129" s="8" t="str">
        <f t="shared" si="76"/>
        <v/>
      </c>
      <c r="BO129" s="8">
        <f t="shared" si="72"/>
        <v>0</v>
      </c>
      <c r="BP129" s="8">
        <f t="shared" si="83"/>
        <v>0</v>
      </c>
      <c r="BQ129" s="13"/>
      <c r="BR129" s="13"/>
      <c r="BS129" s="13"/>
      <c r="BT129" s="13"/>
      <c r="BU129" s="13"/>
      <c r="BV129" s="13"/>
      <c r="BW129" s="13"/>
      <c r="BX129" s="13"/>
      <c r="BY129" s="13"/>
      <c r="BZ129" s="13"/>
      <c r="CA129" s="8" t="str">
        <f t="shared" si="87"/>
        <v/>
      </c>
      <c r="CB129" s="8">
        <f t="shared" si="85"/>
        <v>0</v>
      </c>
      <c r="CC129" s="8">
        <f t="shared" si="68"/>
        <v>0</v>
      </c>
      <c r="CD129" s="13"/>
      <c r="CE129" s="13"/>
      <c r="CF129" s="13"/>
      <c r="CG129" s="13"/>
      <c r="CH129" s="13"/>
      <c r="CI129" s="13"/>
      <c r="CJ129" s="13"/>
      <c r="CK129" s="13"/>
      <c r="CL129" s="13"/>
      <c r="CM129" s="13"/>
      <c r="CN129" s="8" t="str">
        <f t="shared" si="79"/>
        <v/>
      </c>
      <c r="CO129" s="8">
        <f t="shared" si="58"/>
        <v>0</v>
      </c>
      <c r="CP129" s="8">
        <f t="shared" si="77"/>
        <v>0</v>
      </c>
      <c r="CQ129" s="13"/>
      <c r="CR129" s="13"/>
      <c r="CS129" s="13"/>
      <c r="CT129" s="13"/>
      <c r="CU129" s="13"/>
      <c r="CV129" s="13"/>
      <c r="CW129" s="13"/>
      <c r="CX129" s="13"/>
      <c r="CY129" s="13"/>
      <c r="CZ129" s="13"/>
      <c r="DA129" s="8" t="str">
        <f t="shared" si="75"/>
        <v/>
      </c>
      <c r="DB129" s="8">
        <f t="shared" si="80"/>
        <v>0</v>
      </c>
      <c r="DC129" s="8">
        <f t="shared" si="73"/>
        <v>0</v>
      </c>
    </row>
    <row r="130" spans="1:107" ht="26.25" customHeight="1" thickBot="1" x14ac:dyDescent="0.4">
      <c r="A130" s="16">
        <v>124</v>
      </c>
      <c r="B130" s="92" t="s">
        <v>559</v>
      </c>
      <c r="C130" s="7" t="s">
        <v>234</v>
      </c>
      <c r="D130" s="13" t="s">
        <v>795</v>
      </c>
      <c r="E130" s="13" t="s">
        <v>810</v>
      </c>
      <c r="F130" s="13"/>
      <c r="G130" s="13"/>
      <c r="H130" s="13"/>
      <c r="I130" s="13"/>
      <c r="J130" s="13"/>
      <c r="K130" s="13"/>
      <c r="L130" s="13"/>
      <c r="M130" s="13"/>
      <c r="N130" s="8" t="str">
        <f t="shared" si="78"/>
        <v>PHY112 (2)A,CHM114 (1)C</v>
      </c>
      <c r="O130" s="8">
        <f t="shared" si="86"/>
        <v>3</v>
      </c>
      <c r="P130" s="8">
        <f t="shared" si="88"/>
        <v>13</v>
      </c>
      <c r="Q130" s="13" t="s">
        <v>822</v>
      </c>
      <c r="R130" s="13" t="s">
        <v>845</v>
      </c>
      <c r="S130" s="13"/>
      <c r="T130" s="13"/>
      <c r="U130" s="13"/>
      <c r="V130" s="13"/>
      <c r="W130" s="13"/>
      <c r="X130" s="13"/>
      <c r="Y130" s="13"/>
      <c r="Z130" s="13"/>
      <c r="AA130" s="10" t="str">
        <f t="shared" si="50"/>
        <v>CHM124 (1)A,CHM121 (3)B</v>
      </c>
      <c r="AB130" s="10">
        <f t="shared" si="74"/>
        <v>4</v>
      </c>
      <c r="AC130" s="10">
        <f t="shared" si="52"/>
        <v>17</v>
      </c>
      <c r="AD130" s="13"/>
      <c r="AE130" s="13"/>
      <c r="AF130" s="13"/>
      <c r="AG130" s="13"/>
      <c r="AH130" s="13"/>
      <c r="AI130" s="13"/>
      <c r="AJ130" s="13"/>
      <c r="AK130" s="13"/>
      <c r="AL130" s="13"/>
      <c r="AM130" s="13"/>
      <c r="AN130" s="10" t="str">
        <f t="shared" si="53"/>
        <v/>
      </c>
      <c r="AO130" s="8">
        <f t="shared" si="54"/>
        <v>0</v>
      </c>
      <c r="AP130" s="12">
        <f t="shared" si="55"/>
        <v>0</v>
      </c>
      <c r="AQ130" s="13"/>
      <c r="AR130" s="13"/>
      <c r="AS130" s="13"/>
      <c r="AT130" s="13"/>
      <c r="AU130" s="13"/>
      <c r="AV130" s="13"/>
      <c r="AW130" s="13"/>
      <c r="AX130" s="13"/>
      <c r="AY130" s="13"/>
      <c r="AZ130" s="13"/>
      <c r="BA130" s="10" t="str">
        <f t="shared" si="82"/>
        <v/>
      </c>
      <c r="BB130" s="8">
        <f t="shared" si="56"/>
        <v>0</v>
      </c>
      <c r="BC130" s="8">
        <f t="shared" si="84"/>
        <v>0</v>
      </c>
      <c r="BD130" s="13"/>
      <c r="BE130" s="13"/>
      <c r="BF130" s="13"/>
      <c r="BG130" s="13"/>
      <c r="BH130" s="13"/>
      <c r="BI130" s="13"/>
      <c r="BJ130" s="13"/>
      <c r="BK130" s="13"/>
      <c r="BL130" s="13"/>
      <c r="BM130" s="13"/>
      <c r="BN130" s="8" t="str">
        <f t="shared" si="76"/>
        <v/>
      </c>
      <c r="BO130" s="8">
        <f t="shared" si="72"/>
        <v>0</v>
      </c>
      <c r="BP130" s="8">
        <f t="shared" si="83"/>
        <v>0</v>
      </c>
      <c r="BQ130" s="13"/>
      <c r="BR130" s="13"/>
      <c r="BS130" s="13"/>
      <c r="BT130" s="13"/>
      <c r="BU130" s="13"/>
      <c r="BV130" s="13"/>
      <c r="BW130" s="13"/>
      <c r="BX130" s="13"/>
      <c r="BY130" s="13"/>
      <c r="BZ130" s="13"/>
      <c r="CA130" s="8" t="str">
        <f t="shared" si="87"/>
        <v/>
      </c>
      <c r="CB130" s="8">
        <f t="shared" si="85"/>
        <v>0</v>
      </c>
      <c r="CC130" s="8">
        <f t="shared" si="68"/>
        <v>0</v>
      </c>
      <c r="CD130" s="13"/>
      <c r="CE130" s="13"/>
      <c r="CF130" s="13"/>
      <c r="CG130" s="13"/>
      <c r="CH130" s="13"/>
      <c r="CI130" s="13"/>
      <c r="CJ130" s="13"/>
      <c r="CK130" s="13"/>
      <c r="CL130" s="13"/>
      <c r="CM130" s="13"/>
      <c r="CN130" s="8" t="str">
        <f t="shared" si="79"/>
        <v/>
      </c>
      <c r="CO130" s="8">
        <f t="shared" si="58"/>
        <v>0</v>
      </c>
      <c r="CP130" s="8">
        <f t="shared" si="77"/>
        <v>0</v>
      </c>
      <c r="CQ130" s="13"/>
      <c r="CR130" s="13"/>
      <c r="CS130" s="13"/>
      <c r="CT130" s="13"/>
      <c r="CU130" s="13"/>
      <c r="CV130" s="13"/>
      <c r="CW130" s="13"/>
      <c r="CX130" s="13"/>
      <c r="CY130" s="13"/>
      <c r="CZ130" s="13"/>
      <c r="DA130" s="8" t="str">
        <f t="shared" si="75"/>
        <v/>
      </c>
      <c r="DB130" s="8">
        <f t="shared" si="80"/>
        <v>0</v>
      </c>
      <c r="DC130" s="8">
        <f t="shared" si="73"/>
        <v>0</v>
      </c>
    </row>
    <row r="131" spans="1:107" ht="26.25" customHeight="1" thickBot="1" x14ac:dyDescent="0.4">
      <c r="A131" s="16">
        <v>125</v>
      </c>
      <c r="B131" s="92" t="s">
        <v>560</v>
      </c>
      <c r="C131" s="7" t="s">
        <v>235</v>
      </c>
      <c r="D131" s="13"/>
      <c r="E131" s="13"/>
      <c r="F131" s="13"/>
      <c r="G131" s="13"/>
      <c r="H131" s="13"/>
      <c r="I131" s="13"/>
      <c r="J131" s="13"/>
      <c r="K131" s="13"/>
      <c r="L131" s="13"/>
      <c r="M131" s="13"/>
      <c r="N131" s="8" t="str">
        <f t="shared" si="78"/>
        <v/>
      </c>
      <c r="O131" s="8">
        <f t="shared" si="86"/>
        <v>0</v>
      </c>
      <c r="P131" s="8">
        <f t="shared" si="88"/>
        <v>0</v>
      </c>
      <c r="Q131" s="13"/>
      <c r="R131" s="13"/>
      <c r="S131" s="13"/>
      <c r="T131" s="13"/>
      <c r="U131" s="13"/>
      <c r="V131" s="13"/>
      <c r="W131" s="13"/>
      <c r="X131" s="13"/>
      <c r="Y131" s="13"/>
      <c r="Z131" s="13"/>
      <c r="AA131" s="10" t="str">
        <f t="shared" si="50"/>
        <v/>
      </c>
      <c r="AB131" s="10">
        <f t="shared" si="74"/>
        <v>0</v>
      </c>
      <c r="AC131" s="10">
        <f t="shared" si="52"/>
        <v>0</v>
      </c>
      <c r="AD131" s="13"/>
      <c r="AE131" s="13"/>
      <c r="AF131" s="13"/>
      <c r="AG131" s="13"/>
      <c r="AH131" s="13"/>
      <c r="AI131" s="13"/>
      <c r="AJ131" s="13"/>
      <c r="AK131" s="13"/>
      <c r="AL131" s="13"/>
      <c r="AM131" s="13"/>
      <c r="AN131" s="10" t="str">
        <f t="shared" si="53"/>
        <v/>
      </c>
      <c r="AO131" s="8">
        <f t="shared" si="54"/>
        <v>0</v>
      </c>
      <c r="AP131" s="12">
        <f t="shared" si="55"/>
        <v>0</v>
      </c>
      <c r="AQ131" s="13"/>
      <c r="AR131" s="13"/>
      <c r="AS131" s="13"/>
      <c r="AT131" s="13"/>
      <c r="AU131" s="13"/>
      <c r="AV131" s="13"/>
      <c r="AW131" s="13"/>
      <c r="AX131" s="13"/>
      <c r="AY131" s="13"/>
      <c r="AZ131" s="13"/>
      <c r="BA131" s="10" t="str">
        <f t="shared" si="82"/>
        <v/>
      </c>
      <c r="BB131" s="8">
        <f t="shared" si="56"/>
        <v>0</v>
      </c>
      <c r="BC131" s="8">
        <f t="shared" si="84"/>
        <v>0</v>
      </c>
      <c r="BD131" s="13"/>
      <c r="BE131" s="13"/>
      <c r="BF131" s="13"/>
      <c r="BG131" s="13"/>
      <c r="BH131" s="13"/>
      <c r="BI131" s="13"/>
      <c r="BJ131" s="13"/>
      <c r="BK131" s="13"/>
      <c r="BL131" s="13"/>
      <c r="BM131" s="13"/>
      <c r="BN131" s="8" t="str">
        <f t="shared" si="76"/>
        <v/>
      </c>
      <c r="BO131" s="8">
        <f t="shared" si="72"/>
        <v>0</v>
      </c>
      <c r="BP131" s="8">
        <f t="shared" si="83"/>
        <v>0</v>
      </c>
      <c r="BQ131" s="13"/>
      <c r="BR131" s="13"/>
      <c r="BS131" s="13"/>
      <c r="BT131" s="13"/>
      <c r="BU131" s="13"/>
      <c r="BV131" s="13"/>
      <c r="BW131" s="13"/>
      <c r="BX131" s="13"/>
      <c r="BY131" s="13"/>
      <c r="BZ131" s="13"/>
      <c r="CA131" s="8" t="str">
        <f t="shared" si="87"/>
        <v/>
      </c>
      <c r="CB131" s="8">
        <f t="shared" si="85"/>
        <v>0</v>
      </c>
      <c r="CC131" s="8">
        <f t="shared" si="68"/>
        <v>0</v>
      </c>
      <c r="CD131" s="13"/>
      <c r="CE131" s="13"/>
      <c r="CF131" s="13"/>
      <c r="CG131" s="13"/>
      <c r="CH131" s="13"/>
      <c r="CI131" s="13"/>
      <c r="CJ131" s="13"/>
      <c r="CK131" s="13"/>
      <c r="CL131" s="13"/>
      <c r="CM131" s="13"/>
      <c r="CN131" s="8" t="str">
        <f t="shared" si="79"/>
        <v/>
      </c>
      <c r="CO131" s="8">
        <f t="shared" si="58"/>
        <v>0</v>
      </c>
      <c r="CP131" s="8">
        <f t="shared" si="77"/>
        <v>0</v>
      </c>
      <c r="CQ131" s="13"/>
      <c r="CR131" s="13"/>
      <c r="CS131" s="13"/>
      <c r="CT131" s="13"/>
      <c r="CU131" s="13"/>
      <c r="CV131" s="13"/>
      <c r="CW131" s="13"/>
      <c r="CX131" s="13"/>
      <c r="CY131" s="13"/>
      <c r="CZ131" s="13"/>
      <c r="DA131" s="8" t="str">
        <f t="shared" si="75"/>
        <v/>
      </c>
      <c r="DB131" s="8">
        <f t="shared" si="80"/>
        <v>0</v>
      </c>
      <c r="DC131" s="8">
        <f t="shared" si="73"/>
        <v>0</v>
      </c>
    </row>
    <row r="132" spans="1:107" ht="26.25" customHeight="1" thickBot="1" x14ac:dyDescent="0.4">
      <c r="A132" s="16">
        <v>126</v>
      </c>
      <c r="B132" s="92" t="s">
        <v>561</v>
      </c>
      <c r="C132" s="7" t="s">
        <v>236</v>
      </c>
      <c r="D132" s="13"/>
      <c r="E132" s="13"/>
      <c r="F132" s="13"/>
      <c r="G132" s="13"/>
      <c r="H132" s="13"/>
      <c r="I132" s="13"/>
      <c r="J132" s="13"/>
      <c r="K132" s="13"/>
      <c r="L132" s="13"/>
      <c r="M132" s="13"/>
      <c r="N132" s="8" t="str">
        <f t="shared" si="78"/>
        <v/>
      </c>
      <c r="O132" s="8">
        <f t="shared" si="86"/>
        <v>0</v>
      </c>
      <c r="P132" s="8">
        <f t="shared" si="88"/>
        <v>0</v>
      </c>
      <c r="Q132" s="13"/>
      <c r="R132" s="13"/>
      <c r="S132" s="13"/>
      <c r="T132" s="13"/>
      <c r="U132" s="13"/>
      <c r="V132" s="13"/>
      <c r="W132" s="13"/>
      <c r="X132" s="13"/>
      <c r="Y132" s="13"/>
      <c r="Z132" s="13"/>
      <c r="AA132" s="10" t="str">
        <f t="shared" si="50"/>
        <v/>
      </c>
      <c r="AB132" s="10">
        <f t="shared" si="74"/>
        <v>0</v>
      </c>
      <c r="AC132" s="10">
        <f t="shared" si="52"/>
        <v>0</v>
      </c>
      <c r="AD132" s="13"/>
      <c r="AE132" s="13"/>
      <c r="AF132" s="13"/>
      <c r="AG132" s="13"/>
      <c r="AH132" s="13"/>
      <c r="AI132" s="13"/>
      <c r="AJ132" s="13"/>
      <c r="AK132" s="13"/>
      <c r="AL132" s="13"/>
      <c r="AM132" s="13"/>
      <c r="AN132" s="10" t="str">
        <f t="shared" si="53"/>
        <v/>
      </c>
      <c r="AO132" s="8">
        <f t="shared" si="54"/>
        <v>0</v>
      </c>
      <c r="AP132" s="12">
        <f t="shared" si="55"/>
        <v>0</v>
      </c>
      <c r="AQ132" s="13"/>
      <c r="AR132" s="13"/>
      <c r="AS132" s="13"/>
      <c r="AT132" s="13"/>
      <c r="AU132" s="13"/>
      <c r="AV132" s="13"/>
      <c r="AW132" s="13"/>
      <c r="AX132" s="13"/>
      <c r="AY132" s="13"/>
      <c r="AZ132" s="13"/>
      <c r="BA132" s="10" t="str">
        <f t="shared" si="82"/>
        <v/>
      </c>
      <c r="BB132" s="8">
        <f t="shared" si="56"/>
        <v>0</v>
      </c>
      <c r="BC132" s="8">
        <f t="shared" si="84"/>
        <v>0</v>
      </c>
      <c r="BD132" s="13"/>
      <c r="BE132" s="13"/>
      <c r="BF132" s="13"/>
      <c r="BG132" s="13"/>
      <c r="BH132" s="13"/>
      <c r="BI132" s="13"/>
      <c r="BJ132" s="13"/>
      <c r="BK132" s="13"/>
      <c r="BL132" s="13"/>
      <c r="BM132" s="13"/>
      <c r="BN132" s="8" t="str">
        <f t="shared" si="76"/>
        <v/>
      </c>
      <c r="BO132" s="8">
        <f t="shared" si="72"/>
        <v>0</v>
      </c>
      <c r="BP132" s="8">
        <f t="shared" si="83"/>
        <v>0</v>
      </c>
      <c r="BQ132" s="13"/>
      <c r="BR132" s="13"/>
      <c r="BS132" s="13"/>
      <c r="BT132" s="13"/>
      <c r="BU132" s="13"/>
      <c r="BV132" s="13"/>
      <c r="BW132" s="13"/>
      <c r="BX132" s="13"/>
      <c r="BY132" s="13"/>
      <c r="BZ132" s="13"/>
      <c r="CA132" s="8" t="str">
        <f t="shared" si="87"/>
        <v/>
      </c>
      <c r="CB132" s="8">
        <f t="shared" si="85"/>
        <v>0</v>
      </c>
      <c r="CC132" s="8">
        <f t="shared" si="68"/>
        <v>0</v>
      </c>
      <c r="CD132" s="13"/>
      <c r="CE132" s="13"/>
      <c r="CF132" s="13"/>
      <c r="CG132" s="13"/>
      <c r="CH132" s="13"/>
      <c r="CI132" s="13"/>
      <c r="CJ132" s="13"/>
      <c r="CK132" s="13"/>
      <c r="CL132" s="13"/>
      <c r="CM132" s="13"/>
      <c r="CN132" s="8" t="str">
        <f t="shared" si="79"/>
        <v/>
      </c>
      <c r="CO132" s="8">
        <f t="shared" si="58"/>
        <v>0</v>
      </c>
      <c r="CP132" s="8">
        <f t="shared" si="77"/>
        <v>0</v>
      </c>
      <c r="CQ132" s="13"/>
      <c r="CR132" s="13"/>
      <c r="CS132" s="13"/>
      <c r="CT132" s="13"/>
      <c r="CU132" s="13"/>
      <c r="CV132" s="13"/>
      <c r="CW132" s="13"/>
      <c r="CX132" s="13"/>
      <c r="CY132" s="13"/>
      <c r="CZ132" s="13"/>
      <c r="DA132" s="8" t="str">
        <f t="shared" si="75"/>
        <v/>
      </c>
      <c r="DB132" s="8">
        <f t="shared" si="80"/>
        <v>0</v>
      </c>
      <c r="DC132" s="8">
        <f t="shared" si="73"/>
        <v>0</v>
      </c>
    </row>
    <row r="133" spans="1:107" ht="26.25" customHeight="1" thickBot="1" x14ac:dyDescent="0.4">
      <c r="A133" s="16">
        <v>127</v>
      </c>
      <c r="B133" s="92" t="s">
        <v>562</v>
      </c>
      <c r="C133" s="7" t="s">
        <v>237</v>
      </c>
      <c r="D133" s="13"/>
      <c r="E133" s="13"/>
      <c r="F133" s="13"/>
      <c r="G133" s="13"/>
      <c r="H133" s="13"/>
      <c r="I133" s="13"/>
      <c r="J133" s="13"/>
      <c r="K133" s="13"/>
      <c r="L133" s="13"/>
      <c r="M133" s="13"/>
      <c r="N133" s="8" t="str">
        <f t="shared" si="78"/>
        <v/>
      </c>
      <c r="O133" s="8">
        <f t="shared" si="86"/>
        <v>0</v>
      </c>
      <c r="P133" s="8">
        <f t="shared" si="88"/>
        <v>0</v>
      </c>
      <c r="Q133" s="13"/>
      <c r="R133" s="13"/>
      <c r="S133" s="13"/>
      <c r="T133" s="13"/>
      <c r="U133" s="13"/>
      <c r="V133" s="13"/>
      <c r="W133" s="13"/>
      <c r="X133" s="13"/>
      <c r="Y133" s="13"/>
      <c r="Z133" s="13"/>
      <c r="AA133" s="10" t="str">
        <f t="shared" si="50"/>
        <v/>
      </c>
      <c r="AB133" s="10">
        <f t="shared" si="74"/>
        <v>0</v>
      </c>
      <c r="AC133" s="10">
        <f t="shared" si="52"/>
        <v>0</v>
      </c>
      <c r="AD133" s="13"/>
      <c r="AE133" s="13"/>
      <c r="AF133" s="13"/>
      <c r="AG133" s="13"/>
      <c r="AH133" s="13"/>
      <c r="AI133" s="13"/>
      <c r="AJ133" s="13"/>
      <c r="AK133" s="13"/>
      <c r="AL133" s="13"/>
      <c r="AM133" s="13"/>
      <c r="AN133" s="10" t="str">
        <f t="shared" si="53"/>
        <v/>
      </c>
      <c r="AO133" s="8">
        <f t="shared" si="54"/>
        <v>0</v>
      </c>
      <c r="AP133" s="12">
        <f t="shared" si="55"/>
        <v>0</v>
      </c>
      <c r="AQ133" s="13"/>
      <c r="AR133" s="13"/>
      <c r="AS133" s="13"/>
      <c r="AT133" s="13"/>
      <c r="AU133" s="13"/>
      <c r="AV133" s="13"/>
      <c r="AW133" s="13"/>
      <c r="AX133" s="13"/>
      <c r="AY133" s="13"/>
      <c r="AZ133" s="13"/>
      <c r="BA133" s="10" t="str">
        <f t="shared" si="82"/>
        <v/>
      </c>
      <c r="BB133" s="8">
        <f t="shared" si="56"/>
        <v>0</v>
      </c>
      <c r="BC133" s="8">
        <f t="shared" si="84"/>
        <v>0</v>
      </c>
      <c r="BD133" s="13"/>
      <c r="BE133" s="13"/>
      <c r="BF133" s="13"/>
      <c r="BG133" s="13"/>
      <c r="BH133" s="13"/>
      <c r="BI133" s="13"/>
      <c r="BJ133" s="13"/>
      <c r="BK133" s="13"/>
      <c r="BL133" s="13"/>
      <c r="BM133" s="13"/>
      <c r="BN133" s="8" t="str">
        <f t="shared" si="76"/>
        <v/>
      </c>
      <c r="BO133" s="8">
        <f t="shared" si="72"/>
        <v>0</v>
      </c>
      <c r="BP133" s="8">
        <f t="shared" si="83"/>
        <v>0</v>
      </c>
      <c r="BQ133" s="13"/>
      <c r="BR133" s="13"/>
      <c r="BS133" s="13"/>
      <c r="BT133" s="13"/>
      <c r="BU133" s="13"/>
      <c r="BV133" s="13"/>
      <c r="BW133" s="13"/>
      <c r="BX133" s="13"/>
      <c r="BY133" s="13"/>
      <c r="BZ133" s="13"/>
      <c r="CA133" s="8" t="str">
        <f t="shared" si="87"/>
        <v/>
      </c>
      <c r="CB133" s="8">
        <f t="shared" si="85"/>
        <v>0</v>
      </c>
      <c r="CC133" s="8">
        <f t="shared" si="68"/>
        <v>0</v>
      </c>
      <c r="CD133" s="13"/>
      <c r="CE133" s="13"/>
      <c r="CF133" s="13"/>
      <c r="CG133" s="13"/>
      <c r="CH133" s="13"/>
      <c r="CI133" s="13"/>
      <c r="CJ133" s="13"/>
      <c r="CK133" s="13"/>
      <c r="CL133" s="13"/>
      <c r="CM133" s="13"/>
      <c r="CN133" s="8" t="str">
        <f t="shared" si="79"/>
        <v/>
      </c>
      <c r="CO133" s="8">
        <f t="shared" si="58"/>
        <v>0</v>
      </c>
      <c r="CP133" s="8">
        <f t="shared" si="77"/>
        <v>0</v>
      </c>
      <c r="CQ133" s="13"/>
      <c r="CR133" s="13"/>
      <c r="CS133" s="13"/>
      <c r="CT133" s="13"/>
      <c r="CU133" s="13"/>
      <c r="CV133" s="13"/>
      <c r="CW133" s="13"/>
      <c r="CX133" s="13"/>
      <c r="CY133" s="13"/>
      <c r="CZ133" s="13"/>
      <c r="DA133" s="8" t="str">
        <f t="shared" si="75"/>
        <v/>
      </c>
      <c r="DB133" s="8">
        <f t="shared" si="80"/>
        <v>0</v>
      </c>
      <c r="DC133" s="8">
        <f t="shared" si="73"/>
        <v>0</v>
      </c>
    </row>
    <row r="134" spans="1:107" ht="26.25" customHeight="1" thickBot="1" x14ac:dyDescent="0.4">
      <c r="A134" s="16">
        <v>128</v>
      </c>
      <c r="B134" s="92" t="s">
        <v>563</v>
      </c>
      <c r="C134" s="7" t="s">
        <v>238</v>
      </c>
      <c r="D134" s="13" t="s">
        <v>785</v>
      </c>
      <c r="E134" s="13" t="s">
        <v>795</v>
      </c>
      <c r="F134" s="13" t="s">
        <v>808</v>
      </c>
      <c r="G134" s="13"/>
      <c r="H134" s="13"/>
      <c r="I134" s="13"/>
      <c r="J134" s="13"/>
      <c r="K134" s="13"/>
      <c r="L134" s="13"/>
      <c r="M134" s="13"/>
      <c r="N134" s="8" t="str">
        <f t="shared" si="78"/>
        <v>CHM113 (3)C,PHY112 (2)A,CHM114 (1)B</v>
      </c>
      <c r="O134" s="8">
        <f t="shared" si="86"/>
        <v>6</v>
      </c>
      <c r="P134" s="8">
        <f t="shared" si="88"/>
        <v>23</v>
      </c>
      <c r="Q134" s="13" t="s">
        <v>827</v>
      </c>
      <c r="R134" s="13"/>
      <c r="S134" s="13"/>
      <c r="T134" s="13"/>
      <c r="U134" s="13"/>
      <c r="V134" s="13"/>
      <c r="W134" s="13"/>
      <c r="X134" s="13"/>
      <c r="Y134" s="13"/>
      <c r="Z134" s="13"/>
      <c r="AA134" s="10" t="str">
        <f t="shared" si="50"/>
        <v>CHM124 (1)C</v>
      </c>
      <c r="AB134" s="10">
        <f t="shared" si="74"/>
        <v>1</v>
      </c>
      <c r="AC134" s="10">
        <f t="shared" si="52"/>
        <v>3</v>
      </c>
      <c r="AD134" s="13" t="s">
        <v>877</v>
      </c>
      <c r="AE134" s="13"/>
      <c r="AF134" s="13"/>
      <c r="AG134" s="13"/>
      <c r="AH134" s="13"/>
      <c r="AI134" s="13"/>
      <c r="AJ134" s="13"/>
      <c r="AK134" s="13"/>
      <c r="AL134" s="13"/>
      <c r="AM134" s="13"/>
      <c r="AN134" s="10" t="str">
        <f t="shared" si="53"/>
        <v>MTH211 (3)F</v>
      </c>
      <c r="AO134" s="8">
        <f t="shared" si="54"/>
        <v>3</v>
      </c>
      <c r="AP134" s="12">
        <f t="shared" si="55"/>
        <v>0</v>
      </c>
      <c r="AQ134" s="13"/>
      <c r="AR134" s="13"/>
      <c r="AS134" s="13"/>
      <c r="AT134" s="13"/>
      <c r="AU134" s="13"/>
      <c r="AV134" s="13"/>
      <c r="AW134" s="13"/>
      <c r="AX134" s="13"/>
      <c r="AY134" s="13"/>
      <c r="AZ134" s="13"/>
      <c r="BA134" s="10" t="str">
        <f t="shared" si="82"/>
        <v/>
      </c>
      <c r="BB134" s="8">
        <f t="shared" si="56"/>
        <v>0</v>
      </c>
      <c r="BC134" s="8">
        <f t="shared" si="84"/>
        <v>0</v>
      </c>
      <c r="BD134" s="13"/>
      <c r="BE134" s="13"/>
      <c r="BF134" s="13"/>
      <c r="BG134" s="13"/>
      <c r="BH134" s="13"/>
      <c r="BI134" s="13"/>
      <c r="BJ134" s="13"/>
      <c r="BK134" s="13"/>
      <c r="BL134" s="13"/>
      <c r="BM134" s="13"/>
      <c r="BN134" s="8" t="str">
        <f t="shared" si="76"/>
        <v/>
      </c>
      <c r="BO134" s="8">
        <f t="shared" si="72"/>
        <v>0</v>
      </c>
      <c r="BP134" s="8">
        <f t="shared" si="83"/>
        <v>0</v>
      </c>
      <c r="BQ134" s="13"/>
      <c r="BR134" s="13"/>
      <c r="BS134" s="13"/>
      <c r="BT134" s="13"/>
      <c r="BU134" s="13"/>
      <c r="BV134" s="13"/>
      <c r="BW134" s="13"/>
      <c r="BX134" s="13"/>
      <c r="BY134" s="13"/>
      <c r="BZ134" s="13"/>
      <c r="CA134" s="8" t="str">
        <f t="shared" si="87"/>
        <v/>
      </c>
      <c r="CB134" s="8">
        <f t="shared" si="85"/>
        <v>0</v>
      </c>
      <c r="CC134" s="8">
        <f t="shared" si="68"/>
        <v>0</v>
      </c>
      <c r="CD134" s="13"/>
      <c r="CE134" s="13"/>
      <c r="CF134" s="13"/>
      <c r="CG134" s="13"/>
      <c r="CH134" s="13"/>
      <c r="CI134" s="13"/>
      <c r="CJ134" s="13"/>
      <c r="CK134" s="13"/>
      <c r="CL134" s="13"/>
      <c r="CM134" s="13"/>
      <c r="CN134" s="8" t="str">
        <f t="shared" si="79"/>
        <v/>
      </c>
      <c r="CO134" s="8">
        <f t="shared" si="58"/>
        <v>0</v>
      </c>
      <c r="CP134" s="8">
        <f t="shared" si="77"/>
        <v>0</v>
      </c>
      <c r="CQ134" s="13"/>
      <c r="CR134" s="13"/>
      <c r="CS134" s="13"/>
      <c r="CT134" s="13"/>
      <c r="CU134" s="13"/>
      <c r="CV134" s="13"/>
      <c r="CW134" s="13"/>
      <c r="CX134" s="13"/>
      <c r="CY134" s="13"/>
      <c r="CZ134" s="13"/>
      <c r="DA134" s="8" t="str">
        <f t="shared" si="75"/>
        <v/>
      </c>
      <c r="DB134" s="8">
        <f t="shared" si="80"/>
        <v>0</v>
      </c>
      <c r="DC134" s="8">
        <f t="shared" ref="DC134:DC165" si="89">AllCurCoGP(CQ134:CZ134)</f>
        <v>0</v>
      </c>
    </row>
    <row r="135" spans="1:107" ht="26.25" customHeight="1" thickBot="1" x14ac:dyDescent="0.4">
      <c r="A135" s="16">
        <v>129</v>
      </c>
      <c r="B135" s="92" t="s">
        <v>564</v>
      </c>
      <c r="C135" s="7" t="s">
        <v>239</v>
      </c>
      <c r="D135" s="13" t="s">
        <v>812</v>
      </c>
      <c r="E135" s="13"/>
      <c r="F135" s="13"/>
      <c r="G135" s="13"/>
      <c r="H135" s="13"/>
      <c r="I135" s="13"/>
      <c r="J135" s="13"/>
      <c r="K135" s="13"/>
      <c r="L135" s="13"/>
      <c r="M135" s="13"/>
      <c r="N135" s="8" t="str">
        <f t="shared" si="78"/>
        <v>CHM114 (1)F</v>
      </c>
      <c r="O135" s="8">
        <f t="shared" si="86"/>
        <v>1</v>
      </c>
      <c r="P135" s="8">
        <f t="shared" si="88"/>
        <v>0</v>
      </c>
      <c r="Q135" s="13"/>
      <c r="R135" s="13"/>
      <c r="S135" s="13"/>
      <c r="T135" s="13"/>
      <c r="U135" s="13"/>
      <c r="V135" s="13"/>
      <c r="W135" s="13"/>
      <c r="X135" s="13"/>
      <c r="Y135" s="13"/>
      <c r="Z135" s="13"/>
      <c r="AA135" s="10" t="str">
        <f t="shared" ref="AA135:AA198" si="90">AllCurCo(Q135:Z135)</f>
        <v/>
      </c>
      <c r="AB135" s="10">
        <f t="shared" ref="AB135:AB158" si="91">AllCurCoTCL(Q135:Z135)</f>
        <v>0</v>
      </c>
      <c r="AC135" s="10">
        <f t="shared" ref="AC135:AC198" si="92">AllCurCoGP(Q135:Z135)</f>
        <v>0</v>
      </c>
      <c r="AD135" s="13" t="s">
        <v>884</v>
      </c>
      <c r="AE135" s="13"/>
      <c r="AF135" s="13"/>
      <c r="AG135" s="13"/>
      <c r="AH135" s="13"/>
      <c r="AI135" s="13"/>
      <c r="AJ135" s="13"/>
      <c r="AK135" s="13"/>
      <c r="AL135" s="13"/>
      <c r="AM135" s="13"/>
      <c r="AN135" s="10" t="str">
        <f t="shared" ref="AN135:AN198" si="93">AllCurCo(AD135:AM135)</f>
        <v>CSC218 (2)B</v>
      </c>
      <c r="AO135" s="8">
        <f t="shared" ref="AO135:AO198" si="94">AllCurCoTCL(AD135:AM135)</f>
        <v>2</v>
      </c>
      <c r="AP135" s="12">
        <f t="shared" ref="AP135:AP198" si="95">AllCurCoGP(AD135:AM135)</f>
        <v>8</v>
      </c>
      <c r="AQ135" s="13"/>
      <c r="AR135" s="13"/>
      <c r="AS135" s="13"/>
      <c r="AT135" s="13"/>
      <c r="AU135" s="13"/>
      <c r="AV135" s="13"/>
      <c r="AW135" s="13"/>
      <c r="AX135" s="13"/>
      <c r="AY135" s="13"/>
      <c r="AZ135" s="13"/>
      <c r="BA135" s="10" t="str">
        <f t="shared" si="82"/>
        <v/>
      </c>
      <c r="BB135" s="8">
        <f t="shared" ref="BB135:BB198" si="96">AllCurCoTCL(AQ135:AZ135)</f>
        <v>0</v>
      </c>
      <c r="BC135" s="8">
        <f t="shared" si="84"/>
        <v>0</v>
      </c>
      <c r="BD135" s="13"/>
      <c r="BE135" s="13"/>
      <c r="BF135" s="13"/>
      <c r="BG135" s="13"/>
      <c r="BH135" s="13"/>
      <c r="BI135" s="13"/>
      <c r="BJ135" s="13"/>
      <c r="BK135" s="13"/>
      <c r="BL135" s="13"/>
      <c r="BM135" s="13"/>
      <c r="BN135" s="8" t="str">
        <f t="shared" si="76"/>
        <v/>
      </c>
      <c r="BO135" s="8">
        <f t="shared" si="72"/>
        <v>0</v>
      </c>
      <c r="BP135" s="8">
        <f t="shared" si="83"/>
        <v>0</v>
      </c>
      <c r="BQ135" s="13"/>
      <c r="BR135" s="13"/>
      <c r="BS135" s="13"/>
      <c r="BT135" s="13"/>
      <c r="BU135" s="13"/>
      <c r="BV135" s="13"/>
      <c r="BW135" s="13"/>
      <c r="BX135" s="13"/>
      <c r="BY135" s="13"/>
      <c r="BZ135" s="13"/>
      <c r="CA135" s="8" t="str">
        <f t="shared" si="87"/>
        <v/>
      </c>
      <c r="CB135" s="8">
        <f t="shared" si="85"/>
        <v>0</v>
      </c>
      <c r="CC135" s="8">
        <f t="shared" si="68"/>
        <v>0</v>
      </c>
      <c r="CD135" s="13"/>
      <c r="CE135" s="13"/>
      <c r="CF135" s="13"/>
      <c r="CG135" s="13"/>
      <c r="CH135" s="13"/>
      <c r="CI135" s="13"/>
      <c r="CJ135" s="13"/>
      <c r="CK135" s="13"/>
      <c r="CL135" s="13"/>
      <c r="CM135" s="13"/>
      <c r="CN135" s="8" t="str">
        <f t="shared" si="79"/>
        <v/>
      </c>
      <c r="CO135" s="8">
        <f t="shared" ref="CO135:CO198" si="97">AllCurCoTCL(CD135:CM135)</f>
        <v>0</v>
      </c>
      <c r="CP135" s="8">
        <f t="shared" si="77"/>
        <v>0</v>
      </c>
      <c r="CQ135" s="13"/>
      <c r="CR135" s="13"/>
      <c r="CS135" s="13"/>
      <c r="CT135" s="13"/>
      <c r="CU135" s="13"/>
      <c r="CV135" s="13"/>
      <c r="CW135" s="13"/>
      <c r="CX135" s="13"/>
      <c r="CY135" s="13"/>
      <c r="CZ135" s="13"/>
      <c r="DA135" s="8" t="str">
        <f t="shared" ref="DA135:DA154" si="98">AllCurCo(CQ135:CZ135)</f>
        <v/>
      </c>
      <c r="DB135" s="8">
        <f t="shared" si="80"/>
        <v>0</v>
      </c>
      <c r="DC135" s="8">
        <f t="shared" si="89"/>
        <v>0</v>
      </c>
    </row>
    <row r="136" spans="1:107" ht="26.25" customHeight="1" thickBot="1" x14ac:dyDescent="0.4">
      <c r="A136" s="16">
        <v>130</v>
      </c>
      <c r="B136" s="92" t="s">
        <v>565</v>
      </c>
      <c r="C136" s="7" t="s">
        <v>240</v>
      </c>
      <c r="D136" s="13" t="s">
        <v>820</v>
      </c>
      <c r="E136" s="13" t="s">
        <v>811</v>
      </c>
      <c r="F136" s="13"/>
      <c r="G136" s="13"/>
      <c r="H136" s="13"/>
      <c r="I136" s="13"/>
      <c r="J136" s="13"/>
      <c r="K136" s="13"/>
      <c r="L136" s="13"/>
      <c r="M136" s="13"/>
      <c r="N136" s="8" t="str">
        <f t="shared" si="78"/>
        <v>PHY117 (1)D,CHM114 (1)E</v>
      </c>
      <c r="O136" s="8">
        <f t="shared" si="86"/>
        <v>2</v>
      </c>
      <c r="P136" s="8">
        <f t="shared" si="88"/>
        <v>3</v>
      </c>
      <c r="Q136" s="13"/>
      <c r="R136" s="13"/>
      <c r="S136" s="13"/>
      <c r="T136" s="13"/>
      <c r="U136" s="13"/>
      <c r="V136" s="13"/>
      <c r="W136" s="13"/>
      <c r="X136" s="13"/>
      <c r="Y136" s="13"/>
      <c r="Z136" s="13"/>
      <c r="AA136" s="10" t="str">
        <f t="shared" si="90"/>
        <v/>
      </c>
      <c r="AB136" s="10">
        <f t="shared" si="91"/>
        <v>0</v>
      </c>
      <c r="AC136" s="10">
        <f t="shared" si="92"/>
        <v>0</v>
      </c>
      <c r="AD136" s="13"/>
      <c r="AE136" s="13"/>
      <c r="AF136" s="13"/>
      <c r="AG136" s="13"/>
      <c r="AH136" s="13"/>
      <c r="AI136" s="13"/>
      <c r="AJ136" s="13"/>
      <c r="AK136" s="13"/>
      <c r="AL136" s="13"/>
      <c r="AM136" s="13"/>
      <c r="AN136" s="10" t="str">
        <f t="shared" si="93"/>
        <v/>
      </c>
      <c r="AO136" s="8">
        <f t="shared" si="94"/>
        <v>0</v>
      </c>
      <c r="AP136" s="12">
        <f t="shared" si="95"/>
        <v>0</v>
      </c>
      <c r="AQ136" s="13"/>
      <c r="AR136" s="13"/>
      <c r="AS136" s="13"/>
      <c r="AT136" s="13"/>
      <c r="AU136" s="13"/>
      <c r="AV136" s="13"/>
      <c r="AW136" s="13"/>
      <c r="AX136" s="13"/>
      <c r="AY136" s="13"/>
      <c r="AZ136" s="13"/>
      <c r="BA136" s="10" t="str">
        <f t="shared" si="82"/>
        <v/>
      </c>
      <c r="BB136" s="8">
        <f t="shared" si="96"/>
        <v>0</v>
      </c>
      <c r="BC136" s="8">
        <f t="shared" si="84"/>
        <v>0</v>
      </c>
      <c r="BD136" s="13"/>
      <c r="BE136" s="13"/>
      <c r="BF136" s="13"/>
      <c r="BG136" s="13"/>
      <c r="BH136" s="13"/>
      <c r="BI136" s="13"/>
      <c r="BJ136" s="13"/>
      <c r="BK136" s="13"/>
      <c r="BL136" s="13"/>
      <c r="BM136" s="13"/>
      <c r="BN136" s="8" t="str">
        <f t="shared" ref="BN136:BN145" si="99">AllCurCo(BD136:BM136)</f>
        <v/>
      </c>
      <c r="BO136" s="8">
        <f t="shared" si="72"/>
        <v>0</v>
      </c>
      <c r="BP136" s="8">
        <f t="shared" si="83"/>
        <v>0</v>
      </c>
      <c r="BQ136" s="13"/>
      <c r="BR136" s="13"/>
      <c r="BS136" s="13"/>
      <c r="BT136" s="13"/>
      <c r="BU136" s="13"/>
      <c r="BV136" s="13"/>
      <c r="BW136" s="13"/>
      <c r="BX136" s="13"/>
      <c r="BY136" s="13"/>
      <c r="BZ136" s="13"/>
      <c r="CA136" s="8" t="str">
        <f t="shared" si="87"/>
        <v/>
      </c>
      <c r="CB136" s="8">
        <f t="shared" si="85"/>
        <v>0</v>
      </c>
      <c r="CC136" s="8">
        <f t="shared" si="68"/>
        <v>0</v>
      </c>
      <c r="CD136" s="13"/>
      <c r="CE136" s="13"/>
      <c r="CF136" s="13"/>
      <c r="CG136" s="13"/>
      <c r="CH136" s="13"/>
      <c r="CI136" s="13"/>
      <c r="CJ136" s="13"/>
      <c r="CK136" s="13"/>
      <c r="CL136" s="13"/>
      <c r="CM136" s="13"/>
      <c r="CN136" s="8" t="str">
        <f t="shared" si="79"/>
        <v/>
      </c>
      <c r="CO136" s="8">
        <f t="shared" si="97"/>
        <v>0</v>
      </c>
      <c r="CP136" s="8">
        <f t="shared" si="77"/>
        <v>0</v>
      </c>
      <c r="CQ136" s="13"/>
      <c r="CR136" s="13"/>
      <c r="CS136" s="13"/>
      <c r="CT136" s="13"/>
      <c r="CU136" s="13"/>
      <c r="CV136" s="13"/>
      <c r="CW136" s="13"/>
      <c r="CX136" s="13"/>
      <c r="CY136" s="13"/>
      <c r="CZ136" s="13"/>
      <c r="DA136" s="8" t="str">
        <f t="shared" si="98"/>
        <v/>
      </c>
      <c r="DB136" s="8">
        <f t="shared" si="80"/>
        <v>0</v>
      </c>
      <c r="DC136" s="8">
        <f t="shared" si="89"/>
        <v>0</v>
      </c>
    </row>
    <row r="137" spans="1:107" ht="26.25" customHeight="1" thickBot="1" x14ac:dyDescent="0.4">
      <c r="A137" s="16">
        <v>131</v>
      </c>
      <c r="B137" s="92" t="s">
        <v>566</v>
      </c>
      <c r="C137" s="7" t="s">
        <v>241</v>
      </c>
      <c r="D137" s="13" t="s">
        <v>802</v>
      </c>
      <c r="E137" s="13" t="s">
        <v>808</v>
      </c>
      <c r="F137" s="13"/>
      <c r="G137" s="13"/>
      <c r="H137" s="13"/>
      <c r="I137" s="13"/>
      <c r="J137" s="13"/>
      <c r="K137" s="13"/>
      <c r="L137" s="13"/>
      <c r="M137" s="13"/>
      <c r="N137" s="8" t="str">
        <f t="shared" si="78"/>
        <v>GSS116 (1)D,CHM114 (1)B</v>
      </c>
      <c r="O137" s="8">
        <f t="shared" si="86"/>
        <v>2</v>
      </c>
      <c r="P137" s="8">
        <f t="shared" si="88"/>
        <v>6</v>
      </c>
      <c r="Q137" s="13" t="s">
        <v>827</v>
      </c>
      <c r="R137" s="13"/>
      <c r="S137" s="13"/>
      <c r="T137" s="13"/>
      <c r="U137" s="13"/>
      <c r="V137" s="13"/>
      <c r="W137" s="13"/>
      <c r="X137" s="13"/>
      <c r="Y137" s="13"/>
      <c r="Z137" s="13"/>
      <c r="AA137" s="10" t="str">
        <f t="shared" si="90"/>
        <v>CHM124 (1)C</v>
      </c>
      <c r="AB137" s="10">
        <f t="shared" si="91"/>
        <v>1</v>
      </c>
      <c r="AC137" s="10">
        <f t="shared" si="92"/>
        <v>3</v>
      </c>
      <c r="AD137" s="13"/>
      <c r="AE137" s="13"/>
      <c r="AF137" s="13"/>
      <c r="AG137" s="13"/>
      <c r="AH137" s="13"/>
      <c r="AI137" s="13"/>
      <c r="AJ137" s="13"/>
      <c r="AK137" s="13"/>
      <c r="AL137" s="13"/>
      <c r="AM137" s="13"/>
      <c r="AN137" s="10" t="str">
        <f t="shared" si="93"/>
        <v/>
      </c>
      <c r="AO137" s="8">
        <f t="shared" si="94"/>
        <v>0</v>
      </c>
      <c r="AP137" s="12">
        <f t="shared" si="95"/>
        <v>0</v>
      </c>
      <c r="AQ137" s="13"/>
      <c r="AR137" s="13"/>
      <c r="AS137" s="13"/>
      <c r="AT137" s="13"/>
      <c r="AU137" s="13"/>
      <c r="AV137" s="13"/>
      <c r="AW137" s="13"/>
      <c r="AX137" s="13"/>
      <c r="AY137" s="13"/>
      <c r="AZ137" s="13"/>
      <c r="BA137" s="10" t="str">
        <f t="shared" si="82"/>
        <v/>
      </c>
      <c r="BB137" s="8">
        <f t="shared" si="96"/>
        <v>0</v>
      </c>
      <c r="BC137" s="8">
        <f t="shared" si="84"/>
        <v>0</v>
      </c>
      <c r="BD137" s="13"/>
      <c r="BE137" s="13"/>
      <c r="BF137" s="13"/>
      <c r="BG137" s="13"/>
      <c r="BH137" s="13"/>
      <c r="BI137" s="13"/>
      <c r="BJ137" s="13"/>
      <c r="BK137" s="13"/>
      <c r="BL137" s="13"/>
      <c r="BM137" s="13"/>
      <c r="BN137" s="8" t="str">
        <f t="shared" si="99"/>
        <v/>
      </c>
      <c r="BO137" s="8">
        <f t="shared" si="72"/>
        <v>0</v>
      </c>
      <c r="BP137" s="8">
        <f t="shared" si="83"/>
        <v>0</v>
      </c>
      <c r="BQ137" s="13"/>
      <c r="BR137" s="13"/>
      <c r="BS137" s="13"/>
      <c r="BT137" s="13"/>
      <c r="BU137" s="13"/>
      <c r="BV137" s="13"/>
      <c r="BW137" s="13"/>
      <c r="BX137" s="13"/>
      <c r="BY137" s="13"/>
      <c r="BZ137" s="13"/>
      <c r="CA137" s="8" t="str">
        <f t="shared" si="87"/>
        <v/>
      </c>
      <c r="CB137" s="8">
        <f t="shared" si="85"/>
        <v>0</v>
      </c>
      <c r="CC137" s="8">
        <f t="shared" si="68"/>
        <v>0</v>
      </c>
      <c r="CD137" s="13"/>
      <c r="CE137" s="13"/>
      <c r="CF137" s="13"/>
      <c r="CG137" s="13"/>
      <c r="CH137" s="13"/>
      <c r="CI137" s="13"/>
      <c r="CJ137" s="13"/>
      <c r="CK137" s="13"/>
      <c r="CL137" s="13"/>
      <c r="CM137" s="13"/>
      <c r="CN137" s="8" t="str">
        <f t="shared" si="79"/>
        <v/>
      </c>
      <c r="CO137" s="8">
        <f t="shared" si="97"/>
        <v>0</v>
      </c>
      <c r="CP137" s="8">
        <f t="shared" si="77"/>
        <v>0</v>
      </c>
      <c r="CQ137" s="13"/>
      <c r="CR137" s="13"/>
      <c r="CS137" s="13"/>
      <c r="CT137" s="13"/>
      <c r="CU137" s="13"/>
      <c r="CV137" s="13"/>
      <c r="CW137" s="13"/>
      <c r="CX137" s="13"/>
      <c r="CY137" s="13"/>
      <c r="CZ137" s="13"/>
      <c r="DA137" s="8" t="str">
        <f t="shared" si="98"/>
        <v/>
      </c>
      <c r="DB137" s="8">
        <f t="shared" si="80"/>
        <v>0</v>
      </c>
      <c r="DC137" s="8">
        <f t="shared" si="89"/>
        <v>0</v>
      </c>
    </row>
    <row r="138" spans="1:107" ht="26.25" customHeight="1" thickBot="1" x14ac:dyDescent="0.4">
      <c r="A138" s="16">
        <v>132</v>
      </c>
      <c r="B138" s="92" t="s">
        <v>567</v>
      </c>
      <c r="C138" s="7" t="s">
        <v>242</v>
      </c>
      <c r="D138" s="13"/>
      <c r="E138" s="13"/>
      <c r="F138" s="13"/>
      <c r="G138" s="13"/>
      <c r="H138" s="13"/>
      <c r="I138" s="13"/>
      <c r="J138" s="13"/>
      <c r="K138" s="13"/>
      <c r="L138" s="13"/>
      <c r="M138" s="13"/>
      <c r="N138" s="8" t="str">
        <f t="shared" ref="N138:N169" si="100">AllCurCo(D138:M138)</f>
        <v/>
      </c>
      <c r="O138" s="8">
        <f t="shared" si="86"/>
        <v>0</v>
      </c>
      <c r="P138" s="8">
        <f t="shared" si="88"/>
        <v>0</v>
      </c>
      <c r="Q138" s="13" t="s">
        <v>822</v>
      </c>
      <c r="R138" s="13"/>
      <c r="S138" s="13"/>
      <c r="T138" s="13"/>
      <c r="U138" s="13"/>
      <c r="V138" s="13"/>
      <c r="W138" s="13"/>
      <c r="X138" s="13"/>
      <c r="Y138" s="13"/>
      <c r="Z138" s="13"/>
      <c r="AA138" s="10" t="str">
        <f t="shared" si="90"/>
        <v>CHM124 (1)A</v>
      </c>
      <c r="AB138" s="10">
        <f t="shared" si="91"/>
        <v>1</v>
      </c>
      <c r="AC138" s="10">
        <f t="shared" si="92"/>
        <v>5</v>
      </c>
      <c r="AD138" s="13" t="s">
        <v>898</v>
      </c>
      <c r="AE138" s="13"/>
      <c r="AF138" s="13"/>
      <c r="AG138" s="13"/>
      <c r="AH138" s="13"/>
      <c r="AI138" s="13"/>
      <c r="AJ138" s="13"/>
      <c r="AK138" s="13"/>
      <c r="AL138" s="13"/>
      <c r="AM138" s="13"/>
      <c r="AN138" s="10" t="str">
        <f t="shared" si="93"/>
        <v>CSC211 (3)F</v>
      </c>
      <c r="AO138" s="8">
        <f t="shared" si="94"/>
        <v>3</v>
      </c>
      <c r="AP138" s="12">
        <f t="shared" si="95"/>
        <v>0</v>
      </c>
      <c r="AQ138" s="13"/>
      <c r="AR138" s="13"/>
      <c r="AS138" s="13"/>
      <c r="AT138" s="13"/>
      <c r="AU138" s="13"/>
      <c r="AV138" s="13"/>
      <c r="AW138" s="13"/>
      <c r="AX138" s="13"/>
      <c r="AY138" s="13"/>
      <c r="AZ138" s="13"/>
      <c r="BA138" s="10" t="str">
        <f t="shared" si="82"/>
        <v/>
      </c>
      <c r="BB138" s="8">
        <f t="shared" si="96"/>
        <v>0</v>
      </c>
      <c r="BC138" s="8">
        <f t="shared" si="84"/>
        <v>0</v>
      </c>
      <c r="BD138" s="13"/>
      <c r="BE138" s="13"/>
      <c r="BF138" s="13"/>
      <c r="BG138" s="13"/>
      <c r="BH138" s="13"/>
      <c r="BI138" s="13"/>
      <c r="BJ138" s="13"/>
      <c r="BK138" s="13"/>
      <c r="BL138" s="13"/>
      <c r="BM138" s="13"/>
      <c r="BN138" s="8" t="str">
        <f t="shared" si="99"/>
        <v/>
      </c>
      <c r="BO138" s="8">
        <f t="shared" si="72"/>
        <v>0</v>
      </c>
      <c r="BP138" s="8">
        <f t="shared" si="83"/>
        <v>0</v>
      </c>
      <c r="BQ138" s="13"/>
      <c r="BR138" s="13"/>
      <c r="BS138" s="13"/>
      <c r="BT138" s="13"/>
      <c r="BU138" s="13"/>
      <c r="BV138" s="13"/>
      <c r="BW138" s="13"/>
      <c r="BX138" s="13"/>
      <c r="BY138" s="13"/>
      <c r="BZ138" s="13"/>
      <c r="CA138" s="8" t="str">
        <f t="shared" si="87"/>
        <v/>
      </c>
      <c r="CB138" s="8">
        <f t="shared" si="85"/>
        <v>0</v>
      </c>
      <c r="CC138" s="8">
        <f t="shared" si="68"/>
        <v>0</v>
      </c>
      <c r="CD138" s="13"/>
      <c r="CE138" s="13"/>
      <c r="CF138" s="13"/>
      <c r="CG138" s="13"/>
      <c r="CH138" s="13"/>
      <c r="CI138" s="13"/>
      <c r="CJ138" s="13"/>
      <c r="CK138" s="13"/>
      <c r="CL138" s="13"/>
      <c r="CM138" s="13"/>
      <c r="CN138" s="8" t="str">
        <f t="shared" si="79"/>
        <v/>
      </c>
      <c r="CO138" s="8">
        <f t="shared" si="97"/>
        <v>0</v>
      </c>
      <c r="CP138" s="8">
        <f t="shared" si="77"/>
        <v>0</v>
      </c>
      <c r="CQ138" s="13"/>
      <c r="CR138" s="13"/>
      <c r="CS138" s="13"/>
      <c r="CT138" s="13"/>
      <c r="CU138" s="13"/>
      <c r="CV138" s="13"/>
      <c r="CW138" s="13"/>
      <c r="CX138" s="13"/>
      <c r="CY138" s="13"/>
      <c r="CZ138" s="13"/>
      <c r="DA138" s="8" t="str">
        <f t="shared" si="98"/>
        <v/>
      </c>
      <c r="DB138" s="8">
        <f t="shared" si="80"/>
        <v>0</v>
      </c>
      <c r="DC138" s="8">
        <f t="shared" si="89"/>
        <v>0</v>
      </c>
    </row>
    <row r="139" spans="1:107" ht="26.25" customHeight="1" thickBot="1" x14ac:dyDescent="0.4">
      <c r="A139" s="16">
        <v>133</v>
      </c>
      <c r="B139" s="92" t="s">
        <v>568</v>
      </c>
      <c r="C139" s="7" t="s">
        <v>243</v>
      </c>
      <c r="D139" s="13"/>
      <c r="E139" s="13"/>
      <c r="F139" s="13"/>
      <c r="G139" s="13"/>
      <c r="H139" s="13"/>
      <c r="I139" s="13"/>
      <c r="J139" s="13"/>
      <c r="K139" s="13"/>
      <c r="L139" s="13"/>
      <c r="M139" s="13"/>
      <c r="N139" s="8" t="str">
        <f t="shared" si="100"/>
        <v/>
      </c>
      <c r="O139" s="8">
        <f t="shared" si="86"/>
        <v>0</v>
      </c>
      <c r="P139" s="8">
        <f t="shared" si="88"/>
        <v>0</v>
      </c>
      <c r="Q139" s="13"/>
      <c r="R139" s="13"/>
      <c r="S139" s="13"/>
      <c r="T139" s="13"/>
      <c r="U139" s="13"/>
      <c r="V139" s="13"/>
      <c r="W139" s="13"/>
      <c r="X139" s="13"/>
      <c r="Y139" s="13"/>
      <c r="Z139" s="13"/>
      <c r="AA139" s="10" t="str">
        <f t="shared" si="90"/>
        <v/>
      </c>
      <c r="AB139" s="10">
        <f t="shared" si="91"/>
        <v>0</v>
      </c>
      <c r="AC139" s="10">
        <f t="shared" si="92"/>
        <v>0</v>
      </c>
      <c r="AD139" s="13"/>
      <c r="AE139" s="13"/>
      <c r="AF139" s="13"/>
      <c r="AG139" s="13"/>
      <c r="AH139" s="13"/>
      <c r="AI139" s="13"/>
      <c r="AJ139" s="13"/>
      <c r="AK139" s="13"/>
      <c r="AL139" s="13"/>
      <c r="AM139" s="13"/>
      <c r="AN139" s="10" t="str">
        <f t="shared" si="93"/>
        <v/>
      </c>
      <c r="AO139" s="8">
        <f t="shared" si="94"/>
        <v>0</v>
      </c>
      <c r="AP139" s="12">
        <f t="shared" si="95"/>
        <v>0</v>
      </c>
      <c r="AQ139" s="13"/>
      <c r="AR139" s="13"/>
      <c r="AS139" s="13"/>
      <c r="AT139" s="13"/>
      <c r="AU139" s="13"/>
      <c r="AV139" s="13"/>
      <c r="AW139" s="13"/>
      <c r="AX139" s="13"/>
      <c r="AY139" s="13"/>
      <c r="AZ139" s="13"/>
      <c r="BA139" s="10" t="str">
        <f t="shared" si="82"/>
        <v/>
      </c>
      <c r="BB139" s="8">
        <f t="shared" si="96"/>
        <v>0</v>
      </c>
      <c r="BC139" s="8">
        <f t="shared" si="84"/>
        <v>0</v>
      </c>
      <c r="BD139" s="13"/>
      <c r="BE139" s="13"/>
      <c r="BF139" s="13"/>
      <c r="BG139" s="13"/>
      <c r="BH139" s="13"/>
      <c r="BI139" s="13"/>
      <c r="BJ139" s="13"/>
      <c r="BK139" s="13"/>
      <c r="BL139" s="13"/>
      <c r="BM139" s="13"/>
      <c r="BN139" s="8" t="str">
        <f t="shared" si="99"/>
        <v/>
      </c>
      <c r="BO139" s="8">
        <f t="shared" si="72"/>
        <v>0</v>
      </c>
      <c r="BP139" s="8">
        <f t="shared" si="83"/>
        <v>0</v>
      </c>
      <c r="BQ139" s="13"/>
      <c r="BR139" s="13"/>
      <c r="BS139" s="13"/>
      <c r="BT139" s="13"/>
      <c r="BU139" s="13"/>
      <c r="BV139" s="13"/>
      <c r="BW139" s="13"/>
      <c r="BX139" s="13"/>
      <c r="BY139" s="13"/>
      <c r="BZ139" s="13"/>
      <c r="CA139" s="8" t="str">
        <f t="shared" si="87"/>
        <v/>
      </c>
      <c r="CB139" s="8">
        <f t="shared" si="85"/>
        <v>0</v>
      </c>
      <c r="CC139" s="8">
        <f t="shared" si="68"/>
        <v>0</v>
      </c>
      <c r="CD139" s="13"/>
      <c r="CE139" s="13"/>
      <c r="CF139" s="13"/>
      <c r="CG139" s="13"/>
      <c r="CH139" s="13"/>
      <c r="CI139" s="13"/>
      <c r="CJ139" s="13"/>
      <c r="CK139" s="13"/>
      <c r="CL139" s="13"/>
      <c r="CM139" s="13"/>
      <c r="CN139" s="8" t="str">
        <f t="shared" si="79"/>
        <v/>
      </c>
      <c r="CO139" s="8">
        <f t="shared" si="97"/>
        <v>0</v>
      </c>
      <c r="CP139" s="8">
        <f t="shared" si="77"/>
        <v>0</v>
      </c>
      <c r="CQ139" s="13"/>
      <c r="CR139" s="13"/>
      <c r="CS139" s="13"/>
      <c r="CT139" s="13"/>
      <c r="CU139" s="13"/>
      <c r="CV139" s="13"/>
      <c r="CW139" s="13"/>
      <c r="CX139" s="13"/>
      <c r="CY139" s="13"/>
      <c r="CZ139" s="13"/>
      <c r="DA139" s="8" t="str">
        <f t="shared" si="98"/>
        <v/>
      </c>
      <c r="DB139" s="8">
        <f t="shared" si="80"/>
        <v>0</v>
      </c>
      <c r="DC139" s="8">
        <f t="shared" si="89"/>
        <v>0</v>
      </c>
    </row>
    <row r="140" spans="1:107" ht="26.25" customHeight="1" thickBot="1" x14ac:dyDescent="0.4">
      <c r="A140" s="16">
        <v>134</v>
      </c>
      <c r="B140" s="92" t="s">
        <v>569</v>
      </c>
      <c r="C140" s="7" t="s">
        <v>244</v>
      </c>
      <c r="D140" s="13"/>
      <c r="E140" s="13"/>
      <c r="F140" s="13"/>
      <c r="G140" s="13"/>
      <c r="H140" s="13"/>
      <c r="I140" s="13"/>
      <c r="J140" s="13"/>
      <c r="K140" s="13"/>
      <c r="L140" s="13"/>
      <c r="M140" s="13"/>
      <c r="N140" s="8" t="str">
        <f t="shared" si="100"/>
        <v/>
      </c>
      <c r="O140" s="8">
        <f t="shared" si="86"/>
        <v>0</v>
      </c>
      <c r="P140" s="8">
        <f t="shared" si="88"/>
        <v>0</v>
      </c>
      <c r="Q140" s="13" t="s">
        <v>827</v>
      </c>
      <c r="R140" s="13" t="s">
        <v>844</v>
      </c>
      <c r="S140" s="13"/>
      <c r="T140" s="13"/>
      <c r="U140" s="13"/>
      <c r="V140" s="13"/>
      <c r="W140" s="13"/>
      <c r="X140" s="13"/>
      <c r="Y140" s="13"/>
      <c r="Z140" s="13"/>
      <c r="AA140" s="10" t="str">
        <f t="shared" si="90"/>
        <v>CHM124 (1)C,CHM121 (3)C</v>
      </c>
      <c r="AB140" s="10">
        <f t="shared" si="91"/>
        <v>4</v>
      </c>
      <c r="AC140" s="10">
        <f t="shared" si="92"/>
        <v>12</v>
      </c>
      <c r="AD140" s="13"/>
      <c r="AE140" s="13"/>
      <c r="AF140" s="13"/>
      <c r="AG140" s="13"/>
      <c r="AH140" s="13"/>
      <c r="AI140" s="13"/>
      <c r="AJ140" s="13"/>
      <c r="AK140" s="13"/>
      <c r="AL140" s="13"/>
      <c r="AM140" s="13"/>
      <c r="AN140" s="10" t="str">
        <f t="shared" si="93"/>
        <v/>
      </c>
      <c r="AO140" s="8">
        <f t="shared" si="94"/>
        <v>0</v>
      </c>
      <c r="AP140" s="12">
        <f t="shared" si="95"/>
        <v>0</v>
      </c>
      <c r="AQ140" s="13"/>
      <c r="AR140" s="13"/>
      <c r="AS140" s="13"/>
      <c r="AT140" s="13"/>
      <c r="AU140" s="13"/>
      <c r="AV140" s="13"/>
      <c r="AW140" s="13"/>
      <c r="AX140" s="13"/>
      <c r="AY140" s="13"/>
      <c r="AZ140" s="13"/>
      <c r="BA140" s="10" t="str">
        <f t="shared" si="82"/>
        <v/>
      </c>
      <c r="BB140" s="8">
        <f t="shared" si="96"/>
        <v>0</v>
      </c>
      <c r="BC140" s="8">
        <f t="shared" si="84"/>
        <v>0</v>
      </c>
      <c r="BD140" s="13"/>
      <c r="BE140" s="13"/>
      <c r="BF140" s="13"/>
      <c r="BG140" s="13"/>
      <c r="BH140" s="13"/>
      <c r="BI140" s="13"/>
      <c r="BJ140" s="13"/>
      <c r="BK140" s="13"/>
      <c r="BL140" s="13"/>
      <c r="BM140" s="13"/>
      <c r="BN140" s="8" t="str">
        <f t="shared" si="99"/>
        <v/>
      </c>
      <c r="BO140" s="8">
        <f t="shared" si="72"/>
        <v>0</v>
      </c>
      <c r="BP140" s="8">
        <f t="shared" si="83"/>
        <v>0</v>
      </c>
      <c r="BQ140" s="13"/>
      <c r="BR140" s="13"/>
      <c r="BS140" s="13"/>
      <c r="BT140" s="13"/>
      <c r="BU140" s="13"/>
      <c r="BV140" s="13"/>
      <c r="BW140" s="13"/>
      <c r="BX140" s="13"/>
      <c r="BY140" s="13"/>
      <c r="BZ140" s="13"/>
      <c r="CA140" s="8" t="str">
        <f t="shared" si="87"/>
        <v/>
      </c>
      <c r="CB140" s="8">
        <f t="shared" si="85"/>
        <v>0</v>
      </c>
      <c r="CC140" s="8">
        <f t="shared" si="68"/>
        <v>0</v>
      </c>
      <c r="CD140" s="13"/>
      <c r="CE140" s="13"/>
      <c r="CF140" s="13"/>
      <c r="CG140" s="13"/>
      <c r="CH140" s="13"/>
      <c r="CI140" s="13"/>
      <c r="CJ140" s="13"/>
      <c r="CK140" s="13"/>
      <c r="CL140" s="13"/>
      <c r="CM140" s="13"/>
      <c r="CN140" s="8" t="str">
        <f t="shared" si="79"/>
        <v/>
      </c>
      <c r="CO140" s="8">
        <f t="shared" si="97"/>
        <v>0</v>
      </c>
      <c r="CP140" s="8">
        <f t="shared" si="77"/>
        <v>0</v>
      </c>
      <c r="CQ140" s="13"/>
      <c r="CR140" s="13"/>
      <c r="CS140" s="13"/>
      <c r="CT140" s="13"/>
      <c r="CU140" s="13"/>
      <c r="CV140" s="13"/>
      <c r="CW140" s="13"/>
      <c r="CX140" s="13"/>
      <c r="CY140" s="13"/>
      <c r="CZ140" s="13"/>
      <c r="DA140" s="8" t="str">
        <f t="shared" si="98"/>
        <v/>
      </c>
      <c r="DB140" s="8">
        <f t="shared" si="80"/>
        <v>0</v>
      </c>
      <c r="DC140" s="8">
        <f t="shared" si="89"/>
        <v>0</v>
      </c>
    </row>
    <row r="141" spans="1:107" ht="26.25" customHeight="1" thickBot="1" x14ac:dyDescent="0.4">
      <c r="A141" s="16">
        <v>135</v>
      </c>
      <c r="B141" s="92" t="s">
        <v>570</v>
      </c>
      <c r="C141" s="7" t="s">
        <v>245</v>
      </c>
      <c r="D141" s="13" t="s">
        <v>809</v>
      </c>
      <c r="E141" s="13"/>
      <c r="F141" s="13"/>
      <c r="G141" s="13"/>
      <c r="H141" s="13"/>
      <c r="I141" s="13"/>
      <c r="J141" s="13"/>
      <c r="K141" s="13"/>
      <c r="L141" s="13"/>
      <c r="M141" s="13"/>
      <c r="N141" s="8" t="str">
        <f t="shared" si="100"/>
        <v>CHM114 (1)A</v>
      </c>
      <c r="O141" s="8">
        <f t="shared" si="86"/>
        <v>1</v>
      </c>
      <c r="P141" s="8">
        <f t="shared" si="88"/>
        <v>5</v>
      </c>
      <c r="Q141" s="13" t="s">
        <v>843</v>
      </c>
      <c r="R141" s="13"/>
      <c r="S141" s="13"/>
      <c r="T141" s="13"/>
      <c r="U141" s="13"/>
      <c r="V141" s="13"/>
      <c r="W141" s="13"/>
      <c r="X141" s="13"/>
      <c r="Y141" s="13"/>
      <c r="Z141" s="13"/>
      <c r="AA141" s="10" t="str">
        <f t="shared" si="90"/>
        <v>CHM121 (3)F</v>
      </c>
      <c r="AB141" s="10">
        <f t="shared" si="91"/>
        <v>3</v>
      </c>
      <c r="AC141" s="10">
        <f t="shared" si="92"/>
        <v>0</v>
      </c>
      <c r="AD141" s="13"/>
      <c r="AE141" s="13"/>
      <c r="AF141" s="13"/>
      <c r="AG141" s="13"/>
      <c r="AH141" s="13"/>
      <c r="AI141" s="13"/>
      <c r="AJ141" s="13"/>
      <c r="AK141" s="13"/>
      <c r="AL141" s="13"/>
      <c r="AM141" s="13"/>
      <c r="AN141" s="10" t="str">
        <f t="shared" si="93"/>
        <v/>
      </c>
      <c r="AO141" s="8">
        <f t="shared" si="94"/>
        <v>0</v>
      </c>
      <c r="AP141" s="12">
        <f t="shared" si="95"/>
        <v>0</v>
      </c>
      <c r="AQ141" s="13"/>
      <c r="AR141" s="13"/>
      <c r="AS141" s="13"/>
      <c r="AT141" s="13"/>
      <c r="AU141" s="13"/>
      <c r="AV141" s="13"/>
      <c r="AW141" s="13"/>
      <c r="AX141" s="13"/>
      <c r="AY141" s="13"/>
      <c r="AZ141" s="13"/>
      <c r="BA141" s="10" t="str">
        <f t="shared" si="82"/>
        <v/>
      </c>
      <c r="BB141" s="8">
        <f t="shared" si="96"/>
        <v>0</v>
      </c>
      <c r="BC141" s="8">
        <f t="shared" si="84"/>
        <v>0</v>
      </c>
      <c r="BD141" s="13"/>
      <c r="BE141" s="13"/>
      <c r="BF141" s="13"/>
      <c r="BG141" s="13"/>
      <c r="BH141" s="13"/>
      <c r="BI141" s="13"/>
      <c r="BJ141" s="13"/>
      <c r="BK141" s="13"/>
      <c r="BL141" s="13"/>
      <c r="BM141" s="13"/>
      <c r="BN141" s="8" t="str">
        <f t="shared" si="99"/>
        <v/>
      </c>
      <c r="BO141" s="8">
        <f t="shared" si="72"/>
        <v>0</v>
      </c>
      <c r="BP141" s="8">
        <f t="shared" si="83"/>
        <v>0</v>
      </c>
      <c r="BQ141" s="13"/>
      <c r="BR141" s="13"/>
      <c r="BS141" s="13"/>
      <c r="BT141" s="13"/>
      <c r="BU141" s="13"/>
      <c r="BV141" s="13"/>
      <c r="BW141" s="13"/>
      <c r="BX141" s="13"/>
      <c r="BY141" s="13"/>
      <c r="BZ141" s="13"/>
      <c r="CA141" s="8" t="str">
        <f t="shared" si="87"/>
        <v/>
      </c>
      <c r="CB141" s="8">
        <f t="shared" si="85"/>
        <v>0</v>
      </c>
      <c r="CC141" s="8">
        <f t="shared" si="68"/>
        <v>0</v>
      </c>
      <c r="CD141" s="13"/>
      <c r="CE141" s="13"/>
      <c r="CF141" s="13"/>
      <c r="CG141" s="13"/>
      <c r="CH141" s="13"/>
      <c r="CI141" s="13"/>
      <c r="CJ141" s="13"/>
      <c r="CK141" s="13"/>
      <c r="CL141" s="13"/>
      <c r="CM141" s="13"/>
      <c r="CN141" s="8" t="str">
        <f t="shared" si="79"/>
        <v/>
      </c>
      <c r="CO141" s="8">
        <f t="shared" si="97"/>
        <v>0</v>
      </c>
      <c r="CP141" s="8">
        <f t="shared" si="77"/>
        <v>0</v>
      </c>
      <c r="CQ141" s="13"/>
      <c r="CR141" s="13"/>
      <c r="CS141" s="13"/>
      <c r="CT141" s="13"/>
      <c r="CU141" s="13"/>
      <c r="CV141" s="13"/>
      <c r="CW141" s="13"/>
      <c r="CX141" s="13"/>
      <c r="CY141" s="13"/>
      <c r="CZ141" s="13"/>
      <c r="DA141" s="8" t="str">
        <f t="shared" si="98"/>
        <v/>
      </c>
      <c r="DB141" s="8">
        <f t="shared" ref="DB141:DB172" si="101">AllCurCoTCL(CQ141:CZ141)</f>
        <v>0</v>
      </c>
      <c r="DC141" s="8">
        <f t="shared" si="89"/>
        <v>0</v>
      </c>
    </row>
    <row r="142" spans="1:107" ht="26.25" customHeight="1" thickBot="1" x14ac:dyDescent="0.4">
      <c r="A142" s="16">
        <v>136</v>
      </c>
      <c r="B142" s="92" t="s">
        <v>571</v>
      </c>
      <c r="C142" s="7" t="s">
        <v>246</v>
      </c>
      <c r="D142" s="13"/>
      <c r="E142" s="13"/>
      <c r="F142" s="13"/>
      <c r="G142" s="13"/>
      <c r="H142" s="13"/>
      <c r="I142" s="13"/>
      <c r="J142" s="13"/>
      <c r="K142" s="13"/>
      <c r="L142" s="13"/>
      <c r="M142" s="13"/>
      <c r="N142" s="8" t="str">
        <f t="shared" si="100"/>
        <v/>
      </c>
      <c r="O142" s="8">
        <f t="shared" si="86"/>
        <v>0</v>
      </c>
      <c r="P142" s="8">
        <f t="shared" si="88"/>
        <v>0</v>
      </c>
      <c r="Q142" s="13"/>
      <c r="R142" s="13"/>
      <c r="S142" s="13"/>
      <c r="T142" s="13"/>
      <c r="U142" s="13"/>
      <c r="V142" s="13"/>
      <c r="W142" s="13"/>
      <c r="X142" s="13"/>
      <c r="Y142" s="13"/>
      <c r="Z142" s="13"/>
      <c r="AA142" s="10" t="str">
        <f t="shared" si="90"/>
        <v/>
      </c>
      <c r="AB142" s="10">
        <f t="shared" si="91"/>
        <v>0</v>
      </c>
      <c r="AC142" s="10">
        <f t="shared" si="92"/>
        <v>0</v>
      </c>
      <c r="AD142" s="13" t="s">
        <v>890</v>
      </c>
      <c r="AE142" s="13"/>
      <c r="AF142" s="13"/>
      <c r="AG142" s="13"/>
      <c r="AH142" s="13"/>
      <c r="AI142" s="13"/>
      <c r="AJ142" s="13"/>
      <c r="AK142" s="13"/>
      <c r="AL142" s="13"/>
      <c r="AM142" s="13"/>
      <c r="AN142" s="10" t="str">
        <f t="shared" si="93"/>
        <v>GSS217 (2)C</v>
      </c>
      <c r="AO142" s="8">
        <f t="shared" si="94"/>
        <v>2</v>
      </c>
      <c r="AP142" s="12">
        <f t="shared" si="95"/>
        <v>6</v>
      </c>
      <c r="AQ142" s="13"/>
      <c r="AR142" s="13"/>
      <c r="AS142" s="13"/>
      <c r="AT142" s="13"/>
      <c r="AU142" s="13"/>
      <c r="AV142" s="13"/>
      <c r="AW142" s="13"/>
      <c r="AX142" s="13"/>
      <c r="AY142" s="13"/>
      <c r="AZ142" s="13"/>
      <c r="BA142" s="10" t="str">
        <f t="shared" si="82"/>
        <v/>
      </c>
      <c r="BB142" s="8">
        <f t="shared" si="96"/>
        <v>0</v>
      </c>
      <c r="BC142" s="8">
        <f t="shared" si="84"/>
        <v>0</v>
      </c>
      <c r="BD142" s="13"/>
      <c r="BE142" s="13"/>
      <c r="BF142" s="13"/>
      <c r="BG142" s="13"/>
      <c r="BH142" s="13"/>
      <c r="BI142" s="13"/>
      <c r="BJ142" s="13"/>
      <c r="BK142" s="13"/>
      <c r="BL142" s="13"/>
      <c r="BM142" s="13"/>
      <c r="BN142" s="8" t="str">
        <f t="shared" si="99"/>
        <v/>
      </c>
      <c r="BO142" s="8">
        <f t="shared" si="72"/>
        <v>0</v>
      </c>
      <c r="BP142" s="8">
        <f t="shared" si="83"/>
        <v>0</v>
      </c>
      <c r="BQ142" s="13"/>
      <c r="BR142" s="13"/>
      <c r="BS142" s="13"/>
      <c r="BT142" s="13"/>
      <c r="BU142" s="13"/>
      <c r="BV142" s="13"/>
      <c r="BW142" s="13"/>
      <c r="BX142" s="13"/>
      <c r="BY142" s="13"/>
      <c r="BZ142" s="13"/>
      <c r="CA142" s="8" t="str">
        <f t="shared" si="87"/>
        <v/>
      </c>
      <c r="CB142" s="8">
        <f t="shared" si="85"/>
        <v>0</v>
      </c>
      <c r="CC142" s="8">
        <f t="shared" si="68"/>
        <v>0</v>
      </c>
      <c r="CD142" s="13"/>
      <c r="CE142" s="13"/>
      <c r="CF142" s="13"/>
      <c r="CG142" s="13"/>
      <c r="CH142" s="13"/>
      <c r="CI142" s="13"/>
      <c r="CJ142" s="13"/>
      <c r="CK142" s="13"/>
      <c r="CL142" s="13"/>
      <c r="CM142" s="13"/>
      <c r="CN142" s="8" t="str">
        <f t="shared" si="79"/>
        <v/>
      </c>
      <c r="CO142" s="8">
        <f t="shared" si="97"/>
        <v>0</v>
      </c>
      <c r="CP142" s="8">
        <f t="shared" si="77"/>
        <v>0</v>
      </c>
      <c r="CQ142" s="13"/>
      <c r="CR142" s="13"/>
      <c r="CS142" s="13"/>
      <c r="CT142" s="13"/>
      <c r="CU142" s="13"/>
      <c r="CV142" s="13"/>
      <c r="CW142" s="13"/>
      <c r="CX142" s="13"/>
      <c r="CY142" s="13"/>
      <c r="CZ142" s="13"/>
      <c r="DA142" s="8" t="str">
        <f t="shared" si="98"/>
        <v/>
      </c>
      <c r="DB142" s="8">
        <f t="shared" si="101"/>
        <v>0</v>
      </c>
      <c r="DC142" s="8">
        <f t="shared" si="89"/>
        <v>0</v>
      </c>
    </row>
    <row r="143" spans="1:107" ht="26.25" customHeight="1" thickBot="1" x14ac:dyDescent="0.4">
      <c r="A143" s="16">
        <v>137</v>
      </c>
      <c r="B143" s="92" t="s">
        <v>572</v>
      </c>
      <c r="C143" s="7" t="s">
        <v>247</v>
      </c>
      <c r="D143" s="13"/>
      <c r="E143" s="13"/>
      <c r="F143" s="13"/>
      <c r="G143" s="13"/>
      <c r="H143" s="13"/>
      <c r="I143" s="13"/>
      <c r="J143" s="13"/>
      <c r="K143" s="13"/>
      <c r="L143" s="13"/>
      <c r="M143" s="13"/>
      <c r="N143" s="8" t="str">
        <f t="shared" si="100"/>
        <v/>
      </c>
      <c r="O143" s="8">
        <f t="shared" si="86"/>
        <v>0</v>
      </c>
      <c r="P143" s="8">
        <f t="shared" si="88"/>
        <v>0</v>
      </c>
      <c r="Q143" s="13"/>
      <c r="R143" s="13"/>
      <c r="S143" s="13"/>
      <c r="T143" s="13"/>
      <c r="U143" s="13"/>
      <c r="V143" s="13"/>
      <c r="W143" s="13"/>
      <c r="X143" s="13"/>
      <c r="Y143" s="13"/>
      <c r="Z143" s="13"/>
      <c r="AA143" s="10" t="str">
        <f t="shared" si="90"/>
        <v/>
      </c>
      <c r="AB143" s="10">
        <f t="shared" si="91"/>
        <v>0</v>
      </c>
      <c r="AC143" s="10">
        <f t="shared" si="92"/>
        <v>0</v>
      </c>
      <c r="AD143" s="13"/>
      <c r="AE143" s="13"/>
      <c r="AF143" s="13"/>
      <c r="AG143" s="13"/>
      <c r="AH143" s="13"/>
      <c r="AI143" s="13"/>
      <c r="AJ143" s="13"/>
      <c r="AK143" s="13"/>
      <c r="AL143" s="13"/>
      <c r="AM143" s="13"/>
      <c r="AN143" s="10" t="str">
        <f t="shared" si="93"/>
        <v/>
      </c>
      <c r="AO143" s="8">
        <f t="shared" si="94"/>
        <v>0</v>
      </c>
      <c r="AP143" s="12">
        <f t="shared" si="95"/>
        <v>0</v>
      </c>
      <c r="AQ143" s="13"/>
      <c r="AR143" s="13"/>
      <c r="AS143" s="13"/>
      <c r="AT143" s="13"/>
      <c r="AU143" s="13"/>
      <c r="AV143" s="13"/>
      <c r="AW143" s="13"/>
      <c r="AX143" s="13"/>
      <c r="AY143" s="13"/>
      <c r="AZ143" s="13"/>
      <c r="BA143" s="10" t="str">
        <f t="shared" si="82"/>
        <v/>
      </c>
      <c r="BB143" s="8">
        <f t="shared" si="96"/>
        <v>0</v>
      </c>
      <c r="BC143" s="8">
        <f t="shared" si="84"/>
        <v>0</v>
      </c>
      <c r="BD143" s="13"/>
      <c r="BE143" s="13"/>
      <c r="BF143" s="13"/>
      <c r="BG143" s="13"/>
      <c r="BH143" s="13"/>
      <c r="BI143" s="13"/>
      <c r="BJ143" s="13"/>
      <c r="BK143" s="13"/>
      <c r="BL143" s="13"/>
      <c r="BM143" s="13"/>
      <c r="BN143" s="8" t="str">
        <f t="shared" si="99"/>
        <v/>
      </c>
      <c r="BO143" s="8">
        <f t="shared" si="72"/>
        <v>0</v>
      </c>
      <c r="BP143" s="8">
        <f t="shared" si="83"/>
        <v>0</v>
      </c>
      <c r="BQ143" s="13"/>
      <c r="BR143" s="13"/>
      <c r="BS143" s="13"/>
      <c r="BT143" s="13"/>
      <c r="BU143" s="13"/>
      <c r="BV143" s="13"/>
      <c r="BW143" s="13"/>
      <c r="BX143" s="13"/>
      <c r="BY143" s="13"/>
      <c r="BZ143" s="13"/>
      <c r="CA143" s="8" t="str">
        <f t="shared" si="87"/>
        <v/>
      </c>
      <c r="CB143" s="8">
        <f t="shared" si="85"/>
        <v>0</v>
      </c>
      <c r="CC143" s="8">
        <f t="shared" si="68"/>
        <v>0</v>
      </c>
      <c r="CD143" s="13"/>
      <c r="CE143" s="13"/>
      <c r="CF143" s="13"/>
      <c r="CG143" s="13"/>
      <c r="CH143" s="13"/>
      <c r="CI143" s="13"/>
      <c r="CJ143" s="13"/>
      <c r="CK143" s="13"/>
      <c r="CL143" s="13"/>
      <c r="CM143" s="13"/>
      <c r="CN143" s="8" t="str">
        <f t="shared" si="79"/>
        <v/>
      </c>
      <c r="CO143" s="8">
        <f t="shared" si="97"/>
        <v>0</v>
      </c>
      <c r="CP143" s="8">
        <f t="shared" si="77"/>
        <v>0</v>
      </c>
      <c r="CQ143" s="13"/>
      <c r="CR143" s="13"/>
      <c r="CS143" s="13"/>
      <c r="CT143" s="13"/>
      <c r="CU143" s="13"/>
      <c r="CV143" s="13"/>
      <c r="CW143" s="13"/>
      <c r="CX143" s="13"/>
      <c r="CY143" s="13"/>
      <c r="CZ143" s="13"/>
      <c r="DA143" s="8" t="str">
        <f t="shared" si="98"/>
        <v/>
      </c>
      <c r="DB143" s="8">
        <f t="shared" si="101"/>
        <v>0</v>
      </c>
      <c r="DC143" s="8">
        <f t="shared" si="89"/>
        <v>0</v>
      </c>
    </row>
    <row r="144" spans="1:107" ht="26.25" customHeight="1" thickBot="1" x14ac:dyDescent="0.4">
      <c r="A144" s="16">
        <v>138</v>
      </c>
      <c r="B144" s="92" t="s">
        <v>573</v>
      </c>
      <c r="C144" s="7" t="s">
        <v>248</v>
      </c>
      <c r="D144" s="13" t="s">
        <v>785</v>
      </c>
      <c r="E144" s="13"/>
      <c r="F144" s="13"/>
      <c r="G144" s="13"/>
      <c r="H144" s="13"/>
      <c r="I144" s="13"/>
      <c r="J144" s="13"/>
      <c r="K144" s="13"/>
      <c r="L144" s="13"/>
      <c r="M144" s="13"/>
      <c r="N144" s="8" t="str">
        <f t="shared" si="100"/>
        <v>CHM113 (3)C</v>
      </c>
      <c r="O144" s="8">
        <f t="shared" si="86"/>
        <v>3</v>
      </c>
      <c r="P144" s="8">
        <f t="shared" si="88"/>
        <v>9</v>
      </c>
      <c r="Q144" s="13"/>
      <c r="R144" s="13"/>
      <c r="S144" s="13"/>
      <c r="T144" s="13"/>
      <c r="U144" s="13"/>
      <c r="V144" s="13"/>
      <c r="W144" s="13"/>
      <c r="X144" s="13"/>
      <c r="Y144" s="13"/>
      <c r="Z144" s="13"/>
      <c r="AA144" s="10" t="str">
        <f t="shared" si="90"/>
        <v/>
      </c>
      <c r="AB144" s="10">
        <f t="shared" si="91"/>
        <v>0</v>
      </c>
      <c r="AC144" s="10">
        <f t="shared" si="92"/>
        <v>0</v>
      </c>
      <c r="AD144" s="13"/>
      <c r="AE144" s="13"/>
      <c r="AF144" s="13"/>
      <c r="AG144" s="13"/>
      <c r="AH144" s="13"/>
      <c r="AI144" s="13"/>
      <c r="AJ144" s="13"/>
      <c r="AK144" s="13"/>
      <c r="AL144" s="13"/>
      <c r="AM144" s="13"/>
      <c r="AN144" s="10" t="str">
        <f t="shared" si="93"/>
        <v/>
      </c>
      <c r="AO144" s="8">
        <f t="shared" si="94"/>
        <v>0</v>
      </c>
      <c r="AP144" s="12">
        <f t="shared" si="95"/>
        <v>0</v>
      </c>
      <c r="AQ144" s="13"/>
      <c r="AR144" s="13"/>
      <c r="AS144" s="13"/>
      <c r="AT144" s="13"/>
      <c r="AU144" s="13"/>
      <c r="AV144" s="13"/>
      <c r="AW144" s="13"/>
      <c r="AX144" s="13"/>
      <c r="AY144" s="13"/>
      <c r="AZ144" s="13"/>
      <c r="BA144" s="10" t="str">
        <f t="shared" si="82"/>
        <v/>
      </c>
      <c r="BB144" s="8">
        <f t="shared" si="96"/>
        <v>0</v>
      </c>
      <c r="BC144" s="8">
        <f t="shared" si="84"/>
        <v>0</v>
      </c>
      <c r="BD144" s="13"/>
      <c r="BE144" s="13"/>
      <c r="BF144" s="13"/>
      <c r="BG144" s="13"/>
      <c r="BH144" s="13"/>
      <c r="BI144" s="13"/>
      <c r="BJ144" s="13"/>
      <c r="BK144" s="13"/>
      <c r="BL144" s="13"/>
      <c r="BM144" s="13"/>
      <c r="BN144" s="8" t="str">
        <f t="shared" si="99"/>
        <v/>
      </c>
      <c r="BO144" s="8">
        <f t="shared" si="72"/>
        <v>0</v>
      </c>
      <c r="BP144" s="8">
        <f t="shared" si="83"/>
        <v>0</v>
      </c>
      <c r="BQ144" s="13"/>
      <c r="BR144" s="13"/>
      <c r="BS144" s="13"/>
      <c r="BT144" s="13"/>
      <c r="BU144" s="13"/>
      <c r="BV144" s="13"/>
      <c r="BW144" s="13"/>
      <c r="BX144" s="13"/>
      <c r="BY144" s="13"/>
      <c r="BZ144" s="13"/>
      <c r="CA144" s="8" t="str">
        <f t="shared" si="87"/>
        <v/>
      </c>
      <c r="CB144" s="8">
        <f t="shared" si="85"/>
        <v>0</v>
      </c>
      <c r="CC144" s="8">
        <f t="shared" si="68"/>
        <v>0</v>
      </c>
      <c r="CD144" s="13"/>
      <c r="CE144" s="13"/>
      <c r="CF144" s="13"/>
      <c r="CG144" s="13"/>
      <c r="CH144" s="13"/>
      <c r="CI144" s="13"/>
      <c r="CJ144" s="13"/>
      <c r="CK144" s="13"/>
      <c r="CL144" s="13"/>
      <c r="CM144" s="13"/>
      <c r="CN144" s="8" t="str">
        <f t="shared" si="79"/>
        <v/>
      </c>
      <c r="CO144" s="8">
        <f t="shared" si="97"/>
        <v>0</v>
      </c>
      <c r="CP144" s="8">
        <f t="shared" si="77"/>
        <v>0</v>
      </c>
      <c r="CQ144" s="13"/>
      <c r="CR144" s="13"/>
      <c r="CS144" s="13"/>
      <c r="CT144" s="13"/>
      <c r="CU144" s="13"/>
      <c r="CV144" s="13"/>
      <c r="CW144" s="13"/>
      <c r="CX144" s="13"/>
      <c r="CY144" s="13"/>
      <c r="CZ144" s="13"/>
      <c r="DA144" s="8" t="str">
        <f t="shared" si="98"/>
        <v/>
      </c>
      <c r="DB144" s="8">
        <f t="shared" si="101"/>
        <v>0</v>
      </c>
      <c r="DC144" s="8">
        <f t="shared" si="89"/>
        <v>0</v>
      </c>
    </row>
    <row r="145" spans="1:107" ht="26.25" customHeight="1" thickBot="1" x14ac:dyDescent="0.4">
      <c r="A145" s="16">
        <v>139</v>
      </c>
      <c r="B145" s="92" t="s">
        <v>574</v>
      </c>
      <c r="C145" s="7" t="s">
        <v>249</v>
      </c>
      <c r="D145" s="13"/>
      <c r="E145" s="13"/>
      <c r="F145" s="13"/>
      <c r="G145" s="13"/>
      <c r="H145" s="13"/>
      <c r="I145" s="13"/>
      <c r="J145" s="13"/>
      <c r="K145" s="13"/>
      <c r="L145" s="13"/>
      <c r="M145" s="13"/>
      <c r="N145" s="8" t="str">
        <f t="shared" si="100"/>
        <v/>
      </c>
      <c r="O145" s="8">
        <f t="shared" si="86"/>
        <v>0</v>
      </c>
      <c r="P145" s="8">
        <f t="shared" si="88"/>
        <v>0</v>
      </c>
      <c r="Q145" s="13"/>
      <c r="R145" s="13"/>
      <c r="S145" s="13"/>
      <c r="T145" s="13"/>
      <c r="U145" s="13"/>
      <c r="V145" s="13"/>
      <c r="W145" s="13"/>
      <c r="X145" s="13"/>
      <c r="Y145" s="13"/>
      <c r="Z145" s="13"/>
      <c r="AA145" s="10" t="str">
        <f t="shared" si="90"/>
        <v/>
      </c>
      <c r="AB145" s="10">
        <f t="shared" si="91"/>
        <v>0</v>
      </c>
      <c r="AC145" s="10">
        <f t="shared" si="92"/>
        <v>0</v>
      </c>
      <c r="AD145" s="13"/>
      <c r="AE145" s="13"/>
      <c r="AF145" s="13"/>
      <c r="AG145" s="13"/>
      <c r="AH145" s="13"/>
      <c r="AI145" s="13"/>
      <c r="AJ145" s="13"/>
      <c r="AK145" s="13"/>
      <c r="AL145" s="13"/>
      <c r="AM145" s="13"/>
      <c r="AN145" s="10" t="str">
        <f t="shared" si="93"/>
        <v/>
      </c>
      <c r="AO145" s="8">
        <f t="shared" si="94"/>
        <v>0</v>
      </c>
      <c r="AP145" s="12">
        <f t="shared" si="95"/>
        <v>0</v>
      </c>
      <c r="AQ145" s="13"/>
      <c r="AR145" s="13"/>
      <c r="AS145" s="13"/>
      <c r="AT145" s="13"/>
      <c r="AU145" s="13"/>
      <c r="AV145" s="13"/>
      <c r="AW145" s="13"/>
      <c r="AX145" s="13"/>
      <c r="AY145" s="13"/>
      <c r="AZ145" s="13"/>
      <c r="BA145" s="10" t="str">
        <f t="shared" si="82"/>
        <v/>
      </c>
      <c r="BB145" s="8">
        <f t="shared" si="96"/>
        <v>0</v>
      </c>
      <c r="BC145" s="8">
        <f t="shared" si="84"/>
        <v>0</v>
      </c>
      <c r="BD145" s="13"/>
      <c r="BE145" s="13"/>
      <c r="BF145" s="13"/>
      <c r="BG145" s="13"/>
      <c r="BH145" s="13"/>
      <c r="BI145" s="13"/>
      <c r="BJ145" s="13"/>
      <c r="BK145" s="13"/>
      <c r="BL145" s="13"/>
      <c r="BM145" s="13"/>
      <c r="BN145" s="8" t="str">
        <f t="shared" si="99"/>
        <v/>
      </c>
      <c r="BO145" s="8">
        <f t="shared" si="72"/>
        <v>0</v>
      </c>
      <c r="BP145" s="8">
        <f t="shared" si="83"/>
        <v>0</v>
      </c>
      <c r="BQ145" s="13"/>
      <c r="BR145" s="13"/>
      <c r="BS145" s="13"/>
      <c r="BT145" s="13"/>
      <c r="BU145" s="13"/>
      <c r="BV145" s="13"/>
      <c r="BW145" s="13"/>
      <c r="BX145" s="13"/>
      <c r="BY145" s="13"/>
      <c r="BZ145" s="13"/>
      <c r="CA145" s="8" t="str">
        <f t="shared" si="87"/>
        <v/>
      </c>
      <c r="CB145" s="8">
        <f t="shared" si="85"/>
        <v>0</v>
      </c>
      <c r="CC145" s="8">
        <f t="shared" si="68"/>
        <v>0</v>
      </c>
      <c r="CD145" s="13"/>
      <c r="CE145" s="13"/>
      <c r="CF145" s="13"/>
      <c r="CG145" s="13"/>
      <c r="CH145" s="13"/>
      <c r="CI145" s="13"/>
      <c r="CJ145" s="13"/>
      <c r="CK145" s="13"/>
      <c r="CL145" s="13"/>
      <c r="CM145" s="13"/>
      <c r="CN145" s="8" t="str">
        <f>AllCurCo(CD145:CM145)</f>
        <v/>
      </c>
      <c r="CO145" s="8">
        <f t="shared" si="97"/>
        <v>0</v>
      </c>
      <c r="CP145" s="8">
        <f t="shared" si="77"/>
        <v>0</v>
      </c>
      <c r="CQ145" s="13"/>
      <c r="CR145" s="13"/>
      <c r="CS145" s="13"/>
      <c r="CT145" s="13"/>
      <c r="CU145" s="13"/>
      <c r="CV145" s="13"/>
      <c r="CW145" s="13"/>
      <c r="CX145" s="13"/>
      <c r="CY145" s="13"/>
      <c r="CZ145" s="13"/>
      <c r="DA145" s="8" t="str">
        <f t="shared" si="98"/>
        <v/>
      </c>
      <c r="DB145" s="8">
        <f t="shared" si="101"/>
        <v>0</v>
      </c>
      <c r="DC145" s="8">
        <f t="shared" si="89"/>
        <v>0</v>
      </c>
    </row>
    <row r="146" spans="1:107" ht="26.25" customHeight="1" thickBot="1" x14ac:dyDescent="0.4">
      <c r="A146" s="16">
        <v>140</v>
      </c>
      <c r="B146" s="92" t="s">
        <v>575</v>
      </c>
      <c r="C146" s="7" t="s">
        <v>250</v>
      </c>
      <c r="D146" s="13" t="s">
        <v>785</v>
      </c>
      <c r="E146" s="13"/>
      <c r="F146" s="13"/>
      <c r="G146" s="13"/>
      <c r="H146" s="13"/>
      <c r="I146" s="13"/>
      <c r="J146" s="13"/>
      <c r="K146" s="13"/>
      <c r="L146" s="13"/>
      <c r="M146" s="13"/>
      <c r="N146" s="8" t="str">
        <f t="shared" si="100"/>
        <v>CHM113 (3)C</v>
      </c>
      <c r="O146" s="8">
        <f t="shared" si="86"/>
        <v>3</v>
      </c>
      <c r="P146" s="8">
        <f t="shared" si="88"/>
        <v>9</v>
      </c>
      <c r="Q146" s="13"/>
      <c r="R146" s="13"/>
      <c r="S146" s="13"/>
      <c r="T146" s="13"/>
      <c r="U146" s="13"/>
      <c r="V146" s="13"/>
      <c r="W146" s="13"/>
      <c r="X146" s="13"/>
      <c r="Y146" s="13"/>
      <c r="Z146" s="13"/>
      <c r="AA146" s="10" t="str">
        <f t="shared" si="90"/>
        <v/>
      </c>
      <c r="AB146" s="10">
        <f t="shared" si="91"/>
        <v>0</v>
      </c>
      <c r="AC146" s="10">
        <f t="shared" si="92"/>
        <v>0</v>
      </c>
      <c r="AD146" s="13" t="s">
        <v>810</v>
      </c>
      <c r="AE146" s="13"/>
      <c r="AF146" s="13"/>
      <c r="AG146" s="13"/>
      <c r="AH146" s="13"/>
      <c r="AI146" s="13"/>
      <c r="AJ146" s="13"/>
      <c r="AK146" s="13"/>
      <c r="AL146" s="13"/>
      <c r="AM146" s="13"/>
      <c r="AN146" s="10" t="str">
        <f t="shared" si="93"/>
        <v>CHM114 (1)C</v>
      </c>
      <c r="AO146" s="8">
        <f t="shared" si="94"/>
        <v>1</v>
      </c>
      <c r="AP146" s="12">
        <f t="shared" si="95"/>
        <v>3</v>
      </c>
      <c r="AQ146" s="13"/>
      <c r="AR146" s="13"/>
      <c r="AS146" s="13"/>
      <c r="AT146" s="13"/>
      <c r="AU146" s="13"/>
      <c r="AV146" s="13"/>
      <c r="AW146" s="13"/>
      <c r="AX146" s="13"/>
      <c r="AY146" s="13"/>
      <c r="AZ146" s="13"/>
      <c r="BA146" s="10" t="str">
        <f t="shared" si="82"/>
        <v/>
      </c>
      <c r="BB146" s="8">
        <f t="shared" si="96"/>
        <v>0</v>
      </c>
      <c r="BC146" s="8">
        <f t="shared" si="84"/>
        <v>0</v>
      </c>
      <c r="BD146" s="13"/>
      <c r="BE146" s="13"/>
      <c r="BF146" s="13"/>
      <c r="BG146" s="13"/>
      <c r="BH146" s="13"/>
      <c r="BI146" s="13"/>
      <c r="BJ146" s="13"/>
      <c r="BK146" s="13"/>
      <c r="BL146" s="13"/>
      <c r="BM146" s="13"/>
      <c r="BN146" s="8" t="str">
        <f>AllCurCo(BD146:BM146)</f>
        <v/>
      </c>
      <c r="BO146" s="8">
        <f t="shared" si="72"/>
        <v>0</v>
      </c>
      <c r="BP146" s="8">
        <f t="shared" ref="BP146:BP157" si="102">AllCurCoGP(BD146:BM146)</f>
        <v>0</v>
      </c>
      <c r="BQ146" s="13"/>
      <c r="BR146" s="13"/>
      <c r="BS146" s="13"/>
      <c r="BT146" s="13"/>
      <c r="BU146" s="13"/>
      <c r="BV146" s="13"/>
      <c r="BW146" s="13"/>
      <c r="BX146" s="13"/>
      <c r="BY146" s="13"/>
      <c r="BZ146" s="13"/>
      <c r="CA146" s="8" t="str">
        <f t="shared" si="87"/>
        <v/>
      </c>
      <c r="CB146" s="8">
        <f t="shared" si="85"/>
        <v>0</v>
      </c>
      <c r="CC146" s="8">
        <f t="shared" si="68"/>
        <v>0</v>
      </c>
      <c r="CD146" s="13"/>
      <c r="CE146" s="13"/>
      <c r="CF146" s="13"/>
      <c r="CG146" s="13"/>
      <c r="CH146" s="13"/>
      <c r="CI146" s="13"/>
      <c r="CJ146" s="13"/>
      <c r="CK146" s="13"/>
      <c r="CL146" s="13"/>
      <c r="CM146" s="13"/>
      <c r="CN146" s="8" t="str">
        <f t="shared" ref="CN146:CN176" si="103">AllCurCo(CD146:CM146)</f>
        <v/>
      </c>
      <c r="CO146" s="8">
        <f t="shared" si="97"/>
        <v>0</v>
      </c>
      <c r="CP146" s="8">
        <f t="shared" si="77"/>
        <v>0</v>
      </c>
      <c r="CQ146" s="13"/>
      <c r="CR146" s="13"/>
      <c r="CS146" s="13"/>
      <c r="CT146" s="13"/>
      <c r="CU146" s="13"/>
      <c r="CV146" s="13"/>
      <c r="CW146" s="13"/>
      <c r="CX146" s="13"/>
      <c r="CY146" s="13"/>
      <c r="CZ146" s="13"/>
      <c r="DA146" s="8" t="str">
        <f t="shared" si="98"/>
        <v/>
      </c>
      <c r="DB146" s="8">
        <f t="shared" si="101"/>
        <v>0</v>
      </c>
      <c r="DC146" s="8">
        <f t="shared" si="89"/>
        <v>0</v>
      </c>
    </row>
    <row r="147" spans="1:107" ht="26.25" customHeight="1" thickBot="1" x14ac:dyDescent="0.4">
      <c r="A147" s="16">
        <v>141</v>
      </c>
      <c r="B147" s="92" t="s">
        <v>576</v>
      </c>
      <c r="C147" s="7" t="s">
        <v>251</v>
      </c>
      <c r="D147" s="13"/>
      <c r="E147" s="13"/>
      <c r="F147" s="13"/>
      <c r="G147" s="13"/>
      <c r="H147" s="13"/>
      <c r="I147" s="13"/>
      <c r="J147" s="13"/>
      <c r="K147" s="13"/>
      <c r="L147" s="13"/>
      <c r="M147" s="13"/>
      <c r="N147" s="8" t="str">
        <f t="shared" si="100"/>
        <v/>
      </c>
      <c r="O147" s="8">
        <f t="shared" si="86"/>
        <v>0</v>
      </c>
      <c r="P147" s="8">
        <f t="shared" si="88"/>
        <v>0</v>
      </c>
      <c r="Q147" s="13" t="s">
        <v>852</v>
      </c>
      <c r="R147" s="13"/>
      <c r="S147" s="13"/>
      <c r="T147" s="13"/>
      <c r="U147" s="13"/>
      <c r="V147" s="13"/>
      <c r="W147" s="13"/>
      <c r="X147" s="13"/>
      <c r="Y147" s="13"/>
      <c r="Z147" s="13"/>
      <c r="AA147" s="10" t="str">
        <f t="shared" si="90"/>
        <v>MTH122 (3)C</v>
      </c>
      <c r="AB147" s="10">
        <f t="shared" si="91"/>
        <v>3</v>
      </c>
      <c r="AC147" s="10">
        <f t="shared" si="92"/>
        <v>9</v>
      </c>
      <c r="AD147" s="13"/>
      <c r="AE147" s="13"/>
      <c r="AF147" s="13"/>
      <c r="AG147" s="13"/>
      <c r="AH147" s="13"/>
      <c r="AI147" s="13"/>
      <c r="AJ147" s="13"/>
      <c r="AK147" s="13"/>
      <c r="AL147" s="13"/>
      <c r="AM147" s="13"/>
      <c r="AN147" s="10" t="str">
        <f t="shared" si="93"/>
        <v/>
      </c>
      <c r="AO147" s="8">
        <f t="shared" si="94"/>
        <v>0</v>
      </c>
      <c r="AP147" s="12">
        <f t="shared" si="95"/>
        <v>0</v>
      </c>
      <c r="AQ147" s="13"/>
      <c r="AR147" s="13"/>
      <c r="AS147" s="13"/>
      <c r="AT147" s="13"/>
      <c r="AU147" s="13"/>
      <c r="AV147" s="13"/>
      <c r="AW147" s="13"/>
      <c r="AX147" s="13"/>
      <c r="AY147" s="13"/>
      <c r="AZ147" s="13"/>
      <c r="BA147" s="10" t="str">
        <f t="shared" si="82"/>
        <v/>
      </c>
      <c r="BB147" s="8">
        <f t="shared" si="96"/>
        <v>0</v>
      </c>
      <c r="BC147" s="8">
        <f t="shared" si="84"/>
        <v>0</v>
      </c>
      <c r="BD147" s="13"/>
      <c r="BE147" s="13"/>
      <c r="BF147" s="13"/>
      <c r="BG147" s="13"/>
      <c r="BH147" s="13"/>
      <c r="BI147" s="13"/>
      <c r="BJ147" s="13"/>
      <c r="BK147" s="13"/>
      <c r="BL147" s="13"/>
      <c r="BM147" s="13"/>
      <c r="BN147" s="8" t="str">
        <f t="shared" ref="BN147:BN210" si="104">AllCurCo(BD147:BM147)</f>
        <v/>
      </c>
      <c r="BO147" s="8">
        <f t="shared" si="72"/>
        <v>0</v>
      </c>
      <c r="BP147" s="8">
        <f t="shared" si="102"/>
        <v>0</v>
      </c>
      <c r="BQ147" s="13"/>
      <c r="BR147" s="13"/>
      <c r="BS147" s="13"/>
      <c r="BT147" s="13"/>
      <c r="BU147" s="13"/>
      <c r="BV147" s="13"/>
      <c r="BW147" s="13"/>
      <c r="BX147" s="13"/>
      <c r="BY147" s="13"/>
      <c r="BZ147" s="13"/>
      <c r="CA147" s="8" t="str">
        <f t="shared" si="87"/>
        <v/>
      </c>
      <c r="CB147" s="8">
        <f t="shared" si="85"/>
        <v>0</v>
      </c>
      <c r="CC147" s="8">
        <f t="shared" si="68"/>
        <v>0</v>
      </c>
      <c r="CD147" s="13"/>
      <c r="CE147" s="13"/>
      <c r="CF147" s="13"/>
      <c r="CG147" s="13"/>
      <c r="CH147" s="13"/>
      <c r="CI147" s="13"/>
      <c r="CJ147" s="13"/>
      <c r="CK147" s="13"/>
      <c r="CL147" s="13"/>
      <c r="CM147" s="13"/>
      <c r="CN147" s="8" t="str">
        <f t="shared" si="103"/>
        <v/>
      </c>
      <c r="CO147" s="8">
        <f t="shared" si="97"/>
        <v>0</v>
      </c>
      <c r="CP147" s="8">
        <f t="shared" si="77"/>
        <v>0</v>
      </c>
      <c r="CQ147" s="13"/>
      <c r="CR147" s="13"/>
      <c r="CS147" s="13"/>
      <c r="CT147" s="13"/>
      <c r="CU147" s="13"/>
      <c r="CV147" s="13"/>
      <c r="CW147" s="13"/>
      <c r="CX147" s="13"/>
      <c r="CY147" s="13"/>
      <c r="CZ147" s="13"/>
      <c r="DA147" s="8" t="str">
        <f t="shared" si="98"/>
        <v/>
      </c>
      <c r="DB147" s="8">
        <f t="shared" si="101"/>
        <v>0</v>
      </c>
      <c r="DC147" s="8">
        <f t="shared" si="89"/>
        <v>0</v>
      </c>
    </row>
    <row r="148" spans="1:107" ht="26.25" customHeight="1" thickBot="1" x14ac:dyDescent="0.4">
      <c r="A148" s="16">
        <v>142</v>
      </c>
      <c r="B148" s="92" t="s">
        <v>577</v>
      </c>
      <c r="C148" s="7" t="s">
        <v>252</v>
      </c>
      <c r="D148" s="13" t="s">
        <v>808</v>
      </c>
      <c r="E148" s="13"/>
      <c r="F148" s="13"/>
      <c r="G148" s="13"/>
      <c r="H148" s="13"/>
      <c r="I148" s="13"/>
      <c r="J148" s="13"/>
      <c r="K148" s="13"/>
      <c r="L148" s="13"/>
      <c r="M148" s="13"/>
      <c r="N148" s="8" t="str">
        <f t="shared" si="100"/>
        <v>CHM114 (1)B</v>
      </c>
      <c r="O148" s="8">
        <f t="shared" si="86"/>
        <v>1</v>
      </c>
      <c r="P148" s="8">
        <f t="shared" si="88"/>
        <v>4</v>
      </c>
      <c r="Q148" s="13"/>
      <c r="R148" s="13"/>
      <c r="S148" s="13"/>
      <c r="T148" s="13"/>
      <c r="U148" s="13"/>
      <c r="V148" s="13"/>
      <c r="W148" s="13"/>
      <c r="X148" s="13"/>
      <c r="Y148" s="13"/>
      <c r="Z148" s="13"/>
      <c r="AA148" s="10" t="str">
        <f t="shared" si="90"/>
        <v/>
      </c>
      <c r="AB148" s="10">
        <f t="shared" si="91"/>
        <v>0</v>
      </c>
      <c r="AC148" s="10">
        <f t="shared" si="92"/>
        <v>0</v>
      </c>
      <c r="AD148" s="13"/>
      <c r="AE148" s="13"/>
      <c r="AF148" s="13"/>
      <c r="AG148" s="13"/>
      <c r="AH148" s="13"/>
      <c r="AI148" s="13"/>
      <c r="AJ148" s="13"/>
      <c r="AK148" s="13"/>
      <c r="AL148" s="13"/>
      <c r="AM148" s="13"/>
      <c r="AN148" s="10" t="str">
        <f t="shared" si="93"/>
        <v/>
      </c>
      <c r="AO148" s="8">
        <f t="shared" si="94"/>
        <v>0</v>
      </c>
      <c r="AP148" s="12">
        <f t="shared" si="95"/>
        <v>0</v>
      </c>
      <c r="AQ148" s="13"/>
      <c r="AR148" s="13"/>
      <c r="AS148" s="13"/>
      <c r="AT148" s="13"/>
      <c r="AU148" s="13"/>
      <c r="AV148" s="13"/>
      <c r="AW148" s="13"/>
      <c r="AX148" s="13"/>
      <c r="AY148" s="13"/>
      <c r="AZ148" s="13"/>
      <c r="BA148" s="10" t="str">
        <f t="shared" si="82"/>
        <v/>
      </c>
      <c r="BB148" s="8">
        <f t="shared" si="96"/>
        <v>0</v>
      </c>
      <c r="BC148" s="8">
        <f t="shared" si="84"/>
        <v>0</v>
      </c>
      <c r="BD148" s="13"/>
      <c r="BE148" s="13"/>
      <c r="BF148" s="13"/>
      <c r="BG148" s="13"/>
      <c r="BH148" s="13"/>
      <c r="BI148" s="13"/>
      <c r="BJ148" s="13"/>
      <c r="BK148" s="13"/>
      <c r="BL148" s="13"/>
      <c r="BM148" s="13"/>
      <c r="BN148" s="8" t="str">
        <f t="shared" si="104"/>
        <v/>
      </c>
      <c r="BO148" s="8">
        <f t="shared" si="72"/>
        <v>0</v>
      </c>
      <c r="BP148" s="8">
        <f t="shared" si="102"/>
        <v>0</v>
      </c>
      <c r="BQ148" s="13"/>
      <c r="BR148" s="13"/>
      <c r="BS148" s="13"/>
      <c r="BT148" s="13"/>
      <c r="BU148" s="13"/>
      <c r="BV148" s="13"/>
      <c r="BW148" s="13"/>
      <c r="BX148" s="13"/>
      <c r="BY148" s="13"/>
      <c r="BZ148" s="13"/>
      <c r="CA148" s="8" t="str">
        <f t="shared" si="87"/>
        <v/>
      </c>
      <c r="CB148" s="8">
        <f t="shared" si="85"/>
        <v>0</v>
      </c>
      <c r="CC148" s="8">
        <f t="shared" si="68"/>
        <v>0</v>
      </c>
      <c r="CD148" s="13"/>
      <c r="CE148" s="13"/>
      <c r="CF148" s="13"/>
      <c r="CG148" s="13"/>
      <c r="CH148" s="13"/>
      <c r="CI148" s="13"/>
      <c r="CJ148" s="13"/>
      <c r="CK148" s="13"/>
      <c r="CL148" s="13"/>
      <c r="CM148" s="13"/>
      <c r="CN148" s="8" t="str">
        <f t="shared" si="103"/>
        <v/>
      </c>
      <c r="CO148" s="8">
        <f t="shared" si="97"/>
        <v>0</v>
      </c>
      <c r="CP148" s="8">
        <f t="shared" si="77"/>
        <v>0</v>
      </c>
      <c r="CQ148" s="13"/>
      <c r="CR148" s="13"/>
      <c r="CS148" s="13"/>
      <c r="CT148" s="13"/>
      <c r="CU148" s="13"/>
      <c r="CV148" s="13"/>
      <c r="CW148" s="13"/>
      <c r="CX148" s="13"/>
      <c r="CY148" s="13"/>
      <c r="CZ148" s="13"/>
      <c r="DA148" s="8" t="str">
        <f t="shared" si="98"/>
        <v/>
      </c>
      <c r="DB148" s="8">
        <f t="shared" si="101"/>
        <v>0</v>
      </c>
      <c r="DC148" s="8">
        <f t="shared" si="89"/>
        <v>0</v>
      </c>
    </row>
    <row r="149" spans="1:107" ht="26.25" customHeight="1" thickBot="1" x14ac:dyDescent="0.4">
      <c r="A149" s="16">
        <v>143</v>
      </c>
      <c r="B149" s="92" t="s">
        <v>578</v>
      </c>
      <c r="C149" s="7" t="s">
        <v>253</v>
      </c>
      <c r="D149" s="13"/>
      <c r="E149" s="13"/>
      <c r="F149" s="13"/>
      <c r="G149" s="13"/>
      <c r="H149" s="13"/>
      <c r="I149" s="13"/>
      <c r="J149" s="13"/>
      <c r="K149" s="13"/>
      <c r="L149" s="13"/>
      <c r="M149" s="13"/>
      <c r="N149" s="8" t="str">
        <f t="shared" si="100"/>
        <v/>
      </c>
      <c r="O149" s="8">
        <f t="shared" si="86"/>
        <v>0</v>
      </c>
      <c r="P149" s="8">
        <f t="shared" si="88"/>
        <v>0</v>
      </c>
      <c r="Q149" s="13"/>
      <c r="R149" s="13"/>
      <c r="S149" s="13"/>
      <c r="T149" s="13"/>
      <c r="U149" s="13"/>
      <c r="V149" s="13"/>
      <c r="W149" s="13"/>
      <c r="X149" s="13"/>
      <c r="Y149" s="13"/>
      <c r="Z149" s="13"/>
      <c r="AA149" s="10" t="str">
        <f t="shared" si="90"/>
        <v/>
      </c>
      <c r="AB149" s="10">
        <f t="shared" si="91"/>
        <v>0</v>
      </c>
      <c r="AC149" s="10">
        <f t="shared" si="92"/>
        <v>0</v>
      </c>
      <c r="AD149" s="13" t="s">
        <v>874</v>
      </c>
      <c r="AE149" s="13"/>
      <c r="AF149" s="13"/>
      <c r="AG149" s="13"/>
      <c r="AH149" s="13"/>
      <c r="AI149" s="13"/>
      <c r="AJ149" s="13"/>
      <c r="AK149" s="13"/>
      <c r="AL149" s="13"/>
      <c r="AM149" s="13"/>
      <c r="AN149" s="10" t="str">
        <f t="shared" si="93"/>
        <v>MTH211 (3)C</v>
      </c>
      <c r="AO149" s="8">
        <f t="shared" si="94"/>
        <v>3</v>
      </c>
      <c r="AP149" s="12">
        <f t="shared" si="95"/>
        <v>9</v>
      </c>
      <c r="AQ149" s="13"/>
      <c r="AR149" s="13"/>
      <c r="AS149" s="13"/>
      <c r="AT149" s="13"/>
      <c r="AU149" s="13"/>
      <c r="AV149" s="13"/>
      <c r="AW149" s="13"/>
      <c r="AX149" s="13"/>
      <c r="AY149" s="13"/>
      <c r="AZ149" s="13"/>
      <c r="BA149" s="10" t="str">
        <f t="shared" si="82"/>
        <v/>
      </c>
      <c r="BB149" s="8">
        <f t="shared" si="96"/>
        <v>0</v>
      </c>
      <c r="BC149" s="8">
        <f t="shared" si="84"/>
        <v>0</v>
      </c>
      <c r="BD149" s="13"/>
      <c r="BE149" s="13"/>
      <c r="BF149" s="13"/>
      <c r="BG149" s="13"/>
      <c r="BH149" s="13"/>
      <c r="BI149" s="13"/>
      <c r="BJ149" s="13"/>
      <c r="BK149" s="13"/>
      <c r="BL149" s="13"/>
      <c r="BM149" s="13"/>
      <c r="BN149" s="8" t="str">
        <f t="shared" si="104"/>
        <v/>
      </c>
      <c r="BO149" s="8">
        <f t="shared" si="72"/>
        <v>0</v>
      </c>
      <c r="BP149" s="8">
        <f t="shared" si="102"/>
        <v>0</v>
      </c>
      <c r="BQ149" s="13"/>
      <c r="BR149" s="13"/>
      <c r="BS149" s="13"/>
      <c r="BT149" s="13"/>
      <c r="BU149" s="13"/>
      <c r="BV149" s="13"/>
      <c r="BW149" s="13"/>
      <c r="BX149" s="13"/>
      <c r="BY149" s="13"/>
      <c r="BZ149" s="13"/>
      <c r="CA149" s="8" t="str">
        <f t="shared" si="87"/>
        <v/>
      </c>
      <c r="CB149" s="8">
        <f t="shared" si="85"/>
        <v>0</v>
      </c>
      <c r="CC149" s="8">
        <f t="shared" si="68"/>
        <v>0</v>
      </c>
      <c r="CD149" s="13"/>
      <c r="CE149" s="13"/>
      <c r="CF149" s="13"/>
      <c r="CG149" s="13"/>
      <c r="CH149" s="13"/>
      <c r="CI149" s="13"/>
      <c r="CJ149" s="13"/>
      <c r="CK149" s="13"/>
      <c r="CL149" s="13"/>
      <c r="CM149" s="13"/>
      <c r="CN149" s="8" t="str">
        <f t="shared" si="103"/>
        <v/>
      </c>
      <c r="CO149" s="8">
        <f t="shared" si="97"/>
        <v>0</v>
      </c>
      <c r="CP149" s="8">
        <f t="shared" si="77"/>
        <v>0</v>
      </c>
      <c r="CQ149" s="13"/>
      <c r="CR149" s="13"/>
      <c r="CS149" s="13"/>
      <c r="CT149" s="13"/>
      <c r="CU149" s="13"/>
      <c r="CV149" s="13"/>
      <c r="CW149" s="13"/>
      <c r="CX149" s="13"/>
      <c r="CY149" s="13"/>
      <c r="CZ149" s="13"/>
      <c r="DA149" s="8" t="str">
        <f t="shared" si="98"/>
        <v/>
      </c>
      <c r="DB149" s="8">
        <f t="shared" si="101"/>
        <v>0</v>
      </c>
      <c r="DC149" s="8">
        <f t="shared" si="89"/>
        <v>0</v>
      </c>
    </row>
    <row r="150" spans="1:107" ht="26.25" customHeight="1" thickBot="1" x14ac:dyDescent="0.4">
      <c r="A150" s="16">
        <v>144</v>
      </c>
      <c r="B150" s="92" t="s">
        <v>579</v>
      </c>
      <c r="C150" s="7" t="s">
        <v>254</v>
      </c>
      <c r="D150" s="13" t="s">
        <v>779</v>
      </c>
      <c r="E150" s="13"/>
      <c r="F150" s="13"/>
      <c r="G150" s="13"/>
      <c r="H150" s="13"/>
      <c r="I150" s="13"/>
      <c r="J150" s="13"/>
      <c r="K150" s="13"/>
      <c r="L150" s="13"/>
      <c r="M150" s="13"/>
      <c r="N150" s="8" t="str">
        <f t="shared" si="100"/>
        <v>PHY117 (1)B</v>
      </c>
      <c r="O150" s="8">
        <f t="shared" si="86"/>
        <v>1</v>
      </c>
      <c r="P150" s="8">
        <f t="shared" si="88"/>
        <v>4</v>
      </c>
      <c r="Q150" s="13"/>
      <c r="R150" s="13"/>
      <c r="S150" s="13"/>
      <c r="T150" s="13"/>
      <c r="U150" s="13"/>
      <c r="V150" s="13"/>
      <c r="W150" s="13"/>
      <c r="X150" s="13"/>
      <c r="Y150" s="13"/>
      <c r="Z150" s="13"/>
      <c r="AA150" s="10" t="str">
        <f t="shared" si="90"/>
        <v/>
      </c>
      <c r="AB150" s="10">
        <f t="shared" si="91"/>
        <v>0</v>
      </c>
      <c r="AC150" s="10">
        <f t="shared" si="92"/>
        <v>0</v>
      </c>
      <c r="AD150" s="13"/>
      <c r="AE150" s="13"/>
      <c r="AF150" s="13"/>
      <c r="AG150" s="13"/>
      <c r="AH150" s="13"/>
      <c r="AI150" s="13"/>
      <c r="AJ150" s="13"/>
      <c r="AK150" s="13"/>
      <c r="AL150" s="13"/>
      <c r="AM150" s="13"/>
      <c r="AN150" s="10" t="str">
        <f t="shared" si="93"/>
        <v/>
      </c>
      <c r="AO150" s="8">
        <f t="shared" si="94"/>
        <v>0</v>
      </c>
      <c r="AP150" s="12">
        <f t="shared" si="95"/>
        <v>0</v>
      </c>
      <c r="AQ150" s="13"/>
      <c r="AR150" s="13"/>
      <c r="AS150" s="13"/>
      <c r="AT150" s="13"/>
      <c r="AU150" s="13"/>
      <c r="AV150" s="13"/>
      <c r="AW150" s="13"/>
      <c r="AX150" s="13"/>
      <c r="AY150" s="13"/>
      <c r="AZ150" s="13"/>
      <c r="BA150" s="10" t="str">
        <f t="shared" si="82"/>
        <v/>
      </c>
      <c r="BB150" s="8">
        <f t="shared" si="96"/>
        <v>0</v>
      </c>
      <c r="BC150" s="8">
        <f t="shared" si="84"/>
        <v>0</v>
      </c>
      <c r="BD150" s="13"/>
      <c r="BE150" s="13"/>
      <c r="BF150" s="13"/>
      <c r="BG150" s="13"/>
      <c r="BH150" s="13"/>
      <c r="BI150" s="13"/>
      <c r="BJ150" s="13"/>
      <c r="BK150" s="13"/>
      <c r="BL150" s="13"/>
      <c r="BM150" s="13"/>
      <c r="BN150" s="8" t="str">
        <f t="shared" si="104"/>
        <v/>
      </c>
      <c r="BO150" s="8">
        <f t="shared" si="72"/>
        <v>0</v>
      </c>
      <c r="BP150" s="8">
        <f t="shared" si="102"/>
        <v>0</v>
      </c>
      <c r="BQ150" s="13"/>
      <c r="BR150" s="13"/>
      <c r="BS150" s="13"/>
      <c r="BT150" s="13"/>
      <c r="BU150" s="13"/>
      <c r="BV150" s="13"/>
      <c r="BW150" s="13"/>
      <c r="BX150" s="13"/>
      <c r="BY150" s="13"/>
      <c r="BZ150" s="13"/>
      <c r="CA150" s="8" t="str">
        <f t="shared" si="87"/>
        <v/>
      </c>
      <c r="CB150" s="8">
        <f t="shared" si="85"/>
        <v>0</v>
      </c>
      <c r="CC150" s="8">
        <f t="shared" si="68"/>
        <v>0</v>
      </c>
      <c r="CD150" s="13"/>
      <c r="CE150" s="13"/>
      <c r="CF150" s="13"/>
      <c r="CG150" s="13"/>
      <c r="CH150" s="13"/>
      <c r="CI150" s="13"/>
      <c r="CJ150" s="13"/>
      <c r="CK150" s="13"/>
      <c r="CL150" s="13"/>
      <c r="CM150" s="13"/>
      <c r="CN150" s="8" t="str">
        <f t="shared" si="103"/>
        <v/>
      </c>
      <c r="CO150" s="8">
        <f t="shared" si="97"/>
        <v>0</v>
      </c>
      <c r="CP150" s="8">
        <f t="shared" si="77"/>
        <v>0</v>
      </c>
      <c r="CQ150" s="13"/>
      <c r="CR150" s="13"/>
      <c r="CS150" s="13"/>
      <c r="CT150" s="13"/>
      <c r="CU150" s="13"/>
      <c r="CV150" s="13"/>
      <c r="CW150" s="13"/>
      <c r="CX150" s="13"/>
      <c r="CY150" s="13"/>
      <c r="CZ150" s="13"/>
      <c r="DA150" s="8" t="str">
        <f t="shared" si="98"/>
        <v/>
      </c>
      <c r="DB150" s="8">
        <f t="shared" si="101"/>
        <v>0</v>
      </c>
      <c r="DC150" s="8">
        <f t="shared" si="89"/>
        <v>0</v>
      </c>
    </row>
    <row r="151" spans="1:107" ht="26.25" customHeight="1" thickBot="1" x14ac:dyDescent="0.4">
      <c r="A151" s="16">
        <v>145</v>
      </c>
      <c r="B151" s="92" t="s">
        <v>580</v>
      </c>
      <c r="C151" s="7" t="s">
        <v>255</v>
      </c>
      <c r="D151" s="13"/>
      <c r="E151" s="13"/>
      <c r="F151" s="13"/>
      <c r="G151" s="13"/>
      <c r="H151" s="13"/>
      <c r="I151" s="13"/>
      <c r="J151" s="13"/>
      <c r="K151" s="13"/>
      <c r="L151" s="13"/>
      <c r="M151" s="13"/>
      <c r="N151" s="8" t="str">
        <f t="shared" si="100"/>
        <v/>
      </c>
      <c r="O151" s="8">
        <f t="shared" si="86"/>
        <v>0</v>
      </c>
      <c r="P151" s="8">
        <f t="shared" si="88"/>
        <v>0</v>
      </c>
      <c r="Q151" s="13"/>
      <c r="R151" s="13"/>
      <c r="S151" s="13"/>
      <c r="T151" s="13"/>
      <c r="U151" s="13"/>
      <c r="V151" s="13"/>
      <c r="W151" s="13"/>
      <c r="X151" s="13"/>
      <c r="Y151" s="13"/>
      <c r="Z151" s="13"/>
      <c r="AA151" s="10" t="str">
        <f t="shared" si="90"/>
        <v/>
      </c>
      <c r="AB151" s="10">
        <f t="shared" si="91"/>
        <v>0</v>
      </c>
      <c r="AC151" s="10">
        <f t="shared" si="92"/>
        <v>0</v>
      </c>
      <c r="AD151" s="13"/>
      <c r="AE151" s="13"/>
      <c r="AF151" s="13"/>
      <c r="AG151" s="13"/>
      <c r="AH151" s="13"/>
      <c r="AI151" s="13"/>
      <c r="AJ151" s="13"/>
      <c r="AK151" s="13"/>
      <c r="AL151" s="13"/>
      <c r="AM151" s="13"/>
      <c r="AN151" s="10" t="str">
        <f t="shared" si="93"/>
        <v/>
      </c>
      <c r="AO151" s="8">
        <f t="shared" si="94"/>
        <v>0</v>
      </c>
      <c r="AP151" s="12">
        <f t="shared" si="95"/>
        <v>0</v>
      </c>
      <c r="AQ151" s="13"/>
      <c r="AR151" s="13"/>
      <c r="AS151" s="13"/>
      <c r="AT151" s="13"/>
      <c r="AU151" s="13"/>
      <c r="AV151" s="13"/>
      <c r="AW151" s="13"/>
      <c r="AX151" s="13"/>
      <c r="AY151" s="13"/>
      <c r="AZ151" s="13"/>
      <c r="BA151" s="10" t="str">
        <f t="shared" si="82"/>
        <v/>
      </c>
      <c r="BB151" s="8">
        <f t="shared" si="96"/>
        <v>0</v>
      </c>
      <c r="BC151" s="8">
        <f t="shared" si="84"/>
        <v>0</v>
      </c>
      <c r="BD151" s="13"/>
      <c r="BE151" s="13"/>
      <c r="BF151" s="13"/>
      <c r="BG151" s="13"/>
      <c r="BH151" s="13"/>
      <c r="BI151" s="13"/>
      <c r="BJ151" s="13"/>
      <c r="BK151" s="13"/>
      <c r="BL151" s="13"/>
      <c r="BM151" s="13"/>
      <c r="BN151" s="8" t="str">
        <f t="shared" si="104"/>
        <v/>
      </c>
      <c r="BO151" s="8">
        <f t="shared" si="72"/>
        <v>0</v>
      </c>
      <c r="BP151" s="8">
        <f t="shared" si="102"/>
        <v>0</v>
      </c>
      <c r="BQ151" s="13"/>
      <c r="BR151" s="13"/>
      <c r="BS151" s="13"/>
      <c r="BT151" s="13"/>
      <c r="BU151" s="13"/>
      <c r="BV151" s="13"/>
      <c r="BW151" s="13"/>
      <c r="BX151" s="13"/>
      <c r="BY151" s="13"/>
      <c r="BZ151" s="13"/>
      <c r="CA151" s="8" t="str">
        <f t="shared" si="87"/>
        <v/>
      </c>
      <c r="CB151" s="8">
        <f t="shared" si="85"/>
        <v>0</v>
      </c>
      <c r="CC151" s="8">
        <f t="shared" si="68"/>
        <v>0</v>
      </c>
      <c r="CD151" s="13"/>
      <c r="CE151" s="13"/>
      <c r="CF151" s="13"/>
      <c r="CG151" s="13"/>
      <c r="CH151" s="13"/>
      <c r="CI151" s="13"/>
      <c r="CJ151" s="13"/>
      <c r="CK151" s="13"/>
      <c r="CL151" s="13"/>
      <c r="CM151" s="13"/>
      <c r="CN151" s="8" t="str">
        <f t="shared" si="103"/>
        <v/>
      </c>
      <c r="CO151" s="8">
        <f t="shared" si="97"/>
        <v>0</v>
      </c>
      <c r="CP151" s="8">
        <f t="shared" si="77"/>
        <v>0</v>
      </c>
      <c r="CQ151" s="13"/>
      <c r="CR151" s="13"/>
      <c r="CS151" s="13"/>
      <c r="CT151" s="13"/>
      <c r="CU151" s="13"/>
      <c r="CV151" s="13"/>
      <c r="CW151" s="13"/>
      <c r="CX151" s="13"/>
      <c r="CY151" s="13"/>
      <c r="CZ151" s="13"/>
      <c r="DA151" s="8" t="str">
        <f t="shared" si="98"/>
        <v/>
      </c>
      <c r="DB151" s="8">
        <f t="shared" si="101"/>
        <v>0</v>
      </c>
      <c r="DC151" s="8">
        <f t="shared" si="89"/>
        <v>0</v>
      </c>
    </row>
    <row r="152" spans="1:107" ht="26.25" customHeight="1" thickBot="1" x14ac:dyDescent="0.4">
      <c r="A152" s="16">
        <v>146</v>
      </c>
      <c r="B152" s="92" t="s">
        <v>581</v>
      </c>
      <c r="C152" s="7" t="s">
        <v>256</v>
      </c>
      <c r="D152" s="13"/>
      <c r="E152" s="13"/>
      <c r="F152" s="13"/>
      <c r="G152" s="13"/>
      <c r="H152" s="13"/>
      <c r="I152" s="13"/>
      <c r="J152" s="13"/>
      <c r="K152" s="13"/>
      <c r="L152" s="13"/>
      <c r="M152" s="13"/>
      <c r="N152" s="8" t="str">
        <f t="shared" si="100"/>
        <v/>
      </c>
      <c r="O152" s="8">
        <f t="shared" si="86"/>
        <v>0</v>
      </c>
      <c r="P152" s="8">
        <f t="shared" si="88"/>
        <v>0</v>
      </c>
      <c r="Q152" s="13"/>
      <c r="R152" s="13"/>
      <c r="S152" s="13"/>
      <c r="T152" s="13"/>
      <c r="U152" s="13"/>
      <c r="V152" s="13"/>
      <c r="W152" s="13"/>
      <c r="X152" s="13"/>
      <c r="Y152" s="13"/>
      <c r="Z152" s="13"/>
      <c r="AA152" s="10" t="str">
        <f t="shared" si="90"/>
        <v/>
      </c>
      <c r="AB152" s="10">
        <f t="shared" si="91"/>
        <v>0</v>
      </c>
      <c r="AC152" s="10">
        <f t="shared" si="92"/>
        <v>0</v>
      </c>
      <c r="AD152" s="13"/>
      <c r="AE152" s="13"/>
      <c r="AF152" s="13"/>
      <c r="AG152" s="13"/>
      <c r="AH152" s="13"/>
      <c r="AI152" s="13"/>
      <c r="AJ152" s="13"/>
      <c r="AK152" s="13"/>
      <c r="AL152" s="13"/>
      <c r="AM152" s="13"/>
      <c r="AN152" s="10" t="str">
        <f t="shared" si="93"/>
        <v/>
      </c>
      <c r="AO152" s="8">
        <f t="shared" si="94"/>
        <v>0</v>
      </c>
      <c r="AP152" s="12">
        <f t="shared" si="95"/>
        <v>0</v>
      </c>
      <c r="AQ152" s="13"/>
      <c r="AR152" s="13"/>
      <c r="AS152" s="13"/>
      <c r="AT152" s="13"/>
      <c r="AU152" s="13"/>
      <c r="AV152" s="13"/>
      <c r="AW152" s="13"/>
      <c r="AX152" s="13"/>
      <c r="AY152" s="13"/>
      <c r="AZ152" s="13"/>
      <c r="BA152" s="10" t="str">
        <f t="shared" si="82"/>
        <v/>
      </c>
      <c r="BB152" s="8">
        <f t="shared" si="96"/>
        <v>0</v>
      </c>
      <c r="BC152" s="8">
        <f>AllCurCoGP(AQ152:AZ152)</f>
        <v>0</v>
      </c>
      <c r="BD152" s="13"/>
      <c r="BE152" s="13"/>
      <c r="BF152" s="13"/>
      <c r="BG152" s="13"/>
      <c r="BH152" s="13"/>
      <c r="BI152" s="13"/>
      <c r="BJ152" s="13"/>
      <c r="BK152" s="13"/>
      <c r="BL152" s="13"/>
      <c r="BM152" s="13"/>
      <c r="BN152" s="8" t="str">
        <f t="shared" si="104"/>
        <v/>
      </c>
      <c r="BO152" s="8">
        <f t="shared" si="72"/>
        <v>0</v>
      </c>
      <c r="BP152" s="8">
        <f t="shared" si="102"/>
        <v>0</v>
      </c>
      <c r="BQ152" s="13"/>
      <c r="BR152" s="13"/>
      <c r="BS152" s="13"/>
      <c r="BT152" s="13"/>
      <c r="BU152" s="13"/>
      <c r="BV152" s="13"/>
      <c r="BW152" s="13"/>
      <c r="BX152" s="13"/>
      <c r="BY152" s="13"/>
      <c r="BZ152" s="13"/>
      <c r="CA152" s="8" t="str">
        <f t="shared" si="87"/>
        <v/>
      </c>
      <c r="CB152" s="8">
        <f t="shared" ref="CB152:CB183" si="105">AllCurCoTCL(BQ152:BZ152)</f>
        <v>0</v>
      </c>
      <c r="CC152" s="8">
        <f t="shared" si="68"/>
        <v>0</v>
      </c>
      <c r="CD152" s="13"/>
      <c r="CE152" s="13"/>
      <c r="CF152" s="13"/>
      <c r="CG152" s="13"/>
      <c r="CH152" s="13"/>
      <c r="CI152" s="13"/>
      <c r="CJ152" s="13"/>
      <c r="CK152" s="13"/>
      <c r="CL152" s="13"/>
      <c r="CM152" s="13"/>
      <c r="CN152" s="8" t="str">
        <f t="shared" si="103"/>
        <v/>
      </c>
      <c r="CO152" s="8">
        <f t="shared" si="97"/>
        <v>0</v>
      </c>
      <c r="CP152" s="8">
        <f t="shared" si="77"/>
        <v>0</v>
      </c>
      <c r="CQ152" s="13"/>
      <c r="CR152" s="13"/>
      <c r="CS152" s="13"/>
      <c r="CT152" s="13"/>
      <c r="CU152" s="13"/>
      <c r="CV152" s="13"/>
      <c r="CW152" s="13"/>
      <c r="CX152" s="13"/>
      <c r="CY152" s="13"/>
      <c r="CZ152" s="13"/>
      <c r="DA152" s="8" t="str">
        <f t="shared" si="98"/>
        <v/>
      </c>
      <c r="DB152" s="8">
        <f t="shared" si="101"/>
        <v>0</v>
      </c>
      <c r="DC152" s="8">
        <f t="shared" si="89"/>
        <v>0</v>
      </c>
    </row>
    <row r="153" spans="1:107" ht="26.25" customHeight="1" thickBot="1" x14ac:dyDescent="0.4">
      <c r="A153" s="16">
        <v>147</v>
      </c>
      <c r="B153" s="92" t="s">
        <v>582</v>
      </c>
      <c r="C153" s="7" t="s">
        <v>257</v>
      </c>
      <c r="D153" s="13"/>
      <c r="E153" s="13"/>
      <c r="F153" s="13"/>
      <c r="G153" s="13"/>
      <c r="H153" s="13"/>
      <c r="I153" s="13"/>
      <c r="J153" s="13"/>
      <c r="K153" s="13"/>
      <c r="L153" s="13"/>
      <c r="M153" s="13"/>
      <c r="N153" s="8" t="str">
        <f t="shared" si="100"/>
        <v/>
      </c>
      <c r="O153" s="8">
        <f t="shared" si="86"/>
        <v>0</v>
      </c>
      <c r="P153" s="8">
        <f t="shared" si="88"/>
        <v>0</v>
      </c>
      <c r="Q153" s="13" t="s">
        <v>846</v>
      </c>
      <c r="R153" s="13"/>
      <c r="S153" s="13"/>
      <c r="T153" s="13"/>
      <c r="U153" s="13"/>
      <c r="V153" s="13"/>
      <c r="W153" s="13"/>
      <c r="X153" s="13"/>
      <c r="Y153" s="13"/>
      <c r="Z153" s="13"/>
      <c r="AA153" s="10" t="str">
        <f>AllCurCo(Q153:Z153)</f>
        <v>PHY122 (2)C</v>
      </c>
      <c r="AB153" s="10">
        <f>AllCurCoTCL(Q153:Z153)</f>
        <v>2</v>
      </c>
      <c r="AC153" s="10">
        <f>AllCurCoGP(Q153:Z153)</f>
        <v>6</v>
      </c>
      <c r="AD153" s="7"/>
      <c r="AE153" s="13"/>
      <c r="AF153" s="13"/>
      <c r="AG153" s="13"/>
      <c r="AH153" s="13"/>
      <c r="AI153" s="13"/>
      <c r="AJ153" s="13"/>
      <c r="AK153" s="13"/>
      <c r="AL153" s="13"/>
      <c r="AM153" s="13"/>
      <c r="AN153" s="10" t="str">
        <f>AllCurCo(Q153:AM153)</f>
        <v>PHY122 (2)C,PHY122 (2)C,2,6</v>
      </c>
      <c r="AO153" s="8">
        <f>AllCurCoTCL(Q153:AM153)</f>
        <v>4</v>
      </c>
      <c r="AP153" s="12">
        <f>AllCurCoGP(Q153:AM153)</f>
        <v>12</v>
      </c>
      <c r="AQ153" s="13"/>
      <c r="AR153" s="13"/>
      <c r="AS153" s="13"/>
      <c r="AT153" s="13"/>
      <c r="AU153" s="13"/>
      <c r="AV153" s="13"/>
      <c r="AW153" s="13"/>
      <c r="AX153" s="13"/>
      <c r="AY153" s="13"/>
      <c r="AZ153" s="13"/>
      <c r="BA153" s="10" t="str">
        <f t="shared" si="82"/>
        <v/>
      </c>
      <c r="BB153" s="8">
        <f t="shared" si="96"/>
        <v>0</v>
      </c>
      <c r="BC153" s="8">
        <f t="shared" ref="BC153:BC216" si="106">AllCurCoGP(AQ153:AZ153)</f>
        <v>0</v>
      </c>
      <c r="BD153" s="13"/>
      <c r="BE153" s="13"/>
      <c r="BF153" s="13"/>
      <c r="BG153" s="13"/>
      <c r="BH153" s="13"/>
      <c r="BI153" s="13"/>
      <c r="BJ153" s="13"/>
      <c r="BK153" s="13"/>
      <c r="BL153" s="13"/>
      <c r="BM153" s="13"/>
      <c r="BN153" s="8" t="str">
        <f t="shared" si="104"/>
        <v/>
      </c>
      <c r="BO153" s="8">
        <f t="shared" si="72"/>
        <v>0</v>
      </c>
      <c r="BP153" s="8">
        <f t="shared" si="102"/>
        <v>0</v>
      </c>
      <c r="BQ153" s="13"/>
      <c r="BR153" s="13"/>
      <c r="BS153" s="13"/>
      <c r="BT153" s="13"/>
      <c r="BU153" s="13"/>
      <c r="BV153" s="13"/>
      <c r="BW153" s="13"/>
      <c r="BX153" s="13"/>
      <c r="BY153" s="13"/>
      <c r="BZ153" s="13"/>
      <c r="CA153" s="8" t="str">
        <f t="shared" si="87"/>
        <v/>
      </c>
      <c r="CB153" s="8">
        <f t="shared" si="105"/>
        <v>0</v>
      </c>
      <c r="CC153" s="8">
        <f t="shared" si="68"/>
        <v>0</v>
      </c>
      <c r="CD153" s="13"/>
      <c r="CE153" s="13"/>
      <c r="CF153" s="13"/>
      <c r="CG153" s="13"/>
      <c r="CH153" s="13"/>
      <c r="CI153" s="13"/>
      <c r="CJ153" s="13"/>
      <c r="CK153" s="13"/>
      <c r="CL153" s="13"/>
      <c r="CM153" s="13"/>
      <c r="CN153" s="8" t="str">
        <f t="shared" si="103"/>
        <v/>
      </c>
      <c r="CO153" s="8">
        <f t="shared" si="97"/>
        <v>0</v>
      </c>
      <c r="CP153" s="8">
        <f t="shared" si="77"/>
        <v>0</v>
      </c>
      <c r="CQ153" s="13"/>
      <c r="CR153" s="13"/>
      <c r="CS153" s="13"/>
      <c r="CT153" s="13"/>
      <c r="CU153" s="13"/>
      <c r="CV153" s="13"/>
      <c r="CW153" s="13"/>
      <c r="CX153" s="13"/>
      <c r="CY153" s="13"/>
      <c r="CZ153" s="13"/>
      <c r="DA153" s="8" t="str">
        <f t="shared" si="98"/>
        <v/>
      </c>
      <c r="DB153" s="8">
        <f t="shared" si="101"/>
        <v>0</v>
      </c>
      <c r="DC153" s="8">
        <f t="shared" si="89"/>
        <v>0</v>
      </c>
    </row>
    <row r="154" spans="1:107" ht="26.25" customHeight="1" thickBot="1" x14ac:dyDescent="0.4">
      <c r="A154" s="16">
        <v>148</v>
      </c>
      <c r="B154" s="92" t="s">
        <v>583</v>
      </c>
      <c r="C154" s="7" t="s">
        <v>258</v>
      </c>
      <c r="D154" s="13"/>
      <c r="E154" s="13"/>
      <c r="F154" s="13"/>
      <c r="G154" s="13"/>
      <c r="H154" s="13"/>
      <c r="I154" s="13"/>
      <c r="J154" s="13"/>
      <c r="K154" s="13"/>
      <c r="L154" s="13"/>
      <c r="M154" s="13"/>
      <c r="N154" s="8" t="str">
        <f t="shared" si="100"/>
        <v/>
      </c>
      <c r="O154" s="8">
        <f t="shared" si="86"/>
        <v>0</v>
      </c>
      <c r="P154" s="8">
        <f t="shared" si="88"/>
        <v>0</v>
      </c>
      <c r="Q154" s="13"/>
      <c r="R154" s="13"/>
      <c r="S154" s="13"/>
      <c r="T154" s="13"/>
      <c r="U154" s="13"/>
      <c r="V154" s="13"/>
      <c r="W154" s="13"/>
      <c r="X154" s="13"/>
      <c r="Y154" s="13"/>
      <c r="Z154" s="13"/>
      <c r="AA154" s="10" t="str">
        <f t="shared" si="90"/>
        <v/>
      </c>
      <c r="AB154" s="10">
        <f t="shared" si="91"/>
        <v>0</v>
      </c>
      <c r="AC154" s="10">
        <f t="shared" si="92"/>
        <v>0</v>
      </c>
      <c r="AD154" s="13"/>
      <c r="AE154" s="13"/>
      <c r="AF154" s="13"/>
      <c r="AG154" s="13"/>
      <c r="AH154" s="13"/>
      <c r="AI154" s="13"/>
      <c r="AJ154" s="13"/>
      <c r="AK154" s="13"/>
      <c r="AL154" s="13"/>
      <c r="AM154" s="13"/>
      <c r="AN154" s="10" t="str">
        <f t="shared" si="93"/>
        <v/>
      </c>
      <c r="AO154" s="8">
        <f t="shared" si="94"/>
        <v>0</v>
      </c>
      <c r="AP154" s="12">
        <f t="shared" si="95"/>
        <v>0</v>
      </c>
      <c r="AQ154" s="13"/>
      <c r="AR154" s="13"/>
      <c r="AS154" s="13"/>
      <c r="AT154" s="13"/>
      <c r="AU154" s="13"/>
      <c r="AV154" s="13"/>
      <c r="AW154" s="13"/>
      <c r="AX154" s="13"/>
      <c r="AY154" s="13"/>
      <c r="AZ154" s="13"/>
      <c r="BA154" s="10" t="str">
        <f>AllCurCo(AQ154:AZ154)</f>
        <v/>
      </c>
      <c r="BB154" s="8">
        <f t="shared" si="96"/>
        <v>0</v>
      </c>
      <c r="BC154" s="8">
        <f t="shared" si="106"/>
        <v>0</v>
      </c>
      <c r="BD154" s="13"/>
      <c r="BE154" s="13"/>
      <c r="BF154" s="13"/>
      <c r="BG154" s="13"/>
      <c r="BH154" s="13"/>
      <c r="BI154" s="13"/>
      <c r="BJ154" s="13"/>
      <c r="BK154" s="13"/>
      <c r="BL154" s="13"/>
      <c r="BM154" s="13"/>
      <c r="BN154" s="8" t="str">
        <f t="shared" si="104"/>
        <v/>
      </c>
      <c r="BO154" s="8">
        <f t="shared" si="72"/>
        <v>0</v>
      </c>
      <c r="BP154" s="8">
        <f t="shared" si="102"/>
        <v>0</v>
      </c>
      <c r="BQ154" s="13"/>
      <c r="BR154" s="13"/>
      <c r="BS154" s="13"/>
      <c r="BT154" s="13"/>
      <c r="BU154" s="13"/>
      <c r="BV154" s="13"/>
      <c r="BW154" s="13"/>
      <c r="BX154" s="13"/>
      <c r="BY154" s="13"/>
      <c r="BZ154" s="13"/>
      <c r="CA154" s="8" t="str">
        <f t="shared" si="87"/>
        <v/>
      </c>
      <c r="CB154" s="8">
        <f t="shared" si="105"/>
        <v>0</v>
      </c>
      <c r="CC154" s="8">
        <f t="shared" ref="CC154:CC217" si="107">AllCurCoGP(BQ154:BZ154)</f>
        <v>0</v>
      </c>
      <c r="CD154" s="13"/>
      <c r="CE154" s="13"/>
      <c r="CF154" s="13"/>
      <c r="CG154" s="13"/>
      <c r="CH154" s="13"/>
      <c r="CI154" s="13"/>
      <c r="CJ154" s="13"/>
      <c r="CK154" s="13"/>
      <c r="CL154" s="13"/>
      <c r="CM154" s="13"/>
      <c r="CN154" s="8" t="str">
        <f t="shared" si="103"/>
        <v/>
      </c>
      <c r="CO154" s="8">
        <f t="shared" si="97"/>
        <v>0</v>
      </c>
      <c r="CP154" s="8">
        <f t="shared" si="77"/>
        <v>0</v>
      </c>
      <c r="CQ154" s="13"/>
      <c r="CR154" s="13"/>
      <c r="CS154" s="13"/>
      <c r="CT154" s="13"/>
      <c r="CU154" s="13"/>
      <c r="CV154" s="13"/>
      <c r="CW154" s="13"/>
      <c r="CX154" s="13"/>
      <c r="CY154" s="13"/>
      <c r="CZ154" s="13"/>
      <c r="DA154" s="8" t="str">
        <f t="shared" si="98"/>
        <v/>
      </c>
      <c r="DB154" s="8">
        <f t="shared" si="101"/>
        <v>0</v>
      </c>
      <c r="DC154" s="8">
        <f t="shared" si="89"/>
        <v>0</v>
      </c>
    </row>
    <row r="155" spans="1:107" ht="26.25" customHeight="1" thickBot="1" x14ac:dyDescent="0.4">
      <c r="A155" s="16">
        <v>149</v>
      </c>
      <c r="B155" s="92" t="s">
        <v>584</v>
      </c>
      <c r="C155" s="7" t="s">
        <v>259</v>
      </c>
      <c r="D155" s="13" t="s">
        <v>808</v>
      </c>
      <c r="E155" s="13"/>
      <c r="F155" s="13"/>
      <c r="G155" s="13"/>
      <c r="H155" s="13"/>
      <c r="I155" s="13"/>
      <c r="J155" s="13"/>
      <c r="K155" s="13"/>
      <c r="L155" s="13"/>
      <c r="M155" s="13"/>
      <c r="N155" s="8" t="str">
        <f t="shared" si="100"/>
        <v>CHM114 (1)B</v>
      </c>
      <c r="O155" s="8">
        <f t="shared" ref="O155:O169" si="108">AllCurCoTCL(D155:M155)</f>
        <v>1</v>
      </c>
      <c r="P155" s="8">
        <f t="shared" si="88"/>
        <v>4</v>
      </c>
      <c r="Q155" s="13" t="s">
        <v>845</v>
      </c>
      <c r="R155" s="13"/>
      <c r="S155" s="13"/>
      <c r="T155" s="13"/>
      <c r="U155" s="13"/>
      <c r="V155" s="13"/>
      <c r="W155" s="13"/>
      <c r="X155" s="13"/>
      <c r="Y155" s="13"/>
      <c r="Z155" s="13"/>
      <c r="AA155" s="10" t="str">
        <f t="shared" si="90"/>
        <v>CHM121 (3)B</v>
      </c>
      <c r="AB155" s="10">
        <f t="shared" si="91"/>
        <v>3</v>
      </c>
      <c r="AC155" s="10">
        <f t="shared" si="92"/>
        <v>12</v>
      </c>
      <c r="AD155" s="13"/>
      <c r="AE155" s="13"/>
      <c r="AF155" s="13"/>
      <c r="AG155" s="13"/>
      <c r="AH155" s="13"/>
      <c r="AI155" s="13"/>
      <c r="AJ155" s="13"/>
      <c r="AK155" s="13"/>
      <c r="AL155" s="13"/>
      <c r="AM155" s="13"/>
      <c r="AN155" s="10" t="str">
        <f t="shared" si="93"/>
        <v/>
      </c>
      <c r="AO155" s="8">
        <f t="shared" si="94"/>
        <v>0</v>
      </c>
      <c r="AP155" s="12">
        <f t="shared" si="95"/>
        <v>0</v>
      </c>
      <c r="AQ155" s="13"/>
      <c r="AR155" s="13"/>
      <c r="AS155" s="13"/>
      <c r="AT155" s="13"/>
      <c r="AU155" s="13"/>
      <c r="AV155" s="13"/>
      <c r="AW155" s="13"/>
      <c r="AX155" s="13"/>
      <c r="AY155" s="13"/>
      <c r="AZ155" s="13"/>
      <c r="BA155" s="10" t="str">
        <f t="shared" ref="BA155:BA186" si="109">AllCurCo(AQ155:AZ155)</f>
        <v/>
      </c>
      <c r="BB155" s="8">
        <f t="shared" si="96"/>
        <v>0</v>
      </c>
      <c r="BC155" s="8">
        <f t="shared" si="106"/>
        <v>0</v>
      </c>
      <c r="BD155" s="13"/>
      <c r="BE155" s="13"/>
      <c r="BF155" s="13"/>
      <c r="BG155" s="13"/>
      <c r="BH155" s="13"/>
      <c r="BI155" s="13"/>
      <c r="BJ155" s="13"/>
      <c r="BK155" s="13"/>
      <c r="BL155" s="13"/>
      <c r="BM155" s="13"/>
      <c r="BN155" s="8" t="str">
        <f t="shared" si="104"/>
        <v/>
      </c>
      <c r="BO155" s="8">
        <f t="shared" si="72"/>
        <v>0</v>
      </c>
      <c r="BP155" s="8">
        <f t="shared" si="102"/>
        <v>0</v>
      </c>
      <c r="BQ155" s="13"/>
      <c r="BR155" s="13"/>
      <c r="BS155" s="13"/>
      <c r="BT155" s="13"/>
      <c r="BU155" s="13"/>
      <c r="BV155" s="13"/>
      <c r="BW155" s="13"/>
      <c r="BX155" s="13"/>
      <c r="BY155" s="13"/>
      <c r="BZ155" s="13"/>
      <c r="CA155" s="8" t="str">
        <f t="shared" si="87"/>
        <v/>
      </c>
      <c r="CB155" s="8">
        <f t="shared" si="105"/>
        <v>0</v>
      </c>
      <c r="CC155" s="8">
        <f t="shared" si="107"/>
        <v>0</v>
      </c>
      <c r="CD155" s="13"/>
      <c r="CE155" s="13"/>
      <c r="CF155" s="13"/>
      <c r="CG155" s="13"/>
      <c r="CH155" s="13"/>
      <c r="CI155" s="13"/>
      <c r="CJ155" s="13"/>
      <c r="CK155" s="13"/>
      <c r="CL155" s="13"/>
      <c r="CM155" s="13"/>
      <c r="CN155" s="8" t="str">
        <f t="shared" si="103"/>
        <v/>
      </c>
      <c r="CO155" s="8">
        <f t="shared" si="97"/>
        <v>0</v>
      </c>
      <c r="CP155" s="8">
        <f t="shared" si="77"/>
        <v>0</v>
      </c>
      <c r="CQ155" s="13"/>
      <c r="CR155" s="13"/>
      <c r="CS155" s="13"/>
      <c r="CT155" s="13"/>
      <c r="CU155" s="13"/>
      <c r="CV155" s="13"/>
      <c r="CW155" s="13"/>
      <c r="CX155" s="13"/>
      <c r="CY155" s="13"/>
      <c r="CZ155" s="13"/>
      <c r="DA155" s="8" t="str">
        <f>AllCurCo(CQ155:CZ155)</f>
        <v/>
      </c>
      <c r="DB155" s="8">
        <f t="shared" si="101"/>
        <v>0</v>
      </c>
      <c r="DC155" s="8">
        <f t="shared" si="89"/>
        <v>0</v>
      </c>
    </row>
    <row r="156" spans="1:107" ht="26.25" customHeight="1" thickBot="1" x14ac:dyDescent="0.4">
      <c r="A156" s="16">
        <v>150</v>
      </c>
      <c r="B156" s="92" t="s">
        <v>585</v>
      </c>
      <c r="C156" s="7" t="s">
        <v>260</v>
      </c>
      <c r="D156" s="13"/>
      <c r="E156" s="13"/>
      <c r="F156" s="13"/>
      <c r="G156" s="13"/>
      <c r="H156" s="13"/>
      <c r="I156" s="13"/>
      <c r="J156" s="13"/>
      <c r="K156" s="13"/>
      <c r="L156" s="13"/>
      <c r="M156" s="13"/>
      <c r="N156" s="8" t="str">
        <f t="shared" si="100"/>
        <v/>
      </c>
      <c r="O156" s="8">
        <f t="shared" si="108"/>
        <v>0</v>
      </c>
      <c r="P156" s="8">
        <f t="shared" si="88"/>
        <v>0</v>
      </c>
      <c r="Q156" s="13"/>
      <c r="R156" s="13"/>
      <c r="S156" s="13"/>
      <c r="T156" s="13"/>
      <c r="U156" s="13"/>
      <c r="V156" s="13"/>
      <c r="W156" s="13"/>
      <c r="X156" s="13"/>
      <c r="Y156" s="13"/>
      <c r="Z156" s="13"/>
      <c r="AA156" s="10" t="str">
        <f t="shared" si="90"/>
        <v/>
      </c>
      <c r="AB156" s="10">
        <f t="shared" si="91"/>
        <v>0</v>
      </c>
      <c r="AC156" s="10">
        <f t="shared" si="92"/>
        <v>0</v>
      </c>
      <c r="AD156" s="13"/>
      <c r="AE156" s="13"/>
      <c r="AF156" s="13"/>
      <c r="AG156" s="13"/>
      <c r="AH156" s="13"/>
      <c r="AI156" s="13"/>
      <c r="AJ156" s="13"/>
      <c r="AK156" s="13"/>
      <c r="AL156" s="13"/>
      <c r="AM156" s="13"/>
      <c r="AN156" s="10" t="str">
        <f t="shared" si="93"/>
        <v/>
      </c>
      <c r="AO156" s="8">
        <f t="shared" si="94"/>
        <v>0</v>
      </c>
      <c r="AP156" s="12">
        <f t="shared" si="95"/>
        <v>0</v>
      </c>
      <c r="AQ156" s="13"/>
      <c r="AR156" s="13"/>
      <c r="AS156" s="13"/>
      <c r="AT156" s="13"/>
      <c r="AU156" s="13"/>
      <c r="AV156" s="13"/>
      <c r="AW156" s="13"/>
      <c r="AX156" s="13"/>
      <c r="AY156" s="13"/>
      <c r="AZ156" s="13"/>
      <c r="BA156" s="10" t="str">
        <f t="shared" si="109"/>
        <v/>
      </c>
      <c r="BB156" s="8">
        <f t="shared" si="96"/>
        <v>0</v>
      </c>
      <c r="BC156" s="8">
        <f t="shared" si="106"/>
        <v>0</v>
      </c>
      <c r="BD156" s="13"/>
      <c r="BE156" s="13"/>
      <c r="BF156" s="13"/>
      <c r="BG156" s="13"/>
      <c r="BH156" s="13"/>
      <c r="BI156" s="13"/>
      <c r="BJ156" s="13"/>
      <c r="BK156" s="13"/>
      <c r="BL156" s="13"/>
      <c r="BM156" s="13"/>
      <c r="BN156" s="8" t="str">
        <f t="shared" si="104"/>
        <v/>
      </c>
      <c r="BO156" s="8">
        <f t="shared" si="72"/>
        <v>0</v>
      </c>
      <c r="BP156" s="8">
        <f t="shared" si="102"/>
        <v>0</v>
      </c>
      <c r="BQ156" s="13"/>
      <c r="BR156" s="13"/>
      <c r="BS156" s="13"/>
      <c r="BT156" s="13"/>
      <c r="BU156" s="13"/>
      <c r="BV156" s="13"/>
      <c r="BW156" s="13"/>
      <c r="BX156" s="13"/>
      <c r="BY156" s="13"/>
      <c r="BZ156" s="13"/>
      <c r="CA156" s="8" t="str">
        <f t="shared" si="87"/>
        <v/>
      </c>
      <c r="CB156" s="8">
        <f t="shared" si="105"/>
        <v>0</v>
      </c>
      <c r="CC156" s="8">
        <f t="shared" si="107"/>
        <v>0</v>
      </c>
      <c r="CD156" s="13"/>
      <c r="CE156" s="13"/>
      <c r="CF156" s="13"/>
      <c r="CG156" s="13"/>
      <c r="CH156" s="13"/>
      <c r="CI156" s="13"/>
      <c r="CJ156" s="13"/>
      <c r="CK156" s="13"/>
      <c r="CL156" s="13"/>
      <c r="CM156" s="13"/>
      <c r="CN156" s="8" t="str">
        <f t="shared" si="103"/>
        <v/>
      </c>
      <c r="CO156" s="8">
        <f t="shared" si="97"/>
        <v>0</v>
      </c>
      <c r="CP156" s="8">
        <f t="shared" si="77"/>
        <v>0</v>
      </c>
      <c r="CQ156" s="13"/>
      <c r="CR156" s="13"/>
      <c r="CS156" s="13"/>
      <c r="CT156" s="13"/>
      <c r="CU156" s="13"/>
      <c r="CV156" s="13"/>
      <c r="CW156" s="13"/>
      <c r="CX156" s="13"/>
      <c r="CY156" s="13"/>
      <c r="CZ156" s="13"/>
      <c r="DA156" s="8" t="str">
        <f t="shared" ref="DA156:DA187" si="110">AllCurCo(CQ156:CZ156)</f>
        <v/>
      </c>
      <c r="DB156" s="8">
        <f t="shared" si="101"/>
        <v>0</v>
      </c>
      <c r="DC156" s="8">
        <f t="shared" si="89"/>
        <v>0</v>
      </c>
    </row>
    <row r="157" spans="1:107" ht="26.25" customHeight="1" thickBot="1" x14ac:dyDescent="0.4">
      <c r="A157" s="16">
        <v>151</v>
      </c>
      <c r="B157" s="92" t="s">
        <v>586</v>
      </c>
      <c r="C157" s="7" t="s">
        <v>261</v>
      </c>
      <c r="D157" s="13"/>
      <c r="E157" s="13"/>
      <c r="F157" s="13"/>
      <c r="G157" s="13"/>
      <c r="H157" s="13"/>
      <c r="I157" s="13"/>
      <c r="J157" s="13"/>
      <c r="K157" s="13"/>
      <c r="L157" s="13"/>
      <c r="M157" s="13"/>
      <c r="N157" s="8" t="str">
        <f t="shared" si="100"/>
        <v/>
      </c>
      <c r="O157" s="8">
        <f t="shared" si="108"/>
        <v>0</v>
      </c>
      <c r="P157" s="8">
        <f t="shared" si="88"/>
        <v>0</v>
      </c>
      <c r="Q157" s="13" t="s">
        <v>822</v>
      </c>
      <c r="R157" s="13"/>
      <c r="S157" s="13"/>
      <c r="T157" s="13"/>
      <c r="U157" s="13"/>
      <c r="V157" s="13"/>
      <c r="W157" s="13"/>
      <c r="X157" s="13"/>
      <c r="Y157" s="13"/>
      <c r="Z157" s="13"/>
      <c r="AA157" s="10" t="str">
        <f t="shared" si="90"/>
        <v>CHM124 (1)A</v>
      </c>
      <c r="AB157" s="10">
        <f t="shared" si="91"/>
        <v>1</v>
      </c>
      <c r="AC157" s="10">
        <f t="shared" si="92"/>
        <v>5</v>
      </c>
      <c r="AD157" s="13"/>
      <c r="AE157" s="13"/>
      <c r="AF157" s="13"/>
      <c r="AG157" s="13"/>
      <c r="AH157" s="13"/>
      <c r="AI157" s="13"/>
      <c r="AJ157" s="13"/>
      <c r="AK157" s="13"/>
      <c r="AL157" s="13"/>
      <c r="AM157" s="13"/>
      <c r="AN157" s="10" t="str">
        <f t="shared" si="93"/>
        <v/>
      </c>
      <c r="AO157" s="8">
        <f t="shared" si="94"/>
        <v>0</v>
      </c>
      <c r="AP157" s="12">
        <f t="shared" si="95"/>
        <v>0</v>
      </c>
      <c r="AQ157" s="13"/>
      <c r="AR157" s="13"/>
      <c r="AS157" s="13"/>
      <c r="AT157" s="13"/>
      <c r="AU157" s="13"/>
      <c r="AV157" s="13"/>
      <c r="AW157" s="13"/>
      <c r="AX157" s="13"/>
      <c r="AY157" s="13"/>
      <c r="AZ157" s="13"/>
      <c r="BA157" s="10" t="str">
        <f t="shared" si="109"/>
        <v/>
      </c>
      <c r="BB157" s="8">
        <f t="shared" si="96"/>
        <v>0</v>
      </c>
      <c r="BC157" s="8">
        <f t="shared" si="106"/>
        <v>0</v>
      </c>
      <c r="BD157" s="13"/>
      <c r="BE157" s="13"/>
      <c r="BF157" s="13"/>
      <c r="BG157" s="13"/>
      <c r="BH157" s="13"/>
      <c r="BI157" s="13"/>
      <c r="BJ157" s="13"/>
      <c r="BK157" s="13"/>
      <c r="BL157" s="13"/>
      <c r="BM157" s="13"/>
      <c r="BN157" s="8" t="str">
        <f t="shared" si="104"/>
        <v/>
      </c>
      <c r="BO157" s="8">
        <f t="shared" si="72"/>
        <v>0</v>
      </c>
      <c r="BP157" s="8">
        <f t="shared" si="102"/>
        <v>0</v>
      </c>
      <c r="BQ157" s="13"/>
      <c r="BR157" s="13"/>
      <c r="BS157" s="13"/>
      <c r="BT157" s="13"/>
      <c r="BU157" s="13"/>
      <c r="BV157" s="13"/>
      <c r="BW157" s="13"/>
      <c r="BX157" s="13"/>
      <c r="BY157" s="13"/>
      <c r="BZ157" s="13"/>
      <c r="CA157" s="8" t="str">
        <f t="shared" ref="CA157:CA188" si="111">AllCurCo(BQ157:BZ157)</f>
        <v/>
      </c>
      <c r="CB157" s="8">
        <f t="shared" si="105"/>
        <v>0</v>
      </c>
      <c r="CC157" s="8">
        <f t="shared" si="107"/>
        <v>0</v>
      </c>
      <c r="CD157" s="13"/>
      <c r="CE157" s="13"/>
      <c r="CF157" s="13"/>
      <c r="CG157" s="13"/>
      <c r="CH157" s="13"/>
      <c r="CI157" s="13"/>
      <c r="CJ157" s="13"/>
      <c r="CK157" s="13"/>
      <c r="CL157" s="13"/>
      <c r="CM157" s="13"/>
      <c r="CN157" s="8" t="str">
        <f t="shared" si="103"/>
        <v/>
      </c>
      <c r="CO157" s="8">
        <f t="shared" si="97"/>
        <v>0</v>
      </c>
      <c r="CP157" s="8">
        <f t="shared" si="77"/>
        <v>0</v>
      </c>
      <c r="CQ157" s="13"/>
      <c r="CR157" s="13"/>
      <c r="CS157" s="13"/>
      <c r="CT157" s="13"/>
      <c r="CU157" s="13"/>
      <c r="CV157" s="13"/>
      <c r="CW157" s="13"/>
      <c r="CX157" s="13"/>
      <c r="CY157" s="13"/>
      <c r="CZ157" s="13"/>
      <c r="DA157" s="8" t="str">
        <f t="shared" si="110"/>
        <v/>
      </c>
      <c r="DB157" s="8">
        <f t="shared" si="101"/>
        <v>0</v>
      </c>
      <c r="DC157" s="8">
        <f t="shared" si="89"/>
        <v>0</v>
      </c>
    </row>
    <row r="158" spans="1:107" ht="26.25" customHeight="1" thickBot="1" x14ac:dyDescent="0.4">
      <c r="A158" s="16">
        <v>152</v>
      </c>
      <c r="B158" s="92" t="s">
        <v>587</v>
      </c>
      <c r="C158" s="7" t="s">
        <v>262</v>
      </c>
      <c r="D158" s="13" t="s">
        <v>808</v>
      </c>
      <c r="E158" s="13"/>
      <c r="F158" s="13"/>
      <c r="G158" s="13"/>
      <c r="H158" s="13"/>
      <c r="I158" s="13"/>
      <c r="J158" s="13"/>
      <c r="K158" s="13"/>
      <c r="L158" s="13"/>
      <c r="M158" s="13"/>
      <c r="N158" s="8" t="str">
        <f t="shared" si="100"/>
        <v>CHM114 (1)B</v>
      </c>
      <c r="O158" s="8">
        <f t="shared" si="108"/>
        <v>1</v>
      </c>
      <c r="P158" s="8">
        <f t="shared" ref="P158:P189" si="112">AllCurCoGP(D158:M158)</f>
        <v>4</v>
      </c>
      <c r="Q158" s="13" t="s">
        <v>853</v>
      </c>
      <c r="R158" s="13"/>
      <c r="S158" s="13"/>
      <c r="T158" s="13"/>
      <c r="U158" s="13"/>
      <c r="V158" s="13"/>
      <c r="W158" s="13"/>
      <c r="X158" s="13"/>
      <c r="Y158" s="13"/>
      <c r="Z158" s="13"/>
      <c r="AA158" s="10" t="str">
        <f t="shared" si="90"/>
        <v>MTH122 (3)B</v>
      </c>
      <c r="AB158" s="10">
        <f t="shared" si="91"/>
        <v>3</v>
      </c>
      <c r="AC158" s="10">
        <f t="shared" si="92"/>
        <v>12</v>
      </c>
      <c r="AD158" s="13"/>
      <c r="AE158" s="13"/>
      <c r="AF158" s="13"/>
      <c r="AG158" s="13"/>
      <c r="AH158" s="13"/>
      <c r="AI158" s="13"/>
      <c r="AJ158" s="13"/>
      <c r="AK158" s="13"/>
      <c r="AL158" s="13"/>
      <c r="AM158" s="13"/>
      <c r="AN158" s="10" t="str">
        <f t="shared" si="93"/>
        <v/>
      </c>
      <c r="AO158" s="8">
        <f t="shared" si="94"/>
        <v>0</v>
      </c>
      <c r="AP158" s="12">
        <f t="shared" si="95"/>
        <v>0</v>
      </c>
      <c r="AQ158" s="13"/>
      <c r="AR158" s="13"/>
      <c r="AS158" s="13"/>
      <c r="AT158" s="13"/>
      <c r="AU158" s="13"/>
      <c r="AV158" s="13"/>
      <c r="AW158" s="13"/>
      <c r="AX158" s="13"/>
      <c r="AY158" s="13"/>
      <c r="AZ158" s="13"/>
      <c r="BA158" s="10" t="str">
        <f t="shared" si="109"/>
        <v/>
      </c>
      <c r="BB158" s="8">
        <f t="shared" si="96"/>
        <v>0</v>
      </c>
      <c r="BC158" s="8">
        <f t="shared" si="106"/>
        <v>0</v>
      </c>
      <c r="BD158" s="13"/>
      <c r="BE158" s="13"/>
      <c r="BF158" s="13"/>
      <c r="BG158" s="13"/>
      <c r="BH158" s="13"/>
      <c r="BI158" s="13"/>
      <c r="BJ158" s="13"/>
      <c r="BK158" s="13"/>
      <c r="BL158" s="13"/>
      <c r="BM158" s="13"/>
      <c r="BN158" s="8" t="str">
        <f t="shared" si="104"/>
        <v/>
      </c>
      <c r="BO158" s="8">
        <f t="shared" si="72"/>
        <v>0</v>
      </c>
      <c r="BP158" s="8">
        <f>AllCurCoGP(BD158:BM158)</f>
        <v>0</v>
      </c>
      <c r="BQ158" s="13"/>
      <c r="BR158" s="13"/>
      <c r="BS158" s="13"/>
      <c r="BT158" s="13"/>
      <c r="BU158" s="13"/>
      <c r="BV158" s="13"/>
      <c r="BW158" s="13"/>
      <c r="BX158" s="13"/>
      <c r="BY158" s="13"/>
      <c r="BZ158" s="13"/>
      <c r="CA158" s="8" t="str">
        <f t="shared" si="111"/>
        <v/>
      </c>
      <c r="CB158" s="8">
        <f t="shared" si="105"/>
        <v>0</v>
      </c>
      <c r="CC158" s="8">
        <f t="shared" si="107"/>
        <v>0</v>
      </c>
      <c r="CD158" s="13"/>
      <c r="CE158" s="13"/>
      <c r="CF158" s="13"/>
      <c r="CG158" s="13"/>
      <c r="CH158" s="13"/>
      <c r="CI158" s="13"/>
      <c r="CJ158" s="13"/>
      <c r="CK158" s="13"/>
      <c r="CL158" s="13"/>
      <c r="CM158" s="13"/>
      <c r="CN158" s="8" t="str">
        <f t="shared" si="103"/>
        <v/>
      </c>
      <c r="CO158" s="8">
        <f t="shared" si="97"/>
        <v>0</v>
      </c>
      <c r="CP158" s="8">
        <f t="shared" si="77"/>
        <v>0</v>
      </c>
      <c r="CQ158" s="13"/>
      <c r="CR158" s="13"/>
      <c r="CS158" s="13"/>
      <c r="CT158" s="13"/>
      <c r="CU158" s="13"/>
      <c r="CV158" s="13"/>
      <c r="CW158" s="13"/>
      <c r="CX158" s="13"/>
      <c r="CY158" s="13"/>
      <c r="CZ158" s="13"/>
      <c r="DA158" s="8" t="str">
        <f t="shared" si="110"/>
        <v/>
      </c>
      <c r="DB158" s="8">
        <f t="shared" si="101"/>
        <v>0</v>
      </c>
      <c r="DC158" s="8">
        <f t="shared" si="89"/>
        <v>0</v>
      </c>
    </row>
    <row r="159" spans="1:107" ht="26.25" customHeight="1" thickBot="1" x14ac:dyDescent="0.4">
      <c r="A159" s="16">
        <v>153</v>
      </c>
      <c r="B159" s="92" t="s">
        <v>588</v>
      </c>
      <c r="C159" s="7" t="s">
        <v>263</v>
      </c>
      <c r="D159" s="13"/>
      <c r="E159" s="13"/>
      <c r="F159" s="13"/>
      <c r="G159" s="13"/>
      <c r="H159" s="13"/>
      <c r="I159" s="13"/>
      <c r="J159" s="13"/>
      <c r="K159" s="13"/>
      <c r="L159" s="13"/>
      <c r="M159" s="13"/>
      <c r="N159" s="8" t="str">
        <f t="shared" si="100"/>
        <v/>
      </c>
      <c r="O159" s="8">
        <f t="shared" si="108"/>
        <v>0</v>
      </c>
      <c r="P159" s="8">
        <f t="shared" si="112"/>
        <v>0</v>
      </c>
      <c r="Q159" s="13"/>
      <c r="R159" s="13"/>
      <c r="S159" s="13"/>
      <c r="T159" s="13"/>
      <c r="U159" s="13"/>
      <c r="V159" s="13"/>
      <c r="W159" s="13"/>
      <c r="X159" s="13"/>
      <c r="Y159" s="13"/>
      <c r="Z159" s="13"/>
      <c r="AA159" s="10" t="str">
        <f t="shared" si="90"/>
        <v/>
      </c>
      <c r="AB159" s="10">
        <f>AllCurCoTCL(Q159:Z159)</f>
        <v>0</v>
      </c>
      <c r="AC159" s="10">
        <f t="shared" si="92"/>
        <v>0</v>
      </c>
      <c r="AD159" s="13"/>
      <c r="AE159" s="13"/>
      <c r="AF159" s="13"/>
      <c r="AG159" s="13"/>
      <c r="AH159" s="13"/>
      <c r="AI159" s="13"/>
      <c r="AJ159" s="13"/>
      <c r="AK159" s="13"/>
      <c r="AL159" s="13"/>
      <c r="AM159" s="13"/>
      <c r="AN159" s="10" t="str">
        <f t="shared" si="93"/>
        <v/>
      </c>
      <c r="AO159" s="8">
        <f t="shared" si="94"/>
        <v>0</v>
      </c>
      <c r="AP159" s="12">
        <f t="shared" si="95"/>
        <v>0</v>
      </c>
      <c r="AQ159" s="13"/>
      <c r="AR159" s="13"/>
      <c r="AS159" s="13"/>
      <c r="AT159" s="13"/>
      <c r="AU159" s="13"/>
      <c r="AV159" s="13"/>
      <c r="AW159" s="13"/>
      <c r="AX159" s="13"/>
      <c r="AY159" s="13"/>
      <c r="AZ159" s="13"/>
      <c r="BA159" s="10" t="str">
        <f t="shared" si="109"/>
        <v/>
      </c>
      <c r="BB159" s="8">
        <f t="shared" si="96"/>
        <v>0</v>
      </c>
      <c r="BC159" s="8">
        <f t="shared" si="106"/>
        <v>0</v>
      </c>
      <c r="BD159" s="13"/>
      <c r="BE159" s="13"/>
      <c r="BF159" s="13"/>
      <c r="BG159" s="13"/>
      <c r="BH159" s="13"/>
      <c r="BI159" s="13"/>
      <c r="BJ159" s="13"/>
      <c r="BK159" s="13"/>
      <c r="BL159" s="13"/>
      <c r="BM159" s="13"/>
      <c r="BN159" s="8" t="str">
        <f t="shared" si="104"/>
        <v/>
      </c>
      <c r="BO159" s="8">
        <f t="shared" si="72"/>
        <v>0</v>
      </c>
      <c r="BP159" s="8">
        <f t="shared" ref="BP159:BP190" si="113">AllCurCoGP(BD159:BM159)</f>
        <v>0</v>
      </c>
      <c r="BQ159" s="13"/>
      <c r="BR159" s="13"/>
      <c r="BS159" s="13"/>
      <c r="BT159" s="13"/>
      <c r="BU159" s="13"/>
      <c r="BV159" s="13"/>
      <c r="BW159" s="13"/>
      <c r="BX159" s="13"/>
      <c r="BY159" s="13"/>
      <c r="BZ159" s="13"/>
      <c r="CA159" s="8" t="str">
        <f t="shared" si="111"/>
        <v/>
      </c>
      <c r="CB159" s="8">
        <f t="shared" si="105"/>
        <v>0</v>
      </c>
      <c r="CC159" s="8">
        <f t="shared" si="107"/>
        <v>0</v>
      </c>
      <c r="CD159" s="13"/>
      <c r="CE159" s="13"/>
      <c r="CF159" s="13"/>
      <c r="CG159" s="13"/>
      <c r="CH159" s="13"/>
      <c r="CI159" s="13"/>
      <c r="CJ159" s="13"/>
      <c r="CK159" s="13"/>
      <c r="CL159" s="13"/>
      <c r="CM159" s="13"/>
      <c r="CN159" s="8" t="str">
        <f t="shared" si="103"/>
        <v/>
      </c>
      <c r="CO159" s="8">
        <f t="shared" si="97"/>
        <v>0</v>
      </c>
      <c r="CP159" s="8">
        <f t="shared" si="77"/>
        <v>0</v>
      </c>
      <c r="CQ159" s="13"/>
      <c r="CR159" s="13"/>
      <c r="CS159" s="13"/>
      <c r="CT159" s="13"/>
      <c r="CU159" s="13"/>
      <c r="CV159" s="13"/>
      <c r="CW159" s="13"/>
      <c r="CX159" s="13"/>
      <c r="CY159" s="13"/>
      <c r="CZ159" s="13"/>
      <c r="DA159" s="8" t="str">
        <f t="shared" si="110"/>
        <v/>
      </c>
      <c r="DB159" s="8">
        <f t="shared" si="101"/>
        <v>0</v>
      </c>
      <c r="DC159" s="8">
        <f t="shared" si="89"/>
        <v>0</v>
      </c>
    </row>
    <row r="160" spans="1:107" ht="26.25" customHeight="1" thickBot="1" x14ac:dyDescent="0.4">
      <c r="A160" s="16">
        <v>154</v>
      </c>
      <c r="B160" s="92" t="s">
        <v>589</v>
      </c>
      <c r="C160" s="7" t="s">
        <v>264</v>
      </c>
      <c r="D160" s="13"/>
      <c r="E160" s="13"/>
      <c r="F160" s="13"/>
      <c r="G160" s="13"/>
      <c r="H160" s="13"/>
      <c r="I160" s="13"/>
      <c r="J160" s="13"/>
      <c r="K160" s="13"/>
      <c r="L160" s="13"/>
      <c r="M160" s="13"/>
      <c r="N160" s="8" t="str">
        <f t="shared" si="100"/>
        <v/>
      </c>
      <c r="O160" s="8">
        <f t="shared" si="108"/>
        <v>0</v>
      </c>
      <c r="P160" s="8">
        <f t="shared" si="112"/>
        <v>0</v>
      </c>
      <c r="Q160" s="13"/>
      <c r="R160" s="13"/>
      <c r="S160" s="13"/>
      <c r="T160" s="13"/>
      <c r="U160" s="13"/>
      <c r="V160" s="13"/>
      <c r="W160" s="13"/>
      <c r="X160" s="13"/>
      <c r="Y160" s="13"/>
      <c r="Z160" s="13"/>
      <c r="AA160" s="10" t="str">
        <f t="shared" si="90"/>
        <v/>
      </c>
      <c r="AB160" s="10">
        <f t="shared" ref="AB160:AB223" si="114">AllCurCoTCL(Q160:Z160)</f>
        <v>0</v>
      </c>
      <c r="AC160" s="10">
        <f t="shared" si="92"/>
        <v>0</v>
      </c>
      <c r="AD160" s="13"/>
      <c r="AE160" s="13"/>
      <c r="AF160" s="13"/>
      <c r="AG160" s="13"/>
      <c r="AH160" s="13"/>
      <c r="AI160" s="13"/>
      <c r="AJ160" s="13"/>
      <c r="AK160" s="13"/>
      <c r="AL160" s="13"/>
      <c r="AM160" s="13"/>
      <c r="AN160" s="10" t="str">
        <f t="shared" si="93"/>
        <v/>
      </c>
      <c r="AO160" s="8">
        <f t="shared" si="94"/>
        <v>0</v>
      </c>
      <c r="AP160" s="12">
        <f t="shared" si="95"/>
        <v>0</v>
      </c>
      <c r="AQ160" s="13"/>
      <c r="AR160" s="13"/>
      <c r="AS160" s="13"/>
      <c r="AT160" s="13"/>
      <c r="AU160" s="13"/>
      <c r="AV160" s="13"/>
      <c r="AW160" s="13"/>
      <c r="AX160" s="13"/>
      <c r="AY160" s="13"/>
      <c r="AZ160" s="13"/>
      <c r="BA160" s="10" t="str">
        <f t="shared" si="109"/>
        <v/>
      </c>
      <c r="BB160" s="8">
        <f t="shared" si="96"/>
        <v>0</v>
      </c>
      <c r="BC160" s="8">
        <f t="shared" si="106"/>
        <v>0</v>
      </c>
      <c r="BD160" s="13"/>
      <c r="BE160" s="13"/>
      <c r="BF160" s="13"/>
      <c r="BG160" s="13"/>
      <c r="BH160" s="13"/>
      <c r="BI160" s="13"/>
      <c r="BJ160" s="13"/>
      <c r="BK160" s="13"/>
      <c r="BL160" s="13"/>
      <c r="BM160" s="13"/>
      <c r="BN160" s="8" t="str">
        <f t="shared" si="104"/>
        <v/>
      </c>
      <c r="BO160" s="8">
        <f t="shared" si="72"/>
        <v>0</v>
      </c>
      <c r="BP160" s="8">
        <f t="shared" si="113"/>
        <v>0</v>
      </c>
      <c r="BQ160" s="13"/>
      <c r="BR160" s="13"/>
      <c r="BS160" s="13"/>
      <c r="BT160" s="13"/>
      <c r="BU160" s="13"/>
      <c r="BV160" s="13"/>
      <c r="BW160" s="13"/>
      <c r="BX160" s="13"/>
      <c r="BY160" s="13"/>
      <c r="BZ160" s="13"/>
      <c r="CA160" s="8" t="str">
        <f t="shared" si="111"/>
        <v/>
      </c>
      <c r="CB160" s="8">
        <f t="shared" si="105"/>
        <v>0</v>
      </c>
      <c r="CC160" s="8">
        <f t="shared" si="107"/>
        <v>0</v>
      </c>
      <c r="CD160" s="13"/>
      <c r="CE160" s="13"/>
      <c r="CF160" s="13"/>
      <c r="CG160" s="13"/>
      <c r="CH160" s="13"/>
      <c r="CI160" s="13"/>
      <c r="CJ160" s="13"/>
      <c r="CK160" s="13"/>
      <c r="CL160" s="13"/>
      <c r="CM160" s="13"/>
      <c r="CN160" s="8" t="str">
        <f t="shared" si="103"/>
        <v/>
      </c>
      <c r="CO160" s="8">
        <f t="shared" si="97"/>
        <v>0</v>
      </c>
      <c r="CP160" s="8">
        <f t="shared" si="77"/>
        <v>0</v>
      </c>
      <c r="CQ160" s="13"/>
      <c r="CR160" s="13"/>
      <c r="CS160" s="13"/>
      <c r="CT160" s="13"/>
      <c r="CU160" s="13"/>
      <c r="CV160" s="13"/>
      <c r="CW160" s="13"/>
      <c r="CX160" s="13"/>
      <c r="CY160" s="13"/>
      <c r="CZ160" s="13"/>
      <c r="DA160" s="8" t="str">
        <f t="shared" si="110"/>
        <v/>
      </c>
      <c r="DB160" s="8">
        <f t="shared" si="101"/>
        <v>0</v>
      </c>
      <c r="DC160" s="8">
        <f t="shared" si="89"/>
        <v>0</v>
      </c>
    </row>
    <row r="161" spans="1:107" ht="26.25" customHeight="1" thickBot="1" x14ac:dyDescent="0.4">
      <c r="A161" s="16">
        <v>155</v>
      </c>
      <c r="B161" s="92" t="s">
        <v>590</v>
      </c>
      <c r="C161" s="7" t="s">
        <v>265</v>
      </c>
      <c r="D161" s="13"/>
      <c r="E161" s="13"/>
      <c r="F161" s="13"/>
      <c r="G161" s="13"/>
      <c r="H161" s="13"/>
      <c r="I161" s="13"/>
      <c r="J161" s="13"/>
      <c r="K161" s="13"/>
      <c r="L161" s="13"/>
      <c r="M161" s="13"/>
      <c r="N161" s="8" t="str">
        <f t="shared" si="100"/>
        <v/>
      </c>
      <c r="O161" s="8">
        <f t="shared" si="108"/>
        <v>0</v>
      </c>
      <c r="P161" s="8">
        <f t="shared" si="112"/>
        <v>0</v>
      </c>
      <c r="Q161" s="13"/>
      <c r="R161" s="13"/>
      <c r="S161" s="13"/>
      <c r="T161" s="13"/>
      <c r="U161" s="13"/>
      <c r="V161" s="13"/>
      <c r="W161" s="13"/>
      <c r="X161" s="13"/>
      <c r="Y161" s="13"/>
      <c r="Z161" s="13"/>
      <c r="AA161" s="10" t="str">
        <f t="shared" si="90"/>
        <v/>
      </c>
      <c r="AB161" s="10">
        <f t="shared" si="114"/>
        <v>0</v>
      </c>
      <c r="AC161" s="10">
        <f t="shared" si="92"/>
        <v>0</v>
      </c>
      <c r="AD161" s="13"/>
      <c r="AE161" s="13"/>
      <c r="AF161" s="13"/>
      <c r="AG161" s="13"/>
      <c r="AH161" s="13"/>
      <c r="AI161" s="13"/>
      <c r="AJ161" s="13"/>
      <c r="AK161" s="13"/>
      <c r="AL161" s="13"/>
      <c r="AM161" s="13"/>
      <c r="AN161" s="10" t="str">
        <f t="shared" si="93"/>
        <v/>
      </c>
      <c r="AO161" s="8">
        <f t="shared" si="94"/>
        <v>0</v>
      </c>
      <c r="AP161" s="12">
        <f t="shared" si="95"/>
        <v>0</v>
      </c>
      <c r="AQ161" s="13"/>
      <c r="AR161" s="13"/>
      <c r="AS161" s="13"/>
      <c r="AT161" s="13"/>
      <c r="AU161" s="13"/>
      <c r="AV161" s="13"/>
      <c r="AW161" s="13"/>
      <c r="AX161" s="13"/>
      <c r="AY161" s="13"/>
      <c r="AZ161" s="13"/>
      <c r="BA161" s="10" t="str">
        <f t="shared" si="109"/>
        <v/>
      </c>
      <c r="BB161" s="8">
        <f t="shared" si="96"/>
        <v>0</v>
      </c>
      <c r="BC161" s="8">
        <f t="shared" si="106"/>
        <v>0</v>
      </c>
      <c r="BD161" s="13"/>
      <c r="BE161" s="13"/>
      <c r="BF161" s="13"/>
      <c r="BG161" s="13"/>
      <c r="BH161" s="13"/>
      <c r="BI161" s="13"/>
      <c r="BJ161" s="13"/>
      <c r="BK161" s="13"/>
      <c r="BL161" s="13"/>
      <c r="BM161" s="13"/>
      <c r="BN161" s="8" t="str">
        <f t="shared" si="104"/>
        <v/>
      </c>
      <c r="BO161" s="8">
        <f t="shared" si="72"/>
        <v>0</v>
      </c>
      <c r="BP161" s="8">
        <f t="shared" si="113"/>
        <v>0</v>
      </c>
      <c r="BQ161" s="13"/>
      <c r="BR161" s="13"/>
      <c r="BS161" s="13"/>
      <c r="BT161" s="13"/>
      <c r="BU161" s="13"/>
      <c r="BV161" s="13"/>
      <c r="BW161" s="13"/>
      <c r="BX161" s="13"/>
      <c r="BY161" s="13"/>
      <c r="BZ161" s="13"/>
      <c r="CA161" s="8" t="str">
        <f t="shared" si="111"/>
        <v/>
      </c>
      <c r="CB161" s="8">
        <f t="shared" si="105"/>
        <v>0</v>
      </c>
      <c r="CC161" s="8">
        <f t="shared" si="107"/>
        <v>0</v>
      </c>
      <c r="CD161" s="13"/>
      <c r="CE161" s="13"/>
      <c r="CF161" s="13"/>
      <c r="CG161" s="13"/>
      <c r="CH161" s="13"/>
      <c r="CI161" s="13"/>
      <c r="CJ161" s="13"/>
      <c r="CK161" s="13"/>
      <c r="CL161" s="13"/>
      <c r="CM161" s="13"/>
      <c r="CN161" s="8" t="str">
        <f t="shared" si="103"/>
        <v/>
      </c>
      <c r="CO161" s="8">
        <f t="shared" si="97"/>
        <v>0</v>
      </c>
      <c r="CP161" s="8">
        <f t="shared" si="77"/>
        <v>0</v>
      </c>
      <c r="CQ161" s="13"/>
      <c r="CR161" s="13"/>
      <c r="CS161" s="13"/>
      <c r="CT161" s="13"/>
      <c r="CU161" s="13"/>
      <c r="CV161" s="13"/>
      <c r="CW161" s="13"/>
      <c r="CX161" s="13"/>
      <c r="CY161" s="13"/>
      <c r="CZ161" s="13"/>
      <c r="DA161" s="8" t="str">
        <f t="shared" si="110"/>
        <v/>
      </c>
      <c r="DB161" s="8">
        <f t="shared" si="101"/>
        <v>0</v>
      </c>
      <c r="DC161" s="8">
        <f t="shared" si="89"/>
        <v>0</v>
      </c>
    </row>
    <row r="162" spans="1:107" ht="26.25" customHeight="1" thickBot="1" x14ac:dyDescent="0.4">
      <c r="A162" s="16">
        <v>156</v>
      </c>
      <c r="B162" s="92" t="s">
        <v>591</v>
      </c>
      <c r="C162" s="7" t="s">
        <v>266</v>
      </c>
      <c r="D162" s="13"/>
      <c r="E162" s="13"/>
      <c r="F162" s="13"/>
      <c r="G162" s="13"/>
      <c r="H162" s="13"/>
      <c r="I162" s="13"/>
      <c r="J162" s="13"/>
      <c r="K162" s="13"/>
      <c r="L162" s="13"/>
      <c r="M162" s="13"/>
      <c r="N162" s="8" t="str">
        <f t="shared" si="100"/>
        <v/>
      </c>
      <c r="O162" s="8">
        <f t="shared" si="108"/>
        <v>0</v>
      </c>
      <c r="P162" s="8">
        <f t="shared" si="112"/>
        <v>0</v>
      </c>
      <c r="Q162" s="13"/>
      <c r="R162" s="13"/>
      <c r="S162" s="13"/>
      <c r="T162" s="13"/>
      <c r="U162" s="13"/>
      <c r="V162" s="13"/>
      <c r="W162" s="13"/>
      <c r="X162" s="13"/>
      <c r="Y162" s="13"/>
      <c r="Z162" s="13"/>
      <c r="AA162" s="10" t="str">
        <f t="shared" si="90"/>
        <v/>
      </c>
      <c r="AB162" s="10">
        <f t="shared" si="114"/>
        <v>0</v>
      </c>
      <c r="AC162" s="10">
        <f t="shared" si="92"/>
        <v>0</v>
      </c>
      <c r="AD162" s="13"/>
      <c r="AE162" s="13"/>
      <c r="AF162" s="13"/>
      <c r="AG162" s="13"/>
      <c r="AH162" s="13"/>
      <c r="AI162" s="13"/>
      <c r="AJ162" s="13"/>
      <c r="AK162" s="13"/>
      <c r="AL162" s="13"/>
      <c r="AM162" s="13"/>
      <c r="AN162" s="10" t="str">
        <f t="shared" si="93"/>
        <v/>
      </c>
      <c r="AO162" s="8">
        <f t="shared" si="94"/>
        <v>0</v>
      </c>
      <c r="AP162" s="12">
        <f t="shared" si="95"/>
        <v>0</v>
      </c>
      <c r="AQ162" s="13"/>
      <c r="AR162" s="13"/>
      <c r="AS162" s="13"/>
      <c r="AT162" s="13"/>
      <c r="AU162" s="13"/>
      <c r="AV162" s="13"/>
      <c r="AW162" s="13"/>
      <c r="AX162" s="13"/>
      <c r="AY162" s="13"/>
      <c r="AZ162" s="13"/>
      <c r="BA162" s="10" t="str">
        <f t="shared" si="109"/>
        <v/>
      </c>
      <c r="BB162" s="8">
        <f t="shared" si="96"/>
        <v>0</v>
      </c>
      <c r="BC162" s="8">
        <f t="shared" si="106"/>
        <v>0</v>
      </c>
      <c r="BD162" s="13"/>
      <c r="BE162" s="13"/>
      <c r="BF162" s="13"/>
      <c r="BG162" s="13"/>
      <c r="BH162" s="13"/>
      <c r="BI162" s="13"/>
      <c r="BJ162" s="13"/>
      <c r="BK162" s="13"/>
      <c r="BL162" s="13"/>
      <c r="BM162" s="13"/>
      <c r="BN162" s="8" t="str">
        <f t="shared" si="104"/>
        <v/>
      </c>
      <c r="BO162" s="8">
        <f t="shared" si="72"/>
        <v>0</v>
      </c>
      <c r="BP162" s="8">
        <f t="shared" si="113"/>
        <v>0</v>
      </c>
      <c r="BQ162" s="13"/>
      <c r="BR162" s="13"/>
      <c r="BS162" s="13"/>
      <c r="BT162" s="13"/>
      <c r="BU162" s="13"/>
      <c r="BV162" s="13"/>
      <c r="BW162" s="13"/>
      <c r="BX162" s="13"/>
      <c r="BY162" s="13"/>
      <c r="BZ162" s="13"/>
      <c r="CA162" s="8" t="str">
        <f t="shared" si="111"/>
        <v/>
      </c>
      <c r="CB162" s="8">
        <f t="shared" si="105"/>
        <v>0</v>
      </c>
      <c r="CC162" s="8">
        <f t="shared" si="107"/>
        <v>0</v>
      </c>
      <c r="CD162" s="13"/>
      <c r="CE162" s="13"/>
      <c r="CF162" s="13"/>
      <c r="CG162" s="13"/>
      <c r="CH162" s="13"/>
      <c r="CI162" s="13"/>
      <c r="CJ162" s="13"/>
      <c r="CK162" s="13"/>
      <c r="CL162" s="13"/>
      <c r="CM162" s="13"/>
      <c r="CN162" s="8" t="str">
        <f t="shared" si="103"/>
        <v/>
      </c>
      <c r="CO162" s="8">
        <f t="shared" si="97"/>
        <v>0</v>
      </c>
      <c r="CP162" s="8">
        <f t="shared" si="77"/>
        <v>0</v>
      </c>
      <c r="CQ162" s="13"/>
      <c r="CR162" s="13"/>
      <c r="CS162" s="13"/>
      <c r="CT162" s="13"/>
      <c r="CU162" s="13"/>
      <c r="CV162" s="13"/>
      <c r="CW162" s="13"/>
      <c r="CX162" s="13"/>
      <c r="CY162" s="13"/>
      <c r="CZ162" s="13"/>
      <c r="DA162" s="8" t="str">
        <f t="shared" si="110"/>
        <v/>
      </c>
      <c r="DB162" s="8">
        <f t="shared" si="101"/>
        <v>0</v>
      </c>
      <c r="DC162" s="8">
        <f t="shared" si="89"/>
        <v>0</v>
      </c>
    </row>
    <row r="163" spans="1:107" ht="26.25" customHeight="1" thickBot="1" x14ac:dyDescent="0.4">
      <c r="A163" s="16">
        <v>157</v>
      </c>
      <c r="B163" s="92" t="s">
        <v>592</v>
      </c>
      <c r="C163" s="7" t="s">
        <v>267</v>
      </c>
      <c r="D163" s="13"/>
      <c r="E163" s="13"/>
      <c r="F163" s="13"/>
      <c r="G163" s="13"/>
      <c r="H163" s="13"/>
      <c r="I163" s="13"/>
      <c r="J163" s="13"/>
      <c r="K163" s="13"/>
      <c r="L163" s="13"/>
      <c r="M163" s="13"/>
      <c r="N163" s="8" t="str">
        <f t="shared" si="100"/>
        <v/>
      </c>
      <c r="O163" s="8">
        <f t="shared" si="108"/>
        <v>0</v>
      </c>
      <c r="P163" s="8">
        <f t="shared" si="112"/>
        <v>0</v>
      </c>
      <c r="Q163" s="13"/>
      <c r="R163" s="13"/>
      <c r="S163" s="13"/>
      <c r="T163" s="13"/>
      <c r="U163" s="13"/>
      <c r="V163" s="13"/>
      <c r="W163" s="13"/>
      <c r="X163" s="13"/>
      <c r="Y163" s="13"/>
      <c r="Z163" s="13"/>
      <c r="AA163" s="10" t="str">
        <f t="shared" si="90"/>
        <v/>
      </c>
      <c r="AB163" s="10">
        <f t="shared" si="114"/>
        <v>0</v>
      </c>
      <c r="AC163" s="10">
        <f t="shared" si="92"/>
        <v>0</v>
      </c>
      <c r="AD163" s="13"/>
      <c r="AE163" s="13"/>
      <c r="AF163" s="13"/>
      <c r="AG163" s="13"/>
      <c r="AH163" s="13"/>
      <c r="AI163" s="13"/>
      <c r="AJ163" s="13"/>
      <c r="AK163" s="13"/>
      <c r="AL163" s="13"/>
      <c r="AM163" s="13"/>
      <c r="AN163" s="10" t="str">
        <f t="shared" si="93"/>
        <v/>
      </c>
      <c r="AO163" s="8">
        <f t="shared" si="94"/>
        <v>0</v>
      </c>
      <c r="AP163" s="12">
        <f t="shared" si="95"/>
        <v>0</v>
      </c>
      <c r="AQ163" s="13"/>
      <c r="AR163" s="13"/>
      <c r="AS163" s="13"/>
      <c r="AT163" s="13"/>
      <c r="AU163" s="13"/>
      <c r="AV163" s="13"/>
      <c r="AW163" s="13"/>
      <c r="AX163" s="13"/>
      <c r="AY163" s="13"/>
      <c r="AZ163" s="13"/>
      <c r="BA163" s="10" t="str">
        <f t="shared" si="109"/>
        <v/>
      </c>
      <c r="BB163" s="8">
        <f t="shared" si="96"/>
        <v>0</v>
      </c>
      <c r="BC163" s="8">
        <f t="shared" si="106"/>
        <v>0</v>
      </c>
      <c r="BD163" s="13"/>
      <c r="BE163" s="13"/>
      <c r="BF163" s="13"/>
      <c r="BG163" s="13"/>
      <c r="BH163" s="13"/>
      <c r="BI163" s="13"/>
      <c r="BJ163" s="13"/>
      <c r="BK163" s="13"/>
      <c r="BL163" s="13"/>
      <c r="BM163" s="13"/>
      <c r="BN163" s="8" t="str">
        <f t="shared" si="104"/>
        <v/>
      </c>
      <c r="BO163" s="8">
        <f t="shared" si="72"/>
        <v>0</v>
      </c>
      <c r="BP163" s="8">
        <f t="shared" si="113"/>
        <v>0</v>
      </c>
      <c r="BQ163" s="13"/>
      <c r="BR163" s="13"/>
      <c r="BS163" s="13"/>
      <c r="BT163" s="13"/>
      <c r="BU163" s="13"/>
      <c r="BV163" s="13"/>
      <c r="BW163" s="13"/>
      <c r="BX163" s="13"/>
      <c r="BY163" s="13"/>
      <c r="BZ163" s="13"/>
      <c r="CA163" s="8" t="str">
        <f t="shared" si="111"/>
        <v/>
      </c>
      <c r="CB163" s="8">
        <f t="shared" si="105"/>
        <v>0</v>
      </c>
      <c r="CC163" s="8">
        <f t="shared" si="107"/>
        <v>0</v>
      </c>
      <c r="CD163" s="13"/>
      <c r="CE163" s="13"/>
      <c r="CF163" s="13"/>
      <c r="CG163" s="13"/>
      <c r="CH163" s="13"/>
      <c r="CI163" s="13"/>
      <c r="CJ163" s="13"/>
      <c r="CK163" s="13"/>
      <c r="CL163" s="13"/>
      <c r="CM163" s="13"/>
      <c r="CN163" s="8" t="str">
        <f t="shared" si="103"/>
        <v/>
      </c>
      <c r="CO163" s="8">
        <f t="shared" si="97"/>
        <v>0</v>
      </c>
      <c r="CP163" s="8">
        <f t="shared" si="77"/>
        <v>0</v>
      </c>
      <c r="CQ163" s="13"/>
      <c r="CR163" s="13"/>
      <c r="CS163" s="13"/>
      <c r="CT163" s="13"/>
      <c r="CU163" s="13"/>
      <c r="CV163" s="13"/>
      <c r="CW163" s="13"/>
      <c r="CX163" s="13"/>
      <c r="CY163" s="13"/>
      <c r="CZ163" s="13"/>
      <c r="DA163" s="8" t="str">
        <f t="shared" si="110"/>
        <v/>
      </c>
      <c r="DB163" s="8">
        <f t="shared" si="101"/>
        <v>0</v>
      </c>
      <c r="DC163" s="8">
        <f t="shared" si="89"/>
        <v>0</v>
      </c>
    </row>
    <row r="164" spans="1:107" ht="26.25" customHeight="1" thickBot="1" x14ac:dyDescent="0.4">
      <c r="A164" s="16">
        <v>158</v>
      </c>
      <c r="B164" s="92" t="s">
        <v>593</v>
      </c>
      <c r="C164" s="7" t="s">
        <v>268</v>
      </c>
      <c r="D164" s="13"/>
      <c r="E164" s="13"/>
      <c r="F164" s="13"/>
      <c r="G164" s="13"/>
      <c r="H164" s="13"/>
      <c r="I164" s="13"/>
      <c r="J164" s="13"/>
      <c r="K164" s="13"/>
      <c r="L164" s="13"/>
      <c r="M164" s="13"/>
      <c r="N164" s="8" t="str">
        <f t="shared" si="100"/>
        <v/>
      </c>
      <c r="O164" s="8">
        <f t="shared" si="108"/>
        <v>0</v>
      </c>
      <c r="P164" s="8">
        <f t="shared" si="112"/>
        <v>0</v>
      </c>
      <c r="Q164" s="13"/>
      <c r="R164" s="13"/>
      <c r="S164" s="13"/>
      <c r="T164" s="13"/>
      <c r="U164" s="13"/>
      <c r="V164" s="13"/>
      <c r="W164" s="13"/>
      <c r="X164" s="13"/>
      <c r="Y164" s="13"/>
      <c r="Z164" s="13"/>
      <c r="AA164" s="10" t="str">
        <f t="shared" si="90"/>
        <v/>
      </c>
      <c r="AB164" s="10">
        <f t="shared" si="114"/>
        <v>0</v>
      </c>
      <c r="AC164" s="10">
        <f t="shared" si="92"/>
        <v>0</v>
      </c>
      <c r="AD164" s="13" t="s">
        <v>876</v>
      </c>
      <c r="AE164" s="13"/>
      <c r="AF164" s="13"/>
      <c r="AG164" s="13"/>
      <c r="AH164" s="13"/>
      <c r="AI164" s="13"/>
      <c r="AJ164" s="13"/>
      <c r="AK164" s="13"/>
      <c r="AL164" s="13"/>
      <c r="AM164" s="13"/>
      <c r="AN164" s="10" t="str">
        <f t="shared" si="93"/>
        <v>MTH211 (3)B</v>
      </c>
      <c r="AO164" s="8">
        <f t="shared" si="94"/>
        <v>3</v>
      </c>
      <c r="AP164" s="12">
        <f t="shared" si="95"/>
        <v>12</v>
      </c>
      <c r="AQ164" s="13"/>
      <c r="AR164" s="13"/>
      <c r="AS164" s="13"/>
      <c r="AT164" s="13"/>
      <c r="AU164" s="13"/>
      <c r="AV164" s="13"/>
      <c r="AW164" s="13"/>
      <c r="AX164" s="13"/>
      <c r="AY164" s="13"/>
      <c r="AZ164" s="13"/>
      <c r="BA164" s="10" t="str">
        <f t="shared" si="109"/>
        <v/>
      </c>
      <c r="BB164" s="8">
        <f t="shared" si="96"/>
        <v>0</v>
      </c>
      <c r="BC164" s="8">
        <f t="shared" si="106"/>
        <v>0</v>
      </c>
      <c r="BD164" s="13"/>
      <c r="BE164" s="13"/>
      <c r="BF164" s="13"/>
      <c r="BG164" s="13"/>
      <c r="BH164" s="13"/>
      <c r="BI164" s="13"/>
      <c r="BJ164" s="13"/>
      <c r="BK164" s="13"/>
      <c r="BL164" s="13"/>
      <c r="BM164" s="13"/>
      <c r="BN164" s="8" t="str">
        <f t="shared" si="104"/>
        <v/>
      </c>
      <c r="BO164" s="8">
        <f t="shared" ref="BO164:BO227" si="115">AllCurCoTCL(BD164:BM164)</f>
        <v>0</v>
      </c>
      <c r="BP164" s="8">
        <f t="shared" si="113"/>
        <v>0</v>
      </c>
      <c r="BQ164" s="13"/>
      <c r="BR164" s="13"/>
      <c r="BS164" s="13"/>
      <c r="BT164" s="13"/>
      <c r="BU164" s="13"/>
      <c r="BV164" s="13"/>
      <c r="BW164" s="13"/>
      <c r="BX164" s="13"/>
      <c r="BY164" s="13"/>
      <c r="BZ164" s="13"/>
      <c r="CA164" s="8" t="str">
        <f t="shared" si="111"/>
        <v/>
      </c>
      <c r="CB164" s="8">
        <f t="shared" si="105"/>
        <v>0</v>
      </c>
      <c r="CC164" s="8">
        <f t="shared" si="107"/>
        <v>0</v>
      </c>
      <c r="CD164" s="13"/>
      <c r="CE164" s="13"/>
      <c r="CF164" s="13"/>
      <c r="CG164" s="13"/>
      <c r="CH164" s="13"/>
      <c r="CI164" s="13"/>
      <c r="CJ164" s="13"/>
      <c r="CK164" s="13"/>
      <c r="CL164" s="13"/>
      <c r="CM164" s="13"/>
      <c r="CN164" s="8" t="str">
        <f t="shared" si="103"/>
        <v/>
      </c>
      <c r="CO164" s="8">
        <f t="shared" si="97"/>
        <v>0</v>
      </c>
      <c r="CP164" s="8">
        <f t="shared" si="77"/>
        <v>0</v>
      </c>
      <c r="CQ164" s="13"/>
      <c r="CR164" s="13"/>
      <c r="CS164" s="13"/>
      <c r="CT164" s="13"/>
      <c r="CU164" s="13"/>
      <c r="CV164" s="13"/>
      <c r="CW164" s="13"/>
      <c r="CX164" s="13"/>
      <c r="CY164" s="13"/>
      <c r="CZ164" s="13"/>
      <c r="DA164" s="8" t="str">
        <f t="shared" si="110"/>
        <v/>
      </c>
      <c r="DB164" s="8">
        <f t="shared" si="101"/>
        <v>0</v>
      </c>
      <c r="DC164" s="8">
        <f t="shared" si="89"/>
        <v>0</v>
      </c>
    </row>
    <row r="165" spans="1:107" ht="26.25" customHeight="1" thickBot="1" x14ac:dyDescent="0.4">
      <c r="A165" s="16">
        <v>159</v>
      </c>
      <c r="B165" s="92" t="s">
        <v>594</v>
      </c>
      <c r="C165" s="7" t="s">
        <v>269</v>
      </c>
      <c r="D165" s="13" t="s">
        <v>785</v>
      </c>
      <c r="E165" s="13"/>
      <c r="F165" s="13"/>
      <c r="G165" s="13"/>
      <c r="H165" s="13"/>
      <c r="I165" s="13"/>
      <c r="J165" s="13"/>
      <c r="K165" s="13"/>
      <c r="L165" s="13"/>
      <c r="M165" s="13"/>
      <c r="N165" s="8" t="str">
        <f t="shared" si="100"/>
        <v>CHM113 (3)C</v>
      </c>
      <c r="O165" s="8">
        <f t="shared" si="108"/>
        <v>3</v>
      </c>
      <c r="P165" s="8">
        <f t="shared" si="112"/>
        <v>9</v>
      </c>
      <c r="Q165" s="13"/>
      <c r="R165" s="13"/>
      <c r="S165" s="13"/>
      <c r="T165" s="13"/>
      <c r="U165" s="13"/>
      <c r="V165" s="13"/>
      <c r="W165" s="13"/>
      <c r="X165" s="13"/>
      <c r="Y165" s="13"/>
      <c r="Z165" s="13"/>
      <c r="AA165" s="10" t="str">
        <f t="shared" si="90"/>
        <v/>
      </c>
      <c r="AB165" s="10">
        <f t="shared" si="114"/>
        <v>0</v>
      </c>
      <c r="AC165" s="10">
        <f t="shared" si="92"/>
        <v>0</v>
      </c>
      <c r="AD165" s="13"/>
      <c r="AE165" s="13"/>
      <c r="AF165" s="13"/>
      <c r="AG165" s="13"/>
      <c r="AH165" s="13"/>
      <c r="AI165" s="13"/>
      <c r="AJ165" s="13"/>
      <c r="AK165" s="13"/>
      <c r="AL165" s="13"/>
      <c r="AM165" s="13"/>
      <c r="AN165" s="10" t="str">
        <f t="shared" si="93"/>
        <v/>
      </c>
      <c r="AO165" s="8">
        <f t="shared" si="94"/>
        <v>0</v>
      </c>
      <c r="AP165" s="12">
        <f t="shared" si="95"/>
        <v>0</v>
      </c>
      <c r="AQ165" s="13"/>
      <c r="AR165" s="13"/>
      <c r="AS165" s="13"/>
      <c r="AT165" s="13"/>
      <c r="AU165" s="13"/>
      <c r="AV165" s="13"/>
      <c r="AW165" s="13"/>
      <c r="AX165" s="13"/>
      <c r="AY165" s="13"/>
      <c r="AZ165" s="13"/>
      <c r="BA165" s="10" t="str">
        <f t="shared" si="109"/>
        <v/>
      </c>
      <c r="BB165" s="8">
        <f t="shared" si="96"/>
        <v>0</v>
      </c>
      <c r="BC165" s="8">
        <f t="shared" si="106"/>
        <v>0</v>
      </c>
      <c r="BD165" s="13"/>
      <c r="BE165" s="13"/>
      <c r="BF165" s="13"/>
      <c r="BG165" s="13"/>
      <c r="BH165" s="13"/>
      <c r="BI165" s="13"/>
      <c r="BJ165" s="13"/>
      <c r="BK165" s="13"/>
      <c r="BL165" s="13"/>
      <c r="BM165" s="13"/>
      <c r="BN165" s="8" t="str">
        <f t="shared" si="104"/>
        <v/>
      </c>
      <c r="BO165" s="8">
        <f t="shared" si="115"/>
        <v>0</v>
      </c>
      <c r="BP165" s="8">
        <f t="shared" si="113"/>
        <v>0</v>
      </c>
      <c r="BQ165" s="13"/>
      <c r="BR165" s="13"/>
      <c r="BS165" s="13"/>
      <c r="BT165" s="13"/>
      <c r="BU165" s="13"/>
      <c r="BV165" s="13"/>
      <c r="BW165" s="13"/>
      <c r="BX165" s="13"/>
      <c r="BY165" s="13"/>
      <c r="BZ165" s="13"/>
      <c r="CA165" s="8" t="str">
        <f t="shared" si="111"/>
        <v/>
      </c>
      <c r="CB165" s="8">
        <f t="shared" si="105"/>
        <v>0</v>
      </c>
      <c r="CC165" s="8">
        <f t="shared" si="107"/>
        <v>0</v>
      </c>
      <c r="CD165" s="13"/>
      <c r="CE165" s="13"/>
      <c r="CF165" s="13"/>
      <c r="CG165" s="13"/>
      <c r="CH165" s="13"/>
      <c r="CI165" s="13"/>
      <c r="CJ165" s="13"/>
      <c r="CK165" s="13"/>
      <c r="CL165" s="13"/>
      <c r="CM165" s="13"/>
      <c r="CN165" s="8" t="str">
        <f t="shared" si="103"/>
        <v/>
      </c>
      <c r="CO165" s="8">
        <f t="shared" si="97"/>
        <v>0</v>
      </c>
      <c r="CP165" s="8">
        <f t="shared" si="77"/>
        <v>0</v>
      </c>
      <c r="CQ165" s="13"/>
      <c r="CR165" s="13"/>
      <c r="CS165" s="13"/>
      <c r="CT165" s="13"/>
      <c r="CU165" s="13"/>
      <c r="CV165" s="13"/>
      <c r="CW165" s="13"/>
      <c r="CX165" s="13"/>
      <c r="CY165" s="13"/>
      <c r="CZ165" s="13"/>
      <c r="DA165" s="8" t="str">
        <f t="shared" si="110"/>
        <v/>
      </c>
      <c r="DB165" s="8">
        <f t="shared" si="101"/>
        <v>0</v>
      </c>
      <c r="DC165" s="8">
        <f t="shared" si="89"/>
        <v>0</v>
      </c>
    </row>
    <row r="166" spans="1:107" ht="26.25" customHeight="1" thickBot="1" x14ac:dyDescent="0.4">
      <c r="A166" s="16">
        <v>160</v>
      </c>
      <c r="B166" s="92" t="s">
        <v>595</v>
      </c>
      <c r="C166" s="7" t="s">
        <v>270</v>
      </c>
      <c r="D166" s="13"/>
      <c r="E166" s="13"/>
      <c r="F166" s="13"/>
      <c r="G166" s="13"/>
      <c r="H166" s="13"/>
      <c r="I166" s="13"/>
      <c r="J166" s="13"/>
      <c r="K166" s="13"/>
      <c r="L166" s="13"/>
      <c r="M166" s="13"/>
      <c r="N166" s="8" t="str">
        <f t="shared" si="100"/>
        <v/>
      </c>
      <c r="O166" s="8">
        <f t="shared" si="108"/>
        <v>0</v>
      </c>
      <c r="P166" s="8">
        <f t="shared" si="112"/>
        <v>0</v>
      </c>
      <c r="Q166" s="13"/>
      <c r="R166" s="13"/>
      <c r="S166" s="13"/>
      <c r="T166" s="13"/>
      <c r="U166" s="13"/>
      <c r="V166" s="13"/>
      <c r="W166" s="13"/>
      <c r="X166" s="13"/>
      <c r="Y166" s="13"/>
      <c r="Z166" s="13"/>
      <c r="AA166" s="10" t="str">
        <f t="shared" si="90"/>
        <v/>
      </c>
      <c r="AB166" s="10">
        <f t="shared" si="114"/>
        <v>0</v>
      </c>
      <c r="AC166" s="10">
        <f t="shared" si="92"/>
        <v>0</v>
      </c>
      <c r="AD166" s="13"/>
      <c r="AE166" s="13"/>
      <c r="AF166" s="13"/>
      <c r="AG166" s="13"/>
      <c r="AH166" s="13"/>
      <c r="AI166" s="13"/>
      <c r="AJ166" s="13"/>
      <c r="AK166" s="13"/>
      <c r="AL166" s="13"/>
      <c r="AM166" s="13"/>
      <c r="AN166" s="10" t="str">
        <f t="shared" si="93"/>
        <v/>
      </c>
      <c r="AO166" s="8">
        <f t="shared" si="94"/>
        <v>0</v>
      </c>
      <c r="AP166" s="12">
        <f t="shared" si="95"/>
        <v>0</v>
      </c>
      <c r="AQ166" s="13"/>
      <c r="AR166" s="13"/>
      <c r="AS166" s="13"/>
      <c r="AT166" s="13"/>
      <c r="AU166" s="13"/>
      <c r="AV166" s="13"/>
      <c r="AW166" s="13"/>
      <c r="AX166" s="13"/>
      <c r="AY166" s="13"/>
      <c r="AZ166" s="13"/>
      <c r="BA166" s="10" t="str">
        <f t="shared" si="109"/>
        <v/>
      </c>
      <c r="BB166" s="8">
        <f t="shared" si="96"/>
        <v>0</v>
      </c>
      <c r="BC166" s="8">
        <f t="shared" si="106"/>
        <v>0</v>
      </c>
      <c r="BD166" s="13"/>
      <c r="BE166" s="13"/>
      <c r="BF166" s="13"/>
      <c r="BG166" s="13"/>
      <c r="BH166" s="13"/>
      <c r="BI166" s="13"/>
      <c r="BJ166" s="13"/>
      <c r="BK166" s="13"/>
      <c r="BL166" s="13"/>
      <c r="BM166" s="13"/>
      <c r="BN166" s="8" t="str">
        <f t="shared" si="104"/>
        <v/>
      </c>
      <c r="BO166" s="8">
        <f t="shared" si="115"/>
        <v>0</v>
      </c>
      <c r="BP166" s="8">
        <f t="shared" si="113"/>
        <v>0</v>
      </c>
      <c r="BQ166" s="13"/>
      <c r="BR166" s="13"/>
      <c r="BS166" s="13"/>
      <c r="BT166" s="13"/>
      <c r="BU166" s="13"/>
      <c r="BV166" s="13"/>
      <c r="BW166" s="13"/>
      <c r="BX166" s="13"/>
      <c r="BY166" s="13"/>
      <c r="BZ166" s="13"/>
      <c r="CA166" s="8" t="str">
        <f t="shared" si="111"/>
        <v/>
      </c>
      <c r="CB166" s="8">
        <f t="shared" si="105"/>
        <v>0</v>
      </c>
      <c r="CC166" s="8">
        <f t="shared" si="107"/>
        <v>0</v>
      </c>
      <c r="CD166" s="13"/>
      <c r="CE166" s="13"/>
      <c r="CF166" s="13"/>
      <c r="CG166" s="13"/>
      <c r="CH166" s="13"/>
      <c r="CI166" s="13"/>
      <c r="CJ166" s="13"/>
      <c r="CK166" s="13"/>
      <c r="CL166" s="13"/>
      <c r="CM166" s="13"/>
      <c r="CN166" s="8" t="str">
        <f t="shared" si="103"/>
        <v/>
      </c>
      <c r="CO166" s="8">
        <f t="shared" si="97"/>
        <v>0</v>
      </c>
      <c r="CP166" s="8">
        <f t="shared" si="77"/>
        <v>0</v>
      </c>
      <c r="CQ166" s="13"/>
      <c r="CR166" s="13"/>
      <c r="CS166" s="13"/>
      <c r="CT166" s="13"/>
      <c r="CU166" s="13"/>
      <c r="CV166" s="13"/>
      <c r="CW166" s="13"/>
      <c r="CX166" s="13"/>
      <c r="CY166" s="13"/>
      <c r="CZ166" s="13"/>
      <c r="DA166" s="8" t="str">
        <f t="shared" si="110"/>
        <v/>
      </c>
      <c r="DB166" s="8">
        <f t="shared" si="101"/>
        <v>0</v>
      </c>
      <c r="DC166" s="8">
        <f t="shared" ref="DC166:DC197" si="116">AllCurCoGP(CQ166:CZ166)</f>
        <v>0</v>
      </c>
    </row>
    <row r="167" spans="1:107" ht="26.25" customHeight="1" thickBot="1" x14ac:dyDescent="0.4">
      <c r="A167" s="16">
        <v>161</v>
      </c>
      <c r="B167" s="92" t="s">
        <v>596</v>
      </c>
      <c r="C167" s="7" t="s">
        <v>271</v>
      </c>
      <c r="D167" s="13"/>
      <c r="E167" s="13"/>
      <c r="F167" s="13"/>
      <c r="G167" s="13"/>
      <c r="H167" s="13"/>
      <c r="I167" s="13"/>
      <c r="J167" s="13"/>
      <c r="K167" s="13"/>
      <c r="L167" s="13"/>
      <c r="M167" s="13"/>
      <c r="N167" s="8" t="str">
        <f t="shared" si="100"/>
        <v/>
      </c>
      <c r="O167" s="8">
        <f t="shared" si="108"/>
        <v>0</v>
      </c>
      <c r="P167" s="8">
        <f t="shared" si="112"/>
        <v>0</v>
      </c>
      <c r="Q167" s="13"/>
      <c r="R167" s="13"/>
      <c r="S167" s="13"/>
      <c r="T167" s="13"/>
      <c r="U167" s="13"/>
      <c r="V167" s="13"/>
      <c r="W167" s="13"/>
      <c r="X167" s="13"/>
      <c r="Y167" s="13"/>
      <c r="Z167" s="13"/>
      <c r="AA167" s="10" t="str">
        <f t="shared" si="90"/>
        <v/>
      </c>
      <c r="AB167" s="10">
        <f t="shared" si="114"/>
        <v>0</v>
      </c>
      <c r="AC167" s="10">
        <f t="shared" si="92"/>
        <v>0</v>
      </c>
      <c r="AD167" s="13"/>
      <c r="AE167" s="13"/>
      <c r="AF167" s="13"/>
      <c r="AG167" s="13"/>
      <c r="AH167" s="13"/>
      <c r="AI167" s="13"/>
      <c r="AJ167" s="13"/>
      <c r="AK167" s="13"/>
      <c r="AL167" s="13"/>
      <c r="AM167" s="13"/>
      <c r="AN167" s="10" t="str">
        <f t="shared" si="93"/>
        <v/>
      </c>
      <c r="AO167" s="8">
        <f t="shared" si="94"/>
        <v>0</v>
      </c>
      <c r="AP167" s="12">
        <f t="shared" si="95"/>
        <v>0</v>
      </c>
      <c r="AQ167" s="13"/>
      <c r="AR167" s="13"/>
      <c r="AS167" s="13"/>
      <c r="AT167" s="13"/>
      <c r="AU167" s="13"/>
      <c r="AV167" s="13"/>
      <c r="AW167" s="13"/>
      <c r="AX167" s="13"/>
      <c r="AY167" s="13"/>
      <c r="AZ167" s="13"/>
      <c r="BA167" s="10" t="str">
        <f t="shared" si="109"/>
        <v/>
      </c>
      <c r="BB167" s="8">
        <f t="shared" si="96"/>
        <v>0</v>
      </c>
      <c r="BC167" s="8">
        <f t="shared" si="106"/>
        <v>0</v>
      </c>
      <c r="BD167" s="13"/>
      <c r="BE167" s="13"/>
      <c r="BF167" s="13"/>
      <c r="BG167" s="13"/>
      <c r="BH167" s="13"/>
      <c r="BI167" s="13"/>
      <c r="BJ167" s="13"/>
      <c r="BK167" s="13"/>
      <c r="BL167" s="13"/>
      <c r="BM167" s="13"/>
      <c r="BN167" s="8" t="str">
        <f t="shared" si="104"/>
        <v/>
      </c>
      <c r="BO167" s="8">
        <f t="shared" si="115"/>
        <v>0</v>
      </c>
      <c r="BP167" s="8">
        <f t="shared" si="113"/>
        <v>0</v>
      </c>
      <c r="BQ167" s="13"/>
      <c r="BR167" s="13"/>
      <c r="BS167" s="13"/>
      <c r="BT167" s="13"/>
      <c r="BU167" s="13"/>
      <c r="BV167" s="13"/>
      <c r="BW167" s="13"/>
      <c r="BX167" s="13"/>
      <c r="BY167" s="13"/>
      <c r="BZ167" s="13"/>
      <c r="CA167" s="8" t="str">
        <f t="shared" si="111"/>
        <v/>
      </c>
      <c r="CB167" s="8">
        <f t="shared" si="105"/>
        <v>0</v>
      </c>
      <c r="CC167" s="8">
        <f t="shared" si="107"/>
        <v>0</v>
      </c>
      <c r="CD167" s="13"/>
      <c r="CE167" s="13"/>
      <c r="CF167" s="13"/>
      <c r="CG167" s="13"/>
      <c r="CH167" s="13"/>
      <c r="CI167" s="13"/>
      <c r="CJ167" s="13"/>
      <c r="CK167" s="13"/>
      <c r="CL167" s="13"/>
      <c r="CM167" s="13"/>
      <c r="CN167" s="8" t="str">
        <f t="shared" si="103"/>
        <v/>
      </c>
      <c r="CO167" s="8">
        <f t="shared" si="97"/>
        <v>0</v>
      </c>
      <c r="CP167" s="8">
        <f t="shared" si="77"/>
        <v>0</v>
      </c>
      <c r="CQ167" s="13"/>
      <c r="CR167" s="13"/>
      <c r="CS167" s="13"/>
      <c r="CT167" s="13"/>
      <c r="CU167" s="13"/>
      <c r="CV167" s="13"/>
      <c r="CW167" s="13"/>
      <c r="CX167" s="13"/>
      <c r="CY167" s="13"/>
      <c r="CZ167" s="13"/>
      <c r="DA167" s="8" t="str">
        <f t="shared" si="110"/>
        <v/>
      </c>
      <c r="DB167" s="8">
        <f t="shared" si="101"/>
        <v>0</v>
      </c>
      <c r="DC167" s="8">
        <f t="shared" si="116"/>
        <v>0</v>
      </c>
    </row>
    <row r="168" spans="1:107" ht="26.25" customHeight="1" thickBot="1" x14ac:dyDescent="0.4">
      <c r="A168" s="16">
        <v>162</v>
      </c>
      <c r="B168" s="92" t="s">
        <v>597</v>
      </c>
      <c r="C168" s="7" t="s">
        <v>272</v>
      </c>
      <c r="D168" s="13"/>
      <c r="E168" s="13"/>
      <c r="F168" s="13"/>
      <c r="G168" s="13"/>
      <c r="H168" s="13"/>
      <c r="I168" s="13"/>
      <c r="J168" s="13"/>
      <c r="K168" s="13"/>
      <c r="L168" s="13"/>
      <c r="M168" s="13"/>
      <c r="N168" s="8" t="str">
        <f t="shared" si="100"/>
        <v/>
      </c>
      <c r="O168" s="8">
        <f t="shared" si="108"/>
        <v>0</v>
      </c>
      <c r="P168" s="8">
        <f t="shared" si="112"/>
        <v>0</v>
      </c>
      <c r="Q168" s="13"/>
      <c r="R168" s="13"/>
      <c r="S168" s="13"/>
      <c r="T168" s="13"/>
      <c r="U168" s="13"/>
      <c r="V168" s="13"/>
      <c r="W168" s="13"/>
      <c r="X168" s="13"/>
      <c r="Y168" s="13"/>
      <c r="Z168" s="13"/>
      <c r="AA168" s="10" t="str">
        <f t="shared" si="90"/>
        <v/>
      </c>
      <c r="AB168" s="10">
        <f t="shared" si="114"/>
        <v>0</v>
      </c>
      <c r="AC168" s="10">
        <f t="shared" si="92"/>
        <v>0</v>
      </c>
      <c r="AD168" s="13"/>
      <c r="AE168" s="13"/>
      <c r="AF168" s="13"/>
      <c r="AG168" s="13"/>
      <c r="AH168" s="13"/>
      <c r="AI168" s="13"/>
      <c r="AJ168" s="13"/>
      <c r="AK168" s="13"/>
      <c r="AL168" s="13"/>
      <c r="AM168" s="13"/>
      <c r="AN168" s="10" t="str">
        <f t="shared" si="93"/>
        <v/>
      </c>
      <c r="AO168" s="8">
        <f t="shared" si="94"/>
        <v>0</v>
      </c>
      <c r="AP168" s="12">
        <f t="shared" si="95"/>
        <v>0</v>
      </c>
      <c r="AQ168" s="13"/>
      <c r="AR168" s="13"/>
      <c r="AS168" s="13"/>
      <c r="AT168" s="13"/>
      <c r="AU168" s="13"/>
      <c r="AV168" s="13"/>
      <c r="AW168" s="13"/>
      <c r="AX168" s="13"/>
      <c r="AY168" s="13"/>
      <c r="AZ168" s="13"/>
      <c r="BA168" s="10" t="str">
        <f t="shared" si="109"/>
        <v/>
      </c>
      <c r="BB168" s="8">
        <f t="shared" si="96"/>
        <v>0</v>
      </c>
      <c r="BC168" s="8">
        <f t="shared" si="106"/>
        <v>0</v>
      </c>
      <c r="BD168" s="13"/>
      <c r="BE168" s="13"/>
      <c r="BF168" s="13"/>
      <c r="BG168" s="13"/>
      <c r="BH168" s="13"/>
      <c r="BI168" s="13"/>
      <c r="BJ168" s="13"/>
      <c r="BK168" s="13"/>
      <c r="BL168" s="13"/>
      <c r="BM168" s="13"/>
      <c r="BN168" s="8" t="str">
        <f t="shared" si="104"/>
        <v/>
      </c>
      <c r="BO168" s="8">
        <f t="shared" si="115"/>
        <v>0</v>
      </c>
      <c r="BP168" s="8">
        <f t="shared" si="113"/>
        <v>0</v>
      </c>
      <c r="BQ168" s="13"/>
      <c r="BR168" s="13"/>
      <c r="BS168" s="13"/>
      <c r="BT168" s="13"/>
      <c r="BU168" s="13"/>
      <c r="BV168" s="13"/>
      <c r="BW168" s="13"/>
      <c r="BX168" s="13"/>
      <c r="BY168" s="13"/>
      <c r="BZ168" s="13"/>
      <c r="CA168" s="8" t="str">
        <f t="shared" si="111"/>
        <v/>
      </c>
      <c r="CB168" s="8">
        <f t="shared" si="105"/>
        <v>0</v>
      </c>
      <c r="CC168" s="8">
        <f t="shared" si="107"/>
        <v>0</v>
      </c>
      <c r="CD168" s="13"/>
      <c r="CE168" s="13"/>
      <c r="CF168" s="13"/>
      <c r="CG168" s="13"/>
      <c r="CH168" s="13"/>
      <c r="CI168" s="13"/>
      <c r="CJ168" s="13"/>
      <c r="CK168" s="13"/>
      <c r="CL168" s="13"/>
      <c r="CM168" s="13"/>
      <c r="CN168" s="8" t="str">
        <f t="shared" si="103"/>
        <v/>
      </c>
      <c r="CO168" s="8">
        <f t="shared" si="97"/>
        <v>0</v>
      </c>
      <c r="CP168" s="8">
        <f t="shared" si="77"/>
        <v>0</v>
      </c>
      <c r="CQ168" s="13"/>
      <c r="CR168" s="13"/>
      <c r="CS168" s="13"/>
      <c r="CT168" s="13"/>
      <c r="CU168" s="13"/>
      <c r="CV168" s="13"/>
      <c r="CW168" s="13"/>
      <c r="CX168" s="13"/>
      <c r="CY168" s="13"/>
      <c r="CZ168" s="13"/>
      <c r="DA168" s="8" t="str">
        <f t="shared" si="110"/>
        <v/>
      </c>
      <c r="DB168" s="8">
        <f t="shared" si="101"/>
        <v>0</v>
      </c>
      <c r="DC168" s="8">
        <f t="shared" si="116"/>
        <v>0</v>
      </c>
    </row>
    <row r="169" spans="1:107" ht="26.25" customHeight="1" thickBot="1" x14ac:dyDescent="0.4">
      <c r="A169" s="16">
        <v>163</v>
      </c>
      <c r="B169" s="92" t="s">
        <v>598</v>
      </c>
      <c r="C169" s="7" t="s">
        <v>273</v>
      </c>
      <c r="D169" s="13"/>
      <c r="E169" s="13"/>
      <c r="F169" s="13"/>
      <c r="G169" s="13"/>
      <c r="H169" s="13"/>
      <c r="I169" s="13"/>
      <c r="J169" s="13"/>
      <c r="K169" s="13"/>
      <c r="L169" s="13"/>
      <c r="M169" s="13"/>
      <c r="N169" s="8" t="str">
        <f t="shared" si="100"/>
        <v/>
      </c>
      <c r="O169" s="8">
        <f t="shared" si="108"/>
        <v>0</v>
      </c>
      <c r="P169" s="8">
        <f t="shared" si="112"/>
        <v>0</v>
      </c>
      <c r="Q169" s="13"/>
      <c r="R169" s="13"/>
      <c r="S169" s="13"/>
      <c r="T169" s="13"/>
      <c r="U169" s="13"/>
      <c r="V169" s="13"/>
      <c r="W169" s="13"/>
      <c r="X169" s="13"/>
      <c r="Y169" s="13"/>
      <c r="Z169" s="13"/>
      <c r="AA169" s="10" t="str">
        <f t="shared" si="90"/>
        <v/>
      </c>
      <c r="AB169" s="10">
        <f t="shared" si="114"/>
        <v>0</v>
      </c>
      <c r="AC169" s="10">
        <f t="shared" si="92"/>
        <v>0</v>
      </c>
      <c r="AD169" s="13"/>
      <c r="AE169" s="13"/>
      <c r="AF169" s="13"/>
      <c r="AG169" s="13"/>
      <c r="AH169" s="13"/>
      <c r="AI169" s="13"/>
      <c r="AJ169" s="13"/>
      <c r="AK169" s="13"/>
      <c r="AL169" s="13"/>
      <c r="AM169" s="13"/>
      <c r="AN169" s="10" t="str">
        <f t="shared" si="93"/>
        <v/>
      </c>
      <c r="AO169" s="8">
        <f t="shared" si="94"/>
        <v>0</v>
      </c>
      <c r="AP169" s="12">
        <f t="shared" si="95"/>
        <v>0</v>
      </c>
      <c r="AQ169" s="13"/>
      <c r="AR169" s="13"/>
      <c r="AS169" s="13"/>
      <c r="AT169" s="13"/>
      <c r="AU169" s="13"/>
      <c r="AV169" s="13"/>
      <c r="AW169" s="13"/>
      <c r="AX169" s="13"/>
      <c r="AY169" s="13"/>
      <c r="AZ169" s="13"/>
      <c r="BA169" s="10" t="str">
        <f t="shared" si="109"/>
        <v/>
      </c>
      <c r="BB169" s="8">
        <f t="shared" si="96"/>
        <v>0</v>
      </c>
      <c r="BC169" s="8">
        <f t="shared" si="106"/>
        <v>0</v>
      </c>
      <c r="BD169" s="13"/>
      <c r="BE169" s="13"/>
      <c r="BF169" s="13"/>
      <c r="BG169" s="13"/>
      <c r="BH169" s="13"/>
      <c r="BI169" s="13"/>
      <c r="BJ169" s="13"/>
      <c r="BK169" s="13"/>
      <c r="BL169" s="13"/>
      <c r="BM169" s="13"/>
      <c r="BN169" s="8" t="str">
        <f t="shared" si="104"/>
        <v/>
      </c>
      <c r="BO169" s="8">
        <f t="shared" si="115"/>
        <v>0</v>
      </c>
      <c r="BP169" s="8">
        <f t="shared" si="113"/>
        <v>0</v>
      </c>
      <c r="BQ169" s="13"/>
      <c r="BR169" s="13"/>
      <c r="BS169" s="13"/>
      <c r="BT169" s="13"/>
      <c r="BU169" s="13"/>
      <c r="BV169" s="13"/>
      <c r="BW169" s="13"/>
      <c r="BX169" s="13"/>
      <c r="BY169" s="13"/>
      <c r="BZ169" s="13"/>
      <c r="CA169" s="8" t="str">
        <f t="shared" si="111"/>
        <v/>
      </c>
      <c r="CB169" s="8">
        <f t="shared" si="105"/>
        <v>0</v>
      </c>
      <c r="CC169" s="8">
        <f t="shared" si="107"/>
        <v>0</v>
      </c>
      <c r="CD169" s="13"/>
      <c r="CE169" s="13"/>
      <c r="CF169" s="13"/>
      <c r="CG169" s="13"/>
      <c r="CH169" s="13"/>
      <c r="CI169" s="13"/>
      <c r="CJ169" s="13"/>
      <c r="CK169" s="13"/>
      <c r="CL169" s="13"/>
      <c r="CM169" s="13"/>
      <c r="CN169" s="8" t="str">
        <f t="shared" si="103"/>
        <v/>
      </c>
      <c r="CO169" s="8">
        <f t="shared" si="97"/>
        <v>0</v>
      </c>
      <c r="CP169" s="8">
        <f t="shared" ref="CP169:CP232" si="117">AllCurCoGP(CD169:CM169)</f>
        <v>0</v>
      </c>
      <c r="CQ169" s="13"/>
      <c r="CR169" s="13"/>
      <c r="CS169" s="13"/>
      <c r="CT169" s="13"/>
      <c r="CU169" s="13"/>
      <c r="CV169" s="13"/>
      <c r="CW169" s="13"/>
      <c r="CX169" s="13"/>
      <c r="CY169" s="13"/>
      <c r="CZ169" s="13"/>
      <c r="DA169" s="8" t="str">
        <f t="shared" si="110"/>
        <v/>
      </c>
      <c r="DB169" s="8">
        <f t="shared" si="101"/>
        <v>0</v>
      </c>
      <c r="DC169" s="8">
        <f t="shared" si="116"/>
        <v>0</v>
      </c>
    </row>
    <row r="170" spans="1:107" ht="26.25" customHeight="1" thickBot="1" x14ac:dyDescent="0.4">
      <c r="A170" s="16">
        <v>164</v>
      </c>
      <c r="B170" s="92" t="s">
        <v>599</v>
      </c>
      <c r="C170" s="7" t="s">
        <v>274</v>
      </c>
      <c r="D170" s="13"/>
      <c r="E170" s="13"/>
      <c r="F170" s="13"/>
      <c r="G170" s="13"/>
      <c r="H170" s="13"/>
      <c r="I170" s="13"/>
      <c r="J170" s="13"/>
      <c r="K170" s="13"/>
      <c r="L170" s="13"/>
      <c r="M170" s="13"/>
      <c r="N170" s="8" t="str">
        <f t="shared" ref="N170:N182" si="118">AllCurCo(D170:M170)</f>
        <v/>
      </c>
      <c r="O170" s="8">
        <f>AllCurCoTCL(D170:M170)</f>
        <v>0</v>
      </c>
      <c r="P170" s="8">
        <f t="shared" si="112"/>
        <v>0</v>
      </c>
      <c r="Q170" s="13"/>
      <c r="R170" s="13"/>
      <c r="S170" s="13"/>
      <c r="T170" s="13"/>
      <c r="U170" s="13"/>
      <c r="V170" s="13"/>
      <c r="W170" s="13"/>
      <c r="X170" s="13"/>
      <c r="Y170" s="13"/>
      <c r="Z170" s="13"/>
      <c r="AA170" s="10" t="str">
        <f t="shared" si="90"/>
        <v/>
      </c>
      <c r="AB170" s="10">
        <f t="shared" si="114"/>
        <v>0</v>
      </c>
      <c r="AC170" s="10">
        <f t="shared" si="92"/>
        <v>0</v>
      </c>
      <c r="AD170" s="13"/>
      <c r="AE170" s="13"/>
      <c r="AF170" s="13"/>
      <c r="AG170" s="13"/>
      <c r="AH170" s="13"/>
      <c r="AI170" s="13"/>
      <c r="AJ170" s="13"/>
      <c r="AK170" s="13"/>
      <c r="AL170" s="13"/>
      <c r="AM170" s="13"/>
      <c r="AN170" s="10" t="str">
        <f t="shared" si="93"/>
        <v/>
      </c>
      <c r="AO170" s="8">
        <f t="shared" si="94"/>
        <v>0</v>
      </c>
      <c r="AP170" s="12">
        <f t="shared" si="95"/>
        <v>0</v>
      </c>
      <c r="AQ170" s="13"/>
      <c r="AR170" s="13"/>
      <c r="AS170" s="13"/>
      <c r="AT170" s="13"/>
      <c r="AU170" s="13"/>
      <c r="AV170" s="13"/>
      <c r="AW170" s="13"/>
      <c r="AX170" s="13"/>
      <c r="AY170" s="13"/>
      <c r="AZ170" s="13"/>
      <c r="BA170" s="10" t="str">
        <f t="shared" si="109"/>
        <v/>
      </c>
      <c r="BB170" s="8">
        <f t="shared" si="96"/>
        <v>0</v>
      </c>
      <c r="BC170" s="8">
        <f t="shared" si="106"/>
        <v>0</v>
      </c>
      <c r="BD170" s="13"/>
      <c r="BE170" s="13"/>
      <c r="BF170" s="13"/>
      <c r="BG170" s="13"/>
      <c r="BH170" s="13"/>
      <c r="BI170" s="13"/>
      <c r="BJ170" s="13"/>
      <c r="BK170" s="13"/>
      <c r="BL170" s="13"/>
      <c r="BM170" s="13"/>
      <c r="BN170" s="8" t="str">
        <f t="shared" si="104"/>
        <v/>
      </c>
      <c r="BO170" s="8">
        <f t="shared" si="115"/>
        <v>0</v>
      </c>
      <c r="BP170" s="8">
        <f t="shared" si="113"/>
        <v>0</v>
      </c>
      <c r="BQ170" s="13"/>
      <c r="BR170" s="13"/>
      <c r="BS170" s="13"/>
      <c r="BT170" s="13"/>
      <c r="BU170" s="13"/>
      <c r="BV170" s="13"/>
      <c r="BW170" s="13"/>
      <c r="BX170" s="13"/>
      <c r="BY170" s="13"/>
      <c r="BZ170" s="13"/>
      <c r="CA170" s="8" t="str">
        <f t="shared" si="111"/>
        <v/>
      </c>
      <c r="CB170" s="8">
        <f t="shared" si="105"/>
        <v>0</v>
      </c>
      <c r="CC170" s="8">
        <f t="shared" si="107"/>
        <v>0</v>
      </c>
      <c r="CD170" s="13"/>
      <c r="CE170" s="13"/>
      <c r="CF170" s="13"/>
      <c r="CG170" s="13"/>
      <c r="CH170" s="13"/>
      <c r="CI170" s="13"/>
      <c r="CJ170" s="13"/>
      <c r="CK170" s="13"/>
      <c r="CL170" s="13"/>
      <c r="CM170" s="13"/>
      <c r="CN170" s="8" t="str">
        <f t="shared" si="103"/>
        <v/>
      </c>
      <c r="CO170" s="8">
        <f t="shared" si="97"/>
        <v>0</v>
      </c>
      <c r="CP170" s="8">
        <f t="shared" si="117"/>
        <v>0</v>
      </c>
      <c r="CQ170" s="13"/>
      <c r="CR170" s="13"/>
      <c r="CS170" s="13"/>
      <c r="CT170" s="13"/>
      <c r="CU170" s="13"/>
      <c r="CV170" s="13"/>
      <c r="CW170" s="13"/>
      <c r="CX170" s="13"/>
      <c r="CY170" s="13"/>
      <c r="CZ170" s="13"/>
      <c r="DA170" s="8" t="str">
        <f t="shared" si="110"/>
        <v/>
      </c>
      <c r="DB170" s="8">
        <f t="shared" si="101"/>
        <v>0</v>
      </c>
      <c r="DC170" s="8">
        <f t="shared" si="116"/>
        <v>0</v>
      </c>
    </row>
    <row r="171" spans="1:107" ht="26.25" customHeight="1" thickBot="1" x14ac:dyDescent="0.4">
      <c r="A171" s="16">
        <v>165</v>
      </c>
      <c r="B171" s="92" t="s">
        <v>600</v>
      </c>
      <c r="C171" s="7" t="s">
        <v>275</v>
      </c>
      <c r="D171" s="13"/>
      <c r="E171" s="13"/>
      <c r="F171" s="13"/>
      <c r="G171" s="13"/>
      <c r="H171" s="13"/>
      <c r="I171" s="13"/>
      <c r="J171" s="13"/>
      <c r="K171" s="13"/>
      <c r="L171" s="13"/>
      <c r="M171" s="13"/>
      <c r="N171" s="8" t="str">
        <f t="shared" si="118"/>
        <v/>
      </c>
      <c r="O171" s="8">
        <f t="shared" ref="O171:O215" si="119">AllCurCoTCL(D171:M171)</f>
        <v>0</v>
      </c>
      <c r="P171" s="8">
        <f t="shared" si="112"/>
        <v>0</v>
      </c>
      <c r="Q171" s="13"/>
      <c r="R171" s="13"/>
      <c r="S171" s="13"/>
      <c r="T171" s="13"/>
      <c r="U171" s="13"/>
      <c r="V171" s="13"/>
      <c r="W171" s="13"/>
      <c r="X171" s="13"/>
      <c r="Y171" s="13"/>
      <c r="Z171" s="13"/>
      <c r="AA171" s="10" t="str">
        <f t="shared" si="90"/>
        <v/>
      </c>
      <c r="AB171" s="10">
        <f t="shared" si="114"/>
        <v>0</v>
      </c>
      <c r="AC171" s="10">
        <f t="shared" si="92"/>
        <v>0</v>
      </c>
      <c r="AD171" s="13"/>
      <c r="AE171" s="13"/>
      <c r="AF171" s="13"/>
      <c r="AG171" s="13"/>
      <c r="AH171" s="13"/>
      <c r="AI171" s="13"/>
      <c r="AJ171" s="13"/>
      <c r="AK171" s="13"/>
      <c r="AL171" s="13"/>
      <c r="AM171" s="13"/>
      <c r="AN171" s="10" t="str">
        <f t="shared" si="93"/>
        <v/>
      </c>
      <c r="AO171" s="8">
        <f t="shared" si="94"/>
        <v>0</v>
      </c>
      <c r="AP171" s="12">
        <f t="shared" si="95"/>
        <v>0</v>
      </c>
      <c r="AQ171" s="13"/>
      <c r="AR171" s="13"/>
      <c r="AS171" s="13"/>
      <c r="AT171" s="13"/>
      <c r="AU171" s="13"/>
      <c r="AV171" s="13"/>
      <c r="AW171" s="13"/>
      <c r="AX171" s="13"/>
      <c r="AY171" s="13"/>
      <c r="AZ171" s="13"/>
      <c r="BA171" s="10" t="str">
        <f t="shared" si="109"/>
        <v/>
      </c>
      <c r="BB171" s="8">
        <f t="shared" si="96"/>
        <v>0</v>
      </c>
      <c r="BC171" s="8">
        <f t="shared" si="106"/>
        <v>0</v>
      </c>
      <c r="BD171" s="13"/>
      <c r="BE171" s="13"/>
      <c r="BF171" s="13"/>
      <c r="BG171" s="13"/>
      <c r="BH171" s="13"/>
      <c r="BI171" s="13"/>
      <c r="BJ171" s="13"/>
      <c r="BK171" s="13"/>
      <c r="BL171" s="13"/>
      <c r="BM171" s="13"/>
      <c r="BN171" s="8" t="str">
        <f t="shared" si="104"/>
        <v/>
      </c>
      <c r="BO171" s="8">
        <f t="shared" si="115"/>
        <v>0</v>
      </c>
      <c r="BP171" s="8">
        <f t="shared" si="113"/>
        <v>0</v>
      </c>
      <c r="BQ171" s="13"/>
      <c r="BR171" s="13"/>
      <c r="BS171" s="13"/>
      <c r="BT171" s="13"/>
      <c r="BU171" s="13"/>
      <c r="BV171" s="13"/>
      <c r="BW171" s="13"/>
      <c r="BX171" s="13"/>
      <c r="BY171" s="13"/>
      <c r="BZ171" s="13"/>
      <c r="CA171" s="8" t="str">
        <f t="shared" si="111"/>
        <v/>
      </c>
      <c r="CB171" s="8">
        <f t="shared" si="105"/>
        <v>0</v>
      </c>
      <c r="CC171" s="8">
        <f t="shared" si="107"/>
        <v>0</v>
      </c>
      <c r="CD171" s="13"/>
      <c r="CE171" s="13"/>
      <c r="CF171" s="13"/>
      <c r="CG171" s="13"/>
      <c r="CH171" s="13"/>
      <c r="CI171" s="13"/>
      <c r="CJ171" s="13"/>
      <c r="CK171" s="13"/>
      <c r="CL171" s="13"/>
      <c r="CM171" s="13"/>
      <c r="CN171" s="8" t="str">
        <f t="shared" si="103"/>
        <v/>
      </c>
      <c r="CO171" s="8">
        <f t="shared" si="97"/>
        <v>0</v>
      </c>
      <c r="CP171" s="8">
        <f t="shared" si="117"/>
        <v>0</v>
      </c>
      <c r="CQ171" s="13"/>
      <c r="CR171" s="13"/>
      <c r="CS171" s="13"/>
      <c r="CT171" s="13"/>
      <c r="CU171" s="13"/>
      <c r="CV171" s="13"/>
      <c r="CW171" s="13"/>
      <c r="CX171" s="13"/>
      <c r="CY171" s="13"/>
      <c r="CZ171" s="13"/>
      <c r="DA171" s="8" t="str">
        <f t="shared" si="110"/>
        <v/>
      </c>
      <c r="DB171" s="8">
        <f t="shared" si="101"/>
        <v>0</v>
      </c>
      <c r="DC171" s="8">
        <f t="shared" si="116"/>
        <v>0</v>
      </c>
    </row>
    <row r="172" spans="1:107" ht="26.25" customHeight="1" thickBot="1" x14ac:dyDescent="0.4">
      <c r="A172" s="16">
        <v>166</v>
      </c>
      <c r="B172" s="92" t="s">
        <v>601</v>
      </c>
      <c r="C172" s="7" t="s">
        <v>276</v>
      </c>
      <c r="D172" s="13" t="s">
        <v>803</v>
      </c>
      <c r="E172" s="13"/>
      <c r="F172" s="13"/>
      <c r="G172" s="13"/>
      <c r="H172" s="13"/>
      <c r="I172" s="13"/>
      <c r="J172" s="13"/>
      <c r="K172" s="13"/>
      <c r="L172" s="13"/>
      <c r="M172" s="13"/>
      <c r="N172" s="8" t="str">
        <f t="shared" si="118"/>
        <v>GSS112 (2)A</v>
      </c>
      <c r="O172" s="8">
        <f t="shared" si="119"/>
        <v>2</v>
      </c>
      <c r="P172" s="8">
        <f t="shared" si="112"/>
        <v>10</v>
      </c>
      <c r="Q172" s="13" t="s">
        <v>830</v>
      </c>
      <c r="R172" s="13"/>
      <c r="S172" s="13"/>
      <c r="T172" s="13"/>
      <c r="U172" s="13"/>
      <c r="V172" s="13"/>
      <c r="W172" s="13"/>
      <c r="X172" s="13"/>
      <c r="Y172" s="13"/>
      <c r="Z172" s="13"/>
      <c r="AA172" s="10" t="str">
        <f t="shared" si="90"/>
        <v>GSS121 (2)B</v>
      </c>
      <c r="AB172" s="10">
        <f t="shared" si="114"/>
        <v>2</v>
      </c>
      <c r="AC172" s="10">
        <f t="shared" si="92"/>
        <v>8</v>
      </c>
      <c r="AD172" s="13"/>
      <c r="AE172" s="13"/>
      <c r="AF172" s="13"/>
      <c r="AG172" s="13"/>
      <c r="AH172" s="13"/>
      <c r="AI172" s="13"/>
      <c r="AJ172" s="13"/>
      <c r="AK172" s="13"/>
      <c r="AL172" s="13"/>
      <c r="AM172" s="13"/>
      <c r="AN172" s="10" t="str">
        <f t="shared" si="93"/>
        <v/>
      </c>
      <c r="AO172" s="8">
        <f t="shared" si="94"/>
        <v>0</v>
      </c>
      <c r="AP172" s="12">
        <f t="shared" si="95"/>
        <v>0</v>
      </c>
      <c r="AQ172" s="13"/>
      <c r="AR172" s="13"/>
      <c r="AS172" s="13"/>
      <c r="AT172" s="13"/>
      <c r="AU172" s="13"/>
      <c r="AV172" s="13"/>
      <c r="AW172" s="13"/>
      <c r="AX172" s="13"/>
      <c r="AY172" s="13"/>
      <c r="AZ172" s="13"/>
      <c r="BA172" s="10" t="str">
        <f t="shared" si="109"/>
        <v/>
      </c>
      <c r="BB172" s="8">
        <f t="shared" si="96"/>
        <v>0</v>
      </c>
      <c r="BC172" s="8">
        <f t="shared" si="106"/>
        <v>0</v>
      </c>
      <c r="BD172" s="13"/>
      <c r="BE172" s="13"/>
      <c r="BF172" s="13"/>
      <c r="BG172" s="13"/>
      <c r="BH172" s="13"/>
      <c r="BI172" s="13"/>
      <c r="BJ172" s="13"/>
      <c r="BK172" s="13"/>
      <c r="BL172" s="13"/>
      <c r="BM172" s="13"/>
      <c r="BN172" s="8" t="str">
        <f t="shared" si="104"/>
        <v/>
      </c>
      <c r="BO172" s="8">
        <f t="shared" si="115"/>
        <v>0</v>
      </c>
      <c r="BP172" s="8">
        <f t="shared" si="113"/>
        <v>0</v>
      </c>
      <c r="BQ172" s="13"/>
      <c r="BR172" s="13"/>
      <c r="BS172" s="13"/>
      <c r="BT172" s="13"/>
      <c r="BU172" s="13"/>
      <c r="BV172" s="13"/>
      <c r="BW172" s="13"/>
      <c r="BX172" s="13"/>
      <c r="BY172" s="13"/>
      <c r="BZ172" s="13"/>
      <c r="CA172" s="8" t="str">
        <f t="shared" si="111"/>
        <v/>
      </c>
      <c r="CB172" s="8">
        <f t="shared" si="105"/>
        <v>0</v>
      </c>
      <c r="CC172" s="8">
        <f t="shared" si="107"/>
        <v>0</v>
      </c>
      <c r="CD172" s="13"/>
      <c r="CE172" s="13"/>
      <c r="CF172" s="13"/>
      <c r="CG172" s="13"/>
      <c r="CH172" s="13"/>
      <c r="CI172" s="13"/>
      <c r="CJ172" s="13"/>
      <c r="CK172" s="13"/>
      <c r="CL172" s="13"/>
      <c r="CM172" s="13"/>
      <c r="CN172" s="8" t="str">
        <f t="shared" si="103"/>
        <v/>
      </c>
      <c r="CO172" s="8">
        <f t="shared" si="97"/>
        <v>0</v>
      </c>
      <c r="CP172" s="8">
        <f t="shared" si="117"/>
        <v>0</v>
      </c>
      <c r="CQ172" s="13"/>
      <c r="CR172" s="13"/>
      <c r="CS172" s="13"/>
      <c r="CT172" s="13"/>
      <c r="CU172" s="13"/>
      <c r="CV172" s="13"/>
      <c r="CW172" s="13"/>
      <c r="CX172" s="13"/>
      <c r="CY172" s="13"/>
      <c r="CZ172" s="13"/>
      <c r="DA172" s="8" t="str">
        <f t="shared" si="110"/>
        <v/>
      </c>
      <c r="DB172" s="8">
        <f t="shared" si="101"/>
        <v>0</v>
      </c>
      <c r="DC172" s="8">
        <f t="shared" si="116"/>
        <v>0</v>
      </c>
    </row>
    <row r="173" spans="1:107" ht="26.25" customHeight="1" thickBot="1" x14ac:dyDescent="0.4">
      <c r="A173" s="16">
        <v>167</v>
      </c>
      <c r="B173" s="92" t="s">
        <v>602</v>
      </c>
      <c r="C173" s="7" t="s">
        <v>277</v>
      </c>
      <c r="D173" s="13"/>
      <c r="E173" s="13"/>
      <c r="F173" s="13"/>
      <c r="G173" s="13"/>
      <c r="H173" s="13"/>
      <c r="I173" s="13"/>
      <c r="J173" s="13"/>
      <c r="K173" s="13"/>
      <c r="L173" s="13"/>
      <c r="M173" s="13"/>
      <c r="N173" s="8" t="str">
        <f t="shared" si="118"/>
        <v/>
      </c>
      <c r="O173" s="8">
        <f t="shared" si="119"/>
        <v>0</v>
      </c>
      <c r="P173" s="8">
        <f t="shared" si="112"/>
        <v>0</v>
      </c>
      <c r="Q173" s="13"/>
      <c r="R173" s="13"/>
      <c r="S173" s="13"/>
      <c r="T173" s="13"/>
      <c r="U173" s="13"/>
      <c r="V173" s="13"/>
      <c r="W173" s="13"/>
      <c r="X173" s="13"/>
      <c r="Y173" s="13"/>
      <c r="Z173" s="13"/>
      <c r="AA173" s="10" t="str">
        <f t="shared" si="90"/>
        <v/>
      </c>
      <c r="AB173" s="10">
        <f t="shared" si="114"/>
        <v>0</v>
      </c>
      <c r="AC173" s="10">
        <f t="shared" si="92"/>
        <v>0</v>
      </c>
      <c r="AD173" s="13" t="s">
        <v>901</v>
      </c>
      <c r="AE173" s="13"/>
      <c r="AF173" s="13"/>
      <c r="AG173" s="13"/>
      <c r="AH173" s="13"/>
      <c r="AI173" s="13"/>
      <c r="AJ173" s="13"/>
      <c r="AK173" s="13"/>
      <c r="AL173" s="13"/>
      <c r="AM173" s="13"/>
      <c r="AN173" s="10" t="str">
        <f t="shared" si="93"/>
        <v>STA212 (3)F</v>
      </c>
      <c r="AO173" s="8">
        <f t="shared" si="94"/>
        <v>3</v>
      </c>
      <c r="AP173" s="12">
        <f t="shared" si="95"/>
        <v>0</v>
      </c>
      <c r="AQ173" s="13"/>
      <c r="AR173" s="13"/>
      <c r="AS173" s="13"/>
      <c r="AT173" s="13"/>
      <c r="AU173" s="13"/>
      <c r="AV173" s="13"/>
      <c r="AW173" s="13"/>
      <c r="AX173" s="13"/>
      <c r="AY173" s="13"/>
      <c r="AZ173" s="13"/>
      <c r="BA173" s="10" t="str">
        <f t="shared" si="109"/>
        <v/>
      </c>
      <c r="BB173" s="8">
        <f t="shared" si="96"/>
        <v>0</v>
      </c>
      <c r="BC173" s="8">
        <f t="shared" si="106"/>
        <v>0</v>
      </c>
      <c r="BD173" s="13"/>
      <c r="BE173" s="13"/>
      <c r="BF173" s="13"/>
      <c r="BG173" s="13"/>
      <c r="BH173" s="13"/>
      <c r="BI173" s="13"/>
      <c r="BJ173" s="13"/>
      <c r="BK173" s="13"/>
      <c r="BL173" s="13"/>
      <c r="BM173" s="13"/>
      <c r="BN173" s="8" t="str">
        <f t="shared" si="104"/>
        <v/>
      </c>
      <c r="BO173" s="8">
        <f t="shared" si="115"/>
        <v>0</v>
      </c>
      <c r="BP173" s="8">
        <f t="shared" si="113"/>
        <v>0</v>
      </c>
      <c r="BQ173" s="13"/>
      <c r="BR173" s="13"/>
      <c r="BS173" s="13"/>
      <c r="BT173" s="13"/>
      <c r="BU173" s="13"/>
      <c r="BV173" s="13"/>
      <c r="BW173" s="13"/>
      <c r="BX173" s="13"/>
      <c r="BY173" s="13"/>
      <c r="BZ173" s="13"/>
      <c r="CA173" s="8" t="str">
        <f t="shared" si="111"/>
        <v/>
      </c>
      <c r="CB173" s="8">
        <f t="shared" si="105"/>
        <v>0</v>
      </c>
      <c r="CC173" s="8">
        <f t="shared" si="107"/>
        <v>0</v>
      </c>
      <c r="CD173" s="13"/>
      <c r="CE173" s="13"/>
      <c r="CF173" s="13"/>
      <c r="CG173" s="13"/>
      <c r="CH173" s="13"/>
      <c r="CI173" s="13"/>
      <c r="CJ173" s="13"/>
      <c r="CK173" s="13"/>
      <c r="CL173" s="13"/>
      <c r="CM173" s="13"/>
      <c r="CN173" s="8" t="str">
        <f t="shared" si="103"/>
        <v/>
      </c>
      <c r="CO173" s="8">
        <f t="shared" si="97"/>
        <v>0</v>
      </c>
      <c r="CP173" s="8">
        <f t="shared" si="117"/>
        <v>0</v>
      </c>
      <c r="CQ173" s="13"/>
      <c r="CR173" s="13"/>
      <c r="CS173" s="13"/>
      <c r="CT173" s="13"/>
      <c r="CU173" s="13"/>
      <c r="CV173" s="13"/>
      <c r="CW173" s="13"/>
      <c r="CX173" s="13"/>
      <c r="CY173" s="13"/>
      <c r="CZ173" s="13"/>
      <c r="DA173" s="8" t="str">
        <f t="shared" si="110"/>
        <v/>
      </c>
      <c r="DB173" s="8">
        <f t="shared" ref="DB173:DB204" si="120">AllCurCoTCL(CQ173:CZ173)</f>
        <v>0</v>
      </c>
      <c r="DC173" s="8">
        <f t="shared" si="116"/>
        <v>0</v>
      </c>
    </row>
    <row r="174" spans="1:107" ht="26.25" customHeight="1" thickBot="1" x14ac:dyDescent="0.4">
      <c r="A174" s="16">
        <v>168</v>
      </c>
      <c r="B174" s="92" t="s">
        <v>603</v>
      </c>
      <c r="C174" s="7" t="s">
        <v>278</v>
      </c>
      <c r="D174" s="13"/>
      <c r="E174" s="13"/>
      <c r="F174" s="13"/>
      <c r="G174" s="13"/>
      <c r="H174" s="13"/>
      <c r="I174" s="13"/>
      <c r="J174" s="13"/>
      <c r="K174" s="13"/>
      <c r="L174" s="13"/>
      <c r="M174" s="13"/>
      <c r="N174" s="8" t="str">
        <f t="shared" si="118"/>
        <v/>
      </c>
      <c r="O174" s="8">
        <f t="shared" si="119"/>
        <v>0</v>
      </c>
      <c r="P174" s="8">
        <f t="shared" si="112"/>
        <v>0</v>
      </c>
      <c r="Q174" s="13"/>
      <c r="R174" s="13"/>
      <c r="S174" s="13"/>
      <c r="T174" s="13"/>
      <c r="U174" s="13"/>
      <c r="V174" s="13"/>
      <c r="W174" s="13"/>
      <c r="X174" s="13"/>
      <c r="Y174" s="13"/>
      <c r="Z174" s="13"/>
      <c r="AA174" s="10" t="str">
        <f t="shared" si="90"/>
        <v/>
      </c>
      <c r="AB174" s="10">
        <f t="shared" si="114"/>
        <v>0</v>
      </c>
      <c r="AC174" s="10">
        <f t="shared" si="92"/>
        <v>0</v>
      </c>
      <c r="AD174" s="13"/>
      <c r="AE174" s="13"/>
      <c r="AF174" s="13"/>
      <c r="AG174" s="13"/>
      <c r="AH174" s="13"/>
      <c r="AI174" s="13"/>
      <c r="AJ174" s="13"/>
      <c r="AK174" s="13"/>
      <c r="AL174" s="13"/>
      <c r="AM174" s="13"/>
      <c r="AN174" s="10" t="str">
        <f t="shared" si="93"/>
        <v/>
      </c>
      <c r="AO174" s="8">
        <f t="shared" si="94"/>
        <v>0</v>
      </c>
      <c r="AP174" s="12">
        <f t="shared" si="95"/>
        <v>0</v>
      </c>
      <c r="AQ174" s="13"/>
      <c r="AR174" s="13"/>
      <c r="AS174" s="13"/>
      <c r="AT174" s="13"/>
      <c r="AU174" s="13"/>
      <c r="AV174" s="13"/>
      <c r="AW174" s="13"/>
      <c r="AX174" s="13"/>
      <c r="AY174" s="13"/>
      <c r="AZ174" s="13"/>
      <c r="BA174" s="10" t="str">
        <f t="shared" si="109"/>
        <v/>
      </c>
      <c r="BB174" s="8">
        <f t="shared" si="96"/>
        <v>0</v>
      </c>
      <c r="BC174" s="8">
        <f t="shared" si="106"/>
        <v>0</v>
      </c>
      <c r="BD174" s="13"/>
      <c r="BE174" s="13"/>
      <c r="BF174" s="13"/>
      <c r="BG174" s="13"/>
      <c r="BH174" s="13"/>
      <c r="BI174" s="13"/>
      <c r="BJ174" s="13"/>
      <c r="BK174" s="13"/>
      <c r="BL174" s="13"/>
      <c r="BM174" s="13"/>
      <c r="BN174" s="8" t="str">
        <f t="shared" si="104"/>
        <v/>
      </c>
      <c r="BO174" s="8">
        <f t="shared" si="115"/>
        <v>0</v>
      </c>
      <c r="BP174" s="8">
        <f t="shared" si="113"/>
        <v>0</v>
      </c>
      <c r="BQ174" s="13"/>
      <c r="BR174" s="13"/>
      <c r="BS174" s="13"/>
      <c r="BT174" s="13"/>
      <c r="BU174" s="13"/>
      <c r="BV174" s="13"/>
      <c r="BW174" s="13"/>
      <c r="BX174" s="13"/>
      <c r="BY174" s="13"/>
      <c r="BZ174" s="13"/>
      <c r="CA174" s="8" t="str">
        <f t="shared" si="111"/>
        <v/>
      </c>
      <c r="CB174" s="8">
        <f t="shared" si="105"/>
        <v>0</v>
      </c>
      <c r="CC174" s="8">
        <f t="shared" si="107"/>
        <v>0</v>
      </c>
      <c r="CD174" s="13"/>
      <c r="CE174" s="13"/>
      <c r="CF174" s="13"/>
      <c r="CG174" s="13"/>
      <c r="CH174" s="13"/>
      <c r="CI174" s="13"/>
      <c r="CJ174" s="13"/>
      <c r="CK174" s="13"/>
      <c r="CL174" s="13"/>
      <c r="CM174" s="13"/>
      <c r="CN174" s="8" t="str">
        <f t="shared" si="103"/>
        <v/>
      </c>
      <c r="CO174" s="8">
        <f t="shared" si="97"/>
        <v>0</v>
      </c>
      <c r="CP174" s="8">
        <f t="shared" si="117"/>
        <v>0</v>
      </c>
      <c r="CQ174" s="13"/>
      <c r="CR174" s="13"/>
      <c r="CS174" s="13"/>
      <c r="CT174" s="13"/>
      <c r="CU174" s="13"/>
      <c r="CV174" s="13"/>
      <c r="CW174" s="13"/>
      <c r="CX174" s="13"/>
      <c r="CY174" s="13"/>
      <c r="CZ174" s="13"/>
      <c r="DA174" s="8" t="str">
        <f t="shared" si="110"/>
        <v/>
      </c>
      <c r="DB174" s="8">
        <f t="shared" si="120"/>
        <v>0</v>
      </c>
      <c r="DC174" s="8">
        <f t="shared" si="116"/>
        <v>0</v>
      </c>
    </row>
    <row r="175" spans="1:107" ht="26.25" customHeight="1" thickBot="1" x14ac:dyDescent="0.4">
      <c r="A175" s="16">
        <v>169</v>
      </c>
      <c r="B175" s="92" t="s">
        <v>604</v>
      </c>
      <c r="C175" s="7" t="s">
        <v>279</v>
      </c>
      <c r="D175" s="13" t="s">
        <v>809</v>
      </c>
      <c r="E175" s="13"/>
      <c r="F175" s="13"/>
      <c r="G175" s="13"/>
      <c r="H175" s="13"/>
      <c r="I175" s="13"/>
      <c r="J175" s="13"/>
      <c r="K175" s="13"/>
      <c r="L175" s="13"/>
      <c r="M175" s="13"/>
      <c r="N175" s="8" t="str">
        <f t="shared" si="118"/>
        <v>CHM114 (1)A</v>
      </c>
      <c r="O175" s="8">
        <f t="shared" si="119"/>
        <v>1</v>
      </c>
      <c r="P175" s="8">
        <f t="shared" si="112"/>
        <v>5</v>
      </c>
      <c r="Q175" s="13"/>
      <c r="R175" s="13"/>
      <c r="S175" s="13"/>
      <c r="T175" s="13"/>
      <c r="U175" s="13"/>
      <c r="V175" s="13"/>
      <c r="W175" s="13"/>
      <c r="X175" s="13"/>
      <c r="Y175" s="13"/>
      <c r="Z175" s="13"/>
      <c r="AA175" s="10" t="str">
        <f t="shared" si="90"/>
        <v/>
      </c>
      <c r="AB175" s="10">
        <f t="shared" si="114"/>
        <v>0</v>
      </c>
      <c r="AC175" s="10">
        <f t="shared" si="92"/>
        <v>0</v>
      </c>
      <c r="AD175" s="13" t="s">
        <v>884</v>
      </c>
      <c r="AE175" s="13"/>
      <c r="AF175" s="13"/>
      <c r="AG175" s="13"/>
      <c r="AH175" s="13"/>
      <c r="AI175" s="13"/>
      <c r="AJ175" s="13"/>
      <c r="AK175" s="13"/>
      <c r="AL175" s="13"/>
      <c r="AM175" s="13"/>
      <c r="AN175" s="10" t="str">
        <f t="shared" si="93"/>
        <v>CSC218 (2)B</v>
      </c>
      <c r="AO175" s="8">
        <f t="shared" si="94"/>
        <v>2</v>
      </c>
      <c r="AP175" s="12">
        <f t="shared" si="95"/>
        <v>8</v>
      </c>
      <c r="AQ175" s="13"/>
      <c r="AR175" s="13"/>
      <c r="AS175" s="13"/>
      <c r="AT175" s="13"/>
      <c r="AU175" s="13"/>
      <c r="AV175" s="13"/>
      <c r="AW175" s="13"/>
      <c r="AX175" s="13"/>
      <c r="AY175" s="13"/>
      <c r="AZ175" s="13"/>
      <c r="BA175" s="10" t="str">
        <f t="shared" si="109"/>
        <v/>
      </c>
      <c r="BB175" s="8">
        <f t="shared" si="96"/>
        <v>0</v>
      </c>
      <c r="BC175" s="8">
        <f t="shared" si="106"/>
        <v>0</v>
      </c>
      <c r="BD175" s="13"/>
      <c r="BE175" s="13"/>
      <c r="BF175" s="13"/>
      <c r="BG175" s="13"/>
      <c r="BH175" s="13"/>
      <c r="BI175" s="13"/>
      <c r="BJ175" s="13"/>
      <c r="BK175" s="13"/>
      <c r="BL175" s="13"/>
      <c r="BM175" s="13"/>
      <c r="BN175" s="8" t="str">
        <f t="shared" si="104"/>
        <v/>
      </c>
      <c r="BO175" s="8">
        <f t="shared" si="115"/>
        <v>0</v>
      </c>
      <c r="BP175" s="8">
        <f t="shared" si="113"/>
        <v>0</v>
      </c>
      <c r="BQ175" s="13"/>
      <c r="BR175" s="13"/>
      <c r="BS175" s="13"/>
      <c r="BT175" s="13"/>
      <c r="BU175" s="13"/>
      <c r="BV175" s="13"/>
      <c r="BW175" s="13"/>
      <c r="BX175" s="13"/>
      <c r="BY175" s="13"/>
      <c r="BZ175" s="13"/>
      <c r="CA175" s="8" t="str">
        <f t="shared" si="111"/>
        <v/>
      </c>
      <c r="CB175" s="8">
        <f t="shared" si="105"/>
        <v>0</v>
      </c>
      <c r="CC175" s="8">
        <f t="shared" si="107"/>
        <v>0</v>
      </c>
      <c r="CD175" s="13"/>
      <c r="CE175" s="13"/>
      <c r="CF175" s="13"/>
      <c r="CG175" s="13"/>
      <c r="CH175" s="13"/>
      <c r="CI175" s="13"/>
      <c r="CJ175" s="13"/>
      <c r="CK175" s="13"/>
      <c r="CL175" s="13"/>
      <c r="CM175" s="13"/>
      <c r="CN175" s="8" t="str">
        <f t="shared" si="103"/>
        <v/>
      </c>
      <c r="CO175" s="8">
        <f t="shared" si="97"/>
        <v>0</v>
      </c>
      <c r="CP175" s="8">
        <f t="shared" si="117"/>
        <v>0</v>
      </c>
      <c r="CQ175" s="13"/>
      <c r="CR175" s="13"/>
      <c r="CS175" s="13"/>
      <c r="CT175" s="13"/>
      <c r="CU175" s="13"/>
      <c r="CV175" s="13"/>
      <c r="CW175" s="13"/>
      <c r="CX175" s="13"/>
      <c r="CY175" s="13"/>
      <c r="CZ175" s="13"/>
      <c r="DA175" s="8" t="str">
        <f t="shared" si="110"/>
        <v/>
      </c>
      <c r="DB175" s="8">
        <f t="shared" si="120"/>
        <v>0</v>
      </c>
      <c r="DC175" s="8">
        <f t="shared" si="116"/>
        <v>0</v>
      </c>
    </row>
    <row r="176" spans="1:107" ht="26.25" customHeight="1" thickBot="1" x14ac:dyDescent="0.4">
      <c r="A176" s="16">
        <v>170</v>
      </c>
      <c r="B176" s="92" t="s">
        <v>605</v>
      </c>
      <c r="C176" s="7" t="s">
        <v>280</v>
      </c>
      <c r="D176" s="13"/>
      <c r="E176" s="13"/>
      <c r="F176" s="13"/>
      <c r="G176" s="13"/>
      <c r="H176" s="13"/>
      <c r="I176" s="13"/>
      <c r="J176" s="13"/>
      <c r="K176" s="13"/>
      <c r="L176" s="13"/>
      <c r="M176" s="13"/>
      <c r="N176" s="8" t="str">
        <f t="shared" si="118"/>
        <v/>
      </c>
      <c r="O176" s="8">
        <f t="shared" si="119"/>
        <v>0</v>
      </c>
      <c r="P176" s="8">
        <f t="shared" si="112"/>
        <v>0</v>
      </c>
      <c r="Q176" s="13"/>
      <c r="R176" s="13"/>
      <c r="S176" s="13"/>
      <c r="T176" s="13"/>
      <c r="U176" s="13"/>
      <c r="V176" s="13"/>
      <c r="W176" s="13"/>
      <c r="X176" s="13"/>
      <c r="Y176" s="13"/>
      <c r="Z176" s="13"/>
      <c r="AA176" s="10" t="str">
        <f t="shared" si="90"/>
        <v/>
      </c>
      <c r="AB176" s="10">
        <f t="shared" si="114"/>
        <v>0</v>
      </c>
      <c r="AC176" s="10">
        <f t="shared" si="92"/>
        <v>0</v>
      </c>
      <c r="AD176" s="13"/>
      <c r="AE176" s="13"/>
      <c r="AF176" s="13"/>
      <c r="AG176" s="13"/>
      <c r="AH176" s="13"/>
      <c r="AI176" s="13"/>
      <c r="AJ176" s="13"/>
      <c r="AK176" s="13"/>
      <c r="AL176" s="13"/>
      <c r="AM176" s="13"/>
      <c r="AN176" s="10" t="str">
        <f t="shared" si="93"/>
        <v/>
      </c>
      <c r="AO176" s="8">
        <f t="shared" si="94"/>
        <v>0</v>
      </c>
      <c r="AP176" s="12">
        <f t="shared" si="95"/>
        <v>0</v>
      </c>
      <c r="AQ176" s="13"/>
      <c r="AR176" s="13"/>
      <c r="AS176" s="13"/>
      <c r="AT176" s="13"/>
      <c r="AU176" s="13"/>
      <c r="AV176" s="13"/>
      <c r="AW176" s="13"/>
      <c r="AX176" s="13"/>
      <c r="AY176" s="13"/>
      <c r="AZ176" s="13"/>
      <c r="BA176" s="10" t="str">
        <f t="shared" si="109"/>
        <v/>
      </c>
      <c r="BB176" s="8">
        <f t="shared" si="96"/>
        <v>0</v>
      </c>
      <c r="BC176" s="8">
        <f t="shared" si="106"/>
        <v>0</v>
      </c>
      <c r="BD176" s="13"/>
      <c r="BE176" s="13"/>
      <c r="BF176" s="13"/>
      <c r="BG176" s="13"/>
      <c r="BH176" s="13"/>
      <c r="BI176" s="13"/>
      <c r="BJ176" s="13"/>
      <c r="BK176" s="13"/>
      <c r="BL176" s="13"/>
      <c r="BM176" s="13"/>
      <c r="BN176" s="8" t="str">
        <f t="shared" si="104"/>
        <v/>
      </c>
      <c r="BO176" s="8">
        <f t="shared" si="115"/>
        <v>0</v>
      </c>
      <c r="BP176" s="8">
        <f t="shared" si="113"/>
        <v>0</v>
      </c>
      <c r="BQ176" s="13"/>
      <c r="BR176" s="13"/>
      <c r="BS176" s="13"/>
      <c r="BT176" s="13"/>
      <c r="BU176" s="13"/>
      <c r="BV176" s="13"/>
      <c r="BW176" s="13"/>
      <c r="BX176" s="13"/>
      <c r="BY176" s="13"/>
      <c r="BZ176" s="13"/>
      <c r="CA176" s="8" t="str">
        <f t="shared" si="111"/>
        <v/>
      </c>
      <c r="CB176" s="8">
        <f t="shared" si="105"/>
        <v>0</v>
      </c>
      <c r="CC176" s="8">
        <f t="shared" si="107"/>
        <v>0</v>
      </c>
      <c r="CD176" s="13"/>
      <c r="CE176" s="13"/>
      <c r="CF176" s="13"/>
      <c r="CG176" s="13"/>
      <c r="CH176" s="13"/>
      <c r="CI176" s="13"/>
      <c r="CJ176" s="13"/>
      <c r="CK176" s="13"/>
      <c r="CL176" s="13"/>
      <c r="CM176" s="13"/>
      <c r="CN176" s="8" t="str">
        <f t="shared" si="103"/>
        <v/>
      </c>
      <c r="CO176" s="8">
        <f t="shared" si="97"/>
        <v>0</v>
      </c>
      <c r="CP176" s="8">
        <f t="shared" si="117"/>
        <v>0</v>
      </c>
      <c r="CQ176" s="13"/>
      <c r="CR176" s="13"/>
      <c r="CS176" s="13"/>
      <c r="CT176" s="13"/>
      <c r="CU176" s="13"/>
      <c r="CV176" s="13"/>
      <c r="CW176" s="13"/>
      <c r="CX176" s="13"/>
      <c r="CY176" s="13"/>
      <c r="CZ176" s="13"/>
      <c r="DA176" s="8" t="str">
        <f t="shared" si="110"/>
        <v/>
      </c>
      <c r="DB176" s="8">
        <f t="shared" si="120"/>
        <v>0</v>
      </c>
      <c r="DC176" s="8">
        <f t="shared" si="116"/>
        <v>0</v>
      </c>
    </row>
    <row r="177" spans="1:107" ht="26.25" customHeight="1" thickBot="1" x14ac:dyDescent="0.4">
      <c r="A177" s="16">
        <v>171</v>
      </c>
      <c r="B177" s="92" t="s">
        <v>606</v>
      </c>
      <c r="C177" s="7" t="s">
        <v>281</v>
      </c>
      <c r="D177" s="13"/>
      <c r="E177" s="13"/>
      <c r="F177" s="13"/>
      <c r="G177" s="13"/>
      <c r="H177" s="13"/>
      <c r="I177" s="13"/>
      <c r="J177" s="13"/>
      <c r="K177" s="13"/>
      <c r="L177" s="13"/>
      <c r="M177" s="13"/>
      <c r="N177" s="8" t="str">
        <f t="shared" si="118"/>
        <v/>
      </c>
      <c r="O177" s="8">
        <f t="shared" si="119"/>
        <v>0</v>
      </c>
      <c r="P177" s="8">
        <f t="shared" si="112"/>
        <v>0</v>
      </c>
      <c r="Q177" s="13"/>
      <c r="R177" s="13"/>
      <c r="S177" s="13"/>
      <c r="T177" s="13"/>
      <c r="U177" s="13"/>
      <c r="V177" s="13"/>
      <c r="W177" s="13"/>
      <c r="X177" s="13"/>
      <c r="Y177" s="13"/>
      <c r="Z177" s="13"/>
      <c r="AA177" s="10" t="str">
        <f t="shared" si="90"/>
        <v/>
      </c>
      <c r="AB177" s="10">
        <f t="shared" si="114"/>
        <v>0</v>
      </c>
      <c r="AC177" s="10">
        <f t="shared" si="92"/>
        <v>0</v>
      </c>
      <c r="AD177" s="13"/>
      <c r="AE177" s="13"/>
      <c r="AF177" s="13"/>
      <c r="AG177" s="13"/>
      <c r="AH177" s="13"/>
      <c r="AI177" s="13"/>
      <c r="AJ177" s="13"/>
      <c r="AK177" s="13"/>
      <c r="AL177" s="13"/>
      <c r="AM177" s="13"/>
      <c r="AN177" s="10" t="str">
        <f t="shared" si="93"/>
        <v/>
      </c>
      <c r="AO177" s="8">
        <f t="shared" si="94"/>
        <v>0</v>
      </c>
      <c r="AP177" s="12">
        <f t="shared" si="95"/>
        <v>0</v>
      </c>
      <c r="AQ177" s="13"/>
      <c r="AR177" s="13"/>
      <c r="AS177" s="13"/>
      <c r="AT177" s="13"/>
      <c r="AU177" s="13"/>
      <c r="AV177" s="13"/>
      <c r="AW177" s="13"/>
      <c r="AX177" s="13"/>
      <c r="AY177" s="13"/>
      <c r="AZ177" s="13"/>
      <c r="BA177" s="10" t="str">
        <f t="shared" si="109"/>
        <v/>
      </c>
      <c r="BB177" s="8">
        <f t="shared" si="96"/>
        <v>0</v>
      </c>
      <c r="BC177" s="8">
        <f t="shared" si="106"/>
        <v>0</v>
      </c>
      <c r="BD177" s="13"/>
      <c r="BE177" s="13"/>
      <c r="BF177" s="13"/>
      <c r="BG177" s="13"/>
      <c r="BH177" s="13"/>
      <c r="BI177" s="13"/>
      <c r="BJ177" s="13"/>
      <c r="BK177" s="13"/>
      <c r="BL177" s="13"/>
      <c r="BM177" s="13"/>
      <c r="BN177" s="8" t="str">
        <f t="shared" si="104"/>
        <v/>
      </c>
      <c r="BO177" s="8">
        <f t="shared" si="115"/>
        <v>0</v>
      </c>
      <c r="BP177" s="8">
        <f t="shared" si="113"/>
        <v>0</v>
      </c>
      <c r="BQ177" s="13"/>
      <c r="BR177" s="13"/>
      <c r="BS177" s="13"/>
      <c r="BT177" s="13"/>
      <c r="BU177" s="13"/>
      <c r="BV177" s="13"/>
      <c r="BW177" s="13"/>
      <c r="BX177" s="13"/>
      <c r="BY177" s="13"/>
      <c r="BZ177" s="13"/>
      <c r="CA177" s="8" t="str">
        <f t="shared" si="111"/>
        <v/>
      </c>
      <c r="CB177" s="8">
        <f t="shared" si="105"/>
        <v>0</v>
      </c>
      <c r="CC177" s="8">
        <f t="shared" si="107"/>
        <v>0</v>
      </c>
      <c r="CD177" s="13"/>
      <c r="CE177" s="13"/>
      <c r="CF177" s="13"/>
      <c r="CG177" s="13"/>
      <c r="CH177" s="13"/>
      <c r="CI177" s="13"/>
      <c r="CJ177" s="13"/>
      <c r="CK177" s="13"/>
      <c r="CL177" s="13"/>
      <c r="CM177" s="13"/>
      <c r="CN177" s="8" t="str">
        <f>AllCurCo(CD177:CM177)</f>
        <v/>
      </c>
      <c r="CO177" s="8">
        <f t="shared" si="97"/>
        <v>0</v>
      </c>
      <c r="CP177" s="8">
        <f t="shared" si="117"/>
        <v>0</v>
      </c>
      <c r="CQ177" s="13"/>
      <c r="CR177" s="13"/>
      <c r="CS177" s="13"/>
      <c r="CT177" s="13"/>
      <c r="CU177" s="13"/>
      <c r="CV177" s="13"/>
      <c r="CW177" s="13"/>
      <c r="CX177" s="13"/>
      <c r="CY177" s="13"/>
      <c r="CZ177" s="13"/>
      <c r="DA177" s="8" t="str">
        <f t="shared" si="110"/>
        <v/>
      </c>
      <c r="DB177" s="8">
        <f t="shared" si="120"/>
        <v>0</v>
      </c>
      <c r="DC177" s="8">
        <f t="shared" si="116"/>
        <v>0</v>
      </c>
    </row>
    <row r="178" spans="1:107" ht="26.25" customHeight="1" thickBot="1" x14ac:dyDescent="0.4">
      <c r="A178" s="16">
        <v>172</v>
      </c>
      <c r="B178" s="92" t="s">
        <v>607</v>
      </c>
      <c r="C178" s="7" t="s">
        <v>282</v>
      </c>
      <c r="D178" s="13"/>
      <c r="E178" s="13"/>
      <c r="F178" s="13"/>
      <c r="G178" s="13"/>
      <c r="H178" s="13"/>
      <c r="I178" s="13"/>
      <c r="J178" s="13"/>
      <c r="K178" s="13"/>
      <c r="L178" s="13"/>
      <c r="M178" s="13"/>
      <c r="N178" s="8" t="str">
        <f t="shared" si="118"/>
        <v/>
      </c>
      <c r="O178" s="8">
        <f t="shared" si="119"/>
        <v>0</v>
      </c>
      <c r="P178" s="8">
        <f t="shared" si="112"/>
        <v>0</v>
      </c>
      <c r="Q178" s="13"/>
      <c r="R178" s="13"/>
      <c r="S178" s="13"/>
      <c r="T178" s="13"/>
      <c r="U178" s="13"/>
      <c r="V178" s="13"/>
      <c r="W178" s="13"/>
      <c r="X178" s="13"/>
      <c r="Y178" s="13"/>
      <c r="Z178" s="13"/>
      <c r="AA178" s="10" t="str">
        <f t="shared" si="90"/>
        <v/>
      </c>
      <c r="AB178" s="10">
        <f t="shared" si="114"/>
        <v>0</v>
      </c>
      <c r="AC178" s="10">
        <f t="shared" si="92"/>
        <v>0</v>
      </c>
      <c r="AD178" s="13"/>
      <c r="AE178" s="13"/>
      <c r="AF178" s="13"/>
      <c r="AG178" s="13"/>
      <c r="AH178" s="13"/>
      <c r="AI178" s="13"/>
      <c r="AJ178" s="13"/>
      <c r="AK178" s="13"/>
      <c r="AL178" s="13"/>
      <c r="AM178" s="13"/>
      <c r="AN178" s="10" t="str">
        <f t="shared" si="93"/>
        <v/>
      </c>
      <c r="AO178" s="8">
        <f t="shared" si="94"/>
        <v>0</v>
      </c>
      <c r="AP178" s="12">
        <f t="shared" si="95"/>
        <v>0</v>
      </c>
      <c r="AQ178" s="13"/>
      <c r="AR178" s="13"/>
      <c r="AS178" s="13"/>
      <c r="AT178" s="13"/>
      <c r="AU178" s="13"/>
      <c r="AV178" s="13"/>
      <c r="AW178" s="13"/>
      <c r="AX178" s="13"/>
      <c r="AY178" s="13"/>
      <c r="AZ178" s="13"/>
      <c r="BA178" s="10" t="str">
        <f t="shared" si="109"/>
        <v/>
      </c>
      <c r="BB178" s="8">
        <f t="shared" si="96"/>
        <v>0</v>
      </c>
      <c r="BC178" s="8">
        <f t="shared" si="106"/>
        <v>0</v>
      </c>
      <c r="BD178" s="13"/>
      <c r="BE178" s="13"/>
      <c r="BF178" s="13"/>
      <c r="BG178" s="13"/>
      <c r="BH178" s="13"/>
      <c r="BI178" s="13"/>
      <c r="BJ178" s="13"/>
      <c r="BK178" s="13"/>
      <c r="BL178" s="13"/>
      <c r="BM178" s="13"/>
      <c r="BN178" s="8" t="str">
        <f t="shared" si="104"/>
        <v/>
      </c>
      <c r="BO178" s="8">
        <f t="shared" si="115"/>
        <v>0</v>
      </c>
      <c r="BP178" s="8">
        <f t="shared" si="113"/>
        <v>0</v>
      </c>
      <c r="BQ178" s="13"/>
      <c r="BR178" s="13"/>
      <c r="BS178" s="13"/>
      <c r="BT178" s="13"/>
      <c r="BU178" s="13"/>
      <c r="BV178" s="13"/>
      <c r="BW178" s="13"/>
      <c r="BX178" s="13"/>
      <c r="BY178" s="13"/>
      <c r="BZ178" s="13"/>
      <c r="CA178" s="8" t="str">
        <f t="shared" si="111"/>
        <v/>
      </c>
      <c r="CB178" s="8">
        <f t="shared" si="105"/>
        <v>0</v>
      </c>
      <c r="CC178" s="8">
        <f t="shared" si="107"/>
        <v>0</v>
      </c>
      <c r="CD178" s="13"/>
      <c r="CE178" s="13"/>
      <c r="CF178" s="13"/>
      <c r="CG178" s="13"/>
      <c r="CH178" s="13"/>
      <c r="CI178" s="13"/>
      <c r="CJ178" s="13"/>
      <c r="CK178" s="13"/>
      <c r="CL178" s="13"/>
      <c r="CM178" s="13"/>
      <c r="CN178" s="8" t="str">
        <f t="shared" ref="CN178:CN209" si="121">AllCurCo(CD178:CM178)</f>
        <v/>
      </c>
      <c r="CO178" s="8">
        <f t="shared" si="97"/>
        <v>0</v>
      </c>
      <c r="CP178" s="8">
        <f t="shared" si="117"/>
        <v>0</v>
      </c>
      <c r="CQ178" s="13"/>
      <c r="CR178" s="13"/>
      <c r="CS178" s="13"/>
      <c r="CT178" s="13"/>
      <c r="CU178" s="13"/>
      <c r="CV178" s="13"/>
      <c r="CW178" s="13"/>
      <c r="CX178" s="13"/>
      <c r="CY178" s="13"/>
      <c r="CZ178" s="13"/>
      <c r="DA178" s="8" t="str">
        <f t="shared" si="110"/>
        <v/>
      </c>
      <c r="DB178" s="8">
        <f t="shared" si="120"/>
        <v>0</v>
      </c>
      <c r="DC178" s="8">
        <f t="shared" si="116"/>
        <v>0</v>
      </c>
    </row>
    <row r="179" spans="1:107" ht="26.25" customHeight="1" thickBot="1" x14ac:dyDescent="0.4">
      <c r="A179" s="16">
        <v>173</v>
      </c>
      <c r="B179" s="92" t="s">
        <v>608</v>
      </c>
      <c r="C179" s="7" t="s">
        <v>283</v>
      </c>
      <c r="D179" s="13"/>
      <c r="E179" s="13"/>
      <c r="F179" s="13"/>
      <c r="G179" s="13"/>
      <c r="H179" s="13"/>
      <c r="I179" s="13"/>
      <c r="J179" s="13"/>
      <c r="K179" s="13"/>
      <c r="L179" s="13"/>
      <c r="M179" s="13"/>
      <c r="N179" s="8" t="str">
        <f t="shared" si="118"/>
        <v/>
      </c>
      <c r="O179" s="8">
        <f t="shared" si="119"/>
        <v>0</v>
      </c>
      <c r="P179" s="8">
        <f t="shared" si="112"/>
        <v>0</v>
      </c>
      <c r="Q179" s="13" t="s">
        <v>855</v>
      </c>
      <c r="R179" s="13"/>
      <c r="S179" s="13"/>
      <c r="T179" s="13"/>
      <c r="U179" s="13"/>
      <c r="V179" s="13"/>
      <c r="W179" s="13"/>
      <c r="X179" s="13"/>
      <c r="Y179" s="13"/>
      <c r="Z179" s="13"/>
      <c r="AA179" s="10" t="str">
        <f t="shared" si="90"/>
        <v>MTH123 (2)B</v>
      </c>
      <c r="AB179" s="10">
        <f t="shared" si="114"/>
        <v>2</v>
      </c>
      <c r="AC179" s="10">
        <f t="shared" si="92"/>
        <v>8</v>
      </c>
      <c r="AD179" s="13" t="s">
        <v>897</v>
      </c>
      <c r="AE179" s="13"/>
      <c r="AF179" s="13"/>
      <c r="AG179" s="13"/>
      <c r="AH179" s="13"/>
      <c r="AI179" s="13"/>
      <c r="AJ179" s="13"/>
      <c r="AK179" s="13"/>
      <c r="AL179" s="13"/>
      <c r="AM179" s="13"/>
      <c r="AN179" s="10" t="str">
        <f t="shared" si="93"/>
        <v>CSC211 (3)C</v>
      </c>
      <c r="AO179" s="8">
        <f t="shared" si="94"/>
        <v>3</v>
      </c>
      <c r="AP179" s="12">
        <f t="shared" si="95"/>
        <v>9</v>
      </c>
      <c r="AQ179" s="13"/>
      <c r="AR179" s="13"/>
      <c r="AS179" s="13"/>
      <c r="AT179" s="13"/>
      <c r="AU179" s="13"/>
      <c r="AV179" s="13"/>
      <c r="AW179" s="13"/>
      <c r="AX179" s="13"/>
      <c r="AY179" s="13"/>
      <c r="AZ179" s="13"/>
      <c r="BA179" s="10" t="str">
        <f t="shared" si="109"/>
        <v/>
      </c>
      <c r="BB179" s="8">
        <f t="shared" si="96"/>
        <v>0</v>
      </c>
      <c r="BC179" s="8">
        <f t="shared" si="106"/>
        <v>0</v>
      </c>
      <c r="BD179" s="13"/>
      <c r="BE179" s="13"/>
      <c r="BF179" s="13"/>
      <c r="BG179" s="13"/>
      <c r="BH179" s="13"/>
      <c r="BI179" s="13"/>
      <c r="BJ179" s="13"/>
      <c r="BK179" s="13"/>
      <c r="BL179" s="13"/>
      <c r="BM179" s="13"/>
      <c r="BN179" s="8" t="str">
        <f t="shared" si="104"/>
        <v/>
      </c>
      <c r="BO179" s="8">
        <f t="shared" si="115"/>
        <v>0</v>
      </c>
      <c r="BP179" s="8">
        <f t="shared" si="113"/>
        <v>0</v>
      </c>
      <c r="BQ179" s="13"/>
      <c r="BR179" s="13"/>
      <c r="BS179" s="13"/>
      <c r="BT179" s="13"/>
      <c r="BU179" s="13"/>
      <c r="BV179" s="13"/>
      <c r="BW179" s="13"/>
      <c r="BX179" s="13"/>
      <c r="BY179" s="13"/>
      <c r="BZ179" s="13"/>
      <c r="CA179" s="8" t="str">
        <f t="shared" si="111"/>
        <v/>
      </c>
      <c r="CB179" s="8">
        <f t="shared" si="105"/>
        <v>0</v>
      </c>
      <c r="CC179" s="8">
        <f t="shared" si="107"/>
        <v>0</v>
      </c>
      <c r="CD179" s="13"/>
      <c r="CE179" s="13"/>
      <c r="CF179" s="13"/>
      <c r="CG179" s="13"/>
      <c r="CH179" s="13"/>
      <c r="CI179" s="13"/>
      <c r="CJ179" s="13"/>
      <c r="CK179" s="13"/>
      <c r="CL179" s="13"/>
      <c r="CM179" s="13"/>
      <c r="CN179" s="8" t="str">
        <f t="shared" si="121"/>
        <v/>
      </c>
      <c r="CO179" s="8">
        <f t="shared" si="97"/>
        <v>0</v>
      </c>
      <c r="CP179" s="8">
        <f t="shared" si="117"/>
        <v>0</v>
      </c>
      <c r="CQ179" s="13"/>
      <c r="CR179" s="13"/>
      <c r="CS179" s="13"/>
      <c r="CT179" s="13"/>
      <c r="CU179" s="13"/>
      <c r="CV179" s="13"/>
      <c r="CW179" s="13"/>
      <c r="CX179" s="13"/>
      <c r="CY179" s="13"/>
      <c r="CZ179" s="13"/>
      <c r="DA179" s="8" t="str">
        <f t="shared" si="110"/>
        <v/>
      </c>
      <c r="DB179" s="8">
        <f t="shared" si="120"/>
        <v>0</v>
      </c>
      <c r="DC179" s="8">
        <f t="shared" si="116"/>
        <v>0</v>
      </c>
    </row>
    <row r="180" spans="1:107" ht="26.25" customHeight="1" thickBot="1" x14ac:dyDescent="0.4">
      <c r="A180" s="16">
        <v>174</v>
      </c>
      <c r="B180" s="92" t="s">
        <v>609</v>
      </c>
      <c r="C180" s="7" t="s">
        <v>284</v>
      </c>
      <c r="D180" s="13"/>
      <c r="E180" s="13"/>
      <c r="F180" s="13"/>
      <c r="G180" s="13"/>
      <c r="H180" s="13"/>
      <c r="I180" s="13"/>
      <c r="J180" s="13"/>
      <c r="K180" s="13"/>
      <c r="L180" s="13"/>
      <c r="M180" s="13"/>
      <c r="N180" s="8" t="str">
        <f t="shared" si="118"/>
        <v/>
      </c>
      <c r="O180" s="8">
        <f t="shared" si="119"/>
        <v>0</v>
      </c>
      <c r="P180" s="8">
        <f t="shared" si="112"/>
        <v>0</v>
      </c>
      <c r="Q180" s="13"/>
      <c r="R180" s="13"/>
      <c r="S180" s="13"/>
      <c r="T180" s="13"/>
      <c r="U180" s="13"/>
      <c r="V180" s="13"/>
      <c r="W180" s="13"/>
      <c r="X180" s="13"/>
      <c r="Y180" s="13"/>
      <c r="Z180" s="13"/>
      <c r="AA180" s="10" t="str">
        <f t="shared" si="90"/>
        <v/>
      </c>
      <c r="AB180" s="10">
        <f t="shared" si="114"/>
        <v>0</v>
      </c>
      <c r="AC180" s="10">
        <f t="shared" si="92"/>
        <v>0</v>
      </c>
      <c r="AD180" s="13"/>
      <c r="AE180" s="13"/>
      <c r="AF180" s="13"/>
      <c r="AG180" s="13"/>
      <c r="AH180" s="13"/>
      <c r="AI180" s="13"/>
      <c r="AJ180" s="13"/>
      <c r="AK180" s="13"/>
      <c r="AL180" s="13"/>
      <c r="AM180" s="13"/>
      <c r="AN180" s="10" t="str">
        <f t="shared" si="93"/>
        <v/>
      </c>
      <c r="AO180" s="8">
        <f t="shared" si="94"/>
        <v>0</v>
      </c>
      <c r="AP180" s="12">
        <f t="shared" si="95"/>
        <v>0</v>
      </c>
      <c r="AQ180" s="13"/>
      <c r="AR180" s="13"/>
      <c r="AS180" s="13"/>
      <c r="AT180" s="13"/>
      <c r="AU180" s="13"/>
      <c r="AV180" s="13"/>
      <c r="AW180" s="13"/>
      <c r="AX180" s="13"/>
      <c r="AY180" s="13"/>
      <c r="AZ180" s="13"/>
      <c r="BA180" s="10" t="str">
        <f t="shared" si="109"/>
        <v/>
      </c>
      <c r="BB180" s="8">
        <f t="shared" si="96"/>
        <v>0</v>
      </c>
      <c r="BC180" s="8">
        <f t="shared" si="106"/>
        <v>0</v>
      </c>
      <c r="BD180" s="13"/>
      <c r="BE180" s="13"/>
      <c r="BF180" s="13"/>
      <c r="BG180" s="13"/>
      <c r="BH180" s="13"/>
      <c r="BI180" s="13"/>
      <c r="BJ180" s="13"/>
      <c r="BK180" s="13"/>
      <c r="BL180" s="13"/>
      <c r="BM180" s="13"/>
      <c r="BN180" s="8" t="str">
        <f t="shared" si="104"/>
        <v/>
      </c>
      <c r="BO180" s="8">
        <f t="shared" si="115"/>
        <v>0</v>
      </c>
      <c r="BP180" s="8">
        <f t="shared" si="113"/>
        <v>0</v>
      </c>
      <c r="BQ180" s="13"/>
      <c r="BR180" s="13"/>
      <c r="BS180" s="13"/>
      <c r="BT180" s="13"/>
      <c r="BU180" s="13"/>
      <c r="BV180" s="13"/>
      <c r="BW180" s="13"/>
      <c r="BX180" s="13"/>
      <c r="BY180" s="13"/>
      <c r="BZ180" s="13"/>
      <c r="CA180" s="8" t="str">
        <f t="shared" si="111"/>
        <v/>
      </c>
      <c r="CB180" s="8">
        <f t="shared" si="105"/>
        <v>0</v>
      </c>
      <c r="CC180" s="8">
        <f t="shared" si="107"/>
        <v>0</v>
      </c>
      <c r="CD180" s="13"/>
      <c r="CE180" s="13"/>
      <c r="CF180" s="13"/>
      <c r="CG180" s="13"/>
      <c r="CH180" s="13"/>
      <c r="CI180" s="13"/>
      <c r="CJ180" s="13"/>
      <c r="CK180" s="13"/>
      <c r="CL180" s="13"/>
      <c r="CM180" s="13"/>
      <c r="CN180" s="8" t="str">
        <f t="shared" si="121"/>
        <v/>
      </c>
      <c r="CO180" s="8">
        <f t="shared" si="97"/>
        <v>0</v>
      </c>
      <c r="CP180" s="8">
        <f t="shared" si="117"/>
        <v>0</v>
      </c>
      <c r="CQ180" s="13"/>
      <c r="CR180" s="13"/>
      <c r="CS180" s="13"/>
      <c r="CT180" s="13"/>
      <c r="CU180" s="13"/>
      <c r="CV180" s="13"/>
      <c r="CW180" s="13"/>
      <c r="CX180" s="13"/>
      <c r="CY180" s="13"/>
      <c r="CZ180" s="13"/>
      <c r="DA180" s="8" t="str">
        <f t="shared" si="110"/>
        <v/>
      </c>
      <c r="DB180" s="8">
        <f t="shared" si="120"/>
        <v>0</v>
      </c>
      <c r="DC180" s="8">
        <f t="shared" si="116"/>
        <v>0</v>
      </c>
    </row>
    <row r="181" spans="1:107" ht="26.25" customHeight="1" thickBot="1" x14ac:dyDescent="0.4">
      <c r="A181" s="16">
        <v>175</v>
      </c>
      <c r="B181" s="92" t="s">
        <v>610</v>
      </c>
      <c r="C181" s="7" t="s">
        <v>285</v>
      </c>
      <c r="D181" s="13"/>
      <c r="E181" s="13"/>
      <c r="F181" s="13"/>
      <c r="G181" s="13"/>
      <c r="H181" s="13"/>
      <c r="I181" s="13"/>
      <c r="J181" s="13"/>
      <c r="K181" s="13"/>
      <c r="L181" s="13"/>
      <c r="M181" s="13"/>
      <c r="N181" s="8" t="str">
        <f t="shared" si="118"/>
        <v/>
      </c>
      <c r="O181" s="8">
        <f t="shared" si="119"/>
        <v>0</v>
      </c>
      <c r="P181" s="8">
        <f t="shared" si="112"/>
        <v>0</v>
      </c>
      <c r="Q181" s="13" t="s">
        <v>822</v>
      </c>
      <c r="R181" s="13" t="s">
        <v>833</v>
      </c>
      <c r="S181" s="13"/>
      <c r="T181" s="13"/>
      <c r="U181" s="13"/>
      <c r="V181" s="13"/>
      <c r="W181" s="13"/>
      <c r="X181" s="13"/>
      <c r="Y181" s="13"/>
      <c r="Z181" s="13"/>
      <c r="AA181" s="10" t="str">
        <f t="shared" si="90"/>
        <v>CHM124 (1)A,GSS126 (2)A</v>
      </c>
      <c r="AB181" s="10">
        <f t="shared" si="114"/>
        <v>3</v>
      </c>
      <c r="AC181" s="10">
        <f t="shared" si="92"/>
        <v>15</v>
      </c>
      <c r="AD181" s="13"/>
      <c r="AE181" s="13"/>
      <c r="AF181" s="13"/>
      <c r="AG181" s="13"/>
      <c r="AH181" s="13"/>
      <c r="AI181" s="13"/>
      <c r="AJ181" s="13"/>
      <c r="AK181" s="13"/>
      <c r="AL181" s="13"/>
      <c r="AM181" s="13"/>
      <c r="AN181" s="10" t="str">
        <f t="shared" si="93"/>
        <v/>
      </c>
      <c r="AO181" s="8">
        <f t="shared" si="94"/>
        <v>0</v>
      </c>
      <c r="AP181" s="12">
        <f t="shared" si="95"/>
        <v>0</v>
      </c>
      <c r="AQ181" s="13"/>
      <c r="AR181" s="13"/>
      <c r="AS181" s="13"/>
      <c r="AT181" s="13"/>
      <c r="AU181" s="13"/>
      <c r="AV181" s="13"/>
      <c r="AW181" s="13"/>
      <c r="AX181" s="13"/>
      <c r="AY181" s="13"/>
      <c r="AZ181" s="13"/>
      <c r="BA181" s="10" t="str">
        <f t="shared" si="109"/>
        <v/>
      </c>
      <c r="BB181" s="8">
        <f t="shared" si="96"/>
        <v>0</v>
      </c>
      <c r="BC181" s="8">
        <f t="shared" si="106"/>
        <v>0</v>
      </c>
      <c r="BD181" s="13"/>
      <c r="BE181" s="13"/>
      <c r="BF181" s="13"/>
      <c r="BG181" s="13"/>
      <c r="BH181" s="13"/>
      <c r="BI181" s="13"/>
      <c r="BJ181" s="13"/>
      <c r="BK181" s="13"/>
      <c r="BL181" s="13"/>
      <c r="BM181" s="13"/>
      <c r="BN181" s="8" t="str">
        <f t="shared" si="104"/>
        <v/>
      </c>
      <c r="BO181" s="8">
        <f t="shared" si="115"/>
        <v>0</v>
      </c>
      <c r="BP181" s="8">
        <f t="shared" si="113"/>
        <v>0</v>
      </c>
      <c r="BQ181" s="13"/>
      <c r="BR181" s="13"/>
      <c r="BS181" s="13"/>
      <c r="BT181" s="13"/>
      <c r="BU181" s="13"/>
      <c r="BV181" s="13"/>
      <c r="BW181" s="13"/>
      <c r="BX181" s="13"/>
      <c r="BY181" s="13"/>
      <c r="BZ181" s="13"/>
      <c r="CA181" s="8" t="str">
        <f t="shared" si="111"/>
        <v/>
      </c>
      <c r="CB181" s="8">
        <f t="shared" si="105"/>
        <v>0</v>
      </c>
      <c r="CC181" s="8">
        <f t="shared" si="107"/>
        <v>0</v>
      </c>
      <c r="CD181" s="13"/>
      <c r="CE181" s="13"/>
      <c r="CF181" s="13"/>
      <c r="CG181" s="13"/>
      <c r="CH181" s="13"/>
      <c r="CI181" s="13"/>
      <c r="CJ181" s="13"/>
      <c r="CK181" s="13"/>
      <c r="CL181" s="13"/>
      <c r="CM181" s="13"/>
      <c r="CN181" s="8" t="str">
        <f t="shared" si="121"/>
        <v/>
      </c>
      <c r="CO181" s="8">
        <f t="shared" si="97"/>
        <v>0</v>
      </c>
      <c r="CP181" s="8">
        <f t="shared" si="117"/>
        <v>0</v>
      </c>
      <c r="CQ181" s="13"/>
      <c r="CR181" s="13"/>
      <c r="CS181" s="13"/>
      <c r="CT181" s="13"/>
      <c r="CU181" s="13"/>
      <c r="CV181" s="13"/>
      <c r="CW181" s="13"/>
      <c r="CX181" s="13"/>
      <c r="CY181" s="13"/>
      <c r="CZ181" s="13"/>
      <c r="DA181" s="8" t="str">
        <f t="shared" si="110"/>
        <v/>
      </c>
      <c r="DB181" s="8">
        <f t="shared" si="120"/>
        <v>0</v>
      </c>
      <c r="DC181" s="8">
        <f t="shared" si="116"/>
        <v>0</v>
      </c>
    </row>
    <row r="182" spans="1:107" ht="26.25" customHeight="1" thickBot="1" x14ac:dyDescent="0.4">
      <c r="A182" s="16">
        <v>176</v>
      </c>
      <c r="B182" s="92" t="s">
        <v>611</v>
      </c>
      <c r="C182" s="7" t="s">
        <v>286</v>
      </c>
      <c r="D182" s="13"/>
      <c r="E182" s="13"/>
      <c r="F182" s="13"/>
      <c r="G182" s="13"/>
      <c r="H182" s="13"/>
      <c r="I182" s="13"/>
      <c r="J182" s="13"/>
      <c r="K182" s="13"/>
      <c r="L182" s="13"/>
      <c r="M182" s="13"/>
      <c r="N182" s="8" t="str">
        <f t="shared" si="118"/>
        <v/>
      </c>
      <c r="O182" s="8">
        <f t="shared" si="119"/>
        <v>0</v>
      </c>
      <c r="P182" s="8">
        <f t="shared" si="112"/>
        <v>0</v>
      </c>
      <c r="Q182" s="13"/>
      <c r="R182" s="13" t="s">
        <v>844</v>
      </c>
      <c r="S182" s="13"/>
      <c r="T182" s="13"/>
      <c r="U182" s="13"/>
      <c r="V182" s="13"/>
      <c r="W182" s="13"/>
      <c r="X182" s="13"/>
      <c r="Y182" s="13"/>
      <c r="Z182" s="13"/>
      <c r="AA182" s="10" t="str">
        <f t="shared" si="90"/>
        <v>CHM121 (3)C</v>
      </c>
      <c r="AB182" s="10">
        <f t="shared" si="114"/>
        <v>3</v>
      </c>
      <c r="AC182" s="10">
        <f t="shared" si="92"/>
        <v>9</v>
      </c>
      <c r="AD182" s="13"/>
      <c r="AE182" s="13"/>
      <c r="AF182" s="13"/>
      <c r="AG182" s="13"/>
      <c r="AH182" s="13"/>
      <c r="AI182" s="13"/>
      <c r="AJ182" s="13"/>
      <c r="AK182" s="13"/>
      <c r="AL182" s="13"/>
      <c r="AM182" s="13"/>
      <c r="AN182" s="10" t="str">
        <f t="shared" si="93"/>
        <v/>
      </c>
      <c r="AO182" s="8">
        <f t="shared" si="94"/>
        <v>0</v>
      </c>
      <c r="AP182" s="12">
        <f t="shared" si="95"/>
        <v>0</v>
      </c>
      <c r="AQ182" s="13"/>
      <c r="AR182" s="13"/>
      <c r="AS182" s="13"/>
      <c r="AT182" s="13"/>
      <c r="AU182" s="13"/>
      <c r="AV182" s="13"/>
      <c r="AW182" s="13"/>
      <c r="AX182" s="13"/>
      <c r="AY182" s="13"/>
      <c r="AZ182" s="13"/>
      <c r="BA182" s="10" t="str">
        <f t="shared" si="109"/>
        <v/>
      </c>
      <c r="BB182" s="8">
        <f t="shared" si="96"/>
        <v>0</v>
      </c>
      <c r="BC182" s="8">
        <f t="shared" si="106"/>
        <v>0</v>
      </c>
      <c r="BD182" s="13"/>
      <c r="BE182" s="13"/>
      <c r="BF182" s="13"/>
      <c r="BG182" s="13"/>
      <c r="BH182" s="13"/>
      <c r="BI182" s="13"/>
      <c r="BJ182" s="13"/>
      <c r="BK182" s="13"/>
      <c r="BL182" s="13"/>
      <c r="BM182" s="13"/>
      <c r="BN182" s="8" t="str">
        <f t="shared" si="104"/>
        <v/>
      </c>
      <c r="BO182" s="8">
        <f t="shared" si="115"/>
        <v>0</v>
      </c>
      <c r="BP182" s="8">
        <f t="shared" si="113"/>
        <v>0</v>
      </c>
      <c r="BQ182" s="13"/>
      <c r="BR182" s="13"/>
      <c r="BS182" s="13"/>
      <c r="BT182" s="13"/>
      <c r="BU182" s="13"/>
      <c r="BV182" s="13"/>
      <c r="BW182" s="13"/>
      <c r="BX182" s="13"/>
      <c r="BY182" s="13"/>
      <c r="BZ182" s="13"/>
      <c r="CA182" s="8" t="str">
        <f t="shared" si="111"/>
        <v/>
      </c>
      <c r="CB182" s="8">
        <f t="shared" si="105"/>
        <v>0</v>
      </c>
      <c r="CC182" s="8">
        <f t="shared" si="107"/>
        <v>0</v>
      </c>
      <c r="CD182" s="13"/>
      <c r="CE182" s="13"/>
      <c r="CF182" s="13"/>
      <c r="CG182" s="13"/>
      <c r="CH182" s="13"/>
      <c r="CI182" s="13"/>
      <c r="CJ182" s="13"/>
      <c r="CK182" s="13"/>
      <c r="CL182" s="13"/>
      <c r="CM182" s="13"/>
      <c r="CN182" s="8" t="str">
        <f t="shared" si="121"/>
        <v/>
      </c>
      <c r="CO182" s="8">
        <f t="shared" si="97"/>
        <v>0</v>
      </c>
      <c r="CP182" s="8">
        <f t="shared" si="117"/>
        <v>0</v>
      </c>
      <c r="CQ182" s="13"/>
      <c r="CR182" s="13"/>
      <c r="CS182" s="13"/>
      <c r="CT182" s="13"/>
      <c r="CU182" s="13"/>
      <c r="CV182" s="13"/>
      <c r="CW182" s="13"/>
      <c r="CX182" s="13"/>
      <c r="CY182" s="13"/>
      <c r="CZ182" s="13"/>
      <c r="DA182" s="8" t="str">
        <f t="shared" si="110"/>
        <v/>
      </c>
      <c r="DB182" s="8">
        <f t="shared" si="120"/>
        <v>0</v>
      </c>
      <c r="DC182" s="8">
        <f t="shared" si="116"/>
        <v>0</v>
      </c>
    </row>
    <row r="183" spans="1:107" ht="26.25" customHeight="1" thickBot="1" x14ac:dyDescent="0.4">
      <c r="A183" s="16">
        <v>177</v>
      </c>
      <c r="B183" s="92" t="s">
        <v>612</v>
      </c>
      <c r="C183" s="7" t="s">
        <v>287</v>
      </c>
      <c r="D183" s="13"/>
      <c r="E183" s="13"/>
      <c r="F183" s="13"/>
      <c r="G183" s="13"/>
      <c r="H183" s="13"/>
      <c r="I183" s="13"/>
      <c r="J183" s="13"/>
      <c r="K183" s="13"/>
      <c r="L183" s="13"/>
      <c r="M183" s="13"/>
      <c r="N183" s="8" t="str">
        <f>AllCurCo(D183:M183)</f>
        <v/>
      </c>
      <c r="O183" s="8">
        <f t="shared" si="119"/>
        <v>0</v>
      </c>
      <c r="P183" s="8">
        <f t="shared" si="112"/>
        <v>0</v>
      </c>
      <c r="Q183" s="13"/>
      <c r="R183" s="13"/>
      <c r="S183" s="13"/>
      <c r="T183" s="13"/>
      <c r="U183" s="13"/>
      <c r="V183" s="13"/>
      <c r="W183" s="13"/>
      <c r="X183" s="13"/>
      <c r="Y183" s="13"/>
      <c r="Z183" s="13"/>
      <c r="AA183" s="10" t="str">
        <f t="shared" si="90"/>
        <v/>
      </c>
      <c r="AB183" s="10">
        <f t="shared" si="114"/>
        <v>0</v>
      </c>
      <c r="AC183" s="10">
        <f t="shared" si="92"/>
        <v>0</v>
      </c>
      <c r="AD183" s="13" t="s">
        <v>875</v>
      </c>
      <c r="AE183" s="13" t="s">
        <v>882</v>
      </c>
      <c r="AF183" s="13"/>
      <c r="AG183" s="13"/>
      <c r="AH183" s="13"/>
      <c r="AI183" s="13"/>
      <c r="AJ183" s="13"/>
      <c r="AK183" s="13"/>
      <c r="AL183" s="13"/>
      <c r="AM183" s="13"/>
      <c r="AN183" s="10" t="str">
        <f t="shared" si="93"/>
        <v>MTH211 (3)D,CSC218 (2)E</v>
      </c>
      <c r="AO183" s="8">
        <f t="shared" si="94"/>
        <v>5</v>
      </c>
      <c r="AP183" s="12">
        <f t="shared" si="95"/>
        <v>8</v>
      </c>
      <c r="AQ183" s="13"/>
      <c r="AR183" s="13"/>
      <c r="AS183" s="13"/>
      <c r="AT183" s="13"/>
      <c r="AU183" s="13"/>
      <c r="AV183" s="13"/>
      <c r="AW183" s="13"/>
      <c r="AX183" s="13"/>
      <c r="AY183" s="13"/>
      <c r="AZ183" s="13"/>
      <c r="BA183" s="10" t="str">
        <f t="shared" si="109"/>
        <v/>
      </c>
      <c r="BB183" s="8">
        <f t="shared" si="96"/>
        <v>0</v>
      </c>
      <c r="BC183" s="8">
        <f t="shared" si="106"/>
        <v>0</v>
      </c>
      <c r="BD183" s="13"/>
      <c r="BE183" s="13"/>
      <c r="BF183" s="13"/>
      <c r="BG183" s="13"/>
      <c r="BH183" s="13"/>
      <c r="BI183" s="13"/>
      <c r="BJ183" s="13"/>
      <c r="BK183" s="13"/>
      <c r="BL183" s="13"/>
      <c r="BM183" s="13"/>
      <c r="BN183" s="8" t="str">
        <f t="shared" si="104"/>
        <v/>
      </c>
      <c r="BO183" s="8">
        <f t="shared" si="115"/>
        <v>0</v>
      </c>
      <c r="BP183" s="8">
        <f t="shared" si="113"/>
        <v>0</v>
      </c>
      <c r="BQ183" s="13"/>
      <c r="BR183" s="13"/>
      <c r="BS183" s="13"/>
      <c r="BT183" s="13"/>
      <c r="BU183" s="13"/>
      <c r="BV183" s="13"/>
      <c r="BW183" s="13"/>
      <c r="BX183" s="13"/>
      <c r="BY183" s="13"/>
      <c r="BZ183" s="13"/>
      <c r="CA183" s="8" t="str">
        <f t="shared" si="111"/>
        <v/>
      </c>
      <c r="CB183" s="8">
        <f t="shared" si="105"/>
        <v>0</v>
      </c>
      <c r="CC183" s="8">
        <f t="shared" si="107"/>
        <v>0</v>
      </c>
      <c r="CD183" s="13"/>
      <c r="CE183" s="13"/>
      <c r="CF183" s="13"/>
      <c r="CG183" s="13"/>
      <c r="CH183" s="13"/>
      <c r="CI183" s="13"/>
      <c r="CJ183" s="13"/>
      <c r="CK183" s="13"/>
      <c r="CL183" s="13"/>
      <c r="CM183" s="13"/>
      <c r="CN183" s="8" t="str">
        <f t="shared" si="121"/>
        <v/>
      </c>
      <c r="CO183" s="8">
        <f t="shared" si="97"/>
        <v>0</v>
      </c>
      <c r="CP183" s="8">
        <f t="shared" si="117"/>
        <v>0</v>
      </c>
      <c r="CQ183" s="13"/>
      <c r="CR183" s="13"/>
      <c r="CS183" s="13"/>
      <c r="CT183" s="13"/>
      <c r="CU183" s="13"/>
      <c r="CV183" s="13"/>
      <c r="CW183" s="13"/>
      <c r="CX183" s="13"/>
      <c r="CY183" s="13"/>
      <c r="CZ183" s="13"/>
      <c r="DA183" s="8" t="str">
        <f t="shared" si="110"/>
        <v/>
      </c>
      <c r="DB183" s="8">
        <f t="shared" si="120"/>
        <v>0</v>
      </c>
      <c r="DC183" s="8">
        <f t="shared" si="116"/>
        <v>0</v>
      </c>
    </row>
    <row r="184" spans="1:107" ht="26.25" customHeight="1" thickBot="1" x14ac:dyDescent="0.4">
      <c r="A184" s="16">
        <v>178</v>
      </c>
      <c r="B184" s="92" t="s">
        <v>613</v>
      </c>
      <c r="C184" s="7" t="s">
        <v>288</v>
      </c>
      <c r="D184" s="13"/>
      <c r="E184" s="13"/>
      <c r="F184" s="13"/>
      <c r="G184" s="13"/>
      <c r="H184" s="13"/>
      <c r="I184" s="13"/>
      <c r="J184" s="13"/>
      <c r="K184" s="13"/>
      <c r="L184" s="13"/>
      <c r="M184" s="13"/>
      <c r="N184" s="8" t="str">
        <f>AllCurCo(D184:M184)</f>
        <v/>
      </c>
      <c r="O184" s="8">
        <f t="shared" si="119"/>
        <v>0</v>
      </c>
      <c r="P184" s="8">
        <f t="shared" si="112"/>
        <v>0</v>
      </c>
      <c r="Q184" s="13"/>
      <c r="R184" s="13"/>
      <c r="S184" s="13"/>
      <c r="T184" s="13"/>
      <c r="U184" s="13"/>
      <c r="V184" s="13"/>
      <c r="W184" s="13"/>
      <c r="X184" s="13"/>
      <c r="Y184" s="13"/>
      <c r="Z184" s="13"/>
      <c r="AA184" s="10" t="str">
        <f t="shared" si="90"/>
        <v/>
      </c>
      <c r="AB184" s="10">
        <f t="shared" si="114"/>
        <v>0</v>
      </c>
      <c r="AC184" s="10">
        <f t="shared" si="92"/>
        <v>0</v>
      </c>
      <c r="AD184" s="13"/>
      <c r="AE184" s="13"/>
      <c r="AF184" s="13"/>
      <c r="AG184" s="13"/>
      <c r="AH184" s="13"/>
      <c r="AI184" s="13"/>
      <c r="AJ184" s="13"/>
      <c r="AK184" s="13"/>
      <c r="AL184" s="13"/>
      <c r="AM184" s="13"/>
      <c r="AN184" s="10" t="str">
        <f t="shared" si="93"/>
        <v/>
      </c>
      <c r="AO184" s="8">
        <f t="shared" si="94"/>
        <v>0</v>
      </c>
      <c r="AP184" s="12">
        <f t="shared" si="95"/>
        <v>0</v>
      </c>
      <c r="AQ184" s="13"/>
      <c r="AR184" s="13"/>
      <c r="AS184" s="13"/>
      <c r="AT184" s="13"/>
      <c r="AU184" s="13"/>
      <c r="AV184" s="13"/>
      <c r="AW184" s="13"/>
      <c r="AX184" s="13"/>
      <c r="AY184" s="13"/>
      <c r="AZ184" s="13"/>
      <c r="BA184" s="10" t="str">
        <f t="shared" si="109"/>
        <v/>
      </c>
      <c r="BB184" s="8">
        <f t="shared" si="96"/>
        <v>0</v>
      </c>
      <c r="BC184" s="8">
        <f t="shared" si="106"/>
        <v>0</v>
      </c>
      <c r="BD184" s="13"/>
      <c r="BE184" s="13"/>
      <c r="BF184" s="13"/>
      <c r="BG184" s="13"/>
      <c r="BH184" s="13"/>
      <c r="BI184" s="13"/>
      <c r="BJ184" s="13"/>
      <c r="BK184" s="13"/>
      <c r="BL184" s="13"/>
      <c r="BM184" s="13"/>
      <c r="BN184" s="8" t="str">
        <f t="shared" si="104"/>
        <v/>
      </c>
      <c r="BO184" s="8">
        <f t="shared" si="115"/>
        <v>0</v>
      </c>
      <c r="BP184" s="8">
        <f t="shared" si="113"/>
        <v>0</v>
      </c>
      <c r="BQ184" s="13"/>
      <c r="BR184" s="13"/>
      <c r="BS184" s="13"/>
      <c r="BT184" s="13"/>
      <c r="BU184" s="13"/>
      <c r="BV184" s="13"/>
      <c r="BW184" s="13"/>
      <c r="BX184" s="13"/>
      <c r="BY184" s="13"/>
      <c r="BZ184" s="13"/>
      <c r="CA184" s="8" t="str">
        <f t="shared" si="111"/>
        <v/>
      </c>
      <c r="CB184" s="8">
        <f t="shared" ref="CB184:CB198" si="122">AllCurCoTCL(BQ184:BZ184)</f>
        <v>0</v>
      </c>
      <c r="CC184" s="8">
        <f t="shared" si="107"/>
        <v>0</v>
      </c>
      <c r="CD184" s="13"/>
      <c r="CE184" s="13"/>
      <c r="CF184" s="13"/>
      <c r="CG184" s="13"/>
      <c r="CH184" s="13"/>
      <c r="CI184" s="13"/>
      <c r="CJ184" s="13"/>
      <c r="CK184" s="13"/>
      <c r="CL184" s="13"/>
      <c r="CM184" s="13"/>
      <c r="CN184" s="8" t="str">
        <f t="shared" si="121"/>
        <v/>
      </c>
      <c r="CO184" s="8">
        <f t="shared" si="97"/>
        <v>0</v>
      </c>
      <c r="CP184" s="8">
        <f t="shared" si="117"/>
        <v>0</v>
      </c>
      <c r="CQ184" s="13"/>
      <c r="CR184" s="13"/>
      <c r="CS184" s="13"/>
      <c r="CT184" s="13"/>
      <c r="CU184" s="13"/>
      <c r="CV184" s="13"/>
      <c r="CW184" s="13"/>
      <c r="CX184" s="13"/>
      <c r="CY184" s="13"/>
      <c r="CZ184" s="13"/>
      <c r="DA184" s="8" t="str">
        <f t="shared" si="110"/>
        <v/>
      </c>
      <c r="DB184" s="8">
        <f t="shared" si="120"/>
        <v>0</v>
      </c>
      <c r="DC184" s="8">
        <f t="shared" si="116"/>
        <v>0</v>
      </c>
    </row>
    <row r="185" spans="1:107" ht="26.25" customHeight="1" thickBot="1" x14ac:dyDescent="0.4">
      <c r="A185" s="16">
        <v>179</v>
      </c>
      <c r="B185" s="92" t="s">
        <v>614</v>
      </c>
      <c r="C185" s="7" t="s">
        <v>289</v>
      </c>
      <c r="D185" s="13"/>
      <c r="E185" s="13"/>
      <c r="F185" s="13"/>
      <c r="G185" s="13"/>
      <c r="H185" s="13"/>
      <c r="I185" s="13"/>
      <c r="J185" s="13"/>
      <c r="K185" s="13"/>
      <c r="L185" s="13"/>
      <c r="M185" s="13"/>
      <c r="N185" s="8" t="str">
        <f t="shared" ref="N185:N200" si="123">AllCurCo(D185:M185)</f>
        <v/>
      </c>
      <c r="O185" s="8">
        <f t="shared" si="119"/>
        <v>0</v>
      </c>
      <c r="P185" s="8">
        <f t="shared" si="112"/>
        <v>0</v>
      </c>
      <c r="Q185" s="13" t="s">
        <v>827</v>
      </c>
      <c r="R185" s="13" t="s">
        <v>832</v>
      </c>
      <c r="S185" s="13"/>
      <c r="T185" s="13"/>
      <c r="U185" s="13"/>
      <c r="V185" s="13"/>
      <c r="W185" s="13"/>
      <c r="X185" s="13"/>
      <c r="Y185" s="13"/>
      <c r="Z185" s="13"/>
      <c r="AA185" s="10" t="str">
        <f t="shared" si="90"/>
        <v>CHM124 (1)C,GSS126 (2)C</v>
      </c>
      <c r="AB185" s="10">
        <f t="shared" si="114"/>
        <v>3</v>
      </c>
      <c r="AC185" s="10">
        <f t="shared" si="92"/>
        <v>9</v>
      </c>
      <c r="AD185" s="13" t="s">
        <v>878</v>
      </c>
      <c r="AE185" s="13"/>
      <c r="AF185" s="13"/>
      <c r="AG185" s="13"/>
      <c r="AH185" s="13"/>
      <c r="AI185" s="13"/>
      <c r="AJ185" s="13"/>
      <c r="AK185" s="13"/>
      <c r="AL185" s="13"/>
      <c r="AM185" s="13"/>
      <c r="AN185" s="10" t="str">
        <f t="shared" si="93"/>
        <v>MTH211 (3)E</v>
      </c>
      <c r="AO185" s="8">
        <f t="shared" si="94"/>
        <v>3</v>
      </c>
      <c r="AP185" s="12">
        <f t="shared" si="95"/>
        <v>3</v>
      </c>
      <c r="AQ185" s="13"/>
      <c r="AR185" s="13"/>
      <c r="AS185" s="13"/>
      <c r="AT185" s="13"/>
      <c r="AU185" s="13"/>
      <c r="AV185" s="13"/>
      <c r="AW185" s="13"/>
      <c r="AX185" s="13"/>
      <c r="AY185" s="13"/>
      <c r="AZ185" s="13"/>
      <c r="BA185" s="10" t="str">
        <f t="shared" si="109"/>
        <v/>
      </c>
      <c r="BB185" s="8">
        <f t="shared" si="96"/>
        <v>0</v>
      </c>
      <c r="BC185" s="8">
        <f t="shared" si="106"/>
        <v>0</v>
      </c>
      <c r="BD185" s="13"/>
      <c r="BE185" s="13"/>
      <c r="BF185" s="13"/>
      <c r="BG185" s="13"/>
      <c r="BH185" s="13"/>
      <c r="BI185" s="13"/>
      <c r="BJ185" s="13"/>
      <c r="BK185" s="13"/>
      <c r="BL185" s="13"/>
      <c r="BM185" s="13"/>
      <c r="BN185" s="8" t="str">
        <f t="shared" si="104"/>
        <v/>
      </c>
      <c r="BO185" s="8">
        <f t="shared" si="115"/>
        <v>0</v>
      </c>
      <c r="BP185" s="8">
        <f t="shared" si="113"/>
        <v>0</v>
      </c>
      <c r="BQ185" s="13"/>
      <c r="BR185" s="13"/>
      <c r="BS185" s="13"/>
      <c r="BT185" s="13"/>
      <c r="BU185" s="13"/>
      <c r="BV185" s="13"/>
      <c r="BW185" s="13"/>
      <c r="BX185" s="13"/>
      <c r="BY185" s="13"/>
      <c r="BZ185" s="13"/>
      <c r="CA185" s="8" t="str">
        <f t="shared" si="111"/>
        <v/>
      </c>
      <c r="CB185" s="8">
        <f t="shared" si="122"/>
        <v>0</v>
      </c>
      <c r="CC185" s="8">
        <f t="shared" si="107"/>
        <v>0</v>
      </c>
      <c r="CD185" s="13"/>
      <c r="CE185" s="13"/>
      <c r="CF185" s="13"/>
      <c r="CG185" s="13"/>
      <c r="CH185" s="13"/>
      <c r="CI185" s="13"/>
      <c r="CJ185" s="13"/>
      <c r="CK185" s="13"/>
      <c r="CL185" s="13"/>
      <c r="CM185" s="13"/>
      <c r="CN185" s="8" t="str">
        <f t="shared" si="121"/>
        <v/>
      </c>
      <c r="CO185" s="8">
        <f t="shared" si="97"/>
        <v>0</v>
      </c>
      <c r="CP185" s="8">
        <f t="shared" si="117"/>
        <v>0</v>
      </c>
      <c r="CQ185" s="13"/>
      <c r="CR185" s="13"/>
      <c r="CS185" s="13"/>
      <c r="CT185" s="13"/>
      <c r="CU185" s="13"/>
      <c r="CV185" s="13"/>
      <c r="CW185" s="13"/>
      <c r="CX185" s="13"/>
      <c r="CY185" s="13"/>
      <c r="CZ185" s="13"/>
      <c r="DA185" s="8" t="str">
        <f t="shared" si="110"/>
        <v/>
      </c>
      <c r="DB185" s="8">
        <f t="shared" si="120"/>
        <v>0</v>
      </c>
      <c r="DC185" s="8">
        <f t="shared" si="116"/>
        <v>0</v>
      </c>
    </row>
    <row r="186" spans="1:107" ht="26.25" customHeight="1" thickBot="1" x14ac:dyDescent="0.4">
      <c r="A186" s="16">
        <v>180</v>
      </c>
      <c r="B186" s="92" t="s">
        <v>615</v>
      </c>
      <c r="C186" s="7" t="s">
        <v>290</v>
      </c>
      <c r="D186" s="13"/>
      <c r="E186" s="13"/>
      <c r="F186" s="13"/>
      <c r="G186" s="13"/>
      <c r="H186" s="13"/>
      <c r="I186" s="13"/>
      <c r="J186" s="13"/>
      <c r="K186" s="13"/>
      <c r="L186" s="13"/>
      <c r="M186" s="13"/>
      <c r="N186" s="8" t="str">
        <f t="shared" si="123"/>
        <v/>
      </c>
      <c r="O186" s="8">
        <f t="shared" si="119"/>
        <v>0</v>
      </c>
      <c r="P186" s="8">
        <f t="shared" si="112"/>
        <v>0</v>
      </c>
      <c r="Q186" s="13"/>
      <c r="R186" s="13"/>
      <c r="S186" s="13"/>
      <c r="T186" s="13"/>
      <c r="U186" s="13"/>
      <c r="V186" s="13"/>
      <c r="W186" s="13"/>
      <c r="X186" s="13"/>
      <c r="Y186" s="13"/>
      <c r="Z186" s="13"/>
      <c r="AA186" s="10" t="str">
        <f t="shared" si="90"/>
        <v/>
      </c>
      <c r="AB186" s="10">
        <f t="shared" si="114"/>
        <v>0</v>
      </c>
      <c r="AC186" s="10">
        <f t="shared" si="92"/>
        <v>0</v>
      </c>
      <c r="AD186" s="13"/>
      <c r="AE186" s="13"/>
      <c r="AF186" s="13"/>
      <c r="AG186" s="13"/>
      <c r="AH186" s="13"/>
      <c r="AI186" s="13"/>
      <c r="AJ186" s="13"/>
      <c r="AK186" s="13"/>
      <c r="AL186" s="13"/>
      <c r="AM186" s="13"/>
      <c r="AN186" s="10" t="str">
        <f t="shared" si="93"/>
        <v/>
      </c>
      <c r="AO186" s="8">
        <f t="shared" si="94"/>
        <v>0</v>
      </c>
      <c r="AP186" s="12">
        <f t="shared" si="95"/>
        <v>0</v>
      </c>
      <c r="AQ186" s="13"/>
      <c r="AR186" s="13"/>
      <c r="AS186" s="13"/>
      <c r="AT186" s="13"/>
      <c r="AU186" s="13"/>
      <c r="AV186" s="13"/>
      <c r="AW186" s="13"/>
      <c r="AX186" s="13"/>
      <c r="AY186" s="13"/>
      <c r="AZ186" s="13"/>
      <c r="BA186" s="10" t="str">
        <f t="shared" si="109"/>
        <v/>
      </c>
      <c r="BB186" s="8">
        <f t="shared" si="96"/>
        <v>0</v>
      </c>
      <c r="BC186" s="8">
        <f t="shared" si="106"/>
        <v>0</v>
      </c>
      <c r="BD186" s="13"/>
      <c r="BE186" s="13"/>
      <c r="BF186" s="13"/>
      <c r="BG186" s="13"/>
      <c r="BH186" s="13"/>
      <c r="BI186" s="13"/>
      <c r="BJ186" s="13"/>
      <c r="BK186" s="13"/>
      <c r="BL186" s="13"/>
      <c r="BM186" s="13"/>
      <c r="BN186" s="8" t="str">
        <f t="shared" si="104"/>
        <v/>
      </c>
      <c r="BO186" s="8">
        <f t="shared" si="115"/>
        <v>0</v>
      </c>
      <c r="BP186" s="8">
        <f t="shared" si="113"/>
        <v>0</v>
      </c>
      <c r="BQ186" s="13"/>
      <c r="BR186" s="13"/>
      <c r="BS186" s="13"/>
      <c r="BT186" s="13"/>
      <c r="BU186" s="13"/>
      <c r="BV186" s="13"/>
      <c r="BW186" s="13"/>
      <c r="BX186" s="13"/>
      <c r="BY186" s="13"/>
      <c r="BZ186" s="13"/>
      <c r="CA186" s="8" t="str">
        <f t="shared" si="111"/>
        <v/>
      </c>
      <c r="CB186" s="8">
        <f t="shared" si="122"/>
        <v>0</v>
      </c>
      <c r="CC186" s="8">
        <f t="shared" si="107"/>
        <v>0</v>
      </c>
      <c r="CD186" s="13"/>
      <c r="CE186" s="13"/>
      <c r="CF186" s="13"/>
      <c r="CG186" s="13"/>
      <c r="CH186" s="13"/>
      <c r="CI186" s="13"/>
      <c r="CJ186" s="13"/>
      <c r="CK186" s="13"/>
      <c r="CL186" s="13"/>
      <c r="CM186" s="13"/>
      <c r="CN186" s="8" t="str">
        <f t="shared" si="121"/>
        <v/>
      </c>
      <c r="CO186" s="8">
        <f t="shared" si="97"/>
        <v>0</v>
      </c>
      <c r="CP186" s="8">
        <f t="shared" si="117"/>
        <v>0</v>
      </c>
      <c r="CQ186" s="13"/>
      <c r="CR186" s="13"/>
      <c r="CS186" s="13"/>
      <c r="CT186" s="13"/>
      <c r="CU186" s="13"/>
      <c r="CV186" s="13"/>
      <c r="CW186" s="13"/>
      <c r="CX186" s="13"/>
      <c r="CY186" s="13"/>
      <c r="CZ186" s="13"/>
      <c r="DA186" s="8" t="str">
        <f t="shared" si="110"/>
        <v/>
      </c>
      <c r="DB186" s="8">
        <f t="shared" si="120"/>
        <v>0</v>
      </c>
      <c r="DC186" s="8">
        <f t="shared" si="116"/>
        <v>0</v>
      </c>
    </row>
    <row r="187" spans="1:107" ht="26.25" customHeight="1" thickBot="1" x14ac:dyDescent="0.4">
      <c r="A187" s="16">
        <v>181</v>
      </c>
      <c r="B187" s="92" t="s">
        <v>616</v>
      </c>
      <c r="C187" s="7" t="s">
        <v>291</v>
      </c>
      <c r="D187" s="13"/>
      <c r="E187" s="13"/>
      <c r="F187" s="13"/>
      <c r="G187" s="13"/>
      <c r="H187" s="13"/>
      <c r="I187" s="13"/>
      <c r="J187" s="13"/>
      <c r="K187" s="13"/>
      <c r="L187" s="13"/>
      <c r="M187" s="13"/>
      <c r="N187" s="8" t="str">
        <f t="shared" si="123"/>
        <v/>
      </c>
      <c r="O187" s="8">
        <f t="shared" si="119"/>
        <v>0</v>
      </c>
      <c r="P187" s="8">
        <f t="shared" si="112"/>
        <v>0</v>
      </c>
      <c r="Q187" s="13" t="s">
        <v>829</v>
      </c>
      <c r="R187" s="13"/>
      <c r="S187" s="13"/>
      <c r="T187" s="13"/>
      <c r="U187" s="13"/>
      <c r="V187" s="13"/>
      <c r="W187" s="13"/>
      <c r="X187" s="13"/>
      <c r="Y187" s="13"/>
      <c r="Z187" s="13"/>
      <c r="AA187" s="10" t="str">
        <f t="shared" si="90"/>
        <v>GSS121 (2)C</v>
      </c>
      <c r="AB187" s="10">
        <f t="shared" si="114"/>
        <v>2</v>
      </c>
      <c r="AC187" s="10">
        <f t="shared" si="92"/>
        <v>6</v>
      </c>
      <c r="AD187" s="13" t="s">
        <v>888</v>
      </c>
      <c r="AE187" s="13"/>
      <c r="AF187" s="13"/>
      <c r="AG187" s="13"/>
      <c r="AH187" s="13"/>
      <c r="AI187" s="13"/>
      <c r="AJ187" s="13"/>
      <c r="AK187" s="13"/>
      <c r="AL187" s="13"/>
      <c r="AM187" s="13"/>
      <c r="AN187" s="10" t="str">
        <f t="shared" si="93"/>
        <v>PHY212 (2)C</v>
      </c>
      <c r="AO187" s="8">
        <f t="shared" si="94"/>
        <v>2</v>
      </c>
      <c r="AP187" s="12">
        <f t="shared" si="95"/>
        <v>6</v>
      </c>
      <c r="AQ187" s="13"/>
      <c r="AR187" s="13"/>
      <c r="AS187" s="13"/>
      <c r="AT187" s="13"/>
      <c r="AU187" s="13"/>
      <c r="AV187" s="13"/>
      <c r="AW187" s="13"/>
      <c r="AX187" s="13"/>
      <c r="AY187" s="13"/>
      <c r="AZ187" s="13"/>
      <c r="BA187" s="10" t="str">
        <f t="shared" ref="BA187:BA218" si="124">AllCurCo(AQ187:AZ187)</f>
        <v/>
      </c>
      <c r="BB187" s="8">
        <f t="shared" si="96"/>
        <v>0</v>
      </c>
      <c r="BC187" s="8">
        <f t="shared" si="106"/>
        <v>0</v>
      </c>
      <c r="BD187" s="13"/>
      <c r="BE187" s="13"/>
      <c r="BF187" s="13"/>
      <c r="BG187" s="13"/>
      <c r="BH187" s="13"/>
      <c r="BI187" s="13"/>
      <c r="BJ187" s="13"/>
      <c r="BK187" s="13"/>
      <c r="BL187" s="13"/>
      <c r="BM187" s="13"/>
      <c r="BN187" s="8" t="str">
        <f t="shared" si="104"/>
        <v/>
      </c>
      <c r="BO187" s="8">
        <f t="shared" si="115"/>
        <v>0</v>
      </c>
      <c r="BP187" s="8">
        <f t="shared" si="113"/>
        <v>0</v>
      </c>
      <c r="BQ187" s="13"/>
      <c r="BR187" s="13"/>
      <c r="BS187" s="13"/>
      <c r="BT187" s="13"/>
      <c r="BU187" s="13"/>
      <c r="BV187" s="13"/>
      <c r="BW187" s="13"/>
      <c r="BX187" s="13"/>
      <c r="BY187" s="13"/>
      <c r="BZ187" s="13"/>
      <c r="CA187" s="8" t="str">
        <f t="shared" si="111"/>
        <v/>
      </c>
      <c r="CB187" s="8">
        <f t="shared" si="122"/>
        <v>0</v>
      </c>
      <c r="CC187" s="8">
        <f t="shared" si="107"/>
        <v>0</v>
      </c>
      <c r="CD187" s="13"/>
      <c r="CE187" s="13"/>
      <c r="CF187" s="13"/>
      <c r="CG187" s="13"/>
      <c r="CH187" s="13"/>
      <c r="CI187" s="13"/>
      <c r="CJ187" s="13"/>
      <c r="CK187" s="13"/>
      <c r="CL187" s="13"/>
      <c r="CM187" s="13"/>
      <c r="CN187" s="8" t="str">
        <f t="shared" si="121"/>
        <v/>
      </c>
      <c r="CO187" s="8">
        <f t="shared" si="97"/>
        <v>0</v>
      </c>
      <c r="CP187" s="8">
        <f t="shared" si="117"/>
        <v>0</v>
      </c>
      <c r="CQ187" s="13"/>
      <c r="CR187" s="13"/>
      <c r="CS187" s="13"/>
      <c r="CT187" s="13"/>
      <c r="CU187" s="13"/>
      <c r="CV187" s="13"/>
      <c r="CW187" s="13"/>
      <c r="CX187" s="13"/>
      <c r="CY187" s="13"/>
      <c r="CZ187" s="13"/>
      <c r="DA187" s="8" t="str">
        <f t="shared" si="110"/>
        <v/>
      </c>
      <c r="DB187" s="8">
        <f t="shared" si="120"/>
        <v>0</v>
      </c>
      <c r="DC187" s="8">
        <f t="shared" si="116"/>
        <v>0</v>
      </c>
    </row>
    <row r="188" spans="1:107" ht="26.25" customHeight="1" thickBot="1" x14ac:dyDescent="0.4">
      <c r="A188" s="16">
        <v>182</v>
      </c>
      <c r="B188" s="92" t="s">
        <v>617</v>
      </c>
      <c r="C188" s="7" t="s">
        <v>292</v>
      </c>
      <c r="D188" s="13" t="s">
        <v>808</v>
      </c>
      <c r="E188" s="13"/>
      <c r="F188" s="13"/>
      <c r="G188" s="13"/>
      <c r="H188" s="13"/>
      <c r="I188" s="13"/>
      <c r="J188" s="13"/>
      <c r="K188" s="13"/>
      <c r="L188" s="13"/>
      <c r="M188" s="13"/>
      <c r="N188" s="8" t="str">
        <f t="shared" si="123"/>
        <v>CHM114 (1)B</v>
      </c>
      <c r="O188" s="8">
        <f t="shared" si="119"/>
        <v>1</v>
      </c>
      <c r="P188" s="8">
        <f t="shared" si="112"/>
        <v>4</v>
      </c>
      <c r="Q188" s="13"/>
      <c r="R188" s="13"/>
      <c r="S188" s="13"/>
      <c r="T188" s="13"/>
      <c r="U188" s="13"/>
      <c r="V188" s="13"/>
      <c r="W188" s="13"/>
      <c r="X188" s="13"/>
      <c r="Y188" s="13"/>
      <c r="Z188" s="13"/>
      <c r="AA188" s="10" t="str">
        <f t="shared" si="90"/>
        <v/>
      </c>
      <c r="AB188" s="10">
        <f t="shared" si="114"/>
        <v>0</v>
      </c>
      <c r="AC188" s="10">
        <f t="shared" si="92"/>
        <v>0</v>
      </c>
      <c r="AD188" s="13"/>
      <c r="AE188" s="13"/>
      <c r="AF188" s="13"/>
      <c r="AG188" s="13"/>
      <c r="AH188" s="13"/>
      <c r="AI188" s="13"/>
      <c r="AJ188" s="13"/>
      <c r="AK188" s="13"/>
      <c r="AL188" s="13"/>
      <c r="AM188" s="13"/>
      <c r="AN188" s="10" t="str">
        <f t="shared" si="93"/>
        <v/>
      </c>
      <c r="AO188" s="8">
        <f t="shared" si="94"/>
        <v>0</v>
      </c>
      <c r="AP188" s="12">
        <f t="shared" si="95"/>
        <v>0</v>
      </c>
      <c r="AQ188" s="13"/>
      <c r="AR188" s="13"/>
      <c r="AS188" s="13"/>
      <c r="AT188" s="13"/>
      <c r="AU188" s="13"/>
      <c r="AV188" s="13"/>
      <c r="AW188" s="13"/>
      <c r="AX188" s="13"/>
      <c r="AY188" s="13"/>
      <c r="AZ188" s="13"/>
      <c r="BA188" s="10" t="str">
        <f t="shared" si="124"/>
        <v/>
      </c>
      <c r="BB188" s="8">
        <f t="shared" si="96"/>
        <v>0</v>
      </c>
      <c r="BC188" s="8">
        <f t="shared" si="106"/>
        <v>0</v>
      </c>
      <c r="BD188" s="13"/>
      <c r="BE188" s="13"/>
      <c r="BF188" s="13"/>
      <c r="BG188" s="13"/>
      <c r="BH188" s="13"/>
      <c r="BI188" s="13"/>
      <c r="BJ188" s="13"/>
      <c r="BK188" s="13"/>
      <c r="BL188" s="13"/>
      <c r="BM188" s="13"/>
      <c r="BN188" s="8" t="str">
        <f t="shared" si="104"/>
        <v/>
      </c>
      <c r="BO188" s="8">
        <f t="shared" si="115"/>
        <v>0</v>
      </c>
      <c r="BP188" s="8">
        <f t="shared" si="113"/>
        <v>0</v>
      </c>
      <c r="BQ188" s="13"/>
      <c r="BR188" s="13"/>
      <c r="BS188" s="13"/>
      <c r="BT188" s="13"/>
      <c r="BU188" s="13"/>
      <c r="BV188" s="13"/>
      <c r="BW188" s="13"/>
      <c r="BX188" s="13"/>
      <c r="BY188" s="13"/>
      <c r="BZ188" s="13"/>
      <c r="CA188" s="8" t="str">
        <f t="shared" si="111"/>
        <v/>
      </c>
      <c r="CB188" s="8">
        <f t="shared" si="122"/>
        <v>0</v>
      </c>
      <c r="CC188" s="8">
        <f t="shared" si="107"/>
        <v>0</v>
      </c>
      <c r="CD188" s="13"/>
      <c r="CE188" s="13"/>
      <c r="CF188" s="13"/>
      <c r="CG188" s="13"/>
      <c r="CH188" s="13"/>
      <c r="CI188" s="13"/>
      <c r="CJ188" s="13"/>
      <c r="CK188" s="13"/>
      <c r="CL188" s="13"/>
      <c r="CM188" s="13"/>
      <c r="CN188" s="8" t="str">
        <f t="shared" si="121"/>
        <v/>
      </c>
      <c r="CO188" s="8">
        <f t="shared" si="97"/>
        <v>0</v>
      </c>
      <c r="CP188" s="8">
        <f t="shared" si="117"/>
        <v>0</v>
      </c>
      <c r="CQ188" s="13"/>
      <c r="CR188" s="13"/>
      <c r="CS188" s="13"/>
      <c r="CT188" s="13"/>
      <c r="CU188" s="13"/>
      <c r="CV188" s="13"/>
      <c r="CW188" s="13"/>
      <c r="CX188" s="13"/>
      <c r="CY188" s="13"/>
      <c r="CZ188" s="13"/>
      <c r="DA188" s="8" t="str">
        <f t="shared" ref="DA188:DA219" si="125">AllCurCo(CQ188:CZ188)</f>
        <v/>
      </c>
      <c r="DB188" s="8">
        <f t="shared" si="120"/>
        <v>0</v>
      </c>
      <c r="DC188" s="8">
        <f t="shared" si="116"/>
        <v>0</v>
      </c>
    </row>
    <row r="189" spans="1:107" ht="26.25" customHeight="1" thickBot="1" x14ac:dyDescent="0.4">
      <c r="A189" s="16">
        <v>183</v>
      </c>
      <c r="B189" s="92" t="s">
        <v>618</v>
      </c>
      <c r="C189" s="7" t="s">
        <v>293</v>
      </c>
      <c r="D189" s="13"/>
      <c r="E189" s="13"/>
      <c r="F189" s="13"/>
      <c r="G189" s="13"/>
      <c r="H189" s="13"/>
      <c r="I189" s="13"/>
      <c r="J189" s="13"/>
      <c r="K189" s="13"/>
      <c r="L189" s="13"/>
      <c r="M189" s="13"/>
      <c r="N189" s="8" t="str">
        <f t="shared" si="123"/>
        <v/>
      </c>
      <c r="O189" s="8">
        <f t="shared" si="119"/>
        <v>0</v>
      </c>
      <c r="P189" s="8">
        <f t="shared" si="112"/>
        <v>0</v>
      </c>
      <c r="Q189" s="13" t="s">
        <v>848</v>
      </c>
      <c r="R189" s="13"/>
      <c r="S189" s="13"/>
      <c r="T189" s="13"/>
      <c r="U189" s="13"/>
      <c r="V189" s="13"/>
      <c r="W189" s="13"/>
      <c r="X189" s="13"/>
      <c r="Y189" s="13"/>
      <c r="Z189" s="13"/>
      <c r="AA189" s="10" t="str">
        <f t="shared" si="90"/>
        <v>PHY122 (2)F</v>
      </c>
      <c r="AB189" s="10">
        <f t="shared" si="114"/>
        <v>2</v>
      </c>
      <c r="AC189" s="10">
        <f t="shared" si="92"/>
        <v>0</v>
      </c>
      <c r="AD189" s="13"/>
      <c r="AE189" s="13"/>
      <c r="AF189" s="13"/>
      <c r="AG189" s="13"/>
      <c r="AH189" s="13"/>
      <c r="AI189" s="13"/>
      <c r="AJ189" s="13"/>
      <c r="AK189" s="13"/>
      <c r="AL189" s="13"/>
      <c r="AM189" s="13"/>
      <c r="AN189" s="10" t="str">
        <f t="shared" si="93"/>
        <v/>
      </c>
      <c r="AO189" s="8">
        <f t="shared" si="94"/>
        <v>0</v>
      </c>
      <c r="AP189" s="12">
        <f t="shared" si="95"/>
        <v>0</v>
      </c>
      <c r="AQ189" s="13"/>
      <c r="AR189" s="13"/>
      <c r="AS189" s="13"/>
      <c r="AT189" s="13"/>
      <c r="AU189" s="13"/>
      <c r="AV189" s="13"/>
      <c r="AW189" s="13"/>
      <c r="AX189" s="13"/>
      <c r="AY189" s="13"/>
      <c r="AZ189" s="13"/>
      <c r="BA189" s="10" t="str">
        <f t="shared" si="124"/>
        <v/>
      </c>
      <c r="BB189" s="8">
        <f t="shared" si="96"/>
        <v>0</v>
      </c>
      <c r="BC189" s="8">
        <f t="shared" si="106"/>
        <v>0</v>
      </c>
      <c r="BD189" s="13"/>
      <c r="BE189" s="13"/>
      <c r="BF189" s="13"/>
      <c r="BG189" s="13"/>
      <c r="BH189" s="13"/>
      <c r="BI189" s="13"/>
      <c r="BJ189" s="13"/>
      <c r="BK189" s="13"/>
      <c r="BL189" s="13"/>
      <c r="BM189" s="13"/>
      <c r="BN189" s="8" t="str">
        <f t="shared" si="104"/>
        <v/>
      </c>
      <c r="BO189" s="8">
        <f t="shared" si="115"/>
        <v>0</v>
      </c>
      <c r="BP189" s="8">
        <f t="shared" si="113"/>
        <v>0</v>
      </c>
      <c r="BQ189" s="13"/>
      <c r="BR189" s="13"/>
      <c r="BS189" s="13"/>
      <c r="BT189" s="13"/>
      <c r="BU189" s="13"/>
      <c r="BV189" s="13"/>
      <c r="BW189" s="13"/>
      <c r="BX189" s="13"/>
      <c r="BY189" s="13"/>
      <c r="BZ189" s="13"/>
      <c r="CA189" s="8" t="str">
        <f t="shared" ref="CA189:CA213" si="126">AllCurCo(BQ189:BZ189)</f>
        <v/>
      </c>
      <c r="CB189" s="8">
        <f t="shared" si="122"/>
        <v>0</v>
      </c>
      <c r="CC189" s="8">
        <f t="shared" si="107"/>
        <v>0</v>
      </c>
      <c r="CD189" s="13"/>
      <c r="CE189" s="13"/>
      <c r="CF189" s="13"/>
      <c r="CG189" s="13"/>
      <c r="CH189" s="13"/>
      <c r="CI189" s="13"/>
      <c r="CJ189" s="13"/>
      <c r="CK189" s="13"/>
      <c r="CL189" s="13"/>
      <c r="CM189" s="13"/>
      <c r="CN189" s="8" t="str">
        <f t="shared" si="121"/>
        <v/>
      </c>
      <c r="CO189" s="8">
        <f t="shared" si="97"/>
        <v>0</v>
      </c>
      <c r="CP189" s="8">
        <f t="shared" si="117"/>
        <v>0</v>
      </c>
      <c r="CQ189" s="13"/>
      <c r="CR189" s="13"/>
      <c r="CS189" s="13"/>
      <c r="CT189" s="13"/>
      <c r="CU189" s="13"/>
      <c r="CV189" s="13"/>
      <c r="CW189" s="13"/>
      <c r="CX189" s="13"/>
      <c r="CY189" s="13"/>
      <c r="CZ189" s="13"/>
      <c r="DA189" s="8" t="str">
        <f t="shared" si="125"/>
        <v/>
      </c>
      <c r="DB189" s="8">
        <f t="shared" si="120"/>
        <v>0</v>
      </c>
      <c r="DC189" s="8">
        <f t="shared" si="116"/>
        <v>0</v>
      </c>
    </row>
    <row r="190" spans="1:107" ht="26.25" customHeight="1" thickBot="1" x14ac:dyDescent="0.4">
      <c r="A190" s="16">
        <v>184</v>
      </c>
      <c r="B190" s="92" t="s">
        <v>619</v>
      </c>
      <c r="C190" s="7" t="s">
        <v>294</v>
      </c>
      <c r="D190" s="13" t="s">
        <v>782</v>
      </c>
      <c r="E190" s="13"/>
      <c r="F190" s="13"/>
      <c r="G190" s="13"/>
      <c r="H190" s="13"/>
      <c r="I190" s="13"/>
      <c r="J190" s="13"/>
      <c r="K190" s="13"/>
      <c r="L190" s="13"/>
      <c r="M190" s="13"/>
      <c r="N190" s="8" t="str">
        <f t="shared" si="123"/>
        <v>PHY117 (1)F</v>
      </c>
      <c r="O190" s="8">
        <f t="shared" si="119"/>
        <v>1</v>
      </c>
      <c r="P190" s="8">
        <f t="shared" ref="P190:P205" si="127">AllCurCoGP(D190:M190)</f>
        <v>0</v>
      </c>
      <c r="Q190" s="13" t="s">
        <v>825</v>
      </c>
      <c r="R190" s="13"/>
      <c r="S190" s="13"/>
      <c r="T190" s="13"/>
      <c r="U190" s="13"/>
      <c r="V190" s="13"/>
      <c r="W190" s="13"/>
      <c r="X190" s="13"/>
      <c r="Y190" s="13"/>
      <c r="Z190" s="13"/>
      <c r="AA190" s="10" t="str">
        <f t="shared" si="90"/>
        <v>CHM124 (1)E</v>
      </c>
      <c r="AB190" s="10">
        <f t="shared" si="114"/>
        <v>1</v>
      </c>
      <c r="AC190" s="10">
        <f t="shared" si="92"/>
        <v>1</v>
      </c>
      <c r="AD190" s="13"/>
      <c r="AE190" s="13"/>
      <c r="AF190" s="13"/>
      <c r="AG190" s="13"/>
      <c r="AH190" s="13"/>
      <c r="AI190" s="13"/>
      <c r="AJ190" s="13"/>
      <c r="AK190" s="13"/>
      <c r="AL190" s="13"/>
      <c r="AM190" s="13"/>
      <c r="AN190" s="10" t="str">
        <f t="shared" si="93"/>
        <v/>
      </c>
      <c r="AO190" s="8">
        <f t="shared" si="94"/>
        <v>0</v>
      </c>
      <c r="AP190" s="12">
        <f t="shared" si="95"/>
        <v>0</v>
      </c>
      <c r="AQ190" s="13"/>
      <c r="AR190" s="13"/>
      <c r="AS190" s="13"/>
      <c r="AT190" s="13"/>
      <c r="AU190" s="13"/>
      <c r="AV190" s="13"/>
      <c r="AW190" s="13"/>
      <c r="AX190" s="13"/>
      <c r="AY190" s="13"/>
      <c r="AZ190" s="13"/>
      <c r="BA190" s="10" t="str">
        <f t="shared" si="124"/>
        <v/>
      </c>
      <c r="BB190" s="8">
        <f t="shared" si="96"/>
        <v>0</v>
      </c>
      <c r="BC190" s="8">
        <f t="shared" si="106"/>
        <v>0</v>
      </c>
      <c r="BD190" s="13"/>
      <c r="BE190" s="13"/>
      <c r="BF190" s="13"/>
      <c r="BG190" s="13"/>
      <c r="BH190" s="13"/>
      <c r="BI190" s="13"/>
      <c r="BJ190" s="13"/>
      <c r="BK190" s="13"/>
      <c r="BL190" s="13"/>
      <c r="BM190" s="13"/>
      <c r="BN190" s="8" t="str">
        <f t="shared" si="104"/>
        <v/>
      </c>
      <c r="BO190" s="8">
        <f t="shared" si="115"/>
        <v>0</v>
      </c>
      <c r="BP190" s="8">
        <f t="shared" si="113"/>
        <v>0</v>
      </c>
      <c r="BQ190" s="13"/>
      <c r="BR190" s="13"/>
      <c r="BS190" s="13"/>
      <c r="BT190" s="13"/>
      <c r="BU190" s="13"/>
      <c r="BV190" s="13"/>
      <c r="BW190" s="13"/>
      <c r="BX190" s="13"/>
      <c r="BY190" s="13"/>
      <c r="BZ190" s="13"/>
      <c r="CA190" s="8" t="str">
        <f t="shared" si="126"/>
        <v/>
      </c>
      <c r="CB190" s="8">
        <f t="shared" si="122"/>
        <v>0</v>
      </c>
      <c r="CC190" s="8">
        <f t="shared" si="107"/>
        <v>0</v>
      </c>
      <c r="CD190" s="13"/>
      <c r="CE190" s="13"/>
      <c r="CF190" s="13"/>
      <c r="CG190" s="13"/>
      <c r="CH190" s="13"/>
      <c r="CI190" s="13"/>
      <c r="CJ190" s="13"/>
      <c r="CK190" s="13"/>
      <c r="CL190" s="13"/>
      <c r="CM190" s="13"/>
      <c r="CN190" s="8" t="str">
        <f t="shared" si="121"/>
        <v/>
      </c>
      <c r="CO190" s="8">
        <f t="shared" si="97"/>
        <v>0</v>
      </c>
      <c r="CP190" s="8">
        <f t="shared" si="117"/>
        <v>0</v>
      </c>
      <c r="CQ190" s="13"/>
      <c r="CR190" s="13"/>
      <c r="CS190" s="13"/>
      <c r="CT190" s="13"/>
      <c r="CU190" s="13"/>
      <c r="CV190" s="13"/>
      <c r="CW190" s="13"/>
      <c r="CX190" s="13"/>
      <c r="CY190" s="13"/>
      <c r="CZ190" s="13"/>
      <c r="DA190" s="8" t="str">
        <f t="shared" si="125"/>
        <v/>
      </c>
      <c r="DB190" s="8">
        <f t="shared" si="120"/>
        <v>0</v>
      </c>
      <c r="DC190" s="8">
        <f t="shared" si="116"/>
        <v>0</v>
      </c>
    </row>
    <row r="191" spans="1:107" ht="26.25" customHeight="1" thickBot="1" x14ac:dyDescent="0.4">
      <c r="A191" s="16">
        <v>185</v>
      </c>
      <c r="B191" s="92" t="s">
        <v>620</v>
      </c>
      <c r="C191" s="7" t="s">
        <v>295</v>
      </c>
      <c r="D191" s="13"/>
      <c r="E191" s="13"/>
      <c r="F191" s="13"/>
      <c r="G191" s="13"/>
      <c r="H191" s="13"/>
      <c r="I191" s="13"/>
      <c r="J191" s="13"/>
      <c r="K191" s="13"/>
      <c r="L191" s="13"/>
      <c r="M191" s="13"/>
      <c r="N191" s="8" t="str">
        <f t="shared" si="123"/>
        <v/>
      </c>
      <c r="O191" s="8">
        <f t="shared" si="119"/>
        <v>0</v>
      </c>
      <c r="P191" s="8">
        <f t="shared" si="127"/>
        <v>0</v>
      </c>
      <c r="Q191" s="13"/>
      <c r="R191" s="13"/>
      <c r="S191" s="13"/>
      <c r="T191" s="13"/>
      <c r="U191" s="13"/>
      <c r="V191" s="13"/>
      <c r="W191" s="13"/>
      <c r="X191" s="13"/>
      <c r="Y191" s="13"/>
      <c r="Z191" s="13"/>
      <c r="AA191" s="10" t="str">
        <f t="shared" si="90"/>
        <v/>
      </c>
      <c r="AB191" s="10">
        <f t="shared" si="114"/>
        <v>0</v>
      </c>
      <c r="AC191" s="10">
        <f t="shared" si="92"/>
        <v>0</v>
      </c>
      <c r="AD191" s="13" t="s">
        <v>884</v>
      </c>
      <c r="AE191" s="13"/>
      <c r="AF191" s="13"/>
      <c r="AG191" s="13"/>
      <c r="AH191" s="13"/>
      <c r="AI191" s="13"/>
      <c r="AJ191" s="13"/>
      <c r="AK191" s="13"/>
      <c r="AL191" s="13"/>
      <c r="AM191" s="13"/>
      <c r="AN191" s="10" t="str">
        <f t="shared" si="93"/>
        <v>CSC218 (2)B</v>
      </c>
      <c r="AO191" s="8">
        <f t="shared" si="94"/>
        <v>2</v>
      </c>
      <c r="AP191" s="12">
        <f t="shared" si="95"/>
        <v>8</v>
      </c>
      <c r="AQ191" s="13"/>
      <c r="AR191" s="13"/>
      <c r="AS191" s="13"/>
      <c r="AT191" s="13"/>
      <c r="AU191" s="13"/>
      <c r="AV191" s="13"/>
      <c r="AW191" s="13"/>
      <c r="AX191" s="13"/>
      <c r="AY191" s="13"/>
      <c r="AZ191" s="13"/>
      <c r="BA191" s="10" t="str">
        <f t="shared" si="124"/>
        <v/>
      </c>
      <c r="BB191" s="8">
        <f t="shared" si="96"/>
        <v>0</v>
      </c>
      <c r="BC191" s="8">
        <f t="shared" si="106"/>
        <v>0</v>
      </c>
      <c r="BD191" s="13"/>
      <c r="BE191" s="13"/>
      <c r="BF191" s="13"/>
      <c r="BG191" s="13"/>
      <c r="BH191" s="13"/>
      <c r="BI191" s="13"/>
      <c r="BJ191" s="13"/>
      <c r="BK191" s="13"/>
      <c r="BL191" s="13"/>
      <c r="BM191" s="13"/>
      <c r="BN191" s="8" t="str">
        <f t="shared" si="104"/>
        <v/>
      </c>
      <c r="BO191" s="8">
        <f t="shared" si="115"/>
        <v>0</v>
      </c>
      <c r="BP191" s="8">
        <f t="shared" ref="BP191:BP222" si="128">AllCurCoGP(BD191:BM191)</f>
        <v>0</v>
      </c>
      <c r="BQ191" s="13"/>
      <c r="BR191" s="13"/>
      <c r="BS191" s="13"/>
      <c r="BT191" s="13"/>
      <c r="BU191" s="13"/>
      <c r="BV191" s="13"/>
      <c r="BW191" s="13"/>
      <c r="BX191" s="13"/>
      <c r="BY191" s="13"/>
      <c r="BZ191" s="13"/>
      <c r="CA191" s="8" t="str">
        <f t="shared" si="126"/>
        <v/>
      </c>
      <c r="CB191" s="8">
        <f t="shared" si="122"/>
        <v>0</v>
      </c>
      <c r="CC191" s="8">
        <f t="shared" si="107"/>
        <v>0</v>
      </c>
      <c r="CD191" s="13"/>
      <c r="CE191" s="13"/>
      <c r="CF191" s="13"/>
      <c r="CG191" s="13"/>
      <c r="CH191" s="13"/>
      <c r="CI191" s="13"/>
      <c r="CJ191" s="13"/>
      <c r="CK191" s="13"/>
      <c r="CL191" s="13"/>
      <c r="CM191" s="13"/>
      <c r="CN191" s="8" t="str">
        <f t="shared" si="121"/>
        <v/>
      </c>
      <c r="CO191" s="8">
        <f t="shared" si="97"/>
        <v>0</v>
      </c>
      <c r="CP191" s="8">
        <f t="shared" si="117"/>
        <v>0</v>
      </c>
      <c r="CQ191" s="13"/>
      <c r="CR191" s="13"/>
      <c r="CS191" s="13"/>
      <c r="CT191" s="13"/>
      <c r="CU191" s="13"/>
      <c r="CV191" s="13"/>
      <c r="CW191" s="13"/>
      <c r="CX191" s="13"/>
      <c r="CY191" s="13"/>
      <c r="CZ191" s="13"/>
      <c r="DA191" s="8" t="str">
        <f t="shared" si="125"/>
        <v/>
      </c>
      <c r="DB191" s="8">
        <f t="shared" si="120"/>
        <v>0</v>
      </c>
      <c r="DC191" s="8">
        <f t="shared" si="116"/>
        <v>0</v>
      </c>
    </row>
    <row r="192" spans="1:107" ht="26.25" customHeight="1" thickBot="1" x14ac:dyDescent="0.4">
      <c r="A192" s="16">
        <v>186</v>
      </c>
      <c r="B192" s="92" t="s">
        <v>621</v>
      </c>
      <c r="C192" s="7" t="s">
        <v>296</v>
      </c>
      <c r="D192" s="13"/>
      <c r="E192" s="13"/>
      <c r="F192" s="13"/>
      <c r="G192" s="13"/>
      <c r="H192" s="13"/>
      <c r="I192" s="13"/>
      <c r="J192" s="13"/>
      <c r="K192" s="13"/>
      <c r="L192" s="13"/>
      <c r="M192" s="13"/>
      <c r="N192" s="8" t="str">
        <f t="shared" si="123"/>
        <v/>
      </c>
      <c r="O192" s="8">
        <f t="shared" si="119"/>
        <v>0</v>
      </c>
      <c r="P192" s="8">
        <f t="shared" si="127"/>
        <v>0</v>
      </c>
      <c r="Q192" s="13"/>
      <c r="R192" s="13"/>
      <c r="S192" s="13"/>
      <c r="T192" s="13"/>
      <c r="U192" s="13"/>
      <c r="V192" s="13"/>
      <c r="W192" s="13"/>
      <c r="X192" s="13"/>
      <c r="Y192" s="13"/>
      <c r="Z192" s="13"/>
      <c r="AA192" s="10" t="str">
        <f t="shared" si="90"/>
        <v/>
      </c>
      <c r="AB192" s="10">
        <f t="shared" si="114"/>
        <v>0</v>
      </c>
      <c r="AC192" s="10">
        <f t="shared" si="92"/>
        <v>0</v>
      </c>
      <c r="AD192" s="13"/>
      <c r="AE192" s="13"/>
      <c r="AF192" s="13"/>
      <c r="AG192" s="13"/>
      <c r="AH192" s="13"/>
      <c r="AI192" s="13"/>
      <c r="AJ192" s="13"/>
      <c r="AK192" s="13"/>
      <c r="AL192" s="13"/>
      <c r="AM192" s="13"/>
      <c r="AN192" s="10" t="str">
        <f t="shared" si="93"/>
        <v/>
      </c>
      <c r="AO192" s="8">
        <f t="shared" si="94"/>
        <v>0</v>
      </c>
      <c r="AP192" s="12">
        <f t="shared" si="95"/>
        <v>0</v>
      </c>
      <c r="AQ192" s="13"/>
      <c r="AR192" s="13"/>
      <c r="AS192" s="13"/>
      <c r="AT192" s="13"/>
      <c r="AU192" s="13"/>
      <c r="AV192" s="13"/>
      <c r="AW192" s="13"/>
      <c r="AX192" s="13"/>
      <c r="AY192" s="13"/>
      <c r="AZ192" s="13"/>
      <c r="BA192" s="10" t="str">
        <f t="shared" si="124"/>
        <v/>
      </c>
      <c r="BB192" s="8">
        <f t="shared" si="96"/>
        <v>0</v>
      </c>
      <c r="BC192" s="8">
        <f t="shared" si="106"/>
        <v>0</v>
      </c>
      <c r="BD192" s="13"/>
      <c r="BE192" s="13"/>
      <c r="BF192" s="13"/>
      <c r="BG192" s="13"/>
      <c r="BH192" s="13"/>
      <c r="BI192" s="13"/>
      <c r="BJ192" s="13"/>
      <c r="BK192" s="13"/>
      <c r="BL192" s="13"/>
      <c r="BM192" s="13"/>
      <c r="BN192" s="8" t="str">
        <f t="shared" si="104"/>
        <v/>
      </c>
      <c r="BO192" s="8">
        <f t="shared" si="115"/>
        <v>0</v>
      </c>
      <c r="BP192" s="8">
        <f t="shared" si="128"/>
        <v>0</v>
      </c>
      <c r="BQ192" s="13"/>
      <c r="BR192" s="13"/>
      <c r="BS192" s="13"/>
      <c r="BT192" s="13"/>
      <c r="BU192" s="13"/>
      <c r="BV192" s="13"/>
      <c r="BW192" s="13"/>
      <c r="BX192" s="13"/>
      <c r="BY192" s="13"/>
      <c r="BZ192" s="13"/>
      <c r="CA192" s="8" t="str">
        <f t="shared" si="126"/>
        <v/>
      </c>
      <c r="CB192" s="8">
        <f t="shared" si="122"/>
        <v>0</v>
      </c>
      <c r="CC192" s="8">
        <f t="shared" si="107"/>
        <v>0</v>
      </c>
      <c r="CD192" s="13"/>
      <c r="CE192" s="13"/>
      <c r="CF192" s="13"/>
      <c r="CG192" s="13"/>
      <c r="CH192" s="13"/>
      <c r="CI192" s="13"/>
      <c r="CJ192" s="13"/>
      <c r="CK192" s="13"/>
      <c r="CL192" s="13"/>
      <c r="CM192" s="13"/>
      <c r="CN192" s="8" t="str">
        <f t="shared" si="121"/>
        <v/>
      </c>
      <c r="CO192" s="8">
        <f t="shared" si="97"/>
        <v>0</v>
      </c>
      <c r="CP192" s="8">
        <f t="shared" si="117"/>
        <v>0</v>
      </c>
      <c r="CQ192" s="13"/>
      <c r="CR192" s="13"/>
      <c r="CS192" s="13"/>
      <c r="CT192" s="13"/>
      <c r="CU192" s="13"/>
      <c r="CV192" s="13"/>
      <c r="CW192" s="13"/>
      <c r="CX192" s="13"/>
      <c r="CY192" s="13"/>
      <c r="CZ192" s="13"/>
      <c r="DA192" s="8" t="str">
        <f t="shared" si="125"/>
        <v/>
      </c>
      <c r="DB192" s="8">
        <f t="shared" si="120"/>
        <v>0</v>
      </c>
      <c r="DC192" s="8">
        <f t="shared" si="116"/>
        <v>0</v>
      </c>
    </row>
    <row r="193" spans="1:107" ht="26.25" customHeight="1" thickBot="1" x14ac:dyDescent="0.4">
      <c r="A193" s="16">
        <v>187</v>
      </c>
      <c r="B193" s="92" t="s">
        <v>622</v>
      </c>
      <c r="C193" s="7" t="s">
        <v>297</v>
      </c>
      <c r="D193" s="13"/>
      <c r="E193" s="13"/>
      <c r="F193" s="13"/>
      <c r="G193" s="13"/>
      <c r="H193" s="13"/>
      <c r="I193" s="13"/>
      <c r="J193" s="13"/>
      <c r="K193" s="13"/>
      <c r="L193" s="13"/>
      <c r="M193" s="13"/>
      <c r="N193" s="8" t="str">
        <f t="shared" si="123"/>
        <v/>
      </c>
      <c r="O193" s="8">
        <f t="shared" si="119"/>
        <v>0</v>
      </c>
      <c r="P193" s="8">
        <f t="shared" si="127"/>
        <v>0</v>
      </c>
      <c r="Q193" s="13"/>
      <c r="R193" s="13"/>
      <c r="S193" s="13"/>
      <c r="T193" s="13"/>
      <c r="U193" s="13"/>
      <c r="V193" s="13"/>
      <c r="W193" s="13"/>
      <c r="X193" s="13"/>
      <c r="Y193" s="13"/>
      <c r="Z193" s="13"/>
      <c r="AA193" s="10" t="str">
        <f t="shared" si="90"/>
        <v/>
      </c>
      <c r="AB193" s="10">
        <f t="shared" si="114"/>
        <v>0</v>
      </c>
      <c r="AC193" s="10">
        <f t="shared" si="92"/>
        <v>0</v>
      </c>
      <c r="AD193" s="13" t="s">
        <v>888</v>
      </c>
      <c r="AE193" s="13"/>
      <c r="AF193" s="13"/>
      <c r="AG193" s="13"/>
      <c r="AH193" s="13"/>
      <c r="AI193" s="13"/>
      <c r="AJ193" s="13"/>
      <c r="AK193" s="13"/>
      <c r="AL193" s="13"/>
      <c r="AM193" s="13"/>
      <c r="AN193" s="10" t="str">
        <f t="shared" si="93"/>
        <v>PHY212 (2)C</v>
      </c>
      <c r="AO193" s="8">
        <f t="shared" si="94"/>
        <v>2</v>
      </c>
      <c r="AP193" s="12">
        <f t="shared" si="95"/>
        <v>6</v>
      </c>
      <c r="AQ193" s="13"/>
      <c r="AR193" s="13"/>
      <c r="AS193" s="13"/>
      <c r="AT193" s="13"/>
      <c r="AU193" s="13"/>
      <c r="AV193" s="13"/>
      <c r="AW193" s="13"/>
      <c r="AX193" s="13"/>
      <c r="AY193" s="13"/>
      <c r="AZ193" s="13"/>
      <c r="BA193" s="10" t="str">
        <f t="shared" si="124"/>
        <v/>
      </c>
      <c r="BB193" s="8">
        <f t="shared" si="96"/>
        <v>0</v>
      </c>
      <c r="BC193" s="8">
        <f t="shared" si="106"/>
        <v>0</v>
      </c>
      <c r="BD193" s="13"/>
      <c r="BE193" s="13"/>
      <c r="BF193" s="13"/>
      <c r="BG193" s="13"/>
      <c r="BH193" s="13"/>
      <c r="BI193" s="13"/>
      <c r="BJ193" s="13"/>
      <c r="BK193" s="13"/>
      <c r="BL193" s="13"/>
      <c r="BM193" s="13"/>
      <c r="BN193" s="8" t="str">
        <f t="shared" si="104"/>
        <v/>
      </c>
      <c r="BO193" s="8">
        <f t="shared" si="115"/>
        <v>0</v>
      </c>
      <c r="BP193" s="8">
        <f t="shared" si="128"/>
        <v>0</v>
      </c>
      <c r="BQ193" s="13"/>
      <c r="BR193" s="13"/>
      <c r="BS193" s="13"/>
      <c r="BT193" s="13"/>
      <c r="BU193" s="13"/>
      <c r="BV193" s="13"/>
      <c r="BW193" s="13"/>
      <c r="BX193" s="13"/>
      <c r="BY193" s="13"/>
      <c r="BZ193" s="13"/>
      <c r="CA193" s="8" t="str">
        <f t="shared" si="126"/>
        <v/>
      </c>
      <c r="CB193" s="8">
        <f t="shared" si="122"/>
        <v>0</v>
      </c>
      <c r="CC193" s="8">
        <f t="shared" si="107"/>
        <v>0</v>
      </c>
      <c r="CD193" s="13"/>
      <c r="CE193" s="13"/>
      <c r="CF193" s="13"/>
      <c r="CG193" s="13"/>
      <c r="CH193" s="13"/>
      <c r="CI193" s="13"/>
      <c r="CJ193" s="13"/>
      <c r="CK193" s="13"/>
      <c r="CL193" s="13"/>
      <c r="CM193" s="13"/>
      <c r="CN193" s="8" t="str">
        <f t="shared" si="121"/>
        <v/>
      </c>
      <c r="CO193" s="8">
        <f t="shared" si="97"/>
        <v>0</v>
      </c>
      <c r="CP193" s="8">
        <f t="shared" si="117"/>
        <v>0</v>
      </c>
      <c r="CQ193" s="13"/>
      <c r="CR193" s="13"/>
      <c r="CS193" s="13"/>
      <c r="CT193" s="13"/>
      <c r="CU193" s="13"/>
      <c r="CV193" s="13"/>
      <c r="CW193" s="13"/>
      <c r="CX193" s="13"/>
      <c r="CY193" s="13"/>
      <c r="CZ193" s="13"/>
      <c r="DA193" s="8" t="str">
        <f t="shared" si="125"/>
        <v/>
      </c>
      <c r="DB193" s="8">
        <f t="shared" si="120"/>
        <v>0</v>
      </c>
      <c r="DC193" s="8">
        <f t="shared" si="116"/>
        <v>0</v>
      </c>
    </row>
    <row r="194" spans="1:107" ht="26.25" customHeight="1" thickBot="1" x14ac:dyDescent="0.4">
      <c r="A194" s="16">
        <v>188</v>
      </c>
      <c r="B194" s="92" t="s">
        <v>623</v>
      </c>
      <c r="C194" s="7" t="s">
        <v>298</v>
      </c>
      <c r="D194" s="13"/>
      <c r="E194" s="13"/>
      <c r="F194" s="13"/>
      <c r="G194" s="13"/>
      <c r="H194" s="13"/>
      <c r="I194" s="13"/>
      <c r="J194" s="13"/>
      <c r="K194" s="13"/>
      <c r="L194" s="13"/>
      <c r="M194" s="13"/>
      <c r="N194" s="8" t="str">
        <f t="shared" si="123"/>
        <v/>
      </c>
      <c r="O194" s="8">
        <f t="shared" si="119"/>
        <v>0</v>
      </c>
      <c r="P194" s="8">
        <f t="shared" si="127"/>
        <v>0</v>
      </c>
      <c r="Q194" s="13"/>
      <c r="R194" s="13"/>
      <c r="S194" s="13"/>
      <c r="T194" s="13"/>
      <c r="U194" s="13"/>
      <c r="V194" s="13"/>
      <c r="W194" s="13"/>
      <c r="X194" s="13"/>
      <c r="Y194" s="13"/>
      <c r="Z194" s="13"/>
      <c r="AA194" s="10" t="str">
        <f t="shared" si="90"/>
        <v/>
      </c>
      <c r="AB194" s="10">
        <f t="shared" si="114"/>
        <v>0</v>
      </c>
      <c r="AC194" s="10">
        <f t="shared" si="92"/>
        <v>0</v>
      </c>
      <c r="AD194" s="13"/>
      <c r="AE194" s="13"/>
      <c r="AF194" s="13"/>
      <c r="AG194" s="13"/>
      <c r="AH194" s="13"/>
      <c r="AI194" s="13"/>
      <c r="AJ194" s="13"/>
      <c r="AK194" s="13"/>
      <c r="AL194" s="13"/>
      <c r="AM194" s="13"/>
      <c r="AN194" s="10" t="str">
        <f t="shared" si="93"/>
        <v/>
      </c>
      <c r="AO194" s="8">
        <f t="shared" si="94"/>
        <v>0</v>
      </c>
      <c r="AP194" s="12">
        <f t="shared" si="95"/>
        <v>0</v>
      </c>
      <c r="AQ194" s="13"/>
      <c r="AR194" s="13"/>
      <c r="AS194" s="13"/>
      <c r="AT194" s="13"/>
      <c r="AU194" s="13"/>
      <c r="AV194" s="13"/>
      <c r="AW194" s="13"/>
      <c r="AX194" s="13"/>
      <c r="AY194" s="13"/>
      <c r="AZ194" s="13"/>
      <c r="BA194" s="10" t="str">
        <f t="shared" si="124"/>
        <v/>
      </c>
      <c r="BB194" s="8">
        <f t="shared" si="96"/>
        <v>0</v>
      </c>
      <c r="BC194" s="8">
        <f t="shared" si="106"/>
        <v>0</v>
      </c>
      <c r="BD194" s="13"/>
      <c r="BE194" s="13"/>
      <c r="BF194" s="13"/>
      <c r="BG194" s="13"/>
      <c r="BH194" s="13"/>
      <c r="BI194" s="13"/>
      <c r="BJ194" s="13"/>
      <c r="BK194" s="13"/>
      <c r="BL194" s="13"/>
      <c r="BM194" s="13"/>
      <c r="BN194" s="8" t="str">
        <f t="shared" si="104"/>
        <v/>
      </c>
      <c r="BO194" s="8">
        <f t="shared" si="115"/>
        <v>0</v>
      </c>
      <c r="BP194" s="8">
        <f t="shared" si="128"/>
        <v>0</v>
      </c>
      <c r="BQ194" s="13"/>
      <c r="BR194" s="13"/>
      <c r="BS194" s="13"/>
      <c r="BT194" s="13"/>
      <c r="BU194" s="13"/>
      <c r="BV194" s="13"/>
      <c r="BW194" s="13"/>
      <c r="BX194" s="13"/>
      <c r="BY194" s="13"/>
      <c r="BZ194" s="13"/>
      <c r="CA194" s="8" t="str">
        <f t="shared" si="126"/>
        <v/>
      </c>
      <c r="CB194" s="8">
        <f t="shared" si="122"/>
        <v>0</v>
      </c>
      <c r="CC194" s="8">
        <f t="shared" si="107"/>
        <v>0</v>
      </c>
      <c r="CD194" s="13"/>
      <c r="CE194" s="13"/>
      <c r="CF194" s="13"/>
      <c r="CG194" s="13"/>
      <c r="CH194" s="13"/>
      <c r="CI194" s="13"/>
      <c r="CJ194" s="13"/>
      <c r="CK194" s="13"/>
      <c r="CL194" s="13"/>
      <c r="CM194" s="13"/>
      <c r="CN194" s="8" t="str">
        <f t="shared" si="121"/>
        <v/>
      </c>
      <c r="CO194" s="8">
        <f t="shared" si="97"/>
        <v>0</v>
      </c>
      <c r="CP194" s="8">
        <f t="shared" si="117"/>
        <v>0</v>
      </c>
      <c r="CQ194" s="13"/>
      <c r="CR194" s="13"/>
      <c r="CS194" s="13"/>
      <c r="CT194" s="13"/>
      <c r="CU194" s="13"/>
      <c r="CV194" s="13"/>
      <c r="CW194" s="13"/>
      <c r="CX194" s="13"/>
      <c r="CY194" s="13"/>
      <c r="CZ194" s="13"/>
      <c r="DA194" s="8" t="str">
        <f t="shared" si="125"/>
        <v/>
      </c>
      <c r="DB194" s="8">
        <f t="shared" si="120"/>
        <v>0</v>
      </c>
      <c r="DC194" s="8">
        <f t="shared" si="116"/>
        <v>0</v>
      </c>
    </row>
    <row r="195" spans="1:107" ht="26.25" customHeight="1" thickBot="1" x14ac:dyDescent="0.4">
      <c r="A195" s="16">
        <v>189</v>
      </c>
      <c r="B195" s="92" t="s">
        <v>624</v>
      </c>
      <c r="C195" s="7" t="s">
        <v>299</v>
      </c>
      <c r="D195" s="13" t="s">
        <v>795</v>
      </c>
      <c r="E195" s="13"/>
      <c r="F195" s="13"/>
      <c r="G195" s="13"/>
      <c r="H195" s="13"/>
      <c r="I195" s="13"/>
      <c r="J195" s="13"/>
      <c r="K195" s="13"/>
      <c r="L195" s="13"/>
      <c r="M195" s="13"/>
      <c r="N195" s="8" t="str">
        <f t="shared" si="123"/>
        <v>PHY112 (2)A</v>
      </c>
      <c r="O195" s="8">
        <f t="shared" si="119"/>
        <v>2</v>
      </c>
      <c r="P195" s="8">
        <f t="shared" si="127"/>
        <v>10</v>
      </c>
      <c r="Q195" s="13" t="s">
        <v>844</v>
      </c>
      <c r="R195" s="13"/>
      <c r="S195" s="13"/>
      <c r="T195" s="13"/>
      <c r="U195" s="13"/>
      <c r="V195" s="13"/>
      <c r="W195" s="13"/>
      <c r="X195" s="13"/>
      <c r="Y195" s="13"/>
      <c r="Z195" s="13"/>
      <c r="AA195" s="10" t="str">
        <f t="shared" si="90"/>
        <v>CHM121 (3)C</v>
      </c>
      <c r="AB195" s="10">
        <f t="shared" si="114"/>
        <v>3</v>
      </c>
      <c r="AC195" s="10">
        <f t="shared" si="92"/>
        <v>9</v>
      </c>
      <c r="AD195" s="13" t="s">
        <v>865</v>
      </c>
      <c r="AE195" s="13"/>
      <c r="AF195" s="13"/>
      <c r="AG195" s="13"/>
      <c r="AH195" s="13"/>
      <c r="AI195" s="13"/>
      <c r="AJ195" s="13"/>
      <c r="AK195" s="13"/>
      <c r="AL195" s="13"/>
      <c r="AM195" s="13"/>
      <c r="AN195" s="10" t="str">
        <f t="shared" si="93"/>
        <v>GSS113 (1)B</v>
      </c>
      <c r="AO195" s="8">
        <f t="shared" si="94"/>
        <v>1</v>
      </c>
      <c r="AP195" s="12">
        <f t="shared" si="95"/>
        <v>4</v>
      </c>
      <c r="AQ195" s="13"/>
      <c r="AR195" s="13"/>
      <c r="AS195" s="13"/>
      <c r="AT195" s="13"/>
      <c r="AU195" s="13"/>
      <c r="AV195" s="13"/>
      <c r="AW195" s="13"/>
      <c r="AX195" s="13"/>
      <c r="AY195" s="13"/>
      <c r="AZ195" s="13"/>
      <c r="BA195" s="10" t="str">
        <f t="shared" si="124"/>
        <v/>
      </c>
      <c r="BB195" s="8">
        <f t="shared" si="96"/>
        <v>0</v>
      </c>
      <c r="BC195" s="8">
        <f t="shared" si="106"/>
        <v>0</v>
      </c>
      <c r="BD195" s="13"/>
      <c r="BE195" s="13"/>
      <c r="BF195" s="13"/>
      <c r="BG195" s="13"/>
      <c r="BH195" s="13"/>
      <c r="BI195" s="13"/>
      <c r="BJ195" s="13"/>
      <c r="BK195" s="13"/>
      <c r="BL195" s="13"/>
      <c r="BM195" s="13"/>
      <c r="BN195" s="8" t="str">
        <f t="shared" si="104"/>
        <v/>
      </c>
      <c r="BO195" s="8">
        <f t="shared" si="115"/>
        <v>0</v>
      </c>
      <c r="BP195" s="8">
        <f t="shared" si="128"/>
        <v>0</v>
      </c>
      <c r="BQ195" s="13"/>
      <c r="BR195" s="13"/>
      <c r="BS195" s="13"/>
      <c r="BT195" s="13"/>
      <c r="BU195" s="13"/>
      <c r="BV195" s="13"/>
      <c r="BW195" s="13"/>
      <c r="BX195" s="13"/>
      <c r="BY195" s="13"/>
      <c r="BZ195" s="13"/>
      <c r="CA195" s="8" t="str">
        <f t="shared" si="126"/>
        <v/>
      </c>
      <c r="CB195" s="8">
        <f t="shared" si="122"/>
        <v>0</v>
      </c>
      <c r="CC195" s="8">
        <f t="shared" si="107"/>
        <v>0</v>
      </c>
      <c r="CD195" s="13"/>
      <c r="CE195" s="13"/>
      <c r="CF195" s="13"/>
      <c r="CG195" s="13"/>
      <c r="CH195" s="13"/>
      <c r="CI195" s="13"/>
      <c r="CJ195" s="13"/>
      <c r="CK195" s="13"/>
      <c r="CL195" s="13"/>
      <c r="CM195" s="13"/>
      <c r="CN195" s="8" t="str">
        <f t="shared" si="121"/>
        <v/>
      </c>
      <c r="CO195" s="8">
        <f t="shared" si="97"/>
        <v>0</v>
      </c>
      <c r="CP195" s="8">
        <f t="shared" si="117"/>
        <v>0</v>
      </c>
      <c r="CQ195" s="13"/>
      <c r="CR195" s="13"/>
      <c r="CS195" s="13"/>
      <c r="CT195" s="13"/>
      <c r="CU195" s="13"/>
      <c r="CV195" s="13"/>
      <c r="CW195" s="13"/>
      <c r="CX195" s="13"/>
      <c r="CY195" s="13"/>
      <c r="CZ195" s="13"/>
      <c r="DA195" s="8" t="str">
        <f t="shared" si="125"/>
        <v/>
      </c>
      <c r="DB195" s="8">
        <f t="shared" si="120"/>
        <v>0</v>
      </c>
      <c r="DC195" s="8">
        <f t="shared" si="116"/>
        <v>0</v>
      </c>
    </row>
    <row r="196" spans="1:107" ht="26.25" customHeight="1" thickBot="1" x14ac:dyDescent="0.4">
      <c r="A196" s="16">
        <v>190</v>
      </c>
      <c r="B196" s="92" t="s">
        <v>625</v>
      </c>
      <c r="C196" s="7" t="s">
        <v>300</v>
      </c>
      <c r="D196" s="13"/>
      <c r="E196" s="13"/>
      <c r="F196" s="13"/>
      <c r="G196" s="13"/>
      <c r="H196" s="13"/>
      <c r="I196" s="13"/>
      <c r="J196" s="13"/>
      <c r="K196" s="13"/>
      <c r="L196" s="13"/>
      <c r="M196" s="13"/>
      <c r="N196" s="8" t="str">
        <f t="shared" si="123"/>
        <v/>
      </c>
      <c r="O196" s="8">
        <f t="shared" si="119"/>
        <v>0</v>
      </c>
      <c r="P196" s="8">
        <f t="shared" si="127"/>
        <v>0</v>
      </c>
      <c r="Q196" s="13"/>
      <c r="R196" s="13"/>
      <c r="S196" s="13"/>
      <c r="T196" s="13"/>
      <c r="U196" s="13"/>
      <c r="V196" s="13"/>
      <c r="W196" s="13"/>
      <c r="X196" s="13"/>
      <c r="Y196" s="13"/>
      <c r="Z196" s="13"/>
      <c r="AA196" s="10" t="str">
        <f t="shared" si="90"/>
        <v/>
      </c>
      <c r="AB196" s="10">
        <f t="shared" si="114"/>
        <v>0</v>
      </c>
      <c r="AC196" s="10">
        <f t="shared" si="92"/>
        <v>0</v>
      </c>
      <c r="AD196" s="13" t="s">
        <v>884</v>
      </c>
      <c r="AE196" s="13"/>
      <c r="AF196" s="13"/>
      <c r="AG196" s="13"/>
      <c r="AH196" s="13"/>
      <c r="AI196" s="13"/>
      <c r="AJ196" s="13"/>
      <c r="AK196" s="13"/>
      <c r="AL196" s="13"/>
      <c r="AM196" s="13"/>
      <c r="AN196" s="10" t="str">
        <f t="shared" si="93"/>
        <v>CSC218 (2)B</v>
      </c>
      <c r="AO196" s="8">
        <f t="shared" si="94"/>
        <v>2</v>
      </c>
      <c r="AP196" s="12">
        <f t="shared" si="95"/>
        <v>8</v>
      </c>
      <c r="AQ196" s="13"/>
      <c r="AR196" s="13"/>
      <c r="AS196" s="13"/>
      <c r="AT196" s="13"/>
      <c r="AU196" s="13"/>
      <c r="AV196" s="13"/>
      <c r="AW196" s="13"/>
      <c r="AX196" s="13"/>
      <c r="AY196" s="13"/>
      <c r="AZ196" s="13"/>
      <c r="BA196" s="10" t="str">
        <f t="shared" si="124"/>
        <v/>
      </c>
      <c r="BB196" s="8">
        <f t="shared" si="96"/>
        <v>0</v>
      </c>
      <c r="BC196" s="8">
        <f t="shared" si="106"/>
        <v>0</v>
      </c>
      <c r="BD196" s="13"/>
      <c r="BE196" s="13"/>
      <c r="BF196" s="13"/>
      <c r="BG196" s="13"/>
      <c r="BH196" s="13"/>
      <c r="BI196" s="13"/>
      <c r="BJ196" s="13"/>
      <c r="BK196" s="13"/>
      <c r="BL196" s="13"/>
      <c r="BM196" s="13"/>
      <c r="BN196" s="8" t="str">
        <f t="shared" si="104"/>
        <v/>
      </c>
      <c r="BO196" s="8">
        <f t="shared" si="115"/>
        <v>0</v>
      </c>
      <c r="BP196" s="8">
        <f t="shared" si="128"/>
        <v>0</v>
      </c>
      <c r="BQ196" s="13"/>
      <c r="BR196" s="13"/>
      <c r="BS196" s="13"/>
      <c r="BT196" s="13"/>
      <c r="BU196" s="13"/>
      <c r="BV196" s="13"/>
      <c r="BW196" s="13"/>
      <c r="BX196" s="13"/>
      <c r="BY196" s="13"/>
      <c r="BZ196" s="13"/>
      <c r="CA196" s="8" t="str">
        <f t="shared" si="126"/>
        <v/>
      </c>
      <c r="CB196" s="8">
        <f t="shared" si="122"/>
        <v>0</v>
      </c>
      <c r="CC196" s="8">
        <f t="shared" si="107"/>
        <v>0</v>
      </c>
      <c r="CD196" s="13"/>
      <c r="CE196" s="13"/>
      <c r="CF196" s="13"/>
      <c r="CG196" s="13"/>
      <c r="CH196" s="13"/>
      <c r="CI196" s="13"/>
      <c r="CJ196" s="13"/>
      <c r="CK196" s="13"/>
      <c r="CL196" s="13"/>
      <c r="CM196" s="13"/>
      <c r="CN196" s="8" t="str">
        <f t="shared" si="121"/>
        <v/>
      </c>
      <c r="CO196" s="8">
        <f t="shared" si="97"/>
        <v>0</v>
      </c>
      <c r="CP196" s="8">
        <f t="shared" si="117"/>
        <v>0</v>
      </c>
      <c r="CQ196" s="13"/>
      <c r="CR196" s="13"/>
      <c r="CS196" s="13"/>
      <c r="CT196" s="13"/>
      <c r="CU196" s="13"/>
      <c r="CV196" s="13"/>
      <c r="CW196" s="13"/>
      <c r="CX196" s="13"/>
      <c r="CY196" s="13"/>
      <c r="CZ196" s="13"/>
      <c r="DA196" s="8" t="str">
        <f t="shared" si="125"/>
        <v/>
      </c>
      <c r="DB196" s="8">
        <f t="shared" si="120"/>
        <v>0</v>
      </c>
      <c r="DC196" s="8">
        <f t="shared" si="116"/>
        <v>0</v>
      </c>
    </row>
    <row r="197" spans="1:107" ht="26.25" customHeight="1" thickBot="1" x14ac:dyDescent="0.4">
      <c r="A197" s="16">
        <v>191</v>
      </c>
      <c r="B197" s="92" t="s">
        <v>626</v>
      </c>
      <c r="C197" s="7" t="s">
        <v>301</v>
      </c>
      <c r="D197" s="13"/>
      <c r="E197" s="13"/>
      <c r="F197" s="13"/>
      <c r="G197" s="13"/>
      <c r="H197" s="13"/>
      <c r="I197" s="13"/>
      <c r="J197" s="13"/>
      <c r="K197" s="13"/>
      <c r="L197" s="13"/>
      <c r="M197" s="13"/>
      <c r="N197" s="8" t="str">
        <f t="shared" si="123"/>
        <v/>
      </c>
      <c r="O197" s="8">
        <f t="shared" si="119"/>
        <v>0</v>
      </c>
      <c r="P197" s="8">
        <f t="shared" si="127"/>
        <v>0</v>
      </c>
      <c r="Q197" s="13" t="s">
        <v>846</v>
      </c>
      <c r="R197" s="13"/>
      <c r="S197" s="13"/>
      <c r="T197" s="13"/>
      <c r="U197" s="13"/>
      <c r="V197" s="13"/>
      <c r="W197" s="13"/>
      <c r="X197" s="13"/>
      <c r="Y197" s="13"/>
      <c r="Z197" s="13"/>
      <c r="AA197" s="10" t="str">
        <f t="shared" si="90"/>
        <v>PHY122 (2)C</v>
      </c>
      <c r="AB197" s="10">
        <f t="shared" si="114"/>
        <v>2</v>
      </c>
      <c r="AC197" s="10">
        <f t="shared" si="92"/>
        <v>6</v>
      </c>
      <c r="AD197" s="13" t="s">
        <v>884</v>
      </c>
      <c r="AE197" s="13"/>
      <c r="AF197" s="13"/>
      <c r="AG197" s="13"/>
      <c r="AH197" s="13"/>
      <c r="AI197" s="13"/>
      <c r="AJ197" s="13"/>
      <c r="AK197" s="13"/>
      <c r="AL197" s="13"/>
      <c r="AM197" s="13"/>
      <c r="AN197" s="10" t="str">
        <f t="shared" si="93"/>
        <v>CSC218 (2)B</v>
      </c>
      <c r="AO197" s="8">
        <f t="shared" si="94"/>
        <v>2</v>
      </c>
      <c r="AP197" s="12">
        <f t="shared" si="95"/>
        <v>8</v>
      </c>
      <c r="AQ197" s="13"/>
      <c r="AR197" s="13"/>
      <c r="AS197" s="13"/>
      <c r="AT197" s="13"/>
      <c r="AU197" s="13"/>
      <c r="AV197" s="13"/>
      <c r="AW197" s="13"/>
      <c r="AX197" s="13"/>
      <c r="AY197" s="13"/>
      <c r="AZ197" s="13"/>
      <c r="BA197" s="10" t="str">
        <f t="shared" si="124"/>
        <v/>
      </c>
      <c r="BB197" s="8">
        <f t="shared" si="96"/>
        <v>0</v>
      </c>
      <c r="BC197" s="8">
        <f t="shared" si="106"/>
        <v>0</v>
      </c>
      <c r="BD197" s="13"/>
      <c r="BE197" s="13"/>
      <c r="BF197" s="13"/>
      <c r="BG197" s="13"/>
      <c r="BH197" s="13"/>
      <c r="BI197" s="13"/>
      <c r="BJ197" s="13"/>
      <c r="BK197" s="13"/>
      <c r="BL197" s="13"/>
      <c r="BM197" s="13"/>
      <c r="BN197" s="8" t="str">
        <f t="shared" si="104"/>
        <v/>
      </c>
      <c r="BO197" s="8">
        <f t="shared" si="115"/>
        <v>0</v>
      </c>
      <c r="BP197" s="8">
        <f t="shared" si="128"/>
        <v>0</v>
      </c>
      <c r="BQ197" s="13"/>
      <c r="BR197" s="13"/>
      <c r="BS197" s="13"/>
      <c r="BT197" s="13"/>
      <c r="BU197" s="13"/>
      <c r="BV197" s="13"/>
      <c r="BW197" s="13"/>
      <c r="BX197" s="13"/>
      <c r="BY197" s="13"/>
      <c r="BZ197" s="13"/>
      <c r="CA197" s="8" t="str">
        <f t="shared" si="126"/>
        <v/>
      </c>
      <c r="CB197" s="8">
        <f t="shared" si="122"/>
        <v>0</v>
      </c>
      <c r="CC197" s="8">
        <f t="shared" si="107"/>
        <v>0</v>
      </c>
      <c r="CD197" s="13"/>
      <c r="CE197" s="13"/>
      <c r="CF197" s="13"/>
      <c r="CG197" s="13"/>
      <c r="CH197" s="13"/>
      <c r="CI197" s="13"/>
      <c r="CJ197" s="13"/>
      <c r="CK197" s="13"/>
      <c r="CL197" s="13"/>
      <c r="CM197" s="13"/>
      <c r="CN197" s="8" t="str">
        <f t="shared" si="121"/>
        <v/>
      </c>
      <c r="CO197" s="8">
        <f t="shared" si="97"/>
        <v>0</v>
      </c>
      <c r="CP197" s="8">
        <f t="shared" si="117"/>
        <v>0</v>
      </c>
      <c r="CQ197" s="13"/>
      <c r="CR197" s="13"/>
      <c r="CS197" s="13"/>
      <c r="CT197" s="13"/>
      <c r="CU197" s="13"/>
      <c r="CV197" s="13"/>
      <c r="CW197" s="13"/>
      <c r="CX197" s="13"/>
      <c r="CY197" s="13"/>
      <c r="CZ197" s="13"/>
      <c r="DA197" s="8" t="str">
        <f t="shared" si="125"/>
        <v/>
      </c>
      <c r="DB197" s="8">
        <f t="shared" si="120"/>
        <v>0</v>
      </c>
      <c r="DC197" s="8">
        <f t="shared" si="116"/>
        <v>0</v>
      </c>
    </row>
    <row r="198" spans="1:107" ht="26.25" customHeight="1" thickBot="1" x14ac:dyDescent="0.4">
      <c r="A198" s="16">
        <v>192</v>
      </c>
      <c r="B198" s="92" t="s">
        <v>627</v>
      </c>
      <c r="C198" s="7" t="s">
        <v>302</v>
      </c>
      <c r="D198" s="13" t="s">
        <v>809</v>
      </c>
      <c r="E198" s="13"/>
      <c r="F198" s="13"/>
      <c r="G198" s="13"/>
      <c r="H198" s="13"/>
      <c r="I198" s="13"/>
      <c r="J198" s="13"/>
      <c r="K198" s="13"/>
      <c r="L198" s="13"/>
      <c r="M198" s="13"/>
      <c r="N198" s="8" t="str">
        <f t="shared" si="123"/>
        <v>CHM114 (1)A</v>
      </c>
      <c r="O198" s="8">
        <f t="shared" si="119"/>
        <v>1</v>
      </c>
      <c r="P198" s="8">
        <f t="shared" si="127"/>
        <v>5</v>
      </c>
      <c r="Q198" s="13" t="s">
        <v>823</v>
      </c>
      <c r="R198" s="13"/>
      <c r="S198" s="13"/>
      <c r="T198" s="13"/>
      <c r="U198" s="13"/>
      <c r="V198" s="13"/>
      <c r="W198" s="13"/>
      <c r="X198" s="13"/>
      <c r="Y198" s="13"/>
      <c r="Z198" s="13"/>
      <c r="AA198" s="10" t="str">
        <f t="shared" si="90"/>
        <v>CHM124 (1)F</v>
      </c>
      <c r="AB198" s="10">
        <f t="shared" si="114"/>
        <v>1</v>
      </c>
      <c r="AC198" s="10">
        <f t="shared" si="92"/>
        <v>0</v>
      </c>
      <c r="AD198" s="13" t="s">
        <v>884</v>
      </c>
      <c r="AE198" s="13"/>
      <c r="AF198" s="13"/>
      <c r="AG198" s="13"/>
      <c r="AH198" s="13"/>
      <c r="AI198" s="13"/>
      <c r="AJ198" s="13"/>
      <c r="AK198" s="13"/>
      <c r="AL198" s="13"/>
      <c r="AM198" s="13"/>
      <c r="AN198" s="10" t="str">
        <f t="shared" si="93"/>
        <v>CSC218 (2)B</v>
      </c>
      <c r="AO198" s="8">
        <f t="shared" si="94"/>
        <v>2</v>
      </c>
      <c r="AP198" s="12">
        <f t="shared" si="95"/>
        <v>8</v>
      </c>
      <c r="AQ198" s="13"/>
      <c r="AR198" s="13"/>
      <c r="AS198" s="13"/>
      <c r="AT198" s="13"/>
      <c r="AU198" s="13"/>
      <c r="AV198" s="13"/>
      <c r="AW198" s="13"/>
      <c r="AX198" s="13"/>
      <c r="AY198" s="13"/>
      <c r="AZ198" s="13"/>
      <c r="BA198" s="10" t="str">
        <f t="shared" si="124"/>
        <v/>
      </c>
      <c r="BB198" s="8">
        <f t="shared" si="96"/>
        <v>0</v>
      </c>
      <c r="BC198" s="8">
        <f t="shared" si="106"/>
        <v>0</v>
      </c>
      <c r="BD198" s="13"/>
      <c r="BE198" s="13"/>
      <c r="BF198" s="13"/>
      <c r="BG198" s="13"/>
      <c r="BH198" s="13"/>
      <c r="BI198" s="13"/>
      <c r="BJ198" s="13"/>
      <c r="BK198" s="13"/>
      <c r="BL198" s="13"/>
      <c r="BM198" s="13"/>
      <c r="BN198" s="8" t="str">
        <f t="shared" si="104"/>
        <v/>
      </c>
      <c r="BO198" s="8">
        <f t="shared" si="115"/>
        <v>0</v>
      </c>
      <c r="BP198" s="8">
        <f t="shared" si="128"/>
        <v>0</v>
      </c>
      <c r="BQ198" s="13"/>
      <c r="BR198" s="13"/>
      <c r="BS198" s="13"/>
      <c r="BT198" s="13"/>
      <c r="BU198" s="13"/>
      <c r="BV198" s="13"/>
      <c r="BW198" s="13"/>
      <c r="BX198" s="13"/>
      <c r="BY198" s="13"/>
      <c r="BZ198" s="13"/>
      <c r="CA198" s="8" t="str">
        <f t="shared" si="126"/>
        <v/>
      </c>
      <c r="CB198" s="8">
        <f t="shared" si="122"/>
        <v>0</v>
      </c>
      <c r="CC198" s="8">
        <f t="shared" si="107"/>
        <v>0</v>
      </c>
      <c r="CD198" s="13"/>
      <c r="CE198" s="13"/>
      <c r="CF198" s="13"/>
      <c r="CG198" s="13"/>
      <c r="CH198" s="13"/>
      <c r="CI198" s="13"/>
      <c r="CJ198" s="13"/>
      <c r="CK198" s="13"/>
      <c r="CL198" s="13"/>
      <c r="CM198" s="13"/>
      <c r="CN198" s="8" t="str">
        <f t="shared" si="121"/>
        <v/>
      </c>
      <c r="CO198" s="8">
        <f t="shared" si="97"/>
        <v>0</v>
      </c>
      <c r="CP198" s="8">
        <f t="shared" si="117"/>
        <v>0</v>
      </c>
      <c r="CQ198" s="13"/>
      <c r="CR198" s="13"/>
      <c r="CS198" s="13"/>
      <c r="CT198" s="13"/>
      <c r="CU198" s="13"/>
      <c r="CV198" s="13"/>
      <c r="CW198" s="13"/>
      <c r="CX198" s="13"/>
      <c r="CY198" s="13"/>
      <c r="CZ198" s="13"/>
      <c r="DA198" s="8" t="str">
        <f t="shared" si="125"/>
        <v/>
      </c>
      <c r="DB198" s="8">
        <f t="shared" si="120"/>
        <v>0</v>
      </c>
      <c r="DC198" s="8">
        <f t="shared" ref="DC198:DC225" si="129">AllCurCoGP(CQ198:CZ198)</f>
        <v>0</v>
      </c>
    </row>
    <row r="199" spans="1:107" ht="26.25" customHeight="1" thickBot="1" x14ac:dyDescent="0.4">
      <c r="A199" s="16">
        <v>193</v>
      </c>
      <c r="B199" s="92" t="s">
        <v>628</v>
      </c>
      <c r="C199" s="7" t="s">
        <v>303</v>
      </c>
      <c r="D199" s="13"/>
      <c r="E199" s="13"/>
      <c r="F199" s="13"/>
      <c r="G199" s="13"/>
      <c r="H199" s="13"/>
      <c r="I199" s="13"/>
      <c r="J199" s="13"/>
      <c r="K199" s="13"/>
      <c r="L199" s="13"/>
      <c r="M199" s="13"/>
      <c r="N199" s="8" t="str">
        <f t="shared" si="123"/>
        <v/>
      </c>
      <c r="O199" s="8">
        <f t="shared" si="119"/>
        <v>0</v>
      </c>
      <c r="P199" s="8">
        <f t="shared" si="127"/>
        <v>0</v>
      </c>
      <c r="Q199" s="13" t="s">
        <v>827</v>
      </c>
      <c r="R199" s="13"/>
      <c r="S199" s="13"/>
      <c r="T199" s="13"/>
      <c r="U199" s="13"/>
      <c r="V199" s="13"/>
      <c r="W199" s="13"/>
      <c r="X199" s="13"/>
      <c r="Y199" s="13"/>
      <c r="Z199" s="13"/>
      <c r="AA199" s="10" t="str">
        <f t="shared" ref="AA199:AA262" si="130">AllCurCo(Q199:Z199)</f>
        <v>CHM124 (1)C</v>
      </c>
      <c r="AB199" s="10">
        <f t="shared" si="114"/>
        <v>1</v>
      </c>
      <c r="AC199" s="10">
        <f t="shared" ref="AC199:AC262" si="131">AllCurCoGP(Q199:Z199)</f>
        <v>3</v>
      </c>
      <c r="AD199" s="13"/>
      <c r="AE199" s="13"/>
      <c r="AF199" s="13"/>
      <c r="AG199" s="13"/>
      <c r="AH199" s="13"/>
      <c r="AI199" s="13"/>
      <c r="AJ199" s="13"/>
      <c r="AK199" s="13"/>
      <c r="AL199" s="13"/>
      <c r="AM199" s="13"/>
      <c r="AN199" s="10" t="str">
        <f t="shared" ref="AN199:AN262" si="132">AllCurCo(AD199:AM199)</f>
        <v/>
      </c>
      <c r="AO199" s="8">
        <f t="shared" ref="AO199:AO262" si="133">AllCurCoTCL(AD199:AM199)</f>
        <v>0</v>
      </c>
      <c r="AP199" s="12">
        <f t="shared" ref="AP199:AP262" si="134">AllCurCoGP(AD199:AM199)</f>
        <v>0</v>
      </c>
      <c r="AQ199" s="13"/>
      <c r="AR199" s="13"/>
      <c r="AS199" s="13"/>
      <c r="AT199" s="13"/>
      <c r="AU199" s="13"/>
      <c r="AV199" s="13"/>
      <c r="AW199" s="13"/>
      <c r="AX199" s="13"/>
      <c r="AY199" s="13"/>
      <c r="AZ199" s="13"/>
      <c r="BA199" s="10" t="str">
        <f t="shared" si="124"/>
        <v/>
      </c>
      <c r="BB199" s="8">
        <f t="shared" ref="BB199:BB262" si="135">AllCurCoTCL(AQ199:AZ199)</f>
        <v>0</v>
      </c>
      <c r="BC199" s="8">
        <f t="shared" si="106"/>
        <v>0</v>
      </c>
      <c r="BD199" s="13"/>
      <c r="BE199" s="13"/>
      <c r="BF199" s="13"/>
      <c r="BG199" s="13"/>
      <c r="BH199" s="13"/>
      <c r="BI199" s="13"/>
      <c r="BJ199" s="13"/>
      <c r="BK199" s="13"/>
      <c r="BL199" s="13"/>
      <c r="BM199" s="13"/>
      <c r="BN199" s="8" t="str">
        <f t="shared" si="104"/>
        <v/>
      </c>
      <c r="BO199" s="8">
        <f t="shared" si="115"/>
        <v>0</v>
      </c>
      <c r="BP199" s="8">
        <f t="shared" si="128"/>
        <v>0</v>
      </c>
      <c r="BQ199" s="13"/>
      <c r="BR199" s="13"/>
      <c r="BS199" s="13"/>
      <c r="BT199" s="13"/>
      <c r="BU199" s="13"/>
      <c r="BV199" s="13"/>
      <c r="BW199" s="13"/>
      <c r="BX199" s="13"/>
      <c r="BY199" s="13"/>
      <c r="BZ199" s="13"/>
      <c r="CA199" s="8" t="str">
        <f t="shared" si="126"/>
        <v/>
      </c>
      <c r="CB199" s="8">
        <f>AllCurCoTCL(BQ199:BZ199)</f>
        <v>0</v>
      </c>
      <c r="CC199" s="8">
        <f t="shared" si="107"/>
        <v>0</v>
      </c>
      <c r="CD199" s="13"/>
      <c r="CE199" s="13"/>
      <c r="CF199" s="13"/>
      <c r="CG199" s="13"/>
      <c r="CH199" s="13"/>
      <c r="CI199" s="13"/>
      <c r="CJ199" s="13"/>
      <c r="CK199" s="13"/>
      <c r="CL199" s="13"/>
      <c r="CM199" s="13"/>
      <c r="CN199" s="8" t="str">
        <f t="shared" si="121"/>
        <v/>
      </c>
      <c r="CO199" s="8">
        <f t="shared" ref="CO199:CO262" si="136">AllCurCoTCL(CD199:CM199)</f>
        <v>0</v>
      </c>
      <c r="CP199" s="8">
        <f t="shared" si="117"/>
        <v>0</v>
      </c>
      <c r="CQ199" s="13"/>
      <c r="CR199" s="13"/>
      <c r="CS199" s="13"/>
      <c r="CT199" s="13"/>
      <c r="CU199" s="13"/>
      <c r="CV199" s="13"/>
      <c r="CW199" s="13"/>
      <c r="CX199" s="13"/>
      <c r="CY199" s="13"/>
      <c r="CZ199" s="13"/>
      <c r="DA199" s="8" t="str">
        <f t="shared" si="125"/>
        <v/>
      </c>
      <c r="DB199" s="8">
        <f t="shared" si="120"/>
        <v>0</v>
      </c>
      <c r="DC199" s="8">
        <f t="shared" si="129"/>
        <v>0</v>
      </c>
    </row>
    <row r="200" spans="1:107" ht="26.25" customHeight="1" thickBot="1" x14ac:dyDescent="0.4">
      <c r="A200" s="16">
        <v>194</v>
      </c>
      <c r="B200" s="92" t="s">
        <v>814</v>
      </c>
      <c r="C200" s="7" t="s">
        <v>304</v>
      </c>
      <c r="D200" s="13" t="s">
        <v>808</v>
      </c>
      <c r="E200" s="13"/>
      <c r="F200" s="13"/>
      <c r="G200" s="13"/>
      <c r="H200" s="13"/>
      <c r="I200" s="13"/>
      <c r="J200" s="13"/>
      <c r="K200" s="13"/>
      <c r="L200" s="13"/>
      <c r="M200" s="13"/>
      <c r="N200" s="8" t="str">
        <f t="shared" si="123"/>
        <v>CHM114 (1)B</v>
      </c>
      <c r="O200" s="8">
        <f t="shared" si="119"/>
        <v>1</v>
      </c>
      <c r="P200" s="8">
        <f t="shared" si="127"/>
        <v>4</v>
      </c>
      <c r="Q200" s="13" t="s">
        <v>841</v>
      </c>
      <c r="R200" s="13" t="s">
        <v>827</v>
      </c>
      <c r="S200" s="13" t="s">
        <v>855</v>
      </c>
      <c r="T200" s="13"/>
      <c r="U200" s="13"/>
      <c r="V200" s="13"/>
      <c r="W200" s="13"/>
      <c r="X200" s="13"/>
      <c r="Y200" s="13"/>
      <c r="Z200" s="13"/>
      <c r="AA200" s="10" t="str">
        <f t="shared" si="130"/>
        <v>CSC122 (2)B,CHM124 (1)C,MTH123 (2)B</v>
      </c>
      <c r="AB200" s="10">
        <f t="shared" si="114"/>
        <v>5</v>
      </c>
      <c r="AC200" s="10">
        <f t="shared" si="131"/>
        <v>19</v>
      </c>
      <c r="AD200" s="13"/>
      <c r="AE200" s="13"/>
      <c r="AF200" s="13"/>
      <c r="AG200" s="13"/>
      <c r="AH200" s="13"/>
      <c r="AI200" s="13"/>
      <c r="AJ200" s="13"/>
      <c r="AK200" s="13"/>
      <c r="AL200" s="13"/>
      <c r="AM200" s="13"/>
      <c r="AN200" s="10" t="str">
        <f t="shared" si="132"/>
        <v/>
      </c>
      <c r="AO200" s="8">
        <f t="shared" si="133"/>
        <v>0</v>
      </c>
      <c r="AP200" s="12">
        <f t="shared" si="134"/>
        <v>0</v>
      </c>
      <c r="AQ200" s="13"/>
      <c r="AR200" s="13"/>
      <c r="AS200" s="13"/>
      <c r="AT200" s="13"/>
      <c r="AU200" s="13"/>
      <c r="AV200" s="13"/>
      <c r="AW200" s="13"/>
      <c r="AX200" s="13"/>
      <c r="AY200" s="13"/>
      <c r="AZ200" s="13"/>
      <c r="BA200" s="10" t="str">
        <f t="shared" si="124"/>
        <v/>
      </c>
      <c r="BB200" s="8">
        <f t="shared" si="135"/>
        <v>0</v>
      </c>
      <c r="BC200" s="8">
        <f t="shared" si="106"/>
        <v>0</v>
      </c>
      <c r="BD200" s="13"/>
      <c r="BE200" s="13"/>
      <c r="BF200" s="13"/>
      <c r="BG200" s="13"/>
      <c r="BH200" s="13"/>
      <c r="BI200" s="13"/>
      <c r="BJ200" s="13"/>
      <c r="BK200" s="13"/>
      <c r="BL200" s="13"/>
      <c r="BM200" s="13"/>
      <c r="BN200" s="8" t="str">
        <f t="shared" si="104"/>
        <v/>
      </c>
      <c r="BO200" s="8">
        <f t="shared" si="115"/>
        <v>0</v>
      </c>
      <c r="BP200" s="8">
        <f t="shared" si="128"/>
        <v>0</v>
      </c>
      <c r="BQ200" s="13"/>
      <c r="BR200" s="13"/>
      <c r="BS200" s="13"/>
      <c r="BT200" s="13"/>
      <c r="BU200" s="13"/>
      <c r="BV200" s="13"/>
      <c r="BW200" s="13"/>
      <c r="BX200" s="13"/>
      <c r="BY200" s="13"/>
      <c r="BZ200" s="13"/>
      <c r="CA200" s="8" t="str">
        <f t="shared" si="126"/>
        <v/>
      </c>
      <c r="CB200" s="8">
        <f t="shared" ref="CB200:CB263" si="137">AllCurCoTCL(BQ200:BZ200)</f>
        <v>0</v>
      </c>
      <c r="CC200" s="8">
        <f t="shared" si="107"/>
        <v>0</v>
      </c>
      <c r="CD200" s="13"/>
      <c r="CE200" s="13"/>
      <c r="CF200" s="13"/>
      <c r="CG200" s="13"/>
      <c r="CH200" s="13"/>
      <c r="CI200" s="13"/>
      <c r="CJ200" s="13"/>
      <c r="CK200" s="13"/>
      <c r="CL200" s="13"/>
      <c r="CM200" s="13"/>
      <c r="CN200" s="8" t="str">
        <f t="shared" si="121"/>
        <v/>
      </c>
      <c r="CO200" s="8">
        <f t="shared" si="136"/>
        <v>0</v>
      </c>
      <c r="CP200" s="8">
        <f t="shared" si="117"/>
        <v>0</v>
      </c>
      <c r="CQ200" s="13"/>
      <c r="CR200" s="13"/>
      <c r="CS200" s="13"/>
      <c r="CT200" s="13"/>
      <c r="CU200" s="13"/>
      <c r="CV200" s="13"/>
      <c r="CW200" s="13"/>
      <c r="CX200" s="13"/>
      <c r="CY200" s="13"/>
      <c r="CZ200" s="13"/>
      <c r="DA200" s="8" t="str">
        <f t="shared" si="125"/>
        <v/>
      </c>
      <c r="DB200" s="8">
        <f t="shared" si="120"/>
        <v>0</v>
      </c>
      <c r="DC200" s="8">
        <f t="shared" si="129"/>
        <v>0</v>
      </c>
    </row>
    <row r="201" spans="1:107" ht="26.25" customHeight="1" thickBot="1" x14ac:dyDescent="0.4">
      <c r="A201" s="16">
        <v>195</v>
      </c>
      <c r="B201" s="92" t="s">
        <v>629</v>
      </c>
      <c r="C201" s="7" t="s">
        <v>305</v>
      </c>
      <c r="D201" s="13"/>
      <c r="E201" s="13"/>
      <c r="F201" s="13"/>
      <c r="G201" s="13"/>
      <c r="H201" s="13"/>
      <c r="I201" s="13"/>
      <c r="J201" s="13"/>
      <c r="K201" s="13"/>
      <c r="L201" s="13"/>
      <c r="M201" s="13"/>
      <c r="N201" s="8" t="str">
        <f>AllCurCo(D201:M201)</f>
        <v/>
      </c>
      <c r="O201" s="8">
        <f t="shared" si="119"/>
        <v>0</v>
      </c>
      <c r="P201" s="8">
        <f t="shared" si="127"/>
        <v>0</v>
      </c>
      <c r="Q201" s="13" t="s">
        <v>852</v>
      </c>
      <c r="R201" s="7"/>
      <c r="S201" s="13"/>
      <c r="T201" s="13"/>
      <c r="U201" s="13"/>
      <c r="V201" s="13"/>
      <c r="W201" s="13"/>
      <c r="X201" s="13"/>
      <c r="Y201" s="13"/>
      <c r="Z201" s="13"/>
      <c r="AA201" s="10" t="str">
        <f>AllCurCo(Q201:Z201)</f>
        <v>MTH122 (3)C</v>
      </c>
      <c r="AB201" s="10">
        <f>AllCurCoTCL(Q201:Z201)</f>
        <v>3</v>
      </c>
      <c r="AC201" s="10">
        <f>AllCurCoGP(Q201:Z201)</f>
        <v>9</v>
      </c>
      <c r="AD201" s="13" t="s">
        <v>877</v>
      </c>
      <c r="AE201" s="13"/>
      <c r="AF201" s="13"/>
      <c r="AG201" s="13"/>
      <c r="AH201" s="13"/>
      <c r="AI201" s="13"/>
      <c r="AJ201" s="13"/>
      <c r="AK201" s="13"/>
      <c r="AL201" s="13"/>
      <c r="AM201" s="13"/>
      <c r="AN201" s="10" t="str">
        <f t="shared" si="132"/>
        <v>MTH211 (3)F</v>
      </c>
      <c r="AO201" s="8">
        <f t="shared" si="133"/>
        <v>3</v>
      </c>
      <c r="AP201" s="12">
        <f t="shared" si="134"/>
        <v>0</v>
      </c>
      <c r="AQ201" s="13"/>
      <c r="AR201" s="13"/>
      <c r="AS201" s="13"/>
      <c r="AT201" s="13"/>
      <c r="AU201" s="13"/>
      <c r="AV201" s="13"/>
      <c r="AW201" s="13"/>
      <c r="AX201" s="13"/>
      <c r="AY201" s="13"/>
      <c r="AZ201" s="13"/>
      <c r="BA201" s="10" t="str">
        <f t="shared" si="124"/>
        <v/>
      </c>
      <c r="BB201" s="8">
        <f t="shared" si="135"/>
        <v>0</v>
      </c>
      <c r="BC201" s="8">
        <f t="shared" si="106"/>
        <v>0</v>
      </c>
      <c r="BD201" s="13"/>
      <c r="BE201" s="13"/>
      <c r="BF201" s="13"/>
      <c r="BG201" s="13"/>
      <c r="BH201" s="13"/>
      <c r="BI201" s="13"/>
      <c r="BJ201" s="13"/>
      <c r="BK201" s="13"/>
      <c r="BL201" s="13"/>
      <c r="BM201" s="13"/>
      <c r="BN201" s="8" t="str">
        <f t="shared" si="104"/>
        <v/>
      </c>
      <c r="BO201" s="8">
        <f t="shared" si="115"/>
        <v>0</v>
      </c>
      <c r="BP201" s="8">
        <f t="shared" si="128"/>
        <v>0</v>
      </c>
      <c r="BQ201" s="13"/>
      <c r="BR201" s="13"/>
      <c r="BS201" s="13"/>
      <c r="BT201" s="13"/>
      <c r="BU201" s="13"/>
      <c r="BV201" s="13"/>
      <c r="BW201" s="13"/>
      <c r="BX201" s="13"/>
      <c r="BY201" s="13"/>
      <c r="BZ201" s="13"/>
      <c r="CA201" s="8" t="str">
        <f t="shared" si="126"/>
        <v/>
      </c>
      <c r="CB201" s="8">
        <f t="shared" si="137"/>
        <v>0</v>
      </c>
      <c r="CC201" s="8">
        <f t="shared" si="107"/>
        <v>0</v>
      </c>
      <c r="CD201" s="13"/>
      <c r="CE201" s="13"/>
      <c r="CF201" s="13"/>
      <c r="CG201" s="13"/>
      <c r="CH201" s="13"/>
      <c r="CI201" s="13"/>
      <c r="CJ201" s="13"/>
      <c r="CK201" s="13"/>
      <c r="CL201" s="13"/>
      <c r="CM201" s="13"/>
      <c r="CN201" s="8" t="str">
        <f t="shared" si="121"/>
        <v/>
      </c>
      <c r="CO201" s="8">
        <f t="shared" si="136"/>
        <v>0</v>
      </c>
      <c r="CP201" s="8">
        <f t="shared" si="117"/>
        <v>0</v>
      </c>
      <c r="CQ201" s="13"/>
      <c r="CR201" s="13"/>
      <c r="CS201" s="13"/>
      <c r="CT201" s="13"/>
      <c r="CU201" s="13"/>
      <c r="CV201" s="13"/>
      <c r="CW201" s="13"/>
      <c r="CX201" s="13"/>
      <c r="CY201" s="13"/>
      <c r="CZ201" s="13"/>
      <c r="DA201" s="8" t="str">
        <f t="shared" si="125"/>
        <v/>
      </c>
      <c r="DB201" s="8">
        <f t="shared" si="120"/>
        <v>0</v>
      </c>
      <c r="DC201" s="8">
        <f t="shared" si="129"/>
        <v>0</v>
      </c>
    </row>
    <row r="202" spans="1:107" ht="26.25" customHeight="1" thickBot="1" x14ac:dyDescent="0.4">
      <c r="A202" s="16">
        <v>196</v>
      </c>
      <c r="B202" s="92" t="s">
        <v>630</v>
      </c>
      <c r="C202" s="7" t="s">
        <v>306</v>
      </c>
      <c r="D202" s="13"/>
      <c r="E202" s="13"/>
      <c r="F202" s="13"/>
      <c r="G202" s="13"/>
      <c r="H202" s="13"/>
      <c r="I202" s="13"/>
      <c r="J202" s="13"/>
      <c r="K202" s="13"/>
      <c r="L202" s="13"/>
      <c r="M202" s="13"/>
      <c r="N202" s="8" t="str">
        <f t="shared" ref="N202:N213" si="138">AllCurCo(D202:M202)</f>
        <v/>
      </c>
      <c r="O202" s="8">
        <f t="shared" si="119"/>
        <v>0</v>
      </c>
      <c r="P202" s="8">
        <f t="shared" si="127"/>
        <v>0</v>
      </c>
      <c r="Q202" s="13"/>
      <c r="R202" s="13"/>
      <c r="S202" s="13"/>
      <c r="T202" s="13"/>
      <c r="U202" s="13"/>
      <c r="V202" s="13"/>
      <c r="W202" s="13"/>
      <c r="X202" s="13"/>
      <c r="Y202" s="13"/>
      <c r="Z202" s="13"/>
      <c r="AA202" s="10" t="str">
        <f t="shared" si="130"/>
        <v/>
      </c>
      <c r="AB202" s="10">
        <f t="shared" si="114"/>
        <v>0</v>
      </c>
      <c r="AC202" s="10">
        <f t="shared" si="131"/>
        <v>0</v>
      </c>
      <c r="AD202" s="13"/>
      <c r="AE202" s="13"/>
      <c r="AF202" s="13"/>
      <c r="AG202" s="13"/>
      <c r="AH202" s="13"/>
      <c r="AI202" s="13"/>
      <c r="AJ202" s="13"/>
      <c r="AK202" s="13"/>
      <c r="AL202" s="13"/>
      <c r="AM202" s="13"/>
      <c r="AN202" s="10" t="str">
        <f t="shared" si="132"/>
        <v/>
      </c>
      <c r="AO202" s="8">
        <f t="shared" si="133"/>
        <v>0</v>
      </c>
      <c r="AP202" s="12">
        <f t="shared" si="134"/>
        <v>0</v>
      </c>
      <c r="AQ202" s="13"/>
      <c r="AR202" s="13"/>
      <c r="AS202" s="13"/>
      <c r="AT202" s="13"/>
      <c r="AU202" s="13"/>
      <c r="AV202" s="13"/>
      <c r="AW202" s="13"/>
      <c r="AX202" s="13"/>
      <c r="AY202" s="13"/>
      <c r="AZ202" s="13"/>
      <c r="BA202" s="10" t="str">
        <f t="shared" si="124"/>
        <v/>
      </c>
      <c r="BB202" s="8">
        <f t="shared" si="135"/>
        <v>0</v>
      </c>
      <c r="BC202" s="8">
        <f t="shared" si="106"/>
        <v>0</v>
      </c>
      <c r="BD202" s="13"/>
      <c r="BE202" s="13"/>
      <c r="BF202" s="13"/>
      <c r="BG202" s="13"/>
      <c r="BH202" s="13"/>
      <c r="BI202" s="13"/>
      <c r="BJ202" s="13"/>
      <c r="BK202" s="13"/>
      <c r="BL202" s="13"/>
      <c r="BM202" s="13"/>
      <c r="BN202" s="8" t="str">
        <f t="shared" si="104"/>
        <v/>
      </c>
      <c r="BO202" s="8">
        <f t="shared" si="115"/>
        <v>0</v>
      </c>
      <c r="BP202" s="8">
        <f t="shared" si="128"/>
        <v>0</v>
      </c>
      <c r="BQ202" s="13"/>
      <c r="BR202" s="13"/>
      <c r="BS202" s="13"/>
      <c r="BT202" s="13"/>
      <c r="BU202" s="13"/>
      <c r="BV202" s="13"/>
      <c r="BW202" s="13"/>
      <c r="BX202" s="13"/>
      <c r="BY202" s="13"/>
      <c r="BZ202" s="13"/>
      <c r="CA202" s="8" t="str">
        <f t="shared" si="126"/>
        <v/>
      </c>
      <c r="CB202" s="8">
        <f t="shared" si="137"/>
        <v>0</v>
      </c>
      <c r="CC202" s="8">
        <f t="shared" si="107"/>
        <v>0</v>
      </c>
      <c r="CD202" s="13"/>
      <c r="CE202" s="13"/>
      <c r="CF202" s="13"/>
      <c r="CG202" s="13"/>
      <c r="CH202" s="13"/>
      <c r="CI202" s="13"/>
      <c r="CJ202" s="13"/>
      <c r="CK202" s="13"/>
      <c r="CL202" s="13"/>
      <c r="CM202" s="13"/>
      <c r="CN202" s="8" t="str">
        <f t="shared" si="121"/>
        <v/>
      </c>
      <c r="CO202" s="8">
        <f t="shared" si="136"/>
        <v>0</v>
      </c>
      <c r="CP202" s="8">
        <f t="shared" si="117"/>
        <v>0</v>
      </c>
      <c r="CQ202" s="13"/>
      <c r="CR202" s="13"/>
      <c r="CS202" s="13"/>
      <c r="CT202" s="13"/>
      <c r="CU202" s="13"/>
      <c r="CV202" s="13"/>
      <c r="CW202" s="13"/>
      <c r="CX202" s="13"/>
      <c r="CY202" s="13"/>
      <c r="CZ202" s="13"/>
      <c r="DA202" s="8" t="str">
        <f t="shared" si="125"/>
        <v/>
      </c>
      <c r="DB202" s="8">
        <f t="shared" si="120"/>
        <v>0</v>
      </c>
      <c r="DC202" s="8">
        <f t="shared" si="129"/>
        <v>0</v>
      </c>
    </row>
    <row r="203" spans="1:107" ht="26.25" customHeight="1" thickBot="1" x14ac:dyDescent="0.4">
      <c r="A203" s="16">
        <v>197</v>
      </c>
      <c r="B203" s="92" t="s">
        <v>631</v>
      </c>
      <c r="C203" s="7" t="s">
        <v>307</v>
      </c>
      <c r="D203" s="13"/>
      <c r="E203" s="13"/>
      <c r="F203" s="13"/>
      <c r="G203" s="13"/>
      <c r="H203" s="13"/>
      <c r="I203" s="13"/>
      <c r="J203" s="13"/>
      <c r="K203" s="13"/>
      <c r="L203" s="13"/>
      <c r="M203" s="13"/>
      <c r="N203" s="8" t="str">
        <f t="shared" si="138"/>
        <v/>
      </c>
      <c r="O203" s="8">
        <f t="shared" si="119"/>
        <v>0</v>
      </c>
      <c r="P203" s="8">
        <f t="shared" si="127"/>
        <v>0</v>
      </c>
      <c r="Q203" s="13"/>
      <c r="R203" s="13"/>
      <c r="S203" s="13"/>
      <c r="T203" s="13"/>
      <c r="U203" s="13"/>
      <c r="V203" s="13"/>
      <c r="W203" s="13"/>
      <c r="X203" s="13"/>
      <c r="Y203" s="13"/>
      <c r="Z203" s="13"/>
      <c r="AA203" s="10" t="str">
        <f t="shared" si="130"/>
        <v/>
      </c>
      <c r="AB203" s="10">
        <f t="shared" si="114"/>
        <v>0</v>
      </c>
      <c r="AC203" s="10">
        <f t="shared" si="131"/>
        <v>0</v>
      </c>
      <c r="AD203" s="13"/>
      <c r="AE203" s="13"/>
      <c r="AF203" s="13"/>
      <c r="AG203" s="13"/>
      <c r="AH203" s="13"/>
      <c r="AI203" s="13"/>
      <c r="AJ203" s="13"/>
      <c r="AK203" s="13"/>
      <c r="AL203" s="13"/>
      <c r="AM203" s="13"/>
      <c r="AN203" s="10" t="str">
        <f t="shared" si="132"/>
        <v/>
      </c>
      <c r="AO203" s="8">
        <f t="shared" si="133"/>
        <v>0</v>
      </c>
      <c r="AP203" s="12">
        <f t="shared" si="134"/>
        <v>0</v>
      </c>
      <c r="AQ203" s="13"/>
      <c r="AR203" s="13"/>
      <c r="AS203" s="13"/>
      <c r="AT203" s="13"/>
      <c r="AU203" s="13"/>
      <c r="AV203" s="13"/>
      <c r="AW203" s="13"/>
      <c r="AX203" s="13"/>
      <c r="AY203" s="13"/>
      <c r="AZ203" s="13"/>
      <c r="BA203" s="10" t="str">
        <f t="shared" si="124"/>
        <v/>
      </c>
      <c r="BB203" s="8">
        <f t="shared" si="135"/>
        <v>0</v>
      </c>
      <c r="BC203" s="8">
        <f t="shared" si="106"/>
        <v>0</v>
      </c>
      <c r="BD203" s="13"/>
      <c r="BE203" s="13"/>
      <c r="BF203" s="13"/>
      <c r="BG203" s="13"/>
      <c r="BH203" s="13"/>
      <c r="BI203" s="13"/>
      <c r="BJ203" s="13"/>
      <c r="BK203" s="13"/>
      <c r="BL203" s="13"/>
      <c r="BM203" s="13"/>
      <c r="BN203" s="8" t="str">
        <f t="shared" si="104"/>
        <v/>
      </c>
      <c r="BO203" s="8">
        <f t="shared" si="115"/>
        <v>0</v>
      </c>
      <c r="BP203" s="8">
        <f t="shared" si="128"/>
        <v>0</v>
      </c>
      <c r="BQ203" s="13"/>
      <c r="BR203" s="13"/>
      <c r="BS203" s="13"/>
      <c r="BT203" s="13"/>
      <c r="BU203" s="13"/>
      <c r="BV203" s="13"/>
      <c r="BW203" s="13"/>
      <c r="BX203" s="13"/>
      <c r="BY203" s="13"/>
      <c r="BZ203" s="13"/>
      <c r="CA203" s="8" t="str">
        <f t="shared" si="126"/>
        <v/>
      </c>
      <c r="CB203" s="8">
        <f t="shared" si="137"/>
        <v>0</v>
      </c>
      <c r="CC203" s="8">
        <f t="shared" si="107"/>
        <v>0</v>
      </c>
      <c r="CD203" s="13"/>
      <c r="CE203" s="13"/>
      <c r="CF203" s="13"/>
      <c r="CG203" s="13"/>
      <c r="CH203" s="13"/>
      <c r="CI203" s="13"/>
      <c r="CJ203" s="13"/>
      <c r="CK203" s="13"/>
      <c r="CL203" s="13"/>
      <c r="CM203" s="13"/>
      <c r="CN203" s="8" t="str">
        <f t="shared" si="121"/>
        <v/>
      </c>
      <c r="CO203" s="8">
        <f t="shared" si="136"/>
        <v>0</v>
      </c>
      <c r="CP203" s="8">
        <f t="shared" si="117"/>
        <v>0</v>
      </c>
      <c r="CQ203" s="13"/>
      <c r="CR203" s="13"/>
      <c r="CS203" s="13"/>
      <c r="CT203" s="13"/>
      <c r="CU203" s="13"/>
      <c r="CV203" s="13"/>
      <c r="CW203" s="13"/>
      <c r="CX203" s="13"/>
      <c r="CY203" s="13"/>
      <c r="CZ203" s="13"/>
      <c r="DA203" s="8" t="str">
        <f t="shared" si="125"/>
        <v/>
      </c>
      <c r="DB203" s="8">
        <f t="shared" si="120"/>
        <v>0</v>
      </c>
      <c r="DC203" s="8">
        <f t="shared" si="129"/>
        <v>0</v>
      </c>
    </row>
    <row r="204" spans="1:107" ht="26.25" customHeight="1" thickBot="1" x14ac:dyDescent="0.4">
      <c r="A204" s="16">
        <v>198</v>
      </c>
      <c r="B204" s="92" t="s">
        <v>632</v>
      </c>
      <c r="C204" s="7" t="s">
        <v>308</v>
      </c>
      <c r="D204" s="13"/>
      <c r="E204" s="13"/>
      <c r="F204" s="13"/>
      <c r="G204" s="13"/>
      <c r="H204" s="13"/>
      <c r="I204" s="13"/>
      <c r="J204" s="13"/>
      <c r="K204" s="13"/>
      <c r="L204" s="13"/>
      <c r="M204" s="13"/>
      <c r="N204" s="8" t="str">
        <f t="shared" si="138"/>
        <v/>
      </c>
      <c r="O204" s="8">
        <f t="shared" si="119"/>
        <v>0</v>
      </c>
      <c r="P204" s="8">
        <f t="shared" si="127"/>
        <v>0</v>
      </c>
      <c r="Q204" s="13" t="s">
        <v>822</v>
      </c>
      <c r="R204" s="13"/>
      <c r="S204" s="13"/>
      <c r="T204" s="13"/>
      <c r="U204" s="13"/>
      <c r="V204" s="13"/>
      <c r="W204" s="13"/>
      <c r="X204" s="13"/>
      <c r="Y204" s="13"/>
      <c r="Z204" s="13"/>
      <c r="AA204" s="10" t="str">
        <f t="shared" si="130"/>
        <v>CHM124 (1)A</v>
      </c>
      <c r="AB204" s="10">
        <f t="shared" si="114"/>
        <v>1</v>
      </c>
      <c r="AC204" s="10">
        <f t="shared" si="131"/>
        <v>5</v>
      </c>
      <c r="AD204" s="13"/>
      <c r="AE204" s="13"/>
      <c r="AF204" s="13"/>
      <c r="AG204" s="13"/>
      <c r="AH204" s="13"/>
      <c r="AI204" s="13"/>
      <c r="AJ204" s="13"/>
      <c r="AK204" s="13"/>
      <c r="AL204" s="13"/>
      <c r="AM204" s="13"/>
      <c r="AN204" s="10" t="str">
        <f t="shared" si="132"/>
        <v/>
      </c>
      <c r="AO204" s="8">
        <f t="shared" si="133"/>
        <v>0</v>
      </c>
      <c r="AP204" s="12">
        <f t="shared" si="134"/>
        <v>0</v>
      </c>
      <c r="AQ204" s="13"/>
      <c r="AR204" s="13"/>
      <c r="AS204" s="13"/>
      <c r="AT204" s="13"/>
      <c r="AU204" s="13"/>
      <c r="AV204" s="13"/>
      <c r="AW204" s="13"/>
      <c r="AX204" s="13"/>
      <c r="AY204" s="13"/>
      <c r="AZ204" s="13"/>
      <c r="BA204" s="10" t="str">
        <f t="shared" si="124"/>
        <v/>
      </c>
      <c r="BB204" s="8">
        <f t="shared" si="135"/>
        <v>0</v>
      </c>
      <c r="BC204" s="8">
        <f t="shared" si="106"/>
        <v>0</v>
      </c>
      <c r="BD204" s="13"/>
      <c r="BE204" s="13"/>
      <c r="BF204" s="13"/>
      <c r="BG204" s="13"/>
      <c r="BH204" s="13"/>
      <c r="BI204" s="13"/>
      <c r="BJ204" s="13"/>
      <c r="BK204" s="13"/>
      <c r="BL204" s="13"/>
      <c r="BM204" s="13"/>
      <c r="BN204" s="8" t="str">
        <f t="shared" si="104"/>
        <v/>
      </c>
      <c r="BO204" s="8">
        <f t="shared" si="115"/>
        <v>0</v>
      </c>
      <c r="BP204" s="8">
        <f t="shared" si="128"/>
        <v>0</v>
      </c>
      <c r="BQ204" s="13"/>
      <c r="BR204" s="13"/>
      <c r="BS204" s="13"/>
      <c r="BT204" s="13"/>
      <c r="BU204" s="13"/>
      <c r="BV204" s="13"/>
      <c r="BW204" s="13"/>
      <c r="BX204" s="13"/>
      <c r="BY204" s="13"/>
      <c r="BZ204" s="13"/>
      <c r="CA204" s="8" t="str">
        <f t="shared" si="126"/>
        <v/>
      </c>
      <c r="CB204" s="8">
        <f t="shared" si="137"/>
        <v>0</v>
      </c>
      <c r="CC204" s="8">
        <f t="shared" si="107"/>
        <v>0</v>
      </c>
      <c r="CD204" s="13"/>
      <c r="CE204" s="13"/>
      <c r="CF204" s="13"/>
      <c r="CG204" s="13"/>
      <c r="CH204" s="13"/>
      <c r="CI204" s="13"/>
      <c r="CJ204" s="13"/>
      <c r="CK204" s="13"/>
      <c r="CL204" s="13"/>
      <c r="CM204" s="13"/>
      <c r="CN204" s="8" t="str">
        <f t="shared" si="121"/>
        <v/>
      </c>
      <c r="CO204" s="8">
        <f t="shared" si="136"/>
        <v>0</v>
      </c>
      <c r="CP204" s="8">
        <f t="shared" si="117"/>
        <v>0</v>
      </c>
      <c r="CQ204" s="13"/>
      <c r="CR204" s="13"/>
      <c r="CS204" s="13"/>
      <c r="CT204" s="13"/>
      <c r="CU204" s="13"/>
      <c r="CV204" s="13"/>
      <c r="CW204" s="13"/>
      <c r="CX204" s="13"/>
      <c r="CY204" s="13"/>
      <c r="CZ204" s="13"/>
      <c r="DA204" s="8" t="str">
        <f t="shared" si="125"/>
        <v/>
      </c>
      <c r="DB204" s="8">
        <f t="shared" si="120"/>
        <v>0</v>
      </c>
      <c r="DC204" s="8">
        <f t="shared" si="129"/>
        <v>0</v>
      </c>
    </row>
    <row r="205" spans="1:107" ht="26.25" customHeight="1" thickBot="1" x14ac:dyDescent="0.4">
      <c r="A205" s="16">
        <v>199</v>
      </c>
      <c r="B205" s="92" t="s">
        <v>633</v>
      </c>
      <c r="C205" s="7" t="s">
        <v>309</v>
      </c>
      <c r="D205" s="13" t="s">
        <v>800</v>
      </c>
      <c r="E205" s="13"/>
      <c r="F205" s="13"/>
      <c r="G205" s="13"/>
      <c r="H205" s="13"/>
      <c r="I205" s="13"/>
      <c r="J205" s="13"/>
      <c r="K205" s="13"/>
      <c r="L205" s="13"/>
      <c r="M205" s="13"/>
      <c r="N205" s="8" t="str">
        <f t="shared" si="138"/>
        <v>GSS112 (2)C</v>
      </c>
      <c r="O205" s="8">
        <f t="shared" si="119"/>
        <v>2</v>
      </c>
      <c r="P205" s="8">
        <f t="shared" si="127"/>
        <v>6</v>
      </c>
      <c r="Q205" s="13"/>
      <c r="R205" s="13"/>
      <c r="S205" s="13"/>
      <c r="T205" s="13"/>
      <c r="U205" s="13"/>
      <c r="V205" s="13"/>
      <c r="W205" s="13"/>
      <c r="X205" s="13"/>
      <c r="Y205" s="13"/>
      <c r="Z205" s="13"/>
      <c r="AA205" s="10" t="str">
        <f t="shared" si="130"/>
        <v/>
      </c>
      <c r="AB205" s="10">
        <f t="shared" si="114"/>
        <v>0</v>
      </c>
      <c r="AC205" s="10">
        <f t="shared" si="131"/>
        <v>0</v>
      </c>
      <c r="AD205" s="13" t="s">
        <v>885</v>
      </c>
      <c r="AE205" s="13" t="s">
        <v>888</v>
      </c>
      <c r="AF205" s="13" t="s">
        <v>893</v>
      </c>
      <c r="AG205" s="13" t="s">
        <v>897</v>
      </c>
      <c r="AH205" s="13"/>
      <c r="AI205" s="13"/>
      <c r="AJ205" s="13"/>
      <c r="AK205" s="13"/>
      <c r="AL205" s="13"/>
      <c r="AM205" s="13"/>
      <c r="AN205" s="10" t="str">
        <f t="shared" si="132"/>
        <v>CSC218 (2)D,PHY212 (2)C,GSS217 (2)F,CSC211 (3)C</v>
      </c>
      <c r="AO205" s="8">
        <f t="shared" si="133"/>
        <v>9</v>
      </c>
      <c r="AP205" s="12">
        <f t="shared" si="134"/>
        <v>19</v>
      </c>
      <c r="AQ205" s="13"/>
      <c r="AR205" s="13"/>
      <c r="AS205" s="13"/>
      <c r="AT205" s="13"/>
      <c r="AU205" s="13"/>
      <c r="AV205" s="13"/>
      <c r="AW205" s="13"/>
      <c r="AX205" s="13"/>
      <c r="AY205" s="13"/>
      <c r="AZ205" s="13"/>
      <c r="BA205" s="10" t="str">
        <f t="shared" si="124"/>
        <v/>
      </c>
      <c r="BB205" s="8">
        <f t="shared" si="135"/>
        <v>0</v>
      </c>
      <c r="BC205" s="8">
        <f t="shared" si="106"/>
        <v>0</v>
      </c>
      <c r="BD205" s="13"/>
      <c r="BE205" s="13"/>
      <c r="BF205" s="13"/>
      <c r="BG205" s="13"/>
      <c r="BH205" s="13"/>
      <c r="BI205" s="13"/>
      <c r="BJ205" s="13"/>
      <c r="BK205" s="13"/>
      <c r="BL205" s="13"/>
      <c r="BM205" s="13"/>
      <c r="BN205" s="8" t="str">
        <f t="shared" si="104"/>
        <v/>
      </c>
      <c r="BO205" s="8">
        <f t="shared" si="115"/>
        <v>0</v>
      </c>
      <c r="BP205" s="8">
        <f t="shared" si="128"/>
        <v>0</v>
      </c>
      <c r="BQ205" s="13"/>
      <c r="BR205" s="13"/>
      <c r="BS205" s="13"/>
      <c r="BT205" s="13"/>
      <c r="BU205" s="13"/>
      <c r="BV205" s="13"/>
      <c r="BW205" s="13"/>
      <c r="BX205" s="13"/>
      <c r="BY205" s="13"/>
      <c r="BZ205" s="13"/>
      <c r="CA205" s="8" t="str">
        <f t="shared" si="126"/>
        <v/>
      </c>
      <c r="CB205" s="8">
        <f t="shared" si="137"/>
        <v>0</v>
      </c>
      <c r="CC205" s="8">
        <f t="shared" si="107"/>
        <v>0</v>
      </c>
      <c r="CD205" s="13"/>
      <c r="CE205" s="13"/>
      <c r="CF205" s="13"/>
      <c r="CG205" s="13"/>
      <c r="CH205" s="13"/>
      <c r="CI205" s="13"/>
      <c r="CJ205" s="13"/>
      <c r="CK205" s="13"/>
      <c r="CL205" s="13"/>
      <c r="CM205" s="13"/>
      <c r="CN205" s="8" t="str">
        <f t="shared" si="121"/>
        <v/>
      </c>
      <c r="CO205" s="8">
        <f t="shared" si="136"/>
        <v>0</v>
      </c>
      <c r="CP205" s="8">
        <f t="shared" si="117"/>
        <v>0</v>
      </c>
      <c r="CQ205" s="13"/>
      <c r="CR205" s="13"/>
      <c r="CS205" s="13"/>
      <c r="CT205" s="13"/>
      <c r="CU205" s="13"/>
      <c r="CV205" s="13"/>
      <c r="CW205" s="13"/>
      <c r="CX205" s="13"/>
      <c r="CY205" s="13"/>
      <c r="CZ205" s="13"/>
      <c r="DA205" s="8" t="str">
        <f t="shared" si="125"/>
        <v/>
      </c>
      <c r="DB205" s="8">
        <f t="shared" ref="DB205:DB236" si="139">AllCurCoTCL(CQ205:CZ205)</f>
        <v>0</v>
      </c>
      <c r="DC205" s="8">
        <f t="shared" si="129"/>
        <v>0</v>
      </c>
    </row>
    <row r="206" spans="1:107" ht="26.25" customHeight="1" thickBot="1" x14ac:dyDescent="0.4">
      <c r="A206" s="16">
        <v>200</v>
      </c>
      <c r="B206" s="92" t="s">
        <v>634</v>
      </c>
      <c r="C206" s="7" t="s">
        <v>310</v>
      </c>
      <c r="D206" s="13" t="s">
        <v>809</v>
      </c>
      <c r="E206" s="13"/>
      <c r="F206" s="13"/>
      <c r="G206" s="13"/>
      <c r="H206" s="13"/>
      <c r="I206" s="13"/>
      <c r="J206" s="13"/>
      <c r="K206" s="13"/>
      <c r="L206" s="13"/>
      <c r="M206" s="13"/>
      <c r="N206" s="8" t="str">
        <f t="shared" si="138"/>
        <v>CHM114 (1)A</v>
      </c>
      <c r="O206" s="8">
        <f t="shared" si="119"/>
        <v>1</v>
      </c>
      <c r="P206" s="8">
        <f>AllCurCoGP(D206:M206)</f>
        <v>5</v>
      </c>
      <c r="Q206" s="13"/>
      <c r="R206" s="13"/>
      <c r="S206" s="13"/>
      <c r="T206" s="13"/>
      <c r="U206" s="13"/>
      <c r="V206" s="13"/>
      <c r="W206" s="13"/>
      <c r="X206" s="13"/>
      <c r="Y206" s="13"/>
      <c r="Z206" s="13"/>
      <c r="AA206" s="10" t="str">
        <f t="shared" si="130"/>
        <v/>
      </c>
      <c r="AB206" s="10">
        <f t="shared" si="114"/>
        <v>0</v>
      </c>
      <c r="AC206" s="10">
        <f t="shared" si="131"/>
        <v>0</v>
      </c>
      <c r="AD206" s="13"/>
      <c r="AE206" s="13"/>
      <c r="AF206" s="13"/>
      <c r="AG206" s="13"/>
      <c r="AH206" s="13"/>
      <c r="AI206" s="13"/>
      <c r="AJ206" s="13"/>
      <c r="AK206" s="13"/>
      <c r="AL206" s="13"/>
      <c r="AM206" s="13"/>
      <c r="AN206" s="10" t="str">
        <f t="shared" si="132"/>
        <v/>
      </c>
      <c r="AO206" s="8">
        <f t="shared" si="133"/>
        <v>0</v>
      </c>
      <c r="AP206" s="12">
        <f t="shared" si="134"/>
        <v>0</v>
      </c>
      <c r="AQ206" s="13"/>
      <c r="AR206" s="13"/>
      <c r="AS206" s="13"/>
      <c r="AT206" s="13"/>
      <c r="AU206" s="13"/>
      <c r="AV206" s="13"/>
      <c r="AW206" s="13"/>
      <c r="AX206" s="13"/>
      <c r="AY206" s="13"/>
      <c r="AZ206" s="13"/>
      <c r="BA206" s="10" t="str">
        <f t="shared" si="124"/>
        <v/>
      </c>
      <c r="BB206" s="8">
        <f t="shared" si="135"/>
        <v>0</v>
      </c>
      <c r="BC206" s="8">
        <f t="shared" si="106"/>
        <v>0</v>
      </c>
      <c r="BD206" s="13"/>
      <c r="BE206" s="13"/>
      <c r="BF206" s="13"/>
      <c r="BG206" s="13"/>
      <c r="BH206" s="13"/>
      <c r="BI206" s="13"/>
      <c r="BJ206" s="13"/>
      <c r="BK206" s="13"/>
      <c r="BL206" s="13"/>
      <c r="BM206" s="13"/>
      <c r="BN206" s="8" t="str">
        <f t="shared" si="104"/>
        <v/>
      </c>
      <c r="BO206" s="8">
        <f t="shared" si="115"/>
        <v>0</v>
      </c>
      <c r="BP206" s="8">
        <f t="shared" si="128"/>
        <v>0</v>
      </c>
      <c r="BQ206" s="13"/>
      <c r="BR206" s="13"/>
      <c r="BS206" s="13"/>
      <c r="BT206" s="13"/>
      <c r="BU206" s="13"/>
      <c r="BV206" s="13"/>
      <c r="BW206" s="13"/>
      <c r="BX206" s="13"/>
      <c r="BY206" s="13"/>
      <c r="BZ206" s="13"/>
      <c r="CA206" s="8" t="str">
        <f t="shared" si="126"/>
        <v/>
      </c>
      <c r="CB206" s="8">
        <f t="shared" si="137"/>
        <v>0</v>
      </c>
      <c r="CC206" s="8">
        <f t="shared" si="107"/>
        <v>0</v>
      </c>
      <c r="CD206" s="13"/>
      <c r="CE206" s="13"/>
      <c r="CF206" s="13"/>
      <c r="CG206" s="13"/>
      <c r="CH206" s="13"/>
      <c r="CI206" s="13"/>
      <c r="CJ206" s="13"/>
      <c r="CK206" s="13"/>
      <c r="CL206" s="13"/>
      <c r="CM206" s="13"/>
      <c r="CN206" s="8" t="str">
        <f t="shared" si="121"/>
        <v/>
      </c>
      <c r="CO206" s="8">
        <f t="shared" si="136"/>
        <v>0</v>
      </c>
      <c r="CP206" s="8">
        <f t="shared" si="117"/>
        <v>0</v>
      </c>
      <c r="CQ206" s="13"/>
      <c r="CR206" s="13"/>
      <c r="CS206" s="13"/>
      <c r="CT206" s="13"/>
      <c r="CU206" s="13"/>
      <c r="CV206" s="13"/>
      <c r="CW206" s="13"/>
      <c r="CX206" s="13"/>
      <c r="CY206" s="13"/>
      <c r="CZ206" s="13"/>
      <c r="DA206" s="8" t="str">
        <f t="shared" si="125"/>
        <v/>
      </c>
      <c r="DB206" s="8">
        <f t="shared" si="139"/>
        <v>0</v>
      </c>
      <c r="DC206" s="8">
        <f t="shared" si="129"/>
        <v>0</v>
      </c>
    </row>
    <row r="207" spans="1:107" ht="26.25" customHeight="1" thickBot="1" x14ac:dyDescent="0.4">
      <c r="A207" s="16">
        <v>201</v>
      </c>
      <c r="B207" s="92" t="s">
        <v>635</v>
      </c>
      <c r="C207" s="7" t="s">
        <v>311</v>
      </c>
      <c r="D207" s="13" t="s">
        <v>788</v>
      </c>
      <c r="E207" s="13"/>
      <c r="F207" s="13"/>
      <c r="G207" s="13"/>
      <c r="H207" s="13"/>
      <c r="I207" s="13"/>
      <c r="J207" s="13"/>
      <c r="K207" s="13"/>
      <c r="L207" s="13"/>
      <c r="M207" s="13"/>
      <c r="N207" s="8" t="str">
        <f t="shared" si="138"/>
        <v>CHM113 (3)F</v>
      </c>
      <c r="O207" s="8">
        <f t="shared" si="119"/>
        <v>3</v>
      </c>
      <c r="P207" s="8">
        <f t="shared" ref="P207:P238" si="140">AllCurCoGP(D207:M207)</f>
        <v>0</v>
      </c>
      <c r="Q207" s="13" t="s">
        <v>843</v>
      </c>
      <c r="R207" s="13"/>
      <c r="S207" s="13"/>
      <c r="T207" s="13"/>
      <c r="U207" s="13"/>
      <c r="V207" s="13"/>
      <c r="W207" s="13"/>
      <c r="X207" s="13"/>
      <c r="Y207" s="13"/>
      <c r="Z207" s="13"/>
      <c r="AA207" s="10" t="str">
        <f t="shared" si="130"/>
        <v>CHM121 (3)F</v>
      </c>
      <c r="AB207" s="10">
        <f t="shared" si="114"/>
        <v>3</v>
      </c>
      <c r="AC207" s="10">
        <f t="shared" si="131"/>
        <v>0</v>
      </c>
      <c r="AD207" s="13"/>
      <c r="AE207" s="13"/>
      <c r="AF207" s="13"/>
      <c r="AG207" s="13"/>
      <c r="AH207" s="13"/>
      <c r="AI207" s="13"/>
      <c r="AJ207" s="13"/>
      <c r="AK207" s="13"/>
      <c r="AL207" s="13"/>
      <c r="AM207" s="13"/>
      <c r="AN207" s="10" t="str">
        <f t="shared" si="132"/>
        <v/>
      </c>
      <c r="AO207" s="8">
        <f t="shared" si="133"/>
        <v>0</v>
      </c>
      <c r="AP207" s="12">
        <f t="shared" si="134"/>
        <v>0</v>
      </c>
      <c r="AQ207" s="13"/>
      <c r="AR207" s="13"/>
      <c r="AS207" s="13"/>
      <c r="AT207" s="13"/>
      <c r="AU207" s="13"/>
      <c r="AV207" s="13"/>
      <c r="AW207" s="13"/>
      <c r="AX207" s="13"/>
      <c r="AY207" s="13"/>
      <c r="AZ207" s="13"/>
      <c r="BA207" s="10" t="str">
        <f t="shared" si="124"/>
        <v/>
      </c>
      <c r="BB207" s="8">
        <f t="shared" si="135"/>
        <v>0</v>
      </c>
      <c r="BC207" s="8">
        <f t="shared" si="106"/>
        <v>0</v>
      </c>
      <c r="BD207" s="13"/>
      <c r="BE207" s="13"/>
      <c r="BF207" s="13"/>
      <c r="BG207" s="13"/>
      <c r="BH207" s="13"/>
      <c r="BI207" s="13"/>
      <c r="BJ207" s="13"/>
      <c r="BK207" s="13"/>
      <c r="BL207" s="13"/>
      <c r="BM207" s="13"/>
      <c r="BN207" s="8" t="str">
        <f t="shared" si="104"/>
        <v/>
      </c>
      <c r="BO207" s="8">
        <f t="shared" si="115"/>
        <v>0</v>
      </c>
      <c r="BP207" s="8">
        <f t="shared" si="128"/>
        <v>0</v>
      </c>
      <c r="BQ207" s="13"/>
      <c r="BR207" s="13"/>
      <c r="BS207" s="13"/>
      <c r="BT207" s="13"/>
      <c r="BU207" s="13"/>
      <c r="BV207" s="13"/>
      <c r="BW207" s="13"/>
      <c r="BX207" s="13"/>
      <c r="BY207" s="13"/>
      <c r="BZ207" s="13"/>
      <c r="CA207" s="8" t="str">
        <f t="shared" si="126"/>
        <v/>
      </c>
      <c r="CB207" s="8">
        <f t="shared" si="137"/>
        <v>0</v>
      </c>
      <c r="CC207" s="8">
        <f t="shared" si="107"/>
        <v>0</v>
      </c>
      <c r="CD207" s="13"/>
      <c r="CE207" s="13"/>
      <c r="CF207" s="13"/>
      <c r="CG207" s="13"/>
      <c r="CH207" s="13"/>
      <c r="CI207" s="13"/>
      <c r="CJ207" s="13"/>
      <c r="CK207" s="13"/>
      <c r="CL207" s="13"/>
      <c r="CM207" s="13"/>
      <c r="CN207" s="8" t="str">
        <f t="shared" si="121"/>
        <v/>
      </c>
      <c r="CO207" s="8">
        <f t="shared" si="136"/>
        <v>0</v>
      </c>
      <c r="CP207" s="8">
        <f t="shared" si="117"/>
        <v>0</v>
      </c>
      <c r="CQ207" s="13"/>
      <c r="CR207" s="13"/>
      <c r="CS207" s="13"/>
      <c r="CT207" s="13"/>
      <c r="CU207" s="13"/>
      <c r="CV207" s="13"/>
      <c r="CW207" s="13"/>
      <c r="CX207" s="13"/>
      <c r="CY207" s="13"/>
      <c r="CZ207" s="13"/>
      <c r="DA207" s="8" t="str">
        <f t="shared" si="125"/>
        <v/>
      </c>
      <c r="DB207" s="8">
        <f t="shared" si="139"/>
        <v>0</v>
      </c>
      <c r="DC207" s="8">
        <f t="shared" si="129"/>
        <v>0</v>
      </c>
    </row>
    <row r="208" spans="1:107" ht="26.25" customHeight="1" thickBot="1" x14ac:dyDescent="0.4">
      <c r="A208" s="16">
        <v>202</v>
      </c>
      <c r="B208" s="92" t="s">
        <v>636</v>
      </c>
      <c r="C208" s="7" t="s">
        <v>312</v>
      </c>
      <c r="D208" s="13"/>
      <c r="E208" s="13"/>
      <c r="F208" s="13"/>
      <c r="G208" s="13"/>
      <c r="H208" s="13"/>
      <c r="I208" s="13"/>
      <c r="J208" s="13"/>
      <c r="K208" s="13"/>
      <c r="L208" s="13"/>
      <c r="M208" s="13"/>
      <c r="N208" s="8" t="str">
        <f t="shared" si="138"/>
        <v/>
      </c>
      <c r="O208" s="8">
        <f t="shared" si="119"/>
        <v>0</v>
      </c>
      <c r="P208" s="8">
        <f t="shared" si="140"/>
        <v>0</v>
      </c>
      <c r="Q208" s="13"/>
      <c r="R208" s="13"/>
      <c r="S208" s="13"/>
      <c r="T208" s="13"/>
      <c r="U208" s="13"/>
      <c r="V208" s="13"/>
      <c r="W208" s="13"/>
      <c r="X208" s="13"/>
      <c r="Y208" s="13"/>
      <c r="Z208" s="13"/>
      <c r="AA208" s="10" t="str">
        <f t="shared" si="130"/>
        <v/>
      </c>
      <c r="AB208" s="10">
        <f t="shared" si="114"/>
        <v>0</v>
      </c>
      <c r="AC208" s="10">
        <f t="shared" si="131"/>
        <v>0</v>
      </c>
      <c r="AD208" s="13"/>
      <c r="AE208" s="13"/>
      <c r="AF208" s="13"/>
      <c r="AG208" s="13"/>
      <c r="AH208" s="13"/>
      <c r="AI208" s="13"/>
      <c r="AJ208" s="13"/>
      <c r="AK208" s="13"/>
      <c r="AL208" s="13"/>
      <c r="AM208" s="13"/>
      <c r="AN208" s="10" t="str">
        <f t="shared" si="132"/>
        <v/>
      </c>
      <c r="AO208" s="8">
        <f t="shared" si="133"/>
        <v>0</v>
      </c>
      <c r="AP208" s="12">
        <f t="shared" si="134"/>
        <v>0</v>
      </c>
      <c r="AQ208" s="13"/>
      <c r="AR208" s="13"/>
      <c r="AS208" s="13"/>
      <c r="AT208" s="13"/>
      <c r="AU208" s="13"/>
      <c r="AV208" s="13"/>
      <c r="AW208" s="13"/>
      <c r="AX208" s="13"/>
      <c r="AY208" s="13"/>
      <c r="AZ208" s="13"/>
      <c r="BA208" s="10" t="str">
        <f t="shared" si="124"/>
        <v/>
      </c>
      <c r="BB208" s="8">
        <f t="shared" si="135"/>
        <v>0</v>
      </c>
      <c r="BC208" s="8">
        <f t="shared" si="106"/>
        <v>0</v>
      </c>
      <c r="BD208" s="13"/>
      <c r="BE208" s="13"/>
      <c r="BF208" s="13"/>
      <c r="BG208" s="13"/>
      <c r="BH208" s="13"/>
      <c r="BI208" s="13"/>
      <c r="BJ208" s="13"/>
      <c r="BK208" s="13"/>
      <c r="BL208" s="13"/>
      <c r="BM208" s="13"/>
      <c r="BN208" s="8" t="str">
        <f t="shared" si="104"/>
        <v/>
      </c>
      <c r="BO208" s="8">
        <f t="shared" si="115"/>
        <v>0</v>
      </c>
      <c r="BP208" s="8">
        <f t="shared" si="128"/>
        <v>0</v>
      </c>
      <c r="BQ208" s="13"/>
      <c r="BR208" s="13"/>
      <c r="BS208" s="13"/>
      <c r="BT208" s="13"/>
      <c r="BU208" s="13"/>
      <c r="BV208" s="13"/>
      <c r="BW208" s="13"/>
      <c r="BX208" s="13"/>
      <c r="BY208" s="13"/>
      <c r="BZ208" s="13"/>
      <c r="CA208" s="8" t="str">
        <f t="shared" si="126"/>
        <v/>
      </c>
      <c r="CB208" s="8">
        <f t="shared" si="137"/>
        <v>0</v>
      </c>
      <c r="CC208" s="8">
        <f t="shared" si="107"/>
        <v>0</v>
      </c>
      <c r="CD208" s="13"/>
      <c r="CE208" s="13"/>
      <c r="CF208" s="13"/>
      <c r="CG208" s="13"/>
      <c r="CH208" s="13"/>
      <c r="CI208" s="13"/>
      <c r="CJ208" s="13"/>
      <c r="CK208" s="13"/>
      <c r="CL208" s="13"/>
      <c r="CM208" s="13"/>
      <c r="CN208" s="8" t="str">
        <f t="shared" si="121"/>
        <v/>
      </c>
      <c r="CO208" s="8">
        <f t="shared" si="136"/>
        <v>0</v>
      </c>
      <c r="CP208" s="8">
        <f t="shared" si="117"/>
        <v>0</v>
      </c>
      <c r="CQ208" s="13"/>
      <c r="CR208" s="13"/>
      <c r="CS208" s="13"/>
      <c r="CT208" s="13"/>
      <c r="CU208" s="13"/>
      <c r="CV208" s="13"/>
      <c r="CW208" s="13"/>
      <c r="CX208" s="13"/>
      <c r="CY208" s="13"/>
      <c r="CZ208" s="13"/>
      <c r="DA208" s="8" t="str">
        <f t="shared" si="125"/>
        <v/>
      </c>
      <c r="DB208" s="8">
        <f t="shared" si="139"/>
        <v>0</v>
      </c>
      <c r="DC208" s="8">
        <f t="shared" si="129"/>
        <v>0</v>
      </c>
    </row>
    <row r="209" spans="1:107" ht="26.25" customHeight="1" thickBot="1" x14ac:dyDescent="0.4">
      <c r="A209" s="16">
        <v>203</v>
      </c>
      <c r="B209" s="92" t="s">
        <v>637</v>
      </c>
      <c r="C209" s="7" t="s">
        <v>313</v>
      </c>
      <c r="D209" s="13"/>
      <c r="E209" s="13"/>
      <c r="F209" s="13"/>
      <c r="G209" s="13"/>
      <c r="H209" s="13"/>
      <c r="I209" s="13"/>
      <c r="J209" s="13"/>
      <c r="K209" s="13"/>
      <c r="L209" s="13"/>
      <c r="M209" s="13"/>
      <c r="N209" s="8" t="str">
        <f t="shared" si="138"/>
        <v/>
      </c>
      <c r="O209" s="8">
        <f t="shared" si="119"/>
        <v>0</v>
      </c>
      <c r="P209" s="8">
        <f t="shared" si="140"/>
        <v>0</v>
      </c>
      <c r="Q209" s="13"/>
      <c r="R209" s="13"/>
      <c r="S209" s="13"/>
      <c r="T209" s="13"/>
      <c r="U209" s="13"/>
      <c r="V209" s="13"/>
      <c r="W209" s="13"/>
      <c r="X209" s="13"/>
      <c r="Y209" s="13"/>
      <c r="Z209" s="13"/>
      <c r="AA209" s="10" t="str">
        <f t="shared" si="130"/>
        <v/>
      </c>
      <c r="AB209" s="10">
        <f t="shared" si="114"/>
        <v>0</v>
      </c>
      <c r="AC209" s="10">
        <f t="shared" si="131"/>
        <v>0</v>
      </c>
      <c r="AD209" s="13"/>
      <c r="AE209" s="13"/>
      <c r="AF209" s="13"/>
      <c r="AG209" s="13"/>
      <c r="AH209" s="13"/>
      <c r="AI209" s="13"/>
      <c r="AJ209" s="13"/>
      <c r="AK209" s="13"/>
      <c r="AL209" s="13"/>
      <c r="AM209" s="13"/>
      <c r="AN209" s="10" t="str">
        <f t="shared" si="132"/>
        <v/>
      </c>
      <c r="AO209" s="8">
        <f t="shared" si="133"/>
        <v>0</v>
      </c>
      <c r="AP209" s="12">
        <f t="shared" si="134"/>
        <v>0</v>
      </c>
      <c r="AQ209" s="13"/>
      <c r="AR209" s="13"/>
      <c r="AS209" s="13"/>
      <c r="AT209" s="13"/>
      <c r="AU209" s="13"/>
      <c r="AV209" s="13"/>
      <c r="AW209" s="13"/>
      <c r="AX209" s="13"/>
      <c r="AY209" s="13"/>
      <c r="AZ209" s="13"/>
      <c r="BA209" s="10" t="str">
        <f t="shared" si="124"/>
        <v/>
      </c>
      <c r="BB209" s="8">
        <f t="shared" si="135"/>
        <v>0</v>
      </c>
      <c r="BC209" s="8">
        <f t="shared" si="106"/>
        <v>0</v>
      </c>
      <c r="BD209" s="13"/>
      <c r="BE209" s="13"/>
      <c r="BF209" s="13"/>
      <c r="BG209" s="13"/>
      <c r="BH209" s="13"/>
      <c r="BI209" s="13"/>
      <c r="BJ209" s="13"/>
      <c r="BK209" s="13"/>
      <c r="BL209" s="13"/>
      <c r="BM209" s="13"/>
      <c r="BN209" s="8" t="str">
        <f t="shared" si="104"/>
        <v/>
      </c>
      <c r="BO209" s="8">
        <f t="shared" si="115"/>
        <v>0</v>
      </c>
      <c r="BP209" s="8">
        <f t="shared" si="128"/>
        <v>0</v>
      </c>
      <c r="BQ209" s="13"/>
      <c r="BR209" s="13"/>
      <c r="BS209" s="13"/>
      <c r="BT209" s="13"/>
      <c r="BU209" s="13"/>
      <c r="BV209" s="13"/>
      <c r="BW209" s="13"/>
      <c r="BX209" s="13"/>
      <c r="BY209" s="13"/>
      <c r="BZ209" s="13"/>
      <c r="CA209" s="8" t="str">
        <f t="shared" si="126"/>
        <v/>
      </c>
      <c r="CB209" s="8">
        <f t="shared" si="137"/>
        <v>0</v>
      </c>
      <c r="CC209" s="8">
        <f t="shared" si="107"/>
        <v>0</v>
      </c>
      <c r="CD209" s="13"/>
      <c r="CE209" s="13"/>
      <c r="CF209" s="13"/>
      <c r="CG209" s="13"/>
      <c r="CH209" s="13"/>
      <c r="CI209" s="13"/>
      <c r="CJ209" s="13"/>
      <c r="CK209" s="13"/>
      <c r="CL209" s="13"/>
      <c r="CM209" s="13"/>
      <c r="CN209" s="8" t="str">
        <f t="shared" si="121"/>
        <v/>
      </c>
      <c r="CO209" s="8">
        <f t="shared" si="136"/>
        <v>0</v>
      </c>
      <c r="CP209" s="8">
        <f t="shared" si="117"/>
        <v>0</v>
      </c>
      <c r="CQ209" s="13"/>
      <c r="CR209" s="13"/>
      <c r="CS209" s="13"/>
      <c r="CT209" s="13"/>
      <c r="CU209" s="13"/>
      <c r="CV209" s="13"/>
      <c r="CW209" s="13"/>
      <c r="CX209" s="13"/>
      <c r="CY209" s="13"/>
      <c r="CZ209" s="13"/>
      <c r="DA209" s="8" t="str">
        <f t="shared" si="125"/>
        <v/>
      </c>
      <c r="DB209" s="8">
        <f t="shared" si="139"/>
        <v>0</v>
      </c>
      <c r="DC209" s="8">
        <f t="shared" si="129"/>
        <v>0</v>
      </c>
    </row>
    <row r="210" spans="1:107" ht="26.25" customHeight="1" thickBot="1" x14ac:dyDescent="0.4">
      <c r="A210" s="16">
        <v>204</v>
      </c>
      <c r="B210" s="92" t="s">
        <v>638</v>
      </c>
      <c r="C210" s="7" t="s">
        <v>314</v>
      </c>
      <c r="D210" s="13"/>
      <c r="E210" s="13"/>
      <c r="F210" s="13"/>
      <c r="G210" s="13"/>
      <c r="H210" s="13"/>
      <c r="I210" s="13"/>
      <c r="J210" s="13"/>
      <c r="K210" s="13"/>
      <c r="L210" s="13"/>
      <c r="M210" s="13"/>
      <c r="N210" s="8" t="str">
        <f t="shared" si="138"/>
        <v/>
      </c>
      <c r="O210" s="8">
        <f t="shared" si="119"/>
        <v>0</v>
      </c>
      <c r="P210" s="8">
        <f t="shared" si="140"/>
        <v>0</v>
      </c>
      <c r="Q210" s="13"/>
      <c r="R210" s="13"/>
      <c r="S210" s="13"/>
      <c r="T210" s="13"/>
      <c r="U210" s="13"/>
      <c r="V210" s="13"/>
      <c r="W210" s="13"/>
      <c r="X210" s="13"/>
      <c r="Y210" s="13"/>
      <c r="Z210" s="13"/>
      <c r="AA210" s="10" t="str">
        <f t="shared" si="130"/>
        <v/>
      </c>
      <c r="AB210" s="10">
        <f t="shared" si="114"/>
        <v>0</v>
      </c>
      <c r="AC210" s="10">
        <f t="shared" si="131"/>
        <v>0</v>
      </c>
      <c r="AD210" s="13"/>
      <c r="AE210" s="13"/>
      <c r="AF210" s="13"/>
      <c r="AG210" s="13"/>
      <c r="AH210" s="13"/>
      <c r="AI210" s="13"/>
      <c r="AJ210" s="13"/>
      <c r="AK210" s="13"/>
      <c r="AL210" s="13"/>
      <c r="AM210" s="13"/>
      <c r="AN210" s="10" t="str">
        <f t="shared" si="132"/>
        <v/>
      </c>
      <c r="AO210" s="8">
        <f t="shared" si="133"/>
        <v>0</v>
      </c>
      <c r="AP210" s="12">
        <f t="shared" si="134"/>
        <v>0</v>
      </c>
      <c r="AQ210" s="13"/>
      <c r="AR210" s="13"/>
      <c r="AS210" s="13"/>
      <c r="AT210" s="13"/>
      <c r="AU210" s="13"/>
      <c r="AV210" s="13"/>
      <c r="AW210" s="13"/>
      <c r="AX210" s="13"/>
      <c r="AY210" s="13"/>
      <c r="AZ210" s="13"/>
      <c r="BA210" s="10" t="str">
        <f t="shared" si="124"/>
        <v/>
      </c>
      <c r="BB210" s="8">
        <f t="shared" si="135"/>
        <v>0</v>
      </c>
      <c r="BC210" s="8">
        <f t="shared" si="106"/>
        <v>0</v>
      </c>
      <c r="BD210" s="13"/>
      <c r="BE210" s="13"/>
      <c r="BF210" s="13"/>
      <c r="BG210" s="13"/>
      <c r="BH210" s="13"/>
      <c r="BI210" s="13"/>
      <c r="BJ210" s="13"/>
      <c r="BK210" s="13"/>
      <c r="BL210" s="13"/>
      <c r="BM210" s="13"/>
      <c r="BN210" s="8" t="str">
        <f t="shared" si="104"/>
        <v/>
      </c>
      <c r="BO210" s="8">
        <f t="shared" si="115"/>
        <v>0</v>
      </c>
      <c r="BP210" s="8">
        <f t="shared" si="128"/>
        <v>0</v>
      </c>
      <c r="BQ210" s="13"/>
      <c r="BR210" s="13"/>
      <c r="BS210" s="13"/>
      <c r="BT210" s="13"/>
      <c r="BU210" s="13"/>
      <c r="BV210" s="13"/>
      <c r="BW210" s="13"/>
      <c r="BX210" s="13"/>
      <c r="BY210" s="13"/>
      <c r="BZ210" s="13"/>
      <c r="CA210" s="8" t="str">
        <f t="shared" si="126"/>
        <v/>
      </c>
      <c r="CB210" s="8">
        <f t="shared" si="137"/>
        <v>0</v>
      </c>
      <c r="CC210" s="8">
        <f t="shared" si="107"/>
        <v>0</v>
      </c>
      <c r="CD210" s="13"/>
      <c r="CE210" s="13"/>
      <c r="CF210" s="13"/>
      <c r="CG210" s="13"/>
      <c r="CH210" s="13"/>
      <c r="CI210" s="13"/>
      <c r="CJ210" s="13"/>
      <c r="CK210" s="13"/>
      <c r="CL210" s="13"/>
      <c r="CM210" s="13"/>
      <c r="CN210" s="8" t="str">
        <f t="shared" ref="CN210:CN241" si="141">AllCurCo(CD210:CM210)</f>
        <v/>
      </c>
      <c r="CO210" s="8">
        <f t="shared" si="136"/>
        <v>0</v>
      </c>
      <c r="CP210" s="8">
        <f t="shared" si="117"/>
        <v>0</v>
      </c>
      <c r="CQ210" s="13"/>
      <c r="CR210" s="13"/>
      <c r="CS210" s="13"/>
      <c r="CT210" s="13"/>
      <c r="CU210" s="13"/>
      <c r="CV210" s="13"/>
      <c r="CW210" s="13"/>
      <c r="CX210" s="13"/>
      <c r="CY210" s="13"/>
      <c r="CZ210" s="13"/>
      <c r="DA210" s="8" t="str">
        <f t="shared" si="125"/>
        <v/>
      </c>
      <c r="DB210" s="8">
        <f t="shared" si="139"/>
        <v>0</v>
      </c>
      <c r="DC210" s="8">
        <f t="shared" si="129"/>
        <v>0</v>
      </c>
    </row>
    <row r="211" spans="1:107" ht="26.25" customHeight="1" thickBot="1" x14ac:dyDescent="0.4">
      <c r="A211" s="16">
        <v>205</v>
      </c>
      <c r="B211" s="92" t="s">
        <v>639</v>
      </c>
      <c r="C211" s="7" t="s">
        <v>315</v>
      </c>
      <c r="D211" s="13"/>
      <c r="E211" s="13"/>
      <c r="F211" s="13"/>
      <c r="G211" s="13"/>
      <c r="H211" s="13"/>
      <c r="I211" s="13"/>
      <c r="J211" s="13"/>
      <c r="K211" s="13"/>
      <c r="L211" s="13"/>
      <c r="M211" s="13"/>
      <c r="N211" s="8" t="str">
        <f t="shared" si="138"/>
        <v/>
      </c>
      <c r="O211" s="8">
        <f t="shared" si="119"/>
        <v>0</v>
      </c>
      <c r="P211" s="8">
        <f t="shared" si="140"/>
        <v>0</v>
      </c>
      <c r="Q211" s="13" t="s">
        <v>846</v>
      </c>
      <c r="R211" s="13"/>
      <c r="S211" s="13"/>
      <c r="T211" s="13"/>
      <c r="U211" s="13"/>
      <c r="V211" s="13"/>
      <c r="W211" s="13"/>
      <c r="X211" s="13"/>
      <c r="Y211" s="13"/>
      <c r="Z211" s="13"/>
      <c r="AA211" s="10" t="str">
        <f t="shared" si="130"/>
        <v>PHY122 (2)C</v>
      </c>
      <c r="AB211" s="10">
        <f t="shared" si="114"/>
        <v>2</v>
      </c>
      <c r="AC211" s="10">
        <f t="shared" si="131"/>
        <v>6</v>
      </c>
      <c r="AD211" s="13"/>
      <c r="AE211" s="13"/>
      <c r="AF211" s="13"/>
      <c r="AG211" s="13"/>
      <c r="AH211" s="13"/>
      <c r="AI211" s="13"/>
      <c r="AJ211" s="13"/>
      <c r="AK211" s="13"/>
      <c r="AL211" s="13"/>
      <c r="AM211" s="13"/>
      <c r="AN211" s="10" t="str">
        <f t="shared" si="132"/>
        <v/>
      </c>
      <c r="AO211" s="8">
        <f t="shared" si="133"/>
        <v>0</v>
      </c>
      <c r="AP211" s="12">
        <f t="shared" si="134"/>
        <v>0</v>
      </c>
      <c r="AQ211" s="13"/>
      <c r="AR211" s="13"/>
      <c r="AS211" s="13"/>
      <c r="AT211" s="13"/>
      <c r="AU211" s="13"/>
      <c r="AV211" s="13"/>
      <c r="AW211" s="13"/>
      <c r="AX211" s="13"/>
      <c r="AY211" s="13"/>
      <c r="AZ211" s="13"/>
      <c r="BA211" s="10" t="str">
        <f t="shared" si="124"/>
        <v/>
      </c>
      <c r="BB211" s="8">
        <f t="shared" si="135"/>
        <v>0</v>
      </c>
      <c r="BC211" s="8">
        <f t="shared" si="106"/>
        <v>0</v>
      </c>
      <c r="BD211" s="13"/>
      <c r="BE211" s="13"/>
      <c r="BF211" s="13"/>
      <c r="BG211" s="13"/>
      <c r="BH211" s="13"/>
      <c r="BI211" s="13"/>
      <c r="BJ211" s="13"/>
      <c r="BK211" s="13"/>
      <c r="BL211" s="13"/>
      <c r="BM211" s="13"/>
      <c r="BN211" s="8" t="str">
        <f t="shared" ref="BN211:BN274" si="142">AllCurCo(BD211:BM211)</f>
        <v/>
      </c>
      <c r="BO211" s="8">
        <f t="shared" si="115"/>
        <v>0</v>
      </c>
      <c r="BP211" s="8">
        <f t="shared" si="128"/>
        <v>0</v>
      </c>
      <c r="BQ211" s="13"/>
      <c r="BR211" s="13"/>
      <c r="BS211" s="13"/>
      <c r="BT211" s="13"/>
      <c r="BU211" s="13"/>
      <c r="BV211" s="13"/>
      <c r="BW211" s="13"/>
      <c r="BX211" s="13"/>
      <c r="BY211" s="13"/>
      <c r="BZ211" s="13"/>
      <c r="CA211" s="8" t="str">
        <f t="shared" si="126"/>
        <v/>
      </c>
      <c r="CB211" s="8">
        <f t="shared" si="137"/>
        <v>0</v>
      </c>
      <c r="CC211" s="8">
        <f t="shared" si="107"/>
        <v>0</v>
      </c>
      <c r="CD211" s="13"/>
      <c r="CE211" s="13"/>
      <c r="CF211" s="13"/>
      <c r="CG211" s="13"/>
      <c r="CH211" s="13"/>
      <c r="CI211" s="13"/>
      <c r="CJ211" s="13"/>
      <c r="CK211" s="13"/>
      <c r="CL211" s="13"/>
      <c r="CM211" s="13"/>
      <c r="CN211" s="8" t="str">
        <f t="shared" si="141"/>
        <v/>
      </c>
      <c r="CO211" s="8">
        <f t="shared" si="136"/>
        <v>0</v>
      </c>
      <c r="CP211" s="8">
        <f t="shared" si="117"/>
        <v>0</v>
      </c>
      <c r="CQ211" s="13"/>
      <c r="CR211" s="13"/>
      <c r="CS211" s="13"/>
      <c r="CT211" s="13"/>
      <c r="CU211" s="13"/>
      <c r="CV211" s="13"/>
      <c r="CW211" s="13"/>
      <c r="CX211" s="13"/>
      <c r="CY211" s="13"/>
      <c r="CZ211" s="13"/>
      <c r="DA211" s="8" t="str">
        <f t="shared" si="125"/>
        <v/>
      </c>
      <c r="DB211" s="8">
        <f t="shared" si="139"/>
        <v>0</v>
      </c>
      <c r="DC211" s="8">
        <f t="shared" si="129"/>
        <v>0</v>
      </c>
    </row>
    <row r="212" spans="1:107" ht="26.25" customHeight="1" thickBot="1" x14ac:dyDescent="0.4">
      <c r="A212" s="16">
        <v>206</v>
      </c>
      <c r="B212" s="92" t="s">
        <v>640</v>
      </c>
      <c r="C212" s="7" t="s">
        <v>316</v>
      </c>
      <c r="D212" s="13" t="s">
        <v>781</v>
      </c>
      <c r="E212" s="13" t="s">
        <v>809</v>
      </c>
      <c r="F212" s="13"/>
      <c r="G212" s="13"/>
      <c r="H212" s="13"/>
      <c r="I212" s="13"/>
      <c r="J212" s="13"/>
      <c r="K212" s="13"/>
      <c r="L212" s="13"/>
      <c r="M212" s="13"/>
      <c r="N212" s="8" t="str">
        <f t="shared" si="138"/>
        <v>PHY117 (1)C,CHM114 (1)A</v>
      </c>
      <c r="O212" s="8">
        <f t="shared" si="119"/>
        <v>2</v>
      </c>
      <c r="P212" s="8">
        <f t="shared" si="140"/>
        <v>8</v>
      </c>
      <c r="Q212" s="13"/>
      <c r="R212" s="13"/>
      <c r="S212" s="13"/>
      <c r="T212" s="13"/>
      <c r="U212" s="13"/>
      <c r="V212" s="13"/>
      <c r="W212" s="13"/>
      <c r="X212" s="13"/>
      <c r="Y212" s="13"/>
      <c r="Z212" s="13"/>
      <c r="AA212" s="10" t="str">
        <f t="shared" si="130"/>
        <v/>
      </c>
      <c r="AB212" s="10">
        <f t="shared" si="114"/>
        <v>0</v>
      </c>
      <c r="AC212" s="10">
        <f t="shared" si="131"/>
        <v>0</v>
      </c>
      <c r="AD212" s="13" t="s">
        <v>863</v>
      </c>
      <c r="AE212" s="13" t="s">
        <v>899</v>
      </c>
      <c r="AF212" s="13"/>
      <c r="AG212" s="13"/>
      <c r="AH212" s="13"/>
      <c r="AI212" s="13"/>
      <c r="AJ212" s="13"/>
      <c r="AK212" s="13"/>
      <c r="AL212" s="13"/>
      <c r="AM212" s="13"/>
      <c r="AN212" s="10" t="str">
        <f t="shared" si="132"/>
        <v>CSC112 (2)B,UGC111 (1)E</v>
      </c>
      <c r="AO212" s="8">
        <f t="shared" si="133"/>
        <v>3</v>
      </c>
      <c r="AP212" s="12">
        <f t="shared" si="134"/>
        <v>9</v>
      </c>
      <c r="AQ212" s="13"/>
      <c r="AR212" s="13"/>
      <c r="AS212" s="13"/>
      <c r="AT212" s="13"/>
      <c r="AU212" s="13"/>
      <c r="AV212" s="13"/>
      <c r="AW212" s="13"/>
      <c r="AX212" s="13"/>
      <c r="AY212" s="13"/>
      <c r="AZ212" s="13"/>
      <c r="BA212" s="10" t="str">
        <f t="shared" si="124"/>
        <v/>
      </c>
      <c r="BB212" s="8">
        <f t="shared" si="135"/>
        <v>0</v>
      </c>
      <c r="BC212" s="8">
        <f t="shared" si="106"/>
        <v>0</v>
      </c>
      <c r="BD212" s="13"/>
      <c r="BE212" s="13"/>
      <c r="BF212" s="13"/>
      <c r="BG212" s="13"/>
      <c r="BH212" s="13"/>
      <c r="BI212" s="13"/>
      <c r="BJ212" s="13"/>
      <c r="BK212" s="13"/>
      <c r="BL212" s="13"/>
      <c r="BM212" s="13"/>
      <c r="BN212" s="8" t="str">
        <f t="shared" si="142"/>
        <v/>
      </c>
      <c r="BO212" s="8">
        <f t="shared" si="115"/>
        <v>0</v>
      </c>
      <c r="BP212" s="8">
        <f t="shared" si="128"/>
        <v>0</v>
      </c>
      <c r="BQ212" s="13"/>
      <c r="BR212" s="13"/>
      <c r="BS212" s="13"/>
      <c r="BT212" s="13"/>
      <c r="BU212" s="13"/>
      <c r="BV212" s="13"/>
      <c r="BW212" s="13"/>
      <c r="BX212" s="13"/>
      <c r="BY212" s="13"/>
      <c r="BZ212" s="13"/>
      <c r="CA212" s="8" t="str">
        <f t="shared" si="126"/>
        <v/>
      </c>
      <c r="CB212" s="8">
        <f t="shared" si="137"/>
        <v>0</v>
      </c>
      <c r="CC212" s="8">
        <f t="shared" si="107"/>
        <v>0</v>
      </c>
      <c r="CD212" s="13"/>
      <c r="CE212" s="13"/>
      <c r="CF212" s="13"/>
      <c r="CG212" s="13"/>
      <c r="CH212" s="13"/>
      <c r="CI212" s="13"/>
      <c r="CJ212" s="13"/>
      <c r="CK212" s="13"/>
      <c r="CL212" s="13"/>
      <c r="CM212" s="13"/>
      <c r="CN212" s="8" t="str">
        <f t="shared" si="141"/>
        <v/>
      </c>
      <c r="CO212" s="8">
        <f t="shared" si="136"/>
        <v>0</v>
      </c>
      <c r="CP212" s="8">
        <f t="shared" si="117"/>
        <v>0</v>
      </c>
      <c r="CQ212" s="13"/>
      <c r="CR212" s="13"/>
      <c r="CS212" s="13"/>
      <c r="CT212" s="13"/>
      <c r="CU212" s="13"/>
      <c r="CV212" s="13"/>
      <c r="CW212" s="13"/>
      <c r="CX212" s="13"/>
      <c r="CY212" s="13"/>
      <c r="CZ212" s="13"/>
      <c r="DA212" s="8" t="str">
        <f t="shared" si="125"/>
        <v/>
      </c>
      <c r="DB212" s="8">
        <f t="shared" si="139"/>
        <v>0</v>
      </c>
      <c r="DC212" s="8">
        <f t="shared" si="129"/>
        <v>0</v>
      </c>
    </row>
    <row r="213" spans="1:107" ht="26.25" customHeight="1" thickBot="1" x14ac:dyDescent="0.4">
      <c r="A213" s="16">
        <v>207</v>
      </c>
      <c r="B213" s="92" t="s">
        <v>641</v>
      </c>
      <c r="C213" s="7" t="s">
        <v>317</v>
      </c>
      <c r="D213" s="13" t="s">
        <v>811</v>
      </c>
      <c r="E213" s="13"/>
      <c r="F213" s="13"/>
      <c r="G213" s="13"/>
      <c r="H213" s="13"/>
      <c r="I213" s="13"/>
      <c r="J213" s="13"/>
      <c r="K213" s="13"/>
      <c r="L213" s="13"/>
      <c r="M213" s="13"/>
      <c r="N213" s="8" t="str">
        <f t="shared" si="138"/>
        <v>CHM114 (1)E</v>
      </c>
      <c r="O213" s="8">
        <f t="shared" si="119"/>
        <v>1</v>
      </c>
      <c r="P213" s="8">
        <f t="shared" si="140"/>
        <v>1</v>
      </c>
      <c r="Q213" s="13" t="s">
        <v>825</v>
      </c>
      <c r="R213" s="13"/>
      <c r="S213" s="13"/>
      <c r="T213" s="13"/>
      <c r="U213" s="13"/>
      <c r="V213" s="13"/>
      <c r="W213" s="13"/>
      <c r="X213" s="13"/>
      <c r="Y213" s="13"/>
      <c r="Z213" s="13"/>
      <c r="AA213" s="10" t="str">
        <f t="shared" si="130"/>
        <v>CHM124 (1)E</v>
      </c>
      <c r="AB213" s="10">
        <f t="shared" si="114"/>
        <v>1</v>
      </c>
      <c r="AC213" s="10">
        <f t="shared" si="131"/>
        <v>1</v>
      </c>
      <c r="AD213" s="13"/>
      <c r="AE213" s="13"/>
      <c r="AF213" s="13"/>
      <c r="AG213" s="13"/>
      <c r="AH213" s="13"/>
      <c r="AI213" s="13"/>
      <c r="AJ213" s="13"/>
      <c r="AK213" s="13"/>
      <c r="AL213" s="13"/>
      <c r="AM213" s="13"/>
      <c r="AN213" s="10" t="str">
        <f t="shared" si="132"/>
        <v/>
      </c>
      <c r="AO213" s="8">
        <f t="shared" si="133"/>
        <v>0</v>
      </c>
      <c r="AP213" s="12">
        <f t="shared" si="134"/>
        <v>0</v>
      </c>
      <c r="AQ213" s="13"/>
      <c r="AR213" s="13"/>
      <c r="AS213" s="13"/>
      <c r="AT213" s="13"/>
      <c r="AU213" s="13"/>
      <c r="AV213" s="13"/>
      <c r="AW213" s="13"/>
      <c r="AX213" s="13"/>
      <c r="AY213" s="13"/>
      <c r="AZ213" s="13"/>
      <c r="BA213" s="10" t="str">
        <f t="shared" si="124"/>
        <v/>
      </c>
      <c r="BB213" s="8">
        <f t="shared" si="135"/>
        <v>0</v>
      </c>
      <c r="BC213" s="8">
        <f t="shared" si="106"/>
        <v>0</v>
      </c>
      <c r="BD213" s="13"/>
      <c r="BE213" s="13"/>
      <c r="BF213" s="13"/>
      <c r="BG213" s="13"/>
      <c r="BH213" s="13"/>
      <c r="BI213" s="13"/>
      <c r="BJ213" s="13"/>
      <c r="BK213" s="13"/>
      <c r="BL213" s="13"/>
      <c r="BM213" s="13"/>
      <c r="BN213" s="8" t="str">
        <f t="shared" si="142"/>
        <v/>
      </c>
      <c r="BO213" s="8">
        <f t="shared" si="115"/>
        <v>0</v>
      </c>
      <c r="BP213" s="8">
        <f t="shared" si="128"/>
        <v>0</v>
      </c>
      <c r="BQ213" s="13"/>
      <c r="BR213" s="13"/>
      <c r="BS213" s="13"/>
      <c r="BT213" s="13"/>
      <c r="BU213" s="13"/>
      <c r="BV213" s="13"/>
      <c r="BW213" s="13"/>
      <c r="BX213" s="13"/>
      <c r="BY213" s="13"/>
      <c r="BZ213" s="13"/>
      <c r="CA213" s="8" t="str">
        <f t="shared" si="126"/>
        <v/>
      </c>
      <c r="CB213" s="8">
        <f t="shared" si="137"/>
        <v>0</v>
      </c>
      <c r="CC213" s="8">
        <f t="shared" si="107"/>
        <v>0</v>
      </c>
      <c r="CD213" s="13"/>
      <c r="CE213" s="13"/>
      <c r="CF213" s="13"/>
      <c r="CG213" s="13"/>
      <c r="CH213" s="13"/>
      <c r="CI213" s="13"/>
      <c r="CJ213" s="13"/>
      <c r="CK213" s="13"/>
      <c r="CL213" s="13"/>
      <c r="CM213" s="13"/>
      <c r="CN213" s="8" t="str">
        <f t="shared" si="141"/>
        <v/>
      </c>
      <c r="CO213" s="8">
        <f t="shared" si="136"/>
        <v>0</v>
      </c>
      <c r="CP213" s="8">
        <f t="shared" si="117"/>
        <v>0</v>
      </c>
      <c r="CQ213" s="13"/>
      <c r="CR213" s="13"/>
      <c r="CS213" s="13"/>
      <c r="CT213" s="13"/>
      <c r="CU213" s="13"/>
      <c r="CV213" s="13"/>
      <c r="CW213" s="13"/>
      <c r="CX213" s="13"/>
      <c r="CY213" s="13"/>
      <c r="CZ213" s="13"/>
      <c r="DA213" s="8" t="str">
        <f t="shared" si="125"/>
        <v/>
      </c>
      <c r="DB213" s="8">
        <f t="shared" si="139"/>
        <v>0</v>
      </c>
      <c r="DC213" s="8">
        <f t="shared" si="129"/>
        <v>0</v>
      </c>
    </row>
    <row r="214" spans="1:107" ht="26.25" customHeight="1" thickBot="1" x14ac:dyDescent="0.4">
      <c r="A214" s="16">
        <v>208</v>
      </c>
      <c r="B214" s="92" t="s">
        <v>642</v>
      </c>
      <c r="C214" s="7" t="s">
        <v>318</v>
      </c>
      <c r="D214" s="13"/>
      <c r="E214" s="13"/>
      <c r="F214" s="13"/>
      <c r="G214" s="13"/>
      <c r="H214" s="13"/>
      <c r="I214" s="13"/>
      <c r="J214" s="13"/>
      <c r="K214" s="13"/>
      <c r="L214" s="13"/>
      <c r="M214" s="13"/>
      <c r="N214" s="8" t="str">
        <f>AllCurCo(D214:M214)</f>
        <v/>
      </c>
      <c r="O214" s="8">
        <f t="shared" si="119"/>
        <v>0</v>
      </c>
      <c r="P214" s="8">
        <f t="shared" si="140"/>
        <v>0</v>
      </c>
      <c r="Q214" s="13"/>
      <c r="R214" s="13"/>
      <c r="S214" s="13"/>
      <c r="T214" s="13"/>
      <c r="U214" s="13"/>
      <c r="V214" s="13"/>
      <c r="W214" s="13"/>
      <c r="X214" s="13"/>
      <c r="Y214" s="13"/>
      <c r="Z214" s="13"/>
      <c r="AA214" s="10" t="str">
        <f t="shared" si="130"/>
        <v/>
      </c>
      <c r="AB214" s="10">
        <f t="shared" si="114"/>
        <v>0</v>
      </c>
      <c r="AC214" s="10">
        <f t="shared" si="131"/>
        <v>0</v>
      </c>
      <c r="AD214" s="13"/>
      <c r="AE214" s="13"/>
      <c r="AF214" s="13"/>
      <c r="AG214" s="13"/>
      <c r="AH214" s="13"/>
      <c r="AI214" s="13"/>
      <c r="AJ214" s="13"/>
      <c r="AK214" s="13"/>
      <c r="AL214" s="13"/>
      <c r="AM214" s="13"/>
      <c r="AN214" s="10" t="str">
        <f t="shared" si="132"/>
        <v/>
      </c>
      <c r="AO214" s="8">
        <f t="shared" si="133"/>
        <v>0</v>
      </c>
      <c r="AP214" s="12">
        <f t="shared" si="134"/>
        <v>0</v>
      </c>
      <c r="AQ214" s="13"/>
      <c r="AR214" s="13"/>
      <c r="AS214" s="13"/>
      <c r="AT214" s="13"/>
      <c r="AU214" s="13"/>
      <c r="AV214" s="13"/>
      <c r="AW214" s="13"/>
      <c r="AX214" s="13"/>
      <c r="AY214" s="13"/>
      <c r="AZ214" s="13"/>
      <c r="BA214" s="10" t="str">
        <f t="shared" si="124"/>
        <v/>
      </c>
      <c r="BB214" s="8">
        <f t="shared" si="135"/>
        <v>0</v>
      </c>
      <c r="BC214" s="8">
        <f t="shared" si="106"/>
        <v>0</v>
      </c>
      <c r="BD214" s="13"/>
      <c r="BE214" s="13"/>
      <c r="BF214" s="13"/>
      <c r="BG214" s="13"/>
      <c r="BH214" s="13"/>
      <c r="BI214" s="13"/>
      <c r="BJ214" s="13"/>
      <c r="BK214" s="13"/>
      <c r="BL214" s="13"/>
      <c r="BM214" s="13"/>
      <c r="BN214" s="8" t="str">
        <f t="shared" si="142"/>
        <v/>
      </c>
      <c r="BO214" s="8">
        <f t="shared" si="115"/>
        <v>0</v>
      </c>
      <c r="BP214" s="8">
        <f t="shared" si="128"/>
        <v>0</v>
      </c>
      <c r="BQ214" s="13"/>
      <c r="BR214" s="13"/>
      <c r="BS214" s="13"/>
      <c r="BT214" s="13"/>
      <c r="BU214" s="13"/>
      <c r="BV214" s="13"/>
      <c r="BW214" s="13"/>
      <c r="BX214" s="13"/>
      <c r="BY214" s="13"/>
      <c r="BZ214" s="13"/>
      <c r="CA214" s="8" t="str">
        <f>AllCurCo(BQ214:BZ214)</f>
        <v/>
      </c>
      <c r="CB214" s="8">
        <f t="shared" si="137"/>
        <v>0</v>
      </c>
      <c r="CC214" s="8">
        <f t="shared" si="107"/>
        <v>0</v>
      </c>
      <c r="CD214" s="13"/>
      <c r="CE214" s="13"/>
      <c r="CF214" s="13"/>
      <c r="CG214" s="13"/>
      <c r="CH214" s="13"/>
      <c r="CI214" s="13"/>
      <c r="CJ214" s="13"/>
      <c r="CK214" s="13"/>
      <c r="CL214" s="13"/>
      <c r="CM214" s="13"/>
      <c r="CN214" s="8" t="str">
        <f t="shared" si="141"/>
        <v/>
      </c>
      <c r="CO214" s="8">
        <f t="shared" si="136"/>
        <v>0</v>
      </c>
      <c r="CP214" s="8">
        <f t="shared" si="117"/>
        <v>0</v>
      </c>
      <c r="CQ214" s="13"/>
      <c r="CR214" s="13"/>
      <c r="CS214" s="13"/>
      <c r="CT214" s="13"/>
      <c r="CU214" s="13"/>
      <c r="CV214" s="13"/>
      <c r="CW214" s="13"/>
      <c r="CX214" s="13"/>
      <c r="CY214" s="13"/>
      <c r="CZ214" s="13"/>
      <c r="DA214" s="8" t="str">
        <f t="shared" si="125"/>
        <v/>
      </c>
      <c r="DB214" s="8">
        <f t="shared" si="139"/>
        <v>0</v>
      </c>
      <c r="DC214" s="8">
        <f t="shared" si="129"/>
        <v>0</v>
      </c>
    </row>
    <row r="215" spans="1:107" ht="26.25" customHeight="1" thickBot="1" x14ac:dyDescent="0.4">
      <c r="A215" s="16">
        <v>209</v>
      </c>
      <c r="B215" s="92" t="s">
        <v>643</v>
      </c>
      <c r="C215" s="7" t="s">
        <v>319</v>
      </c>
      <c r="D215" s="13" t="s">
        <v>812</v>
      </c>
      <c r="E215" s="13"/>
      <c r="F215" s="13"/>
      <c r="G215" s="13"/>
      <c r="H215" s="13"/>
      <c r="I215" s="13"/>
      <c r="J215" s="13"/>
      <c r="K215" s="13"/>
      <c r="L215" s="13"/>
      <c r="M215" s="13"/>
      <c r="N215" s="8" t="str">
        <f t="shared" ref="N215:N229" si="143">AllCurCo(D215:M215)</f>
        <v>CHM114 (1)F</v>
      </c>
      <c r="O215" s="8">
        <f t="shared" si="119"/>
        <v>1</v>
      </c>
      <c r="P215" s="8">
        <f t="shared" si="140"/>
        <v>0</v>
      </c>
      <c r="Q215" s="13" t="s">
        <v>844</v>
      </c>
      <c r="R215" s="13"/>
      <c r="S215" s="13"/>
      <c r="T215" s="13"/>
      <c r="U215" s="13"/>
      <c r="V215" s="13"/>
      <c r="W215" s="13"/>
      <c r="X215" s="13"/>
      <c r="Y215" s="13"/>
      <c r="Z215" s="13"/>
      <c r="AA215" s="10" t="str">
        <f t="shared" si="130"/>
        <v>CHM121 (3)C</v>
      </c>
      <c r="AB215" s="10">
        <f t="shared" si="114"/>
        <v>3</v>
      </c>
      <c r="AC215" s="10">
        <f t="shared" si="131"/>
        <v>9</v>
      </c>
      <c r="AD215" s="13" t="s">
        <v>810</v>
      </c>
      <c r="AE215" s="13"/>
      <c r="AF215" s="13"/>
      <c r="AG215" s="13"/>
      <c r="AH215" s="13"/>
      <c r="AI215" s="13"/>
      <c r="AJ215" s="13"/>
      <c r="AK215" s="13"/>
      <c r="AL215" s="13"/>
      <c r="AM215" s="13"/>
      <c r="AN215" s="10" t="str">
        <f t="shared" si="132"/>
        <v>CHM114 (1)C</v>
      </c>
      <c r="AO215" s="8">
        <f t="shared" si="133"/>
        <v>1</v>
      </c>
      <c r="AP215" s="12">
        <f t="shared" si="134"/>
        <v>3</v>
      </c>
      <c r="AQ215" s="13"/>
      <c r="AR215" s="13"/>
      <c r="AS215" s="13"/>
      <c r="AT215" s="13"/>
      <c r="AU215" s="13"/>
      <c r="AV215" s="13"/>
      <c r="AW215" s="13"/>
      <c r="AX215" s="13"/>
      <c r="AY215" s="13"/>
      <c r="AZ215" s="13"/>
      <c r="BA215" s="10" t="str">
        <f t="shared" si="124"/>
        <v/>
      </c>
      <c r="BB215" s="8">
        <f t="shared" si="135"/>
        <v>0</v>
      </c>
      <c r="BC215" s="8">
        <f t="shared" si="106"/>
        <v>0</v>
      </c>
      <c r="BD215" s="13"/>
      <c r="BE215" s="13"/>
      <c r="BF215" s="13"/>
      <c r="BG215" s="13"/>
      <c r="BH215" s="13"/>
      <c r="BI215" s="13"/>
      <c r="BJ215" s="13"/>
      <c r="BK215" s="13"/>
      <c r="BL215" s="13"/>
      <c r="BM215" s="13"/>
      <c r="BN215" s="8" t="str">
        <f t="shared" si="142"/>
        <v/>
      </c>
      <c r="BO215" s="8">
        <f t="shared" si="115"/>
        <v>0</v>
      </c>
      <c r="BP215" s="8">
        <f t="shared" si="128"/>
        <v>0</v>
      </c>
      <c r="BQ215" s="13"/>
      <c r="BR215" s="13"/>
      <c r="BS215" s="13"/>
      <c r="BT215" s="13"/>
      <c r="BU215" s="13"/>
      <c r="BV215" s="13"/>
      <c r="BW215" s="13"/>
      <c r="BX215" s="13"/>
      <c r="BY215" s="13"/>
      <c r="BZ215" s="13"/>
      <c r="CA215" s="8" t="str">
        <f t="shared" ref="CA215:CA222" si="144">AllCurCo(BQ215:BZ215)</f>
        <v/>
      </c>
      <c r="CB215" s="8">
        <f t="shared" si="137"/>
        <v>0</v>
      </c>
      <c r="CC215" s="8">
        <f t="shared" si="107"/>
        <v>0</v>
      </c>
      <c r="CD215" s="13"/>
      <c r="CE215" s="13"/>
      <c r="CF215" s="13"/>
      <c r="CG215" s="13"/>
      <c r="CH215" s="13"/>
      <c r="CI215" s="13"/>
      <c r="CJ215" s="13"/>
      <c r="CK215" s="13"/>
      <c r="CL215" s="13"/>
      <c r="CM215" s="13"/>
      <c r="CN215" s="8" t="str">
        <f t="shared" si="141"/>
        <v/>
      </c>
      <c r="CO215" s="8">
        <f t="shared" si="136"/>
        <v>0</v>
      </c>
      <c r="CP215" s="8">
        <f t="shared" si="117"/>
        <v>0</v>
      </c>
      <c r="CQ215" s="13"/>
      <c r="CR215" s="13"/>
      <c r="CS215" s="13"/>
      <c r="CT215" s="13"/>
      <c r="CU215" s="13"/>
      <c r="CV215" s="13"/>
      <c r="CW215" s="13"/>
      <c r="CX215" s="13"/>
      <c r="CY215" s="13"/>
      <c r="CZ215" s="13"/>
      <c r="DA215" s="8" t="str">
        <f t="shared" si="125"/>
        <v/>
      </c>
      <c r="DB215" s="8">
        <f t="shared" si="139"/>
        <v>0</v>
      </c>
      <c r="DC215" s="8">
        <f t="shared" si="129"/>
        <v>0</v>
      </c>
    </row>
    <row r="216" spans="1:107" ht="26.25" customHeight="1" thickBot="1" x14ac:dyDescent="0.4">
      <c r="A216" s="16">
        <v>210</v>
      </c>
      <c r="B216" s="92" t="s">
        <v>644</v>
      </c>
      <c r="C216" s="7" t="s">
        <v>320</v>
      </c>
      <c r="D216" s="13" t="s">
        <v>810</v>
      </c>
      <c r="E216" s="7"/>
      <c r="F216" s="13"/>
      <c r="G216" s="13"/>
      <c r="H216" s="13"/>
      <c r="I216" s="13"/>
      <c r="J216" s="13"/>
      <c r="K216" s="13"/>
      <c r="L216" s="13"/>
      <c r="M216" s="13"/>
      <c r="N216" s="8" t="str">
        <f>AllCurCo(D216:M216)</f>
        <v>CHM114 (1)C</v>
      </c>
      <c r="O216" s="8">
        <f>AllCurCoTCL(D216:M216)</f>
        <v>1</v>
      </c>
      <c r="P216" s="8">
        <f>AllCurCoGP(D216:M216)</f>
        <v>3</v>
      </c>
      <c r="Q216" s="13"/>
      <c r="R216" s="13"/>
      <c r="S216" s="13"/>
      <c r="T216" s="13"/>
      <c r="U216" s="13"/>
      <c r="V216" s="13"/>
      <c r="W216" s="13"/>
      <c r="X216" s="13"/>
      <c r="Y216" s="13"/>
      <c r="Z216" s="13"/>
      <c r="AA216" s="10" t="str">
        <f t="shared" si="130"/>
        <v/>
      </c>
      <c r="AB216" s="10">
        <f t="shared" si="114"/>
        <v>0</v>
      </c>
      <c r="AC216" s="10">
        <f t="shared" si="131"/>
        <v>0</v>
      </c>
      <c r="AD216" s="13"/>
      <c r="AE216" s="13"/>
      <c r="AF216" s="13"/>
      <c r="AG216" s="13"/>
      <c r="AH216" s="13"/>
      <c r="AI216" s="13"/>
      <c r="AJ216" s="13"/>
      <c r="AK216" s="13"/>
      <c r="AL216" s="13"/>
      <c r="AM216" s="13"/>
      <c r="AN216" s="10" t="str">
        <f t="shared" si="132"/>
        <v/>
      </c>
      <c r="AO216" s="8">
        <f t="shared" si="133"/>
        <v>0</v>
      </c>
      <c r="AP216" s="12">
        <f t="shared" si="134"/>
        <v>0</v>
      </c>
      <c r="AQ216" s="13"/>
      <c r="AR216" s="13"/>
      <c r="AS216" s="13"/>
      <c r="AT216" s="13"/>
      <c r="AU216" s="13"/>
      <c r="AV216" s="13"/>
      <c r="AW216" s="13"/>
      <c r="AX216" s="13"/>
      <c r="AY216" s="13"/>
      <c r="AZ216" s="13"/>
      <c r="BA216" s="10" t="str">
        <f t="shared" si="124"/>
        <v/>
      </c>
      <c r="BB216" s="8">
        <f t="shared" si="135"/>
        <v>0</v>
      </c>
      <c r="BC216" s="8">
        <f t="shared" si="106"/>
        <v>0</v>
      </c>
      <c r="BD216" s="13"/>
      <c r="BE216" s="13"/>
      <c r="BF216" s="13"/>
      <c r="BG216" s="13"/>
      <c r="BH216" s="13"/>
      <c r="BI216" s="13"/>
      <c r="BJ216" s="13"/>
      <c r="BK216" s="13"/>
      <c r="BL216" s="13"/>
      <c r="BM216" s="13"/>
      <c r="BN216" s="8" t="str">
        <f t="shared" si="142"/>
        <v/>
      </c>
      <c r="BO216" s="8">
        <f t="shared" si="115"/>
        <v>0</v>
      </c>
      <c r="BP216" s="8">
        <f t="shared" si="128"/>
        <v>0</v>
      </c>
      <c r="BQ216" s="13"/>
      <c r="BR216" s="13"/>
      <c r="BS216" s="13"/>
      <c r="BT216" s="13"/>
      <c r="BU216" s="13"/>
      <c r="BV216" s="13"/>
      <c r="BW216" s="13"/>
      <c r="BX216" s="13"/>
      <c r="BY216" s="13"/>
      <c r="BZ216" s="13"/>
      <c r="CA216" s="8" t="str">
        <f t="shared" si="144"/>
        <v/>
      </c>
      <c r="CB216" s="8">
        <f t="shared" si="137"/>
        <v>0</v>
      </c>
      <c r="CC216" s="8">
        <f t="shared" si="107"/>
        <v>0</v>
      </c>
      <c r="CD216" s="13"/>
      <c r="CE216" s="13"/>
      <c r="CF216" s="13"/>
      <c r="CG216" s="13"/>
      <c r="CH216" s="13"/>
      <c r="CI216" s="13"/>
      <c r="CJ216" s="13"/>
      <c r="CK216" s="13"/>
      <c r="CL216" s="13"/>
      <c r="CM216" s="13"/>
      <c r="CN216" s="8" t="str">
        <f t="shared" si="141"/>
        <v/>
      </c>
      <c r="CO216" s="8">
        <f t="shared" si="136"/>
        <v>0</v>
      </c>
      <c r="CP216" s="8">
        <f t="shared" si="117"/>
        <v>0</v>
      </c>
      <c r="CQ216" s="13"/>
      <c r="CR216" s="13"/>
      <c r="CS216" s="13"/>
      <c r="CT216" s="13"/>
      <c r="CU216" s="13"/>
      <c r="CV216" s="13"/>
      <c r="CW216" s="13"/>
      <c r="CX216" s="13"/>
      <c r="CY216" s="13"/>
      <c r="CZ216" s="13"/>
      <c r="DA216" s="8" t="str">
        <f t="shared" si="125"/>
        <v/>
      </c>
      <c r="DB216" s="8">
        <f t="shared" si="139"/>
        <v>0</v>
      </c>
      <c r="DC216" s="8">
        <f t="shared" si="129"/>
        <v>0</v>
      </c>
    </row>
    <row r="217" spans="1:107" ht="26.25" customHeight="1" thickBot="1" x14ac:dyDescent="0.4">
      <c r="A217" s="16">
        <v>211</v>
      </c>
      <c r="B217" s="92" t="s">
        <v>645</v>
      </c>
      <c r="C217" s="7" t="s">
        <v>321</v>
      </c>
      <c r="D217" s="13"/>
      <c r="E217" s="13"/>
      <c r="F217" s="13"/>
      <c r="G217" s="13"/>
      <c r="H217" s="13"/>
      <c r="I217" s="13"/>
      <c r="J217" s="13"/>
      <c r="K217" s="13"/>
      <c r="L217" s="13"/>
      <c r="M217" s="13"/>
      <c r="N217" s="8" t="str">
        <f t="shared" si="143"/>
        <v/>
      </c>
      <c r="O217" s="8">
        <f>AllCurCoTCL(D217:M217)</f>
        <v>0</v>
      </c>
      <c r="P217" s="8">
        <f t="shared" si="140"/>
        <v>0</v>
      </c>
      <c r="Q217" s="13"/>
      <c r="R217" s="13"/>
      <c r="S217" s="13"/>
      <c r="T217" s="13"/>
      <c r="U217" s="13"/>
      <c r="V217" s="13"/>
      <c r="W217" s="13"/>
      <c r="X217" s="13"/>
      <c r="Y217" s="13"/>
      <c r="Z217" s="13"/>
      <c r="AA217" s="10" t="str">
        <f t="shared" si="130"/>
        <v/>
      </c>
      <c r="AB217" s="10">
        <f t="shared" si="114"/>
        <v>0</v>
      </c>
      <c r="AC217" s="10">
        <f t="shared" si="131"/>
        <v>0</v>
      </c>
      <c r="AD217" s="13"/>
      <c r="AE217" s="13"/>
      <c r="AF217" s="13"/>
      <c r="AG217" s="13"/>
      <c r="AH217" s="13"/>
      <c r="AI217" s="13"/>
      <c r="AJ217" s="13"/>
      <c r="AK217" s="13"/>
      <c r="AL217" s="13"/>
      <c r="AM217" s="13"/>
      <c r="AN217" s="10" t="str">
        <f t="shared" si="132"/>
        <v/>
      </c>
      <c r="AO217" s="8">
        <f t="shared" si="133"/>
        <v>0</v>
      </c>
      <c r="AP217" s="12">
        <f t="shared" si="134"/>
        <v>0</v>
      </c>
      <c r="AQ217" s="13"/>
      <c r="AR217" s="13"/>
      <c r="AS217" s="13"/>
      <c r="AT217" s="13"/>
      <c r="AU217" s="13"/>
      <c r="AV217" s="13"/>
      <c r="AW217" s="13"/>
      <c r="AX217" s="13"/>
      <c r="AY217" s="13"/>
      <c r="AZ217" s="13"/>
      <c r="BA217" s="10" t="str">
        <f t="shared" si="124"/>
        <v/>
      </c>
      <c r="BB217" s="8">
        <f t="shared" si="135"/>
        <v>0</v>
      </c>
      <c r="BC217" s="8">
        <f t="shared" ref="BC217:BC280" si="145">AllCurCoGP(AQ217:AZ217)</f>
        <v>0</v>
      </c>
      <c r="BD217" s="13"/>
      <c r="BE217" s="13"/>
      <c r="BF217" s="13"/>
      <c r="BG217" s="13"/>
      <c r="BH217" s="13"/>
      <c r="BI217" s="13"/>
      <c r="BJ217" s="13"/>
      <c r="BK217" s="13"/>
      <c r="BL217" s="13"/>
      <c r="BM217" s="13"/>
      <c r="BN217" s="8" t="str">
        <f t="shared" si="142"/>
        <v/>
      </c>
      <c r="BO217" s="8">
        <f t="shared" si="115"/>
        <v>0</v>
      </c>
      <c r="BP217" s="8">
        <f t="shared" si="128"/>
        <v>0</v>
      </c>
      <c r="BQ217" s="13"/>
      <c r="BR217" s="13"/>
      <c r="BS217" s="13"/>
      <c r="BT217" s="13"/>
      <c r="BU217" s="13"/>
      <c r="BV217" s="13"/>
      <c r="BW217" s="13"/>
      <c r="BX217" s="13"/>
      <c r="BY217" s="13"/>
      <c r="BZ217" s="13"/>
      <c r="CA217" s="8" t="str">
        <f t="shared" si="144"/>
        <v/>
      </c>
      <c r="CB217" s="8">
        <f t="shared" si="137"/>
        <v>0</v>
      </c>
      <c r="CC217" s="8">
        <f t="shared" si="107"/>
        <v>0</v>
      </c>
      <c r="CD217" s="13"/>
      <c r="CE217" s="13"/>
      <c r="CF217" s="13"/>
      <c r="CG217" s="13"/>
      <c r="CH217" s="13"/>
      <c r="CI217" s="13"/>
      <c r="CJ217" s="13"/>
      <c r="CK217" s="13"/>
      <c r="CL217" s="13"/>
      <c r="CM217" s="13"/>
      <c r="CN217" s="8" t="str">
        <f t="shared" si="141"/>
        <v/>
      </c>
      <c r="CO217" s="8">
        <f t="shared" si="136"/>
        <v>0</v>
      </c>
      <c r="CP217" s="8">
        <f t="shared" si="117"/>
        <v>0</v>
      </c>
      <c r="CQ217" s="13"/>
      <c r="CR217" s="13"/>
      <c r="CS217" s="13"/>
      <c r="CT217" s="13"/>
      <c r="CU217" s="13"/>
      <c r="CV217" s="13"/>
      <c r="CW217" s="13"/>
      <c r="CX217" s="13"/>
      <c r="CY217" s="13"/>
      <c r="CZ217" s="13"/>
      <c r="DA217" s="8" t="str">
        <f t="shared" si="125"/>
        <v/>
      </c>
      <c r="DB217" s="8">
        <f t="shared" si="139"/>
        <v>0</v>
      </c>
      <c r="DC217" s="8">
        <f t="shared" si="129"/>
        <v>0</v>
      </c>
    </row>
    <row r="218" spans="1:107" ht="26.25" customHeight="1" thickBot="1" x14ac:dyDescent="0.4">
      <c r="A218" s="16">
        <v>212</v>
      </c>
      <c r="B218" s="92" t="s">
        <v>646</v>
      </c>
      <c r="C218" s="7" t="s">
        <v>322</v>
      </c>
      <c r="D218" s="13" t="s">
        <v>809</v>
      </c>
      <c r="E218" s="13"/>
      <c r="F218" s="13"/>
      <c r="G218" s="13"/>
      <c r="H218" s="13"/>
      <c r="I218" s="13"/>
      <c r="J218" s="13"/>
      <c r="K218" s="13"/>
      <c r="L218" s="13"/>
      <c r="M218" s="13"/>
      <c r="N218" s="8" t="str">
        <f t="shared" si="143"/>
        <v>CHM114 (1)A</v>
      </c>
      <c r="O218" s="8">
        <f t="shared" ref="O218:O249" si="146">AllCurCoTCL(D218:M218)</f>
        <v>1</v>
      </c>
      <c r="P218" s="8">
        <f t="shared" si="140"/>
        <v>5</v>
      </c>
      <c r="Q218" s="13"/>
      <c r="R218" s="13"/>
      <c r="S218" s="13"/>
      <c r="T218" s="13"/>
      <c r="U218" s="13"/>
      <c r="V218" s="13"/>
      <c r="W218" s="13"/>
      <c r="X218" s="13"/>
      <c r="Y218" s="13"/>
      <c r="Z218" s="13"/>
      <c r="AA218" s="10" t="str">
        <f t="shared" si="130"/>
        <v/>
      </c>
      <c r="AB218" s="10">
        <f t="shared" si="114"/>
        <v>0</v>
      </c>
      <c r="AC218" s="10">
        <f t="shared" si="131"/>
        <v>0</v>
      </c>
      <c r="AD218" s="13"/>
      <c r="AE218" s="13"/>
      <c r="AF218" s="13"/>
      <c r="AG218" s="13"/>
      <c r="AH218" s="13"/>
      <c r="AI218" s="13"/>
      <c r="AJ218" s="13"/>
      <c r="AK218" s="13"/>
      <c r="AL218" s="13"/>
      <c r="AM218" s="13"/>
      <c r="AN218" s="10" t="str">
        <f t="shared" si="132"/>
        <v/>
      </c>
      <c r="AO218" s="8">
        <f t="shared" si="133"/>
        <v>0</v>
      </c>
      <c r="AP218" s="12">
        <f t="shared" si="134"/>
        <v>0</v>
      </c>
      <c r="AQ218" s="13"/>
      <c r="AR218" s="13"/>
      <c r="AS218" s="13"/>
      <c r="AT218" s="13"/>
      <c r="AU218" s="13"/>
      <c r="AV218" s="13"/>
      <c r="AW218" s="13"/>
      <c r="AX218" s="13"/>
      <c r="AY218" s="13"/>
      <c r="AZ218" s="13"/>
      <c r="BA218" s="10" t="str">
        <f t="shared" si="124"/>
        <v/>
      </c>
      <c r="BB218" s="8">
        <f t="shared" si="135"/>
        <v>0</v>
      </c>
      <c r="BC218" s="8">
        <f t="shared" si="145"/>
        <v>0</v>
      </c>
      <c r="BD218" s="13"/>
      <c r="BE218" s="13"/>
      <c r="BF218" s="13"/>
      <c r="BG218" s="13"/>
      <c r="BH218" s="13"/>
      <c r="BI218" s="13"/>
      <c r="BJ218" s="13"/>
      <c r="BK218" s="13"/>
      <c r="BL218" s="13"/>
      <c r="BM218" s="13"/>
      <c r="BN218" s="8" t="str">
        <f t="shared" si="142"/>
        <v/>
      </c>
      <c r="BO218" s="8">
        <f t="shared" si="115"/>
        <v>0</v>
      </c>
      <c r="BP218" s="8">
        <f t="shared" si="128"/>
        <v>0</v>
      </c>
      <c r="BQ218" s="13"/>
      <c r="BR218" s="13"/>
      <c r="BS218" s="13"/>
      <c r="BT218" s="13"/>
      <c r="BU218" s="13"/>
      <c r="BV218" s="13"/>
      <c r="BW218" s="13"/>
      <c r="BX218" s="13"/>
      <c r="BY218" s="13"/>
      <c r="BZ218" s="13"/>
      <c r="CA218" s="8" t="str">
        <f t="shared" si="144"/>
        <v/>
      </c>
      <c r="CB218" s="8">
        <f t="shared" si="137"/>
        <v>0</v>
      </c>
      <c r="CC218" s="8">
        <f t="shared" ref="CC218:CC241" si="147">AllCurCoGP(BQ218:BZ218)</f>
        <v>0</v>
      </c>
      <c r="CD218" s="13"/>
      <c r="CE218" s="13"/>
      <c r="CF218" s="13"/>
      <c r="CG218" s="13"/>
      <c r="CH218" s="13"/>
      <c r="CI218" s="13"/>
      <c r="CJ218" s="13"/>
      <c r="CK218" s="13"/>
      <c r="CL218" s="13"/>
      <c r="CM218" s="13"/>
      <c r="CN218" s="8" t="str">
        <f t="shared" si="141"/>
        <v/>
      </c>
      <c r="CO218" s="8">
        <f t="shared" si="136"/>
        <v>0</v>
      </c>
      <c r="CP218" s="8">
        <f t="shared" si="117"/>
        <v>0</v>
      </c>
      <c r="CQ218" s="13"/>
      <c r="CR218" s="13"/>
      <c r="CS218" s="13"/>
      <c r="CT218" s="13"/>
      <c r="CU218" s="13"/>
      <c r="CV218" s="13"/>
      <c r="CW218" s="13"/>
      <c r="CX218" s="13"/>
      <c r="CY218" s="13"/>
      <c r="CZ218" s="13"/>
      <c r="DA218" s="8" t="str">
        <f t="shared" si="125"/>
        <v/>
      </c>
      <c r="DB218" s="8">
        <f t="shared" si="139"/>
        <v>0</v>
      </c>
      <c r="DC218" s="8">
        <f t="shared" si="129"/>
        <v>0</v>
      </c>
    </row>
    <row r="219" spans="1:107" ht="26.25" customHeight="1" thickBot="1" x14ac:dyDescent="0.4">
      <c r="A219" s="16">
        <v>213</v>
      </c>
      <c r="B219" s="92" t="s">
        <v>647</v>
      </c>
      <c r="C219" s="7" t="s">
        <v>323</v>
      </c>
      <c r="D219" s="13" t="s">
        <v>809</v>
      </c>
      <c r="E219" s="13"/>
      <c r="F219" s="13"/>
      <c r="G219" s="13"/>
      <c r="H219" s="13"/>
      <c r="I219" s="13"/>
      <c r="J219" s="13"/>
      <c r="K219" s="13"/>
      <c r="L219" s="13"/>
      <c r="M219" s="13"/>
      <c r="N219" s="8" t="str">
        <f t="shared" si="143"/>
        <v>CHM114 (1)A</v>
      </c>
      <c r="O219" s="8">
        <f t="shared" si="146"/>
        <v>1</v>
      </c>
      <c r="P219" s="8">
        <f t="shared" si="140"/>
        <v>5</v>
      </c>
      <c r="Q219" s="13"/>
      <c r="R219" s="13"/>
      <c r="S219" s="13"/>
      <c r="T219" s="13"/>
      <c r="U219" s="13"/>
      <c r="V219" s="13"/>
      <c r="W219" s="13"/>
      <c r="X219" s="13"/>
      <c r="Y219" s="13"/>
      <c r="Z219" s="13"/>
      <c r="AA219" s="10" t="str">
        <f t="shared" si="130"/>
        <v/>
      </c>
      <c r="AB219" s="10">
        <f t="shared" si="114"/>
        <v>0</v>
      </c>
      <c r="AC219" s="10">
        <f t="shared" si="131"/>
        <v>0</v>
      </c>
      <c r="AD219" s="13"/>
      <c r="AE219" s="13"/>
      <c r="AF219" s="13"/>
      <c r="AG219" s="13"/>
      <c r="AH219" s="13"/>
      <c r="AI219" s="13"/>
      <c r="AJ219" s="13"/>
      <c r="AK219" s="13"/>
      <c r="AL219" s="13"/>
      <c r="AM219" s="13"/>
      <c r="AN219" s="10" t="str">
        <f t="shared" si="132"/>
        <v/>
      </c>
      <c r="AO219" s="8">
        <f t="shared" si="133"/>
        <v>0</v>
      </c>
      <c r="AP219" s="12">
        <f t="shared" si="134"/>
        <v>0</v>
      </c>
      <c r="AQ219" s="13"/>
      <c r="AR219" s="13"/>
      <c r="AS219" s="13"/>
      <c r="AT219" s="13"/>
      <c r="AU219" s="13"/>
      <c r="AV219" s="13"/>
      <c r="AW219" s="13"/>
      <c r="AX219" s="13"/>
      <c r="AY219" s="13"/>
      <c r="AZ219" s="13"/>
      <c r="BA219" s="10" t="str">
        <f>AllCurCo(AQ219:AZ219)</f>
        <v/>
      </c>
      <c r="BB219" s="8">
        <f t="shared" si="135"/>
        <v>0</v>
      </c>
      <c r="BC219" s="8">
        <f t="shared" si="145"/>
        <v>0</v>
      </c>
      <c r="BD219" s="13"/>
      <c r="BE219" s="13"/>
      <c r="BF219" s="13"/>
      <c r="BG219" s="13"/>
      <c r="BH219" s="13"/>
      <c r="BI219" s="13"/>
      <c r="BJ219" s="13"/>
      <c r="BK219" s="13"/>
      <c r="BL219" s="13"/>
      <c r="BM219" s="13"/>
      <c r="BN219" s="8" t="str">
        <f t="shared" si="142"/>
        <v/>
      </c>
      <c r="BO219" s="8">
        <f t="shared" si="115"/>
        <v>0</v>
      </c>
      <c r="BP219" s="8">
        <f t="shared" si="128"/>
        <v>0</v>
      </c>
      <c r="BQ219" s="13"/>
      <c r="BR219" s="13"/>
      <c r="BS219" s="13"/>
      <c r="BT219" s="13"/>
      <c r="BU219" s="13"/>
      <c r="BV219" s="13"/>
      <c r="BW219" s="13"/>
      <c r="BX219" s="13"/>
      <c r="BY219" s="13"/>
      <c r="BZ219" s="13"/>
      <c r="CA219" s="8" t="str">
        <f t="shared" si="144"/>
        <v/>
      </c>
      <c r="CB219" s="8">
        <f t="shared" si="137"/>
        <v>0</v>
      </c>
      <c r="CC219" s="8">
        <f t="shared" si="147"/>
        <v>0</v>
      </c>
      <c r="CD219" s="13"/>
      <c r="CE219" s="13"/>
      <c r="CF219" s="13"/>
      <c r="CG219" s="13"/>
      <c r="CH219" s="13"/>
      <c r="CI219" s="13"/>
      <c r="CJ219" s="13"/>
      <c r="CK219" s="13"/>
      <c r="CL219" s="13"/>
      <c r="CM219" s="13"/>
      <c r="CN219" s="8" t="str">
        <f t="shared" si="141"/>
        <v/>
      </c>
      <c r="CO219" s="8">
        <f t="shared" si="136"/>
        <v>0</v>
      </c>
      <c r="CP219" s="8">
        <f t="shared" si="117"/>
        <v>0</v>
      </c>
      <c r="CQ219" s="13"/>
      <c r="CR219" s="13"/>
      <c r="CS219" s="13"/>
      <c r="CT219" s="13"/>
      <c r="CU219" s="13"/>
      <c r="CV219" s="13"/>
      <c r="CW219" s="13"/>
      <c r="CX219" s="13"/>
      <c r="CY219" s="13"/>
      <c r="CZ219" s="13"/>
      <c r="DA219" s="8" t="str">
        <f t="shared" si="125"/>
        <v/>
      </c>
      <c r="DB219" s="8">
        <f t="shared" si="139"/>
        <v>0</v>
      </c>
      <c r="DC219" s="8">
        <f t="shared" si="129"/>
        <v>0</v>
      </c>
    </row>
    <row r="220" spans="1:107" ht="26.25" customHeight="1" thickBot="1" x14ac:dyDescent="0.4">
      <c r="A220" s="16">
        <v>214</v>
      </c>
      <c r="B220" s="92" t="s">
        <v>648</v>
      </c>
      <c r="C220" s="7" t="s">
        <v>324</v>
      </c>
      <c r="D220" s="13"/>
      <c r="E220" s="13"/>
      <c r="F220" s="13"/>
      <c r="G220" s="13"/>
      <c r="H220" s="13"/>
      <c r="I220" s="13"/>
      <c r="J220" s="13"/>
      <c r="K220" s="13"/>
      <c r="L220" s="13"/>
      <c r="M220" s="13"/>
      <c r="N220" s="8" t="str">
        <f t="shared" si="143"/>
        <v/>
      </c>
      <c r="O220" s="8">
        <f t="shared" si="146"/>
        <v>0</v>
      </c>
      <c r="P220" s="8">
        <f t="shared" si="140"/>
        <v>0</v>
      </c>
      <c r="Q220" s="13"/>
      <c r="R220" s="13"/>
      <c r="S220" s="13"/>
      <c r="T220" s="13"/>
      <c r="U220" s="13"/>
      <c r="V220" s="13"/>
      <c r="W220" s="13"/>
      <c r="X220" s="13"/>
      <c r="Y220" s="13"/>
      <c r="Z220" s="13"/>
      <c r="AA220" s="10" t="str">
        <f t="shared" si="130"/>
        <v/>
      </c>
      <c r="AB220" s="10">
        <f t="shared" si="114"/>
        <v>0</v>
      </c>
      <c r="AC220" s="10">
        <f t="shared" si="131"/>
        <v>0</v>
      </c>
      <c r="AD220" s="13"/>
      <c r="AE220" s="13"/>
      <c r="AF220" s="13"/>
      <c r="AG220" s="13"/>
      <c r="AH220" s="13"/>
      <c r="AI220" s="13"/>
      <c r="AJ220" s="13"/>
      <c r="AK220" s="13"/>
      <c r="AL220" s="13"/>
      <c r="AM220" s="13"/>
      <c r="AN220" s="10" t="str">
        <f t="shared" si="132"/>
        <v/>
      </c>
      <c r="AO220" s="8">
        <f t="shared" si="133"/>
        <v>0</v>
      </c>
      <c r="AP220" s="12">
        <f t="shared" si="134"/>
        <v>0</v>
      </c>
      <c r="AQ220" s="13"/>
      <c r="AR220" s="13"/>
      <c r="AS220" s="13"/>
      <c r="AT220" s="13"/>
      <c r="AU220" s="13"/>
      <c r="AV220" s="13"/>
      <c r="AW220" s="13"/>
      <c r="AX220" s="13"/>
      <c r="AY220" s="13"/>
      <c r="AZ220" s="13"/>
      <c r="BA220" s="10" t="str">
        <f>AllCurCo(AQ220:AZ220)</f>
        <v/>
      </c>
      <c r="BB220" s="8">
        <f t="shared" si="135"/>
        <v>0</v>
      </c>
      <c r="BC220" s="8">
        <f t="shared" si="145"/>
        <v>0</v>
      </c>
      <c r="BD220" s="13"/>
      <c r="BE220" s="13"/>
      <c r="BF220" s="13"/>
      <c r="BG220" s="13"/>
      <c r="BH220" s="13"/>
      <c r="BI220" s="13"/>
      <c r="BJ220" s="13"/>
      <c r="BK220" s="13"/>
      <c r="BL220" s="13"/>
      <c r="BM220" s="13"/>
      <c r="BN220" s="8" t="str">
        <f t="shared" si="142"/>
        <v/>
      </c>
      <c r="BO220" s="8">
        <f t="shared" si="115"/>
        <v>0</v>
      </c>
      <c r="BP220" s="8">
        <f t="shared" si="128"/>
        <v>0</v>
      </c>
      <c r="BQ220" s="13"/>
      <c r="BR220" s="13"/>
      <c r="BS220" s="13"/>
      <c r="BT220" s="13"/>
      <c r="BU220" s="13"/>
      <c r="BV220" s="13"/>
      <c r="BW220" s="13"/>
      <c r="BX220" s="13"/>
      <c r="BY220" s="13"/>
      <c r="BZ220" s="13"/>
      <c r="CA220" s="8" t="str">
        <f t="shared" si="144"/>
        <v/>
      </c>
      <c r="CB220" s="8">
        <f t="shared" si="137"/>
        <v>0</v>
      </c>
      <c r="CC220" s="8">
        <f t="shared" si="147"/>
        <v>0</v>
      </c>
      <c r="CD220" s="13"/>
      <c r="CE220" s="13"/>
      <c r="CF220" s="13"/>
      <c r="CG220" s="13"/>
      <c r="CH220" s="13"/>
      <c r="CI220" s="13"/>
      <c r="CJ220" s="13"/>
      <c r="CK220" s="13"/>
      <c r="CL220" s="13"/>
      <c r="CM220" s="13"/>
      <c r="CN220" s="8" t="str">
        <f t="shared" si="141"/>
        <v/>
      </c>
      <c r="CO220" s="8">
        <f t="shared" si="136"/>
        <v>0</v>
      </c>
      <c r="CP220" s="8">
        <f t="shared" si="117"/>
        <v>0</v>
      </c>
      <c r="CQ220" s="13"/>
      <c r="CR220" s="13"/>
      <c r="CS220" s="13"/>
      <c r="CT220" s="13"/>
      <c r="CU220" s="13"/>
      <c r="CV220" s="13"/>
      <c r="CW220" s="13"/>
      <c r="CX220" s="13"/>
      <c r="CY220" s="13"/>
      <c r="CZ220" s="13"/>
      <c r="DA220" s="8" t="str">
        <f t="shared" ref="DA220:DA251" si="148">AllCurCo(CQ220:CZ220)</f>
        <v/>
      </c>
      <c r="DB220" s="8">
        <f t="shared" si="139"/>
        <v>0</v>
      </c>
      <c r="DC220" s="8">
        <f t="shared" si="129"/>
        <v>0</v>
      </c>
    </row>
    <row r="221" spans="1:107" ht="26.25" customHeight="1" thickBot="1" x14ac:dyDescent="0.4">
      <c r="A221" s="16">
        <v>215</v>
      </c>
      <c r="B221" s="92" t="s">
        <v>649</v>
      </c>
      <c r="C221" s="7" t="s">
        <v>325</v>
      </c>
      <c r="D221" s="13"/>
      <c r="E221" s="13"/>
      <c r="F221" s="13"/>
      <c r="G221" s="13"/>
      <c r="H221" s="13"/>
      <c r="I221" s="13"/>
      <c r="J221" s="13"/>
      <c r="K221" s="13"/>
      <c r="L221" s="13"/>
      <c r="M221" s="13"/>
      <c r="N221" s="8" t="str">
        <f t="shared" si="143"/>
        <v/>
      </c>
      <c r="O221" s="8">
        <f t="shared" si="146"/>
        <v>0</v>
      </c>
      <c r="P221" s="8">
        <f t="shared" si="140"/>
        <v>0</v>
      </c>
      <c r="Q221" s="13" t="s">
        <v>844</v>
      </c>
      <c r="R221" s="13"/>
      <c r="S221" s="13"/>
      <c r="T221" s="13"/>
      <c r="U221" s="13"/>
      <c r="V221" s="13"/>
      <c r="W221" s="13"/>
      <c r="X221" s="13"/>
      <c r="Y221" s="13"/>
      <c r="Z221" s="13"/>
      <c r="AA221" s="10" t="str">
        <f t="shared" si="130"/>
        <v>CHM121 (3)C</v>
      </c>
      <c r="AB221" s="10">
        <f t="shared" si="114"/>
        <v>3</v>
      </c>
      <c r="AC221" s="10">
        <f t="shared" si="131"/>
        <v>9</v>
      </c>
      <c r="AD221" s="13"/>
      <c r="AE221" s="13"/>
      <c r="AF221" s="13"/>
      <c r="AG221" s="13"/>
      <c r="AH221" s="13"/>
      <c r="AI221" s="13"/>
      <c r="AJ221" s="13"/>
      <c r="AK221" s="13"/>
      <c r="AL221" s="13"/>
      <c r="AM221" s="13"/>
      <c r="AN221" s="10" t="str">
        <f t="shared" si="132"/>
        <v/>
      </c>
      <c r="AO221" s="8">
        <f t="shared" si="133"/>
        <v>0</v>
      </c>
      <c r="AP221" s="12">
        <f t="shared" si="134"/>
        <v>0</v>
      </c>
      <c r="AQ221" s="13"/>
      <c r="AR221" s="13"/>
      <c r="AS221" s="13"/>
      <c r="AT221" s="13"/>
      <c r="AU221" s="13"/>
      <c r="AV221" s="13"/>
      <c r="AW221" s="13"/>
      <c r="AX221" s="13"/>
      <c r="AY221" s="13"/>
      <c r="AZ221" s="13"/>
      <c r="BA221" s="10" t="str">
        <f t="shared" ref="BA221:BA284" si="149">AllCurCo(AQ221:AZ221)</f>
        <v/>
      </c>
      <c r="BB221" s="8">
        <f t="shared" si="135"/>
        <v>0</v>
      </c>
      <c r="BC221" s="8">
        <f t="shared" si="145"/>
        <v>0</v>
      </c>
      <c r="BD221" s="13"/>
      <c r="BE221" s="13"/>
      <c r="BF221" s="13"/>
      <c r="BG221" s="13"/>
      <c r="BH221" s="13"/>
      <c r="BI221" s="13"/>
      <c r="BJ221" s="13"/>
      <c r="BK221" s="13"/>
      <c r="BL221" s="13"/>
      <c r="BM221" s="13"/>
      <c r="BN221" s="8" t="str">
        <f t="shared" si="142"/>
        <v/>
      </c>
      <c r="BO221" s="8">
        <f t="shared" si="115"/>
        <v>0</v>
      </c>
      <c r="BP221" s="8">
        <f t="shared" si="128"/>
        <v>0</v>
      </c>
      <c r="BQ221" s="13"/>
      <c r="BR221" s="13"/>
      <c r="BS221" s="13"/>
      <c r="BT221" s="13"/>
      <c r="BU221" s="13"/>
      <c r="BV221" s="13"/>
      <c r="BW221" s="13"/>
      <c r="BX221" s="13"/>
      <c r="BY221" s="13"/>
      <c r="BZ221" s="13"/>
      <c r="CA221" s="8" t="str">
        <f t="shared" si="144"/>
        <v/>
      </c>
      <c r="CB221" s="8">
        <f t="shared" si="137"/>
        <v>0</v>
      </c>
      <c r="CC221" s="8">
        <f t="shared" si="147"/>
        <v>0</v>
      </c>
      <c r="CD221" s="13"/>
      <c r="CE221" s="13"/>
      <c r="CF221" s="13"/>
      <c r="CG221" s="13"/>
      <c r="CH221" s="13"/>
      <c r="CI221" s="13"/>
      <c r="CJ221" s="13"/>
      <c r="CK221" s="13"/>
      <c r="CL221" s="13"/>
      <c r="CM221" s="13"/>
      <c r="CN221" s="8" t="str">
        <f t="shared" si="141"/>
        <v/>
      </c>
      <c r="CO221" s="8">
        <f t="shared" si="136"/>
        <v>0</v>
      </c>
      <c r="CP221" s="8">
        <f t="shared" si="117"/>
        <v>0</v>
      </c>
      <c r="CQ221" s="13"/>
      <c r="CR221" s="13"/>
      <c r="CS221" s="13"/>
      <c r="CT221" s="13"/>
      <c r="CU221" s="13"/>
      <c r="CV221" s="13"/>
      <c r="CW221" s="13"/>
      <c r="CX221" s="13"/>
      <c r="CY221" s="13"/>
      <c r="CZ221" s="13"/>
      <c r="DA221" s="8" t="str">
        <f t="shared" si="148"/>
        <v/>
      </c>
      <c r="DB221" s="8">
        <f t="shared" si="139"/>
        <v>0</v>
      </c>
      <c r="DC221" s="8">
        <f t="shared" si="129"/>
        <v>0</v>
      </c>
    </row>
    <row r="222" spans="1:107" ht="26.25" customHeight="1" thickBot="1" x14ac:dyDescent="0.4">
      <c r="A222" s="16">
        <v>216</v>
      </c>
      <c r="B222" s="92" t="s">
        <v>650</v>
      </c>
      <c r="C222" s="7" t="s">
        <v>326</v>
      </c>
      <c r="D222" s="13"/>
      <c r="E222" s="13"/>
      <c r="F222" s="13"/>
      <c r="G222" s="13"/>
      <c r="H222" s="13"/>
      <c r="I222" s="13"/>
      <c r="J222" s="13"/>
      <c r="K222" s="13"/>
      <c r="L222" s="13"/>
      <c r="M222" s="13"/>
      <c r="N222" s="8" t="str">
        <f t="shared" si="143"/>
        <v/>
      </c>
      <c r="O222" s="8">
        <f t="shared" si="146"/>
        <v>0</v>
      </c>
      <c r="P222" s="8">
        <f t="shared" si="140"/>
        <v>0</v>
      </c>
      <c r="Q222" s="13"/>
      <c r="R222" s="13"/>
      <c r="S222" s="13"/>
      <c r="T222" s="13"/>
      <c r="U222" s="13"/>
      <c r="V222" s="13"/>
      <c r="W222" s="13"/>
      <c r="X222" s="13"/>
      <c r="Y222" s="13"/>
      <c r="Z222" s="13"/>
      <c r="AA222" s="10" t="str">
        <f t="shared" si="130"/>
        <v/>
      </c>
      <c r="AB222" s="10">
        <f t="shared" si="114"/>
        <v>0</v>
      </c>
      <c r="AC222" s="10">
        <f t="shared" si="131"/>
        <v>0</v>
      </c>
      <c r="AD222" s="13"/>
      <c r="AE222" s="13"/>
      <c r="AF222" s="13"/>
      <c r="AG222" s="13"/>
      <c r="AH222" s="13"/>
      <c r="AI222" s="13"/>
      <c r="AJ222" s="13"/>
      <c r="AK222" s="13"/>
      <c r="AL222" s="13"/>
      <c r="AM222" s="13"/>
      <c r="AN222" s="10" t="str">
        <f t="shared" si="132"/>
        <v/>
      </c>
      <c r="AO222" s="8">
        <f t="shared" si="133"/>
        <v>0</v>
      </c>
      <c r="AP222" s="12">
        <f t="shared" si="134"/>
        <v>0</v>
      </c>
      <c r="AQ222" s="13"/>
      <c r="AR222" s="13"/>
      <c r="AS222" s="13"/>
      <c r="AT222" s="13"/>
      <c r="AU222" s="13"/>
      <c r="AV222" s="13"/>
      <c r="AW222" s="13"/>
      <c r="AX222" s="13"/>
      <c r="AY222" s="13"/>
      <c r="AZ222" s="13"/>
      <c r="BA222" s="10" t="str">
        <f t="shared" si="149"/>
        <v/>
      </c>
      <c r="BB222" s="8">
        <f t="shared" si="135"/>
        <v>0</v>
      </c>
      <c r="BC222" s="8">
        <f t="shared" si="145"/>
        <v>0</v>
      </c>
      <c r="BD222" s="13"/>
      <c r="BE222" s="13"/>
      <c r="BF222" s="13"/>
      <c r="BG222" s="13"/>
      <c r="BH222" s="13"/>
      <c r="BI222" s="13"/>
      <c r="BJ222" s="13"/>
      <c r="BK222" s="13"/>
      <c r="BL222" s="13"/>
      <c r="BM222" s="13"/>
      <c r="BN222" s="8" t="str">
        <f t="shared" si="142"/>
        <v/>
      </c>
      <c r="BO222" s="8">
        <f t="shared" si="115"/>
        <v>0</v>
      </c>
      <c r="BP222" s="8">
        <f t="shared" si="128"/>
        <v>0</v>
      </c>
      <c r="BQ222" s="13"/>
      <c r="BR222" s="13"/>
      <c r="BS222" s="13"/>
      <c r="BT222" s="13"/>
      <c r="BU222" s="13"/>
      <c r="BV222" s="13"/>
      <c r="BW222" s="13"/>
      <c r="BX222" s="13"/>
      <c r="BY222" s="13"/>
      <c r="BZ222" s="13"/>
      <c r="CA222" s="8" t="str">
        <f t="shared" si="144"/>
        <v/>
      </c>
      <c r="CB222" s="8">
        <f t="shared" si="137"/>
        <v>0</v>
      </c>
      <c r="CC222" s="8">
        <f t="shared" si="147"/>
        <v>0</v>
      </c>
      <c r="CD222" s="13"/>
      <c r="CE222" s="13"/>
      <c r="CF222" s="13"/>
      <c r="CG222" s="13"/>
      <c r="CH222" s="13"/>
      <c r="CI222" s="13"/>
      <c r="CJ222" s="13"/>
      <c r="CK222" s="13"/>
      <c r="CL222" s="13"/>
      <c r="CM222" s="13"/>
      <c r="CN222" s="8" t="str">
        <f t="shared" si="141"/>
        <v/>
      </c>
      <c r="CO222" s="8">
        <f t="shared" si="136"/>
        <v>0</v>
      </c>
      <c r="CP222" s="8">
        <f t="shared" si="117"/>
        <v>0</v>
      </c>
      <c r="CQ222" s="13"/>
      <c r="CR222" s="13"/>
      <c r="CS222" s="13"/>
      <c r="CT222" s="13"/>
      <c r="CU222" s="13"/>
      <c r="CV222" s="13"/>
      <c r="CW222" s="13"/>
      <c r="CX222" s="13"/>
      <c r="CY222" s="13"/>
      <c r="CZ222" s="13"/>
      <c r="DA222" s="8" t="str">
        <f t="shared" si="148"/>
        <v/>
      </c>
      <c r="DB222" s="8">
        <f t="shared" si="139"/>
        <v>0</v>
      </c>
      <c r="DC222" s="8">
        <f t="shared" si="129"/>
        <v>0</v>
      </c>
    </row>
    <row r="223" spans="1:107" ht="26.25" customHeight="1" thickBot="1" x14ac:dyDescent="0.4">
      <c r="A223" s="16">
        <v>217</v>
      </c>
      <c r="B223" s="92" t="s">
        <v>651</v>
      </c>
      <c r="C223" s="7" t="s">
        <v>327</v>
      </c>
      <c r="D223" s="13" t="s">
        <v>782</v>
      </c>
      <c r="E223" s="13" t="s">
        <v>812</v>
      </c>
      <c r="F223" s="13"/>
      <c r="G223" s="13"/>
      <c r="H223" s="13"/>
      <c r="I223" s="13"/>
      <c r="J223" s="13"/>
      <c r="K223" s="13"/>
      <c r="L223" s="13"/>
      <c r="M223" s="13"/>
      <c r="N223" s="8" t="str">
        <f t="shared" si="143"/>
        <v>PHY117 (1)F,CHM114 (1)F</v>
      </c>
      <c r="O223" s="8">
        <f t="shared" si="146"/>
        <v>2</v>
      </c>
      <c r="P223" s="8">
        <f t="shared" si="140"/>
        <v>0</v>
      </c>
      <c r="Q223" s="13" t="s">
        <v>827</v>
      </c>
      <c r="R223" s="13" t="s">
        <v>860</v>
      </c>
      <c r="S223" s="13"/>
      <c r="T223" s="13"/>
      <c r="U223" s="13"/>
      <c r="V223" s="13"/>
      <c r="W223" s="13"/>
      <c r="X223" s="13"/>
      <c r="Y223" s="13"/>
      <c r="Z223" s="13"/>
      <c r="AA223" s="10" t="str">
        <f t="shared" si="130"/>
        <v>CHM124 (1)C,PHY127 (1)F</v>
      </c>
      <c r="AB223" s="10">
        <f t="shared" si="114"/>
        <v>2</v>
      </c>
      <c r="AC223" s="10">
        <f t="shared" si="131"/>
        <v>3</v>
      </c>
      <c r="AD223" s="13"/>
      <c r="AE223" s="13"/>
      <c r="AF223" s="13"/>
      <c r="AG223" s="13"/>
      <c r="AH223" s="13"/>
      <c r="AI223" s="13"/>
      <c r="AJ223" s="13"/>
      <c r="AK223" s="13"/>
      <c r="AL223" s="13"/>
      <c r="AM223" s="13"/>
      <c r="AN223" s="10" t="str">
        <f t="shared" si="132"/>
        <v/>
      </c>
      <c r="AO223" s="8">
        <f t="shared" si="133"/>
        <v>0</v>
      </c>
      <c r="AP223" s="12">
        <f t="shared" si="134"/>
        <v>0</v>
      </c>
      <c r="AQ223" s="13"/>
      <c r="AR223" s="13"/>
      <c r="AS223" s="13"/>
      <c r="AT223" s="13"/>
      <c r="AU223" s="13"/>
      <c r="AV223" s="13"/>
      <c r="AW223" s="13"/>
      <c r="AX223" s="13"/>
      <c r="AY223" s="13"/>
      <c r="AZ223" s="13"/>
      <c r="BA223" s="10" t="str">
        <f t="shared" si="149"/>
        <v/>
      </c>
      <c r="BB223" s="8">
        <f t="shared" si="135"/>
        <v>0</v>
      </c>
      <c r="BC223" s="8">
        <f t="shared" si="145"/>
        <v>0</v>
      </c>
      <c r="BD223" s="13"/>
      <c r="BE223" s="13"/>
      <c r="BF223" s="13"/>
      <c r="BG223" s="13"/>
      <c r="BH223" s="13"/>
      <c r="BI223" s="13"/>
      <c r="BJ223" s="13"/>
      <c r="BK223" s="13"/>
      <c r="BL223" s="13"/>
      <c r="BM223" s="13"/>
      <c r="BN223" s="8" t="str">
        <f t="shared" si="142"/>
        <v/>
      </c>
      <c r="BO223" s="8">
        <f t="shared" si="115"/>
        <v>0</v>
      </c>
      <c r="BP223" s="8">
        <f t="shared" ref="BP223:BP254" si="150">AllCurCoGP(BD223:BM223)</f>
        <v>0</v>
      </c>
      <c r="BQ223" s="13"/>
      <c r="BR223" s="13"/>
      <c r="BS223" s="13"/>
      <c r="BT223" s="13"/>
      <c r="BU223" s="13"/>
      <c r="BV223" s="13"/>
      <c r="BW223" s="13"/>
      <c r="BX223" s="13"/>
      <c r="BY223" s="13"/>
      <c r="BZ223" s="13"/>
      <c r="CA223" s="8" t="str">
        <f>AllCurCo(BQ223:BZ223)</f>
        <v/>
      </c>
      <c r="CB223" s="8">
        <f t="shared" si="137"/>
        <v>0</v>
      </c>
      <c r="CC223" s="8">
        <f t="shared" si="147"/>
        <v>0</v>
      </c>
      <c r="CD223" s="13"/>
      <c r="CE223" s="13"/>
      <c r="CF223" s="13"/>
      <c r="CG223" s="13"/>
      <c r="CH223" s="13"/>
      <c r="CI223" s="13"/>
      <c r="CJ223" s="13"/>
      <c r="CK223" s="13"/>
      <c r="CL223" s="13"/>
      <c r="CM223" s="13"/>
      <c r="CN223" s="8" t="str">
        <f t="shared" si="141"/>
        <v/>
      </c>
      <c r="CO223" s="8">
        <f t="shared" si="136"/>
        <v>0</v>
      </c>
      <c r="CP223" s="8">
        <f t="shared" si="117"/>
        <v>0</v>
      </c>
      <c r="CQ223" s="13"/>
      <c r="CR223" s="13"/>
      <c r="CS223" s="13"/>
      <c r="CT223" s="13"/>
      <c r="CU223" s="13"/>
      <c r="CV223" s="13"/>
      <c r="CW223" s="13"/>
      <c r="CX223" s="13"/>
      <c r="CY223" s="13"/>
      <c r="CZ223" s="13"/>
      <c r="DA223" s="8" t="str">
        <f t="shared" si="148"/>
        <v/>
      </c>
      <c r="DB223" s="8">
        <f t="shared" si="139"/>
        <v>0</v>
      </c>
      <c r="DC223" s="8">
        <f t="shared" si="129"/>
        <v>0</v>
      </c>
    </row>
    <row r="224" spans="1:107" ht="26.25" customHeight="1" thickBot="1" x14ac:dyDescent="0.4">
      <c r="A224" s="16">
        <v>218</v>
      </c>
      <c r="B224" s="92" t="s">
        <v>652</v>
      </c>
      <c r="C224" s="7" t="s">
        <v>328</v>
      </c>
      <c r="D224" s="13"/>
      <c r="E224" s="13"/>
      <c r="F224" s="13"/>
      <c r="G224" s="13"/>
      <c r="H224" s="13"/>
      <c r="I224" s="13"/>
      <c r="J224" s="13"/>
      <c r="K224" s="13"/>
      <c r="L224" s="13"/>
      <c r="M224" s="13"/>
      <c r="N224" s="8" t="str">
        <f t="shared" si="143"/>
        <v/>
      </c>
      <c r="O224" s="8">
        <f t="shared" si="146"/>
        <v>0</v>
      </c>
      <c r="P224" s="8">
        <f t="shared" si="140"/>
        <v>0</v>
      </c>
      <c r="Q224" s="13" t="s">
        <v>848</v>
      </c>
      <c r="R224" s="13"/>
      <c r="S224" s="13"/>
      <c r="T224" s="13"/>
      <c r="U224" s="13"/>
      <c r="V224" s="13"/>
      <c r="W224" s="13"/>
      <c r="X224" s="13"/>
      <c r="Y224" s="13"/>
      <c r="Z224" s="13"/>
      <c r="AA224" s="10" t="str">
        <f t="shared" si="130"/>
        <v>PHY122 (2)F</v>
      </c>
      <c r="AB224" s="10">
        <f t="shared" ref="AB224:AB287" si="151">AllCurCoTCL(Q224:Z224)</f>
        <v>2</v>
      </c>
      <c r="AC224" s="10">
        <f t="shared" si="131"/>
        <v>0</v>
      </c>
      <c r="AD224" s="13" t="s">
        <v>876</v>
      </c>
      <c r="AE224" s="13"/>
      <c r="AF224" s="13"/>
      <c r="AG224" s="13"/>
      <c r="AH224" s="13"/>
      <c r="AI224" s="13"/>
      <c r="AJ224" s="13"/>
      <c r="AK224" s="13"/>
      <c r="AL224" s="13"/>
      <c r="AM224" s="13"/>
      <c r="AN224" s="10" t="str">
        <f t="shared" si="132"/>
        <v>MTH211 (3)B</v>
      </c>
      <c r="AO224" s="8">
        <f t="shared" si="133"/>
        <v>3</v>
      </c>
      <c r="AP224" s="12">
        <f t="shared" si="134"/>
        <v>12</v>
      </c>
      <c r="AQ224" s="13"/>
      <c r="AR224" s="13"/>
      <c r="AS224" s="13"/>
      <c r="AT224" s="13"/>
      <c r="AU224" s="13"/>
      <c r="AV224" s="13"/>
      <c r="AW224" s="13"/>
      <c r="AX224" s="13"/>
      <c r="AY224" s="13"/>
      <c r="AZ224" s="13"/>
      <c r="BA224" s="10" t="str">
        <f t="shared" si="149"/>
        <v/>
      </c>
      <c r="BB224" s="8">
        <f t="shared" si="135"/>
        <v>0</v>
      </c>
      <c r="BC224" s="8">
        <f t="shared" si="145"/>
        <v>0</v>
      </c>
      <c r="BD224" s="13"/>
      <c r="BE224" s="13"/>
      <c r="BF224" s="13"/>
      <c r="BG224" s="13"/>
      <c r="BH224" s="13"/>
      <c r="BI224" s="13"/>
      <c r="BJ224" s="13"/>
      <c r="BK224" s="13"/>
      <c r="BL224" s="13"/>
      <c r="BM224" s="13"/>
      <c r="BN224" s="8" t="str">
        <f t="shared" si="142"/>
        <v/>
      </c>
      <c r="BO224" s="8">
        <f t="shared" si="115"/>
        <v>0</v>
      </c>
      <c r="BP224" s="8">
        <f t="shared" si="150"/>
        <v>0</v>
      </c>
      <c r="BQ224" s="13"/>
      <c r="BR224" s="13"/>
      <c r="BS224" s="13"/>
      <c r="BT224" s="13"/>
      <c r="BU224" s="13"/>
      <c r="BV224" s="13"/>
      <c r="BW224" s="13"/>
      <c r="BX224" s="13"/>
      <c r="BY224" s="13"/>
      <c r="BZ224" s="13"/>
      <c r="CA224" s="8" t="str">
        <f t="shared" ref="CA224:CA255" si="152">AllCurCo(BQ224:BZ224)</f>
        <v/>
      </c>
      <c r="CB224" s="8">
        <f t="shared" si="137"/>
        <v>0</v>
      </c>
      <c r="CC224" s="8">
        <f t="shared" si="147"/>
        <v>0</v>
      </c>
      <c r="CD224" s="13"/>
      <c r="CE224" s="13"/>
      <c r="CF224" s="13"/>
      <c r="CG224" s="13"/>
      <c r="CH224" s="13"/>
      <c r="CI224" s="13"/>
      <c r="CJ224" s="13"/>
      <c r="CK224" s="13"/>
      <c r="CL224" s="13"/>
      <c r="CM224" s="13"/>
      <c r="CN224" s="8" t="str">
        <f t="shared" si="141"/>
        <v/>
      </c>
      <c r="CO224" s="8">
        <f t="shared" si="136"/>
        <v>0</v>
      </c>
      <c r="CP224" s="8">
        <f t="shared" si="117"/>
        <v>0</v>
      </c>
      <c r="CQ224" s="13"/>
      <c r="CR224" s="13"/>
      <c r="CS224" s="13"/>
      <c r="CT224" s="13"/>
      <c r="CU224" s="13"/>
      <c r="CV224" s="13"/>
      <c r="CW224" s="13"/>
      <c r="CX224" s="13"/>
      <c r="CY224" s="13"/>
      <c r="CZ224" s="13"/>
      <c r="DA224" s="8" t="str">
        <f t="shared" si="148"/>
        <v/>
      </c>
      <c r="DB224" s="8">
        <f t="shared" si="139"/>
        <v>0</v>
      </c>
      <c r="DC224" s="8">
        <f t="shared" si="129"/>
        <v>0</v>
      </c>
    </row>
    <row r="225" spans="1:107" ht="26.25" customHeight="1" thickBot="1" x14ac:dyDescent="0.4">
      <c r="A225" s="16">
        <v>219</v>
      </c>
      <c r="B225" s="92" t="s">
        <v>653</v>
      </c>
      <c r="C225" s="7" t="s">
        <v>329</v>
      </c>
      <c r="D225" s="13" t="s">
        <v>785</v>
      </c>
      <c r="E225" s="13"/>
      <c r="F225" s="13"/>
      <c r="G225" s="13"/>
      <c r="H225" s="13"/>
      <c r="I225" s="13"/>
      <c r="J225" s="13"/>
      <c r="K225" s="13"/>
      <c r="L225" s="13"/>
      <c r="M225" s="13"/>
      <c r="N225" s="8" t="str">
        <f t="shared" si="143"/>
        <v>CHM113 (3)C</v>
      </c>
      <c r="O225" s="8">
        <f t="shared" si="146"/>
        <v>3</v>
      </c>
      <c r="P225" s="8">
        <f t="shared" si="140"/>
        <v>9</v>
      </c>
      <c r="Q225" s="13"/>
      <c r="R225" s="13"/>
      <c r="S225" s="13"/>
      <c r="T225" s="13"/>
      <c r="U225" s="13"/>
      <c r="V225" s="13"/>
      <c r="W225" s="13"/>
      <c r="X225" s="13"/>
      <c r="Y225" s="13"/>
      <c r="Z225" s="13"/>
      <c r="AA225" s="10" t="str">
        <f t="shared" si="130"/>
        <v/>
      </c>
      <c r="AB225" s="10">
        <f t="shared" si="151"/>
        <v>0</v>
      </c>
      <c r="AC225" s="10">
        <f t="shared" si="131"/>
        <v>0</v>
      </c>
      <c r="AD225" s="13"/>
      <c r="AE225" s="13"/>
      <c r="AF225" s="13"/>
      <c r="AG225" s="13"/>
      <c r="AH225" s="13"/>
      <c r="AI225" s="13"/>
      <c r="AJ225" s="13"/>
      <c r="AK225" s="13"/>
      <c r="AL225" s="13"/>
      <c r="AM225" s="13"/>
      <c r="AN225" s="10" t="str">
        <f t="shared" si="132"/>
        <v/>
      </c>
      <c r="AO225" s="8">
        <f t="shared" si="133"/>
        <v>0</v>
      </c>
      <c r="AP225" s="12">
        <f t="shared" si="134"/>
        <v>0</v>
      </c>
      <c r="AQ225" s="13"/>
      <c r="AR225" s="13"/>
      <c r="AS225" s="13"/>
      <c r="AT225" s="13"/>
      <c r="AU225" s="13"/>
      <c r="AV225" s="13"/>
      <c r="AW225" s="13"/>
      <c r="AX225" s="13"/>
      <c r="AY225" s="13"/>
      <c r="AZ225" s="13"/>
      <c r="BA225" s="10" t="str">
        <f t="shared" si="149"/>
        <v/>
      </c>
      <c r="BB225" s="8">
        <f t="shared" si="135"/>
        <v>0</v>
      </c>
      <c r="BC225" s="8">
        <f t="shared" si="145"/>
        <v>0</v>
      </c>
      <c r="BD225" s="13"/>
      <c r="BE225" s="13"/>
      <c r="BF225" s="13"/>
      <c r="BG225" s="13"/>
      <c r="BH225" s="13"/>
      <c r="BI225" s="13"/>
      <c r="BJ225" s="13"/>
      <c r="BK225" s="13"/>
      <c r="BL225" s="13"/>
      <c r="BM225" s="13"/>
      <c r="BN225" s="8" t="str">
        <f t="shared" si="142"/>
        <v/>
      </c>
      <c r="BO225" s="8">
        <f t="shared" si="115"/>
        <v>0</v>
      </c>
      <c r="BP225" s="8">
        <f t="shared" si="150"/>
        <v>0</v>
      </c>
      <c r="BQ225" s="13"/>
      <c r="BR225" s="13"/>
      <c r="BS225" s="13"/>
      <c r="BT225" s="13"/>
      <c r="BU225" s="13"/>
      <c r="BV225" s="13"/>
      <c r="BW225" s="13"/>
      <c r="BX225" s="13"/>
      <c r="BY225" s="13"/>
      <c r="BZ225" s="13"/>
      <c r="CA225" s="8" t="str">
        <f t="shared" si="152"/>
        <v/>
      </c>
      <c r="CB225" s="8">
        <f t="shared" si="137"/>
        <v>0</v>
      </c>
      <c r="CC225" s="8">
        <f t="shared" si="147"/>
        <v>0</v>
      </c>
      <c r="CD225" s="13"/>
      <c r="CE225" s="13"/>
      <c r="CF225" s="13"/>
      <c r="CG225" s="13"/>
      <c r="CH225" s="13"/>
      <c r="CI225" s="13"/>
      <c r="CJ225" s="13"/>
      <c r="CK225" s="13"/>
      <c r="CL225" s="13"/>
      <c r="CM225" s="13"/>
      <c r="CN225" s="8" t="str">
        <f t="shared" si="141"/>
        <v/>
      </c>
      <c r="CO225" s="8">
        <f t="shared" si="136"/>
        <v>0</v>
      </c>
      <c r="CP225" s="8">
        <f t="shared" si="117"/>
        <v>0</v>
      </c>
      <c r="CQ225" s="13"/>
      <c r="CR225" s="13"/>
      <c r="CS225" s="13"/>
      <c r="CT225" s="13"/>
      <c r="CU225" s="13"/>
      <c r="CV225" s="13"/>
      <c r="CW225" s="13"/>
      <c r="CX225" s="13"/>
      <c r="CY225" s="13"/>
      <c r="CZ225" s="13"/>
      <c r="DA225" s="8" t="str">
        <f t="shared" si="148"/>
        <v/>
      </c>
      <c r="DB225" s="8">
        <f t="shared" si="139"/>
        <v>0</v>
      </c>
      <c r="DC225" s="8">
        <f t="shared" si="129"/>
        <v>0</v>
      </c>
    </row>
    <row r="226" spans="1:107" ht="26.25" customHeight="1" thickBot="1" x14ac:dyDescent="0.4">
      <c r="A226" s="16">
        <v>220</v>
      </c>
      <c r="B226" s="92" t="s">
        <v>654</v>
      </c>
      <c r="C226" s="7" t="s">
        <v>330</v>
      </c>
      <c r="D226" s="13" t="s">
        <v>808</v>
      </c>
      <c r="E226" s="13"/>
      <c r="F226" s="13"/>
      <c r="G226" s="13"/>
      <c r="H226" s="13"/>
      <c r="I226" s="13"/>
      <c r="J226" s="13"/>
      <c r="K226" s="13"/>
      <c r="L226" s="13"/>
      <c r="M226" s="13"/>
      <c r="N226" s="8" t="str">
        <f t="shared" si="143"/>
        <v>CHM114 (1)B</v>
      </c>
      <c r="O226" s="8">
        <f t="shared" si="146"/>
        <v>1</v>
      </c>
      <c r="P226" s="8">
        <f t="shared" si="140"/>
        <v>4</v>
      </c>
      <c r="Q226" s="13" t="s">
        <v>834</v>
      </c>
      <c r="R226" s="13"/>
      <c r="S226" s="13"/>
      <c r="T226" s="13"/>
      <c r="U226" s="13"/>
      <c r="V226" s="13"/>
      <c r="W226" s="13"/>
      <c r="X226" s="13"/>
      <c r="Y226" s="13"/>
      <c r="Z226" s="13"/>
      <c r="AA226" s="10" t="str">
        <f t="shared" si="130"/>
        <v>GSS126 (2)B</v>
      </c>
      <c r="AB226" s="10">
        <f t="shared" si="151"/>
        <v>2</v>
      </c>
      <c r="AC226" s="10">
        <f t="shared" si="131"/>
        <v>8</v>
      </c>
      <c r="AD226" s="13"/>
      <c r="AE226" s="13"/>
      <c r="AF226" s="13"/>
      <c r="AG226" s="13"/>
      <c r="AH226" s="13"/>
      <c r="AI226" s="13"/>
      <c r="AJ226" s="13"/>
      <c r="AK226" s="13"/>
      <c r="AL226" s="13"/>
      <c r="AM226" s="13"/>
      <c r="AN226" s="10" t="str">
        <f t="shared" si="132"/>
        <v/>
      </c>
      <c r="AO226" s="8">
        <f t="shared" si="133"/>
        <v>0</v>
      </c>
      <c r="AP226" s="12">
        <f t="shared" si="134"/>
        <v>0</v>
      </c>
      <c r="AQ226" s="13"/>
      <c r="AR226" s="13"/>
      <c r="AS226" s="13"/>
      <c r="AT226" s="13"/>
      <c r="AU226" s="13"/>
      <c r="AV226" s="13"/>
      <c r="AW226" s="13"/>
      <c r="AX226" s="13"/>
      <c r="AY226" s="13"/>
      <c r="AZ226" s="13"/>
      <c r="BA226" s="10" t="str">
        <f t="shared" si="149"/>
        <v/>
      </c>
      <c r="BB226" s="8">
        <f t="shared" si="135"/>
        <v>0</v>
      </c>
      <c r="BC226" s="8">
        <f t="shared" si="145"/>
        <v>0</v>
      </c>
      <c r="BD226" s="13"/>
      <c r="BE226" s="13"/>
      <c r="BF226" s="13"/>
      <c r="BG226" s="13"/>
      <c r="BH226" s="13"/>
      <c r="BI226" s="13"/>
      <c r="BJ226" s="13"/>
      <c r="BK226" s="13"/>
      <c r="BL226" s="13"/>
      <c r="BM226" s="13"/>
      <c r="BN226" s="8" t="str">
        <f t="shared" si="142"/>
        <v/>
      </c>
      <c r="BO226" s="8">
        <f t="shared" si="115"/>
        <v>0</v>
      </c>
      <c r="BP226" s="8">
        <f t="shared" si="150"/>
        <v>0</v>
      </c>
      <c r="BQ226" s="13"/>
      <c r="BR226" s="13"/>
      <c r="BS226" s="13"/>
      <c r="BT226" s="13"/>
      <c r="BU226" s="13"/>
      <c r="BV226" s="13"/>
      <c r="BW226" s="13"/>
      <c r="BX226" s="13"/>
      <c r="BY226" s="13"/>
      <c r="BZ226" s="13"/>
      <c r="CA226" s="8" t="str">
        <f t="shared" si="152"/>
        <v/>
      </c>
      <c r="CB226" s="8">
        <f t="shared" si="137"/>
        <v>0</v>
      </c>
      <c r="CC226" s="8">
        <f t="shared" si="147"/>
        <v>0</v>
      </c>
      <c r="CD226" s="13"/>
      <c r="CE226" s="13"/>
      <c r="CF226" s="13"/>
      <c r="CG226" s="13"/>
      <c r="CH226" s="13"/>
      <c r="CI226" s="13"/>
      <c r="CJ226" s="13"/>
      <c r="CK226" s="13"/>
      <c r="CL226" s="13"/>
      <c r="CM226" s="13"/>
      <c r="CN226" s="8" t="str">
        <f t="shared" si="141"/>
        <v/>
      </c>
      <c r="CO226" s="8">
        <f t="shared" si="136"/>
        <v>0</v>
      </c>
      <c r="CP226" s="8">
        <f t="shared" si="117"/>
        <v>0</v>
      </c>
      <c r="CQ226" s="13"/>
      <c r="CR226" s="13"/>
      <c r="CS226" s="13"/>
      <c r="CT226" s="13"/>
      <c r="CU226" s="13"/>
      <c r="CV226" s="13"/>
      <c r="CW226" s="13"/>
      <c r="CX226" s="13"/>
      <c r="CY226" s="13"/>
      <c r="CZ226" s="13"/>
      <c r="DA226" s="8" t="str">
        <f t="shared" si="148"/>
        <v/>
      </c>
      <c r="DB226" s="8">
        <f t="shared" si="139"/>
        <v>0</v>
      </c>
      <c r="DC226" s="8">
        <f>AllCurCoGP(CQ226:CZ226)</f>
        <v>0</v>
      </c>
    </row>
    <row r="227" spans="1:107" ht="26.25" customHeight="1" thickBot="1" x14ac:dyDescent="0.4">
      <c r="A227" s="16">
        <v>221</v>
      </c>
      <c r="B227" s="92" t="s">
        <v>655</v>
      </c>
      <c r="C227" s="7" t="s">
        <v>331</v>
      </c>
      <c r="D227" s="13"/>
      <c r="E227" s="13"/>
      <c r="F227" s="13"/>
      <c r="G227" s="13"/>
      <c r="H227" s="13"/>
      <c r="I227" s="13"/>
      <c r="J227" s="13"/>
      <c r="K227" s="13"/>
      <c r="L227" s="13"/>
      <c r="M227" s="13"/>
      <c r="N227" s="8" t="str">
        <f t="shared" si="143"/>
        <v/>
      </c>
      <c r="O227" s="8">
        <f t="shared" si="146"/>
        <v>0</v>
      </c>
      <c r="P227" s="8">
        <f t="shared" si="140"/>
        <v>0</v>
      </c>
      <c r="Q227" s="13" t="s">
        <v>825</v>
      </c>
      <c r="R227" s="13" t="s">
        <v>860</v>
      </c>
      <c r="S227" s="13"/>
      <c r="T227" s="13"/>
      <c r="U227" s="13"/>
      <c r="V227" s="13"/>
      <c r="W227" s="13"/>
      <c r="X227" s="13"/>
      <c r="Y227" s="13"/>
      <c r="Z227" s="13"/>
      <c r="AA227" s="10" t="str">
        <f t="shared" si="130"/>
        <v>CHM124 (1)E,PHY127 (1)F</v>
      </c>
      <c r="AB227" s="10">
        <f t="shared" si="151"/>
        <v>2</v>
      </c>
      <c r="AC227" s="10">
        <f t="shared" si="131"/>
        <v>1</v>
      </c>
      <c r="AD227" s="13" t="s">
        <v>894</v>
      </c>
      <c r="AE227" s="13"/>
      <c r="AF227" s="13"/>
      <c r="AG227" s="13"/>
      <c r="AH227" s="13"/>
      <c r="AI227" s="13"/>
      <c r="AJ227" s="13"/>
      <c r="AK227" s="13"/>
      <c r="AL227" s="13"/>
      <c r="AM227" s="13"/>
      <c r="AN227" s="10" t="str">
        <f t="shared" si="132"/>
        <v>GSS217 (2)E</v>
      </c>
      <c r="AO227" s="8">
        <f t="shared" si="133"/>
        <v>2</v>
      </c>
      <c r="AP227" s="12">
        <f t="shared" si="134"/>
        <v>2</v>
      </c>
      <c r="AQ227" s="13"/>
      <c r="AR227" s="13"/>
      <c r="AS227" s="13"/>
      <c r="AT227" s="13"/>
      <c r="AU227" s="13"/>
      <c r="AV227" s="13"/>
      <c r="AW227" s="13"/>
      <c r="AX227" s="13"/>
      <c r="AY227" s="13"/>
      <c r="AZ227" s="13"/>
      <c r="BA227" s="10" t="str">
        <f t="shared" si="149"/>
        <v/>
      </c>
      <c r="BB227" s="8">
        <f t="shared" si="135"/>
        <v>0</v>
      </c>
      <c r="BC227" s="8">
        <f t="shared" si="145"/>
        <v>0</v>
      </c>
      <c r="BD227" s="13"/>
      <c r="BE227" s="13"/>
      <c r="BF227" s="13"/>
      <c r="BG227" s="13"/>
      <c r="BH227" s="13"/>
      <c r="BI227" s="13"/>
      <c r="BJ227" s="13"/>
      <c r="BK227" s="13"/>
      <c r="BL227" s="13"/>
      <c r="BM227" s="13"/>
      <c r="BN227" s="8" t="str">
        <f t="shared" si="142"/>
        <v/>
      </c>
      <c r="BO227" s="8">
        <f t="shared" si="115"/>
        <v>0</v>
      </c>
      <c r="BP227" s="8">
        <f t="shared" si="150"/>
        <v>0</v>
      </c>
      <c r="BQ227" s="13"/>
      <c r="BR227" s="13"/>
      <c r="BS227" s="13"/>
      <c r="BT227" s="13"/>
      <c r="BU227" s="13"/>
      <c r="BV227" s="13"/>
      <c r="BW227" s="13"/>
      <c r="BX227" s="13"/>
      <c r="BY227" s="13"/>
      <c r="BZ227" s="13"/>
      <c r="CA227" s="8" t="str">
        <f t="shared" si="152"/>
        <v/>
      </c>
      <c r="CB227" s="8">
        <f t="shared" si="137"/>
        <v>0</v>
      </c>
      <c r="CC227" s="8">
        <f t="shared" si="147"/>
        <v>0</v>
      </c>
      <c r="CD227" s="13"/>
      <c r="CE227" s="13"/>
      <c r="CF227" s="13"/>
      <c r="CG227" s="13"/>
      <c r="CH227" s="13"/>
      <c r="CI227" s="13"/>
      <c r="CJ227" s="13"/>
      <c r="CK227" s="13"/>
      <c r="CL227" s="13"/>
      <c r="CM227" s="13"/>
      <c r="CN227" s="8" t="str">
        <f t="shared" si="141"/>
        <v/>
      </c>
      <c r="CO227" s="8">
        <f t="shared" si="136"/>
        <v>0</v>
      </c>
      <c r="CP227" s="8">
        <f t="shared" si="117"/>
        <v>0</v>
      </c>
      <c r="CQ227" s="13"/>
      <c r="CR227" s="13"/>
      <c r="CS227" s="13"/>
      <c r="CT227" s="13"/>
      <c r="CU227" s="13"/>
      <c r="CV227" s="13"/>
      <c r="CW227" s="13"/>
      <c r="CX227" s="13"/>
      <c r="CY227" s="13"/>
      <c r="CZ227" s="13"/>
      <c r="DA227" s="8" t="str">
        <f t="shared" si="148"/>
        <v/>
      </c>
      <c r="DB227" s="8">
        <f t="shared" si="139"/>
        <v>0</v>
      </c>
      <c r="DC227" s="8">
        <f t="shared" ref="DC227:DC258" si="153">AllCurCoGP(CQ227:CZ227)</f>
        <v>0</v>
      </c>
    </row>
    <row r="228" spans="1:107" ht="26.25" customHeight="1" thickBot="1" x14ac:dyDescent="0.4">
      <c r="A228" s="16">
        <v>222</v>
      </c>
      <c r="B228" s="92" t="s">
        <v>656</v>
      </c>
      <c r="C228" s="7" t="s">
        <v>332</v>
      </c>
      <c r="D228" s="13"/>
      <c r="E228" s="13"/>
      <c r="F228" s="13"/>
      <c r="G228" s="13"/>
      <c r="H228" s="13"/>
      <c r="I228" s="13"/>
      <c r="J228" s="13"/>
      <c r="K228" s="13"/>
      <c r="L228" s="13"/>
      <c r="M228" s="13"/>
      <c r="N228" s="8" t="str">
        <f t="shared" si="143"/>
        <v/>
      </c>
      <c r="O228" s="8">
        <f t="shared" si="146"/>
        <v>0</v>
      </c>
      <c r="P228" s="8">
        <f t="shared" si="140"/>
        <v>0</v>
      </c>
      <c r="Q228" s="13"/>
      <c r="R228" s="13"/>
      <c r="S228" s="13"/>
      <c r="T228" s="13"/>
      <c r="U228" s="13"/>
      <c r="V228" s="13"/>
      <c r="W228" s="13"/>
      <c r="X228" s="13"/>
      <c r="Y228" s="13"/>
      <c r="Z228" s="13"/>
      <c r="AA228" s="10" t="str">
        <f t="shared" si="130"/>
        <v/>
      </c>
      <c r="AB228" s="10">
        <f t="shared" si="151"/>
        <v>0</v>
      </c>
      <c r="AC228" s="10">
        <f t="shared" si="131"/>
        <v>0</v>
      </c>
      <c r="AD228" s="13"/>
      <c r="AE228" s="13"/>
      <c r="AF228" s="13"/>
      <c r="AG228" s="13"/>
      <c r="AH228" s="13"/>
      <c r="AI228" s="13"/>
      <c r="AJ228" s="13"/>
      <c r="AK228" s="13"/>
      <c r="AL228" s="13"/>
      <c r="AM228" s="13"/>
      <c r="AN228" s="10" t="str">
        <f t="shared" si="132"/>
        <v/>
      </c>
      <c r="AO228" s="8">
        <f t="shared" si="133"/>
        <v>0</v>
      </c>
      <c r="AP228" s="12">
        <f t="shared" si="134"/>
        <v>0</v>
      </c>
      <c r="AQ228" s="13"/>
      <c r="AR228" s="13"/>
      <c r="AS228" s="13"/>
      <c r="AT228" s="13"/>
      <c r="AU228" s="13"/>
      <c r="AV228" s="13"/>
      <c r="AW228" s="13"/>
      <c r="AX228" s="13"/>
      <c r="AY228" s="13"/>
      <c r="AZ228" s="13"/>
      <c r="BA228" s="10" t="str">
        <f t="shared" si="149"/>
        <v/>
      </c>
      <c r="BB228" s="8">
        <f t="shared" si="135"/>
        <v>0</v>
      </c>
      <c r="BC228" s="8">
        <f t="shared" si="145"/>
        <v>0</v>
      </c>
      <c r="BD228" s="13"/>
      <c r="BE228" s="13"/>
      <c r="BF228" s="13"/>
      <c r="BG228" s="13"/>
      <c r="BH228" s="13"/>
      <c r="BI228" s="13"/>
      <c r="BJ228" s="13"/>
      <c r="BK228" s="13"/>
      <c r="BL228" s="13"/>
      <c r="BM228" s="13"/>
      <c r="BN228" s="8" t="str">
        <f t="shared" si="142"/>
        <v/>
      </c>
      <c r="BO228" s="8">
        <f t="shared" ref="BO228:BO291" si="154">AllCurCoTCL(BD228:BM228)</f>
        <v>0</v>
      </c>
      <c r="BP228" s="8">
        <f t="shared" si="150"/>
        <v>0</v>
      </c>
      <c r="BQ228" s="13"/>
      <c r="BR228" s="13"/>
      <c r="BS228" s="13"/>
      <c r="BT228" s="13"/>
      <c r="BU228" s="13"/>
      <c r="BV228" s="13"/>
      <c r="BW228" s="13"/>
      <c r="BX228" s="13"/>
      <c r="BY228" s="13"/>
      <c r="BZ228" s="13"/>
      <c r="CA228" s="8" t="str">
        <f t="shared" si="152"/>
        <v/>
      </c>
      <c r="CB228" s="8">
        <f t="shared" si="137"/>
        <v>0</v>
      </c>
      <c r="CC228" s="8">
        <f t="shared" si="147"/>
        <v>0</v>
      </c>
      <c r="CD228" s="13"/>
      <c r="CE228" s="13"/>
      <c r="CF228" s="13"/>
      <c r="CG228" s="13"/>
      <c r="CH228" s="13"/>
      <c r="CI228" s="13"/>
      <c r="CJ228" s="13"/>
      <c r="CK228" s="13"/>
      <c r="CL228" s="13"/>
      <c r="CM228" s="13"/>
      <c r="CN228" s="8" t="str">
        <f t="shared" si="141"/>
        <v/>
      </c>
      <c r="CO228" s="8">
        <f t="shared" si="136"/>
        <v>0</v>
      </c>
      <c r="CP228" s="8">
        <f t="shared" si="117"/>
        <v>0</v>
      </c>
      <c r="CQ228" s="13"/>
      <c r="CR228" s="13"/>
      <c r="CS228" s="13"/>
      <c r="CT228" s="13"/>
      <c r="CU228" s="13"/>
      <c r="CV228" s="13"/>
      <c r="CW228" s="13"/>
      <c r="CX228" s="13"/>
      <c r="CY228" s="13"/>
      <c r="CZ228" s="13"/>
      <c r="DA228" s="8" t="str">
        <f t="shared" si="148"/>
        <v/>
      </c>
      <c r="DB228" s="8">
        <f t="shared" si="139"/>
        <v>0</v>
      </c>
      <c r="DC228" s="8">
        <f t="shared" si="153"/>
        <v>0</v>
      </c>
    </row>
    <row r="229" spans="1:107" ht="26.25" customHeight="1" thickBot="1" x14ac:dyDescent="0.4">
      <c r="A229" s="16">
        <v>223</v>
      </c>
      <c r="B229" s="92" t="s">
        <v>657</v>
      </c>
      <c r="C229" s="7" t="s">
        <v>333</v>
      </c>
      <c r="D229" s="13"/>
      <c r="E229" s="13"/>
      <c r="F229" s="13"/>
      <c r="G229" s="13"/>
      <c r="H229" s="13"/>
      <c r="I229" s="13"/>
      <c r="J229" s="13"/>
      <c r="K229" s="13"/>
      <c r="L229" s="13"/>
      <c r="M229" s="13"/>
      <c r="N229" s="8" t="str">
        <f t="shared" si="143"/>
        <v/>
      </c>
      <c r="O229" s="8">
        <f t="shared" si="146"/>
        <v>0</v>
      </c>
      <c r="P229" s="8">
        <f t="shared" si="140"/>
        <v>0</v>
      </c>
      <c r="Q229" s="13" t="s">
        <v>847</v>
      </c>
      <c r="R229" s="13"/>
      <c r="S229" s="13"/>
      <c r="T229" s="13"/>
      <c r="U229" s="13"/>
      <c r="V229" s="13"/>
      <c r="W229" s="13"/>
      <c r="X229" s="13"/>
      <c r="Y229" s="13"/>
      <c r="Z229" s="13"/>
      <c r="AA229" s="10" t="str">
        <f t="shared" si="130"/>
        <v>PHY122 (2)E</v>
      </c>
      <c r="AB229" s="10">
        <f t="shared" si="151"/>
        <v>2</v>
      </c>
      <c r="AC229" s="10">
        <f t="shared" si="131"/>
        <v>2</v>
      </c>
      <c r="AD229" s="13"/>
      <c r="AE229" s="13"/>
      <c r="AF229" s="13"/>
      <c r="AG229" s="13"/>
      <c r="AH229" s="13"/>
      <c r="AI229" s="13"/>
      <c r="AJ229" s="13"/>
      <c r="AK229" s="13"/>
      <c r="AL229" s="13"/>
      <c r="AM229" s="13"/>
      <c r="AN229" s="10" t="str">
        <f t="shared" si="132"/>
        <v/>
      </c>
      <c r="AO229" s="8">
        <f t="shared" si="133"/>
        <v>0</v>
      </c>
      <c r="AP229" s="12">
        <f t="shared" si="134"/>
        <v>0</v>
      </c>
      <c r="AQ229" s="13"/>
      <c r="AR229" s="13"/>
      <c r="AS229" s="13"/>
      <c r="AT229" s="13"/>
      <c r="AU229" s="13"/>
      <c r="AV229" s="13"/>
      <c r="AW229" s="13"/>
      <c r="AX229" s="13"/>
      <c r="AY229" s="13"/>
      <c r="AZ229" s="13"/>
      <c r="BA229" s="10" t="str">
        <f t="shared" si="149"/>
        <v/>
      </c>
      <c r="BB229" s="8">
        <f t="shared" si="135"/>
        <v>0</v>
      </c>
      <c r="BC229" s="8">
        <f t="shared" si="145"/>
        <v>0</v>
      </c>
      <c r="BD229" s="13"/>
      <c r="BE229" s="13"/>
      <c r="BF229" s="13"/>
      <c r="BG229" s="13"/>
      <c r="BH229" s="13"/>
      <c r="BI229" s="13"/>
      <c r="BJ229" s="13"/>
      <c r="BK229" s="13"/>
      <c r="BL229" s="13"/>
      <c r="BM229" s="13"/>
      <c r="BN229" s="8" t="str">
        <f t="shared" si="142"/>
        <v/>
      </c>
      <c r="BO229" s="8">
        <f t="shared" si="154"/>
        <v>0</v>
      </c>
      <c r="BP229" s="8">
        <f t="shared" si="150"/>
        <v>0</v>
      </c>
      <c r="BQ229" s="13"/>
      <c r="BR229" s="13"/>
      <c r="BS229" s="13"/>
      <c r="BT229" s="13"/>
      <c r="BU229" s="13"/>
      <c r="BV229" s="13"/>
      <c r="BW229" s="13"/>
      <c r="BX229" s="13"/>
      <c r="BY229" s="13"/>
      <c r="BZ229" s="13"/>
      <c r="CA229" s="8" t="str">
        <f t="shared" si="152"/>
        <v/>
      </c>
      <c r="CB229" s="8">
        <f t="shared" si="137"/>
        <v>0</v>
      </c>
      <c r="CC229" s="8">
        <f t="shared" si="147"/>
        <v>0</v>
      </c>
      <c r="CD229" s="13"/>
      <c r="CE229" s="13"/>
      <c r="CF229" s="13"/>
      <c r="CG229" s="13"/>
      <c r="CH229" s="13"/>
      <c r="CI229" s="13"/>
      <c r="CJ229" s="13"/>
      <c r="CK229" s="13"/>
      <c r="CL229" s="13"/>
      <c r="CM229" s="13"/>
      <c r="CN229" s="8" t="str">
        <f t="shared" si="141"/>
        <v/>
      </c>
      <c r="CO229" s="8">
        <f t="shared" si="136"/>
        <v>0</v>
      </c>
      <c r="CP229" s="8">
        <f t="shared" si="117"/>
        <v>0</v>
      </c>
      <c r="CQ229" s="13"/>
      <c r="CR229" s="13"/>
      <c r="CS229" s="13"/>
      <c r="CT229" s="13"/>
      <c r="CU229" s="13"/>
      <c r="CV229" s="13"/>
      <c r="CW229" s="13"/>
      <c r="CX229" s="13"/>
      <c r="CY229" s="13"/>
      <c r="CZ229" s="13"/>
      <c r="DA229" s="8" t="str">
        <f t="shared" si="148"/>
        <v/>
      </c>
      <c r="DB229" s="8">
        <f t="shared" si="139"/>
        <v>0</v>
      </c>
      <c r="DC229" s="8">
        <f t="shared" si="153"/>
        <v>0</v>
      </c>
    </row>
    <row r="230" spans="1:107" ht="26.25" customHeight="1" thickBot="1" x14ac:dyDescent="0.4">
      <c r="A230" s="16">
        <v>224</v>
      </c>
      <c r="B230" s="92" t="s">
        <v>658</v>
      </c>
      <c r="C230" s="7" t="s">
        <v>334</v>
      </c>
      <c r="D230" s="13"/>
      <c r="E230" s="13"/>
      <c r="F230" s="13"/>
      <c r="G230" s="13"/>
      <c r="H230" s="13"/>
      <c r="I230" s="13"/>
      <c r="J230" s="13"/>
      <c r="K230" s="13"/>
      <c r="L230" s="13"/>
      <c r="M230" s="13"/>
      <c r="N230" s="8" t="str">
        <f>AllCurCo(D230:M230)</f>
        <v/>
      </c>
      <c r="O230" s="8">
        <f t="shared" si="146"/>
        <v>0</v>
      </c>
      <c r="P230" s="8">
        <f t="shared" si="140"/>
        <v>0</v>
      </c>
      <c r="Q230" s="13" t="s">
        <v>824</v>
      </c>
      <c r="R230" s="13"/>
      <c r="S230" s="13"/>
      <c r="T230" s="13"/>
      <c r="U230" s="13"/>
      <c r="V230" s="13"/>
      <c r="W230" s="13"/>
      <c r="X230" s="13"/>
      <c r="Y230" s="13"/>
      <c r="Z230" s="13"/>
      <c r="AA230" s="10" t="str">
        <f t="shared" si="130"/>
        <v>CHM124 (1)B</v>
      </c>
      <c r="AB230" s="10">
        <f t="shared" si="151"/>
        <v>1</v>
      </c>
      <c r="AC230" s="10">
        <f t="shared" si="131"/>
        <v>4</v>
      </c>
      <c r="AD230" s="13"/>
      <c r="AE230" s="13"/>
      <c r="AF230" s="13"/>
      <c r="AG230" s="13"/>
      <c r="AH230" s="13"/>
      <c r="AI230" s="13"/>
      <c r="AJ230" s="13"/>
      <c r="AK230" s="13"/>
      <c r="AL230" s="13"/>
      <c r="AM230" s="13"/>
      <c r="AN230" s="10" t="str">
        <f t="shared" si="132"/>
        <v/>
      </c>
      <c r="AO230" s="8">
        <f t="shared" si="133"/>
        <v>0</v>
      </c>
      <c r="AP230" s="12">
        <f t="shared" si="134"/>
        <v>0</v>
      </c>
      <c r="AQ230" s="13"/>
      <c r="AR230" s="13"/>
      <c r="AS230" s="13"/>
      <c r="AT230" s="13"/>
      <c r="AU230" s="13"/>
      <c r="AV230" s="13"/>
      <c r="AW230" s="13"/>
      <c r="AX230" s="13"/>
      <c r="AY230" s="13"/>
      <c r="AZ230" s="13"/>
      <c r="BA230" s="10" t="str">
        <f t="shared" si="149"/>
        <v/>
      </c>
      <c r="BB230" s="8">
        <f t="shared" si="135"/>
        <v>0</v>
      </c>
      <c r="BC230" s="8">
        <f t="shared" si="145"/>
        <v>0</v>
      </c>
      <c r="BD230" s="13"/>
      <c r="BE230" s="13"/>
      <c r="BF230" s="13"/>
      <c r="BG230" s="13"/>
      <c r="BH230" s="13"/>
      <c r="BI230" s="13"/>
      <c r="BJ230" s="13"/>
      <c r="BK230" s="13"/>
      <c r="BL230" s="13"/>
      <c r="BM230" s="13"/>
      <c r="BN230" s="8" t="str">
        <f t="shared" si="142"/>
        <v/>
      </c>
      <c r="BO230" s="8">
        <f t="shared" si="154"/>
        <v>0</v>
      </c>
      <c r="BP230" s="8">
        <f t="shared" si="150"/>
        <v>0</v>
      </c>
      <c r="BQ230" s="13"/>
      <c r="BR230" s="13"/>
      <c r="BS230" s="13"/>
      <c r="BT230" s="13"/>
      <c r="BU230" s="13"/>
      <c r="BV230" s="13"/>
      <c r="BW230" s="13"/>
      <c r="BX230" s="13"/>
      <c r="BY230" s="13"/>
      <c r="BZ230" s="13"/>
      <c r="CA230" s="8" t="str">
        <f t="shared" si="152"/>
        <v/>
      </c>
      <c r="CB230" s="8">
        <f t="shared" si="137"/>
        <v>0</v>
      </c>
      <c r="CC230" s="8">
        <f t="shared" si="147"/>
        <v>0</v>
      </c>
      <c r="CD230" s="13"/>
      <c r="CE230" s="13"/>
      <c r="CF230" s="13"/>
      <c r="CG230" s="13"/>
      <c r="CH230" s="13"/>
      <c r="CI230" s="13"/>
      <c r="CJ230" s="13"/>
      <c r="CK230" s="13"/>
      <c r="CL230" s="13"/>
      <c r="CM230" s="13"/>
      <c r="CN230" s="8" t="str">
        <f t="shared" si="141"/>
        <v/>
      </c>
      <c r="CO230" s="8">
        <f t="shared" si="136"/>
        <v>0</v>
      </c>
      <c r="CP230" s="8">
        <f t="shared" si="117"/>
        <v>0</v>
      </c>
      <c r="CQ230" s="13"/>
      <c r="CR230" s="13"/>
      <c r="CS230" s="13"/>
      <c r="CT230" s="13"/>
      <c r="CU230" s="13"/>
      <c r="CV230" s="13"/>
      <c r="CW230" s="13"/>
      <c r="CX230" s="13"/>
      <c r="CY230" s="13"/>
      <c r="CZ230" s="13"/>
      <c r="DA230" s="8" t="str">
        <f t="shared" si="148"/>
        <v/>
      </c>
      <c r="DB230" s="8">
        <f t="shared" si="139"/>
        <v>0</v>
      </c>
      <c r="DC230" s="8">
        <f t="shared" si="153"/>
        <v>0</v>
      </c>
    </row>
    <row r="231" spans="1:107" ht="26.25" customHeight="1" thickBot="1" x14ac:dyDescent="0.4">
      <c r="A231" s="16">
        <v>225</v>
      </c>
      <c r="B231" s="92" t="s">
        <v>659</v>
      </c>
      <c r="C231" s="7" t="s">
        <v>335</v>
      </c>
      <c r="D231" s="13"/>
      <c r="E231" s="13"/>
      <c r="F231" s="13"/>
      <c r="G231" s="13"/>
      <c r="H231" s="13"/>
      <c r="I231" s="13"/>
      <c r="J231" s="13"/>
      <c r="K231" s="13"/>
      <c r="L231" s="13"/>
      <c r="M231" s="13"/>
      <c r="N231" s="8" t="str">
        <f t="shared" ref="N231:N249" si="155">AllCurCo(D231:M231)</f>
        <v/>
      </c>
      <c r="O231" s="8">
        <f t="shared" si="146"/>
        <v>0</v>
      </c>
      <c r="P231" s="8">
        <f t="shared" si="140"/>
        <v>0</v>
      </c>
      <c r="Q231" s="13"/>
      <c r="R231" s="13"/>
      <c r="S231" s="13"/>
      <c r="T231" s="13"/>
      <c r="U231" s="13"/>
      <c r="V231" s="13"/>
      <c r="W231" s="13"/>
      <c r="X231" s="13"/>
      <c r="Y231" s="13"/>
      <c r="Z231" s="13"/>
      <c r="AA231" s="10" t="str">
        <f t="shared" si="130"/>
        <v/>
      </c>
      <c r="AB231" s="10">
        <f t="shared" si="151"/>
        <v>0</v>
      </c>
      <c r="AC231" s="10">
        <f t="shared" si="131"/>
        <v>0</v>
      </c>
      <c r="AD231" s="13"/>
      <c r="AE231" s="13"/>
      <c r="AF231" s="13"/>
      <c r="AG231" s="13"/>
      <c r="AH231" s="13"/>
      <c r="AI231" s="13"/>
      <c r="AJ231" s="13"/>
      <c r="AK231" s="13"/>
      <c r="AL231" s="13"/>
      <c r="AM231" s="13"/>
      <c r="AN231" s="10" t="str">
        <f t="shared" si="132"/>
        <v/>
      </c>
      <c r="AO231" s="8">
        <f t="shared" si="133"/>
        <v>0</v>
      </c>
      <c r="AP231" s="12">
        <f t="shared" si="134"/>
        <v>0</v>
      </c>
      <c r="AQ231" s="13"/>
      <c r="AR231" s="13"/>
      <c r="AS231" s="13"/>
      <c r="AT231" s="13"/>
      <c r="AU231" s="13"/>
      <c r="AV231" s="13"/>
      <c r="AW231" s="13"/>
      <c r="AX231" s="13"/>
      <c r="AY231" s="13"/>
      <c r="AZ231" s="13"/>
      <c r="BA231" s="10" t="str">
        <f t="shared" si="149"/>
        <v/>
      </c>
      <c r="BB231" s="8">
        <f t="shared" si="135"/>
        <v>0</v>
      </c>
      <c r="BC231" s="8">
        <f t="shared" si="145"/>
        <v>0</v>
      </c>
      <c r="BD231" s="13"/>
      <c r="BE231" s="13"/>
      <c r="BF231" s="13"/>
      <c r="BG231" s="13"/>
      <c r="BH231" s="13"/>
      <c r="BI231" s="13"/>
      <c r="BJ231" s="13"/>
      <c r="BK231" s="13"/>
      <c r="BL231" s="13"/>
      <c r="BM231" s="13"/>
      <c r="BN231" s="8" t="str">
        <f t="shared" si="142"/>
        <v/>
      </c>
      <c r="BO231" s="8">
        <f t="shared" si="154"/>
        <v>0</v>
      </c>
      <c r="BP231" s="8">
        <f t="shared" si="150"/>
        <v>0</v>
      </c>
      <c r="BQ231" s="13"/>
      <c r="BR231" s="13"/>
      <c r="BS231" s="13"/>
      <c r="BT231" s="13"/>
      <c r="BU231" s="13"/>
      <c r="BV231" s="13"/>
      <c r="BW231" s="13"/>
      <c r="BX231" s="13"/>
      <c r="BY231" s="13"/>
      <c r="BZ231" s="13"/>
      <c r="CA231" s="8" t="str">
        <f t="shared" si="152"/>
        <v/>
      </c>
      <c r="CB231" s="8">
        <f t="shared" si="137"/>
        <v>0</v>
      </c>
      <c r="CC231" s="8">
        <f t="shared" si="147"/>
        <v>0</v>
      </c>
      <c r="CD231" s="13"/>
      <c r="CE231" s="13"/>
      <c r="CF231" s="13"/>
      <c r="CG231" s="13"/>
      <c r="CH231" s="13"/>
      <c r="CI231" s="13"/>
      <c r="CJ231" s="13"/>
      <c r="CK231" s="13"/>
      <c r="CL231" s="13"/>
      <c r="CM231" s="13"/>
      <c r="CN231" s="8" t="str">
        <f t="shared" si="141"/>
        <v/>
      </c>
      <c r="CO231" s="8">
        <f t="shared" si="136"/>
        <v>0</v>
      </c>
      <c r="CP231" s="8">
        <f t="shared" si="117"/>
        <v>0</v>
      </c>
      <c r="CQ231" s="13"/>
      <c r="CR231" s="13"/>
      <c r="CS231" s="13"/>
      <c r="CT231" s="13"/>
      <c r="CU231" s="13"/>
      <c r="CV231" s="13"/>
      <c r="CW231" s="13"/>
      <c r="CX231" s="13"/>
      <c r="CY231" s="13"/>
      <c r="CZ231" s="13"/>
      <c r="DA231" s="8" t="str">
        <f t="shared" si="148"/>
        <v/>
      </c>
      <c r="DB231" s="8">
        <f t="shared" si="139"/>
        <v>0</v>
      </c>
      <c r="DC231" s="8">
        <f t="shared" si="153"/>
        <v>0</v>
      </c>
    </row>
    <row r="232" spans="1:107" ht="26.25" customHeight="1" thickBot="1" x14ac:dyDescent="0.4">
      <c r="A232" s="16">
        <v>226</v>
      </c>
      <c r="B232" s="92" t="s">
        <v>660</v>
      </c>
      <c r="C232" s="7" t="s">
        <v>336</v>
      </c>
      <c r="D232" s="13"/>
      <c r="E232" s="13"/>
      <c r="F232" s="13"/>
      <c r="G232" s="13"/>
      <c r="H232" s="13"/>
      <c r="I232" s="13"/>
      <c r="J232" s="13"/>
      <c r="K232" s="13"/>
      <c r="L232" s="13"/>
      <c r="M232" s="13"/>
      <c r="N232" s="8" t="str">
        <f t="shared" si="155"/>
        <v/>
      </c>
      <c r="O232" s="8">
        <f t="shared" si="146"/>
        <v>0</v>
      </c>
      <c r="P232" s="8">
        <f t="shared" si="140"/>
        <v>0</v>
      </c>
      <c r="Q232" s="13"/>
      <c r="R232" s="13"/>
      <c r="S232" s="13"/>
      <c r="T232" s="13"/>
      <c r="U232" s="13"/>
      <c r="V232" s="13"/>
      <c r="W232" s="13"/>
      <c r="X232" s="13"/>
      <c r="Y232" s="13"/>
      <c r="Z232" s="13"/>
      <c r="AA232" s="10" t="str">
        <f t="shared" si="130"/>
        <v/>
      </c>
      <c r="AB232" s="10">
        <f t="shared" si="151"/>
        <v>0</v>
      </c>
      <c r="AC232" s="10">
        <f t="shared" si="131"/>
        <v>0</v>
      </c>
      <c r="AD232" s="13"/>
      <c r="AE232" s="13"/>
      <c r="AF232" s="13"/>
      <c r="AG232" s="13"/>
      <c r="AH232" s="13"/>
      <c r="AI232" s="13"/>
      <c r="AJ232" s="13"/>
      <c r="AK232" s="13"/>
      <c r="AL232" s="13"/>
      <c r="AM232" s="13"/>
      <c r="AN232" s="10" t="str">
        <f t="shared" si="132"/>
        <v/>
      </c>
      <c r="AO232" s="8">
        <f t="shared" si="133"/>
        <v>0</v>
      </c>
      <c r="AP232" s="12">
        <f t="shared" si="134"/>
        <v>0</v>
      </c>
      <c r="AQ232" s="13"/>
      <c r="AR232" s="13"/>
      <c r="AS232" s="13"/>
      <c r="AT232" s="13"/>
      <c r="AU232" s="13"/>
      <c r="AV232" s="13"/>
      <c r="AW232" s="13"/>
      <c r="AX232" s="13"/>
      <c r="AY232" s="13"/>
      <c r="AZ232" s="13"/>
      <c r="BA232" s="10" t="str">
        <f t="shared" si="149"/>
        <v/>
      </c>
      <c r="BB232" s="8">
        <f t="shared" si="135"/>
        <v>0</v>
      </c>
      <c r="BC232" s="8">
        <f t="shared" si="145"/>
        <v>0</v>
      </c>
      <c r="BD232" s="13"/>
      <c r="BE232" s="13"/>
      <c r="BF232" s="13"/>
      <c r="BG232" s="13"/>
      <c r="BH232" s="13"/>
      <c r="BI232" s="13"/>
      <c r="BJ232" s="13"/>
      <c r="BK232" s="13"/>
      <c r="BL232" s="13"/>
      <c r="BM232" s="13"/>
      <c r="BN232" s="8" t="str">
        <f t="shared" si="142"/>
        <v/>
      </c>
      <c r="BO232" s="8">
        <f t="shared" si="154"/>
        <v>0</v>
      </c>
      <c r="BP232" s="8">
        <f t="shared" si="150"/>
        <v>0</v>
      </c>
      <c r="BQ232" s="13"/>
      <c r="BR232" s="13"/>
      <c r="BS232" s="13"/>
      <c r="BT232" s="13"/>
      <c r="BU232" s="13"/>
      <c r="BV232" s="13"/>
      <c r="BW232" s="13"/>
      <c r="BX232" s="13"/>
      <c r="BY232" s="13"/>
      <c r="BZ232" s="13"/>
      <c r="CA232" s="8" t="str">
        <f t="shared" si="152"/>
        <v/>
      </c>
      <c r="CB232" s="8">
        <f t="shared" si="137"/>
        <v>0</v>
      </c>
      <c r="CC232" s="8">
        <f t="shared" si="147"/>
        <v>0</v>
      </c>
      <c r="CD232" s="13"/>
      <c r="CE232" s="13"/>
      <c r="CF232" s="13"/>
      <c r="CG232" s="13"/>
      <c r="CH232" s="13"/>
      <c r="CI232" s="13"/>
      <c r="CJ232" s="13"/>
      <c r="CK232" s="13"/>
      <c r="CL232" s="13"/>
      <c r="CM232" s="13"/>
      <c r="CN232" s="8" t="str">
        <f t="shared" si="141"/>
        <v/>
      </c>
      <c r="CO232" s="8">
        <f t="shared" si="136"/>
        <v>0</v>
      </c>
      <c r="CP232" s="8">
        <f t="shared" si="117"/>
        <v>0</v>
      </c>
      <c r="CQ232" s="13"/>
      <c r="CR232" s="13"/>
      <c r="CS232" s="13"/>
      <c r="CT232" s="13"/>
      <c r="CU232" s="13"/>
      <c r="CV232" s="13"/>
      <c r="CW232" s="13"/>
      <c r="CX232" s="13"/>
      <c r="CY232" s="13"/>
      <c r="CZ232" s="13"/>
      <c r="DA232" s="8" t="str">
        <f t="shared" si="148"/>
        <v/>
      </c>
      <c r="DB232" s="8">
        <f t="shared" si="139"/>
        <v>0</v>
      </c>
      <c r="DC232" s="8">
        <f t="shared" si="153"/>
        <v>0</v>
      </c>
    </row>
    <row r="233" spans="1:107" ht="26.25" customHeight="1" thickBot="1" x14ac:dyDescent="0.4">
      <c r="A233" s="16">
        <v>227</v>
      </c>
      <c r="B233" s="92" t="s">
        <v>661</v>
      </c>
      <c r="C233" s="7" t="s">
        <v>337</v>
      </c>
      <c r="D233" s="13" t="s">
        <v>818</v>
      </c>
      <c r="E233" s="13"/>
      <c r="F233" s="13"/>
      <c r="G233" s="13"/>
      <c r="H233" s="13"/>
      <c r="I233" s="13"/>
      <c r="J233" s="13"/>
      <c r="K233" s="13"/>
      <c r="L233" s="13"/>
      <c r="M233" s="13"/>
      <c r="N233" s="8" t="str">
        <f t="shared" si="155"/>
        <v>BIO112 (2)E</v>
      </c>
      <c r="O233" s="8">
        <f t="shared" si="146"/>
        <v>2</v>
      </c>
      <c r="P233" s="8">
        <f t="shared" si="140"/>
        <v>2</v>
      </c>
      <c r="Q233" s="13" t="s">
        <v>848</v>
      </c>
      <c r="R233" s="13"/>
      <c r="S233" s="13"/>
      <c r="T233" s="13"/>
      <c r="U233" s="13"/>
      <c r="V233" s="13"/>
      <c r="W233" s="13"/>
      <c r="X233" s="13"/>
      <c r="Y233" s="13"/>
      <c r="Z233" s="13"/>
      <c r="AA233" s="10" t="str">
        <f t="shared" si="130"/>
        <v>PHY122 (2)F</v>
      </c>
      <c r="AB233" s="10">
        <f t="shared" si="151"/>
        <v>2</v>
      </c>
      <c r="AC233" s="10">
        <f t="shared" si="131"/>
        <v>0</v>
      </c>
      <c r="AD233" s="13" t="s">
        <v>794</v>
      </c>
      <c r="AE233" s="13"/>
      <c r="AF233" s="13"/>
      <c r="AG233" s="13"/>
      <c r="AH233" s="13"/>
      <c r="AI233" s="13"/>
      <c r="AJ233" s="13"/>
      <c r="AK233" s="13"/>
      <c r="AL233" s="13"/>
      <c r="AM233" s="13"/>
      <c r="AN233" s="10" t="str">
        <f t="shared" si="132"/>
        <v>PHY112 (2)D</v>
      </c>
      <c r="AO233" s="8">
        <f t="shared" si="133"/>
        <v>2</v>
      </c>
      <c r="AP233" s="12">
        <f t="shared" si="134"/>
        <v>4</v>
      </c>
      <c r="AQ233" s="13"/>
      <c r="AR233" s="13"/>
      <c r="AS233" s="13"/>
      <c r="AT233" s="13"/>
      <c r="AU233" s="13"/>
      <c r="AV233" s="13"/>
      <c r="AW233" s="13"/>
      <c r="AX233" s="13"/>
      <c r="AY233" s="13"/>
      <c r="AZ233" s="13"/>
      <c r="BA233" s="10" t="str">
        <f t="shared" si="149"/>
        <v/>
      </c>
      <c r="BB233" s="8">
        <f t="shared" si="135"/>
        <v>0</v>
      </c>
      <c r="BC233" s="8">
        <f t="shared" si="145"/>
        <v>0</v>
      </c>
      <c r="BD233" s="13"/>
      <c r="BE233" s="13"/>
      <c r="BF233" s="13"/>
      <c r="BG233" s="13"/>
      <c r="BH233" s="13"/>
      <c r="BI233" s="13"/>
      <c r="BJ233" s="13"/>
      <c r="BK233" s="13"/>
      <c r="BL233" s="13"/>
      <c r="BM233" s="13"/>
      <c r="BN233" s="8" t="str">
        <f t="shared" si="142"/>
        <v/>
      </c>
      <c r="BO233" s="8">
        <f t="shared" si="154"/>
        <v>0</v>
      </c>
      <c r="BP233" s="8">
        <f t="shared" si="150"/>
        <v>0</v>
      </c>
      <c r="BQ233" s="13"/>
      <c r="BR233" s="13"/>
      <c r="BS233" s="13"/>
      <c r="BT233" s="13"/>
      <c r="BU233" s="13"/>
      <c r="BV233" s="13"/>
      <c r="BW233" s="13"/>
      <c r="BX233" s="13"/>
      <c r="BY233" s="13"/>
      <c r="BZ233" s="13"/>
      <c r="CA233" s="8" t="str">
        <f t="shared" si="152"/>
        <v/>
      </c>
      <c r="CB233" s="8">
        <f t="shared" si="137"/>
        <v>0</v>
      </c>
      <c r="CC233" s="8">
        <f t="shared" si="147"/>
        <v>0</v>
      </c>
      <c r="CD233" s="13"/>
      <c r="CE233" s="13"/>
      <c r="CF233" s="13"/>
      <c r="CG233" s="13"/>
      <c r="CH233" s="13"/>
      <c r="CI233" s="13"/>
      <c r="CJ233" s="13"/>
      <c r="CK233" s="13"/>
      <c r="CL233" s="13"/>
      <c r="CM233" s="13"/>
      <c r="CN233" s="8" t="str">
        <f t="shared" si="141"/>
        <v/>
      </c>
      <c r="CO233" s="8">
        <f t="shared" si="136"/>
        <v>0</v>
      </c>
      <c r="CP233" s="8">
        <f t="shared" ref="CP233:CP296" si="156">AllCurCoGP(CD233:CM233)</f>
        <v>0</v>
      </c>
      <c r="CQ233" s="13"/>
      <c r="CR233" s="13"/>
      <c r="CS233" s="13"/>
      <c r="CT233" s="13"/>
      <c r="CU233" s="13"/>
      <c r="CV233" s="13"/>
      <c r="CW233" s="13"/>
      <c r="CX233" s="13"/>
      <c r="CY233" s="13"/>
      <c r="CZ233" s="13"/>
      <c r="DA233" s="8" t="str">
        <f t="shared" si="148"/>
        <v/>
      </c>
      <c r="DB233" s="8">
        <f t="shared" si="139"/>
        <v>0</v>
      </c>
      <c r="DC233" s="8">
        <f t="shared" si="153"/>
        <v>0</v>
      </c>
    </row>
    <row r="234" spans="1:107" ht="26.25" customHeight="1" thickBot="1" x14ac:dyDescent="0.4">
      <c r="A234" s="16">
        <v>228</v>
      </c>
      <c r="B234" s="92" t="s">
        <v>662</v>
      </c>
      <c r="C234" s="7" t="s">
        <v>338</v>
      </c>
      <c r="D234" s="13" t="s">
        <v>808</v>
      </c>
      <c r="E234" s="13"/>
      <c r="F234" s="13"/>
      <c r="G234" s="13"/>
      <c r="H234" s="13"/>
      <c r="I234" s="13"/>
      <c r="J234" s="13"/>
      <c r="K234" s="13"/>
      <c r="L234" s="13"/>
      <c r="M234" s="13"/>
      <c r="N234" s="8" t="str">
        <f t="shared" si="155"/>
        <v>CHM114 (1)B</v>
      </c>
      <c r="O234" s="8">
        <f t="shared" si="146"/>
        <v>1</v>
      </c>
      <c r="P234" s="8">
        <f t="shared" si="140"/>
        <v>4</v>
      </c>
      <c r="Q234" s="13"/>
      <c r="R234" s="13"/>
      <c r="S234" s="13"/>
      <c r="T234" s="13"/>
      <c r="U234" s="13"/>
      <c r="V234" s="13"/>
      <c r="W234" s="13"/>
      <c r="X234" s="13"/>
      <c r="Y234" s="13"/>
      <c r="Z234" s="13"/>
      <c r="AA234" s="10" t="str">
        <f t="shared" si="130"/>
        <v/>
      </c>
      <c r="AB234" s="10">
        <f t="shared" si="151"/>
        <v>0</v>
      </c>
      <c r="AC234" s="10">
        <f t="shared" si="131"/>
        <v>0</v>
      </c>
      <c r="AD234" s="13"/>
      <c r="AE234" s="13"/>
      <c r="AF234" s="13"/>
      <c r="AG234" s="13"/>
      <c r="AH234" s="13"/>
      <c r="AI234" s="13"/>
      <c r="AJ234" s="13"/>
      <c r="AK234" s="13"/>
      <c r="AL234" s="13"/>
      <c r="AM234" s="13"/>
      <c r="AN234" s="10" t="str">
        <f t="shared" si="132"/>
        <v/>
      </c>
      <c r="AO234" s="8">
        <f t="shared" si="133"/>
        <v>0</v>
      </c>
      <c r="AP234" s="12">
        <f t="shared" si="134"/>
        <v>0</v>
      </c>
      <c r="AQ234" s="13"/>
      <c r="AR234" s="13"/>
      <c r="AS234" s="13"/>
      <c r="AT234" s="13"/>
      <c r="AU234" s="13"/>
      <c r="AV234" s="13"/>
      <c r="AW234" s="13"/>
      <c r="AX234" s="13"/>
      <c r="AY234" s="13"/>
      <c r="AZ234" s="13"/>
      <c r="BA234" s="10" t="str">
        <f t="shared" si="149"/>
        <v/>
      </c>
      <c r="BB234" s="8">
        <f t="shared" si="135"/>
        <v>0</v>
      </c>
      <c r="BC234" s="8">
        <f t="shared" si="145"/>
        <v>0</v>
      </c>
      <c r="BD234" s="13"/>
      <c r="BE234" s="13"/>
      <c r="BF234" s="13"/>
      <c r="BG234" s="13"/>
      <c r="BH234" s="13"/>
      <c r="BI234" s="13"/>
      <c r="BJ234" s="13"/>
      <c r="BK234" s="13"/>
      <c r="BL234" s="13"/>
      <c r="BM234" s="13"/>
      <c r="BN234" s="8" t="str">
        <f t="shared" si="142"/>
        <v/>
      </c>
      <c r="BO234" s="8">
        <f t="shared" si="154"/>
        <v>0</v>
      </c>
      <c r="BP234" s="8">
        <f t="shared" si="150"/>
        <v>0</v>
      </c>
      <c r="BQ234" s="13"/>
      <c r="BR234" s="13"/>
      <c r="BS234" s="13"/>
      <c r="BT234" s="13"/>
      <c r="BU234" s="13"/>
      <c r="BV234" s="13"/>
      <c r="BW234" s="13"/>
      <c r="BX234" s="13"/>
      <c r="BY234" s="13"/>
      <c r="BZ234" s="13"/>
      <c r="CA234" s="8" t="str">
        <f t="shared" si="152"/>
        <v/>
      </c>
      <c r="CB234" s="8">
        <f t="shared" si="137"/>
        <v>0</v>
      </c>
      <c r="CC234" s="8">
        <f t="shared" si="147"/>
        <v>0</v>
      </c>
      <c r="CD234" s="13"/>
      <c r="CE234" s="13"/>
      <c r="CF234" s="13"/>
      <c r="CG234" s="13"/>
      <c r="CH234" s="13"/>
      <c r="CI234" s="13"/>
      <c r="CJ234" s="13"/>
      <c r="CK234" s="13"/>
      <c r="CL234" s="13"/>
      <c r="CM234" s="13"/>
      <c r="CN234" s="8" t="str">
        <f t="shared" si="141"/>
        <v/>
      </c>
      <c r="CO234" s="8">
        <f t="shared" si="136"/>
        <v>0</v>
      </c>
      <c r="CP234" s="8">
        <f t="shared" si="156"/>
        <v>0</v>
      </c>
      <c r="CQ234" s="13"/>
      <c r="CR234" s="13"/>
      <c r="CS234" s="13"/>
      <c r="CT234" s="13"/>
      <c r="CU234" s="13"/>
      <c r="CV234" s="13"/>
      <c r="CW234" s="13"/>
      <c r="CX234" s="13"/>
      <c r="CY234" s="13"/>
      <c r="CZ234" s="13"/>
      <c r="DA234" s="8" t="str">
        <f t="shared" si="148"/>
        <v/>
      </c>
      <c r="DB234" s="8">
        <f t="shared" si="139"/>
        <v>0</v>
      </c>
      <c r="DC234" s="8">
        <f t="shared" si="153"/>
        <v>0</v>
      </c>
    </row>
    <row r="235" spans="1:107" ht="26.25" customHeight="1" thickBot="1" x14ac:dyDescent="0.4">
      <c r="A235" s="16">
        <v>229</v>
      </c>
      <c r="B235" s="92" t="s">
        <v>663</v>
      </c>
      <c r="C235" s="7" t="s">
        <v>339</v>
      </c>
      <c r="D235" s="13"/>
      <c r="E235" s="13"/>
      <c r="F235" s="13"/>
      <c r="G235" s="13"/>
      <c r="H235" s="13"/>
      <c r="I235" s="13"/>
      <c r="J235" s="13"/>
      <c r="K235" s="13"/>
      <c r="L235" s="13"/>
      <c r="M235" s="13"/>
      <c r="N235" s="8" t="str">
        <f t="shared" si="155"/>
        <v/>
      </c>
      <c r="O235" s="8">
        <f t="shared" si="146"/>
        <v>0</v>
      </c>
      <c r="P235" s="8">
        <f t="shared" si="140"/>
        <v>0</v>
      </c>
      <c r="Q235" s="13"/>
      <c r="R235" s="13"/>
      <c r="S235" s="13"/>
      <c r="T235" s="13"/>
      <c r="U235" s="13"/>
      <c r="V235" s="13"/>
      <c r="W235" s="13"/>
      <c r="X235" s="13"/>
      <c r="Y235" s="13"/>
      <c r="Z235" s="13"/>
      <c r="AA235" s="10" t="str">
        <f t="shared" si="130"/>
        <v/>
      </c>
      <c r="AB235" s="10">
        <f t="shared" si="151"/>
        <v>0</v>
      </c>
      <c r="AC235" s="10">
        <f t="shared" si="131"/>
        <v>0</v>
      </c>
      <c r="AD235" s="13"/>
      <c r="AE235" s="13"/>
      <c r="AF235" s="13"/>
      <c r="AG235" s="13"/>
      <c r="AH235" s="13"/>
      <c r="AI235" s="13"/>
      <c r="AJ235" s="13"/>
      <c r="AK235" s="13"/>
      <c r="AL235" s="13"/>
      <c r="AM235" s="13"/>
      <c r="AN235" s="10" t="str">
        <f t="shared" si="132"/>
        <v/>
      </c>
      <c r="AO235" s="8">
        <f t="shared" si="133"/>
        <v>0</v>
      </c>
      <c r="AP235" s="12">
        <f t="shared" si="134"/>
        <v>0</v>
      </c>
      <c r="AQ235" s="13"/>
      <c r="AR235" s="13"/>
      <c r="AS235" s="13"/>
      <c r="AT235" s="13"/>
      <c r="AU235" s="13"/>
      <c r="AV235" s="13"/>
      <c r="AW235" s="13"/>
      <c r="AX235" s="13"/>
      <c r="AY235" s="13"/>
      <c r="AZ235" s="13"/>
      <c r="BA235" s="10" t="str">
        <f t="shared" si="149"/>
        <v/>
      </c>
      <c r="BB235" s="8">
        <f t="shared" si="135"/>
        <v>0</v>
      </c>
      <c r="BC235" s="8">
        <f t="shared" si="145"/>
        <v>0</v>
      </c>
      <c r="BD235" s="13"/>
      <c r="BE235" s="13"/>
      <c r="BF235" s="13"/>
      <c r="BG235" s="13"/>
      <c r="BH235" s="13"/>
      <c r="BI235" s="13"/>
      <c r="BJ235" s="13"/>
      <c r="BK235" s="13"/>
      <c r="BL235" s="13"/>
      <c r="BM235" s="13"/>
      <c r="BN235" s="8" t="str">
        <f t="shared" si="142"/>
        <v/>
      </c>
      <c r="BO235" s="8">
        <f t="shared" si="154"/>
        <v>0</v>
      </c>
      <c r="BP235" s="8">
        <f t="shared" si="150"/>
        <v>0</v>
      </c>
      <c r="BQ235" s="13"/>
      <c r="BR235" s="13"/>
      <c r="BS235" s="13"/>
      <c r="BT235" s="13"/>
      <c r="BU235" s="13"/>
      <c r="BV235" s="13"/>
      <c r="BW235" s="13"/>
      <c r="BX235" s="13"/>
      <c r="BY235" s="13"/>
      <c r="BZ235" s="13"/>
      <c r="CA235" s="8" t="str">
        <f t="shared" si="152"/>
        <v/>
      </c>
      <c r="CB235" s="8">
        <f t="shared" si="137"/>
        <v>0</v>
      </c>
      <c r="CC235" s="8">
        <f t="shared" si="147"/>
        <v>0</v>
      </c>
      <c r="CD235" s="13"/>
      <c r="CE235" s="13"/>
      <c r="CF235" s="13"/>
      <c r="CG235" s="13"/>
      <c r="CH235" s="13"/>
      <c r="CI235" s="13"/>
      <c r="CJ235" s="13"/>
      <c r="CK235" s="13"/>
      <c r="CL235" s="13"/>
      <c r="CM235" s="13"/>
      <c r="CN235" s="8" t="str">
        <f t="shared" si="141"/>
        <v/>
      </c>
      <c r="CO235" s="8">
        <f t="shared" si="136"/>
        <v>0</v>
      </c>
      <c r="CP235" s="8">
        <f t="shared" si="156"/>
        <v>0</v>
      </c>
      <c r="CQ235" s="13"/>
      <c r="CR235" s="13"/>
      <c r="CS235" s="13"/>
      <c r="CT235" s="13"/>
      <c r="CU235" s="13"/>
      <c r="CV235" s="13"/>
      <c r="CW235" s="13"/>
      <c r="CX235" s="13"/>
      <c r="CY235" s="13"/>
      <c r="CZ235" s="13"/>
      <c r="DA235" s="8" t="str">
        <f t="shared" si="148"/>
        <v/>
      </c>
      <c r="DB235" s="8">
        <f t="shared" si="139"/>
        <v>0</v>
      </c>
      <c r="DC235" s="8">
        <f t="shared" si="153"/>
        <v>0</v>
      </c>
    </row>
    <row r="236" spans="1:107" ht="26.25" customHeight="1" thickBot="1" x14ac:dyDescent="0.4">
      <c r="A236" s="16">
        <v>230</v>
      </c>
      <c r="B236" s="92" t="s">
        <v>664</v>
      </c>
      <c r="C236" s="7" t="s">
        <v>340</v>
      </c>
      <c r="D236" s="13" t="s">
        <v>793</v>
      </c>
      <c r="E236" s="13" t="s">
        <v>809</v>
      </c>
      <c r="F236" s="13"/>
      <c r="G236" s="13"/>
      <c r="H236" s="13"/>
      <c r="I236" s="13"/>
      <c r="J236" s="13"/>
      <c r="K236" s="13"/>
      <c r="L236" s="13"/>
      <c r="M236" s="13"/>
      <c r="N236" s="8" t="str">
        <f t="shared" si="155"/>
        <v>PHY112 (2)B,CHM114 (1)A</v>
      </c>
      <c r="O236" s="8">
        <f t="shared" si="146"/>
        <v>3</v>
      </c>
      <c r="P236" s="8">
        <f t="shared" si="140"/>
        <v>13</v>
      </c>
      <c r="Q236" s="13" t="s">
        <v>834</v>
      </c>
      <c r="R236" s="13"/>
      <c r="S236" s="13"/>
      <c r="T236" s="13"/>
      <c r="U236" s="13"/>
      <c r="V236" s="13"/>
      <c r="W236" s="13"/>
      <c r="X236" s="13"/>
      <c r="Y236" s="13"/>
      <c r="Z236" s="13"/>
      <c r="AA236" s="10" t="str">
        <f t="shared" si="130"/>
        <v>GSS126 (2)B</v>
      </c>
      <c r="AB236" s="10">
        <f t="shared" si="151"/>
        <v>2</v>
      </c>
      <c r="AC236" s="10">
        <f t="shared" si="131"/>
        <v>8</v>
      </c>
      <c r="AD236" s="13" t="s">
        <v>881</v>
      </c>
      <c r="AE236" s="13"/>
      <c r="AF236" s="13"/>
      <c r="AG236" s="13"/>
      <c r="AH236" s="13"/>
      <c r="AI236" s="13"/>
      <c r="AJ236" s="13"/>
      <c r="AK236" s="13"/>
      <c r="AL236" s="13"/>
      <c r="AM236" s="13"/>
      <c r="AN236" s="10" t="str">
        <f t="shared" si="132"/>
        <v>GSS212 (2)C</v>
      </c>
      <c r="AO236" s="8">
        <f t="shared" si="133"/>
        <v>2</v>
      </c>
      <c r="AP236" s="12">
        <f t="shared" si="134"/>
        <v>6</v>
      </c>
      <c r="AQ236" s="13"/>
      <c r="AR236" s="13"/>
      <c r="AS236" s="13"/>
      <c r="AT236" s="13"/>
      <c r="AU236" s="13"/>
      <c r="AV236" s="13"/>
      <c r="AW236" s="13"/>
      <c r="AX236" s="13"/>
      <c r="AY236" s="13"/>
      <c r="AZ236" s="13"/>
      <c r="BA236" s="10" t="str">
        <f t="shared" si="149"/>
        <v/>
      </c>
      <c r="BB236" s="8">
        <f t="shared" si="135"/>
        <v>0</v>
      </c>
      <c r="BC236" s="8">
        <f t="shared" si="145"/>
        <v>0</v>
      </c>
      <c r="BD236" s="13"/>
      <c r="BE236" s="13"/>
      <c r="BF236" s="13"/>
      <c r="BG236" s="13"/>
      <c r="BH236" s="13"/>
      <c r="BI236" s="13"/>
      <c r="BJ236" s="13"/>
      <c r="BK236" s="13"/>
      <c r="BL236" s="13"/>
      <c r="BM236" s="13"/>
      <c r="BN236" s="8" t="str">
        <f t="shared" si="142"/>
        <v/>
      </c>
      <c r="BO236" s="8">
        <f t="shared" si="154"/>
        <v>0</v>
      </c>
      <c r="BP236" s="8">
        <f t="shared" si="150"/>
        <v>0</v>
      </c>
      <c r="BQ236" s="13"/>
      <c r="BR236" s="13"/>
      <c r="BS236" s="13"/>
      <c r="BT236" s="13"/>
      <c r="BU236" s="13"/>
      <c r="BV236" s="13"/>
      <c r="BW236" s="13"/>
      <c r="BX236" s="13"/>
      <c r="BY236" s="13"/>
      <c r="BZ236" s="13"/>
      <c r="CA236" s="8" t="str">
        <f t="shared" si="152"/>
        <v/>
      </c>
      <c r="CB236" s="8">
        <f t="shared" si="137"/>
        <v>0</v>
      </c>
      <c r="CC236" s="8">
        <f t="shared" si="147"/>
        <v>0</v>
      </c>
      <c r="CD236" s="13"/>
      <c r="CE236" s="13"/>
      <c r="CF236" s="13"/>
      <c r="CG236" s="13"/>
      <c r="CH236" s="13"/>
      <c r="CI236" s="13"/>
      <c r="CJ236" s="13"/>
      <c r="CK236" s="13"/>
      <c r="CL236" s="13"/>
      <c r="CM236" s="13"/>
      <c r="CN236" s="8" t="str">
        <f t="shared" si="141"/>
        <v/>
      </c>
      <c r="CO236" s="8">
        <f t="shared" si="136"/>
        <v>0</v>
      </c>
      <c r="CP236" s="8">
        <f t="shared" si="156"/>
        <v>0</v>
      </c>
      <c r="CQ236" s="13"/>
      <c r="CR236" s="13"/>
      <c r="CS236" s="13"/>
      <c r="CT236" s="13"/>
      <c r="CU236" s="13"/>
      <c r="CV236" s="13"/>
      <c r="CW236" s="13"/>
      <c r="CX236" s="13"/>
      <c r="CY236" s="13"/>
      <c r="CZ236" s="13"/>
      <c r="DA236" s="8" t="str">
        <f t="shared" si="148"/>
        <v/>
      </c>
      <c r="DB236" s="8">
        <f t="shared" si="139"/>
        <v>0</v>
      </c>
      <c r="DC236" s="8">
        <f t="shared" si="153"/>
        <v>0</v>
      </c>
    </row>
    <row r="237" spans="1:107" ht="26.25" customHeight="1" thickBot="1" x14ac:dyDescent="0.4">
      <c r="A237" s="16">
        <v>231</v>
      </c>
      <c r="B237" s="92" t="s">
        <v>665</v>
      </c>
      <c r="C237" s="7" t="s">
        <v>341</v>
      </c>
      <c r="D237" s="13" t="s">
        <v>808</v>
      </c>
      <c r="E237" s="13"/>
      <c r="F237" s="13"/>
      <c r="G237" s="13"/>
      <c r="H237" s="13"/>
      <c r="I237" s="13"/>
      <c r="J237" s="13"/>
      <c r="K237" s="13"/>
      <c r="L237" s="13"/>
      <c r="M237" s="13"/>
      <c r="N237" s="8" t="str">
        <f t="shared" si="155"/>
        <v>CHM114 (1)B</v>
      </c>
      <c r="O237" s="8">
        <f t="shared" si="146"/>
        <v>1</v>
      </c>
      <c r="P237" s="8">
        <f t="shared" si="140"/>
        <v>4</v>
      </c>
      <c r="Q237" s="13"/>
      <c r="R237" s="13"/>
      <c r="S237" s="13"/>
      <c r="T237" s="13"/>
      <c r="U237" s="13"/>
      <c r="V237" s="13"/>
      <c r="W237" s="13"/>
      <c r="X237" s="13"/>
      <c r="Y237" s="13"/>
      <c r="Z237" s="13"/>
      <c r="AA237" s="10" t="str">
        <f t="shared" si="130"/>
        <v/>
      </c>
      <c r="AB237" s="10">
        <f t="shared" si="151"/>
        <v>0</v>
      </c>
      <c r="AC237" s="10">
        <f t="shared" si="131"/>
        <v>0</v>
      </c>
      <c r="AD237" s="13"/>
      <c r="AE237" s="13"/>
      <c r="AF237" s="13"/>
      <c r="AG237" s="13"/>
      <c r="AH237" s="13"/>
      <c r="AI237" s="13"/>
      <c r="AJ237" s="13"/>
      <c r="AK237" s="13"/>
      <c r="AL237" s="13"/>
      <c r="AM237" s="13"/>
      <c r="AN237" s="10" t="str">
        <f t="shared" si="132"/>
        <v/>
      </c>
      <c r="AO237" s="8">
        <f t="shared" si="133"/>
        <v>0</v>
      </c>
      <c r="AP237" s="12">
        <f t="shared" si="134"/>
        <v>0</v>
      </c>
      <c r="AQ237" s="13"/>
      <c r="AR237" s="13"/>
      <c r="AS237" s="13"/>
      <c r="AT237" s="13"/>
      <c r="AU237" s="13"/>
      <c r="AV237" s="13"/>
      <c r="AW237" s="13"/>
      <c r="AX237" s="13"/>
      <c r="AY237" s="13"/>
      <c r="AZ237" s="13"/>
      <c r="BA237" s="10" t="str">
        <f t="shared" si="149"/>
        <v/>
      </c>
      <c r="BB237" s="8">
        <f t="shared" si="135"/>
        <v>0</v>
      </c>
      <c r="BC237" s="8">
        <f t="shared" si="145"/>
        <v>0</v>
      </c>
      <c r="BD237" s="13"/>
      <c r="BE237" s="13"/>
      <c r="BF237" s="13"/>
      <c r="BG237" s="13"/>
      <c r="BH237" s="13"/>
      <c r="BI237" s="13"/>
      <c r="BJ237" s="13"/>
      <c r="BK237" s="13"/>
      <c r="BL237" s="13"/>
      <c r="BM237" s="13"/>
      <c r="BN237" s="8" t="str">
        <f t="shared" si="142"/>
        <v/>
      </c>
      <c r="BO237" s="8">
        <f t="shared" si="154"/>
        <v>0</v>
      </c>
      <c r="BP237" s="8">
        <f t="shared" si="150"/>
        <v>0</v>
      </c>
      <c r="BQ237" s="13"/>
      <c r="BR237" s="13"/>
      <c r="BS237" s="13"/>
      <c r="BT237" s="13"/>
      <c r="BU237" s="13"/>
      <c r="BV237" s="13"/>
      <c r="BW237" s="13"/>
      <c r="BX237" s="13"/>
      <c r="BY237" s="13"/>
      <c r="BZ237" s="13"/>
      <c r="CA237" s="8" t="str">
        <f t="shared" si="152"/>
        <v/>
      </c>
      <c r="CB237" s="8">
        <f t="shared" si="137"/>
        <v>0</v>
      </c>
      <c r="CC237" s="8">
        <f t="shared" si="147"/>
        <v>0</v>
      </c>
      <c r="CD237" s="13"/>
      <c r="CE237" s="13"/>
      <c r="CF237" s="13"/>
      <c r="CG237" s="13"/>
      <c r="CH237" s="13"/>
      <c r="CI237" s="13"/>
      <c r="CJ237" s="13"/>
      <c r="CK237" s="13"/>
      <c r="CL237" s="13"/>
      <c r="CM237" s="13"/>
      <c r="CN237" s="8" t="str">
        <f t="shared" si="141"/>
        <v/>
      </c>
      <c r="CO237" s="8">
        <f t="shared" si="136"/>
        <v>0</v>
      </c>
      <c r="CP237" s="8">
        <f t="shared" si="156"/>
        <v>0</v>
      </c>
      <c r="CQ237" s="13"/>
      <c r="CR237" s="13"/>
      <c r="CS237" s="13"/>
      <c r="CT237" s="13"/>
      <c r="CU237" s="13"/>
      <c r="CV237" s="13"/>
      <c r="CW237" s="13"/>
      <c r="CX237" s="13"/>
      <c r="CY237" s="13"/>
      <c r="CZ237" s="13"/>
      <c r="DA237" s="8" t="str">
        <f t="shared" si="148"/>
        <v/>
      </c>
      <c r="DB237" s="8">
        <f t="shared" ref="DB237:DB271" si="157">AllCurCoTCL(CQ237:CZ237)</f>
        <v>0</v>
      </c>
      <c r="DC237" s="8">
        <f t="shared" si="153"/>
        <v>0</v>
      </c>
    </row>
    <row r="238" spans="1:107" ht="26.25" customHeight="1" thickBot="1" x14ac:dyDescent="0.4">
      <c r="A238" s="16">
        <v>232</v>
      </c>
      <c r="B238" s="92" t="s">
        <v>666</v>
      </c>
      <c r="C238" s="7" t="s">
        <v>342</v>
      </c>
      <c r="D238" s="13"/>
      <c r="E238" s="13"/>
      <c r="F238" s="13"/>
      <c r="G238" s="13"/>
      <c r="H238" s="13"/>
      <c r="I238" s="13"/>
      <c r="J238" s="13"/>
      <c r="K238" s="13"/>
      <c r="L238" s="13"/>
      <c r="M238" s="13"/>
      <c r="N238" s="8" t="str">
        <f t="shared" si="155"/>
        <v/>
      </c>
      <c r="O238" s="8">
        <f t="shared" si="146"/>
        <v>0</v>
      </c>
      <c r="P238" s="8">
        <f t="shared" si="140"/>
        <v>0</v>
      </c>
      <c r="Q238" s="13"/>
      <c r="R238" s="13"/>
      <c r="S238" s="13"/>
      <c r="T238" s="13"/>
      <c r="U238" s="13"/>
      <c r="V238" s="13"/>
      <c r="W238" s="13"/>
      <c r="X238" s="13"/>
      <c r="Y238" s="13"/>
      <c r="Z238" s="13"/>
      <c r="AA238" s="10" t="str">
        <f t="shared" si="130"/>
        <v/>
      </c>
      <c r="AB238" s="10">
        <f t="shared" si="151"/>
        <v>0</v>
      </c>
      <c r="AC238" s="10">
        <f t="shared" si="131"/>
        <v>0</v>
      </c>
      <c r="AD238" s="13" t="s">
        <v>882</v>
      </c>
      <c r="AE238" s="13"/>
      <c r="AF238" s="13"/>
      <c r="AG238" s="13"/>
      <c r="AH238" s="13"/>
      <c r="AI238" s="13"/>
      <c r="AJ238" s="13"/>
      <c r="AK238" s="13"/>
      <c r="AL238" s="13"/>
      <c r="AM238" s="13"/>
      <c r="AN238" s="10" t="str">
        <f t="shared" si="132"/>
        <v>CSC218 (2)E</v>
      </c>
      <c r="AO238" s="8">
        <f t="shared" si="133"/>
        <v>2</v>
      </c>
      <c r="AP238" s="12">
        <f t="shared" si="134"/>
        <v>2</v>
      </c>
      <c r="AQ238" s="13"/>
      <c r="AR238" s="13"/>
      <c r="AS238" s="13"/>
      <c r="AT238" s="13"/>
      <c r="AU238" s="13"/>
      <c r="AV238" s="13"/>
      <c r="AW238" s="13"/>
      <c r="AX238" s="13"/>
      <c r="AY238" s="13"/>
      <c r="AZ238" s="13"/>
      <c r="BA238" s="10" t="str">
        <f t="shared" si="149"/>
        <v/>
      </c>
      <c r="BB238" s="8">
        <f t="shared" si="135"/>
        <v>0</v>
      </c>
      <c r="BC238" s="8">
        <f t="shared" si="145"/>
        <v>0</v>
      </c>
      <c r="BD238" s="13"/>
      <c r="BE238" s="13"/>
      <c r="BF238" s="13"/>
      <c r="BG238" s="13"/>
      <c r="BH238" s="13"/>
      <c r="BI238" s="13"/>
      <c r="BJ238" s="13"/>
      <c r="BK238" s="13"/>
      <c r="BL238" s="13"/>
      <c r="BM238" s="13"/>
      <c r="BN238" s="8" t="str">
        <f t="shared" si="142"/>
        <v/>
      </c>
      <c r="BO238" s="8">
        <f t="shared" si="154"/>
        <v>0</v>
      </c>
      <c r="BP238" s="8">
        <f t="shared" si="150"/>
        <v>0</v>
      </c>
      <c r="BQ238" s="13"/>
      <c r="BR238" s="13"/>
      <c r="BS238" s="13"/>
      <c r="BT238" s="13"/>
      <c r="BU238" s="13"/>
      <c r="BV238" s="13"/>
      <c r="BW238" s="13"/>
      <c r="BX238" s="13"/>
      <c r="BY238" s="13"/>
      <c r="BZ238" s="13"/>
      <c r="CA238" s="8" t="str">
        <f t="shared" si="152"/>
        <v/>
      </c>
      <c r="CB238" s="8">
        <f t="shared" si="137"/>
        <v>0</v>
      </c>
      <c r="CC238" s="8">
        <f t="shared" si="147"/>
        <v>0</v>
      </c>
      <c r="CD238" s="13"/>
      <c r="CE238" s="13"/>
      <c r="CF238" s="13"/>
      <c r="CG238" s="13"/>
      <c r="CH238" s="13"/>
      <c r="CI238" s="13"/>
      <c r="CJ238" s="13"/>
      <c r="CK238" s="13"/>
      <c r="CL238" s="13"/>
      <c r="CM238" s="13"/>
      <c r="CN238" s="8" t="str">
        <f t="shared" si="141"/>
        <v/>
      </c>
      <c r="CO238" s="8">
        <f t="shared" si="136"/>
        <v>0</v>
      </c>
      <c r="CP238" s="8">
        <f t="shared" si="156"/>
        <v>0</v>
      </c>
      <c r="CQ238" s="13"/>
      <c r="CR238" s="13"/>
      <c r="CS238" s="13"/>
      <c r="CT238" s="13"/>
      <c r="CU238" s="13"/>
      <c r="CV238" s="13"/>
      <c r="CW238" s="13"/>
      <c r="CX238" s="13"/>
      <c r="CY238" s="13"/>
      <c r="CZ238" s="13"/>
      <c r="DA238" s="8" t="str">
        <f t="shared" si="148"/>
        <v/>
      </c>
      <c r="DB238" s="8">
        <f t="shared" si="157"/>
        <v>0</v>
      </c>
      <c r="DC238" s="8">
        <f t="shared" si="153"/>
        <v>0</v>
      </c>
    </row>
    <row r="239" spans="1:107" ht="26.25" customHeight="1" thickBot="1" x14ac:dyDescent="0.4">
      <c r="A239" s="16">
        <v>233</v>
      </c>
      <c r="B239" s="92" t="s">
        <v>667</v>
      </c>
      <c r="C239" s="7" t="s">
        <v>343</v>
      </c>
      <c r="D239" s="13" t="s">
        <v>808</v>
      </c>
      <c r="E239" s="13" t="s">
        <v>816</v>
      </c>
      <c r="F239" s="13"/>
      <c r="G239" s="13"/>
      <c r="H239" s="13"/>
      <c r="I239" s="13"/>
      <c r="J239" s="13"/>
      <c r="K239" s="13"/>
      <c r="L239" s="13"/>
      <c r="M239" s="13"/>
      <c r="N239" s="8" t="str">
        <f t="shared" si="155"/>
        <v>CHM114 (1)B,BIO112 (2)C</v>
      </c>
      <c r="O239" s="8">
        <f t="shared" si="146"/>
        <v>3</v>
      </c>
      <c r="P239" s="8">
        <f t="shared" ref="P239:P256" si="158">AllCurCoGP(D239:M239)</f>
        <v>10</v>
      </c>
      <c r="Q239" s="13" t="s">
        <v>846</v>
      </c>
      <c r="R239" s="13"/>
      <c r="S239" s="13"/>
      <c r="T239" s="13"/>
      <c r="U239" s="13"/>
      <c r="V239" s="13"/>
      <c r="W239" s="13"/>
      <c r="X239" s="13"/>
      <c r="Y239" s="13"/>
      <c r="Z239" s="13"/>
      <c r="AA239" s="10" t="str">
        <f t="shared" si="130"/>
        <v>PHY122 (2)C</v>
      </c>
      <c r="AB239" s="10">
        <f t="shared" si="151"/>
        <v>2</v>
      </c>
      <c r="AC239" s="10">
        <f t="shared" si="131"/>
        <v>6</v>
      </c>
      <c r="AD239" s="13" t="s">
        <v>888</v>
      </c>
      <c r="AE239" s="13"/>
      <c r="AF239" s="13"/>
      <c r="AG239" s="13"/>
      <c r="AH239" s="13"/>
      <c r="AI239" s="13"/>
      <c r="AJ239" s="13"/>
      <c r="AK239" s="13"/>
      <c r="AL239" s="13"/>
      <c r="AM239" s="13"/>
      <c r="AN239" s="10" t="str">
        <f t="shared" si="132"/>
        <v>PHY212 (2)C</v>
      </c>
      <c r="AO239" s="8">
        <f t="shared" si="133"/>
        <v>2</v>
      </c>
      <c r="AP239" s="12">
        <f t="shared" si="134"/>
        <v>6</v>
      </c>
      <c r="AQ239" s="13"/>
      <c r="AR239" s="13"/>
      <c r="AS239" s="13"/>
      <c r="AT239" s="13"/>
      <c r="AU239" s="13"/>
      <c r="AV239" s="13"/>
      <c r="AW239" s="13"/>
      <c r="AX239" s="13"/>
      <c r="AY239" s="13"/>
      <c r="AZ239" s="13"/>
      <c r="BA239" s="10" t="str">
        <f t="shared" si="149"/>
        <v/>
      </c>
      <c r="BB239" s="8">
        <f t="shared" si="135"/>
        <v>0</v>
      </c>
      <c r="BC239" s="8">
        <f t="shared" si="145"/>
        <v>0</v>
      </c>
      <c r="BD239" s="13"/>
      <c r="BE239" s="13"/>
      <c r="BF239" s="13"/>
      <c r="BG239" s="13"/>
      <c r="BH239" s="13"/>
      <c r="BI239" s="13"/>
      <c r="BJ239" s="13"/>
      <c r="BK239" s="13"/>
      <c r="BL239" s="13"/>
      <c r="BM239" s="13"/>
      <c r="BN239" s="8" t="str">
        <f t="shared" si="142"/>
        <v/>
      </c>
      <c r="BO239" s="8">
        <f t="shared" si="154"/>
        <v>0</v>
      </c>
      <c r="BP239" s="8">
        <f t="shared" si="150"/>
        <v>0</v>
      </c>
      <c r="BQ239" s="13"/>
      <c r="BR239" s="13"/>
      <c r="BS239" s="13"/>
      <c r="BT239" s="13"/>
      <c r="BU239" s="13"/>
      <c r="BV239" s="13"/>
      <c r="BW239" s="13"/>
      <c r="BX239" s="13"/>
      <c r="BY239" s="13"/>
      <c r="BZ239" s="13"/>
      <c r="CA239" s="8" t="str">
        <f t="shared" si="152"/>
        <v/>
      </c>
      <c r="CB239" s="8">
        <f t="shared" si="137"/>
        <v>0</v>
      </c>
      <c r="CC239" s="8">
        <f t="shared" si="147"/>
        <v>0</v>
      </c>
      <c r="CD239" s="13"/>
      <c r="CE239" s="13"/>
      <c r="CF239" s="13"/>
      <c r="CG239" s="13"/>
      <c r="CH239" s="13"/>
      <c r="CI239" s="13"/>
      <c r="CJ239" s="13"/>
      <c r="CK239" s="13"/>
      <c r="CL239" s="13"/>
      <c r="CM239" s="13"/>
      <c r="CN239" s="8" t="str">
        <f t="shared" si="141"/>
        <v/>
      </c>
      <c r="CO239" s="8">
        <f t="shared" si="136"/>
        <v>0</v>
      </c>
      <c r="CP239" s="8">
        <f t="shared" si="156"/>
        <v>0</v>
      </c>
      <c r="CQ239" s="13"/>
      <c r="CR239" s="13"/>
      <c r="CS239" s="13"/>
      <c r="CT239" s="13"/>
      <c r="CU239" s="13"/>
      <c r="CV239" s="13"/>
      <c r="CW239" s="13"/>
      <c r="CX239" s="13"/>
      <c r="CY239" s="13"/>
      <c r="CZ239" s="13"/>
      <c r="DA239" s="8" t="str">
        <f t="shared" si="148"/>
        <v/>
      </c>
      <c r="DB239" s="8">
        <f t="shared" si="157"/>
        <v>0</v>
      </c>
      <c r="DC239" s="8">
        <f t="shared" si="153"/>
        <v>0</v>
      </c>
    </row>
    <row r="240" spans="1:107" ht="26.25" customHeight="1" thickBot="1" x14ac:dyDescent="0.4">
      <c r="A240" s="16">
        <v>234</v>
      </c>
      <c r="B240" s="92" t="s">
        <v>668</v>
      </c>
      <c r="C240" s="7" t="s">
        <v>344</v>
      </c>
      <c r="D240" s="13"/>
      <c r="E240" s="13"/>
      <c r="F240" s="13"/>
      <c r="G240" s="13"/>
      <c r="H240" s="13"/>
      <c r="I240" s="13"/>
      <c r="J240" s="13"/>
      <c r="K240" s="13"/>
      <c r="L240" s="13"/>
      <c r="M240" s="13"/>
      <c r="N240" s="8" t="str">
        <f t="shared" si="155"/>
        <v/>
      </c>
      <c r="O240" s="8">
        <f t="shared" si="146"/>
        <v>0</v>
      </c>
      <c r="P240" s="8">
        <f t="shared" si="158"/>
        <v>0</v>
      </c>
      <c r="Q240" s="13"/>
      <c r="R240" s="13"/>
      <c r="S240" s="13"/>
      <c r="T240" s="13"/>
      <c r="U240" s="13"/>
      <c r="V240" s="13"/>
      <c r="W240" s="13"/>
      <c r="X240" s="13"/>
      <c r="Y240" s="13"/>
      <c r="Z240" s="13"/>
      <c r="AA240" s="10" t="str">
        <f t="shared" si="130"/>
        <v/>
      </c>
      <c r="AB240" s="10">
        <f t="shared" si="151"/>
        <v>0</v>
      </c>
      <c r="AC240" s="10">
        <f t="shared" si="131"/>
        <v>0</v>
      </c>
      <c r="AD240" s="13"/>
      <c r="AE240" s="13"/>
      <c r="AF240" s="13"/>
      <c r="AG240" s="13"/>
      <c r="AH240" s="13"/>
      <c r="AI240" s="13"/>
      <c r="AJ240" s="13"/>
      <c r="AK240" s="13"/>
      <c r="AL240" s="13"/>
      <c r="AM240" s="13"/>
      <c r="AN240" s="10" t="str">
        <f t="shared" si="132"/>
        <v/>
      </c>
      <c r="AO240" s="8">
        <f t="shared" si="133"/>
        <v>0</v>
      </c>
      <c r="AP240" s="12">
        <f t="shared" si="134"/>
        <v>0</v>
      </c>
      <c r="AQ240" s="13"/>
      <c r="AR240" s="13"/>
      <c r="AS240" s="13"/>
      <c r="AT240" s="13"/>
      <c r="AU240" s="13"/>
      <c r="AV240" s="13"/>
      <c r="AW240" s="13"/>
      <c r="AX240" s="13"/>
      <c r="AY240" s="13"/>
      <c r="AZ240" s="13"/>
      <c r="BA240" s="10" t="str">
        <f t="shared" si="149"/>
        <v/>
      </c>
      <c r="BB240" s="8">
        <f t="shared" si="135"/>
        <v>0</v>
      </c>
      <c r="BC240" s="8">
        <f t="shared" si="145"/>
        <v>0</v>
      </c>
      <c r="BD240" s="13"/>
      <c r="BE240" s="13"/>
      <c r="BF240" s="13"/>
      <c r="BG240" s="13"/>
      <c r="BH240" s="13"/>
      <c r="BI240" s="13"/>
      <c r="BJ240" s="13"/>
      <c r="BK240" s="13"/>
      <c r="BL240" s="13"/>
      <c r="BM240" s="13"/>
      <c r="BN240" s="8" t="str">
        <f t="shared" si="142"/>
        <v/>
      </c>
      <c r="BO240" s="8">
        <f t="shared" si="154"/>
        <v>0</v>
      </c>
      <c r="BP240" s="8">
        <f t="shared" si="150"/>
        <v>0</v>
      </c>
      <c r="BQ240" s="13"/>
      <c r="BR240" s="13"/>
      <c r="BS240" s="13"/>
      <c r="BT240" s="13"/>
      <c r="BU240" s="13"/>
      <c r="BV240" s="13"/>
      <c r="BW240" s="13"/>
      <c r="BX240" s="13"/>
      <c r="BY240" s="13"/>
      <c r="BZ240" s="13"/>
      <c r="CA240" s="8" t="str">
        <f t="shared" si="152"/>
        <v/>
      </c>
      <c r="CB240" s="8">
        <f t="shared" si="137"/>
        <v>0</v>
      </c>
      <c r="CC240" s="8">
        <f t="shared" si="147"/>
        <v>0</v>
      </c>
      <c r="CD240" s="13"/>
      <c r="CE240" s="13"/>
      <c r="CF240" s="13"/>
      <c r="CG240" s="13"/>
      <c r="CH240" s="13"/>
      <c r="CI240" s="13"/>
      <c r="CJ240" s="13"/>
      <c r="CK240" s="13"/>
      <c r="CL240" s="13"/>
      <c r="CM240" s="13"/>
      <c r="CN240" s="8" t="str">
        <f t="shared" si="141"/>
        <v/>
      </c>
      <c r="CO240" s="8">
        <f t="shared" si="136"/>
        <v>0</v>
      </c>
      <c r="CP240" s="8">
        <f t="shared" si="156"/>
        <v>0</v>
      </c>
      <c r="CQ240" s="13"/>
      <c r="CR240" s="13"/>
      <c r="CS240" s="13"/>
      <c r="CT240" s="13"/>
      <c r="CU240" s="13"/>
      <c r="CV240" s="13"/>
      <c r="CW240" s="13"/>
      <c r="CX240" s="13"/>
      <c r="CY240" s="13"/>
      <c r="CZ240" s="13"/>
      <c r="DA240" s="8" t="str">
        <f t="shared" si="148"/>
        <v/>
      </c>
      <c r="DB240" s="8">
        <f t="shared" si="157"/>
        <v>0</v>
      </c>
      <c r="DC240" s="8">
        <f t="shared" si="153"/>
        <v>0</v>
      </c>
    </row>
    <row r="241" spans="1:107" ht="26.25" customHeight="1" thickBot="1" x14ac:dyDescent="0.4">
      <c r="A241" s="16">
        <v>235</v>
      </c>
      <c r="B241" s="92" t="s">
        <v>669</v>
      </c>
      <c r="C241" s="7" t="s">
        <v>345</v>
      </c>
      <c r="D241" s="13" t="s">
        <v>787</v>
      </c>
      <c r="E241" s="13"/>
      <c r="F241" s="13"/>
      <c r="G241" s="13"/>
      <c r="H241" s="13"/>
      <c r="I241" s="13"/>
      <c r="J241" s="13"/>
      <c r="K241" s="13"/>
      <c r="L241" s="13"/>
      <c r="M241" s="13"/>
      <c r="N241" s="8" t="str">
        <f t="shared" si="155"/>
        <v>CHM113 (3)E</v>
      </c>
      <c r="O241" s="8">
        <f t="shared" si="146"/>
        <v>3</v>
      </c>
      <c r="P241" s="8">
        <f t="shared" si="158"/>
        <v>3</v>
      </c>
      <c r="Q241" s="13" t="s">
        <v>827</v>
      </c>
      <c r="R241" s="13" t="s">
        <v>847</v>
      </c>
      <c r="S241" s="13"/>
      <c r="T241" s="13"/>
      <c r="U241" s="13"/>
      <c r="V241" s="13"/>
      <c r="W241" s="13"/>
      <c r="X241" s="13"/>
      <c r="Y241" s="13"/>
      <c r="Z241" s="13"/>
      <c r="AA241" s="10" t="str">
        <f t="shared" si="130"/>
        <v>CHM124 (1)C,PHY122 (2)E</v>
      </c>
      <c r="AB241" s="10">
        <f t="shared" si="151"/>
        <v>3</v>
      </c>
      <c r="AC241" s="10">
        <f t="shared" si="131"/>
        <v>5</v>
      </c>
      <c r="AD241" s="13"/>
      <c r="AE241" s="13"/>
      <c r="AF241" s="13"/>
      <c r="AG241" s="13"/>
      <c r="AH241" s="13"/>
      <c r="AI241" s="13"/>
      <c r="AJ241" s="13"/>
      <c r="AK241" s="13"/>
      <c r="AL241" s="13"/>
      <c r="AM241" s="13"/>
      <c r="AN241" s="10" t="str">
        <f t="shared" si="132"/>
        <v/>
      </c>
      <c r="AO241" s="8">
        <f t="shared" si="133"/>
        <v>0</v>
      </c>
      <c r="AP241" s="12">
        <f t="shared" si="134"/>
        <v>0</v>
      </c>
      <c r="AQ241" s="13"/>
      <c r="AR241" s="13"/>
      <c r="AS241" s="13"/>
      <c r="AT241" s="13"/>
      <c r="AU241" s="13"/>
      <c r="AV241" s="13"/>
      <c r="AW241" s="13"/>
      <c r="AX241" s="13"/>
      <c r="AY241" s="13"/>
      <c r="AZ241" s="13"/>
      <c r="BA241" s="10" t="str">
        <f t="shared" si="149"/>
        <v/>
      </c>
      <c r="BB241" s="8">
        <f t="shared" si="135"/>
        <v>0</v>
      </c>
      <c r="BC241" s="8">
        <f t="shared" si="145"/>
        <v>0</v>
      </c>
      <c r="BD241" s="13"/>
      <c r="BE241" s="13"/>
      <c r="BF241" s="13"/>
      <c r="BG241" s="13"/>
      <c r="BH241" s="13"/>
      <c r="BI241" s="13"/>
      <c r="BJ241" s="13"/>
      <c r="BK241" s="13"/>
      <c r="BL241" s="13"/>
      <c r="BM241" s="13"/>
      <c r="BN241" s="8" t="str">
        <f t="shared" si="142"/>
        <v/>
      </c>
      <c r="BO241" s="8">
        <f t="shared" si="154"/>
        <v>0</v>
      </c>
      <c r="BP241" s="8">
        <f t="shared" si="150"/>
        <v>0</v>
      </c>
      <c r="BQ241" s="13"/>
      <c r="BR241" s="13"/>
      <c r="BS241" s="13"/>
      <c r="BT241" s="13"/>
      <c r="BU241" s="13"/>
      <c r="BV241" s="13"/>
      <c r="BW241" s="13"/>
      <c r="BX241" s="13"/>
      <c r="BY241" s="13"/>
      <c r="BZ241" s="13"/>
      <c r="CA241" s="8" t="str">
        <f t="shared" si="152"/>
        <v/>
      </c>
      <c r="CB241" s="8">
        <f t="shared" si="137"/>
        <v>0</v>
      </c>
      <c r="CC241" s="8">
        <f t="shared" si="147"/>
        <v>0</v>
      </c>
      <c r="CD241" s="13"/>
      <c r="CE241" s="13"/>
      <c r="CF241" s="13"/>
      <c r="CG241" s="13"/>
      <c r="CH241" s="13"/>
      <c r="CI241" s="13"/>
      <c r="CJ241" s="13"/>
      <c r="CK241" s="13"/>
      <c r="CL241" s="13"/>
      <c r="CM241" s="13"/>
      <c r="CN241" s="8" t="str">
        <f t="shared" si="141"/>
        <v/>
      </c>
      <c r="CO241" s="8">
        <f t="shared" si="136"/>
        <v>0</v>
      </c>
      <c r="CP241" s="8">
        <f t="shared" si="156"/>
        <v>0</v>
      </c>
      <c r="CQ241" s="13"/>
      <c r="CR241" s="13"/>
      <c r="CS241" s="13"/>
      <c r="CT241" s="13"/>
      <c r="CU241" s="13"/>
      <c r="CV241" s="13"/>
      <c r="CW241" s="13"/>
      <c r="CX241" s="13"/>
      <c r="CY241" s="13"/>
      <c r="CZ241" s="13"/>
      <c r="DA241" s="8" t="str">
        <f t="shared" si="148"/>
        <v/>
      </c>
      <c r="DB241" s="8">
        <f t="shared" si="157"/>
        <v>0</v>
      </c>
      <c r="DC241" s="8">
        <f t="shared" si="153"/>
        <v>0</v>
      </c>
    </row>
    <row r="242" spans="1:107" ht="26.25" customHeight="1" thickBot="1" x14ac:dyDescent="0.4">
      <c r="A242" s="16">
        <v>236</v>
      </c>
      <c r="B242" s="92" t="s">
        <v>670</v>
      </c>
      <c r="C242" s="7" t="s">
        <v>346</v>
      </c>
      <c r="D242" s="13" t="s">
        <v>808</v>
      </c>
      <c r="E242" s="13"/>
      <c r="F242" s="13"/>
      <c r="G242" s="13"/>
      <c r="H242" s="13"/>
      <c r="I242" s="13"/>
      <c r="J242" s="13"/>
      <c r="K242" s="13"/>
      <c r="L242" s="13"/>
      <c r="M242" s="13"/>
      <c r="N242" s="8" t="str">
        <f t="shared" si="155"/>
        <v>CHM114 (1)B</v>
      </c>
      <c r="O242" s="8">
        <f t="shared" si="146"/>
        <v>1</v>
      </c>
      <c r="P242" s="8">
        <f t="shared" si="158"/>
        <v>4</v>
      </c>
      <c r="Q242" s="13" t="s">
        <v>822</v>
      </c>
      <c r="R242" s="13" t="s">
        <v>831</v>
      </c>
      <c r="S242" s="13"/>
      <c r="T242" s="13"/>
      <c r="U242" s="13"/>
      <c r="V242" s="13"/>
      <c r="W242" s="13"/>
      <c r="X242" s="13"/>
      <c r="Y242" s="13"/>
      <c r="Z242" s="13"/>
      <c r="AA242" s="10" t="str">
        <f t="shared" si="130"/>
        <v>CHM124 (1)A,GSS126 (2)D</v>
      </c>
      <c r="AB242" s="10">
        <f t="shared" si="151"/>
        <v>3</v>
      </c>
      <c r="AC242" s="10">
        <f t="shared" si="131"/>
        <v>9</v>
      </c>
      <c r="AD242" s="13"/>
      <c r="AE242" s="13"/>
      <c r="AF242" s="13"/>
      <c r="AG242" s="13"/>
      <c r="AH242" s="13"/>
      <c r="AI242" s="13"/>
      <c r="AJ242" s="13"/>
      <c r="AK242" s="13"/>
      <c r="AL242" s="13"/>
      <c r="AM242" s="13"/>
      <c r="AN242" s="10" t="str">
        <f t="shared" si="132"/>
        <v/>
      </c>
      <c r="AO242" s="8">
        <f t="shared" si="133"/>
        <v>0</v>
      </c>
      <c r="AP242" s="12">
        <f t="shared" si="134"/>
        <v>0</v>
      </c>
      <c r="AQ242" s="13"/>
      <c r="AR242" s="13"/>
      <c r="AS242" s="13"/>
      <c r="AT242" s="13"/>
      <c r="AU242" s="13"/>
      <c r="AV242" s="13"/>
      <c r="AW242" s="13"/>
      <c r="AX242" s="13"/>
      <c r="AY242" s="13"/>
      <c r="AZ242" s="13"/>
      <c r="BA242" s="10" t="str">
        <f t="shared" si="149"/>
        <v/>
      </c>
      <c r="BB242" s="8">
        <f t="shared" si="135"/>
        <v>0</v>
      </c>
      <c r="BC242" s="8">
        <f t="shared" si="145"/>
        <v>0</v>
      </c>
      <c r="BD242" s="13"/>
      <c r="BE242" s="13"/>
      <c r="BF242" s="13"/>
      <c r="BG242" s="13"/>
      <c r="BH242" s="13"/>
      <c r="BI242" s="13"/>
      <c r="BJ242" s="13"/>
      <c r="BK242" s="13"/>
      <c r="BL242" s="13"/>
      <c r="BM242" s="13"/>
      <c r="BN242" s="8" t="str">
        <f t="shared" si="142"/>
        <v/>
      </c>
      <c r="BO242" s="8">
        <f t="shared" si="154"/>
        <v>0</v>
      </c>
      <c r="BP242" s="8">
        <f t="shared" si="150"/>
        <v>0</v>
      </c>
      <c r="BQ242" s="13"/>
      <c r="BR242" s="13"/>
      <c r="BS242" s="13"/>
      <c r="BT242" s="13"/>
      <c r="BU242" s="13"/>
      <c r="BV242" s="13"/>
      <c r="BW242" s="13"/>
      <c r="BX242" s="13"/>
      <c r="BY242" s="13"/>
      <c r="BZ242" s="13"/>
      <c r="CA242" s="8" t="str">
        <f t="shared" si="152"/>
        <v/>
      </c>
      <c r="CB242" s="8">
        <f t="shared" si="137"/>
        <v>0</v>
      </c>
      <c r="CC242" s="8">
        <f>AllCurCoGP(BQ242:BZ242)</f>
        <v>0</v>
      </c>
      <c r="CD242" s="13"/>
      <c r="CE242" s="13"/>
      <c r="CF242" s="13"/>
      <c r="CG242" s="13"/>
      <c r="CH242" s="13"/>
      <c r="CI242" s="13"/>
      <c r="CJ242" s="13"/>
      <c r="CK242" s="13"/>
      <c r="CL242" s="13"/>
      <c r="CM242" s="13"/>
      <c r="CN242" s="8" t="str">
        <f t="shared" ref="CN242:CN273" si="159">AllCurCo(CD242:CM242)</f>
        <v/>
      </c>
      <c r="CO242" s="8">
        <f t="shared" si="136"/>
        <v>0</v>
      </c>
      <c r="CP242" s="8">
        <f t="shared" si="156"/>
        <v>0</v>
      </c>
      <c r="CQ242" s="13"/>
      <c r="CR242" s="13"/>
      <c r="CS242" s="13"/>
      <c r="CT242" s="13"/>
      <c r="CU242" s="13"/>
      <c r="CV242" s="13"/>
      <c r="CW242" s="13"/>
      <c r="CX242" s="13"/>
      <c r="CY242" s="13"/>
      <c r="CZ242" s="13"/>
      <c r="DA242" s="8" t="str">
        <f t="shared" si="148"/>
        <v/>
      </c>
      <c r="DB242" s="8">
        <f t="shared" si="157"/>
        <v>0</v>
      </c>
      <c r="DC242" s="8">
        <f t="shared" si="153"/>
        <v>0</v>
      </c>
    </row>
    <row r="243" spans="1:107" ht="26.25" customHeight="1" thickBot="1" x14ac:dyDescent="0.4">
      <c r="A243" s="16">
        <v>237</v>
      </c>
      <c r="B243" s="92" t="s">
        <v>671</v>
      </c>
      <c r="C243" s="7" t="s">
        <v>347</v>
      </c>
      <c r="D243" s="13" t="s">
        <v>810</v>
      </c>
      <c r="E243" s="13"/>
      <c r="F243" s="13"/>
      <c r="G243" s="13"/>
      <c r="H243" s="13"/>
      <c r="I243" s="13"/>
      <c r="J243" s="13"/>
      <c r="K243" s="13"/>
      <c r="L243" s="13"/>
      <c r="M243" s="13"/>
      <c r="N243" s="8" t="str">
        <f t="shared" si="155"/>
        <v>CHM114 (1)C</v>
      </c>
      <c r="O243" s="8">
        <f t="shared" si="146"/>
        <v>1</v>
      </c>
      <c r="P243" s="8">
        <f t="shared" si="158"/>
        <v>3</v>
      </c>
      <c r="Q243" s="13" t="s">
        <v>832</v>
      </c>
      <c r="R243" s="13"/>
      <c r="S243" s="13"/>
      <c r="T243" s="13"/>
      <c r="U243" s="13"/>
      <c r="V243" s="13"/>
      <c r="W243" s="13"/>
      <c r="X243" s="13"/>
      <c r="Y243" s="13"/>
      <c r="Z243" s="13"/>
      <c r="AA243" s="10" t="str">
        <f t="shared" si="130"/>
        <v>GSS126 (2)C</v>
      </c>
      <c r="AB243" s="10">
        <f t="shared" si="151"/>
        <v>2</v>
      </c>
      <c r="AC243" s="10">
        <f t="shared" si="131"/>
        <v>6</v>
      </c>
      <c r="AD243" s="13"/>
      <c r="AE243" s="13"/>
      <c r="AF243" s="13"/>
      <c r="AG243" s="13"/>
      <c r="AH243" s="13"/>
      <c r="AI243" s="13"/>
      <c r="AJ243" s="13"/>
      <c r="AK243" s="13"/>
      <c r="AL243" s="13"/>
      <c r="AM243" s="13"/>
      <c r="AN243" s="10" t="str">
        <f t="shared" si="132"/>
        <v/>
      </c>
      <c r="AO243" s="8">
        <f t="shared" si="133"/>
        <v>0</v>
      </c>
      <c r="AP243" s="12">
        <f t="shared" si="134"/>
        <v>0</v>
      </c>
      <c r="AQ243" s="13"/>
      <c r="AR243" s="13"/>
      <c r="AS243" s="13"/>
      <c r="AT243" s="13"/>
      <c r="AU243" s="13"/>
      <c r="AV243" s="13"/>
      <c r="AW243" s="13"/>
      <c r="AX243" s="13"/>
      <c r="AY243" s="13"/>
      <c r="AZ243" s="13"/>
      <c r="BA243" s="10" t="str">
        <f t="shared" si="149"/>
        <v/>
      </c>
      <c r="BB243" s="8">
        <f t="shared" si="135"/>
        <v>0</v>
      </c>
      <c r="BC243" s="8">
        <f t="shared" si="145"/>
        <v>0</v>
      </c>
      <c r="BD243" s="13"/>
      <c r="BE243" s="13"/>
      <c r="BF243" s="13"/>
      <c r="BG243" s="13"/>
      <c r="BH243" s="13"/>
      <c r="BI243" s="13"/>
      <c r="BJ243" s="13"/>
      <c r="BK243" s="13"/>
      <c r="BL243" s="13"/>
      <c r="BM243" s="13"/>
      <c r="BN243" s="8" t="str">
        <f t="shared" si="142"/>
        <v/>
      </c>
      <c r="BO243" s="8">
        <f t="shared" si="154"/>
        <v>0</v>
      </c>
      <c r="BP243" s="8">
        <f t="shared" si="150"/>
        <v>0</v>
      </c>
      <c r="BQ243" s="13"/>
      <c r="BR243" s="13"/>
      <c r="BS243" s="13"/>
      <c r="BT243" s="13"/>
      <c r="BU243" s="13"/>
      <c r="BV243" s="13"/>
      <c r="BW243" s="13"/>
      <c r="BX243" s="13"/>
      <c r="BY243" s="13"/>
      <c r="BZ243" s="13"/>
      <c r="CA243" s="8" t="str">
        <f t="shared" si="152"/>
        <v/>
      </c>
      <c r="CB243" s="8">
        <f t="shared" si="137"/>
        <v>0</v>
      </c>
      <c r="CC243" s="8">
        <f t="shared" ref="CC243:CC306" si="160">AllCurCoGP(BQ243:BZ243)</f>
        <v>0</v>
      </c>
      <c r="CD243" s="13"/>
      <c r="CE243" s="13"/>
      <c r="CF243" s="13"/>
      <c r="CG243" s="13"/>
      <c r="CH243" s="13"/>
      <c r="CI243" s="13"/>
      <c r="CJ243" s="13"/>
      <c r="CK243" s="13"/>
      <c r="CL243" s="13"/>
      <c r="CM243" s="13"/>
      <c r="CN243" s="8" t="str">
        <f t="shared" si="159"/>
        <v/>
      </c>
      <c r="CO243" s="8">
        <f t="shared" si="136"/>
        <v>0</v>
      </c>
      <c r="CP243" s="8">
        <f t="shared" si="156"/>
        <v>0</v>
      </c>
      <c r="CQ243" s="13"/>
      <c r="CR243" s="13"/>
      <c r="CS243" s="13"/>
      <c r="CT243" s="13"/>
      <c r="CU243" s="13"/>
      <c r="CV243" s="13"/>
      <c r="CW243" s="13"/>
      <c r="CX243" s="13"/>
      <c r="CY243" s="13"/>
      <c r="CZ243" s="13"/>
      <c r="DA243" s="8" t="str">
        <f t="shared" si="148"/>
        <v/>
      </c>
      <c r="DB243" s="8">
        <f t="shared" si="157"/>
        <v>0</v>
      </c>
      <c r="DC243" s="8">
        <f t="shared" si="153"/>
        <v>0</v>
      </c>
    </row>
    <row r="244" spans="1:107" ht="26.25" customHeight="1" thickBot="1" x14ac:dyDescent="0.4">
      <c r="A244" s="16">
        <v>238</v>
      </c>
      <c r="B244" s="92" t="s">
        <v>672</v>
      </c>
      <c r="C244" s="7" t="s">
        <v>348</v>
      </c>
      <c r="D244" s="13" t="s">
        <v>813</v>
      </c>
      <c r="E244" s="13"/>
      <c r="F244" s="13"/>
      <c r="G244" s="13"/>
      <c r="H244" s="13"/>
      <c r="I244" s="13"/>
      <c r="J244" s="13"/>
      <c r="K244" s="13"/>
      <c r="L244" s="13"/>
      <c r="M244" s="13"/>
      <c r="N244" s="8" t="str">
        <f t="shared" si="155"/>
        <v>CHM114 (1)D</v>
      </c>
      <c r="O244" s="8">
        <f t="shared" si="146"/>
        <v>1</v>
      </c>
      <c r="P244" s="8">
        <f t="shared" si="158"/>
        <v>2</v>
      </c>
      <c r="Q244" s="13"/>
      <c r="R244" s="13"/>
      <c r="S244" s="13"/>
      <c r="T244" s="13"/>
      <c r="U244" s="13"/>
      <c r="V244" s="13"/>
      <c r="W244" s="13"/>
      <c r="X244" s="13"/>
      <c r="Y244" s="13"/>
      <c r="Z244" s="13"/>
      <c r="AA244" s="10" t="str">
        <f t="shared" si="130"/>
        <v/>
      </c>
      <c r="AB244" s="10">
        <f t="shared" si="151"/>
        <v>0</v>
      </c>
      <c r="AC244" s="10">
        <f t="shared" si="131"/>
        <v>0</v>
      </c>
      <c r="AD244" s="13" t="s">
        <v>874</v>
      </c>
      <c r="AE244" s="13"/>
      <c r="AF244" s="13"/>
      <c r="AG244" s="13"/>
      <c r="AH244" s="13"/>
      <c r="AI244" s="13"/>
      <c r="AJ244" s="13"/>
      <c r="AK244" s="13"/>
      <c r="AL244" s="13"/>
      <c r="AM244" s="13"/>
      <c r="AN244" s="10" t="str">
        <f t="shared" si="132"/>
        <v>MTH211 (3)C</v>
      </c>
      <c r="AO244" s="8">
        <f t="shared" si="133"/>
        <v>3</v>
      </c>
      <c r="AP244" s="12">
        <f t="shared" si="134"/>
        <v>9</v>
      </c>
      <c r="AQ244" s="13"/>
      <c r="AR244" s="13"/>
      <c r="AS244" s="13"/>
      <c r="AT244" s="13"/>
      <c r="AU244" s="13"/>
      <c r="AV244" s="13"/>
      <c r="AW244" s="13"/>
      <c r="AX244" s="13"/>
      <c r="AY244" s="13"/>
      <c r="AZ244" s="13"/>
      <c r="BA244" s="10" t="str">
        <f t="shared" si="149"/>
        <v/>
      </c>
      <c r="BB244" s="8">
        <f t="shared" si="135"/>
        <v>0</v>
      </c>
      <c r="BC244" s="8">
        <f t="shared" si="145"/>
        <v>0</v>
      </c>
      <c r="BD244" s="13"/>
      <c r="BE244" s="13"/>
      <c r="BF244" s="13"/>
      <c r="BG244" s="13"/>
      <c r="BH244" s="13"/>
      <c r="BI244" s="13"/>
      <c r="BJ244" s="13"/>
      <c r="BK244" s="13"/>
      <c r="BL244" s="13"/>
      <c r="BM244" s="13"/>
      <c r="BN244" s="8" t="str">
        <f t="shared" si="142"/>
        <v/>
      </c>
      <c r="BO244" s="8">
        <f t="shared" si="154"/>
        <v>0</v>
      </c>
      <c r="BP244" s="8">
        <f t="shared" si="150"/>
        <v>0</v>
      </c>
      <c r="BQ244" s="13"/>
      <c r="BR244" s="13"/>
      <c r="BS244" s="13"/>
      <c r="BT244" s="13"/>
      <c r="BU244" s="13"/>
      <c r="BV244" s="13"/>
      <c r="BW244" s="13"/>
      <c r="BX244" s="13"/>
      <c r="BY244" s="13"/>
      <c r="BZ244" s="13"/>
      <c r="CA244" s="8" t="str">
        <f t="shared" si="152"/>
        <v/>
      </c>
      <c r="CB244" s="8">
        <f t="shared" si="137"/>
        <v>0</v>
      </c>
      <c r="CC244" s="8">
        <f t="shared" si="160"/>
        <v>0</v>
      </c>
      <c r="CD244" s="13"/>
      <c r="CE244" s="13"/>
      <c r="CF244" s="13"/>
      <c r="CG244" s="13"/>
      <c r="CH244" s="13"/>
      <c r="CI244" s="13"/>
      <c r="CJ244" s="13"/>
      <c r="CK244" s="13"/>
      <c r="CL244" s="13"/>
      <c r="CM244" s="13"/>
      <c r="CN244" s="8" t="str">
        <f t="shared" si="159"/>
        <v/>
      </c>
      <c r="CO244" s="8">
        <f t="shared" si="136"/>
        <v>0</v>
      </c>
      <c r="CP244" s="8">
        <f t="shared" si="156"/>
        <v>0</v>
      </c>
      <c r="CQ244" s="13"/>
      <c r="CR244" s="13"/>
      <c r="CS244" s="13"/>
      <c r="CT244" s="13"/>
      <c r="CU244" s="13"/>
      <c r="CV244" s="13"/>
      <c r="CW244" s="13"/>
      <c r="CX244" s="13"/>
      <c r="CY244" s="13"/>
      <c r="CZ244" s="13"/>
      <c r="DA244" s="8" t="str">
        <f t="shared" si="148"/>
        <v/>
      </c>
      <c r="DB244" s="8">
        <f t="shared" si="157"/>
        <v>0</v>
      </c>
      <c r="DC244" s="8">
        <f t="shared" si="153"/>
        <v>0</v>
      </c>
    </row>
    <row r="245" spans="1:107" ht="26.25" customHeight="1" thickBot="1" x14ac:dyDescent="0.4">
      <c r="A245" s="16">
        <v>239</v>
      </c>
      <c r="B245" s="92" t="s">
        <v>673</v>
      </c>
      <c r="C245" s="7" t="s">
        <v>349</v>
      </c>
      <c r="D245" s="13"/>
      <c r="E245" s="13"/>
      <c r="F245" s="13"/>
      <c r="G245" s="13"/>
      <c r="H245" s="13"/>
      <c r="I245" s="13"/>
      <c r="J245" s="13"/>
      <c r="K245" s="13"/>
      <c r="L245" s="13"/>
      <c r="M245" s="13"/>
      <c r="N245" s="8" t="str">
        <f t="shared" si="155"/>
        <v/>
      </c>
      <c r="O245" s="8">
        <f t="shared" si="146"/>
        <v>0</v>
      </c>
      <c r="P245" s="8">
        <f t="shared" si="158"/>
        <v>0</v>
      </c>
      <c r="Q245" s="13" t="s">
        <v>848</v>
      </c>
      <c r="R245" s="13"/>
      <c r="S245" s="13"/>
      <c r="T245" s="13"/>
      <c r="U245" s="13"/>
      <c r="V245" s="13"/>
      <c r="W245" s="13"/>
      <c r="X245" s="13"/>
      <c r="Y245" s="13"/>
      <c r="Z245" s="13"/>
      <c r="AA245" s="10" t="str">
        <f t="shared" si="130"/>
        <v>PHY122 (2)F</v>
      </c>
      <c r="AB245" s="10">
        <f t="shared" si="151"/>
        <v>2</v>
      </c>
      <c r="AC245" s="10">
        <f t="shared" si="131"/>
        <v>0</v>
      </c>
      <c r="AD245" s="13"/>
      <c r="AE245" s="13"/>
      <c r="AF245" s="13"/>
      <c r="AG245" s="13"/>
      <c r="AH245" s="13"/>
      <c r="AI245" s="13"/>
      <c r="AJ245" s="13"/>
      <c r="AK245" s="13"/>
      <c r="AL245" s="13"/>
      <c r="AM245" s="13"/>
      <c r="AN245" s="10" t="str">
        <f t="shared" si="132"/>
        <v/>
      </c>
      <c r="AO245" s="8">
        <f t="shared" si="133"/>
        <v>0</v>
      </c>
      <c r="AP245" s="12">
        <f t="shared" si="134"/>
        <v>0</v>
      </c>
      <c r="AQ245" s="13"/>
      <c r="AR245" s="13"/>
      <c r="AS245" s="13"/>
      <c r="AT245" s="13"/>
      <c r="AU245" s="13"/>
      <c r="AV245" s="13"/>
      <c r="AW245" s="13"/>
      <c r="AX245" s="13"/>
      <c r="AY245" s="13"/>
      <c r="AZ245" s="13"/>
      <c r="BA245" s="10" t="str">
        <f t="shared" si="149"/>
        <v/>
      </c>
      <c r="BB245" s="8">
        <f t="shared" si="135"/>
        <v>0</v>
      </c>
      <c r="BC245" s="8">
        <f t="shared" si="145"/>
        <v>0</v>
      </c>
      <c r="BD245" s="13"/>
      <c r="BE245" s="13"/>
      <c r="BF245" s="13"/>
      <c r="BG245" s="13"/>
      <c r="BH245" s="13"/>
      <c r="BI245" s="13"/>
      <c r="BJ245" s="13"/>
      <c r="BK245" s="13"/>
      <c r="BL245" s="13"/>
      <c r="BM245" s="13"/>
      <c r="BN245" s="8" t="str">
        <f t="shared" si="142"/>
        <v/>
      </c>
      <c r="BO245" s="8">
        <f t="shared" si="154"/>
        <v>0</v>
      </c>
      <c r="BP245" s="8">
        <f t="shared" si="150"/>
        <v>0</v>
      </c>
      <c r="BQ245" s="13"/>
      <c r="BR245" s="13"/>
      <c r="BS245" s="13"/>
      <c r="BT245" s="13"/>
      <c r="BU245" s="13"/>
      <c r="BV245" s="13"/>
      <c r="BW245" s="13"/>
      <c r="BX245" s="13"/>
      <c r="BY245" s="13"/>
      <c r="BZ245" s="13"/>
      <c r="CA245" s="8" t="str">
        <f t="shared" si="152"/>
        <v/>
      </c>
      <c r="CB245" s="8">
        <f t="shared" si="137"/>
        <v>0</v>
      </c>
      <c r="CC245" s="8">
        <f t="shared" si="160"/>
        <v>0</v>
      </c>
      <c r="CD245" s="13"/>
      <c r="CE245" s="13"/>
      <c r="CF245" s="13"/>
      <c r="CG245" s="13"/>
      <c r="CH245" s="13"/>
      <c r="CI245" s="13"/>
      <c r="CJ245" s="13"/>
      <c r="CK245" s="13"/>
      <c r="CL245" s="13"/>
      <c r="CM245" s="13"/>
      <c r="CN245" s="8" t="str">
        <f t="shared" si="159"/>
        <v/>
      </c>
      <c r="CO245" s="8">
        <f t="shared" si="136"/>
        <v>0</v>
      </c>
      <c r="CP245" s="8">
        <f t="shared" si="156"/>
        <v>0</v>
      </c>
      <c r="CQ245" s="13"/>
      <c r="CR245" s="13"/>
      <c r="CS245" s="13"/>
      <c r="CT245" s="13"/>
      <c r="CU245" s="13"/>
      <c r="CV245" s="13"/>
      <c r="CW245" s="13"/>
      <c r="CX245" s="13"/>
      <c r="CY245" s="13"/>
      <c r="CZ245" s="13"/>
      <c r="DA245" s="8" t="str">
        <f t="shared" si="148"/>
        <v/>
      </c>
      <c r="DB245" s="8">
        <f t="shared" si="157"/>
        <v>0</v>
      </c>
      <c r="DC245" s="8">
        <f t="shared" si="153"/>
        <v>0</v>
      </c>
    </row>
    <row r="246" spans="1:107" ht="26.25" customHeight="1" thickBot="1" x14ac:dyDescent="0.4">
      <c r="A246" s="16">
        <v>240</v>
      </c>
      <c r="B246" s="92" t="s">
        <v>674</v>
      </c>
      <c r="C246" s="7" t="s">
        <v>350</v>
      </c>
      <c r="D246" s="13" t="s">
        <v>809</v>
      </c>
      <c r="E246" s="13"/>
      <c r="F246" s="13"/>
      <c r="G246" s="13"/>
      <c r="H246" s="13"/>
      <c r="I246" s="13"/>
      <c r="J246" s="13"/>
      <c r="K246" s="13"/>
      <c r="L246" s="13"/>
      <c r="M246" s="13"/>
      <c r="N246" s="8" t="str">
        <f t="shared" si="155"/>
        <v>CHM114 (1)A</v>
      </c>
      <c r="O246" s="8">
        <f t="shared" si="146"/>
        <v>1</v>
      </c>
      <c r="P246" s="8">
        <f t="shared" si="158"/>
        <v>5</v>
      </c>
      <c r="Q246" s="13"/>
      <c r="R246" s="13"/>
      <c r="S246" s="13"/>
      <c r="T246" s="13"/>
      <c r="U246" s="13"/>
      <c r="V246" s="13"/>
      <c r="W246" s="13"/>
      <c r="X246" s="13"/>
      <c r="Y246" s="13"/>
      <c r="Z246" s="13"/>
      <c r="AA246" s="10" t="str">
        <f t="shared" si="130"/>
        <v/>
      </c>
      <c r="AB246" s="10">
        <f t="shared" si="151"/>
        <v>0</v>
      </c>
      <c r="AC246" s="10">
        <f t="shared" si="131"/>
        <v>0</v>
      </c>
      <c r="AD246" s="13" t="s">
        <v>886</v>
      </c>
      <c r="AE246" s="13" t="s">
        <v>892</v>
      </c>
      <c r="AF246" s="13"/>
      <c r="AG246" s="13"/>
      <c r="AH246" s="13"/>
      <c r="AI246" s="13"/>
      <c r="AJ246" s="13"/>
      <c r="AK246" s="13"/>
      <c r="AL246" s="13"/>
      <c r="AM246" s="13"/>
      <c r="AN246" s="10" t="str">
        <f t="shared" si="132"/>
        <v>CSC218 (2)A,GSS217 (2)A</v>
      </c>
      <c r="AO246" s="8">
        <f t="shared" si="133"/>
        <v>4</v>
      </c>
      <c r="AP246" s="12">
        <f t="shared" si="134"/>
        <v>20</v>
      </c>
      <c r="AQ246" s="13"/>
      <c r="AR246" s="13"/>
      <c r="AS246" s="13"/>
      <c r="AT246" s="13"/>
      <c r="AU246" s="13"/>
      <c r="AV246" s="13"/>
      <c r="AW246" s="13"/>
      <c r="AX246" s="13"/>
      <c r="AY246" s="13"/>
      <c r="AZ246" s="13"/>
      <c r="BA246" s="10" t="str">
        <f t="shared" si="149"/>
        <v/>
      </c>
      <c r="BB246" s="8">
        <f t="shared" si="135"/>
        <v>0</v>
      </c>
      <c r="BC246" s="8">
        <f t="shared" si="145"/>
        <v>0</v>
      </c>
      <c r="BD246" s="13"/>
      <c r="BE246" s="13"/>
      <c r="BF246" s="13"/>
      <c r="BG246" s="13"/>
      <c r="BH246" s="13"/>
      <c r="BI246" s="13"/>
      <c r="BJ246" s="13"/>
      <c r="BK246" s="13"/>
      <c r="BL246" s="13"/>
      <c r="BM246" s="13"/>
      <c r="BN246" s="8" t="str">
        <f t="shared" si="142"/>
        <v/>
      </c>
      <c r="BO246" s="8">
        <f t="shared" si="154"/>
        <v>0</v>
      </c>
      <c r="BP246" s="8">
        <f t="shared" si="150"/>
        <v>0</v>
      </c>
      <c r="BQ246" s="13"/>
      <c r="BR246" s="13"/>
      <c r="BS246" s="13"/>
      <c r="BT246" s="13"/>
      <c r="BU246" s="13"/>
      <c r="BV246" s="13"/>
      <c r="BW246" s="13"/>
      <c r="BX246" s="13"/>
      <c r="BY246" s="13"/>
      <c r="BZ246" s="13"/>
      <c r="CA246" s="8" t="str">
        <f t="shared" si="152"/>
        <v/>
      </c>
      <c r="CB246" s="8">
        <f t="shared" si="137"/>
        <v>0</v>
      </c>
      <c r="CC246" s="8">
        <f t="shared" si="160"/>
        <v>0</v>
      </c>
      <c r="CD246" s="13"/>
      <c r="CE246" s="13"/>
      <c r="CF246" s="13"/>
      <c r="CG246" s="13"/>
      <c r="CH246" s="13"/>
      <c r="CI246" s="13"/>
      <c r="CJ246" s="13"/>
      <c r="CK246" s="13"/>
      <c r="CL246" s="13"/>
      <c r="CM246" s="13"/>
      <c r="CN246" s="8" t="str">
        <f t="shared" si="159"/>
        <v/>
      </c>
      <c r="CO246" s="8">
        <f t="shared" si="136"/>
        <v>0</v>
      </c>
      <c r="CP246" s="8">
        <f t="shared" si="156"/>
        <v>0</v>
      </c>
      <c r="CQ246" s="13"/>
      <c r="CR246" s="13"/>
      <c r="CS246" s="13"/>
      <c r="CT246" s="13"/>
      <c r="CU246" s="13"/>
      <c r="CV246" s="13"/>
      <c r="CW246" s="13"/>
      <c r="CX246" s="13"/>
      <c r="CY246" s="13"/>
      <c r="CZ246" s="13"/>
      <c r="DA246" s="8" t="str">
        <f t="shared" si="148"/>
        <v/>
      </c>
      <c r="DB246" s="8">
        <f t="shared" si="157"/>
        <v>0</v>
      </c>
      <c r="DC246" s="8">
        <f t="shared" si="153"/>
        <v>0</v>
      </c>
    </row>
    <row r="247" spans="1:107" ht="26.25" customHeight="1" thickBot="1" x14ac:dyDescent="0.4">
      <c r="A247" s="16">
        <v>241</v>
      </c>
      <c r="B247" s="92" t="s">
        <v>675</v>
      </c>
      <c r="C247" s="7" t="s">
        <v>351</v>
      </c>
      <c r="D247" s="13"/>
      <c r="E247" s="13"/>
      <c r="F247" s="13"/>
      <c r="G247" s="13"/>
      <c r="H247" s="13"/>
      <c r="I247" s="13"/>
      <c r="J247" s="13"/>
      <c r="K247" s="13"/>
      <c r="L247" s="13"/>
      <c r="M247" s="13"/>
      <c r="N247" s="8" t="str">
        <f t="shared" si="155"/>
        <v/>
      </c>
      <c r="O247" s="8">
        <f t="shared" si="146"/>
        <v>0</v>
      </c>
      <c r="P247" s="8">
        <f t="shared" si="158"/>
        <v>0</v>
      </c>
      <c r="Q247" s="13" t="s">
        <v>826</v>
      </c>
      <c r="R247" s="13"/>
      <c r="S247" s="13"/>
      <c r="T247" s="13"/>
      <c r="U247" s="13"/>
      <c r="V247" s="13"/>
      <c r="W247" s="13"/>
      <c r="X247" s="13"/>
      <c r="Y247" s="13"/>
      <c r="Z247" s="13"/>
      <c r="AA247" s="10" t="str">
        <f t="shared" si="130"/>
        <v>CHM124 (1)D</v>
      </c>
      <c r="AB247" s="10">
        <f t="shared" si="151"/>
        <v>1</v>
      </c>
      <c r="AC247" s="10">
        <f t="shared" si="131"/>
        <v>2</v>
      </c>
      <c r="AD247" s="13"/>
      <c r="AE247" s="13"/>
      <c r="AF247" s="13"/>
      <c r="AG247" s="13"/>
      <c r="AH247" s="13"/>
      <c r="AI247" s="13"/>
      <c r="AJ247" s="13"/>
      <c r="AK247" s="13"/>
      <c r="AL247" s="13"/>
      <c r="AM247" s="13"/>
      <c r="AN247" s="10" t="str">
        <f t="shared" si="132"/>
        <v/>
      </c>
      <c r="AO247" s="8">
        <f t="shared" si="133"/>
        <v>0</v>
      </c>
      <c r="AP247" s="12">
        <f t="shared" si="134"/>
        <v>0</v>
      </c>
      <c r="AQ247" s="13"/>
      <c r="AR247" s="13"/>
      <c r="AS247" s="13"/>
      <c r="AT247" s="13"/>
      <c r="AU247" s="13"/>
      <c r="AV247" s="13"/>
      <c r="AW247" s="13"/>
      <c r="AX247" s="13"/>
      <c r="AY247" s="13"/>
      <c r="AZ247" s="13"/>
      <c r="BA247" s="10" t="str">
        <f t="shared" si="149"/>
        <v/>
      </c>
      <c r="BB247" s="8">
        <f t="shared" si="135"/>
        <v>0</v>
      </c>
      <c r="BC247" s="8">
        <f t="shared" si="145"/>
        <v>0</v>
      </c>
      <c r="BD247" s="13"/>
      <c r="BE247" s="13"/>
      <c r="BF247" s="13"/>
      <c r="BG247" s="13"/>
      <c r="BH247" s="13"/>
      <c r="BI247" s="13"/>
      <c r="BJ247" s="13"/>
      <c r="BK247" s="13"/>
      <c r="BL247" s="13"/>
      <c r="BM247" s="13"/>
      <c r="BN247" s="8" t="str">
        <f t="shared" si="142"/>
        <v/>
      </c>
      <c r="BO247" s="8">
        <f t="shared" si="154"/>
        <v>0</v>
      </c>
      <c r="BP247" s="8">
        <f t="shared" si="150"/>
        <v>0</v>
      </c>
      <c r="BQ247" s="13"/>
      <c r="BR247" s="13"/>
      <c r="BS247" s="13"/>
      <c r="BT247" s="13"/>
      <c r="BU247" s="13"/>
      <c r="BV247" s="13"/>
      <c r="BW247" s="13"/>
      <c r="BX247" s="13"/>
      <c r="BY247" s="13"/>
      <c r="BZ247" s="13"/>
      <c r="CA247" s="8" t="str">
        <f t="shared" si="152"/>
        <v/>
      </c>
      <c r="CB247" s="8">
        <f t="shared" si="137"/>
        <v>0</v>
      </c>
      <c r="CC247" s="8">
        <f t="shared" si="160"/>
        <v>0</v>
      </c>
      <c r="CD247" s="13"/>
      <c r="CE247" s="13"/>
      <c r="CF247" s="13"/>
      <c r="CG247" s="13"/>
      <c r="CH247" s="13"/>
      <c r="CI247" s="13"/>
      <c r="CJ247" s="13"/>
      <c r="CK247" s="13"/>
      <c r="CL247" s="13"/>
      <c r="CM247" s="13"/>
      <c r="CN247" s="8" t="str">
        <f t="shared" si="159"/>
        <v/>
      </c>
      <c r="CO247" s="8">
        <f t="shared" si="136"/>
        <v>0</v>
      </c>
      <c r="CP247" s="8">
        <f t="shared" si="156"/>
        <v>0</v>
      </c>
      <c r="CQ247" s="13"/>
      <c r="CR247" s="13"/>
      <c r="CS247" s="13"/>
      <c r="CT247" s="13"/>
      <c r="CU247" s="13"/>
      <c r="CV247" s="13"/>
      <c r="CW247" s="13"/>
      <c r="CX247" s="13"/>
      <c r="CY247" s="13"/>
      <c r="CZ247" s="13"/>
      <c r="DA247" s="8" t="str">
        <f t="shared" si="148"/>
        <v/>
      </c>
      <c r="DB247" s="8">
        <f t="shared" si="157"/>
        <v>0</v>
      </c>
      <c r="DC247" s="8">
        <f t="shared" si="153"/>
        <v>0</v>
      </c>
    </row>
    <row r="248" spans="1:107" ht="26.25" customHeight="1" thickBot="1" x14ac:dyDescent="0.4">
      <c r="A248" s="16">
        <v>242</v>
      </c>
      <c r="B248" s="92" t="s">
        <v>676</v>
      </c>
      <c r="C248" s="7" t="s">
        <v>352</v>
      </c>
      <c r="D248" s="13" t="s">
        <v>785</v>
      </c>
      <c r="E248" s="13"/>
      <c r="F248" s="13"/>
      <c r="G248" s="13"/>
      <c r="H248" s="13"/>
      <c r="I248" s="13"/>
      <c r="J248" s="13"/>
      <c r="K248" s="13"/>
      <c r="L248" s="13"/>
      <c r="M248" s="13"/>
      <c r="N248" s="8" t="str">
        <f t="shared" si="155"/>
        <v>CHM113 (3)C</v>
      </c>
      <c r="O248" s="8">
        <f t="shared" si="146"/>
        <v>3</v>
      </c>
      <c r="P248" s="8">
        <f t="shared" si="158"/>
        <v>9</v>
      </c>
      <c r="Q248" s="13" t="s">
        <v>841</v>
      </c>
      <c r="R248" s="13" t="s">
        <v>846</v>
      </c>
      <c r="S248" s="13"/>
      <c r="T248" s="13"/>
      <c r="U248" s="13"/>
      <c r="V248" s="13"/>
      <c r="W248" s="13"/>
      <c r="X248" s="13"/>
      <c r="Y248" s="13"/>
      <c r="Z248" s="13"/>
      <c r="AA248" s="10" t="str">
        <f t="shared" si="130"/>
        <v>CSC122 (2)B,PHY122 (2)C</v>
      </c>
      <c r="AB248" s="10">
        <f t="shared" si="151"/>
        <v>4</v>
      </c>
      <c r="AC248" s="10">
        <f t="shared" si="131"/>
        <v>14</v>
      </c>
      <c r="AD248" s="13" t="s">
        <v>885</v>
      </c>
      <c r="AE248" s="13"/>
      <c r="AF248" s="13"/>
      <c r="AG248" s="13"/>
      <c r="AH248" s="13"/>
      <c r="AI248" s="13"/>
      <c r="AJ248" s="13"/>
      <c r="AK248" s="13"/>
      <c r="AL248" s="13"/>
      <c r="AM248" s="13"/>
      <c r="AN248" s="10" t="str">
        <f t="shared" si="132"/>
        <v>CSC218 (2)D</v>
      </c>
      <c r="AO248" s="8">
        <f t="shared" si="133"/>
        <v>2</v>
      </c>
      <c r="AP248" s="12">
        <f t="shared" si="134"/>
        <v>4</v>
      </c>
      <c r="AQ248" s="13"/>
      <c r="AR248" s="13"/>
      <c r="AS248" s="13"/>
      <c r="AT248" s="13"/>
      <c r="AU248" s="13"/>
      <c r="AV248" s="13"/>
      <c r="AW248" s="13"/>
      <c r="AX248" s="13"/>
      <c r="AY248" s="13"/>
      <c r="AZ248" s="13"/>
      <c r="BA248" s="10" t="str">
        <f t="shared" si="149"/>
        <v/>
      </c>
      <c r="BB248" s="8">
        <f t="shared" si="135"/>
        <v>0</v>
      </c>
      <c r="BC248" s="8">
        <f t="shared" si="145"/>
        <v>0</v>
      </c>
      <c r="BD248" s="13"/>
      <c r="BE248" s="13"/>
      <c r="BF248" s="13"/>
      <c r="BG248" s="13"/>
      <c r="BH248" s="13"/>
      <c r="BI248" s="13"/>
      <c r="BJ248" s="13"/>
      <c r="BK248" s="13"/>
      <c r="BL248" s="13"/>
      <c r="BM248" s="13"/>
      <c r="BN248" s="8" t="str">
        <f t="shared" si="142"/>
        <v/>
      </c>
      <c r="BO248" s="8">
        <f t="shared" si="154"/>
        <v>0</v>
      </c>
      <c r="BP248" s="8">
        <f t="shared" si="150"/>
        <v>0</v>
      </c>
      <c r="BQ248" s="13"/>
      <c r="BR248" s="13"/>
      <c r="BS248" s="13"/>
      <c r="BT248" s="13"/>
      <c r="BU248" s="13"/>
      <c r="BV248" s="13"/>
      <c r="BW248" s="13"/>
      <c r="BX248" s="13"/>
      <c r="BY248" s="13"/>
      <c r="BZ248" s="13"/>
      <c r="CA248" s="8" t="str">
        <f t="shared" si="152"/>
        <v/>
      </c>
      <c r="CB248" s="8">
        <f t="shared" si="137"/>
        <v>0</v>
      </c>
      <c r="CC248" s="8">
        <f t="shared" si="160"/>
        <v>0</v>
      </c>
      <c r="CD248" s="13"/>
      <c r="CE248" s="13"/>
      <c r="CF248" s="13"/>
      <c r="CG248" s="13"/>
      <c r="CH248" s="13"/>
      <c r="CI248" s="13"/>
      <c r="CJ248" s="13"/>
      <c r="CK248" s="13"/>
      <c r="CL248" s="13"/>
      <c r="CM248" s="13"/>
      <c r="CN248" s="8" t="str">
        <f t="shared" si="159"/>
        <v/>
      </c>
      <c r="CO248" s="8">
        <f t="shared" si="136"/>
        <v>0</v>
      </c>
      <c r="CP248" s="8">
        <f t="shared" si="156"/>
        <v>0</v>
      </c>
      <c r="CQ248" s="13"/>
      <c r="CR248" s="13"/>
      <c r="CS248" s="13"/>
      <c r="CT248" s="13"/>
      <c r="CU248" s="13"/>
      <c r="CV248" s="13"/>
      <c r="CW248" s="13"/>
      <c r="CX248" s="13"/>
      <c r="CY248" s="13"/>
      <c r="CZ248" s="13"/>
      <c r="DA248" s="8" t="str">
        <f t="shared" si="148"/>
        <v/>
      </c>
      <c r="DB248" s="8">
        <f t="shared" si="157"/>
        <v>0</v>
      </c>
      <c r="DC248" s="8">
        <f t="shared" si="153"/>
        <v>0</v>
      </c>
    </row>
    <row r="249" spans="1:107" ht="26.25" customHeight="1" thickBot="1" x14ac:dyDescent="0.4">
      <c r="A249" s="16">
        <v>243</v>
      </c>
      <c r="B249" s="92" t="s">
        <v>677</v>
      </c>
      <c r="C249" s="7" t="s">
        <v>353</v>
      </c>
      <c r="D249" s="13"/>
      <c r="E249" s="13"/>
      <c r="F249" s="13"/>
      <c r="G249" s="13"/>
      <c r="H249" s="13"/>
      <c r="I249" s="13"/>
      <c r="J249" s="13"/>
      <c r="K249" s="13"/>
      <c r="L249" s="13"/>
      <c r="M249" s="13"/>
      <c r="N249" s="8" t="str">
        <f t="shared" si="155"/>
        <v/>
      </c>
      <c r="O249" s="8">
        <f t="shared" si="146"/>
        <v>0</v>
      </c>
      <c r="P249" s="8">
        <f t="shared" si="158"/>
        <v>0</v>
      </c>
      <c r="Q249" s="13"/>
      <c r="R249" s="13"/>
      <c r="S249" s="13"/>
      <c r="T249" s="13"/>
      <c r="U249" s="13"/>
      <c r="V249" s="13"/>
      <c r="W249" s="13"/>
      <c r="X249" s="13"/>
      <c r="Y249" s="13"/>
      <c r="Z249" s="13"/>
      <c r="AA249" s="10" t="str">
        <f t="shared" si="130"/>
        <v/>
      </c>
      <c r="AB249" s="10">
        <f t="shared" si="151"/>
        <v>0</v>
      </c>
      <c r="AC249" s="10">
        <f t="shared" si="131"/>
        <v>0</v>
      </c>
      <c r="AD249" s="13"/>
      <c r="AE249" s="13"/>
      <c r="AF249" s="13"/>
      <c r="AG249" s="13"/>
      <c r="AH249" s="13"/>
      <c r="AI249" s="13"/>
      <c r="AJ249" s="13"/>
      <c r="AK249" s="13"/>
      <c r="AL249" s="13"/>
      <c r="AM249" s="13"/>
      <c r="AN249" s="10" t="str">
        <f t="shared" si="132"/>
        <v/>
      </c>
      <c r="AO249" s="8">
        <f t="shared" si="133"/>
        <v>0</v>
      </c>
      <c r="AP249" s="12">
        <f t="shared" si="134"/>
        <v>0</v>
      </c>
      <c r="AQ249" s="13"/>
      <c r="AR249" s="13"/>
      <c r="AS249" s="13"/>
      <c r="AT249" s="13"/>
      <c r="AU249" s="13"/>
      <c r="AV249" s="13"/>
      <c r="AW249" s="13"/>
      <c r="AX249" s="13"/>
      <c r="AY249" s="13"/>
      <c r="AZ249" s="13"/>
      <c r="BA249" s="10" t="str">
        <f t="shared" si="149"/>
        <v/>
      </c>
      <c r="BB249" s="8">
        <f t="shared" si="135"/>
        <v>0</v>
      </c>
      <c r="BC249" s="8">
        <f t="shared" si="145"/>
        <v>0</v>
      </c>
      <c r="BD249" s="13"/>
      <c r="BE249" s="13"/>
      <c r="BF249" s="13"/>
      <c r="BG249" s="13"/>
      <c r="BH249" s="13"/>
      <c r="BI249" s="13"/>
      <c r="BJ249" s="13"/>
      <c r="BK249" s="13"/>
      <c r="BL249" s="13"/>
      <c r="BM249" s="13"/>
      <c r="BN249" s="8" t="str">
        <f t="shared" si="142"/>
        <v/>
      </c>
      <c r="BO249" s="8">
        <f t="shared" si="154"/>
        <v>0</v>
      </c>
      <c r="BP249" s="8">
        <f t="shared" si="150"/>
        <v>0</v>
      </c>
      <c r="BQ249" s="13"/>
      <c r="BR249" s="13"/>
      <c r="BS249" s="13"/>
      <c r="BT249" s="13"/>
      <c r="BU249" s="13"/>
      <c r="BV249" s="13"/>
      <c r="BW249" s="13"/>
      <c r="BX249" s="13"/>
      <c r="BY249" s="13"/>
      <c r="BZ249" s="13"/>
      <c r="CA249" s="8" t="str">
        <f t="shared" si="152"/>
        <v/>
      </c>
      <c r="CB249" s="8">
        <f t="shared" si="137"/>
        <v>0</v>
      </c>
      <c r="CC249" s="8">
        <f t="shared" si="160"/>
        <v>0</v>
      </c>
      <c r="CD249" s="13"/>
      <c r="CE249" s="13"/>
      <c r="CF249" s="13"/>
      <c r="CG249" s="13"/>
      <c r="CH249" s="13"/>
      <c r="CI249" s="13"/>
      <c r="CJ249" s="13"/>
      <c r="CK249" s="13"/>
      <c r="CL249" s="13"/>
      <c r="CM249" s="13"/>
      <c r="CN249" s="8" t="str">
        <f t="shared" si="159"/>
        <v/>
      </c>
      <c r="CO249" s="8">
        <f t="shared" si="136"/>
        <v>0</v>
      </c>
      <c r="CP249" s="8">
        <f t="shared" si="156"/>
        <v>0</v>
      </c>
      <c r="CQ249" s="13"/>
      <c r="CR249" s="13"/>
      <c r="CS249" s="13"/>
      <c r="CT249" s="13"/>
      <c r="CU249" s="13"/>
      <c r="CV249" s="13"/>
      <c r="CW249" s="13"/>
      <c r="CX249" s="13"/>
      <c r="CY249" s="13"/>
      <c r="CZ249" s="13"/>
      <c r="DA249" s="8" t="str">
        <f t="shared" si="148"/>
        <v/>
      </c>
      <c r="DB249" s="8">
        <f t="shared" si="157"/>
        <v>0</v>
      </c>
      <c r="DC249" s="8">
        <f t="shared" si="153"/>
        <v>0</v>
      </c>
    </row>
    <row r="250" spans="1:107" ht="26.25" customHeight="1" thickBot="1" x14ac:dyDescent="0.4">
      <c r="A250" s="16">
        <v>244</v>
      </c>
      <c r="B250" s="92" t="s">
        <v>678</v>
      </c>
      <c r="C250" s="7" t="s">
        <v>354</v>
      </c>
      <c r="D250" s="13" t="s">
        <v>782</v>
      </c>
      <c r="E250" s="13" t="s">
        <v>812</v>
      </c>
      <c r="F250" s="13"/>
      <c r="G250" s="13"/>
      <c r="H250" s="13"/>
      <c r="I250" s="13"/>
      <c r="J250" s="13"/>
      <c r="K250" s="13"/>
      <c r="L250" s="13"/>
      <c r="M250" s="13"/>
      <c r="N250" s="8" t="str">
        <f>AllCurCo(D250:M250)</f>
        <v>PHY117 (1)F,CHM114 (1)F</v>
      </c>
      <c r="O250" s="8">
        <f t="shared" ref="O250:O281" si="161">AllCurCoTCL(D250:M250)</f>
        <v>2</v>
      </c>
      <c r="P250" s="8">
        <f t="shared" si="158"/>
        <v>0</v>
      </c>
      <c r="Q250" s="13" t="s">
        <v>847</v>
      </c>
      <c r="R250" s="13"/>
      <c r="S250" s="13"/>
      <c r="T250" s="13"/>
      <c r="U250" s="13"/>
      <c r="V250" s="13"/>
      <c r="W250" s="13"/>
      <c r="X250" s="13"/>
      <c r="Y250" s="13"/>
      <c r="Z250" s="13"/>
      <c r="AA250" s="10" t="str">
        <f t="shared" si="130"/>
        <v>PHY122 (2)E</v>
      </c>
      <c r="AB250" s="10">
        <f t="shared" si="151"/>
        <v>2</v>
      </c>
      <c r="AC250" s="10">
        <f t="shared" si="131"/>
        <v>2</v>
      </c>
      <c r="AD250" s="13"/>
      <c r="AE250" s="13"/>
      <c r="AF250" s="13"/>
      <c r="AG250" s="13"/>
      <c r="AH250" s="13"/>
      <c r="AI250" s="13"/>
      <c r="AJ250" s="13"/>
      <c r="AK250" s="13"/>
      <c r="AL250" s="13"/>
      <c r="AM250" s="13"/>
      <c r="AN250" s="10" t="str">
        <f t="shared" si="132"/>
        <v/>
      </c>
      <c r="AO250" s="8">
        <f t="shared" si="133"/>
        <v>0</v>
      </c>
      <c r="AP250" s="12">
        <f t="shared" si="134"/>
        <v>0</v>
      </c>
      <c r="AQ250" s="13"/>
      <c r="AR250" s="13"/>
      <c r="AS250" s="13"/>
      <c r="AT250" s="13"/>
      <c r="AU250" s="13"/>
      <c r="AV250" s="13"/>
      <c r="AW250" s="13"/>
      <c r="AX250" s="13"/>
      <c r="AY250" s="13"/>
      <c r="AZ250" s="13"/>
      <c r="BA250" s="10" t="str">
        <f t="shared" si="149"/>
        <v/>
      </c>
      <c r="BB250" s="8">
        <f t="shared" si="135"/>
        <v>0</v>
      </c>
      <c r="BC250" s="8">
        <f t="shared" si="145"/>
        <v>0</v>
      </c>
      <c r="BD250" s="13"/>
      <c r="BE250" s="13"/>
      <c r="BF250" s="13"/>
      <c r="BG250" s="13"/>
      <c r="BH250" s="13"/>
      <c r="BI250" s="13"/>
      <c r="BJ250" s="13"/>
      <c r="BK250" s="13"/>
      <c r="BL250" s="13"/>
      <c r="BM250" s="13"/>
      <c r="BN250" s="8" t="str">
        <f t="shared" si="142"/>
        <v/>
      </c>
      <c r="BO250" s="8">
        <f t="shared" si="154"/>
        <v>0</v>
      </c>
      <c r="BP250" s="8">
        <f t="shared" si="150"/>
        <v>0</v>
      </c>
      <c r="BQ250" s="13"/>
      <c r="BR250" s="13"/>
      <c r="BS250" s="13"/>
      <c r="BT250" s="13"/>
      <c r="BU250" s="13"/>
      <c r="BV250" s="13"/>
      <c r="BW250" s="13"/>
      <c r="BX250" s="13"/>
      <c r="BY250" s="13"/>
      <c r="BZ250" s="13"/>
      <c r="CA250" s="8" t="str">
        <f t="shared" si="152"/>
        <v/>
      </c>
      <c r="CB250" s="8">
        <f t="shared" si="137"/>
        <v>0</v>
      </c>
      <c r="CC250" s="8">
        <f t="shared" si="160"/>
        <v>0</v>
      </c>
      <c r="CD250" s="13"/>
      <c r="CE250" s="13"/>
      <c r="CF250" s="13"/>
      <c r="CG250" s="13"/>
      <c r="CH250" s="13"/>
      <c r="CI250" s="13"/>
      <c r="CJ250" s="13"/>
      <c r="CK250" s="13"/>
      <c r="CL250" s="13"/>
      <c r="CM250" s="13"/>
      <c r="CN250" s="8" t="str">
        <f t="shared" si="159"/>
        <v/>
      </c>
      <c r="CO250" s="8">
        <f t="shared" si="136"/>
        <v>0</v>
      </c>
      <c r="CP250" s="8">
        <f t="shared" si="156"/>
        <v>0</v>
      </c>
      <c r="CQ250" s="13"/>
      <c r="CR250" s="13"/>
      <c r="CS250" s="13"/>
      <c r="CT250" s="13"/>
      <c r="CU250" s="13"/>
      <c r="CV250" s="13"/>
      <c r="CW250" s="13"/>
      <c r="CX250" s="13"/>
      <c r="CY250" s="13"/>
      <c r="CZ250" s="13"/>
      <c r="DA250" s="8" t="str">
        <f t="shared" si="148"/>
        <v/>
      </c>
      <c r="DB250" s="8">
        <f t="shared" si="157"/>
        <v>0</v>
      </c>
      <c r="DC250" s="8">
        <f t="shared" si="153"/>
        <v>0</v>
      </c>
    </row>
    <row r="251" spans="1:107" ht="26.25" customHeight="1" thickBot="1" x14ac:dyDescent="0.4">
      <c r="A251" s="16">
        <v>245</v>
      </c>
      <c r="B251" s="92" t="s">
        <v>679</v>
      </c>
      <c r="C251" s="7" t="s">
        <v>355</v>
      </c>
      <c r="D251" s="13" t="s">
        <v>804</v>
      </c>
      <c r="E251" s="13" t="s">
        <v>808</v>
      </c>
      <c r="F251" s="13"/>
      <c r="G251" s="13"/>
      <c r="H251" s="13"/>
      <c r="I251" s="13"/>
      <c r="J251" s="13"/>
      <c r="K251" s="13"/>
      <c r="L251" s="13"/>
      <c r="M251" s="13"/>
      <c r="N251" s="8" t="str">
        <f t="shared" ref="N251:N314" si="162">AllCurCo(D251:M251)</f>
        <v>GSS111 (2)E,CHM114 (1)B</v>
      </c>
      <c r="O251" s="8">
        <f t="shared" si="161"/>
        <v>3</v>
      </c>
      <c r="P251" s="8">
        <f t="shared" si="158"/>
        <v>6</v>
      </c>
      <c r="Q251" s="13" t="s">
        <v>838</v>
      </c>
      <c r="R251" s="13"/>
      <c r="S251" s="13"/>
      <c r="T251" s="13"/>
      <c r="U251" s="13"/>
      <c r="V251" s="13"/>
      <c r="W251" s="13"/>
      <c r="X251" s="13"/>
      <c r="Y251" s="13"/>
      <c r="Z251" s="13"/>
      <c r="AA251" s="10" t="str">
        <f t="shared" si="130"/>
        <v>CSC123 (2)C</v>
      </c>
      <c r="AB251" s="10">
        <f t="shared" si="151"/>
        <v>2</v>
      </c>
      <c r="AC251" s="10">
        <f t="shared" si="131"/>
        <v>6</v>
      </c>
      <c r="AD251" s="13"/>
      <c r="AE251" s="13"/>
      <c r="AF251" s="13"/>
      <c r="AG251" s="13"/>
      <c r="AH251" s="13"/>
      <c r="AI251" s="13"/>
      <c r="AJ251" s="13"/>
      <c r="AK251" s="13"/>
      <c r="AL251" s="13"/>
      <c r="AM251" s="13"/>
      <c r="AN251" s="10" t="str">
        <f t="shared" si="132"/>
        <v/>
      </c>
      <c r="AO251" s="8">
        <f t="shared" si="133"/>
        <v>0</v>
      </c>
      <c r="AP251" s="12">
        <f t="shared" si="134"/>
        <v>0</v>
      </c>
      <c r="AQ251" s="13"/>
      <c r="AR251" s="13"/>
      <c r="AS251" s="13"/>
      <c r="AT251" s="13"/>
      <c r="AU251" s="13"/>
      <c r="AV251" s="13"/>
      <c r="AW251" s="13"/>
      <c r="AX251" s="13"/>
      <c r="AY251" s="13"/>
      <c r="AZ251" s="13"/>
      <c r="BA251" s="10" t="str">
        <f t="shared" si="149"/>
        <v/>
      </c>
      <c r="BB251" s="8">
        <f t="shared" si="135"/>
        <v>0</v>
      </c>
      <c r="BC251" s="8">
        <f t="shared" si="145"/>
        <v>0</v>
      </c>
      <c r="BD251" s="13"/>
      <c r="BE251" s="13"/>
      <c r="BF251" s="13"/>
      <c r="BG251" s="13"/>
      <c r="BH251" s="13"/>
      <c r="BI251" s="13"/>
      <c r="BJ251" s="13"/>
      <c r="BK251" s="13"/>
      <c r="BL251" s="13"/>
      <c r="BM251" s="13"/>
      <c r="BN251" s="8" t="str">
        <f t="shared" si="142"/>
        <v/>
      </c>
      <c r="BO251" s="8">
        <f t="shared" si="154"/>
        <v>0</v>
      </c>
      <c r="BP251" s="8">
        <f t="shared" si="150"/>
        <v>0</v>
      </c>
      <c r="BQ251" s="13"/>
      <c r="BR251" s="13"/>
      <c r="BS251" s="13"/>
      <c r="BT251" s="13"/>
      <c r="BU251" s="13"/>
      <c r="BV251" s="13"/>
      <c r="BW251" s="13"/>
      <c r="BX251" s="13"/>
      <c r="BY251" s="13"/>
      <c r="BZ251" s="13"/>
      <c r="CA251" s="8" t="str">
        <f t="shared" si="152"/>
        <v/>
      </c>
      <c r="CB251" s="8">
        <f t="shared" si="137"/>
        <v>0</v>
      </c>
      <c r="CC251" s="8">
        <f t="shared" si="160"/>
        <v>0</v>
      </c>
      <c r="CD251" s="13"/>
      <c r="CE251" s="13"/>
      <c r="CF251" s="13"/>
      <c r="CG251" s="13"/>
      <c r="CH251" s="13"/>
      <c r="CI251" s="13"/>
      <c r="CJ251" s="13"/>
      <c r="CK251" s="13"/>
      <c r="CL251" s="13"/>
      <c r="CM251" s="13"/>
      <c r="CN251" s="8" t="str">
        <f t="shared" si="159"/>
        <v/>
      </c>
      <c r="CO251" s="8">
        <f t="shared" si="136"/>
        <v>0</v>
      </c>
      <c r="CP251" s="8">
        <f t="shared" si="156"/>
        <v>0</v>
      </c>
      <c r="CQ251" s="13"/>
      <c r="CR251" s="13"/>
      <c r="CS251" s="13"/>
      <c r="CT251" s="13"/>
      <c r="CU251" s="13"/>
      <c r="CV251" s="13"/>
      <c r="CW251" s="13"/>
      <c r="CX251" s="13"/>
      <c r="CY251" s="13"/>
      <c r="CZ251" s="13"/>
      <c r="DA251" s="8" t="str">
        <f t="shared" si="148"/>
        <v/>
      </c>
      <c r="DB251" s="8">
        <f t="shared" si="157"/>
        <v>0</v>
      </c>
      <c r="DC251" s="8">
        <f t="shared" si="153"/>
        <v>0</v>
      </c>
    </row>
    <row r="252" spans="1:107" ht="26.25" customHeight="1" thickBot="1" x14ac:dyDescent="0.4">
      <c r="A252" s="16">
        <v>246</v>
      </c>
      <c r="B252" s="92" t="s">
        <v>680</v>
      </c>
      <c r="C252" s="7" t="s">
        <v>356</v>
      </c>
      <c r="D252" s="13"/>
      <c r="E252" s="13"/>
      <c r="F252" s="13"/>
      <c r="G252" s="13"/>
      <c r="H252" s="13"/>
      <c r="I252" s="13"/>
      <c r="J252" s="13"/>
      <c r="K252" s="13"/>
      <c r="L252" s="13"/>
      <c r="M252" s="13"/>
      <c r="N252" s="8" t="str">
        <f t="shared" si="162"/>
        <v/>
      </c>
      <c r="O252" s="8">
        <f t="shared" si="161"/>
        <v>0</v>
      </c>
      <c r="P252" s="8">
        <f t="shared" si="158"/>
        <v>0</v>
      </c>
      <c r="Q252" s="13"/>
      <c r="R252" s="13"/>
      <c r="S252" s="13"/>
      <c r="T252" s="13"/>
      <c r="U252" s="13"/>
      <c r="V252" s="13"/>
      <c r="W252" s="13"/>
      <c r="X252" s="13"/>
      <c r="Y252" s="13"/>
      <c r="Z252" s="13"/>
      <c r="AA252" s="10" t="str">
        <f t="shared" si="130"/>
        <v/>
      </c>
      <c r="AB252" s="10">
        <f t="shared" si="151"/>
        <v>0</v>
      </c>
      <c r="AC252" s="10">
        <f t="shared" si="131"/>
        <v>0</v>
      </c>
      <c r="AD252" s="13"/>
      <c r="AE252" s="13"/>
      <c r="AF252" s="13"/>
      <c r="AG252" s="13"/>
      <c r="AH252" s="13"/>
      <c r="AI252" s="13"/>
      <c r="AJ252" s="13"/>
      <c r="AK252" s="13"/>
      <c r="AL252" s="13"/>
      <c r="AM252" s="13"/>
      <c r="AN252" s="10" t="str">
        <f t="shared" si="132"/>
        <v/>
      </c>
      <c r="AO252" s="8">
        <f t="shared" si="133"/>
        <v>0</v>
      </c>
      <c r="AP252" s="12">
        <f t="shared" si="134"/>
        <v>0</v>
      </c>
      <c r="AQ252" s="13"/>
      <c r="AR252" s="13"/>
      <c r="AS252" s="13"/>
      <c r="AT252" s="13"/>
      <c r="AU252" s="13"/>
      <c r="AV252" s="13"/>
      <c r="AW252" s="13"/>
      <c r="AX252" s="13"/>
      <c r="AY252" s="13"/>
      <c r="AZ252" s="13"/>
      <c r="BA252" s="10" t="str">
        <f t="shared" si="149"/>
        <v/>
      </c>
      <c r="BB252" s="8">
        <f t="shared" si="135"/>
        <v>0</v>
      </c>
      <c r="BC252" s="8">
        <f t="shared" si="145"/>
        <v>0</v>
      </c>
      <c r="BD252" s="13"/>
      <c r="BE252" s="13"/>
      <c r="BF252" s="13"/>
      <c r="BG252" s="13"/>
      <c r="BH252" s="13"/>
      <c r="BI252" s="13"/>
      <c r="BJ252" s="13"/>
      <c r="BK252" s="13"/>
      <c r="BL252" s="13"/>
      <c r="BM252" s="13"/>
      <c r="BN252" s="8" t="str">
        <f t="shared" si="142"/>
        <v/>
      </c>
      <c r="BO252" s="8">
        <f t="shared" si="154"/>
        <v>0</v>
      </c>
      <c r="BP252" s="8">
        <f t="shared" si="150"/>
        <v>0</v>
      </c>
      <c r="BQ252" s="13"/>
      <c r="BR252" s="13"/>
      <c r="BS252" s="13"/>
      <c r="BT252" s="13"/>
      <c r="BU252" s="13"/>
      <c r="BV252" s="13"/>
      <c r="BW252" s="13"/>
      <c r="BX252" s="13"/>
      <c r="BY252" s="13"/>
      <c r="BZ252" s="13"/>
      <c r="CA252" s="8" t="str">
        <f t="shared" si="152"/>
        <v/>
      </c>
      <c r="CB252" s="8">
        <f t="shared" si="137"/>
        <v>0</v>
      </c>
      <c r="CC252" s="8">
        <f t="shared" si="160"/>
        <v>0</v>
      </c>
      <c r="CD252" s="13"/>
      <c r="CE252" s="13"/>
      <c r="CF252" s="13"/>
      <c r="CG252" s="13"/>
      <c r="CH252" s="13"/>
      <c r="CI252" s="13"/>
      <c r="CJ252" s="13"/>
      <c r="CK252" s="13"/>
      <c r="CL252" s="13"/>
      <c r="CM252" s="13"/>
      <c r="CN252" s="8" t="str">
        <f t="shared" si="159"/>
        <v/>
      </c>
      <c r="CO252" s="8">
        <f t="shared" si="136"/>
        <v>0</v>
      </c>
      <c r="CP252" s="8">
        <f t="shared" si="156"/>
        <v>0</v>
      </c>
      <c r="CQ252" s="13"/>
      <c r="CR252" s="13"/>
      <c r="CS252" s="13"/>
      <c r="CT252" s="13"/>
      <c r="CU252" s="13"/>
      <c r="CV252" s="13"/>
      <c r="CW252" s="13"/>
      <c r="CX252" s="13"/>
      <c r="CY252" s="13"/>
      <c r="CZ252" s="13"/>
      <c r="DA252" s="8" t="str">
        <f t="shared" ref="DA252:DA283" si="163">AllCurCo(CQ252:CZ252)</f>
        <v/>
      </c>
      <c r="DB252" s="8">
        <f t="shared" si="157"/>
        <v>0</v>
      </c>
      <c r="DC252" s="8">
        <f t="shared" si="153"/>
        <v>0</v>
      </c>
    </row>
    <row r="253" spans="1:107" ht="26.25" customHeight="1" thickBot="1" x14ac:dyDescent="0.4">
      <c r="A253" s="16">
        <v>247</v>
      </c>
      <c r="B253" s="92" t="s">
        <v>681</v>
      </c>
      <c r="C253" s="7" t="s">
        <v>357</v>
      </c>
      <c r="D253" s="13"/>
      <c r="E253" s="13"/>
      <c r="F253" s="13"/>
      <c r="G253" s="13"/>
      <c r="H253" s="13"/>
      <c r="I253" s="13"/>
      <c r="J253" s="13"/>
      <c r="K253" s="13"/>
      <c r="L253" s="13"/>
      <c r="M253" s="13"/>
      <c r="N253" s="8" t="str">
        <f t="shared" si="162"/>
        <v/>
      </c>
      <c r="O253" s="8">
        <f t="shared" si="161"/>
        <v>0</v>
      </c>
      <c r="P253" s="8">
        <f t="shared" si="158"/>
        <v>0</v>
      </c>
      <c r="Q253" s="13" t="s">
        <v>824</v>
      </c>
      <c r="R253" s="13" t="s">
        <v>842</v>
      </c>
      <c r="S253" s="13"/>
      <c r="T253" s="13"/>
      <c r="U253" s="13"/>
      <c r="V253" s="13"/>
      <c r="W253" s="13"/>
      <c r="X253" s="13"/>
      <c r="Y253" s="13"/>
      <c r="Z253" s="13"/>
      <c r="AA253" s="10" t="str">
        <f t="shared" si="130"/>
        <v>CHM124 (1)B,CHM121 (3)E</v>
      </c>
      <c r="AB253" s="10">
        <f t="shared" si="151"/>
        <v>4</v>
      </c>
      <c r="AC253" s="10">
        <f t="shared" si="131"/>
        <v>7</v>
      </c>
      <c r="AD253" s="13"/>
      <c r="AE253" s="13"/>
      <c r="AF253" s="13"/>
      <c r="AG253" s="13"/>
      <c r="AH253" s="13"/>
      <c r="AI253" s="13"/>
      <c r="AJ253" s="13"/>
      <c r="AK253" s="13"/>
      <c r="AL253" s="13"/>
      <c r="AM253" s="13"/>
      <c r="AN253" s="10" t="str">
        <f t="shared" si="132"/>
        <v/>
      </c>
      <c r="AO253" s="8">
        <f t="shared" si="133"/>
        <v>0</v>
      </c>
      <c r="AP253" s="12">
        <f t="shared" si="134"/>
        <v>0</v>
      </c>
      <c r="AQ253" s="13"/>
      <c r="AR253" s="13"/>
      <c r="AS253" s="13"/>
      <c r="AT253" s="13"/>
      <c r="AU253" s="13"/>
      <c r="AV253" s="13"/>
      <c r="AW253" s="13"/>
      <c r="AX253" s="13"/>
      <c r="AY253" s="13"/>
      <c r="AZ253" s="13"/>
      <c r="BA253" s="10" t="str">
        <f t="shared" si="149"/>
        <v/>
      </c>
      <c r="BB253" s="8">
        <f t="shared" si="135"/>
        <v>0</v>
      </c>
      <c r="BC253" s="8">
        <f t="shared" si="145"/>
        <v>0</v>
      </c>
      <c r="BD253" s="13"/>
      <c r="BE253" s="13"/>
      <c r="BF253" s="13"/>
      <c r="BG253" s="13"/>
      <c r="BH253" s="13"/>
      <c r="BI253" s="13"/>
      <c r="BJ253" s="13"/>
      <c r="BK253" s="13"/>
      <c r="BL253" s="13"/>
      <c r="BM253" s="13"/>
      <c r="BN253" s="8" t="str">
        <f t="shared" si="142"/>
        <v/>
      </c>
      <c r="BO253" s="8">
        <f t="shared" si="154"/>
        <v>0</v>
      </c>
      <c r="BP253" s="8">
        <f t="shared" si="150"/>
        <v>0</v>
      </c>
      <c r="BQ253" s="13"/>
      <c r="BR253" s="13"/>
      <c r="BS253" s="13"/>
      <c r="BT253" s="13"/>
      <c r="BU253" s="13"/>
      <c r="BV253" s="13"/>
      <c r="BW253" s="13"/>
      <c r="BX253" s="13"/>
      <c r="BY253" s="13"/>
      <c r="BZ253" s="13"/>
      <c r="CA253" s="8" t="str">
        <f t="shared" si="152"/>
        <v/>
      </c>
      <c r="CB253" s="8">
        <f t="shared" si="137"/>
        <v>0</v>
      </c>
      <c r="CC253" s="8">
        <f t="shared" si="160"/>
        <v>0</v>
      </c>
      <c r="CD253" s="13"/>
      <c r="CE253" s="13"/>
      <c r="CF253" s="13"/>
      <c r="CG253" s="13"/>
      <c r="CH253" s="13"/>
      <c r="CI253" s="13"/>
      <c r="CJ253" s="13"/>
      <c r="CK253" s="13"/>
      <c r="CL253" s="13"/>
      <c r="CM253" s="13"/>
      <c r="CN253" s="8" t="str">
        <f t="shared" si="159"/>
        <v/>
      </c>
      <c r="CO253" s="8">
        <f t="shared" si="136"/>
        <v>0</v>
      </c>
      <c r="CP253" s="8">
        <f t="shared" si="156"/>
        <v>0</v>
      </c>
      <c r="CQ253" s="13"/>
      <c r="CR253" s="13"/>
      <c r="CS253" s="13"/>
      <c r="CT253" s="13"/>
      <c r="CU253" s="13"/>
      <c r="CV253" s="13"/>
      <c r="CW253" s="13"/>
      <c r="CX253" s="13"/>
      <c r="CY253" s="13"/>
      <c r="CZ253" s="13"/>
      <c r="DA253" s="8" t="str">
        <f t="shared" si="163"/>
        <v/>
      </c>
      <c r="DB253" s="8">
        <f t="shared" si="157"/>
        <v>0</v>
      </c>
      <c r="DC253" s="8">
        <f t="shared" si="153"/>
        <v>0</v>
      </c>
    </row>
    <row r="254" spans="1:107" ht="26.25" customHeight="1" thickBot="1" x14ac:dyDescent="0.4">
      <c r="A254" s="16">
        <v>248</v>
      </c>
      <c r="B254" s="92" t="s">
        <v>682</v>
      </c>
      <c r="C254" s="7" t="s">
        <v>358</v>
      </c>
      <c r="D254" s="13" t="s">
        <v>779</v>
      </c>
      <c r="E254" s="13" t="s">
        <v>797</v>
      </c>
      <c r="F254" s="13" t="s">
        <v>809</v>
      </c>
      <c r="G254" s="13"/>
      <c r="H254" s="13"/>
      <c r="I254" s="13"/>
      <c r="J254" s="13"/>
      <c r="K254" s="13"/>
      <c r="L254" s="13"/>
      <c r="M254" s="13"/>
      <c r="N254" s="8" t="str">
        <f t="shared" si="162"/>
        <v>PHY117 (1)B,PHY112 (2)F,CHM114 (1)A</v>
      </c>
      <c r="O254" s="8">
        <f t="shared" si="161"/>
        <v>4</v>
      </c>
      <c r="P254" s="8">
        <f t="shared" si="158"/>
        <v>9</v>
      </c>
      <c r="Q254" s="13" t="s">
        <v>822</v>
      </c>
      <c r="R254" s="13"/>
      <c r="S254" s="13"/>
      <c r="T254" s="13"/>
      <c r="U254" s="13"/>
      <c r="V254" s="13"/>
      <c r="W254" s="13"/>
      <c r="X254" s="13"/>
      <c r="Y254" s="13"/>
      <c r="Z254" s="13"/>
      <c r="AA254" s="10" t="str">
        <f t="shared" si="130"/>
        <v>CHM124 (1)A</v>
      </c>
      <c r="AB254" s="10">
        <f t="shared" si="151"/>
        <v>1</v>
      </c>
      <c r="AC254" s="10">
        <f t="shared" si="131"/>
        <v>5</v>
      </c>
      <c r="AD254" s="13"/>
      <c r="AE254" s="13"/>
      <c r="AF254" s="13"/>
      <c r="AG254" s="13"/>
      <c r="AH254" s="13"/>
      <c r="AI254" s="13"/>
      <c r="AJ254" s="13"/>
      <c r="AK254" s="13"/>
      <c r="AL254" s="13"/>
      <c r="AM254" s="13"/>
      <c r="AN254" s="10" t="str">
        <f t="shared" si="132"/>
        <v/>
      </c>
      <c r="AO254" s="8">
        <f t="shared" si="133"/>
        <v>0</v>
      </c>
      <c r="AP254" s="12">
        <f t="shared" si="134"/>
        <v>0</v>
      </c>
      <c r="AQ254" s="13"/>
      <c r="AR254" s="13"/>
      <c r="AS254" s="13"/>
      <c r="AT254" s="13"/>
      <c r="AU254" s="13"/>
      <c r="AV254" s="13"/>
      <c r="AW254" s="13"/>
      <c r="AX254" s="13"/>
      <c r="AY254" s="13"/>
      <c r="AZ254" s="13"/>
      <c r="BA254" s="10" t="str">
        <f t="shared" si="149"/>
        <v/>
      </c>
      <c r="BB254" s="8">
        <f t="shared" si="135"/>
        <v>0</v>
      </c>
      <c r="BC254" s="8">
        <f t="shared" si="145"/>
        <v>0</v>
      </c>
      <c r="BD254" s="13"/>
      <c r="BE254" s="13"/>
      <c r="BF254" s="13"/>
      <c r="BG254" s="13"/>
      <c r="BH254" s="13"/>
      <c r="BI254" s="13"/>
      <c r="BJ254" s="13"/>
      <c r="BK254" s="13"/>
      <c r="BL254" s="13"/>
      <c r="BM254" s="13"/>
      <c r="BN254" s="8" t="str">
        <f t="shared" si="142"/>
        <v/>
      </c>
      <c r="BO254" s="8">
        <f t="shared" si="154"/>
        <v>0</v>
      </c>
      <c r="BP254" s="8">
        <f t="shared" si="150"/>
        <v>0</v>
      </c>
      <c r="BQ254" s="13"/>
      <c r="BR254" s="13"/>
      <c r="BS254" s="13"/>
      <c r="BT254" s="13"/>
      <c r="BU254" s="13"/>
      <c r="BV254" s="13"/>
      <c r="BW254" s="13"/>
      <c r="BX254" s="13"/>
      <c r="BY254" s="13"/>
      <c r="BZ254" s="13"/>
      <c r="CA254" s="8" t="str">
        <f t="shared" si="152"/>
        <v/>
      </c>
      <c r="CB254" s="8">
        <f t="shared" si="137"/>
        <v>0</v>
      </c>
      <c r="CC254" s="8">
        <f t="shared" si="160"/>
        <v>0</v>
      </c>
      <c r="CD254" s="13"/>
      <c r="CE254" s="13"/>
      <c r="CF254" s="13"/>
      <c r="CG254" s="13"/>
      <c r="CH254" s="13"/>
      <c r="CI254" s="13"/>
      <c r="CJ254" s="13"/>
      <c r="CK254" s="13"/>
      <c r="CL254" s="13"/>
      <c r="CM254" s="13"/>
      <c r="CN254" s="8" t="str">
        <f t="shared" si="159"/>
        <v/>
      </c>
      <c r="CO254" s="8">
        <f t="shared" si="136"/>
        <v>0</v>
      </c>
      <c r="CP254" s="8">
        <f t="shared" si="156"/>
        <v>0</v>
      </c>
      <c r="CQ254" s="13"/>
      <c r="CR254" s="13"/>
      <c r="CS254" s="13"/>
      <c r="CT254" s="13"/>
      <c r="CU254" s="13"/>
      <c r="CV254" s="13"/>
      <c r="CW254" s="13"/>
      <c r="CX254" s="13"/>
      <c r="CY254" s="13"/>
      <c r="CZ254" s="13"/>
      <c r="DA254" s="8" t="str">
        <f t="shared" si="163"/>
        <v/>
      </c>
      <c r="DB254" s="8">
        <f t="shared" si="157"/>
        <v>0</v>
      </c>
      <c r="DC254" s="8">
        <f t="shared" si="153"/>
        <v>0</v>
      </c>
    </row>
    <row r="255" spans="1:107" ht="26.25" customHeight="1" thickBot="1" x14ac:dyDescent="0.4">
      <c r="A255" s="16">
        <v>249</v>
      </c>
      <c r="B255" s="92" t="s">
        <v>683</v>
      </c>
      <c r="C255" s="7" t="s">
        <v>359</v>
      </c>
      <c r="D255" s="13"/>
      <c r="E255" s="13"/>
      <c r="F255" s="13"/>
      <c r="G255" s="13"/>
      <c r="H255" s="13"/>
      <c r="I255" s="13"/>
      <c r="J255" s="13"/>
      <c r="K255" s="13"/>
      <c r="L255" s="13"/>
      <c r="M255" s="13"/>
      <c r="N255" s="8" t="str">
        <f t="shared" si="162"/>
        <v/>
      </c>
      <c r="O255" s="8">
        <f t="shared" si="161"/>
        <v>0</v>
      </c>
      <c r="P255" s="8">
        <f t="shared" si="158"/>
        <v>0</v>
      </c>
      <c r="Q255" s="13" t="s">
        <v>835</v>
      </c>
      <c r="R255" s="13"/>
      <c r="S255" s="13"/>
      <c r="T255" s="13"/>
      <c r="U255" s="13"/>
      <c r="V255" s="13"/>
      <c r="W255" s="13"/>
      <c r="X255" s="13"/>
      <c r="Y255" s="13"/>
      <c r="Z255" s="13"/>
      <c r="AA255" s="10" t="str">
        <f t="shared" si="130"/>
        <v>GSS126 (2)F</v>
      </c>
      <c r="AB255" s="10">
        <f t="shared" si="151"/>
        <v>2</v>
      </c>
      <c r="AC255" s="10">
        <f t="shared" si="131"/>
        <v>0</v>
      </c>
      <c r="AD255" s="13" t="s">
        <v>887</v>
      </c>
      <c r="AE255" s="13"/>
      <c r="AF255" s="13"/>
      <c r="AG255" s="13"/>
      <c r="AH255" s="13"/>
      <c r="AI255" s="13"/>
      <c r="AJ255" s="13"/>
      <c r="AK255" s="13"/>
      <c r="AL255" s="13"/>
      <c r="AM255" s="13"/>
      <c r="AN255" s="10" t="str">
        <f t="shared" si="132"/>
        <v>CSC218 (2)C</v>
      </c>
      <c r="AO255" s="8">
        <f t="shared" si="133"/>
        <v>2</v>
      </c>
      <c r="AP255" s="12">
        <f t="shared" si="134"/>
        <v>6</v>
      </c>
      <c r="AQ255" s="13"/>
      <c r="AR255" s="13"/>
      <c r="AS255" s="13"/>
      <c r="AT255" s="13"/>
      <c r="AU255" s="13"/>
      <c r="AV255" s="13"/>
      <c r="AW255" s="13"/>
      <c r="AX255" s="13"/>
      <c r="AY255" s="13"/>
      <c r="AZ255" s="13"/>
      <c r="BA255" s="10" t="str">
        <f t="shared" si="149"/>
        <v/>
      </c>
      <c r="BB255" s="8">
        <f t="shared" si="135"/>
        <v>0</v>
      </c>
      <c r="BC255" s="8">
        <f t="shared" si="145"/>
        <v>0</v>
      </c>
      <c r="BD255" s="13"/>
      <c r="BE255" s="13"/>
      <c r="BF255" s="13"/>
      <c r="BG255" s="13"/>
      <c r="BH255" s="13"/>
      <c r="BI255" s="13"/>
      <c r="BJ255" s="13"/>
      <c r="BK255" s="13"/>
      <c r="BL255" s="13"/>
      <c r="BM255" s="13"/>
      <c r="BN255" s="8" t="str">
        <f t="shared" si="142"/>
        <v/>
      </c>
      <c r="BO255" s="8">
        <f t="shared" si="154"/>
        <v>0</v>
      </c>
      <c r="BP255" s="8">
        <f t="shared" ref="BP255:BP286" si="164">AllCurCoGP(BD255:BM255)</f>
        <v>0</v>
      </c>
      <c r="BQ255" s="13"/>
      <c r="BR255" s="13"/>
      <c r="BS255" s="13"/>
      <c r="BT255" s="13"/>
      <c r="BU255" s="13"/>
      <c r="BV255" s="13"/>
      <c r="BW255" s="13"/>
      <c r="BX255" s="13"/>
      <c r="BY255" s="13"/>
      <c r="BZ255" s="13"/>
      <c r="CA255" s="8" t="str">
        <f t="shared" si="152"/>
        <v/>
      </c>
      <c r="CB255" s="8">
        <f t="shared" si="137"/>
        <v>0</v>
      </c>
      <c r="CC255" s="8">
        <f t="shared" si="160"/>
        <v>0</v>
      </c>
      <c r="CD255" s="13"/>
      <c r="CE255" s="13"/>
      <c r="CF255" s="13"/>
      <c r="CG255" s="13"/>
      <c r="CH255" s="13"/>
      <c r="CI255" s="13"/>
      <c r="CJ255" s="13"/>
      <c r="CK255" s="13"/>
      <c r="CL255" s="13"/>
      <c r="CM255" s="13"/>
      <c r="CN255" s="8" t="str">
        <f t="shared" si="159"/>
        <v/>
      </c>
      <c r="CO255" s="8">
        <f t="shared" si="136"/>
        <v>0</v>
      </c>
      <c r="CP255" s="8">
        <f t="shared" si="156"/>
        <v>0</v>
      </c>
      <c r="CQ255" s="13"/>
      <c r="CR255" s="13"/>
      <c r="CS255" s="13"/>
      <c r="CT255" s="13"/>
      <c r="CU255" s="13"/>
      <c r="CV255" s="13"/>
      <c r="CW255" s="13"/>
      <c r="CX255" s="13"/>
      <c r="CY255" s="13"/>
      <c r="CZ255" s="13"/>
      <c r="DA255" s="8" t="str">
        <f t="shared" si="163"/>
        <v/>
      </c>
      <c r="DB255" s="8">
        <f t="shared" si="157"/>
        <v>0</v>
      </c>
      <c r="DC255" s="8">
        <f t="shared" si="153"/>
        <v>0</v>
      </c>
    </row>
    <row r="256" spans="1:107" ht="26.25" customHeight="1" thickBot="1" x14ac:dyDescent="0.4">
      <c r="A256" s="16">
        <v>250</v>
      </c>
      <c r="B256" s="92" t="s">
        <v>684</v>
      </c>
      <c r="C256" s="7" t="s">
        <v>360</v>
      </c>
      <c r="D256" s="13" t="s">
        <v>809</v>
      </c>
      <c r="E256" s="13"/>
      <c r="F256" s="13"/>
      <c r="G256" s="13"/>
      <c r="H256" s="13"/>
      <c r="I256" s="13"/>
      <c r="J256" s="13"/>
      <c r="K256" s="13"/>
      <c r="L256" s="13"/>
      <c r="M256" s="13"/>
      <c r="N256" s="8" t="str">
        <f t="shared" si="162"/>
        <v>CHM114 (1)A</v>
      </c>
      <c r="O256" s="8">
        <f t="shared" si="161"/>
        <v>1</v>
      </c>
      <c r="P256" s="8">
        <f t="shared" si="158"/>
        <v>5</v>
      </c>
      <c r="Q256" s="13" t="s">
        <v>842</v>
      </c>
      <c r="R256" s="13"/>
      <c r="S256" s="13"/>
      <c r="T256" s="13"/>
      <c r="U256" s="13"/>
      <c r="V256" s="13"/>
      <c r="W256" s="13"/>
      <c r="X256" s="13"/>
      <c r="Y256" s="13"/>
      <c r="Z256" s="13"/>
      <c r="AA256" s="10" t="str">
        <f t="shared" si="130"/>
        <v>CHM121 (3)E</v>
      </c>
      <c r="AB256" s="10">
        <f t="shared" si="151"/>
        <v>3</v>
      </c>
      <c r="AC256" s="10">
        <f t="shared" si="131"/>
        <v>3</v>
      </c>
      <c r="AD256" s="13"/>
      <c r="AE256" s="13"/>
      <c r="AF256" s="13"/>
      <c r="AG256" s="13"/>
      <c r="AH256" s="13"/>
      <c r="AI256" s="13"/>
      <c r="AJ256" s="13"/>
      <c r="AK256" s="13"/>
      <c r="AL256" s="13"/>
      <c r="AM256" s="13"/>
      <c r="AN256" s="10" t="str">
        <f t="shared" si="132"/>
        <v/>
      </c>
      <c r="AO256" s="8">
        <f t="shared" si="133"/>
        <v>0</v>
      </c>
      <c r="AP256" s="12">
        <f t="shared" si="134"/>
        <v>0</v>
      </c>
      <c r="AQ256" s="13"/>
      <c r="AR256" s="13"/>
      <c r="AS256" s="13"/>
      <c r="AT256" s="13"/>
      <c r="AU256" s="13"/>
      <c r="AV256" s="13"/>
      <c r="AW256" s="13"/>
      <c r="AX256" s="13"/>
      <c r="AY256" s="13"/>
      <c r="AZ256" s="13"/>
      <c r="BA256" s="10" t="str">
        <f t="shared" si="149"/>
        <v/>
      </c>
      <c r="BB256" s="8">
        <f t="shared" si="135"/>
        <v>0</v>
      </c>
      <c r="BC256" s="8">
        <f t="shared" si="145"/>
        <v>0</v>
      </c>
      <c r="BD256" s="13"/>
      <c r="BE256" s="13"/>
      <c r="BF256" s="13"/>
      <c r="BG256" s="13"/>
      <c r="BH256" s="13"/>
      <c r="BI256" s="13"/>
      <c r="BJ256" s="13"/>
      <c r="BK256" s="13"/>
      <c r="BL256" s="13"/>
      <c r="BM256" s="13"/>
      <c r="BN256" s="8" t="str">
        <f t="shared" si="142"/>
        <v/>
      </c>
      <c r="BO256" s="8">
        <f t="shared" si="154"/>
        <v>0</v>
      </c>
      <c r="BP256" s="8">
        <f t="shared" si="164"/>
        <v>0</v>
      </c>
      <c r="BQ256" s="13"/>
      <c r="BR256" s="13"/>
      <c r="BS256" s="13"/>
      <c r="BT256" s="13"/>
      <c r="BU256" s="13"/>
      <c r="BV256" s="13"/>
      <c r="BW256" s="13"/>
      <c r="BX256" s="13"/>
      <c r="BY256" s="13"/>
      <c r="BZ256" s="13"/>
      <c r="CA256" s="8" t="str">
        <f>AllCurCo(BQ256:BZ256)</f>
        <v/>
      </c>
      <c r="CB256" s="8">
        <f t="shared" si="137"/>
        <v>0</v>
      </c>
      <c r="CC256" s="8">
        <f t="shared" si="160"/>
        <v>0</v>
      </c>
      <c r="CD256" s="13"/>
      <c r="CE256" s="13"/>
      <c r="CF256" s="13"/>
      <c r="CG256" s="13"/>
      <c r="CH256" s="13"/>
      <c r="CI256" s="13"/>
      <c r="CJ256" s="13"/>
      <c r="CK256" s="13"/>
      <c r="CL256" s="13"/>
      <c r="CM256" s="13"/>
      <c r="CN256" s="8" t="str">
        <f t="shared" si="159"/>
        <v/>
      </c>
      <c r="CO256" s="8">
        <f t="shared" si="136"/>
        <v>0</v>
      </c>
      <c r="CP256" s="8">
        <f t="shared" si="156"/>
        <v>0</v>
      </c>
      <c r="CQ256" s="13"/>
      <c r="CR256" s="13"/>
      <c r="CS256" s="13"/>
      <c r="CT256" s="13"/>
      <c r="CU256" s="13"/>
      <c r="CV256" s="13"/>
      <c r="CW256" s="13"/>
      <c r="CX256" s="13"/>
      <c r="CY256" s="13"/>
      <c r="CZ256" s="13"/>
      <c r="DA256" s="8" t="str">
        <f t="shared" si="163"/>
        <v/>
      </c>
      <c r="DB256" s="8">
        <f t="shared" si="157"/>
        <v>0</v>
      </c>
      <c r="DC256" s="8">
        <f t="shared" si="153"/>
        <v>0</v>
      </c>
    </row>
    <row r="257" spans="1:107" ht="26.25" customHeight="1" thickBot="1" x14ac:dyDescent="0.4">
      <c r="A257" s="16">
        <v>251</v>
      </c>
      <c r="B257" s="92" t="s">
        <v>685</v>
      </c>
      <c r="C257" s="7" t="s">
        <v>361</v>
      </c>
      <c r="D257" s="13" t="s">
        <v>809</v>
      </c>
      <c r="E257" s="13"/>
      <c r="F257" s="13"/>
      <c r="G257" s="13"/>
      <c r="H257" s="13"/>
      <c r="I257" s="13"/>
      <c r="J257" s="13"/>
      <c r="K257" s="13"/>
      <c r="L257" s="13"/>
      <c r="M257" s="13"/>
      <c r="N257" s="8" t="str">
        <f t="shared" si="162"/>
        <v>CHM114 (1)A</v>
      </c>
      <c r="O257" s="8">
        <f t="shared" si="161"/>
        <v>1</v>
      </c>
      <c r="P257" s="8">
        <f>AllCurCoGP(D257:M257)</f>
        <v>5</v>
      </c>
      <c r="Q257" s="13" t="s">
        <v>856</v>
      </c>
      <c r="R257" s="13"/>
      <c r="S257" s="13"/>
      <c r="T257" s="13"/>
      <c r="U257" s="13"/>
      <c r="V257" s="13"/>
      <c r="W257" s="13"/>
      <c r="X257" s="13"/>
      <c r="Y257" s="13"/>
      <c r="Z257" s="13"/>
      <c r="AA257" s="10" t="str">
        <f t="shared" si="130"/>
        <v>MTH123 (2)D</v>
      </c>
      <c r="AB257" s="10">
        <f t="shared" si="151"/>
        <v>2</v>
      </c>
      <c r="AC257" s="10">
        <f t="shared" si="131"/>
        <v>4</v>
      </c>
      <c r="AD257" s="13"/>
      <c r="AE257" s="13"/>
      <c r="AF257" s="13"/>
      <c r="AG257" s="13"/>
      <c r="AH257" s="13"/>
      <c r="AI257" s="13"/>
      <c r="AJ257" s="13"/>
      <c r="AK257" s="13"/>
      <c r="AL257" s="13"/>
      <c r="AM257" s="13"/>
      <c r="AN257" s="10" t="str">
        <f t="shared" si="132"/>
        <v/>
      </c>
      <c r="AO257" s="8">
        <f t="shared" si="133"/>
        <v>0</v>
      </c>
      <c r="AP257" s="12">
        <f t="shared" si="134"/>
        <v>0</v>
      </c>
      <c r="AQ257" s="13"/>
      <c r="AR257" s="13"/>
      <c r="AS257" s="13"/>
      <c r="AT257" s="13"/>
      <c r="AU257" s="13"/>
      <c r="AV257" s="13"/>
      <c r="AW257" s="13"/>
      <c r="AX257" s="13"/>
      <c r="AY257" s="13"/>
      <c r="AZ257" s="13"/>
      <c r="BA257" s="10" t="str">
        <f t="shared" si="149"/>
        <v/>
      </c>
      <c r="BB257" s="8">
        <f t="shared" si="135"/>
        <v>0</v>
      </c>
      <c r="BC257" s="8">
        <f t="shared" si="145"/>
        <v>0</v>
      </c>
      <c r="BD257" s="13"/>
      <c r="BE257" s="13"/>
      <c r="BF257" s="13"/>
      <c r="BG257" s="13"/>
      <c r="BH257" s="13"/>
      <c r="BI257" s="13"/>
      <c r="BJ257" s="13"/>
      <c r="BK257" s="13"/>
      <c r="BL257" s="13"/>
      <c r="BM257" s="13"/>
      <c r="BN257" s="8" t="str">
        <f t="shared" si="142"/>
        <v/>
      </c>
      <c r="BO257" s="8">
        <f t="shared" si="154"/>
        <v>0</v>
      </c>
      <c r="BP257" s="8">
        <f t="shared" si="164"/>
        <v>0</v>
      </c>
      <c r="BQ257" s="13"/>
      <c r="BR257" s="13"/>
      <c r="BS257" s="13"/>
      <c r="BT257" s="13"/>
      <c r="BU257" s="13"/>
      <c r="BV257" s="13"/>
      <c r="BW257" s="13"/>
      <c r="BX257" s="13"/>
      <c r="BY257" s="13"/>
      <c r="BZ257" s="13"/>
      <c r="CA257" s="8" t="str">
        <f t="shared" ref="CA257:CA278" si="165">AllCurCo(BQ257:BZ257)</f>
        <v/>
      </c>
      <c r="CB257" s="8">
        <f t="shared" si="137"/>
        <v>0</v>
      </c>
      <c r="CC257" s="8">
        <f t="shared" si="160"/>
        <v>0</v>
      </c>
      <c r="CD257" s="13"/>
      <c r="CE257" s="13"/>
      <c r="CF257" s="13"/>
      <c r="CG257" s="13"/>
      <c r="CH257" s="13"/>
      <c r="CI257" s="13"/>
      <c r="CJ257" s="13"/>
      <c r="CK257" s="13"/>
      <c r="CL257" s="13"/>
      <c r="CM257" s="13"/>
      <c r="CN257" s="8" t="str">
        <f t="shared" si="159"/>
        <v/>
      </c>
      <c r="CO257" s="8">
        <f t="shared" si="136"/>
        <v>0</v>
      </c>
      <c r="CP257" s="8">
        <f t="shared" si="156"/>
        <v>0</v>
      </c>
      <c r="CQ257" s="13"/>
      <c r="CR257" s="13"/>
      <c r="CS257" s="13"/>
      <c r="CT257" s="13"/>
      <c r="CU257" s="13"/>
      <c r="CV257" s="13"/>
      <c r="CW257" s="13"/>
      <c r="CX257" s="13"/>
      <c r="CY257" s="13"/>
      <c r="CZ257" s="13"/>
      <c r="DA257" s="8" t="str">
        <f t="shared" si="163"/>
        <v/>
      </c>
      <c r="DB257" s="8">
        <f t="shared" si="157"/>
        <v>0</v>
      </c>
      <c r="DC257" s="8">
        <f t="shared" si="153"/>
        <v>0</v>
      </c>
    </row>
    <row r="258" spans="1:107" ht="26.25" customHeight="1" thickBot="1" x14ac:dyDescent="0.4">
      <c r="A258" s="16">
        <v>252</v>
      </c>
      <c r="B258" s="92" t="s">
        <v>965</v>
      </c>
      <c r="C258" s="7" t="s">
        <v>362</v>
      </c>
      <c r="D258" s="13"/>
      <c r="E258" s="13"/>
      <c r="F258" s="13"/>
      <c r="G258" s="13"/>
      <c r="H258" s="13"/>
      <c r="I258" s="13"/>
      <c r="J258" s="13"/>
      <c r="K258" s="13"/>
      <c r="L258" s="13"/>
      <c r="M258" s="13"/>
      <c r="N258" s="8" t="str">
        <f t="shared" si="162"/>
        <v/>
      </c>
      <c r="O258" s="8">
        <f t="shared" si="161"/>
        <v>0</v>
      </c>
      <c r="P258" s="8">
        <f t="shared" ref="P258:P273" si="166">AllCurCoGP(D258:M258)</f>
        <v>0</v>
      </c>
      <c r="Q258" s="13"/>
      <c r="R258" s="13"/>
      <c r="S258" s="13"/>
      <c r="T258" s="13"/>
      <c r="U258" s="13"/>
      <c r="V258" s="13"/>
      <c r="W258" s="13"/>
      <c r="X258" s="13"/>
      <c r="Y258" s="13"/>
      <c r="Z258" s="13"/>
      <c r="AA258" s="10" t="str">
        <f t="shared" si="130"/>
        <v/>
      </c>
      <c r="AB258" s="10">
        <f t="shared" si="151"/>
        <v>0</v>
      </c>
      <c r="AC258" s="10">
        <f t="shared" si="131"/>
        <v>0</v>
      </c>
      <c r="AD258" s="13"/>
      <c r="AE258" s="13"/>
      <c r="AF258" s="13"/>
      <c r="AG258" s="13"/>
      <c r="AH258" s="13"/>
      <c r="AI258" s="13"/>
      <c r="AJ258" s="13"/>
      <c r="AK258" s="13"/>
      <c r="AL258" s="13"/>
      <c r="AM258" s="13"/>
      <c r="AN258" s="10" t="str">
        <f t="shared" si="132"/>
        <v/>
      </c>
      <c r="AO258" s="8">
        <f t="shared" si="133"/>
        <v>0</v>
      </c>
      <c r="AP258" s="12">
        <f t="shared" si="134"/>
        <v>0</v>
      </c>
      <c r="AQ258" s="13"/>
      <c r="AR258" s="13"/>
      <c r="AS258" s="13"/>
      <c r="AT258" s="13"/>
      <c r="AU258" s="13"/>
      <c r="AV258" s="13"/>
      <c r="AW258" s="13"/>
      <c r="AX258" s="13"/>
      <c r="AY258" s="13"/>
      <c r="AZ258" s="13"/>
      <c r="BA258" s="10" t="str">
        <f t="shared" si="149"/>
        <v/>
      </c>
      <c r="BB258" s="8">
        <f t="shared" si="135"/>
        <v>0</v>
      </c>
      <c r="BC258" s="8">
        <f t="shared" si="145"/>
        <v>0</v>
      </c>
      <c r="BD258" s="13"/>
      <c r="BE258" s="13"/>
      <c r="BF258" s="13"/>
      <c r="BG258" s="13"/>
      <c r="BH258" s="13"/>
      <c r="BI258" s="13"/>
      <c r="BJ258" s="13"/>
      <c r="BK258" s="13"/>
      <c r="BL258" s="13"/>
      <c r="BM258" s="13"/>
      <c r="BN258" s="8" t="str">
        <f t="shared" si="142"/>
        <v/>
      </c>
      <c r="BO258" s="8">
        <f t="shared" si="154"/>
        <v>0</v>
      </c>
      <c r="BP258" s="8">
        <f t="shared" si="164"/>
        <v>0</v>
      </c>
      <c r="BQ258" s="13"/>
      <c r="BR258" s="13"/>
      <c r="BS258" s="13"/>
      <c r="BT258" s="13"/>
      <c r="BU258" s="13"/>
      <c r="BV258" s="13"/>
      <c r="BW258" s="13"/>
      <c r="BX258" s="13"/>
      <c r="BY258" s="13"/>
      <c r="BZ258" s="13"/>
      <c r="CA258" s="8" t="str">
        <f t="shared" si="165"/>
        <v/>
      </c>
      <c r="CB258" s="8">
        <f t="shared" si="137"/>
        <v>0</v>
      </c>
      <c r="CC258" s="8">
        <f t="shared" si="160"/>
        <v>0</v>
      </c>
      <c r="CD258" s="13"/>
      <c r="CE258" s="13"/>
      <c r="CF258" s="13"/>
      <c r="CG258" s="13"/>
      <c r="CH258" s="13"/>
      <c r="CI258" s="13"/>
      <c r="CJ258" s="13"/>
      <c r="CK258" s="13"/>
      <c r="CL258" s="13"/>
      <c r="CM258" s="13"/>
      <c r="CN258" s="8" t="str">
        <f t="shared" si="159"/>
        <v/>
      </c>
      <c r="CO258" s="8">
        <f t="shared" si="136"/>
        <v>0</v>
      </c>
      <c r="CP258" s="8">
        <f t="shared" si="156"/>
        <v>0</v>
      </c>
      <c r="CQ258" s="13"/>
      <c r="CR258" s="13"/>
      <c r="CS258" s="13"/>
      <c r="CT258" s="13"/>
      <c r="CU258" s="13"/>
      <c r="CV258" s="13"/>
      <c r="CW258" s="13"/>
      <c r="CX258" s="13"/>
      <c r="CY258" s="13"/>
      <c r="CZ258" s="13"/>
      <c r="DA258" s="8" t="str">
        <f t="shared" si="163"/>
        <v/>
      </c>
      <c r="DB258" s="8">
        <f t="shared" si="157"/>
        <v>0</v>
      </c>
      <c r="DC258" s="8">
        <f t="shared" si="153"/>
        <v>0</v>
      </c>
    </row>
    <row r="259" spans="1:107" ht="26.25" customHeight="1" thickBot="1" x14ac:dyDescent="0.4">
      <c r="A259" s="16">
        <v>253</v>
      </c>
      <c r="B259" s="92" t="s">
        <v>686</v>
      </c>
      <c r="C259" s="7" t="s">
        <v>363</v>
      </c>
      <c r="D259" s="13" t="s">
        <v>810</v>
      </c>
      <c r="E259" s="13"/>
      <c r="F259" s="13"/>
      <c r="G259" s="13"/>
      <c r="H259" s="13"/>
      <c r="I259" s="13"/>
      <c r="J259" s="13"/>
      <c r="K259" s="13"/>
      <c r="L259" s="13"/>
      <c r="M259" s="13"/>
      <c r="N259" s="8" t="str">
        <f t="shared" si="162"/>
        <v>CHM114 (1)C</v>
      </c>
      <c r="O259" s="8">
        <f t="shared" si="161"/>
        <v>1</v>
      </c>
      <c r="P259" s="8">
        <f t="shared" si="166"/>
        <v>3</v>
      </c>
      <c r="Q259" s="13" t="s">
        <v>836</v>
      </c>
      <c r="R259" s="13" t="s">
        <v>848</v>
      </c>
      <c r="S259" s="13"/>
      <c r="T259" s="13"/>
      <c r="U259" s="13"/>
      <c r="V259" s="13"/>
      <c r="W259" s="13"/>
      <c r="X259" s="13"/>
      <c r="Y259" s="13"/>
      <c r="Z259" s="13"/>
      <c r="AA259" s="10" t="str">
        <f t="shared" si="130"/>
        <v>GSS126 (2)E,PHY122 (2)F</v>
      </c>
      <c r="AB259" s="10">
        <f t="shared" si="151"/>
        <v>4</v>
      </c>
      <c r="AC259" s="10">
        <f t="shared" si="131"/>
        <v>2</v>
      </c>
      <c r="AD259" s="13" t="s">
        <v>903</v>
      </c>
      <c r="AE259" s="13"/>
      <c r="AF259" s="13"/>
      <c r="AG259" s="13"/>
      <c r="AH259" s="13"/>
      <c r="AI259" s="13"/>
      <c r="AJ259" s="13"/>
      <c r="AK259" s="13"/>
      <c r="AL259" s="13"/>
      <c r="AM259" s="13"/>
      <c r="AN259" s="10" t="str">
        <f t="shared" si="132"/>
        <v>STA212 (3)C</v>
      </c>
      <c r="AO259" s="8">
        <f t="shared" si="133"/>
        <v>3</v>
      </c>
      <c r="AP259" s="12">
        <f t="shared" si="134"/>
        <v>9</v>
      </c>
      <c r="AQ259" s="13"/>
      <c r="AR259" s="13"/>
      <c r="AS259" s="13"/>
      <c r="AT259" s="13"/>
      <c r="AU259" s="13"/>
      <c r="AV259" s="13"/>
      <c r="AW259" s="13"/>
      <c r="AX259" s="13"/>
      <c r="AY259" s="13"/>
      <c r="AZ259" s="13"/>
      <c r="BA259" s="10" t="str">
        <f t="shared" si="149"/>
        <v/>
      </c>
      <c r="BB259" s="8">
        <f t="shared" si="135"/>
        <v>0</v>
      </c>
      <c r="BC259" s="8">
        <f t="shared" si="145"/>
        <v>0</v>
      </c>
      <c r="BD259" s="13"/>
      <c r="BE259" s="13"/>
      <c r="BF259" s="13"/>
      <c r="BG259" s="13"/>
      <c r="BH259" s="13"/>
      <c r="BI259" s="13"/>
      <c r="BJ259" s="13"/>
      <c r="BK259" s="13"/>
      <c r="BL259" s="13"/>
      <c r="BM259" s="13"/>
      <c r="BN259" s="8" t="str">
        <f t="shared" si="142"/>
        <v/>
      </c>
      <c r="BO259" s="8">
        <f t="shared" si="154"/>
        <v>0</v>
      </c>
      <c r="BP259" s="8">
        <f t="shared" si="164"/>
        <v>0</v>
      </c>
      <c r="BQ259" s="13"/>
      <c r="BR259" s="13"/>
      <c r="BS259" s="13"/>
      <c r="BT259" s="13"/>
      <c r="BU259" s="13"/>
      <c r="BV259" s="13"/>
      <c r="BW259" s="13"/>
      <c r="BX259" s="13"/>
      <c r="BY259" s="13"/>
      <c r="BZ259" s="13"/>
      <c r="CA259" s="8" t="str">
        <f t="shared" si="165"/>
        <v/>
      </c>
      <c r="CB259" s="8">
        <f t="shared" si="137"/>
        <v>0</v>
      </c>
      <c r="CC259" s="8">
        <f t="shared" si="160"/>
        <v>0</v>
      </c>
      <c r="CD259" s="13"/>
      <c r="CE259" s="13"/>
      <c r="CF259" s="13"/>
      <c r="CG259" s="13"/>
      <c r="CH259" s="13"/>
      <c r="CI259" s="13"/>
      <c r="CJ259" s="13"/>
      <c r="CK259" s="13"/>
      <c r="CL259" s="13"/>
      <c r="CM259" s="13"/>
      <c r="CN259" s="8" t="str">
        <f t="shared" si="159"/>
        <v/>
      </c>
      <c r="CO259" s="8">
        <f t="shared" si="136"/>
        <v>0</v>
      </c>
      <c r="CP259" s="8">
        <f t="shared" si="156"/>
        <v>0</v>
      </c>
      <c r="CQ259" s="13"/>
      <c r="CR259" s="13"/>
      <c r="CS259" s="13"/>
      <c r="CT259" s="13"/>
      <c r="CU259" s="13"/>
      <c r="CV259" s="13"/>
      <c r="CW259" s="13"/>
      <c r="CX259" s="13"/>
      <c r="CY259" s="13"/>
      <c r="CZ259" s="13"/>
      <c r="DA259" s="8" t="str">
        <f t="shared" si="163"/>
        <v/>
      </c>
      <c r="DB259" s="8">
        <f t="shared" si="157"/>
        <v>0</v>
      </c>
      <c r="DC259" s="8">
        <f t="shared" ref="DC259:DC290" si="167">AllCurCoGP(CQ259:CZ259)</f>
        <v>0</v>
      </c>
    </row>
    <row r="260" spans="1:107" ht="26.25" customHeight="1" thickBot="1" x14ac:dyDescent="0.4">
      <c r="A260" s="16">
        <v>254</v>
      </c>
      <c r="B260" s="92" t="s">
        <v>687</v>
      </c>
      <c r="C260" s="7" t="s">
        <v>364</v>
      </c>
      <c r="D260" s="13" t="s">
        <v>809</v>
      </c>
      <c r="E260" s="13"/>
      <c r="F260" s="13"/>
      <c r="G260" s="13"/>
      <c r="H260" s="13"/>
      <c r="I260" s="13"/>
      <c r="J260" s="13"/>
      <c r="K260" s="13"/>
      <c r="L260" s="13"/>
      <c r="M260" s="13"/>
      <c r="N260" s="8" t="str">
        <f t="shared" si="162"/>
        <v>CHM114 (1)A</v>
      </c>
      <c r="O260" s="8">
        <f t="shared" si="161"/>
        <v>1</v>
      </c>
      <c r="P260" s="8">
        <f t="shared" si="166"/>
        <v>5</v>
      </c>
      <c r="Q260" s="13" t="s">
        <v>826</v>
      </c>
      <c r="R260" s="13" t="s">
        <v>848</v>
      </c>
      <c r="S260" s="13"/>
      <c r="T260" s="13"/>
      <c r="U260" s="13"/>
      <c r="V260" s="13"/>
      <c r="W260" s="13"/>
      <c r="X260" s="13"/>
      <c r="Y260" s="13"/>
      <c r="Z260" s="13"/>
      <c r="AA260" s="10" t="str">
        <f t="shared" si="130"/>
        <v>CHM124 (1)D,PHY122 (2)F</v>
      </c>
      <c r="AB260" s="10">
        <f t="shared" si="151"/>
        <v>3</v>
      </c>
      <c r="AC260" s="10">
        <f t="shared" si="131"/>
        <v>2</v>
      </c>
      <c r="AD260" s="13" t="s">
        <v>883</v>
      </c>
      <c r="AE260" s="13"/>
      <c r="AF260" s="13"/>
      <c r="AG260" s="13"/>
      <c r="AH260" s="13"/>
      <c r="AI260" s="13"/>
      <c r="AJ260" s="13"/>
      <c r="AK260" s="13"/>
      <c r="AL260" s="13"/>
      <c r="AM260" s="13"/>
      <c r="AN260" s="10" t="str">
        <f t="shared" si="132"/>
        <v>CSC218 (2)F</v>
      </c>
      <c r="AO260" s="8">
        <f t="shared" si="133"/>
        <v>2</v>
      </c>
      <c r="AP260" s="12">
        <f t="shared" si="134"/>
        <v>0</v>
      </c>
      <c r="AQ260" s="13"/>
      <c r="AR260" s="13"/>
      <c r="AS260" s="13"/>
      <c r="AT260" s="13"/>
      <c r="AU260" s="13"/>
      <c r="AV260" s="13"/>
      <c r="AW260" s="13"/>
      <c r="AX260" s="13"/>
      <c r="AY260" s="13"/>
      <c r="AZ260" s="13"/>
      <c r="BA260" s="10" t="str">
        <f t="shared" si="149"/>
        <v/>
      </c>
      <c r="BB260" s="8">
        <f t="shared" si="135"/>
        <v>0</v>
      </c>
      <c r="BC260" s="8">
        <f t="shared" si="145"/>
        <v>0</v>
      </c>
      <c r="BD260" s="13"/>
      <c r="BE260" s="13"/>
      <c r="BF260" s="13"/>
      <c r="BG260" s="13"/>
      <c r="BH260" s="13"/>
      <c r="BI260" s="13"/>
      <c r="BJ260" s="13"/>
      <c r="BK260" s="13"/>
      <c r="BL260" s="13"/>
      <c r="BM260" s="13"/>
      <c r="BN260" s="8" t="str">
        <f t="shared" si="142"/>
        <v/>
      </c>
      <c r="BO260" s="8">
        <f t="shared" si="154"/>
        <v>0</v>
      </c>
      <c r="BP260" s="8">
        <f t="shared" si="164"/>
        <v>0</v>
      </c>
      <c r="BQ260" s="13"/>
      <c r="BR260" s="13"/>
      <c r="BS260" s="13"/>
      <c r="BT260" s="13"/>
      <c r="BU260" s="13"/>
      <c r="BV260" s="13"/>
      <c r="BW260" s="13"/>
      <c r="BX260" s="13"/>
      <c r="BY260" s="13"/>
      <c r="BZ260" s="13"/>
      <c r="CA260" s="8" t="str">
        <f t="shared" si="165"/>
        <v/>
      </c>
      <c r="CB260" s="8">
        <f t="shared" si="137"/>
        <v>0</v>
      </c>
      <c r="CC260" s="8">
        <f t="shared" si="160"/>
        <v>0</v>
      </c>
      <c r="CD260" s="13"/>
      <c r="CE260" s="13"/>
      <c r="CF260" s="13"/>
      <c r="CG260" s="13"/>
      <c r="CH260" s="13"/>
      <c r="CI260" s="13"/>
      <c r="CJ260" s="13"/>
      <c r="CK260" s="13"/>
      <c r="CL260" s="13"/>
      <c r="CM260" s="13"/>
      <c r="CN260" s="8" t="str">
        <f t="shared" si="159"/>
        <v/>
      </c>
      <c r="CO260" s="8">
        <f t="shared" si="136"/>
        <v>0</v>
      </c>
      <c r="CP260" s="8">
        <f t="shared" si="156"/>
        <v>0</v>
      </c>
      <c r="CQ260" s="13"/>
      <c r="CR260" s="13"/>
      <c r="CS260" s="13"/>
      <c r="CT260" s="13"/>
      <c r="CU260" s="13"/>
      <c r="CV260" s="13"/>
      <c r="CW260" s="13"/>
      <c r="CX260" s="13"/>
      <c r="CY260" s="13"/>
      <c r="CZ260" s="13"/>
      <c r="DA260" s="8" t="str">
        <f t="shared" si="163"/>
        <v/>
      </c>
      <c r="DB260" s="8">
        <f t="shared" si="157"/>
        <v>0</v>
      </c>
      <c r="DC260" s="8">
        <f t="shared" si="167"/>
        <v>0</v>
      </c>
    </row>
    <row r="261" spans="1:107" ht="26.25" customHeight="1" thickBot="1" x14ac:dyDescent="0.4">
      <c r="A261" s="16">
        <v>255</v>
      </c>
      <c r="B261" s="92" t="s">
        <v>688</v>
      </c>
      <c r="C261" s="7" t="s">
        <v>365</v>
      </c>
      <c r="D261" s="13"/>
      <c r="E261" s="13"/>
      <c r="F261" s="13"/>
      <c r="G261" s="13"/>
      <c r="H261" s="13"/>
      <c r="I261" s="13"/>
      <c r="J261" s="13"/>
      <c r="K261" s="13"/>
      <c r="L261" s="13"/>
      <c r="M261" s="13"/>
      <c r="N261" s="8" t="str">
        <f t="shared" si="162"/>
        <v/>
      </c>
      <c r="O261" s="8">
        <f t="shared" si="161"/>
        <v>0</v>
      </c>
      <c r="P261" s="8">
        <f t="shared" si="166"/>
        <v>0</v>
      </c>
      <c r="Q261" s="13" t="s">
        <v>822</v>
      </c>
      <c r="R261" s="13"/>
      <c r="S261" s="13"/>
      <c r="T261" s="13"/>
      <c r="U261" s="13"/>
      <c r="V261" s="13"/>
      <c r="W261" s="13"/>
      <c r="X261" s="13"/>
      <c r="Y261" s="13"/>
      <c r="Z261" s="13"/>
      <c r="AA261" s="10" t="str">
        <f t="shared" si="130"/>
        <v>CHM124 (1)A</v>
      </c>
      <c r="AB261" s="10">
        <f t="shared" si="151"/>
        <v>1</v>
      </c>
      <c r="AC261" s="10">
        <f t="shared" si="131"/>
        <v>5</v>
      </c>
      <c r="AD261" s="13"/>
      <c r="AE261" s="13"/>
      <c r="AF261" s="13"/>
      <c r="AG261" s="13"/>
      <c r="AH261" s="13"/>
      <c r="AI261" s="13"/>
      <c r="AJ261" s="13"/>
      <c r="AK261" s="13"/>
      <c r="AL261" s="13"/>
      <c r="AM261" s="13"/>
      <c r="AN261" s="10" t="str">
        <f t="shared" si="132"/>
        <v/>
      </c>
      <c r="AO261" s="8">
        <f t="shared" si="133"/>
        <v>0</v>
      </c>
      <c r="AP261" s="12">
        <f t="shared" si="134"/>
        <v>0</v>
      </c>
      <c r="AQ261" s="13"/>
      <c r="AR261" s="13"/>
      <c r="AS261" s="13"/>
      <c r="AT261" s="13"/>
      <c r="AU261" s="13"/>
      <c r="AV261" s="13"/>
      <c r="AW261" s="13"/>
      <c r="AX261" s="13"/>
      <c r="AY261" s="13"/>
      <c r="AZ261" s="13"/>
      <c r="BA261" s="10" t="str">
        <f t="shared" si="149"/>
        <v/>
      </c>
      <c r="BB261" s="8">
        <f t="shared" si="135"/>
        <v>0</v>
      </c>
      <c r="BC261" s="8">
        <f t="shared" si="145"/>
        <v>0</v>
      </c>
      <c r="BD261" s="13"/>
      <c r="BE261" s="13"/>
      <c r="BF261" s="13"/>
      <c r="BG261" s="13"/>
      <c r="BH261" s="13"/>
      <c r="BI261" s="13"/>
      <c r="BJ261" s="13"/>
      <c r="BK261" s="13"/>
      <c r="BL261" s="13"/>
      <c r="BM261" s="13"/>
      <c r="BN261" s="8" t="str">
        <f t="shared" si="142"/>
        <v/>
      </c>
      <c r="BO261" s="8">
        <f t="shared" si="154"/>
        <v>0</v>
      </c>
      <c r="BP261" s="8">
        <f t="shared" si="164"/>
        <v>0</v>
      </c>
      <c r="BQ261" s="13"/>
      <c r="BR261" s="13"/>
      <c r="BS261" s="13"/>
      <c r="BT261" s="13"/>
      <c r="BU261" s="13"/>
      <c r="BV261" s="13"/>
      <c r="BW261" s="13"/>
      <c r="BX261" s="13"/>
      <c r="BY261" s="13"/>
      <c r="BZ261" s="13"/>
      <c r="CA261" s="8" t="str">
        <f t="shared" si="165"/>
        <v/>
      </c>
      <c r="CB261" s="8">
        <f t="shared" si="137"/>
        <v>0</v>
      </c>
      <c r="CC261" s="8">
        <f t="shared" si="160"/>
        <v>0</v>
      </c>
      <c r="CD261" s="13"/>
      <c r="CE261" s="13"/>
      <c r="CF261" s="13"/>
      <c r="CG261" s="13"/>
      <c r="CH261" s="13"/>
      <c r="CI261" s="13"/>
      <c r="CJ261" s="13"/>
      <c r="CK261" s="13"/>
      <c r="CL261" s="13"/>
      <c r="CM261" s="13"/>
      <c r="CN261" s="8" t="str">
        <f t="shared" si="159"/>
        <v/>
      </c>
      <c r="CO261" s="8">
        <f t="shared" si="136"/>
        <v>0</v>
      </c>
      <c r="CP261" s="8">
        <f t="shared" si="156"/>
        <v>0</v>
      </c>
      <c r="CQ261" s="13"/>
      <c r="CR261" s="13"/>
      <c r="CS261" s="13"/>
      <c r="CT261" s="13"/>
      <c r="CU261" s="13"/>
      <c r="CV261" s="13"/>
      <c r="CW261" s="13"/>
      <c r="CX261" s="13"/>
      <c r="CY261" s="13"/>
      <c r="CZ261" s="13"/>
      <c r="DA261" s="8" t="str">
        <f t="shared" si="163"/>
        <v/>
      </c>
      <c r="DB261" s="8">
        <f t="shared" si="157"/>
        <v>0</v>
      </c>
      <c r="DC261" s="8">
        <f t="shared" si="167"/>
        <v>0</v>
      </c>
    </row>
    <row r="262" spans="1:107" ht="26.25" customHeight="1" thickBot="1" x14ac:dyDescent="0.4">
      <c r="A262" s="16">
        <v>256</v>
      </c>
      <c r="B262" s="92" t="s">
        <v>689</v>
      </c>
      <c r="C262" s="7" t="s">
        <v>366</v>
      </c>
      <c r="D262" s="13"/>
      <c r="E262" s="13"/>
      <c r="F262" s="13"/>
      <c r="G262" s="13"/>
      <c r="H262" s="13"/>
      <c r="I262" s="13"/>
      <c r="J262" s="13"/>
      <c r="K262" s="13"/>
      <c r="L262" s="13"/>
      <c r="M262" s="13"/>
      <c r="N262" s="8" t="str">
        <f t="shared" si="162"/>
        <v/>
      </c>
      <c r="O262" s="8">
        <f t="shared" si="161"/>
        <v>0</v>
      </c>
      <c r="P262" s="8">
        <f t="shared" si="166"/>
        <v>0</v>
      </c>
      <c r="Q262" s="13"/>
      <c r="R262" s="13"/>
      <c r="S262" s="13"/>
      <c r="T262" s="13"/>
      <c r="U262" s="13"/>
      <c r="V262" s="13"/>
      <c r="W262" s="13"/>
      <c r="X262" s="13"/>
      <c r="Y262" s="13"/>
      <c r="Z262" s="13"/>
      <c r="AA262" s="10" t="str">
        <f t="shared" si="130"/>
        <v/>
      </c>
      <c r="AB262" s="10">
        <f t="shared" si="151"/>
        <v>0</v>
      </c>
      <c r="AC262" s="10">
        <f t="shared" si="131"/>
        <v>0</v>
      </c>
      <c r="AD262" s="13" t="s">
        <v>874</v>
      </c>
      <c r="AE262" s="13"/>
      <c r="AF262" s="13"/>
      <c r="AG262" s="13"/>
      <c r="AH262" s="13"/>
      <c r="AI262" s="13"/>
      <c r="AJ262" s="13"/>
      <c r="AK262" s="13"/>
      <c r="AL262" s="13"/>
      <c r="AM262" s="13"/>
      <c r="AN262" s="10" t="str">
        <f t="shared" si="132"/>
        <v>MTH211 (3)C</v>
      </c>
      <c r="AO262" s="8">
        <f t="shared" si="133"/>
        <v>3</v>
      </c>
      <c r="AP262" s="12">
        <f t="shared" si="134"/>
        <v>9</v>
      </c>
      <c r="AQ262" s="13"/>
      <c r="AR262" s="13"/>
      <c r="AS262" s="13"/>
      <c r="AT262" s="13"/>
      <c r="AU262" s="13"/>
      <c r="AV262" s="13"/>
      <c r="AW262" s="13"/>
      <c r="AX262" s="13"/>
      <c r="AY262" s="13"/>
      <c r="AZ262" s="13"/>
      <c r="BA262" s="10" t="str">
        <f t="shared" si="149"/>
        <v/>
      </c>
      <c r="BB262" s="8">
        <f t="shared" si="135"/>
        <v>0</v>
      </c>
      <c r="BC262" s="8">
        <f t="shared" si="145"/>
        <v>0</v>
      </c>
      <c r="BD262" s="13"/>
      <c r="BE262" s="13"/>
      <c r="BF262" s="13"/>
      <c r="BG262" s="13"/>
      <c r="BH262" s="13"/>
      <c r="BI262" s="13"/>
      <c r="BJ262" s="13"/>
      <c r="BK262" s="13"/>
      <c r="BL262" s="13"/>
      <c r="BM262" s="13"/>
      <c r="BN262" s="8" t="str">
        <f t="shared" si="142"/>
        <v/>
      </c>
      <c r="BO262" s="8">
        <f t="shared" si="154"/>
        <v>0</v>
      </c>
      <c r="BP262" s="8">
        <f t="shared" si="164"/>
        <v>0</v>
      </c>
      <c r="BQ262" s="13"/>
      <c r="BR262" s="13"/>
      <c r="BS262" s="13"/>
      <c r="BT262" s="13"/>
      <c r="BU262" s="13"/>
      <c r="BV262" s="13"/>
      <c r="BW262" s="13"/>
      <c r="BX262" s="13"/>
      <c r="BY262" s="13"/>
      <c r="BZ262" s="13"/>
      <c r="CA262" s="8" t="str">
        <f t="shared" si="165"/>
        <v/>
      </c>
      <c r="CB262" s="8">
        <f t="shared" si="137"/>
        <v>0</v>
      </c>
      <c r="CC262" s="8">
        <f t="shared" si="160"/>
        <v>0</v>
      </c>
      <c r="CD262" s="13"/>
      <c r="CE262" s="13"/>
      <c r="CF262" s="13"/>
      <c r="CG262" s="13"/>
      <c r="CH262" s="13"/>
      <c r="CI262" s="13"/>
      <c r="CJ262" s="13"/>
      <c r="CK262" s="13"/>
      <c r="CL262" s="13"/>
      <c r="CM262" s="13"/>
      <c r="CN262" s="8" t="str">
        <f t="shared" si="159"/>
        <v/>
      </c>
      <c r="CO262" s="8">
        <f t="shared" si="136"/>
        <v>0</v>
      </c>
      <c r="CP262" s="8">
        <f t="shared" si="156"/>
        <v>0</v>
      </c>
      <c r="CQ262" s="13"/>
      <c r="CR262" s="13"/>
      <c r="CS262" s="13"/>
      <c r="CT262" s="13"/>
      <c r="CU262" s="13"/>
      <c r="CV262" s="13"/>
      <c r="CW262" s="13"/>
      <c r="CX262" s="13"/>
      <c r="CY262" s="13"/>
      <c r="CZ262" s="13"/>
      <c r="DA262" s="8" t="str">
        <f t="shared" si="163"/>
        <v/>
      </c>
      <c r="DB262" s="8">
        <f t="shared" si="157"/>
        <v>0</v>
      </c>
      <c r="DC262" s="8">
        <f t="shared" si="167"/>
        <v>0</v>
      </c>
    </row>
    <row r="263" spans="1:107" ht="26.25" customHeight="1" thickBot="1" x14ac:dyDescent="0.4">
      <c r="A263" s="16">
        <v>257</v>
      </c>
      <c r="B263" s="92" t="s">
        <v>815</v>
      </c>
      <c r="C263" s="7" t="s">
        <v>367</v>
      </c>
      <c r="D263" s="13" t="s">
        <v>805</v>
      </c>
      <c r="E263" s="13" t="s">
        <v>809</v>
      </c>
      <c r="F263" s="13"/>
      <c r="G263" s="13"/>
      <c r="H263" s="13"/>
      <c r="I263" s="13"/>
      <c r="J263" s="13"/>
      <c r="K263" s="13"/>
      <c r="L263" s="13"/>
      <c r="M263" s="13"/>
      <c r="N263" s="8" t="str">
        <f t="shared" si="162"/>
        <v>GSS111 (2)F,CHM114 (1)A</v>
      </c>
      <c r="O263" s="8">
        <f t="shared" si="161"/>
        <v>3</v>
      </c>
      <c r="P263" s="8">
        <f t="shared" si="166"/>
        <v>5</v>
      </c>
      <c r="Q263" s="13" t="s">
        <v>822</v>
      </c>
      <c r="R263" s="13" t="s">
        <v>829</v>
      </c>
      <c r="S263" s="13"/>
      <c r="T263" s="13"/>
      <c r="U263" s="13"/>
      <c r="V263" s="13"/>
      <c r="W263" s="13"/>
      <c r="X263" s="13"/>
      <c r="Y263" s="13"/>
      <c r="Z263" s="13"/>
      <c r="AA263" s="10" t="str">
        <f t="shared" ref="AA263:AA284" si="168">AllCurCo(Q263:Z263)</f>
        <v>CHM124 (1)A,GSS121 (2)C</v>
      </c>
      <c r="AB263" s="10">
        <f t="shared" si="151"/>
        <v>3</v>
      </c>
      <c r="AC263" s="10">
        <f t="shared" ref="AC263:AC289" si="169">AllCurCoGP(Q263:Z263)</f>
        <v>11</v>
      </c>
      <c r="AD263" s="13" t="s">
        <v>864</v>
      </c>
      <c r="AE263" s="13"/>
      <c r="AF263" s="13"/>
      <c r="AG263" s="13"/>
      <c r="AH263" s="13"/>
      <c r="AI263" s="13"/>
      <c r="AJ263" s="13"/>
      <c r="AK263" s="13"/>
      <c r="AL263" s="13"/>
      <c r="AM263" s="13"/>
      <c r="AN263" s="10" t="str">
        <f t="shared" ref="AN263:AN326" si="170">AllCurCo(AD263:AM263)</f>
        <v>GSS111 (2)B</v>
      </c>
      <c r="AO263" s="8">
        <f t="shared" ref="AO263:AO276" si="171">AllCurCoTCL(AD263:AM263)</f>
        <v>2</v>
      </c>
      <c r="AP263" s="12">
        <f t="shared" ref="AP263:AP324" si="172">AllCurCoGP(AD263:AM263)</f>
        <v>8</v>
      </c>
      <c r="AQ263" s="13"/>
      <c r="AR263" s="13"/>
      <c r="AS263" s="13"/>
      <c r="AT263" s="13"/>
      <c r="AU263" s="13"/>
      <c r="AV263" s="13"/>
      <c r="AW263" s="13"/>
      <c r="AX263" s="13"/>
      <c r="AY263" s="13"/>
      <c r="AZ263" s="13"/>
      <c r="BA263" s="10" t="str">
        <f t="shared" si="149"/>
        <v/>
      </c>
      <c r="BB263" s="8">
        <f t="shared" ref="BB263:BB326" si="173">AllCurCoTCL(AQ263:AZ263)</f>
        <v>0</v>
      </c>
      <c r="BC263" s="8">
        <f t="shared" si="145"/>
        <v>0</v>
      </c>
      <c r="BD263" s="13"/>
      <c r="BE263" s="13"/>
      <c r="BF263" s="13"/>
      <c r="BG263" s="13"/>
      <c r="BH263" s="13"/>
      <c r="BI263" s="13"/>
      <c r="BJ263" s="13"/>
      <c r="BK263" s="13"/>
      <c r="BL263" s="13"/>
      <c r="BM263" s="13"/>
      <c r="BN263" s="8" t="str">
        <f t="shared" si="142"/>
        <v/>
      </c>
      <c r="BO263" s="8">
        <f t="shared" si="154"/>
        <v>0</v>
      </c>
      <c r="BP263" s="8">
        <f t="shared" si="164"/>
        <v>0</v>
      </c>
      <c r="BQ263" s="13"/>
      <c r="BR263" s="13"/>
      <c r="BS263" s="13"/>
      <c r="BT263" s="13"/>
      <c r="BU263" s="13"/>
      <c r="BV263" s="13"/>
      <c r="BW263" s="13"/>
      <c r="BX263" s="13"/>
      <c r="BY263" s="13"/>
      <c r="BZ263" s="13"/>
      <c r="CA263" s="8" t="str">
        <f t="shared" si="165"/>
        <v/>
      </c>
      <c r="CB263" s="8">
        <f t="shared" si="137"/>
        <v>0</v>
      </c>
      <c r="CC263" s="8">
        <f t="shared" si="160"/>
        <v>0</v>
      </c>
      <c r="CD263" s="13"/>
      <c r="CE263" s="13"/>
      <c r="CF263" s="13"/>
      <c r="CG263" s="13"/>
      <c r="CH263" s="13"/>
      <c r="CI263" s="13"/>
      <c r="CJ263" s="13"/>
      <c r="CK263" s="13"/>
      <c r="CL263" s="13"/>
      <c r="CM263" s="13"/>
      <c r="CN263" s="8" t="str">
        <f t="shared" si="159"/>
        <v/>
      </c>
      <c r="CO263" s="8">
        <f t="shared" ref="CO263:CO326" si="174">AllCurCoTCL(CD263:CM263)</f>
        <v>0</v>
      </c>
      <c r="CP263" s="8">
        <f t="shared" si="156"/>
        <v>0</v>
      </c>
      <c r="CQ263" s="13"/>
      <c r="CR263" s="13"/>
      <c r="CS263" s="13"/>
      <c r="CT263" s="13"/>
      <c r="CU263" s="13"/>
      <c r="CV263" s="13"/>
      <c r="CW263" s="13"/>
      <c r="CX263" s="13"/>
      <c r="CY263" s="13"/>
      <c r="CZ263" s="13"/>
      <c r="DA263" s="8" t="str">
        <f t="shared" si="163"/>
        <v/>
      </c>
      <c r="DB263" s="8">
        <f t="shared" si="157"/>
        <v>0</v>
      </c>
      <c r="DC263" s="8">
        <f t="shared" si="167"/>
        <v>0</v>
      </c>
    </row>
    <row r="264" spans="1:107" ht="26.25" customHeight="1" thickBot="1" x14ac:dyDescent="0.4">
      <c r="A264" s="16">
        <v>258</v>
      </c>
      <c r="B264" s="92" t="s">
        <v>690</v>
      </c>
      <c r="C264" s="7" t="s">
        <v>368</v>
      </c>
      <c r="D264" s="13"/>
      <c r="E264" s="13"/>
      <c r="F264" s="13"/>
      <c r="G264" s="13"/>
      <c r="H264" s="13"/>
      <c r="I264" s="13"/>
      <c r="J264" s="13"/>
      <c r="K264" s="13"/>
      <c r="L264" s="13"/>
      <c r="M264" s="13"/>
      <c r="N264" s="8" t="str">
        <f t="shared" si="162"/>
        <v/>
      </c>
      <c r="O264" s="8">
        <f t="shared" si="161"/>
        <v>0</v>
      </c>
      <c r="P264" s="8">
        <f t="shared" si="166"/>
        <v>0</v>
      </c>
      <c r="Q264" s="13"/>
      <c r="R264" s="13"/>
      <c r="S264" s="13"/>
      <c r="T264" s="13"/>
      <c r="U264" s="13"/>
      <c r="V264" s="13"/>
      <c r="W264" s="13"/>
      <c r="X264" s="13"/>
      <c r="Y264" s="13"/>
      <c r="Z264" s="13"/>
      <c r="AA264" s="10" t="str">
        <f t="shared" si="168"/>
        <v/>
      </c>
      <c r="AB264" s="10">
        <f t="shared" si="151"/>
        <v>0</v>
      </c>
      <c r="AC264" s="10">
        <f t="shared" si="169"/>
        <v>0</v>
      </c>
      <c r="AD264" s="13"/>
      <c r="AE264" s="13"/>
      <c r="AF264" s="13"/>
      <c r="AG264" s="13"/>
      <c r="AH264" s="13"/>
      <c r="AI264" s="13"/>
      <c r="AJ264" s="13"/>
      <c r="AK264" s="13"/>
      <c r="AL264" s="13"/>
      <c r="AM264" s="13"/>
      <c r="AN264" s="10" t="str">
        <f t="shared" si="170"/>
        <v/>
      </c>
      <c r="AO264" s="8">
        <f t="shared" si="171"/>
        <v>0</v>
      </c>
      <c r="AP264" s="12">
        <f t="shared" si="172"/>
        <v>0</v>
      </c>
      <c r="AQ264" s="13"/>
      <c r="AR264" s="13"/>
      <c r="AS264" s="13"/>
      <c r="AT264" s="13"/>
      <c r="AU264" s="13"/>
      <c r="AV264" s="13"/>
      <c r="AW264" s="13"/>
      <c r="AX264" s="13"/>
      <c r="AY264" s="13"/>
      <c r="AZ264" s="13"/>
      <c r="BA264" s="10" t="str">
        <f t="shared" si="149"/>
        <v/>
      </c>
      <c r="BB264" s="8">
        <f t="shared" si="173"/>
        <v>0</v>
      </c>
      <c r="BC264" s="8">
        <f t="shared" si="145"/>
        <v>0</v>
      </c>
      <c r="BD264" s="13"/>
      <c r="BE264" s="13"/>
      <c r="BF264" s="13"/>
      <c r="BG264" s="13"/>
      <c r="BH264" s="13"/>
      <c r="BI264" s="13"/>
      <c r="BJ264" s="13"/>
      <c r="BK264" s="13"/>
      <c r="BL264" s="13"/>
      <c r="BM264" s="13"/>
      <c r="BN264" s="8" t="str">
        <f t="shared" si="142"/>
        <v/>
      </c>
      <c r="BO264" s="8">
        <f t="shared" si="154"/>
        <v>0</v>
      </c>
      <c r="BP264" s="8">
        <f t="shared" si="164"/>
        <v>0</v>
      </c>
      <c r="BQ264" s="13"/>
      <c r="BR264" s="13"/>
      <c r="BS264" s="13"/>
      <c r="BT264" s="13"/>
      <c r="BU264" s="13"/>
      <c r="BV264" s="13"/>
      <c r="BW264" s="13"/>
      <c r="BX264" s="13"/>
      <c r="BY264" s="13"/>
      <c r="BZ264" s="13"/>
      <c r="CA264" s="8" t="str">
        <f t="shared" si="165"/>
        <v/>
      </c>
      <c r="CB264" s="8">
        <f t="shared" ref="CB264:CB327" si="175">AllCurCoTCL(BQ264:BZ264)</f>
        <v>0</v>
      </c>
      <c r="CC264" s="8">
        <f t="shared" si="160"/>
        <v>0</v>
      </c>
      <c r="CD264" s="13"/>
      <c r="CE264" s="13"/>
      <c r="CF264" s="13"/>
      <c r="CG264" s="13"/>
      <c r="CH264" s="13"/>
      <c r="CI264" s="13"/>
      <c r="CJ264" s="13"/>
      <c r="CK264" s="13"/>
      <c r="CL264" s="13"/>
      <c r="CM264" s="13"/>
      <c r="CN264" s="8" t="str">
        <f t="shared" si="159"/>
        <v/>
      </c>
      <c r="CO264" s="8">
        <f t="shared" si="174"/>
        <v>0</v>
      </c>
      <c r="CP264" s="8">
        <f t="shared" si="156"/>
        <v>0</v>
      </c>
      <c r="CQ264" s="13"/>
      <c r="CR264" s="13"/>
      <c r="CS264" s="13"/>
      <c r="CT264" s="13"/>
      <c r="CU264" s="13"/>
      <c r="CV264" s="13"/>
      <c r="CW264" s="13"/>
      <c r="CX264" s="13"/>
      <c r="CY264" s="13"/>
      <c r="CZ264" s="13"/>
      <c r="DA264" s="8" t="str">
        <f t="shared" si="163"/>
        <v/>
      </c>
      <c r="DB264" s="8">
        <f t="shared" si="157"/>
        <v>0</v>
      </c>
      <c r="DC264" s="8">
        <f t="shared" si="167"/>
        <v>0</v>
      </c>
    </row>
    <row r="265" spans="1:107" ht="26.25" customHeight="1" thickBot="1" x14ac:dyDescent="0.4">
      <c r="A265" s="16">
        <v>259</v>
      </c>
      <c r="B265" s="92" t="s">
        <v>691</v>
      </c>
      <c r="C265" s="7" t="s">
        <v>369</v>
      </c>
      <c r="D265" s="13"/>
      <c r="E265" s="13"/>
      <c r="F265" s="13"/>
      <c r="G265" s="13"/>
      <c r="H265" s="13"/>
      <c r="I265" s="13"/>
      <c r="J265" s="13"/>
      <c r="K265" s="13"/>
      <c r="L265" s="13"/>
      <c r="M265" s="13"/>
      <c r="N265" s="8" t="str">
        <f t="shared" si="162"/>
        <v/>
      </c>
      <c r="O265" s="8">
        <f t="shared" si="161"/>
        <v>0</v>
      </c>
      <c r="P265" s="8">
        <f t="shared" si="166"/>
        <v>0</v>
      </c>
      <c r="Q265" s="13" t="s">
        <v>822</v>
      </c>
      <c r="R265" s="13"/>
      <c r="S265" s="13"/>
      <c r="T265" s="13"/>
      <c r="U265" s="13"/>
      <c r="V265" s="13"/>
      <c r="W265" s="13"/>
      <c r="X265" s="13"/>
      <c r="Y265" s="13"/>
      <c r="Z265" s="13"/>
      <c r="AA265" s="10" t="str">
        <f t="shared" si="168"/>
        <v>CHM124 (1)A</v>
      </c>
      <c r="AB265" s="10">
        <f t="shared" si="151"/>
        <v>1</v>
      </c>
      <c r="AC265" s="10">
        <f t="shared" si="169"/>
        <v>5</v>
      </c>
      <c r="AD265" s="13"/>
      <c r="AE265" s="13"/>
      <c r="AF265" s="13"/>
      <c r="AG265" s="13"/>
      <c r="AH265" s="13"/>
      <c r="AI265" s="13"/>
      <c r="AJ265" s="13"/>
      <c r="AK265" s="13"/>
      <c r="AL265" s="13"/>
      <c r="AM265" s="13"/>
      <c r="AN265" s="10" t="str">
        <f t="shared" si="170"/>
        <v/>
      </c>
      <c r="AO265" s="8">
        <f t="shared" si="171"/>
        <v>0</v>
      </c>
      <c r="AP265" s="12">
        <f t="shared" si="172"/>
        <v>0</v>
      </c>
      <c r="AQ265" s="13"/>
      <c r="AR265" s="13"/>
      <c r="AS265" s="13"/>
      <c r="AT265" s="13"/>
      <c r="AU265" s="13"/>
      <c r="AV265" s="13"/>
      <c r="AW265" s="13"/>
      <c r="AX265" s="13"/>
      <c r="AY265" s="13"/>
      <c r="AZ265" s="13"/>
      <c r="BA265" s="10" t="str">
        <f t="shared" si="149"/>
        <v/>
      </c>
      <c r="BB265" s="8">
        <f t="shared" si="173"/>
        <v>0</v>
      </c>
      <c r="BC265" s="8">
        <f t="shared" si="145"/>
        <v>0</v>
      </c>
      <c r="BD265" s="13"/>
      <c r="BE265" s="13"/>
      <c r="BF265" s="13"/>
      <c r="BG265" s="13"/>
      <c r="BH265" s="13"/>
      <c r="BI265" s="13"/>
      <c r="BJ265" s="13"/>
      <c r="BK265" s="13"/>
      <c r="BL265" s="13"/>
      <c r="BM265" s="13"/>
      <c r="BN265" s="8" t="str">
        <f t="shared" si="142"/>
        <v/>
      </c>
      <c r="BO265" s="8">
        <f t="shared" si="154"/>
        <v>0</v>
      </c>
      <c r="BP265" s="8">
        <f t="shared" si="164"/>
        <v>0</v>
      </c>
      <c r="BQ265" s="13"/>
      <c r="BR265" s="13"/>
      <c r="BS265" s="13"/>
      <c r="BT265" s="13"/>
      <c r="BU265" s="13"/>
      <c r="BV265" s="13"/>
      <c r="BW265" s="13"/>
      <c r="BX265" s="13"/>
      <c r="BY265" s="13"/>
      <c r="BZ265" s="13"/>
      <c r="CA265" s="8" t="str">
        <f t="shared" si="165"/>
        <v/>
      </c>
      <c r="CB265" s="8">
        <f t="shared" si="175"/>
        <v>0</v>
      </c>
      <c r="CC265" s="8">
        <f t="shared" si="160"/>
        <v>0</v>
      </c>
      <c r="CD265" s="13"/>
      <c r="CE265" s="13"/>
      <c r="CF265" s="13"/>
      <c r="CG265" s="13"/>
      <c r="CH265" s="13"/>
      <c r="CI265" s="13"/>
      <c r="CJ265" s="13"/>
      <c r="CK265" s="13"/>
      <c r="CL265" s="13"/>
      <c r="CM265" s="13"/>
      <c r="CN265" s="8" t="str">
        <f t="shared" si="159"/>
        <v/>
      </c>
      <c r="CO265" s="8">
        <f t="shared" si="174"/>
        <v>0</v>
      </c>
      <c r="CP265" s="8">
        <f t="shared" si="156"/>
        <v>0</v>
      </c>
      <c r="CQ265" s="13"/>
      <c r="CR265" s="13"/>
      <c r="CS265" s="13"/>
      <c r="CT265" s="13"/>
      <c r="CU265" s="13"/>
      <c r="CV265" s="13"/>
      <c r="CW265" s="13"/>
      <c r="CX265" s="13"/>
      <c r="CY265" s="13"/>
      <c r="CZ265" s="13"/>
      <c r="DA265" s="8" t="str">
        <f t="shared" si="163"/>
        <v/>
      </c>
      <c r="DB265" s="8">
        <f t="shared" si="157"/>
        <v>0</v>
      </c>
      <c r="DC265" s="8">
        <f t="shared" si="167"/>
        <v>0</v>
      </c>
    </row>
    <row r="266" spans="1:107" ht="26.25" customHeight="1" thickBot="1" x14ac:dyDescent="0.4">
      <c r="A266" s="16">
        <v>260</v>
      </c>
      <c r="B266" s="92" t="s">
        <v>692</v>
      </c>
      <c r="C266" s="7" t="s">
        <v>370</v>
      </c>
      <c r="D266" s="13" t="s">
        <v>782</v>
      </c>
      <c r="E266" s="13" t="s">
        <v>808</v>
      </c>
      <c r="F266" s="13"/>
      <c r="G266" s="13"/>
      <c r="H266" s="13"/>
      <c r="I266" s="13"/>
      <c r="J266" s="13"/>
      <c r="K266" s="13"/>
      <c r="L266" s="13"/>
      <c r="M266" s="13"/>
      <c r="N266" s="8" t="str">
        <f t="shared" si="162"/>
        <v>PHY117 (1)F,CHM114 (1)B</v>
      </c>
      <c r="O266" s="8">
        <f t="shared" si="161"/>
        <v>2</v>
      </c>
      <c r="P266" s="8">
        <f t="shared" si="166"/>
        <v>4</v>
      </c>
      <c r="Q266" s="13"/>
      <c r="R266" s="13"/>
      <c r="S266" s="13"/>
      <c r="T266" s="13"/>
      <c r="U266" s="13"/>
      <c r="V266" s="13"/>
      <c r="W266" s="13"/>
      <c r="X266" s="13"/>
      <c r="Y266" s="13"/>
      <c r="Z266" s="13"/>
      <c r="AA266" s="10" t="str">
        <f t="shared" si="168"/>
        <v/>
      </c>
      <c r="AB266" s="10">
        <f t="shared" si="151"/>
        <v>0</v>
      </c>
      <c r="AC266" s="10">
        <f t="shared" si="169"/>
        <v>0</v>
      </c>
      <c r="AD266" s="13" t="s">
        <v>892</v>
      </c>
      <c r="AE266" s="13"/>
      <c r="AF266" s="13"/>
      <c r="AG266" s="13"/>
      <c r="AH266" s="13"/>
      <c r="AI266" s="13"/>
      <c r="AJ266" s="13"/>
      <c r="AK266" s="13"/>
      <c r="AL266" s="13"/>
      <c r="AM266" s="13"/>
      <c r="AN266" s="10" t="str">
        <f t="shared" si="170"/>
        <v>GSS217 (2)A</v>
      </c>
      <c r="AO266" s="8">
        <f t="shared" si="171"/>
        <v>2</v>
      </c>
      <c r="AP266" s="12">
        <f t="shared" si="172"/>
        <v>10</v>
      </c>
      <c r="AQ266" s="13"/>
      <c r="AR266" s="13"/>
      <c r="AS266" s="13"/>
      <c r="AT266" s="13"/>
      <c r="AU266" s="13"/>
      <c r="AV266" s="13"/>
      <c r="AW266" s="13"/>
      <c r="AX266" s="13"/>
      <c r="AY266" s="13"/>
      <c r="AZ266" s="13"/>
      <c r="BA266" s="10" t="str">
        <f t="shared" si="149"/>
        <v/>
      </c>
      <c r="BB266" s="8">
        <f t="shared" si="173"/>
        <v>0</v>
      </c>
      <c r="BC266" s="8">
        <f t="shared" si="145"/>
        <v>0</v>
      </c>
      <c r="BD266" s="13"/>
      <c r="BE266" s="13"/>
      <c r="BF266" s="13"/>
      <c r="BG266" s="13"/>
      <c r="BH266" s="13"/>
      <c r="BI266" s="13"/>
      <c r="BJ266" s="13"/>
      <c r="BK266" s="13"/>
      <c r="BL266" s="13"/>
      <c r="BM266" s="13"/>
      <c r="BN266" s="8" t="str">
        <f t="shared" si="142"/>
        <v/>
      </c>
      <c r="BO266" s="8">
        <f t="shared" si="154"/>
        <v>0</v>
      </c>
      <c r="BP266" s="8">
        <f t="shared" si="164"/>
        <v>0</v>
      </c>
      <c r="BQ266" s="13"/>
      <c r="BR266" s="13"/>
      <c r="BS266" s="13"/>
      <c r="BT266" s="13"/>
      <c r="BU266" s="13"/>
      <c r="BV266" s="13"/>
      <c r="BW266" s="13"/>
      <c r="BX266" s="13"/>
      <c r="BY266" s="13"/>
      <c r="BZ266" s="13"/>
      <c r="CA266" s="8" t="str">
        <f t="shared" si="165"/>
        <v/>
      </c>
      <c r="CB266" s="8">
        <f t="shared" si="175"/>
        <v>0</v>
      </c>
      <c r="CC266" s="8">
        <f t="shared" si="160"/>
        <v>0</v>
      </c>
      <c r="CD266" s="13"/>
      <c r="CE266" s="13"/>
      <c r="CF266" s="13"/>
      <c r="CG266" s="13"/>
      <c r="CH266" s="13"/>
      <c r="CI266" s="13"/>
      <c r="CJ266" s="13"/>
      <c r="CK266" s="13"/>
      <c r="CL266" s="13"/>
      <c r="CM266" s="13"/>
      <c r="CN266" s="8" t="str">
        <f t="shared" si="159"/>
        <v/>
      </c>
      <c r="CO266" s="8">
        <f t="shared" si="174"/>
        <v>0</v>
      </c>
      <c r="CP266" s="8">
        <f t="shared" si="156"/>
        <v>0</v>
      </c>
      <c r="CQ266" s="13"/>
      <c r="CR266" s="13"/>
      <c r="CS266" s="13"/>
      <c r="CT266" s="13"/>
      <c r="CU266" s="13"/>
      <c r="CV266" s="13"/>
      <c r="CW266" s="13"/>
      <c r="CX266" s="13"/>
      <c r="CY266" s="13"/>
      <c r="CZ266" s="13"/>
      <c r="DA266" s="8" t="str">
        <f t="shared" si="163"/>
        <v/>
      </c>
      <c r="DB266" s="8">
        <f t="shared" si="157"/>
        <v>0</v>
      </c>
      <c r="DC266" s="8">
        <f t="shared" si="167"/>
        <v>0</v>
      </c>
    </row>
    <row r="267" spans="1:107" ht="26.25" customHeight="1" thickBot="1" x14ac:dyDescent="0.4">
      <c r="A267" s="16">
        <v>261</v>
      </c>
      <c r="B267" s="92" t="s">
        <v>693</v>
      </c>
      <c r="C267" s="7" t="s">
        <v>371</v>
      </c>
      <c r="D267" s="13"/>
      <c r="E267" s="13"/>
      <c r="F267" s="13"/>
      <c r="G267" s="13"/>
      <c r="H267" s="13"/>
      <c r="I267" s="13"/>
      <c r="J267" s="13"/>
      <c r="K267" s="13"/>
      <c r="L267" s="13"/>
      <c r="M267" s="13"/>
      <c r="N267" s="8" t="str">
        <f t="shared" si="162"/>
        <v/>
      </c>
      <c r="O267" s="8">
        <f t="shared" si="161"/>
        <v>0</v>
      </c>
      <c r="P267" s="8">
        <f t="shared" si="166"/>
        <v>0</v>
      </c>
      <c r="Q267" s="13" t="s">
        <v>834</v>
      </c>
      <c r="R267" s="13"/>
      <c r="S267" s="13"/>
      <c r="T267" s="13"/>
      <c r="U267" s="13"/>
      <c r="V267" s="13"/>
      <c r="W267" s="13"/>
      <c r="X267" s="13"/>
      <c r="Y267" s="13"/>
      <c r="Z267" s="13"/>
      <c r="AA267" s="10" t="str">
        <f t="shared" si="168"/>
        <v>GSS126 (2)B</v>
      </c>
      <c r="AB267" s="10">
        <f t="shared" si="151"/>
        <v>2</v>
      </c>
      <c r="AC267" s="10">
        <f t="shared" si="169"/>
        <v>8</v>
      </c>
      <c r="AD267" s="13"/>
      <c r="AE267" s="13"/>
      <c r="AF267" s="13"/>
      <c r="AG267" s="13"/>
      <c r="AH267" s="13"/>
      <c r="AI267" s="13"/>
      <c r="AJ267" s="13"/>
      <c r="AK267" s="13"/>
      <c r="AL267" s="13"/>
      <c r="AM267" s="13"/>
      <c r="AN267" s="10" t="str">
        <f t="shared" si="170"/>
        <v/>
      </c>
      <c r="AO267" s="8">
        <f t="shared" si="171"/>
        <v>0</v>
      </c>
      <c r="AP267" s="12">
        <f t="shared" si="172"/>
        <v>0</v>
      </c>
      <c r="AQ267" s="13"/>
      <c r="AR267" s="13"/>
      <c r="AS267" s="13"/>
      <c r="AT267" s="13"/>
      <c r="AU267" s="13"/>
      <c r="AV267" s="13"/>
      <c r="AW267" s="13"/>
      <c r="AX267" s="13"/>
      <c r="AY267" s="13"/>
      <c r="AZ267" s="13"/>
      <c r="BA267" s="10" t="str">
        <f t="shared" si="149"/>
        <v/>
      </c>
      <c r="BB267" s="8">
        <f t="shared" si="173"/>
        <v>0</v>
      </c>
      <c r="BC267" s="8">
        <f t="shared" si="145"/>
        <v>0</v>
      </c>
      <c r="BD267" s="13"/>
      <c r="BE267" s="13"/>
      <c r="BF267" s="13"/>
      <c r="BG267" s="13"/>
      <c r="BH267" s="13"/>
      <c r="BI267" s="13"/>
      <c r="BJ267" s="13"/>
      <c r="BK267" s="13"/>
      <c r="BL267" s="13"/>
      <c r="BM267" s="13"/>
      <c r="BN267" s="8" t="str">
        <f t="shared" si="142"/>
        <v/>
      </c>
      <c r="BO267" s="8">
        <f t="shared" si="154"/>
        <v>0</v>
      </c>
      <c r="BP267" s="8">
        <f t="shared" si="164"/>
        <v>0</v>
      </c>
      <c r="BQ267" s="13"/>
      <c r="BR267" s="13"/>
      <c r="BS267" s="13"/>
      <c r="BT267" s="13"/>
      <c r="BU267" s="13"/>
      <c r="BV267" s="13"/>
      <c r="BW267" s="13"/>
      <c r="BX267" s="13"/>
      <c r="BY267" s="13"/>
      <c r="BZ267" s="13"/>
      <c r="CA267" s="8" t="str">
        <f t="shared" si="165"/>
        <v/>
      </c>
      <c r="CB267" s="8">
        <f t="shared" si="175"/>
        <v>0</v>
      </c>
      <c r="CC267" s="8">
        <f t="shared" si="160"/>
        <v>0</v>
      </c>
      <c r="CD267" s="13"/>
      <c r="CE267" s="13"/>
      <c r="CF267" s="13"/>
      <c r="CG267" s="13"/>
      <c r="CH267" s="13"/>
      <c r="CI267" s="13"/>
      <c r="CJ267" s="13"/>
      <c r="CK267" s="13"/>
      <c r="CL267" s="13"/>
      <c r="CM267" s="13"/>
      <c r="CN267" s="8" t="str">
        <f t="shared" si="159"/>
        <v/>
      </c>
      <c r="CO267" s="8">
        <f t="shared" si="174"/>
        <v>0</v>
      </c>
      <c r="CP267" s="8">
        <f t="shared" si="156"/>
        <v>0</v>
      </c>
      <c r="CQ267" s="13"/>
      <c r="CR267" s="13"/>
      <c r="CS267" s="13"/>
      <c r="CT267" s="13"/>
      <c r="CU267" s="13"/>
      <c r="CV267" s="13"/>
      <c r="CW267" s="13"/>
      <c r="CX267" s="13"/>
      <c r="CY267" s="13"/>
      <c r="CZ267" s="13"/>
      <c r="DA267" s="8" t="str">
        <f t="shared" si="163"/>
        <v/>
      </c>
      <c r="DB267" s="8">
        <f t="shared" si="157"/>
        <v>0</v>
      </c>
      <c r="DC267" s="8">
        <f t="shared" si="167"/>
        <v>0</v>
      </c>
    </row>
    <row r="268" spans="1:107" ht="26.25" customHeight="1" thickBot="1" x14ac:dyDescent="0.4">
      <c r="A268" s="16">
        <v>262</v>
      </c>
      <c r="B268" s="92" t="s">
        <v>694</v>
      </c>
      <c r="C268" s="7" t="s">
        <v>372</v>
      </c>
      <c r="D268" s="13" t="s">
        <v>809</v>
      </c>
      <c r="E268" s="13"/>
      <c r="F268" s="13"/>
      <c r="G268" s="13"/>
      <c r="H268" s="13"/>
      <c r="I268" s="13"/>
      <c r="J268" s="13"/>
      <c r="K268" s="13"/>
      <c r="L268" s="13"/>
      <c r="M268" s="13"/>
      <c r="N268" s="8" t="str">
        <f t="shared" si="162"/>
        <v>CHM114 (1)A</v>
      </c>
      <c r="O268" s="8">
        <f t="shared" si="161"/>
        <v>1</v>
      </c>
      <c r="P268" s="8">
        <f t="shared" si="166"/>
        <v>5</v>
      </c>
      <c r="Q268" s="13"/>
      <c r="R268" s="13"/>
      <c r="S268" s="13"/>
      <c r="T268" s="13"/>
      <c r="U268" s="13"/>
      <c r="V268" s="13"/>
      <c r="W268" s="13"/>
      <c r="X268" s="13"/>
      <c r="Y268" s="13"/>
      <c r="Z268" s="13"/>
      <c r="AA268" s="10" t="str">
        <f t="shared" si="168"/>
        <v/>
      </c>
      <c r="AB268" s="10">
        <f t="shared" si="151"/>
        <v>0</v>
      </c>
      <c r="AC268" s="10">
        <f t="shared" si="169"/>
        <v>0</v>
      </c>
      <c r="AD268" s="13"/>
      <c r="AE268" s="13"/>
      <c r="AF268" s="13"/>
      <c r="AG268" s="13"/>
      <c r="AH268" s="13"/>
      <c r="AI268" s="13"/>
      <c r="AJ268" s="13"/>
      <c r="AK268" s="13"/>
      <c r="AL268" s="13"/>
      <c r="AM268" s="13"/>
      <c r="AN268" s="10" t="str">
        <f t="shared" si="170"/>
        <v/>
      </c>
      <c r="AO268" s="8">
        <f t="shared" si="171"/>
        <v>0</v>
      </c>
      <c r="AP268" s="12">
        <f t="shared" si="172"/>
        <v>0</v>
      </c>
      <c r="AQ268" s="13"/>
      <c r="AR268" s="13"/>
      <c r="AS268" s="13"/>
      <c r="AT268" s="13"/>
      <c r="AU268" s="13"/>
      <c r="AV268" s="13"/>
      <c r="AW268" s="13"/>
      <c r="AX268" s="13"/>
      <c r="AY268" s="13"/>
      <c r="AZ268" s="13"/>
      <c r="BA268" s="10" t="str">
        <f t="shared" si="149"/>
        <v/>
      </c>
      <c r="BB268" s="8">
        <f t="shared" si="173"/>
        <v>0</v>
      </c>
      <c r="BC268" s="8">
        <f t="shared" si="145"/>
        <v>0</v>
      </c>
      <c r="BD268" s="13"/>
      <c r="BE268" s="13"/>
      <c r="BF268" s="13"/>
      <c r="BG268" s="13"/>
      <c r="BH268" s="13"/>
      <c r="BI268" s="13"/>
      <c r="BJ268" s="13"/>
      <c r="BK268" s="13"/>
      <c r="BL268" s="13"/>
      <c r="BM268" s="13"/>
      <c r="BN268" s="8" t="str">
        <f t="shared" si="142"/>
        <v/>
      </c>
      <c r="BO268" s="8">
        <f t="shared" si="154"/>
        <v>0</v>
      </c>
      <c r="BP268" s="8">
        <f t="shared" si="164"/>
        <v>0</v>
      </c>
      <c r="BQ268" s="13"/>
      <c r="BR268" s="13"/>
      <c r="BS268" s="13"/>
      <c r="BT268" s="13"/>
      <c r="BU268" s="13"/>
      <c r="BV268" s="13"/>
      <c r="BW268" s="13"/>
      <c r="BX268" s="13"/>
      <c r="BY268" s="13"/>
      <c r="BZ268" s="13"/>
      <c r="CA268" s="8" t="str">
        <f t="shared" si="165"/>
        <v/>
      </c>
      <c r="CB268" s="8">
        <f t="shared" si="175"/>
        <v>0</v>
      </c>
      <c r="CC268" s="8">
        <f t="shared" si="160"/>
        <v>0</v>
      </c>
      <c r="CD268" s="13"/>
      <c r="CE268" s="13"/>
      <c r="CF268" s="13"/>
      <c r="CG268" s="13"/>
      <c r="CH268" s="13"/>
      <c r="CI268" s="13"/>
      <c r="CJ268" s="13"/>
      <c r="CK268" s="13"/>
      <c r="CL268" s="13"/>
      <c r="CM268" s="13"/>
      <c r="CN268" s="8" t="str">
        <f t="shared" si="159"/>
        <v/>
      </c>
      <c r="CO268" s="8">
        <f t="shared" si="174"/>
        <v>0</v>
      </c>
      <c r="CP268" s="8">
        <f t="shared" si="156"/>
        <v>0</v>
      </c>
      <c r="CQ268" s="13"/>
      <c r="CR268" s="13"/>
      <c r="CS268" s="13"/>
      <c r="CT268" s="13"/>
      <c r="CU268" s="13"/>
      <c r="CV268" s="13"/>
      <c r="CW268" s="13"/>
      <c r="CX268" s="13"/>
      <c r="CY268" s="13"/>
      <c r="CZ268" s="13"/>
      <c r="DA268" s="8" t="str">
        <f t="shared" si="163"/>
        <v/>
      </c>
      <c r="DB268" s="8">
        <f t="shared" si="157"/>
        <v>0</v>
      </c>
      <c r="DC268" s="8">
        <f t="shared" si="167"/>
        <v>0</v>
      </c>
    </row>
    <row r="269" spans="1:107" ht="26.25" customHeight="1" thickBot="1" x14ac:dyDescent="0.4">
      <c r="A269" s="16">
        <v>263</v>
      </c>
      <c r="B269" s="92" t="s">
        <v>695</v>
      </c>
      <c r="C269" s="7" t="s">
        <v>373</v>
      </c>
      <c r="D269" s="13"/>
      <c r="E269" s="13"/>
      <c r="F269" s="13"/>
      <c r="G269" s="13"/>
      <c r="H269" s="13"/>
      <c r="I269" s="13"/>
      <c r="J269" s="13"/>
      <c r="K269" s="13"/>
      <c r="L269" s="13"/>
      <c r="M269" s="13"/>
      <c r="N269" s="8" t="str">
        <f t="shared" si="162"/>
        <v/>
      </c>
      <c r="O269" s="8">
        <f t="shared" si="161"/>
        <v>0</v>
      </c>
      <c r="P269" s="8">
        <f t="shared" si="166"/>
        <v>0</v>
      </c>
      <c r="Q269" s="13" t="s">
        <v>823</v>
      </c>
      <c r="R269" s="13" t="s">
        <v>832</v>
      </c>
      <c r="S269" s="13"/>
      <c r="T269" s="13"/>
      <c r="U269" s="13"/>
      <c r="V269" s="13"/>
      <c r="W269" s="13"/>
      <c r="X269" s="13"/>
      <c r="Y269" s="13"/>
      <c r="Z269" s="13"/>
      <c r="AA269" s="10" t="str">
        <f t="shared" si="168"/>
        <v>CHM124 (1)F,GSS126 (2)C</v>
      </c>
      <c r="AB269" s="10">
        <f t="shared" si="151"/>
        <v>3</v>
      </c>
      <c r="AC269" s="10">
        <f t="shared" si="169"/>
        <v>6</v>
      </c>
      <c r="AD269" s="13" t="s">
        <v>885</v>
      </c>
      <c r="AE269" s="13"/>
      <c r="AF269" s="13"/>
      <c r="AG269" s="13"/>
      <c r="AH269" s="13"/>
      <c r="AI269" s="13"/>
      <c r="AJ269" s="13"/>
      <c r="AK269" s="13"/>
      <c r="AL269" s="13"/>
      <c r="AM269" s="13"/>
      <c r="AN269" s="10" t="str">
        <f t="shared" si="170"/>
        <v>CSC218 (2)D</v>
      </c>
      <c r="AO269" s="8">
        <f t="shared" si="171"/>
        <v>2</v>
      </c>
      <c r="AP269" s="12">
        <f t="shared" si="172"/>
        <v>4</v>
      </c>
      <c r="AQ269" s="13"/>
      <c r="AR269" s="13"/>
      <c r="AS269" s="13"/>
      <c r="AT269" s="13"/>
      <c r="AU269" s="13"/>
      <c r="AV269" s="13"/>
      <c r="AW269" s="13"/>
      <c r="AX269" s="13"/>
      <c r="AY269" s="13"/>
      <c r="AZ269" s="13"/>
      <c r="BA269" s="10" t="str">
        <f t="shared" si="149"/>
        <v/>
      </c>
      <c r="BB269" s="8">
        <f t="shared" si="173"/>
        <v>0</v>
      </c>
      <c r="BC269" s="8">
        <f t="shared" si="145"/>
        <v>0</v>
      </c>
      <c r="BD269" s="13"/>
      <c r="BE269" s="13"/>
      <c r="BF269" s="13"/>
      <c r="BG269" s="13"/>
      <c r="BH269" s="13"/>
      <c r="BI269" s="13"/>
      <c r="BJ269" s="13"/>
      <c r="BK269" s="13"/>
      <c r="BL269" s="13"/>
      <c r="BM269" s="13"/>
      <c r="BN269" s="8" t="str">
        <f t="shared" si="142"/>
        <v/>
      </c>
      <c r="BO269" s="8">
        <f t="shared" si="154"/>
        <v>0</v>
      </c>
      <c r="BP269" s="8">
        <f t="shared" si="164"/>
        <v>0</v>
      </c>
      <c r="BQ269" s="13"/>
      <c r="BR269" s="13"/>
      <c r="BS269" s="13"/>
      <c r="BT269" s="13"/>
      <c r="BU269" s="13"/>
      <c r="BV269" s="13"/>
      <c r="BW269" s="13"/>
      <c r="BX269" s="13"/>
      <c r="BY269" s="13"/>
      <c r="BZ269" s="13"/>
      <c r="CA269" s="8" t="str">
        <f t="shared" si="165"/>
        <v/>
      </c>
      <c r="CB269" s="8">
        <f t="shared" si="175"/>
        <v>0</v>
      </c>
      <c r="CC269" s="8">
        <f t="shared" si="160"/>
        <v>0</v>
      </c>
      <c r="CD269" s="13"/>
      <c r="CE269" s="13"/>
      <c r="CF269" s="13"/>
      <c r="CG269" s="13"/>
      <c r="CH269" s="13"/>
      <c r="CI269" s="13"/>
      <c r="CJ269" s="13"/>
      <c r="CK269" s="13"/>
      <c r="CL269" s="13"/>
      <c r="CM269" s="13"/>
      <c r="CN269" s="8" t="str">
        <f t="shared" si="159"/>
        <v/>
      </c>
      <c r="CO269" s="8">
        <f t="shared" si="174"/>
        <v>0</v>
      </c>
      <c r="CP269" s="8">
        <f t="shared" si="156"/>
        <v>0</v>
      </c>
      <c r="CQ269" s="13"/>
      <c r="CR269" s="13"/>
      <c r="CS269" s="13"/>
      <c r="CT269" s="13"/>
      <c r="CU269" s="13"/>
      <c r="CV269" s="13"/>
      <c r="CW269" s="13"/>
      <c r="CX269" s="13"/>
      <c r="CY269" s="13"/>
      <c r="CZ269" s="13"/>
      <c r="DA269" s="8" t="str">
        <f t="shared" si="163"/>
        <v/>
      </c>
      <c r="DB269" s="8">
        <f t="shared" si="157"/>
        <v>0</v>
      </c>
      <c r="DC269" s="8">
        <f t="shared" si="167"/>
        <v>0</v>
      </c>
    </row>
    <row r="270" spans="1:107" ht="26.25" customHeight="1" thickBot="1" x14ac:dyDescent="0.4">
      <c r="A270" s="16">
        <v>264</v>
      </c>
      <c r="B270" s="92" t="s">
        <v>696</v>
      </c>
      <c r="C270" s="7" t="s">
        <v>374</v>
      </c>
      <c r="D270" s="13" t="s">
        <v>796</v>
      </c>
      <c r="E270" s="13" t="s">
        <v>809</v>
      </c>
      <c r="F270" s="13"/>
      <c r="G270" s="13"/>
      <c r="H270" s="13"/>
      <c r="I270" s="13"/>
      <c r="J270" s="13"/>
      <c r="K270" s="13"/>
      <c r="L270" s="13"/>
      <c r="M270" s="13"/>
      <c r="N270" s="8" t="str">
        <f t="shared" si="162"/>
        <v>PHY112 (2)E,CHM114 (1)A</v>
      </c>
      <c r="O270" s="8">
        <f t="shared" si="161"/>
        <v>3</v>
      </c>
      <c r="P270" s="8">
        <f t="shared" si="166"/>
        <v>7</v>
      </c>
      <c r="Q270" s="13" t="s">
        <v>843</v>
      </c>
      <c r="R270" s="13"/>
      <c r="S270" s="13"/>
      <c r="T270" s="13"/>
      <c r="U270" s="13"/>
      <c r="V270" s="13"/>
      <c r="W270" s="13"/>
      <c r="X270" s="13"/>
      <c r="Y270" s="13"/>
      <c r="Z270" s="13"/>
      <c r="AA270" s="10" t="str">
        <f t="shared" si="168"/>
        <v>CHM121 (3)F</v>
      </c>
      <c r="AB270" s="10">
        <f t="shared" si="151"/>
        <v>3</v>
      </c>
      <c r="AC270" s="10">
        <f t="shared" si="169"/>
        <v>0</v>
      </c>
      <c r="AD270" s="13" t="s">
        <v>785</v>
      </c>
      <c r="AE270" s="13" t="s">
        <v>791</v>
      </c>
      <c r="AF270" s="13"/>
      <c r="AG270" s="13"/>
      <c r="AH270" s="13"/>
      <c r="AI270" s="13"/>
      <c r="AJ270" s="13"/>
      <c r="AK270" s="13"/>
      <c r="AL270" s="13"/>
      <c r="AM270" s="13"/>
      <c r="AN270" s="10" t="str">
        <f t="shared" si="170"/>
        <v>CHM113 (3)C,MTH112 (3)C</v>
      </c>
      <c r="AO270" s="8">
        <f t="shared" si="171"/>
        <v>6</v>
      </c>
      <c r="AP270" s="12">
        <f t="shared" si="172"/>
        <v>18</v>
      </c>
      <c r="AQ270" s="13"/>
      <c r="AR270" s="13"/>
      <c r="AS270" s="13"/>
      <c r="AT270" s="13"/>
      <c r="AU270" s="13"/>
      <c r="AV270" s="13"/>
      <c r="AW270" s="13"/>
      <c r="AX270" s="13"/>
      <c r="AY270" s="13"/>
      <c r="AZ270" s="13"/>
      <c r="BA270" s="10" t="str">
        <f t="shared" si="149"/>
        <v/>
      </c>
      <c r="BB270" s="8">
        <f t="shared" si="173"/>
        <v>0</v>
      </c>
      <c r="BC270" s="8">
        <f t="shared" si="145"/>
        <v>0</v>
      </c>
      <c r="BD270" s="13"/>
      <c r="BE270" s="13"/>
      <c r="BF270" s="13"/>
      <c r="BG270" s="13"/>
      <c r="BH270" s="13"/>
      <c r="BI270" s="13"/>
      <c r="BJ270" s="13"/>
      <c r="BK270" s="13"/>
      <c r="BL270" s="13"/>
      <c r="BM270" s="13"/>
      <c r="BN270" s="8" t="str">
        <f t="shared" si="142"/>
        <v/>
      </c>
      <c r="BO270" s="8">
        <f t="shared" si="154"/>
        <v>0</v>
      </c>
      <c r="BP270" s="8">
        <f t="shared" si="164"/>
        <v>0</v>
      </c>
      <c r="BQ270" s="13"/>
      <c r="BR270" s="13"/>
      <c r="BS270" s="13"/>
      <c r="BT270" s="13"/>
      <c r="BU270" s="13"/>
      <c r="BV270" s="13"/>
      <c r="BW270" s="13"/>
      <c r="BX270" s="13"/>
      <c r="BY270" s="13"/>
      <c r="BZ270" s="13"/>
      <c r="CA270" s="8" t="str">
        <f t="shared" si="165"/>
        <v/>
      </c>
      <c r="CB270" s="8">
        <f t="shared" si="175"/>
        <v>0</v>
      </c>
      <c r="CC270" s="8">
        <f t="shared" si="160"/>
        <v>0</v>
      </c>
      <c r="CD270" s="13"/>
      <c r="CE270" s="13"/>
      <c r="CF270" s="13"/>
      <c r="CG270" s="13"/>
      <c r="CH270" s="13"/>
      <c r="CI270" s="13"/>
      <c r="CJ270" s="13"/>
      <c r="CK270" s="13"/>
      <c r="CL270" s="13"/>
      <c r="CM270" s="13"/>
      <c r="CN270" s="8" t="str">
        <f t="shared" si="159"/>
        <v/>
      </c>
      <c r="CO270" s="8">
        <f t="shared" si="174"/>
        <v>0</v>
      </c>
      <c r="CP270" s="8">
        <f t="shared" si="156"/>
        <v>0</v>
      </c>
      <c r="CQ270" s="13"/>
      <c r="CR270" s="13"/>
      <c r="CS270" s="13"/>
      <c r="CT270" s="13"/>
      <c r="CU270" s="13"/>
      <c r="CV270" s="13"/>
      <c r="CW270" s="13"/>
      <c r="CX270" s="13"/>
      <c r="CY270" s="13"/>
      <c r="CZ270" s="13"/>
      <c r="DA270" s="8" t="str">
        <f t="shared" si="163"/>
        <v/>
      </c>
      <c r="DB270" s="8">
        <f t="shared" si="157"/>
        <v>0</v>
      </c>
      <c r="DC270" s="8">
        <f t="shared" si="167"/>
        <v>0</v>
      </c>
    </row>
    <row r="271" spans="1:107" ht="26.25" customHeight="1" thickBot="1" x14ac:dyDescent="0.4">
      <c r="A271" s="16">
        <v>265</v>
      </c>
      <c r="B271" s="92" t="s">
        <v>697</v>
      </c>
      <c r="C271" s="7" t="s">
        <v>375</v>
      </c>
      <c r="D271" s="13" t="s">
        <v>808</v>
      </c>
      <c r="E271" s="13"/>
      <c r="F271" s="13"/>
      <c r="G271" s="13"/>
      <c r="H271" s="13"/>
      <c r="I271" s="13"/>
      <c r="J271" s="13"/>
      <c r="K271" s="13"/>
      <c r="L271" s="13"/>
      <c r="M271" s="13"/>
      <c r="N271" s="8" t="str">
        <f t="shared" si="162"/>
        <v>CHM114 (1)B</v>
      </c>
      <c r="O271" s="8">
        <f t="shared" si="161"/>
        <v>1</v>
      </c>
      <c r="P271" s="8">
        <f t="shared" si="166"/>
        <v>4</v>
      </c>
      <c r="Q271" s="13" t="s">
        <v>827</v>
      </c>
      <c r="R271" s="13" t="s">
        <v>842</v>
      </c>
      <c r="S271" s="13"/>
      <c r="T271" s="13"/>
      <c r="U271" s="13"/>
      <c r="V271" s="13"/>
      <c r="W271" s="13"/>
      <c r="X271" s="13"/>
      <c r="Y271" s="13"/>
      <c r="Z271" s="13"/>
      <c r="AA271" s="10" t="str">
        <f t="shared" si="168"/>
        <v>CHM124 (1)C,CHM121 (3)E</v>
      </c>
      <c r="AB271" s="10">
        <f t="shared" si="151"/>
        <v>4</v>
      </c>
      <c r="AC271" s="10">
        <f t="shared" si="169"/>
        <v>6</v>
      </c>
      <c r="AD271" s="13" t="s">
        <v>877</v>
      </c>
      <c r="AE271" s="13" t="s">
        <v>901</v>
      </c>
      <c r="AF271" s="13"/>
      <c r="AG271" s="13"/>
      <c r="AH271" s="13"/>
      <c r="AI271" s="13"/>
      <c r="AJ271" s="13"/>
      <c r="AK271" s="13"/>
      <c r="AL271" s="13"/>
      <c r="AM271" s="13"/>
      <c r="AN271" s="10" t="str">
        <f t="shared" si="170"/>
        <v>MTH211 (3)F,STA212 (3)F</v>
      </c>
      <c r="AO271" s="8">
        <f t="shared" si="171"/>
        <v>6</v>
      </c>
      <c r="AP271" s="12">
        <f t="shared" si="172"/>
        <v>0</v>
      </c>
      <c r="AQ271" s="13"/>
      <c r="AR271" s="13"/>
      <c r="AS271" s="13"/>
      <c r="AT271" s="13"/>
      <c r="AU271" s="13"/>
      <c r="AV271" s="13"/>
      <c r="AW271" s="13"/>
      <c r="AX271" s="13"/>
      <c r="AY271" s="13"/>
      <c r="AZ271" s="13"/>
      <c r="BA271" s="10" t="str">
        <f t="shared" si="149"/>
        <v/>
      </c>
      <c r="BB271" s="8">
        <f t="shared" si="173"/>
        <v>0</v>
      </c>
      <c r="BC271" s="8">
        <f t="shared" si="145"/>
        <v>0</v>
      </c>
      <c r="BD271" s="13"/>
      <c r="BE271" s="13"/>
      <c r="BF271" s="13"/>
      <c r="BG271" s="13"/>
      <c r="BH271" s="13"/>
      <c r="BI271" s="13"/>
      <c r="BJ271" s="13"/>
      <c r="BK271" s="13"/>
      <c r="BL271" s="13"/>
      <c r="BM271" s="13"/>
      <c r="BN271" s="8" t="str">
        <f t="shared" si="142"/>
        <v/>
      </c>
      <c r="BO271" s="8">
        <f t="shared" si="154"/>
        <v>0</v>
      </c>
      <c r="BP271" s="8">
        <f t="shared" si="164"/>
        <v>0</v>
      </c>
      <c r="BQ271" s="13"/>
      <c r="BR271" s="13"/>
      <c r="BS271" s="13"/>
      <c r="BT271" s="13"/>
      <c r="BU271" s="13"/>
      <c r="BV271" s="13"/>
      <c r="BW271" s="13"/>
      <c r="BX271" s="13"/>
      <c r="BY271" s="13"/>
      <c r="BZ271" s="13"/>
      <c r="CA271" s="8" t="str">
        <f t="shared" si="165"/>
        <v/>
      </c>
      <c r="CB271" s="8">
        <f t="shared" si="175"/>
        <v>0</v>
      </c>
      <c r="CC271" s="8">
        <f t="shared" si="160"/>
        <v>0</v>
      </c>
      <c r="CD271" s="13"/>
      <c r="CE271" s="13"/>
      <c r="CF271" s="13"/>
      <c r="CG271" s="13"/>
      <c r="CH271" s="13"/>
      <c r="CI271" s="13"/>
      <c r="CJ271" s="13"/>
      <c r="CK271" s="13"/>
      <c r="CL271" s="13"/>
      <c r="CM271" s="13"/>
      <c r="CN271" s="8" t="str">
        <f t="shared" si="159"/>
        <v/>
      </c>
      <c r="CO271" s="8">
        <f t="shared" si="174"/>
        <v>0</v>
      </c>
      <c r="CP271" s="8">
        <f t="shared" si="156"/>
        <v>0</v>
      </c>
      <c r="CQ271" s="13"/>
      <c r="CR271" s="13"/>
      <c r="CS271" s="13"/>
      <c r="CT271" s="13"/>
      <c r="CU271" s="13"/>
      <c r="CV271" s="13"/>
      <c r="CW271" s="13"/>
      <c r="CX271" s="13"/>
      <c r="CY271" s="13"/>
      <c r="CZ271" s="13"/>
      <c r="DA271" s="8" t="str">
        <f t="shared" si="163"/>
        <v/>
      </c>
      <c r="DB271" s="8">
        <f t="shared" si="157"/>
        <v>0</v>
      </c>
      <c r="DC271" s="8">
        <f t="shared" si="167"/>
        <v>0</v>
      </c>
    </row>
    <row r="272" spans="1:107" ht="26.25" customHeight="1" thickBot="1" x14ac:dyDescent="0.4">
      <c r="A272" s="16">
        <v>266</v>
      </c>
      <c r="B272" s="92" t="s">
        <v>698</v>
      </c>
      <c r="C272" s="7" t="s">
        <v>376</v>
      </c>
      <c r="D272" s="13" t="s">
        <v>808</v>
      </c>
      <c r="E272" s="13"/>
      <c r="F272" s="13"/>
      <c r="G272" s="13"/>
      <c r="H272" s="13"/>
      <c r="I272" s="13"/>
      <c r="J272" s="13"/>
      <c r="K272" s="13"/>
      <c r="L272" s="13"/>
      <c r="M272" s="13"/>
      <c r="N272" s="8" t="str">
        <f t="shared" si="162"/>
        <v>CHM114 (1)B</v>
      </c>
      <c r="O272" s="8">
        <f t="shared" si="161"/>
        <v>1</v>
      </c>
      <c r="P272" s="8">
        <f t="shared" si="166"/>
        <v>4</v>
      </c>
      <c r="Q272" s="13"/>
      <c r="R272" s="13"/>
      <c r="S272" s="13"/>
      <c r="T272" s="13"/>
      <c r="U272" s="13"/>
      <c r="V272" s="13"/>
      <c r="W272" s="13"/>
      <c r="X272" s="13"/>
      <c r="Y272" s="13"/>
      <c r="Z272" s="13"/>
      <c r="AA272" s="10" t="str">
        <f t="shared" si="168"/>
        <v/>
      </c>
      <c r="AB272" s="10">
        <f t="shared" si="151"/>
        <v>0</v>
      </c>
      <c r="AC272" s="10">
        <f t="shared" si="169"/>
        <v>0</v>
      </c>
      <c r="AD272" s="13"/>
      <c r="AE272" s="13"/>
      <c r="AF272" s="13"/>
      <c r="AG272" s="13"/>
      <c r="AH272" s="13"/>
      <c r="AI272" s="13"/>
      <c r="AJ272" s="13"/>
      <c r="AK272" s="13"/>
      <c r="AL272" s="13"/>
      <c r="AM272" s="13"/>
      <c r="AN272" s="10" t="str">
        <f t="shared" si="170"/>
        <v/>
      </c>
      <c r="AO272" s="8">
        <f t="shared" si="171"/>
        <v>0</v>
      </c>
      <c r="AP272" s="12">
        <f t="shared" si="172"/>
        <v>0</v>
      </c>
      <c r="AQ272" s="13"/>
      <c r="AR272" s="13"/>
      <c r="AS272" s="13"/>
      <c r="AT272" s="13"/>
      <c r="AU272" s="13"/>
      <c r="AV272" s="13"/>
      <c r="AW272" s="13"/>
      <c r="AX272" s="13"/>
      <c r="AY272" s="13"/>
      <c r="AZ272" s="13"/>
      <c r="BA272" s="10" t="str">
        <f t="shared" si="149"/>
        <v/>
      </c>
      <c r="BB272" s="8">
        <f t="shared" si="173"/>
        <v>0</v>
      </c>
      <c r="BC272" s="8">
        <f t="shared" si="145"/>
        <v>0</v>
      </c>
      <c r="BD272" s="13"/>
      <c r="BE272" s="13"/>
      <c r="BF272" s="13"/>
      <c r="BG272" s="13"/>
      <c r="BH272" s="13"/>
      <c r="BI272" s="13"/>
      <c r="BJ272" s="13"/>
      <c r="BK272" s="13"/>
      <c r="BL272" s="13"/>
      <c r="BM272" s="13"/>
      <c r="BN272" s="8" t="str">
        <f t="shared" si="142"/>
        <v/>
      </c>
      <c r="BO272" s="8">
        <f t="shared" si="154"/>
        <v>0</v>
      </c>
      <c r="BP272" s="8">
        <f t="shared" si="164"/>
        <v>0</v>
      </c>
      <c r="BQ272" s="13"/>
      <c r="BR272" s="13"/>
      <c r="BS272" s="13"/>
      <c r="BT272" s="13"/>
      <c r="BU272" s="13"/>
      <c r="BV272" s="13"/>
      <c r="BW272" s="13"/>
      <c r="BX272" s="13"/>
      <c r="BY272" s="13"/>
      <c r="BZ272" s="13"/>
      <c r="CA272" s="8" t="str">
        <f t="shared" si="165"/>
        <v/>
      </c>
      <c r="CB272" s="8">
        <f t="shared" si="175"/>
        <v>0</v>
      </c>
      <c r="CC272" s="8">
        <f t="shared" si="160"/>
        <v>0</v>
      </c>
      <c r="CD272" s="13"/>
      <c r="CE272" s="13"/>
      <c r="CF272" s="13"/>
      <c r="CG272" s="13"/>
      <c r="CH272" s="13"/>
      <c r="CI272" s="13"/>
      <c r="CJ272" s="13"/>
      <c r="CK272" s="13"/>
      <c r="CL272" s="13"/>
      <c r="CM272" s="13"/>
      <c r="CN272" s="8" t="str">
        <f t="shared" si="159"/>
        <v/>
      </c>
      <c r="CO272" s="8">
        <f t="shared" si="174"/>
        <v>0</v>
      </c>
      <c r="CP272" s="8">
        <f t="shared" si="156"/>
        <v>0</v>
      </c>
      <c r="CQ272" s="13"/>
      <c r="CR272" s="13"/>
      <c r="CS272" s="13"/>
      <c r="CT272" s="13"/>
      <c r="CU272" s="13"/>
      <c r="CV272" s="13"/>
      <c r="CW272" s="13"/>
      <c r="CX272" s="13"/>
      <c r="CY272" s="13"/>
      <c r="CZ272" s="13"/>
      <c r="DA272" s="8" t="str">
        <f t="shared" si="163"/>
        <v/>
      </c>
      <c r="DB272" s="8">
        <f>AllCurCoTCL(CQ272:CZ272)</f>
        <v>0</v>
      </c>
      <c r="DC272" s="8">
        <f t="shared" si="167"/>
        <v>0</v>
      </c>
    </row>
    <row r="273" spans="1:107" ht="26.25" customHeight="1" thickBot="1" x14ac:dyDescent="0.4">
      <c r="A273" s="16">
        <v>267</v>
      </c>
      <c r="B273" s="92" t="s">
        <v>798</v>
      </c>
      <c r="C273" s="7" t="s">
        <v>377</v>
      </c>
      <c r="D273" s="13" t="s">
        <v>795</v>
      </c>
      <c r="E273" s="13" t="s">
        <v>809</v>
      </c>
      <c r="F273" s="13"/>
      <c r="G273" s="13"/>
      <c r="H273" s="13"/>
      <c r="I273" s="13"/>
      <c r="J273" s="13"/>
      <c r="K273" s="13"/>
      <c r="L273" s="13"/>
      <c r="M273" s="13"/>
      <c r="N273" s="8" t="str">
        <f t="shared" si="162"/>
        <v>PHY112 (2)A,CHM114 (1)A</v>
      </c>
      <c r="O273" s="8">
        <f t="shared" si="161"/>
        <v>3</v>
      </c>
      <c r="P273" s="8">
        <f t="shared" si="166"/>
        <v>15</v>
      </c>
      <c r="Q273" s="13" t="s">
        <v>825</v>
      </c>
      <c r="R273" s="13"/>
      <c r="S273" s="13"/>
      <c r="T273" s="13"/>
      <c r="U273" s="13"/>
      <c r="V273" s="13"/>
      <c r="W273" s="13"/>
      <c r="X273" s="13"/>
      <c r="Y273" s="13"/>
      <c r="Z273" s="13"/>
      <c r="AA273" s="10" t="str">
        <f t="shared" si="168"/>
        <v>CHM124 (1)E</v>
      </c>
      <c r="AB273" s="10">
        <f t="shared" si="151"/>
        <v>1</v>
      </c>
      <c r="AC273" s="10">
        <f t="shared" si="169"/>
        <v>1</v>
      </c>
      <c r="AD273" s="13" t="s">
        <v>785</v>
      </c>
      <c r="AE273" s="13"/>
      <c r="AF273" s="13"/>
      <c r="AG273" s="13"/>
      <c r="AH273" s="13"/>
      <c r="AI273" s="13"/>
      <c r="AJ273" s="13"/>
      <c r="AK273" s="13"/>
      <c r="AL273" s="13"/>
      <c r="AM273" s="13"/>
      <c r="AN273" s="10" t="str">
        <f t="shared" si="170"/>
        <v>CHM113 (3)C</v>
      </c>
      <c r="AO273" s="8">
        <f t="shared" si="171"/>
        <v>3</v>
      </c>
      <c r="AP273" s="12">
        <f t="shared" si="172"/>
        <v>9</v>
      </c>
      <c r="AQ273" s="13"/>
      <c r="AR273" s="13"/>
      <c r="AS273" s="13"/>
      <c r="AT273" s="13"/>
      <c r="AU273" s="13"/>
      <c r="AV273" s="13"/>
      <c r="AW273" s="13"/>
      <c r="AX273" s="13"/>
      <c r="AY273" s="13"/>
      <c r="AZ273" s="13"/>
      <c r="BA273" s="10" t="str">
        <f t="shared" si="149"/>
        <v/>
      </c>
      <c r="BB273" s="8">
        <f t="shared" si="173"/>
        <v>0</v>
      </c>
      <c r="BC273" s="8">
        <f t="shared" si="145"/>
        <v>0</v>
      </c>
      <c r="BD273" s="13"/>
      <c r="BE273" s="13"/>
      <c r="BF273" s="13"/>
      <c r="BG273" s="13"/>
      <c r="BH273" s="13"/>
      <c r="BI273" s="13"/>
      <c r="BJ273" s="13"/>
      <c r="BK273" s="13"/>
      <c r="BL273" s="13"/>
      <c r="BM273" s="13"/>
      <c r="BN273" s="8" t="str">
        <f t="shared" si="142"/>
        <v/>
      </c>
      <c r="BO273" s="8">
        <f t="shared" si="154"/>
        <v>0</v>
      </c>
      <c r="BP273" s="8">
        <f t="shared" si="164"/>
        <v>0</v>
      </c>
      <c r="BQ273" s="13"/>
      <c r="BR273" s="13"/>
      <c r="BS273" s="13"/>
      <c r="BT273" s="13"/>
      <c r="BU273" s="13"/>
      <c r="BV273" s="13"/>
      <c r="BW273" s="13"/>
      <c r="BX273" s="13"/>
      <c r="BY273" s="13"/>
      <c r="BZ273" s="13"/>
      <c r="CA273" s="8" t="str">
        <f t="shared" si="165"/>
        <v/>
      </c>
      <c r="CB273" s="8">
        <f t="shared" si="175"/>
        <v>0</v>
      </c>
      <c r="CC273" s="8">
        <f t="shared" si="160"/>
        <v>0</v>
      </c>
      <c r="CD273" s="13"/>
      <c r="CE273" s="13"/>
      <c r="CF273" s="13"/>
      <c r="CG273" s="13"/>
      <c r="CH273" s="13"/>
      <c r="CI273" s="13"/>
      <c r="CJ273" s="13"/>
      <c r="CK273" s="13"/>
      <c r="CL273" s="13"/>
      <c r="CM273" s="13"/>
      <c r="CN273" s="8" t="str">
        <f t="shared" si="159"/>
        <v/>
      </c>
      <c r="CO273" s="8">
        <f t="shared" si="174"/>
        <v>0</v>
      </c>
      <c r="CP273" s="8">
        <f t="shared" si="156"/>
        <v>0</v>
      </c>
      <c r="CQ273" s="13"/>
      <c r="CR273" s="13"/>
      <c r="CS273" s="13"/>
      <c r="CT273" s="13"/>
      <c r="CU273" s="13"/>
      <c r="CV273" s="13"/>
      <c r="CW273" s="13"/>
      <c r="CX273" s="13"/>
      <c r="CY273" s="13"/>
      <c r="CZ273" s="13"/>
      <c r="DA273" s="8" t="str">
        <f t="shared" si="163"/>
        <v/>
      </c>
      <c r="DB273" s="8">
        <f t="shared" ref="DB273:DB304" si="176">AllCurCoTCL(CQ273:CZ273)</f>
        <v>0</v>
      </c>
      <c r="DC273" s="8">
        <f t="shared" si="167"/>
        <v>0</v>
      </c>
    </row>
    <row r="274" spans="1:107" ht="26.25" customHeight="1" thickBot="1" x14ac:dyDescent="0.4">
      <c r="A274" s="16">
        <v>268</v>
      </c>
      <c r="B274" s="92" t="s">
        <v>699</v>
      </c>
      <c r="C274" s="7" t="s">
        <v>378</v>
      </c>
      <c r="D274" s="13"/>
      <c r="E274" s="13"/>
      <c r="F274" s="13"/>
      <c r="G274" s="13"/>
      <c r="H274" s="13"/>
      <c r="I274" s="13"/>
      <c r="J274" s="13"/>
      <c r="K274" s="13"/>
      <c r="L274" s="13"/>
      <c r="M274" s="13"/>
      <c r="N274" s="8" t="str">
        <f t="shared" si="162"/>
        <v/>
      </c>
      <c r="O274" s="8">
        <f t="shared" si="161"/>
        <v>0</v>
      </c>
      <c r="P274" s="8">
        <f t="shared" ref="P274:P279" si="177">AllCurCoGP(D274:M274)</f>
        <v>0</v>
      </c>
      <c r="Q274" s="13" t="s">
        <v>848</v>
      </c>
      <c r="R274" s="13" t="s">
        <v>860</v>
      </c>
      <c r="S274" s="13"/>
      <c r="T274" s="13"/>
      <c r="U274" s="13"/>
      <c r="V274" s="13"/>
      <c r="W274" s="13"/>
      <c r="X274" s="13"/>
      <c r="Y274" s="13"/>
      <c r="Z274" s="13"/>
      <c r="AA274" s="10" t="str">
        <f t="shared" si="168"/>
        <v>PHY122 (2)F,PHY127 (1)F</v>
      </c>
      <c r="AB274" s="10">
        <f t="shared" si="151"/>
        <v>3</v>
      </c>
      <c r="AC274" s="10">
        <f t="shared" si="169"/>
        <v>0</v>
      </c>
      <c r="AD274" s="13"/>
      <c r="AE274" s="13"/>
      <c r="AF274" s="13"/>
      <c r="AG274" s="13"/>
      <c r="AH274" s="13"/>
      <c r="AI274" s="13"/>
      <c r="AJ274" s="13"/>
      <c r="AK274" s="13"/>
      <c r="AL274" s="13"/>
      <c r="AM274" s="13"/>
      <c r="AN274" s="10" t="str">
        <f t="shared" si="170"/>
        <v/>
      </c>
      <c r="AO274" s="8">
        <f t="shared" si="171"/>
        <v>0</v>
      </c>
      <c r="AP274" s="12">
        <f t="shared" si="172"/>
        <v>0</v>
      </c>
      <c r="AQ274" s="13"/>
      <c r="AR274" s="13"/>
      <c r="AS274" s="13"/>
      <c r="AT274" s="13"/>
      <c r="AU274" s="13"/>
      <c r="AV274" s="13"/>
      <c r="AW274" s="13"/>
      <c r="AX274" s="13"/>
      <c r="AY274" s="13"/>
      <c r="AZ274" s="13"/>
      <c r="BA274" s="10" t="str">
        <f t="shared" si="149"/>
        <v/>
      </c>
      <c r="BB274" s="8">
        <f t="shared" si="173"/>
        <v>0</v>
      </c>
      <c r="BC274" s="8">
        <f t="shared" si="145"/>
        <v>0</v>
      </c>
      <c r="BD274" s="13"/>
      <c r="BE274" s="13"/>
      <c r="BF274" s="13"/>
      <c r="BG274" s="13"/>
      <c r="BH274" s="13"/>
      <c r="BI274" s="13"/>
      <c r="BJ274" s="13"/>
      <c r="BK274" s="13"/>
      <c r="BL274" s="13"/>
      <c r="BM274" s="13"/>
      <c r="BN274" s="8" t="str">
        <f t="shared" si="142"/>
        <v/>
      </c>
      <c r="BO274" s="8">
        <f t="shared" si="154"/>
        <v>0</v>
      </c>
      <c r="BP274" s="8">
        <f t="shared" si="164"/>
        <v>0</v>
      </c>
      <c r="BQ274" s="13"/>
      <c r="BR274" s="13"/>
      <c r="BS274" s="13"/>
      <c r="BT274" s="13"/>
      <c r="BU274" s="13"/>
      <c r="BV274" s="13"/>
      <c r="BW274" s="13"/>
      <c r="BX274" s="13"/>
      <c r="BY274" s="13"/>
      <c r="BZ274" s="13"/>
      <c r="CA274" s="8" t="str">
        <f t="shared" si="165"/>
        <v/>
      </c>
      <c r="CB274" s="8">
        <f t="shared" si="175"/>
        <v>0</v>
      </c>
      <c r="CC274" s="8">
        <f t="shared" si="160"/>
        <v>0</v>
      </c>
      <c r="CD274" s="13"/>
      <c r="CE274" s="13"/>
      <c r="CF274" s="13"/>
      <c r="CG274" s="13"/>
      <c r="CH274" s="13"/>
      <c r="CI274" s="13"/>
      <c r="CJ274" s="13"/>
      <c r="CK274" s="13"/>
      <c r="CL274" s="13"/>
      <c r="CM274" s="13"/>
      <c r="CN274" s="8" t="str">
        <f t="shared" ref="CN274:CN281" si="178">AllCurCo(CD274:CM274)</f>
        <v/>
      </c>
      <c r="CO274" s="8">
        <f t="shared" si="174"/>
        <v>0</v>
      </c>
      <c r="CP274" s="8">
        <f t="shared" si="156"/>
        <v>0</v>
      </c>
      <c r="CQ274" s="13"/>
      <c r="CR274" s="13"/>
      <c r="CS274" s="13"/>
      <c r="CT274" s="13"/>
      <c r="CU274" s="13"/>
      <c r="CV274" s="13"/>
      <c r="CW274" s="13"/>
      <c r="CX274" s="13"/>
      <c r="CY274" s="13"/>
      <c r="CZ274" s="13"/>
      <c r="DA274" s="8" t="str">
        <f t="shared" si="163"/>
        <v/>
      </c>
      <c r="DB274" s="8">
        <f t="shared" si="176"/>
        <v>0</v>
      </c>
      <c r="DC274" s="8">
        <f t="shared" si="167"/>
        <v>0</v>
      </c>
    </row>
    <row r="275" spans="1:107" ht="26.25" customHeight="1" thickBot="1" x14ac:dyDescent="0.4">
      <c r="A275" s="16">
        <v>269</v>
      </c>
      <c r="B275" s="92" t="s">
        <v>700</v>
      </c>
      <c r="C275" s="7" t="s">
        <v>379</v>
      </c>
      <c r="D275" s="13"/>
      <c r="E275" s="13"/>
      <c r="F275" s="13"/>
      <c r="G275" s="13"/>
      <c r="H275" s="13"/>
      <c r="I275" s="13"/>
      <c r="J275" s="13"/>
      <c r="K275" s="13"/>
      <c r="L275" s="13"/>
      <c r="M275" s="13"/>
      <c r="N275" s="8" t="str">
        <f t="shared" si="162"/>
        <v/>
      </c>
      <c r="O275" s="8">
        <f t="shared" si="161"/>
        <v>0</v>
      </c>
      <c r="P275" s="8">
        <f>AllCurCoGP(D275:M275)</f>
        <v>0</v>
      </c>
      <c r="Q275" s="13" t="s">
        <v>822</v>
      </c>
      <c r="R275" s="13"/>
      <c r="S275" s="13"/>
      <c r="T275" s="13"/>
      <c r="U275" s="13"/>
      <c r="V275" s="13"/>
      <c r="W275" s="13"/>
      <c r="X275" s="13"/>
      <c r="Y275" s="13"/>
      <c r="Z275" s="13"/>
      <c r="AA275" s="10" t="str">
        <f t="shared" si="168"/>
        <v>CHM124 (1)A</v>
      </c>
      <c r="AB275" s="10">
        <f t="shared" si="151"/>
        <v>1</v>
      </c>
      <c r="AC275" s="10">
        <f t="shared" si="169"/>
        <v>5</v>
      </c>
      <c r="AD275" s="13" t="s">
        <v>880</v>
      </c>
      <c r="AE275" s="13" t="s">
        <v>889</v>
      </c>
      <c r="AF275" s="13" t="s">
        <v>898</v>
      </c>
      <c r="AG275" s="13"/>
      <c r="AH275" s="13"/>
      <c r="AI275" s="13"/>
      <c r="AJ275" s="13"/>
      <c r="AK275" s="13"/>
      <c r="AL275" s="13"/>
      <c r="AM275" s="13"/>
      <c r="AN275" s="10" t="str">
        <f t="shared" si="170"/>
        <v>GSS212 (2)B,PHY212 (2)F,CSC211 (3)F</v>
      </c>
      <c r="AO275" s="8">
        <f t="shared" si="171"/>
        <v>7</v>
      </c>
      <c r="AP275" s="12">
        <f t="shared" si="172"/>
        <v>8</v>
      </c>
      <c r="AQ275" s="13"/>
      <c r="AR275" s="13"/>
      <c r="AS275" s="13"/>
      <c r="AT275" s="13"/>
      <c r="AU275" s="13"/>
      <c r="AV275" s="13"/>
      <c r="AW275" s="13"/>
      <c r="AX275" s="13"/>
      <c r="AY275" s="13"/>
      <c r="AZ275" s="13"/>
      <c r="BA275" s="10" t="str">
        <f t="shared" si="149"/>
        <v/>
      </c>
      <c r="BB275" s="8">
        <f t="shared" si="173"/>
        <v>0</v>
      </c>
      <c r="BC275" s="8">
        <f t="shared" si="145"/>
        <v>0</v>
      </c>
      <c r="BD275" s="13"/>
      <c r="BE275" s="13"/>
      <c r="BF275" s="13"/>
      <c r="BG275" s="13"/>
      <c r="BH275" s="13"/>
      <c r="BI275" s="13"/>
      <c r="BJ275" s="13"/>
      <c r="BK275" s="13"/>
      <c r="BL275" s="13"/>
      <c r="BM275" s="13"/>
      <c r="BN275" s="8" t="str">
        <f t="shared" ref="BN275:BN338" si="179">AllCurCo(BD275:BM275)</f>
        <v/>
      </c>
      <c r="BO275" s="8">
        <f t="shared" si="154"/>
        <v>0</v>
      </c>
      <c r="BP275" s="8">
        <f t="shared" si="164"/>
        <v>0</v>
      </c>
      <c r="BQ275" s="13"/>
      <c r="BR275" s="13"/>
      <c r="BS275" s="13"/>
      <c r="BT275" s="13"/>
      <c r="BU275" s="13"/>
      <c r="BV275" s="13"/>
      <c r="BW275" s="13"/>
      <c r="BX275" s="13"/>
      <c r="BY275" s="13"/>
      <c r="BZ275" s="13"/>
      <c r="CA275" s="8" t="str">
        <f t="shared" si="165"/>
        <v/>
      </c>
      <c r="CB275" s="8">
        <f t="shared" si="175"/>
        <v>0</v>
      </c>
      <c r="CC275" s="8">
        <f t="shared" si="160"/>
        <v>0</v>
      </c>
      <c r="CD275" s="13"/>
      <c r="CE275" s="13"/>
      <c r="CF275" s="13"/>
      <c r="CG275" s="13"/>
      <c r="CH275" s="13"/>
      <c r="CI275" s="13"/>
      <c r="CJ275" s="13"/>
      <c r="CK275" s="13"/>
      <c r="CL275" s="13"/>
      <c r="CM275" s="13"/>
      <c r="CN275" s="8" t="str">
        <f t="shared" si="178"/>
        <v/>
      </c>
      <c r="CO275" s="8">
        <f t="shared" si="174"/>
        <v>0</v>
      </c>
      <c r="CP275" s="8">
        <f t="shared" si="156"/>
        <v>0</v>
      </c>
      <c r="CQ275" s="13"/>
      <c r="CR275" s="13"/>
      <c r="CS275" s="13"/>
      <c r="CT275" s="13"/>
      <c r="CU275" s="13"/>
      <c r="CV275" s="13"/>
      <c r="CW275" s="13"/>
      <c r="CX275" s="13"/>
      <c r="CY275" s="13"/>
      <c r="CZ275" s="13"/>
      <c r="DA275" s="8" t="str">
        <f t="shared" si="163"/>
        <v/>
      </c>
      <c r="DB275" s="8">
        <f t="shared" si="176"/>
        <v>0</v>
      </c>
      <c r="DC275" s="8">
        <f t="shared" si="167"/>
        <v>0</v>
      </c>
    </row>
    <row r="276" spans="1:107" ht="26.25" customHeight="1" thickBot="1" x14ac:dyDescent="0.4">
      <c r="A276" s="16">
        <v>270</v>
      </c>
      <c r="B276" s="92" t="s">
        <v>701</v>
      </c>
      <c r="C276" s="7" t="s">
        <v>380</v>
      </c>
      <c r="D276" s="13"/>
      <c r="E276" s="13"/>
      <c r="F276" s="13"/>
      <c r="G276" s="13"/>
      <c r="H276" s="13"/>
      <c r="I276" s="13"/>
      <c r="J276" s="13"/>
      <c r="K276" s="13"/>
      <c r="L276" s="13"/>
      <c r="M276" s="13"/>
      <c r="N276" s="8" t="str">
        <f t="shared" si="162"/>
        <v/>
      </c>
      <c r="O276" s="8">
        <f t="shared" si="161"/>
        <v>0</v>
      </c>
      <c r="P276" s="8">
        <f>AllCurCoGP(D276:M276)</f>
        <v>0</v>
      </c>
      <c r="Q276" s="13"/>
      <c r="R276" s="13"/>
      <c r="S276" s="13"/>
      <c r="T276" s="13"/>
      <c r="U276" s="13"/>
      <c r="V276" s="13"/>
      <c r="W276" s="13"/>
      <c r="X276" s="13"/>
      <c r="Y276" s="13"/>
      <c r="Z276" s="13"/>
      <c r="AA276" s="10" t="str">
        <f t="shared" si="168"/>
        <v/>
      </c>
      <c r="AB276" s="10">
        <f t="shared" si="151"/>
        <v>0</v>
      </c>
      <c r="AC276" s="10">
        <f t="shared" si="169"/>
        <v>0</v>
      </c>
      <c r="AD276" s="13"/>
      <c r="AE276" s="13"/>
      <c r="AF276" s="13"/>
      <c r="AG276" s="13"/>
      <c r="AH276" s="13"/>
      <c r="AI276" s="13"/>
      <c r="AJ276" s="13"/>
      <c r="AK276" s="13"/>
      <c r="AL276" s="13"/>
      <c r="AM276" s="13"/>
      <c r="AN276" s="10" t="str">
        <f t="shared" si="170"/>
        <v/>
      </c>
      <c r="AO276" s="8">
        <f t="shared" si="171"/>
        <v>0</v>
      </c>
      <c r="AP276" s="12">
        <f t="shared" si="172"/>
        <v>0</v>
      </c>
      <c r="AQ276" s="13"/>
      <c r="AR276" s="13"/>
      <c r="AS276" s="13"/>
      <c r="AT276" s="13"/>
      <c r="AU276" s="13"/>
      <c r="AV276" s="13"/>
      <c r="AW276" s="13"/>
      <c r="AX276" s="13"/>
      <c r="AY276" s="13"/>
      <c r="AZ276" s="13"/>
      <c r="BA276" s="10" t="str">
        <f t="shared" si="149"/>
        <v/>
      </c>
      <c r="BB276" s="8">
        <f t="shared" si="173"/>
        <v>0</v>
      </c>
      <c r="BC276" s="8">
        <f t="shared" si="145"/>
        <v>0</v>
      </c>
      <c r="BD276" s="13"/>
      <c r="BE276" s="13"/>
      <c r="BF276" s="13"/>
      <c r="BG276" s="13"/>
      <c r="BH276" s="13"/>
      <c r="BI276" s="13"/>
      <c r="BJ276" s="13"/>
      <c r="BK276" s="13"/>
      <c r="BL276" s="13"/>
      <c r="BM276" s="13"/>
      <c r="BN276" s="8" t="str">
        <f t="shared" si="179"/>
        <v/>
      </c>
      <c r="BO276" s="8">
        <f t="shared" si="154"/>
        <v>0</v>
      </c>
      <c r="BP276" s="8">
        <f t="shared" si="164"/>
        <v>0</v>
      </c>
      <c r="BQ276" s="13"/>
      <c r="BR276" s="13"/>
      <c r="BS276" s="13"/>
      <c r="BT276" s="13"/>
      <c r="BU276" s="13"/>
      <c r="BV276" s="13"/>
      <c r="BW276" s="13"/>
      <c r="BX276" s="13"/>
      <c r="BY276" s="13"/>
      <c r="BZ276" s="13"/>
      <c r="CA276" s="8" t="str">
        <f t="shared" si="165"/>
        <v/>
      </c>
      <c r="CB276" s="8">
        <f t="shared" si="175"/>
        <v>0</v>
      </c>
      <c r="CC276" s="8">
        <f t="shared" si="160"/>
        <v>0</v>
      </c>
      <c r="CD276" s="13"/>
      <c r="CE276" s="13"/>
      <c r="CF276" s="13"/>
      <c r="CG276" s="13"/>
      <c r="CH276" s="13"/>
      <c r="CI276" s="13"/>
      <c r="CJ276" s="13"/>
      <c r="CK276" s="13"/>
      <c r="CL276" s="13"/>
      <c r="CM276" s="13"/>
      <c r="CN276" s="8" t="str">
        <f t="shared" si="178"/>
        <v/>
      </c>
      <c r="CO276" s="8">
        <f t="shared" si="174"/>
        <v>0</v>
      </c>
      <c r="CP276" s="8">
        <f t="shared" si="156"/>
        <v>0</v>
      </c>
      <c r="CQ276" s="13"/>
      <c r="CR276" s="13"/>
      <c r="CS276" s="13"/>
      <c r="CT276" s="13"/>
      <c r="CU276" s="13"/>
      <c r="CV276" s="13"/>
      <c r="CW276" s="13"/>
      <c r="CX276" s="13"/>
      <c r="CY276" s="13"/>
      <c r="CZ276" s="13"/>
      <c r="DA276" s="8" t="str">
        <f t="shared" si="163"/>
        <v/>
      </c>
      <c r="DB276" s="8">
        <f t="shared" si="176"/>
        <v>0</v>
      </c>
      <c r="DC276" s="8">
        <f t="shared" si="167"/>
        <v>0</v>
      </c>
    </row>
    <row r="277" spans="1:107" ht="26.25" customHeight="1" thickBot="1" x14ac:dyDescent="0.4">
      <c r="A277" s="16">
        <v>271</v>
      </c>
      <c r="B277" s="92" t="s">
        <v>702</v>
      </c>
      <c r="C277" s="7" t="s">
        <v>381</v>
      </c>
      <c r="D277" s="13"/>
      <c r="E277" s="13"/>
      <c r="F277" s="13"/>
      <c r="G277" s="13"/>
      <c r="H277" s="13"/>
      <c r="I277" s="13"/>
      <c r="J277" s="13"/>
      <c r="K277" s="13"/>
      <c r="L277" s="13"/>
      <c r="M277" s="13"/>
      <c r="N277" s="8" t="str">
        <f t="shared" si="162"/>
        <v/>
      </c>
      <c r="O277" s="8">
        <f t="shared" si="161"/>
        <v>0</v>
      </c>
      <c r="P277" s="8">
        <f>AllCurCoGP(D277:M277)</f>
        <v>0</v>
      </c>
      <c r="Q277" s="13"/>
      <c r="R277" s="13"/>
      <c r="S277" s="13"/>
      <c r="T277" s="13"/>
      <c r="U277" s="13"/>
      <c r="V277" s="13"/>
      <c r="W277" s="13"/>
      <c r="X277" s="13"/>
      <c r="Y277" s="13"/>
      <c r="Z277" s="13"/>
      <c r="AA277" s="10" t="str">
        <f t="shared" si="168"/>
        <v/>
      </c>
      <c r="AB277" s="10">
        <f t="shared" si="151"/>
        <v>0</v>
      </c>
      <c r="AC277" s="10">
        <f t="shared" si="169"/>
        <v>0</v>
      </c>
      <c r="AD277" s="13"/>
      <c r="AE277" s="13"/>
      <c r="AF277" s="13"/>
      <c r="AG277" s="13"/>
      <c r="AH277" s="13"/>
      <c r="AI277" s="13"/>
      <c r="AJ277" s="13"/>
      <c r="AK277" s="13"/>
      <c r="AL277" s="13"/>
      <c r="AM277" s="13"/>
      <c r="AN277" s="10" t="str">
        <f t="shared" si="170"/>
        <v/>
      </c>
      <c r="AO277" s="8">
        <f>AllCurCoTCL(AD277:AM277)</f>
        <v>0</v>
      </c>
      <c r="AP277" s="12">
        <f t="shared" si="172"/>
        <v>0</v>
      </c>
      <c r="AQ277" s="13"/>
      <c r="AR277" s="13"/>
      <c r="AS277" s="13"/>
      <c r="AT277" s="13"/>
      <c r="AU277" s="13"/>
      <c r="AV277" s="13"/>
      <c r="AW277" s="13"/>
      <c r="AX277" s="13"/>
      <c r="AY277" s="13"/>
      <c r="AZ277" s="13"/>
      <c r="BA277" s="10" t="str">
        <f t="shared" si="149"/>
        <v/>
      </c>
      <c r="BB277" s="8">
        <f t="shared" si="173"/>
        <v>0</v>
      </c>
      <c r="BC277" s="8">
        <f t="shared" si="145"/>
        <v>0</v>
      </c>
      <c r="BD277" s="13"/>
      <c r="BE277" s="13"/>
      <c r="BF277" s="13"/>
      <c r="BG277" s="13"/>
      <c r="BH277" s="13"/>
      <c r="BI277" s="13"/>
      <c r="BJ277" s="13"/>
      <c r="BK277" s="13"/>
      <c r="BL277" s="13"/>
      <c r="BM277" s="13"/>
      <c r="BN277" s="8" t="str">
        <f t="shared" si="179"/>
        <v/>
      </c>
      <c r="BO277" s="8">
        <f t="shared" si="154"/>
        <v>0</v>
      </c>
      <c r="BP277" s="8">
        <f t="shared" si="164"/>
        <v>0</v>
      </c>
      <c r="BQ277" s="13"/>
      <c r="BR277" s="13"/>
      <c r="BS277" s="13"/>
      <c r="BT277" s="13"/>
      <c r="BU277" s="13"/>
      <c r="BV277" s="13"/>
      <c r="BW277" s="13"/>
      <c r="BX277" s="13"/>
      <c r="BY277" s="13"/>
      <c r="BZ277" s="13"/>
      <c r="CA277" s="8" t="str">
        <f t="shared" si="165"/>
        <v/>
      </c>
      <c r="CB277" s="8">
        <f t="shared" si="175"/>
        <v>0</v>
      </c>
      <c r="CC277" s="8">
        <f t="shared" si="160"/>
        <v>0</v>
      </c>
      <c r="CD277" s="13"/>
      <c r="CE277" s="13"/>
      <c r="CF277" s="13"/>
      <c r="CG277" s="13"/>
      <c r="CH277" s="13"/>
      <c r="CI277" s="13"/>
      <c r="CJ277" s="13"/>
      <c r="CK277" s="13"/>
      <c r="CL277" s="13"/>
      <c r="CM277" s="13"/>
      <c r="CN277" s="8" t="str">
        <f t="shared" si="178"/>
        <v/>
      </c>
      <c r="CO277" s="8">
        <f t="shared" si="174"/>
        <v>0</v>
      </c>
      <c r="CP277" s="8">
        <f t="shared" si="156"/>
        <v>0</v>
      </c>
      <c r="CQ277" s="13"/>
      <c r="CR277" s="13"/>
      <c r="CS277" s="13"/>
      <c r="CT277" s="13"/>
      <c r="CU277" s="13"/>
      <c r="CV277" s="13"/>
      <c r="CW277" s="13"/>
      <c r="CX277" s="13"/>
      <c r="CY277" s="13"/>
      <c r="CZ277" s="13"/>
      <c r="DA277" s="8" t="str">
        <f t="shared" si="163"/>
        <v/>
      </c>
      <c r="DB277" s="8">
        <f t="shared" si="176"/>
        <v>0</v>
      </c>
      <c r="DC277" s="8">
        <f t="shared" si="167"/>
        <v>0</v>
      </c>
    </row>
    <row r="278" spans="1:107" ht="26.25" customHeight="1" thickBot="1" x14ac:dyDescent="0.4">
      <c r="A278" s="16">
        <v>272</v>
      </c>
      <c r="B278" s="92" t="s">
        <v>703</v>
      </c>
      <c r="C278" s="7" t="s">
        <v>382</v>
      </c>
      <c r="D278" s="13"/>
      <c r="E278" s="13"/>
      <c r="F278" s="13"/>
      <c r="G278" s="13"/>
      <c r="H278" s="13"/>
      <c r="I278" s="13"/>
      <c r="J278" s="13"/>
      <c r="K278" s="13"/>
      <c r="L278" s="13"/>
      <c r="M278" s="13"/>
      <c r="N278" s="8" t="str">
        <f t="shared" si="162"/>
        <v/>
      </c>
      <c r="O278" s="8">
        <f t="shared" si="161"/>
        <v>0</v>
      </c>
      <c r="P278" s="8">
        <f t="shared" si="177"/>
        <v>0</v>
      </c>
      <c r="Q278" s="13"/>
      <c r="R278" s="13"/>
      <c r="S278" s="13"/>
      <c r="T278" s="13"/>
      <c r="U278" s="13"/>
      <c r="V278" s="13"/>
      <c r="W278" s="13"/>
      <c r="X278" s="13"/>
      <c r="Y278" s="13"/>
      <c r="Z278" s="13"/>
      <c r="AA278" s="10" t="str">
        <f t="shared" si="168"/>
        <v/>
      </c>
      <c r="AB278" s="10">
        <f t="shared" si="151"/>
        <v>0</v>
      </c>
      <c r="AC278" s="10">
        <f t="shared" si="169"/>
        <v>0</v>
      </c>
      <c r="AD278" s="13"/>
      <c r="AE278" s="13"/>
      <c r="AF278" s="13"/>
      <c r="AG278" s="13"/>
      <c r="AH278" s="13"/>
      <c r="AI278" s="13"/>
      <c r="AJ278" s="13"/>
      <c r="AK278" s="13"/>
      <c r="AL278" s="13"/>
      <c r="AM278" s="13"/>
      <c r="AN278" s="10" t="str">
        <f t="shared" si="170"/>
        <v/>
      </c>
      <c r="AO278" s="8">
        <f t="shared" ref="AO278:AO309" si="180">AllCurCoTCL(AD278:AM278)</f>
        <v>0</v>
      </c>
      <c r="AP278" s="12">
        <f t="shared" si="172"/>
        <v>0</v>
      </c>
      <c r="AQ278" s="13"/>
      <c r="AR278" s="13"/>
      <c r="AS278" s="13"/>
      <c r="AT278" s="13"/>
      <c r="AU278" s="13"/>
      <c r="AV278" s="13"/>
      <c r="AW278" s="13"/>
      <c r="AX278" s="13"/>
      <c r="AY278" s="13"/>
      <c r="AZ278" s="13"/>
      <c r="BA278" s="10" t="str">
        <f t="shared" si="149"/>
        <v/>
      </c>
      <c r="BB278" s="8">
        <f t="shared" si="173"/>
        <v>0</v>
      </c>
      <c r="BC278" s="8">
        <f t="shared" si="145"/>
        <v>0</v>
      </c>
      <c r="BD278" s="13"/>
      <c r="BE278" s="13"/>
      <c r="BF278" s="13"/>
      <c r="BG278" s="13"/>
      <c r="BH278" s="13"/>
      <c r="BI278" s="13"/>
      <c r="BJ278" s="13"/>
      <c r="BK278" s="13"/>
      <c r="BL278" s="13"/>
      <c r="BM278" s="13"/>
      <c r="BN278" s="8" t="str">
        <f t="shared" si="179"/>
        <v/>
      </c>
      <c r="BO278" s="8">
        <f t="shared" si="154"/>
        <v>0</v>
      </c>
      <c r="BP278" s="8">
        <f t="shared" si="164"/>
        <v>0</v>
      </c>
      <c r="BQ278" s="13"/>
      <c r="BR278" s="13"/>
      <c r="BS278" s="13"/>
      <c r="BT278" s="13"/>
      <c r="BU278" s="13"/>
      <c r="BV278" s="13"/>
      <c r="BW278" s="13"/>
      <c r="BX278" s="13"/>
      <c r="BY278" s="13"/>
      <c r="BZ278" s="13"/>
      <c r="CA278" s="8" t="str">
        <f t="shared" si="165"/>
        <v/>
      </c>
      <c r="CB278" s="8">
        <f t="shared" si="175"/>
        <v>0</v>
      </c>
      <c r="CC278" s="8">
        <f t="shared" si="160"/>
        <v>0</v>
      </c>
      <c r="CD278" s="13"/>
      <c r="CE278" s="13"/>
      <c r="CF278" s="13"/>
      <c r="CG278" s="13"/>
      <c r="CH278" s="13"/>
      <c r="CI278" s="13"/>
      <c r="CJ278" s="13"/>
      <c r="CK278" s="13"/>
      <c r="CL278" s="13"/>
      <c r="CM278" s="13"/>
      <c r="CN278" s="8" t="str">
        <f t="shared" si="178"/>
        <v/>
      </c>
      <c r="CO278" s="8">
        <f t="shared" si="174"/>
        <v>0</v>
      </c>
      <c r="CP278" s="8">
        <f t="shared" si="156"/>
        <v>0</v>
      </c>
      <c r="CQ278" s="13"/>
      <c r="CR278" s="13"/>
      <c r="CS278" s="13"/>
      <c r="CT278" s="13"/>
      <c r="CU278" s="13"/>
      <c r="CV278" s="13"/>
      <c r="CW278" s="13"/>
      <c r="CX278" s="13"/>
      <c r="CY278" s="13"/>
      <c r="CZ278" s="13"/>
      <c r="DA278" s="8" t="str">
        <f t="shared" si="163"/>
        <v/>
      </c>
      <c r="DB278" s="8">
        <f t="shared" si="176"/>
        <v>0</v>
      </c>
      <c r="DC278" s="8">
        <f t="shared" si="167"/>
        <v>0</v>
      </c>
    </row>
    <row r="279" spans="1:107" ht="26.25" customHeight="1" thickBot="1" x14ac:dyDescent="0.4">
      <c r="A279" s="16">
        <v>273</v>
      </c>
      <c r="B279" s="92" t="s">
        <v>704</v>
      </c>
      <c r="C279" s="7" t="s">
        <v>383</v>
      </c>
      <c r="D279" s="13"/>
      <c r="E279" s="13"/>
      <c r="F279" s="13"/>
      <c r="G279" s="13"/>
      <c r="H279" s="13"/>
      <c r="I279" s="13"/>
      <c r="J279" s="13"/>
      <c r="K279" s="13"/>
      <c r="L279" s="13"/>
      <c r="M279" s="13"/>
      <c r="N279" s="8" t="str">
        <f t="shared" si="162"/>
        <v/>
      </c>
      <c r="O279" s="8">
        <f t="shared" si="161"/>
        <v>0</v>
      </c>
      <c r="P279" s="8">
        <f t="shared" si="177"/>
        <v>0</v>
      </c>
      <c r="Q279" s="13"/>
      <c r="R279" s="13"/>
      <c r="S279" s="13"/>
      <c r="T279" s="13"/>
      <c r="U279" s="13"/>
      <c r="V279" s="13"/>
      <c r="W279" s="13"/>
      <c r="X279" s="13"/>
      <c r="Y279" s="13"/>
      <c r="Z279" s="13"/>
      <c r="AA279" s="10" t="str">
        <f t="shared" si="168"/>
        <v/>
      </c>
      <c r="AB279" s="10">
        <f t="shared" si="151"/>
        <v>0</v>
      </c>
      <c r="AC279" s="10">
        <f t="shared" si="169"/>
        <v>0</v>
      </c>
      <c r="AD279" s="13"/>
      <c r="AE279" s="13"/>
      <c r="AF279" s="13"/>
      <c r="AG279" s="13"/>
      <c r="AH279" s="13"/>
      <c r="AI279" s="13"/>
      <c r="AJ279" s="13"/>
      <c r="AK279" s="13"/>
      <c r="AL279" s="13"/>
      <c r="AM279" s="13"/>
      <c r="AN279" s="10" t="str">
        <f t="shared" si="170"/>
        <v/>
      </c>
      <c r="AO279" s="8">
        <f t="shared" si="180"/>
        <v>0</v>
      </c>
      <c r="AP279" s="12">
        <f t="shared" si="172"/>
        <v>0</v>
      </c>
      <c r="AQ279" s="13"/>
      <c r="AR279" s="13"/>
      <c r="AS279" s="13"/>
      <c r="AT279" s="13"/>
      <c r="AU279" s="13"/>
      <c r="AV279" s="13"/>
      <c r="AW279" s="13"/>
      <c r="AX279" s="13"/>
      <c r="AY279" s="13"/>
      <c r="AZ279" s="13"/>
      <c r="BA279" s="10" t="str">
        <f t="shared" si="149"/>
        <v/>
      </c>
      <c r="BB279" s="8">
        <f t="shared" si="173"/>
        <v>0</v>
      </c>
      <c r="BC279" s="8">
        <f t="shared" si="145"/>
        <v>0</v>
      </c>
      <c r="BD279" s="13"/>
      <c r="BE279" s="13"/>
      <c r="BF279" s="13"/>
      <c r="BG279" s="13"/>
      <c r="BH279" s="13"/>
      <c r="BI279" s="13"/>
      <c r="BJ279" s="13"/>
      <c r="BK279" s="13"/>
      <c r="BL279" s="13"/>
      <c r="BM279" s="13"/>
      <c r="BN279" s="8" t="str">
        <f t="shared" si="179"/>
        <v/>
      </c>
      <c r="BO279" s="8">
        <f t="shared" si="154"/>
        <v>0</v>
      </c>
      <c r="BP279" s="8">
        <f t="shared" si="164"/>
        <v>0</v>
      </c>
      <c r="BQ279" s="13"/>
      <c r="BR279" s="13"/>
      <c r="BS279" s="13"/>
      <c r="BT279" s="13"/>
      <c r="BU279" s="13"/>
      <c r="BV279" s="13"/>
      <c r="BW279" s="13"/>
      <c r="BX279" s="13"/>
      <c r="BY279" s="13"/>
      <c r="BZ279" s="13"/>
      <c r="CA279" s="8" t="str">
        <f>AllCurCo(BQ279:BZ279)</f>
        <v/>
      </c>
      <c r="CB279" s="8">
        <f t="shared" si="175"/>
        <v>0</v>
      </c>
      <c r="CC279" s="8">
        <f t="shared" si="160"/>
        <v>0</v>
      </c>
      <c r="CD279" s="13"/>
      <c r="CE279" s="13"/>
      <c r="CF279" s="13"/>
      <c r="CG279" s="13"/>
      <c r="CH279" s="13"/>
      <c r="CI279" s="13"/>
      <c r="CJ279" s="13"/>
      <c r="CK279" s="13"/>
      <c r="CL279" s="13"/>
      <c r="CM279" s="13"/>
      <c r="CN279" s="8" t="str">
        <f t="shared" si="178"/>
        <v/>
      </c>
      <c r="CO279" s="8">
        <f t="shared" si="174"/>
        <v>0</v>
      </c>
      <c r="CP279" s="8">
        <f t="shared" si="156"/>
        <v>0</v>
      </c>
      <c r="CQ279" s="13"/>
      <c r="CR279" s="13"/>
      <c r="CS279" s="13"/>
      <c r="CT279" s="13"/>
      <c r="CU279" s="13"/>
      <c r="CV279" s="13"/>
      <c r="CW279" s="13"/>
      <c r="CX279" s="13"/>
      <c r="CY279" s="13"/>
      <c r="CZ279" s="13"/>
      <c r="DA279" s="8" t="str">
        <f t="shared" si="163"/>
        <v/>
      </c>
      <c r="DB279" s="8">
        <f t="shared" si="176"/>
        <v>0</v>
      </c>
      <c r="DC279" s="8">
        <f t="shared" si="167"/>
        <v>0</v>
      </c>
    </row>
    <row r="280" spans="1:107" ht="26.25" customHeight="1" thickBot="1" x14ac:dyDescent="0.4">
      <c r="A280" s="16">
        <v>274</v>
      </c>
      <c r="B280" s="92" t="s">
        <v>705</v>
      </c>
      <c r="C280" s="7" t="s">
        <v>384</v>
      </c>
      <c r="D280" s="13"/>
      <c r="E280" s="13"/>
      <c r="F280" s="13"/>
      <c r="G280" s="13"/>
      <c r="H280" s="13"/>
      <c r="I280" s="13"/>
      <c r="J280" s="13"/>
      <c r="K280" s="13"/>
      <c r="L280" s="13"/>
      <c r="M280" s="13"/>
      <c r="N280" s="8" t="str">
        <f t="shared" si="162"/>
        <v/>
      </c>
      <c r="O280" s="8">
        <f t="shared" si="161"/>
        <v>0</v>
      </c>
      <c r="P280" s="8">
        <f t="shared" ref="P280:P311" si="181">AllCurCoGP(D280:M280)</f>
        <v>0</v>
      </c>
      <c r="Q280" s="13"/>
      <c r="R280" s="13"/>
      <c r="S280" s="13"/>
      <c r="T280" s="13"/>
      <c r="U280" s="13"/>
      <c r="V280" s="13"/>
      <c r="W280" s="13"/>
      <c r="X280" s="13"/>
      <c r="Y280" s="13"/>
      <c r="Z280" s="13"/>
      <c r="AA280" s="10" t="str">
        <f t="shared" si="168"/>
        <v/>
      </c>
      <c r="AB280" s="10">
        <f t="shared" si="151"/>
        <v>0</v>
      </c>
      <c r="AC280" s="10">
        <f t="shared" si="169"/>
        <v>0</v>
      </c>
      <c r="AD280" s="13"/>
      <c r="AE280" s="13"/>
      <c r="AF280" s="13"/>
      <c r="AG280" s="13"/>
      <c r="AH280" s="13"/>
      <c r="AI280" s="13"/>
      <c r="AJ280" s="13"/>
      <c r="AK280" s="13"/>
      <c r="AL280" s="13"/>
      <c r="AM280" s="13"/>
      <c r="AN280" s="10" t="str">
        <f t="shared" si="170"/>
        <v/>
      </c>
      <c r="AO280" s="8">
        <f t="shared" si="180"/>
        <v>0</v>
      </c>
      <c r="AP280" s="12">
        <f t="shared" si="172"/>
        <v>0</v>
      </c>
      <c r="AQ280" s="13"/>
      <c r="AR280" s="13"/>
      <c r="AS280" s="13"/>
      <c r="AT280" s="13"/>
      <c r="AU280" s="13"/>
      <c r="AV280" s="13"/>
      <c r="AW280" s="13"/>
      <c r="AX280" s="13"/>
      <c r="AY280" s="13"/>
      <c r="AZ280" s="13"/>
      <c r="BA280" s="10" t="str">
        <f t="shared" si="149"/>
        <v/>
      </c>
      <c r="BB280" s="8">
        <f t="shared" si="173"/>
        <v>0</v>
      </c>
      <c r="BC280" s="8">
        <f t="shared" si="145"/>
        <v>0</v>
      </c>
      <c r="BD280" s="13"/>
      <c r="BE280" s="13"/>
      <c r="BF280" s="13"/>
      <c r="BG280" s="13"/>
      <c r="BH280" s="13"/>
      <c r="BI280" s="13"/>
      <c r="BJ280" s="13"/>
      <c r="BK280" s="13"/>
      <c r="BL280" s="13"/>
      <c r="BM280" s="13"/>
      <c r="BN280" s="8" t="str">
        <f t="shared" si="179"/>
        <v/>
      </c>
      <c r="BO280" s="8">
        <f t="shared" si="154"/>
        <v>0</v>
      </c>
      <c r="BP280" s="8">
        <f t="shared" si="164"/>
        <v>0</v>
      </c>
      <c r="BQ280" s="13"/>
      <c r="BR280" s="13"/>
      <c r="BS280" s="13"/>
      <c r="BT280" s="13"/>
      <c r="BU280" s="13"/>
      <c r="BV280" s="13"/>
      <c r="BW280" s="13"/>
      <c r="BX280" s="13"/>
      <c r="BY280" s="13"/>
      <c r="BZ280" s="13"/>
      <c r="CA280" s="8" t="str">
        <f t="shared" ref="CA280:CA311" si="182">AllCurCo(BQ280:BZ280)</f>
        <v/>
      </c>
      <c r="CB280" s="8">
        <f t="shared" si="175"/>
        <v>0</v>
      </c>
      <c r="CC280" s="8">
        <f t="shared" si="160"/>
        <v>0</v>
      </c>
      <c r="CD280" s="13"/>
      <c r="CE280" s="13"/>
      <c r="CF280" s="13"/>
      <c r="CG280" s="13"/>
      <c r="CH280" s="13"/>
      <c r="CI280" s="13"/>
      <c r="CJ280" s="13"/>
      <c r="CK280" s="13"/>
      <c r="CL280" s="13"/>
      <c r="CM280" s="13"/>
      <c r="CN280" s="8" t="str">
        <f t="shared" si="178"/>
        <v/>
      </c>
      <c r="CO280" s="8">
        <f t="shared" si="174"/>
        <v>0</v>
      </c>
      <c r="CP280" s="8">
        <f t="shared" si="156"/>
        <v>0</v>
      </c>
      <c r="CQ280" s="13"/>
      <c r="CR280" s="13"/>
      <c r="CS280" s="13"/>
      <c r="CT280" s="13"/>
      <c r="CU280" s="13"/>
      <c r="CV280" s="13"/>
      <c r="CW280" s="13"/>
      <c r="CX280" s="13"/>
      <c r="CY280" s="13"/>
      <c r="CZ280" s="13"/>
      <c r="DA280" s="8" t="str">
        <f t="shared" si="163"/>
        <v/>
      </c>
      <c r="DB280" s="8">
        <f t="shared" si="176"/>
        <v>0</v>
      </c>
      <c r="DC280" s="8">
        <f t="shared" si="167"/>
        <v>0</v>
      </c>
    </row>
    <row r="281" spans="1:107" ht="26.25" customHeight="1" thickBot="1" x14ac:dyDescent="0.4">
      <c r="A281" s="16">
        <v>275</v>
      </c>
      <c r="B281" s="92" t="s">
        <v>706</v>
      </c>
      <c r="C281" s="7" t="s">
        <v>385</v>
      </c>
      <c r="D281" s="13"/>
      <c r="E281" s="13"/>
      <c r="F281" s="13"/>
      <c r="G281" s="13"/>
      <c r="H281" s="13"/>
      <c r="I281" s="13"/>
      <c r="J281" s="13"/>
      <c r="K281" s="13"/>
      <c r="L281" s="13"/>
      <c r="M281" s="13"/>
      <c r="N281" s="8" t="str">
        <f t="shared" si="162"/>
        <v/>
      </c>
      <c r="O281" s="8">
        <f t="shared" si="161"/>
        <v>0</v>
      </c>
      <c r="P281" s="8">
        <f t="shared" si="181"/>
        <v>0</v>
      </c>
      <c r="Q281" s="13" t="s">
        <v>848</v>
      </c>
      <c r="R281" s="13"/>
      <c r="S281" s="13"/>
      <c r="T281" s="13"/>
      <c r="U281" s="13"/>
      <c r="V281" s="13"/>
      <c r="W281" s="13"/>
      <c r="X281" s="13"/>
      <c r="Y281" s="13"/>
      <c r="Z281" s="13"/>
      <c r="AA281" s="10" t="str">
        <f t="shared" si="168"/>
        <v>PHY122 (2)F</v>
      </c>
      <c r="AB281" s="10">
        <f t="shared" si="151"/>
        <v>2</v>
      </c>
      <c r="AC281" s="10">
        <f t="shared" si="169"/>
        <v>0</v>
      </c>
      <c r="AD281" s="13"/>
      <c r="AE281" s="13"/>
      <c r="AF281" s="13"/>
      <c r="AG281" s="13"/>
      <c r="AH281" s="13"/>
      <c r="AI281" s="13"/>
      <c r="AJ281" s="13"/>
      <c r="AK281" s="13"/>
      <c r="AL281" s="13"/>
      <c r="AM281" s="13"/>
      <c r="AN281" s="10" t="str">
        <f t="shared" si="170"/>
        <v/>
      </c>
      <c r="AO281" s="8">
        <f t="shared" si="180"/>
        <v>0</v>
      </c>
      <c r="AP281" s="12">
        <f t="shared" si="172"/>
        <v>0</v>
      </c>
      <c r="AQ281" s="13"/>
      <c r="AR281" s="13"/>
      <c r="AS281" s="13"/>
      <c r="AT281" s="13"/>
      <c r="AU281" s="13"/>
      <c r="AV281" s="13"/>
      <c r="AW281" s="13"/>
      <c r="AX281" s="13"/>
      <c r="AY281" s="13"/>
      <c r="AZ281" s="13"/>
      <c r="BA281" s="10" t="str">
        <f t="shared" si="149"/>
        <v/>
      </c>
      <c r="BB281" s="8">
        <f t="shared" si="173"/>
        <v>0</v>
      </c>
      <c r="BC281" s="8">
        <f t="shared" ref="BC281:BC344" si="183">AllCurCoGP(AQ281:AZ281)</f>
        <v>0</v>
      </c>
      <c r="BD281" s="13"/>
      <c r="BE281" s="13"/>
      <c r="BF281" s="13"/>
      <c r="BG281" s="13"/>
      <c r="BH281" s="13"/>
      <c r="BI281" s="13"/>
      <c r="BJ281" s="13"/>
      <c r="BK281" s="13"/>
      <c r="BL281" s="13"/>
      <c r="BM281" s="13"/>
      <c r="BN281" s="8" t="str">
        <f t="shared" si="179"/>
        <v/>
      </c>
      <c r="BO281" s="8">
        <f t="shared" si="154"/>
        <v>0</v>
      </c>
      <c r="BP281" s="8">
        <f t="shared" si="164"/>
        <v>0</v>
      </c>
      <c r="BQ281" s="13"/>
      <c r="BR281" s="13"/>
      <c r="BS281" s="13"/>
      <c r="BT281" s="13"/>
      <c r="BU281" s="13"/>
      <c r="BV281" s="13"/>
      <c r="BW281" s="13"/>
      <c r="BX281" s="13"/>
      <c r="BY281" s="13"/>
      <c r="BZ281" s="13"/>
      <c r="CA281" s="8" t="str">
        <f t="shared" si="182"/>
        <v/>
      </c>
      <c r="CB281" s="8">
        <f t="shared" si="175"/>
        <v>0</v>
      </c>
      <c r="CC281" s="8">
        <f t="shared" si="160"/>
        <v>0</v>
      </c>
      <c r="CD281" s="13"/>
      <c r="CE281" s="13"/>
      <c r="CF281" s="13"/>
      <c r="CG281" s="13"/>
      <c r="CH281" s="13"/>
      <c r="CI281" s="13"/>
      <c r="CJ281" s="13"/>
      <c r="CK281" s="13"/>
      <c r="CL281" s="13"/>
      <c r="CM281" s="13"/>
      <c r="CN281" s="8" t="str">
        <f t="shared" si="178"/>
        <v/>
      </c>
      <c r="CO281" s="8">
        <f t="shared" si="174"/>
        <v>0</v>
      </c>
      <c r="CP281" s="8">
        <f t="shared" si="156"/>
        <v>0</v>
      </c>
      <c r="CQ281" s="13"/>
      <c r="CR281" s="13"/>
      <c r="CS281" s="13"/>
      <c r="CT281" s="13"/>
      <c r="CU281" s="13"/>
      <c r="CV281" s="13"/>
      <c r="CW281" s="13"/>
      <c r="CX281" s="13"/>
      <c r="CY281" s="13"/>
      <c r="CZ281" s="13"/>
      <c r="DA281" s="8" t="str">
        <f t="shared" si="163"/>
        <v/>
      </c>
      <c r="DB281" s="8">
        <f t="shared" si="176"/>
        <v>0</v>
      </c>
      <c r="DC281" s="8">
        <f t="shared" si="167"/>
        <v>0</v>
      </c>
    </row>
    <row r="282" spans="1:107" ht="26.25" customHeight="1" thickBot="1" x14ac:dyDescent="0.4">
      <c r="A282" s="16">
        <v>276</v>
      </c>
      <c r="B282" s="92" t="s">
        <v>707</v>
      </c>
      <c r="C282" s="7" t="s">
        <v>386</v>
      </c>
      <c r="D282" s="13" t="s">
        <v>809</v>
      </c>
      <c r="E282" s="13"/>
      <c r="F282" s="13"/>
      <c r="G282" s="13"/>
      <c r="H282" s="13"/>
      <c r="I282" s="13"/>
      <c r="J282" s="13"/>
      <c r="K282" s="13"/>
      <c r="L282" s="13"/>
      <c r="M282" s="13"/>
      <c r="N282" s="8" t="str">
        <f t="shared" si="162"/>
        <v>CHM114 (1)A</v>
      </c>
      <c r="O282" s="8">
        <f t="shared" ref="O282:O313" si="184">AllCurCoTCL(D282:M282)</f>
        <v>1</v>
      </c>
      <c r="P282" s="8">
        <f t="shared" si="181"/>
        <v>5</v>
      </c>
      <c r="Q282" s="13" t="s">
        <v>848</v>
      </c>
      <c r="R282" s="13"/>
      <c r="S282" s="13"/>
      <c r="T282" s="13"/>
      <c r="U282" s="13"/>
      <c r="V282" s="13"/>
      <c r="W282" s="13"/>
      <c r="X282" s="13"/>
      <c r="Y282" s="13"/>
      <c r="Z282" s="13"/>
      <c r="AA282" s="10" t="str">
        <f t="shared" si="168"/>
        <v>PHY122 (2)F</v>
      </c>
      <c r="AB282" s="10">
        <f t="shared" si="151"/>
        <v>2</v>
      </c>
      <c r="AC282" s="10">
        <f t="shared" si="169"/>
        <v>0</v>
      </c>
      <c r="AD282" s="13" t="s">
        <v>876</v>
      </c>
      <c r="AE282" s="13"/>
      <c r="AF282" s="13"/>
      <c r="AG282" s="13"/>
      <c r="AH282" s="13"/>
      <c r="AI282" s="13"/>
      <c r="AJ282" s="13"/>
      <c r="AK282" s="13"/>
      <c r="AL282" s="13"/>
      <c r="AM282" s="13"/>
      <c r="AN282" s="10" t="str">
        <f t="shared" si="170"/>
        <v>MTH211 (3)B</v>
      </c>
      <c r="AO282" s="8">
        <f t="shared" si="180"/>
        <v>3</v>
      </c>
      <c r="AP282" s="12">
        <f t="shared" si="172"/>
        <v>12</v>
      </c>
      <c r="AQ282" s="13"/>
      <c r="AR282" s="13"/>
      <c r="AS282" s="13"/>
      <c r="AT282" s="13"/>
      <c r="AU282" s="13"/>
      <c r="AV282" s="13"/>
      <c r="AW282" s="13"/>
      <c r="AX282" s="13"/>
      <c r="AY282" s="13"/>
      <c r="AZ282" s="13"/>
      <c r="BA282" s="10" t="str">
        <f t="shared" si="149"/>
        <v/>
      </c>
      <c r="BB282" s="8">
        <f t="shared" si="173"/>
        <v>0</v>
      </c>
      <c r="BC282" s="8">
        <f t="shared" si="183"/>
        <v>0</v>
      </c>
      <c r="BD282" s="13"/>
      <c r="BE282" s="13"/>
      <c r="BF282" s="13"/>
      <c r="BG282" s="13"/>
      <c r="BH282" s="13"/>
      <c r="BI282" s="13"/>
      <c r="BJ282" s="13"/>
      <c r="BK282" s="13"/>
      <c r="BL282" s="13"/>
      <c r="BM282" s="13"/>
      <c r="BN282" s="8" t="str">
        <f t="shared" si="179"/>
        <v/>
      </c>
      <c r="BO282" s="8">
        <f t="shared" si="154"/>
        <v>0</v>
      </c>
      <c r="BP282" s="8">
        <f t="shared" si="164"/>
        <v>0</v>
      </c>
      <c r="BQ282" s="13"/>
      <c r="BR282" s="13"/>
      <c r="BS282" s="13"/>
      <c r="BT282" s="13"/>
      <c r="BU282" s="13"/>
      <c r="BV282" s="13"/>
      <c r="BW282" s="13"/>
      <c r="BX282" s="13"/>
      <c r="BY282" s="13"/>
      <c r="BZ282" s="13"/>
      <c r="CA282" s="8" t="str">
        <f t="shared" si="182"/>
        <v/>
      </c>
      <c r="CB282" s="8">
        <f t="shared" si="175"/>
        <v>0</v>
      </c>
      <c r="CC282" s="8">
        <f t="shared" si="160"/>
        <v>0</v>
      </c>
      <c r="CD282" s="13"/>
      <c r="CE282" s="13"/>
      <c r="CF282" s="13"/>
      <c r="CG282" s="13"/>
      <c r="CH282" s="13"/>
      <c r="CI282" s="13"/>
      <c r="CJ282" s="13"/>
      <c r="CK282" s="13"/>
      <c r="CL282" s="13"/>
      <c r="CM282" s="13"/>
      <c r="CN282" s="8" t="str">
        <f>AllCurCo(CD282:CM282)</f>
        <v/>
      </c>
      <c r="CO282" s="8">
        <f t="shared" si="174"/>
        <v>0</v>
      </c>
      <c r="CP282" s="8">
        <f t="shared" si="156"/>
        <v>0</v>
      </c>
      <c r="CQ282" s="13"/>
      <c r="CR282" s="13"/>
      <c r="CS282" s="13"/>
      <c r="CT282" s="13"/>
      <c r="CU282" s="13"/>
      <c r="CV282" s="13"/>
      <c r="CW282" s="13"/>
      <c r="CX282" s="13"/>
      <c r="CY282" s="13"/>
      <c r="CZ282" s="13"/>
      <c r="DA282" s="8" t="str">
        <f t="shared" si="163"/>
        <v/>
      </c>
      <c r="DB282" s="8">
        <f t="shared" si="176"/>
        <v>0</v>
      </c>
      <c r="DC282" s="8">
        <f t="shared" si="167"/>
        <v>0</v>
      </c>
    </row>
    <row r="283" spans="1:107" ht="26.25" customHeight="1" thickBot="1" x14ac:dyDescent="0.4">
      <c r="A283" s="16">
        <v>277</v>
      </c>
      <c r="B283" s="92" t="s">
        <v>708</v>
      </c>
      <c r="C283" s="7" t="s">
        <v>387</v>
      </c>
      <c r="D283" s="13"/>
      <c r="E283" s="13"/>
      <c r="F283" s="13"/>
      <c r="G283" s="13"/>
      <c r="H283" s="13"/>
      <c r="I283" s="13"/>
      <c r="J283" s="13"/>
      <c r="K283" s="13"/>
      <c r="L283" s="13"/>
      <c r="M283" s="13"/>
      <c r="N283" s="8" t="str">
        <f t="shared" si="162"/>
        <v/>
      </c>
      <c r="O283" s="8">
        <f t="shared" si="184"/>
        <v>0</v>
      </c>
      <c r="P283" s="8">
        <f t="shared" si="181"/>
        <v>0</v>
      </c>
      <c r="Q283" s="13"/>
      <c r="R283" s="13"/>
      <c r="S283" s="13"/>
      <c r="T283" s="13"/>
      <c r="U283" s="13"/>
      <c r="V283" s="13"/>
      <c r="W283" s="13"/>
      <c r="X283" s="13"/>
      <c r="Y283" s="13"/>
      <c r="Z283" s="13"/>
      <c r="AA283" s="10" t="str">
        <f t="shared" si="168"/>
        <v/>
      </c>
      <c r="AB283" s="10">
        <f t="shared" si="151"/>
        <v>0</v>
      </c>
      <c r="AC283" s="10">
        <f t="shared" si="169"/>
        <v>0</v>
      </c>
      <c r="AD283" s="13"/>
      <c r="AE283" s="13"/>
      <c r="AF283" s="13"/>
      <c r="AG283" s="13"/>
      <c r="AH283" s="13"/>
      <c r="AI283" s="13"/>
      <c r="AJ283" s="13"/>
      <c r="AK283" s="13"/>
      <c r="AL283" s="13"/>
      <c r="AM283" s="13"/>
      <c r="AN283" s="10" t="str">
        <f t="shared" si="170"/>
        <v/>
      </c>
      <c r="AO283" s="8">
        <f t="shared" si="180"/>
        <v>0</v>
      </c>
      <c r="AP283" s="12">
        <f t="shared" si="172"/>
        <v>0</v>
      </c>
      <c r="AQ283" s="13"/>
      <c r="AR283" s="13"/>
      <c r="AS283" s="13"/>
      <c r="AT283" s="13"/>
      <c r="AU283" s="13"/>
      <c r="AV283" s="13"/>
      <c r="AW283" s="13"/>
      <c r="AX283" s="13"/>
      <c r="AY283" s="13"/>
      <c r="AZ283" s="13"/>
      <c r="BA283" s="10" t="str">
        <f t="shared" si="149"/>
        <v/>
      </c>
      <c r="BB283" s="8">
        <f t="shared" si="173"/>
        <v>0</v>
      </c>
      <c r="BC283" s="8">
        <f t="shared" si="183"/>
        <v>0</v>
      </c>
      <c r="BD283" s="13"/>
      <c r="BE283" s="13"/>
      <c r="BF283" s="13"/>
      <c r="BG283" s="13"/>
      <c r="BH283" s="13"/>
      <c r="BI283" s="13"/>
      <c r="BJ283" s="13"/>
      <c r="BK283" s="13"/>
      <c r="BL283" s="13"/>
      <c r="BM283" s="13"/>
      <c r="BN283" s="8" t="str">
        <f t="shared" si="179"/>
        <v/>
      </c>
      <c r="BO283" s="8">
        <f t="shared" si="154"/>
        <v>0</v>
      </c>
      <c r="BP283" s="8">
        <f t="shared" si="164"/>
        <v>0</v>
      </c>
      <c r="BQ283" s="13"/>
      <c r="BR283" s="13"/>
      <c r="BS283" s="13"/>
      <c r="BT283" s="13"/>
      <c r="BU283" s="13"/>
      <c r="BV283" s="13"/>
      <c r="BW283" s="13"/>
      <c r="BX283" s="13"/>
      <c r="BY283" s="13"/>
      <c r="BZ283" s="13"/>
      <c r="CA283" s="8" t="str">
        <f t="shared" si="182"/>
        <v/>
      </c>
      <c r="CB283" s="8">
        <f t="shared" si="175"/>
        <v>0</v>
      </c>
      <c r="CC283" s="8">
        <f t="shared" si="160"/>
        <v>0</v>
      </c>
      <c r="CD283" s="13"/>
      <c r="CE283" s="13"/>
      <c r="CF283" s="13"/>
      <c r="CG283" s="13"/>
      <c r="CH283" s="13"/>
      <c r="CI283" s="13"/>
      <c r="CJ283" s="13"/>
      <c r="CK283" s="13"/>
      <c r="CL283" s="13"/>
      <c r="CM283" s="13"/>
      <c r="CN283" s="8" t="str">
        <f t="shared" ref="CN283:CN346" si="185">AllCurCo(CD283:CM283)</f>
        <v/>
      </c>
      <c r="CO283" s="8">
        <f t="shared" si="174"/>
        <v>0</v>
      </c>
      <c r="CP283" s="8">
        <f t="shared" si="156"/>
        <v>0</v>
      </c>
      <c r="CQ283" s="13"/>
      <c r="CR283" s="13"/>
      <c r="CS283" s="13"/>
      <c r="CT283" s="13"/>
      <c r="CU283" s="13"/>
      <c r="CV283" s="13"/>
      <c r="CW283" s="13"/>
      <c r="CX283" s="13"/>
      <c r="CY283" s="13"/>
      <c r="CZ283" s="13"/>
      <c r="DA283" s="8" t="str">
        <f t="shared" si="163"/>
        <v/>
      </c>
      <c r="DB283" s="8">
        <f t="shared" si="176"/>
        <v>0</v>
      </c>
      <c r="DC283" s="8">
        <f t="shared" si="167"/>
        <v>0</v>
      </c>
    </row>
    <row r="284" spans="1:107" ht="26.25" customHeight="1" thickBot="1" x14ac:dyDescent="0.4">
      <c r="A284" s="16">
        <v>278</v>
      </c>
      <c r="B284" s="92" t="s">
        <v>709</v>
      </c>
      <c r="C284" s="7" t="s">
        <v>388</v>
      </c>
      <c r="D284" s="13" t="s">
        <v>808</v>
      </c>
      <c r="E284" s="13"/>
      <c r="F284" s="13"/>
      <c r="G284" s="13"/>
      <c r="H284" s="13"/>
      <c r="I284" s="13"/>
      <c r="J284" s="13"/>
      <c r="K284" s="13"/>
      <c r="L284" s="13"/>
      <c r="M284" s="13"/>
      <c r="N284" s="8" t="str">
        <f t="shared" si="162"/>
        <v>CHM114 (1)B</v>
      </c>
      <c r="O284" s="8">
        <f t="shared" si="184"/>
        <v>1</v>
      </c>
      <c r="P284" s="8">
        <f t="shared" si="181"/>
        <v>4</v>
      </c>
      <c r="Q284" s="13"/>
      <c r="R284" s="13"/>
      <c r="S284" s="13"/>
      <c r="T284" s="13"/>
      <c r="U284" s="13"/>
      <c r="V284" s="13"/>
      <c r="W284" s="13"/>
      <c r="X284" s="13"/>
      <c r="Y284" s="13"/>
      <c r="Z284" s="13"/>
      <c r="AA284" s="10" t="str">
        <f t="shared" si="168"/>
        <v/>
      </c>
      <c r="AB284" s="10">
        <f t="shared" si="151"/>
        <v>0</v>
      </c>
      <c r="AC284" s="10">
        <f t="shared" si="169"/>
        <v>0</v>
      </c>
      <c r="AD284" s="13" t="s">
        <v>884</v>
      </c>
      <c r="AE284" s="13"/>
      <c r="AF284" s="13"/>
      <c r="AG284" s="13"/>
      <c r="AH284" s="13"/>
      <c r="AI284" s="13"/>
      <c r="AJ284" s="13"/>
      <c r="AK284" s="13"/>
      <c r="AL284" s="13"/>
      <c r="AM284" s="13"/>
      <c r="AN284" s="10" t="str">
        <f t="shared" si="170"/>
        <v>CSC218 (2)B</v>
      </c>
      <c r="AO284" s="8">
        <f t="shared" si="180"/>
        <v>2</v>
      </c>
      <c r="AP284" s="12">
        <f t="shared" si="172"/>
        <v>8</v>
      </c>
      <c r="AQ284" s="13"/>
      <c r="AR284" s="13"/>
      <c r="AS284" s="13"/>
      <c r="AT284" s="13"/>
      <c r="AU284" s="13"/>
      <c r="AV284" s="13"/>
      <c r="AW284" s="13"/>
      <c r="AX284" s="13"/>
      <c r="AY284" s="13"/>
      <c r="AZ284" s="13"/>
      <c r="BA284" s="10" t="str">
        <f t="shared" si="149"/>
        <v/>
      </c>
      <c r="BB284" s="8">
        <f t="shared" si="173"/>
        <v>0</v>
      </c>
      <c r="BC284" s="8">
        <f t="shared" si="183"/>
        <v>0</v>
      </c>
      <c r="BD284" s="13"/>
      <c r="BE284" s="13"/>
      <c r="BF284" s="13"/>
      <c r="BG284" s="13"/>
      <c r="BH284" s="13"/>
      <c r="BI284" s="13"/>
      <c r="BJ284" s="13"/>
      <c r="BK284" s="13"/>
      <c r="BL284" s="13"/>
      <c r="BM284" s="13"/>
      <c r="BN284" s="8" t="str">
        <f t="shared" si="179"/>
        <v/>
      </c>
      <c r="BO284" s="8">
        <f t="shared" si="154"/>
        <v>0</v>
      </c>
      <c r="BP284" s="8">
        <f t="shared" si="164"/>
        <v>0</v>
      </c>
      <c r="BQ284" s="13"/>
      <c r="BR284" s="13"/>
      <c r="BS284" s="13"/>
      <c r="BT284" s="13"/>
      <c r="BU284" s="13"/>
      <c r="BV284" s="13"/>
      <c r="BW284" s="13"/>
      <c r="BX284" s="13"/>
      <c r="BY284" s="13"/>
      <c r="BZ284" s="13"/>
      <c r="CA284" s="8" t="str">
        <f t="shared" si="182"/>
        <v/>
      </c>
      <c r="CB284" s="8">
        <f t="shared" si="175"/>
        <v>0</v>
      </c>
      <c r="CC284" s="8">
        <f t="shared" si="160"/>
        <v>0</v>
      </c>
      <c r="CD284" s="13"/>
      <c r="CE284" s="13"/>
      <c r="CF284" s="13"/>
      <c r="CG284" s="13"/>
      <c r="CH284" s="13"/>
      <c r="CI284" s="13"/>
      <c r="CJ284" s="13"/>
      <c r="CK284" s="13"/>
      <c r="CL284" s="13"/>
      <c r="CM284" s="13"/>
      <c r="CN284" s="8" t="str">
        <f t="shared" si="185"/>
        <v/>
      </c>
      <c r="CO284" s="8">
        <f t="shared" si="174"/>
        <v>0</v>
      </c>
      <c r="CP284" s="8">
        <f t="shared" si="156"/>
        <v>0</v>
      </c>
      <c r="CQ284" s="13"/>
      <c r="CR284" s="13"/>
      <c r="CS284" s="13"/>
      <c r="CT284" s="13"/>
      <c r="CU284" s="13"/>
      <c r="CV284" s="13"/>
      <c r="CW284" s="13"/>
      <c r="CX284" s="13"/>
      <c r="CY284" s="13"/>
      <c r="CZ284" s="13"/>
      <c r="DA284" s="8" t="str">
        <f t="shared" ref="DA284:DA315" si="186">AllCurCo(CQ284:CZ284)</f>
        <v/>
      </c>
      <c r="DB284" s="8">
        <f t="shared" si="176"/>
        <v>0</v>
      </c>
      <c r="DC284" s="8">
        <f t="shared" si="167"/>
        <v>0</v>
      </c>
    </row>
    <row r="285" spans="1:107" ht="26.25" customHeight="1" thickBot="1" x14ac:dyDescent="0.4">
      <c r="A285" s="16">
        <v>279</v>
      </c>
      <c r="B285" s="92" t="s">
        <v>710</v>
      </c>
      <c r="C285" s="7" t="s">
        <v>389</v>
      </c>
      <c r="D285" s="13"/>
      <c r="E285" s="13"/>
      <c r="F285" s="13"/>
      <c r="G285" s="13"/>
      <c r="H285" s="13"/>
      <c r="I285" s="13"/>
      <c r="J285" s="13"/>
      <c r="K285" s="13"/>
      <c r="L285" s="13"/>
      <c r="M285" s="13"/>
      <c r="N285" s="8" t="str">
        <f t="shared" si="162"/>
        <v/>
      </c>
      <c r="O285" s="8">
        <f t="shared" si="184"/>
        <v>0</v>
      </c>
      <c r="P285" s="8">
        <f t="shared" si="181"/>
        <v>0</v>
      </c>
      <c r="Q285" s="13"/>
      <c r="R285" s="13"/>
      <c r="S285" s="13"/>
      <c r="T285" s="13"/>
      <c r="U285" s="13"/>
      <c r="V285" s="13"/>
      <c r="W285" s="13"/>
      <c r="X285" s="13"/>
      <c r="Y285" s="13"/>
      <c r="Z285" s="13"/>
      <c r="AA285" s="10" t="str">
        <f>AllCurCo(Q285:Z285)</f>
        <v/>
      </c>
      <c r="AB285" s="10">
        <f t="shared" si="151"/>
        <v>0</v>
      </c>
      <c r="AC285" s="10">
        <f t="shared" si="169"/>
        <v>0</v>
      </c>
      <c r="AD285" s="13"/>
      <c r="AE285" s="13"/>
      <c r="AF285" s="13"/>
      <c r="AG285" s="13"/>
      <c r="AH285" s="13"/>
      <c r="AI285" s="13"/>
      <c r="AJ285" s="13"/>
      <c r="AK285" s="13"/>
      <c r="AL285" s="13"/>
      <c r="AM285" s="13"/>
      <c r="AN285" s="10" t="str">
        <f t="shared" si="170"/>
        <v/>
      </c>
      <c r="AO285" s="8">
        <f t="shared" si="180"/>
        <v>0</v>
      </c>
      <c r="AP285" s="12">
        <f t="shared" si="172"/>
        <v>0</v>
      </c>
      <c r="AQ285" s="13"/>
      <c r="AR285" s="13"/>
      <c r="AS285" s="13"/>
      <c r="AT285" s="13"/>
      <c r="AU285" s="13"/>
      <c r="AV285" s="13"/>
      <c r="AW285" s="13"/>
      <c r="AX285" s="13"/>
      <c r="AY285" s="13"/>
      <c r="AZ285" s="13"/>
      <c r="BA285" s="10" t="str">
        <f t="shared" ref="BA285:BA348" si="187">AllCurCo(AQ285:AZ285)</f>
        <v/>
      </c>
      <c r="BB285" s="8">
        <f t="shared" si="173"/>
        <v>0</v>
      </c>
      <c r="BC285" s="8">
        <f t="shared" si="183"/>
        <v>0</v>
      </c>
      <c r="BD285" s="13"/>
      <c r="BE285" s="13"/>
      <c r="BF285" s="13"/>
      <c r="BG285" s="13"/>
      <c r="BH285" s="13"/>
      <c r="BI285" s="13"/>
      <c r="BJ285" s="13"/>
      <c r="BK285" s="13"/>
      <c r="BL285" s="13"/>
      <c r="BM285" s="13"/>
      <c r="BN285" s="8" t="str">
        <f t="shared" si="179"/>
        <v/>
      </c>
      <c r="BO285" s="8">
        <f t="shared" si="154"/>
        <v>0</v>
      </c>
      <c r="BP285" s="8">
        <f t="shared" si="164"/>
        <v>0</v>
      </c>
      <c r="BQ285" s="13"/>
      <c r="BR285" s="13"/>
      <c r="BS285" s="13"/>
      <c r="BT285" s="13"/>
      <c r="BU285" s="13"/>
      <c r="BV285" s="13"/>
      <c r="BW285" s="13"/>
      <c r="BX285" s="13"/>
      <c r="BY285" s="13"/>
      <c r="BZ285" s="13"/>
      <c r="CA285" s="8" t="str">
        <f t="shared" si="182"/>
        <v/>
      </c>
      <c r="CB285" s="8">
        <f t="shared" si="175"/>
        <v>0</v>
      </c>
      <c r="CC285" s="8">
        <f t="shared" si="160"/>
        <v>0</v>
      </c>
      <c r="CD285" s="13"/>
      <c r="CE285" s="13"/>
      <c r="CF285" s="13"/>
      <c r="CG285" s="13"/>
      <c r="CH285" s="13"/>
      <c r="CI285" s="13"/>
      <c r="CJ285" s="13"/>
      <c r="CK285" s="13"/>
      <c r="CL285" s="13"/>
      <c r="CM285" s="13"/>
      <c r="CN285" s="8" t="str">
        <f t="shared" si="185"/>
        <v/>
      </c>
      <c r="CO285" s="8">
        <f t="shared" si="174"/>
        <v>0</v>
      </c>
      <c r="CP285" s="8">
        <f t="shared" si="156"/>
        <v>0</v>
      </c>
      <c r="CQ285" s="13"/>
      <c r="CR285" s="13"/>
      <c r="CS285" s="13"/>
      <c r="CT285" s="13"/>
      <c r="CU285" s="13"/>
      <c r="CV285" s="13"/>
      <c r="CW285" s="13"/>
      <c r="CX285" s="13"/>
      <c r="CY285" s="13"/>
      <c r="CZ285" s="13"/>
      <c r="DA285" s="8" t="str">
        <f t="shared" si="186"/>
        <v/>
      </c>
      <c r="DB285" s="8">
        <f t="shared" si="176"/>
        <v>0</v>
      </c>
      <c r="DC285" s="8">
        <f t="shared" si="167"/>
        <v>0</v>
      </c>
    </row>
    <row r="286" spans="1:107" ht="26.25" customHeight="1" thickBot="1" x14ac:dyDescent="0.4">
      <c r="A286" s="16">
        <v>280</v>
      </c>
      <c r="B286" s="92" t="s">
        <v>711</v>
      </c>
      <c r="C286" s="7" t="s">
        <v>390</v>
      </c>
      <c r="D286" s="13"/>
      <c r="E286" s="13"/>
      <c r="F286" s="13"/>
      <c r="G286" s="13"/>
      <c r="H286" s="13"/>
      <c r="I286" s="13"/>
      <c r="J286" s="13"/>
      <c r="K286" s="13"/>
      <c r="L286" s="13"/>
      <c r="M286" s="13"/>
      <c r="N286" s="8" t="str">
        <f t="shared" si="162"/>
        <v/>
      </c>
      <c r="O286" s="8">
        <f t="shared" si="184"/>
        <v>0</v>
      </c>
      <c r="P286" s="8">
        <f t="shared" si="181"/>
        <v>0</v>
      </c>
      <c r="Q286" s="13"/>
      <c r="R286" s="13"/>
      <c r="S286" s="13"/>
      <c r="T286" s="13"/>
      <c r="U286" s="13"/>
      <c r="V286" s="13"/>
      <c r="W286" s="13"/>
      <c r="X286" s="13"/>
      <c r="Y286" s="13"/>
      <c r="Z286" s="13"/>
      <c r="AA286" s="10" t="str">
        <f t="shared" ref="AA286:AA349" si="188">AllCurCo(Q286:Z286)</f>
        <v/>
      </c>
      <c r="AB286" s="10">
        <f t="shared" si="151"/>
        <v>0</v>
      </c>
      <c r="AC286" s="10">
        <f t="shared" si="169"/>
        <v>0</v>
      </c>
      <c r="AD286" s="13"/>
      <c r="AE286" s="13"/>
      <c r="AF286" s="13"/>
      <c r="AG286" s="13"/>
      <c r="AH286" s="13"/>
      <c r="AI286" s="13"/>
      <c r="AJ286" s="13"/>
      <c r="AK286" s="13"/>
      <c r="AL286" s="13"/>
      <c r="AM286" s="13"/>
      <c r="AN286" s="10" t="str">
        <f t="shared" si="170"/>
        <v/>
      </c>
      <c r="AO286" s="8">
        <f t="shared" si="180"/>
        <v>0</v>
      </c>
      <c r="AP286" s="12">
        <f t="shared" si="172"/>
        <v>0</v>
      </c>
      <c r="AQ286" s="13"/>
      <c r="AR286" s="13"/>
      <c r="AS286" s="13"/>
      <c r="AT286" s="13"/>
      <c r="AU286" s="13"/>
      <c r="AV286" s="13"/>
      <c r="AW286" s="13"/>
      <c r="AX286" s="13"/>
      <c r="AY286" s="13"/>
      <c r="AZ286" s="13"/>
      <c r="BA286" s="10" t="str">
        <f t="shared" si="187"/>
        <v/>
      </c>
      <c r="BB286" s="8">
        <f t="shared" si="173"/>
        <v>0</v>
      </c>
      <c r="BC286" s="8">
        <f t="shared" si="183"/>
        <v>0</v>
      </c>
      <c r="BD286" s="13"/>
      <c r="BE286" s="13"/>
      <c r="BF286" s="13"/>
      <c r="BG286" s="13"/>
      <c r="BH286" s="13"/>
      <c r="BI286" s="13"/>
      <c r="BJ286" s="13"/>
      <c r="BK286" s="13"/>
      <c r="BL286" s="13"/>
      <c r="BM286" s="13"/>
      <c r="BN286" s="8" t="str">
        <f t="shared" si="179"/>
        <v/>
      </c>
      <c r="BO286" s="8">
        <f t="shared" si="154"/>
        <v>0</v>
      </c>
      <c r="BP286" s="8">
        <f t="shared" si="164"/>
        <v>0</v>
      </c>
      <c r="BQ286" s="13"/>
      <c r="BR286" s="13"/>
      <c r="BS286" s="13"/>
      <c r="BT286" s="13"/>
      <c r="BU286" s="13"/>
      <c r="BV286" s="13"/>
      <c r="BW286" s="13"/>
      <c r="BX286" s="13"/>
      <c r="BY286" s="13"/>
      <c r="BZ286" s="13"/>
      <c r="CA286" s="8" t="str">
        <f t="shared" si="182"/>
        <v/>
      </c>
      <c r="CB286" s="8">
        <f t="shared" si="175"/>
        <v>0</v>
      </c>
      <c r="CC286" s="8">
        <f t="shared" si="160"/>
        <v>0</v>
      </c>
      <c r="CD286" s="13"/>
      <c r="CE286" s="13"/>
      <c r="CF286" s="13"/>
      <c r="CG286" s="13"/>
      <c r="CH286" s="13"/>
      <c r="CI286" s="13"/>
      <c r="CJ286" s="13"/>
      <c r="CK286" s="13"/>
      <c r="CL286" s="13"/>
      <c r="CM286" s="13"/>
      <c r="CN286" s="8" t="str">
        <f t="shared" si="185"/>
        <v/>
      </c>
      <c r="CO286" s="8">
        <f t="shared" si="174"/>
        <v>0</v>
      </c>
      <c r="CP286" s="8">
        <f t="shared" si="156"/>
        <v>0</v>
      </c>
      <c r="CQ286" s="13"/>
      <c r="CR286" s="13"/>
      <c r="CS286" s="13"/>
      <c r="CT286" s="13"/>
      <c r="CU286" s="13"/>
      <c r="CV286" s="13"/>
      <c r="CW286" s="13"/>
      <c r="CX286" s="13"/>
      <c r="CY286" s="13"/>
      <c r="CZ286" s="13"/>
      <c r="DA286" s="8" t="str">
        <f t="shared" si="186"/>
        <v/>
      </c>
      <c r="DB286" s="8">
        <f t="shared" si="176"/>
        <v>0</v>
      </c>
      <c r="DC286" s="8">
        <f t="shared" si="167"/>
        <v>0</v>
      </c>
    </row>
    <row r="287" spans="1:107" ht="26.25" customHeight="1" thickBot="1" x14ac:dyDescent="0.4">
      <c r="A287" s="16">
        <v>281</v>
      </c>
      <c r="B287" s="92" t="s">
        <v>712</v>
      </c>
      <c r="C287" s="7" t="s">
        <v>391</v>
      </c>
      <c r="D287" s="13"/>
      <c r="E287" s="13"/>
      <c r="F287" s="13"/>
      <c r="G287" s="13"/>
      <c r="H287" s="13"/>
      <c r="I287" s="13"/>
      <c r="J287" s="13"/>
      <c r="K287" s="13"/>
      <c r="L287" s="13"/>
      <c r="M287" s="13"/>
      <c r="N287" s="8" t="str">
        <f t="shared" si="162"/>
        <v/>
      </c>
      <c r="O287" s="8">
        <f t="shared" si="184"/>
        <v>0</v>
      </c>
      <c r="P287" s="8">
        <f t="shared" si="181"/>
        <v>0</v>
      </c>
      <c r="Q287" s="13"/>
      <c r="R287" s="13"/>
      <c r="S287" s="13"/>
      <c r="T287" s="13"/>
      <c r="U287" s="13"/>
      <c r="V287" s="13"/>
      <c r="W287" s="13"/>
      <c r="X287" s="13"/>
      <c r="Y287" s="13"/>
      <c r="Z287" s="13"/>
      <c r="AA287" s="10" t="str">
        <f t="shared" si="188"/>
        <v/>
      </c>
      <c r="AB287" s="10">
        <f t="shared" si="151"/>
        <v>0</v>
      </c>
      <c r="AC287" s="10">
        <f t="shared" si="169"/>
        <v>0</v>
      </c>
      <c r="AD287" s="13"/>
      <c r="AE287" s="13"/>
      <c r="AF287" s="13"/>
      <c r="AG287" s="13"/>
      <c r="AH287" s="13"/>
      <c r="AI287" s="13"/>
      <c r="AJ287" s="13"/>
      <c r="AK287" s="13"/>
      <c r="AL287" s="13"/>
      <c r="AM287" s="13"/>
      <c r="AN287" s="10" t="str">
        <f t="shared" si="170"/>
        <v/>
      </c>
      <c r="AO287" s="8">
        <f t="shared" si="180"/>
        <v>0</v>
      </c>
      <c r="AP287" s="12">
        <f t="shared" si="172"/>
        <v>0</v>
      </c>
      <c r="AQ287" s="13"/>
      <c r="AR287" s="13"/>
      <c r="AS287" s="13"/>
      <c r="AT287" s="13"/>
      <c r="AU287" s="13"/>
      <c r="AV287" s="13"/>
      <c r="AW287" s="13"/>
      <c r="AX287" s="13"/>
      <c r="AY287" s="13"/>
      <c r="AZ287" s="13"/>
      <c r="BA287" s="10" t="str">
        <f t="shared" si="187"/>
        <v/>
      </c>
      <c r="BB287" s="8">
        <f t="shared" si="173"/>
        <v>0</v>
      </c>
      <c r="BC287" s="8">
        <f t="shared" si="183"/>
        <v>0</v>
      </c>
      <c r="BD287" s="13"/>
      <c r="BE287" s="13"/>
      <c r="BF287" s="13"/>
      <c r="BG287" s="13"/>
      <c r="BH287" s="13"/>
      <c r="BI287" s="13"/>
      <c r="BJ287" s="13"/>
      <c r="BK287" s="13"/>
      <c r="BL287" s="13"/>
      <c r="BM287" s="13"/>
      <c r="BN287" s="8" t="str">
        <f t="shared" si="179"/>
        <v/>
      </c>
      <c r="BO287" s="8">
        <f t="shared" si="154"/>
        <v>0</v>
      </c>
      <c r="BP287" s="8">
        <f t="shared" ref="BP287:BP308" si="189">AllCurCoGP(BD287:BM287)</f>
        <v>0</v>
      </c>
      <c r="BQ287" s="13"/>
      <c r="BR287" s="13"/>
      <c r="BS287" s="13"/>
      <c r="BT287" s="13"/>
      <c r="BU287" s="13"/>
      <c r="BV287" s="13"/>
      <c r="BW287" s="13"/>
      <c r="BX287" s="13"/>
      <c r="BY287" s="13"/>
      <c r="BZ287" s="13"/>
      <c r="CA287" s="8" t="str">
        <f t="shared" si="182"/>
        <v/>
      </c>
      <c r="CB287" s="8">
        <f t="shared" si="175"/>
        <v>0</v>
      </c>
      <c r="CC287" s="8">
        <f t="shared" si="160"/>
        <v>0</v>
      </c>
      <c r="CD287" s="13"/>
      <c r="CE287" s="13"/>
      <c r="CF287" s="13"/>
      <c r="CG287" s="13"/>
      <c r="CH287" s="13"/>
      <c r="CI287" s="13"/>
      <c r="CJ287" s="13"/>
      <c r="CK287" s="13"/>
      <c r="CL287" s="13"/>
      <c r="CM287" s="13"/>
      <c r="CN287" s="8" t="str">
        <f t="shared" si="185"/>
        <v/>
      </c>
      <c r="CO287" s="8">
        <f t="shared" si="174"/>
        <v>0</v>
      </c>
      <c r="CP287" s="8">
        <f t="shared" si="156"/>
        <v>0</v>
      </c>
      <c r="CQ287" s="13"/>
      <c r="CR287" s="13"/>
      <c r="CS287" s="13"/>
      <c r="CT287" s="13"/>
      <c r="CU287" s="13"/>
      <c r="CV287" s="13"/>
      <c r="CW287" s="13"/>
      <c r="CX287" s="13"/>
      <c r="CY287" s="13"/>
      <c r="CZ287" s="13"/>
      <c r="DA287" s="8" t="str">
        <f t="shared" si="186"/>
        <v/>
      </c>
      <c r="DB287" s="8">
        <f t="shared" si="176"/>
        <v>0</v>
      </c>
      <c r="DC287" s="8">
        <f t="shared" si="167"/>
        <v>0</v>
      </c>
    </row>
    <row r="288" spans="1:107" ht="26.25" customHeight="1" thickBot="1" x14ac:dyDescent="0.4">
      <c r="A288" s="16">
        <v>282</v>
      </c>
      <c r="B288" s="92" t="s">
        <v>713</v>
      </c>
      <c r="C288" s="7" t="s">
        <v>392</v>
      </c>
      <c r="D288" s="13"/>
      <c r="E288" s="13"/>
      <c r="F288" s="13"/>
      <c r="G288" s="13"/>
      <c r="H288" s="13"/>
      <c r="I288" s="13"/>
      <c r="J288" s="13"/>
      <c r="K288" s="13"/>
      <c r="L288" s="13"/>
      <c r="M288" s="13"/>
      <c r="N288" s="8" t="str">
        <f t="shared" si="162"/>
        <v/>
      </c>
      <c r="O288" s="8">
        <f t="shared" si="184"/>
        <v>0</v>
      </c>
      <c r="P288" s="8">
        <f t="shared" si="181"/>
        <v>0</v>
      </c>
      <c r="Q288" s="13" t="s">
        <v>827</v>
      </c>
      <c r="R288" s="13"/>
      <c r="S288" s="13"/>
      <c r="T288" s="13"/>
      <c r="U288" s="13"/>
      <c r="V288" s="13"/>
      <c r="W288" s="13"/>
      <c r="X288" s="13"/>
      <c r="Y288" s="13"/>
      <c r="Z288" s="13"/>
      <c r="AA288" s="10" t="str">
        <f t="shared" si="188"/>
        <v>CHM124 (1)C</v>
      </c>
      <c r="AB288" s="10">
        <f t="shared" ref="AB288:AB351" si="190">AllCurCoTCL(Q288:Z288)</f>
        <v>1</v>
      </c>
      <c r="AC288" s="10">
        <f t="shared" si="169"/>
        <v>3</v>
      </c>
      <c r="AD288" s="13" t="s">
        <v>887</v>
      </c>
      <c r="AE288" s="13"/>
      <c r="AF288" s="13"/>
      <c r="AG288" s="13"/>
      <c r="AH288" s="13"/>
      <c r="AI288" s="13"/>
      <c r="AJ288" s="13"/>
      <c r="AK288" s="13"/>
      <c r="AL288" s="13"/>
      <c r="AM288" s="13"/>
      <c r="AN288" s="10" t="str">
        <f t="shared" si="170"/>
        <v>CSC218 (2)C</v>
      </c>
      <c r="AO288" s="8">
        <f t="shared" si="180"/>
        <v>2</v>
      </c>
      <c r="AP288" s="12">
        <f t="shared" si="172"/>
        <v>6</v>
      </c>
      <c r="AQ288" s="13"/>
      <c r="AR288" s="13"/>
      <c r="AS288" s="13"/>
      <c r="AT288" s="13"/>
      <c r="AU288" s="13"/>
      <c r="AV288" s="13"/>
      <c r="AW288" s="13"/>
      <c r="AX288" s="13"/>
      <c r="AY288" s="13"/>
      <c r="AZ288" s="13"/>
      <c r="BA288" s="10" t="str">
        <f t="shared" si="187"/>
        <v/>
      </c>
      <c r="BB288" s="8">
        <f t="shared" si="173"/>
        <v>0</v>
      </c>
      <c r="BC288" s="8">
        <f t="shared" si="183"/>
        <v>0</v>
      </c>
      <c r="BD288" s="13"/>
      <c r="BE288" s="13"/>
      <c r="BF288" s="13"/>
      <c r="BG288" s="13"/>
      <c r="BH288" s="13"/>
      <c r="BI288" s="13"/>
      <c r="BJ288" s="13"/>
      <c r="BK288" s="13"/>
      <c r="BL288" s="13"/>
      <c r="BM288" s="13"/>
      <c r="BN288" s="8" t="str">
        <f t="shared" si="179"/>
        <v/>
      </c>
      <c r="BO288" s="8">
        <f t="shared" si="154"/>
        <v>0</v>
      </c>
      <c r="BP288" s="8">
        <f t="shared" si="189"/>
        <v>0</v>
      </c>
      <c r="BQ288" s="13"/>
      <c r="BR288" s="13"/>
      <c r="BS288" s="13"/>
      <c r="BT288" s="13"/>
      <c r="BU288" s="13"/>
      <c r="BV288" s="13"/>
      <c r="BW288" s="13"/>
      <c r="BX288" s="13"/>
      <c r="BY288" s="13"/>
      <c r="BZ288" s="13"/>
      <c r="CA288" s="8" t="str">
        <f t="shared" si="182"/>
        <v/>
      </c>
      <c r="CB288" s="8">
        <f t="shared" si="175"/>
        <v>0</v>
      </c>
      <c r="CC288" s="8">
        <f t="shared" si="160"/>
        <v>0</v>
      </c>
      <c r="CD288" s="13"/>
      <c r="CE288" s="13"/>
      <c r="CF288" s="13"/>
      <c r="CG288" s="13"/>
      <c r="CH288" s="13"/>
      <c r="CI288" s="13"/>
      <c r="CJ288" s="13"/>
      <c r="CK288" s="13"/>
      <c r="CL288" s="13"/>
      <c r="CM288" s="13"/>
      <c r="CN288" s="8" t="str">
        <f t="shared" si="185"/>
        <v/>
      </c>
      <c r="CO288" s="8">
        <f t="shared" si="174"/>
        <v>0</v>
      </c>
      <c r="CP288" s="8">
        <f t="shared" si="156"/>
        <v>0</v>
      </c>
      <c r="CQ288" s="13"/>
      <c r="CR288" s="13"/>
      <c r="CS288" s="13"/>
      <c r="CT288" s="13"/>
      <c r="CU288" s="13"/>
      <c r="CV288" s="13"/>
      <c r="CW288" s="13"/>
      <c r="CX288" s="13"/>
      <c r="CY288" s="13"/>
      <c r="CZ288" s="13"/>
      <c r="DA288" s="8" t="str">
        <f t="shared" si="186"/>
        <v/>
      </c>
      <c r="DB288" s="8">
        <f t="shared" si="176"/>
        <v>0</v>
      </c>
      <c r="DC288" s="8">
        <f t="shared" si="167"/>
        <v>0</v>
      </c>
    </row>
    <row r="289" spans="1:107" ht="26.25" customHeight="1" thickBot="1" x14ac:dyDescent="0.4">
      <c r="A289" s="16">
        <v>283</v>
      </c>
      <c r="B289" s="92" t="s">
        <v>714</v>
      </c>
      <c r="C289" s="7" t="s">
        <v>393</v>
      </c>
      <c r="D289" s="13" t="s">
        <v>809</v>
      </c>
      <c r="E289" s="13"/>
      <c r="F289" s="13"/>
      <c r="G289" s="13"/>
      <c r="H289" s="13"/>
      <c r="I289" s="13"/>
      <c r="J289" s="13"/>
      <c r="K289" s="13"/>
      <c r="L289" s="13"/>
      <c r="M289" s="13"/>
      <c r="N289" s="8" t="str">
        <f t="shared" si="162"/>
        <v>CHM114 (1)A</v>
      </c>
      <c r="O289" s="8">
        <f t="shared" si="184"/>
        <v>1</v>
      </c>
      <c r="P289" s="8">
        <f t="shared" si="181"/>
        <v>5</v>
      </c>
      <c r="Q289" s="13"/>
      <c r="R289" s="13"/>
      <c r="S289" s="13"/>
      <c r="T289" s="13"/>
      <c r="U289" s="13"/>
      <c r="V289" s="13"/>
      <c r="W289" s="13"/>
      <c r="X289" s="13"/>
      <c r="Y289" s="13"/>
      <c r="Z289" s="13"/>
      <c r="AA289" s="10" t="str">
        <f t="shared" si="188"/>
        <v/>
      </c>
      <c r="AB289" s="10">
        <f t="shared" si="190"/>
        <v>0</v>
      </c>
      <c r="AC289" s="10">
        <f t="shared" si="169"/>
        <v>0</v>
      </c>
      <c r="AD289" s="13"/>
      <c r="AE289" s="13"/>
      <c r="AF289" s="13"/>
      <c r="AG289" s="13"/>
      <c r="AH289" s="13"/>
      <c r="AI289" s="13"/>
      <c r="AJ289" s="13"/>
      <c r="AK289" s="13"/>
      <c r="AL289" s="13"/>
      <c r="AM289" s="13"/>
      <c r="AN289" s="10" t="str">
        <f t="shared" si="170"/>
        <v/>
      </c>
      <c r="AO289" s="8">
        <f t="shared" si="180"/>
        <v>0</v>
      </c>
      <c r="AP289" s="12">
        <f t="shared" si="172"/>
        <v>0</v>
      </c>
      <c r="AQ289" s="13"/>
      <c r="AR289" s="13"/>
      <c r="AS289" s="13"/>
      <c r="AT289" s="13"/>
      <c r="AU289" s="13"/>
      <c r="AV289" s="13"/>
      <c r="AW289" s="13"/>
      <c r="AX289" s="13"/>
      <c r="AY289" s="13"/>
      <c r="AZ289" s="13"/>
      <c r="BA289" s="10" t="str">
        <f t="shared" si="187"/>
        <v/>
      </c>
      <c r="BB289" s="8">
        <f t="shared" si="173"/>
        <v>0</v>
      </c>
      <c r="BC289" s="8">
        <f t="shared" si="183"/>
        <v>0</v>
      </c>
      <c r="BD289" s="13"/>
      <c r="BE289" s="13"/>
      <c r="BF289" s="13"/>
      <c r="BG289" s="13"/>
      <c r="BH289" s="13"/>
      <c r="BI289" s="13"/>
      <c r="BJ289" s="13"/>
      <c r="BK289" s="13"/>
      <c r="BL289" s="13"/>
      <c r="BM289" s="13"/>
      <c r="BN289" s="8" t="str">
        <f t="shared" si="179"/>
        <v/>
      </c>
      <c r="BO289" s="8">
        <f t="shared" si="154"/>
        <v>0</v>
      </c>
      <c r="BP289" s="8">
        <f t="shared" si="189"/>
        <v>0</v>
      </c>
      <c r="BQ289" s="13"/>
      <c r="BR289" s="13"/>
      <c r="BS289" s="13"/>
      <c r="BT289" s="13"/>
      <c r="BU289" s="13"/>
      <c r="BV289" s="13"/>
      <c r="BW289" s="13"/>
      <c r="BX289" s="13"/>
      <c r="BY289" s="13"/>
      <c r="BZ289" s="13"/>
      <c r="CA289" s="8" t="str">
        <f t="shared" si="182"/>
        <v/>
      </c>
      <c r="CB289" s="8">
        <f t="shared" si="175"/>
        <v>0</v>
      </c>
      <c r="CC289" s="8">
        <f t="shared" si="160"/>
        <v>0</v>
      </c>
      <c r="CD289" s="13"/>
      <c r="CE289" s="13"/>
      <c r="CF289" s="13"/>
      <c r="CG289" s="13"/>
      <c r="CH289" s="13"/>
      <c r="CI289" s="13"/>
      <c r="CJ289" s="13"/>
      <c r="CK289" s="13"/>
      <c r="CL289" s="13"/>
      <c r="CM289" s="13"/>
      <c r="CN289" s="8" t="str">
        <f t="shared" si="185"/>
        <v/>
      </c>
      <c r="CO289" s="8">
        <f t="shared" si="174"/>
        <v>0</v>
      </c>
      <c r="CP289" s="8">
        <f t="shared" si="156"/>
        <v>0</v>
      </c>
      <c r="CQ289" s="13"/>
      <c r="CR289" s="13"/>
      <c r="CS289" s="13"/>
      <c r="CT289" s="13"/>
      <c r="CU289" s="13"/>
      <c r="CV289" s="13"/>
      <c r="CW289" s="13"/>
      <c r="CX289" s="13"/>
      <c r="CY289" s="13"/>
      <c r="CZ289" s="13"/>
      <c r="DA289" s="8" t="str">
        <f t="shared" si="186"/>
        <v/>
      </c>
      <c r="DB289" s="8">
        <f t="shared" si="176"/>
        <v>0</v>
      </c>
      <c r="DC289" s="8">
        <f t="shared" si="167"/>
        <v>0</v>
      </c>
    </row>
    <row r="290" spans="1:107" ht="26.25" customHeight="1" thickBot="1" x14ac:dyDescent="0.4">
      <c r="A290" s="16">
        <v>284</v>
      </c>
      <c r="B290" s="92" t="s">
        <v>715</v>
      </c>
      <c r="C290" s="7" t="s">
        <v>394</v>
      </c>
      <c r="D290" s="13" t="s">
        <v>808</v>
      </c>
      <c r="E290" s="13"/>
      <c r="F290" s="13"/>
      <c r="G290" s="13"/>
      <c r="H290" s="13"/>
      <c r="I290" s="13"/>
      <c r="J290" s="13"/>
      <c r="K290" s="13"/>
      <c r="L290" s="13"/>
      <c r="M290" s="13"/>
      <c r="N290" s="8" t="str">
        <f t="shared" si="162"/>
        <v>CHM114 (1)B</v>
      </c>
      <c r="O290" s="8">
        <f t="shared" si="184"/>
        <v>1</v>
      </c>
      <c r="P290" s="8">
        <f t="shared" si="181"/>
        <v>4</v>
      </c>
      <c r="Q290" s="13" t="s">
        <v>843</v>
      </c>
      <c r="R290" s="13"/>
      <c r="S290" s="13"/>
      <c r="T290" s="13"/>
      <c r="U290" s="13"/>
      <c r="V290" s="13"/>
      <c r="W290" s="13"/>
      <c r="X290" s="13"/>
      <c r="Y290" s="13"/>
      <c r="Z290" s="13"/>
      <c r="AA290" s="10" t="str">
        <f t="shared" si="188"/>
        <v>CHM121 (3)F</v>
      </c>
      <c r="AB290" s="10">
        <f t="shared" si="190"/>
        <v>3</v>
      </c>
      <c r="AC290" s="10">
        <f>AllCurCoGP(Q290:Z290)</f>
        <v>0</v>
      </c>
      <c r="AD290" s="13"/>
      <c r="AE290" s="13"/>
      <c r="AF290" s="13"/>
      <c r="AG290" s="13"/>
      <c r="AH290" s="13"/>
      <c r="AI290" s="13"/>
      <c r="AJ290" s="13"/>
      <c r="AK290" s="13"/>
      <c r="AL290" s="13"/>
      <c r="AM290" s="13"/>
      <c r="AN290" s="10" t="str">
        <f t="shared" si="170"/>
        <v/>
      </c>
      <c r="AO290" s="8">
        <f t="shared" si="180"/>
        <v>0</v>
      </c>
      <c r="AP290" s="12">
        <f t="shared" si="172"/>
        <v>0</v>
      </c>
      <c r="AQ290" s="13"/>
      <c r="AR290" s="13"/>
      <c r="AS290" s="13"/>
      <c r="AT290" s="13"/>
      <c r="AU290" s="13"/>
      <c r="AV290" s="13"/>
      <c r="AW290" s="13"/>
      <c r="AX290" s="13"/>
      <c r="AY290" s="13"/>
      <c r="AZ290" s="13"/>
      <c r="BA290" s="10" t="str">
        <f t="shared" si="187"/>
        <v/>
      </c>
      <c r="BB290" s="8">
        <f t="shared" si="173"/>
        <v>0</v>
      </c>
      <c r="BC290" s="8">
        <f t="shared" si="183"/>
        <v>0</v>
      </c>
      <c r="BD290" s="13"/>
      <c r="BE290" s="13"/>
      <c r="BF290" s="13"/>
      <c r="BG290" s="13"/>
      <c r="BH290" s="13"/>
      <c r="BI290" s="13"/>
      <c r="BJ290" s="13"/>
      <c r="BK290" s="13"/>
      <c r="BL290" s="13"/>
      <c r="BM290" s="13"/>
      <c r="BN290" s="8" t="str">
        <f t="shared" si="179"/>
        <v/>
      </c>
      <c r="BO290" s="8">
        <f t="shared" si="154"/>
        <v>0</v>
      </c>
      <c r="BP290" s="8">
        <f t="shared" si="189"/>
        <v>0</v>
      </c>
      <c r="BQ290" s="13"/>
      <c r="BR290" s="13"/>
      <c r="BS290" s="13"/>
      <c r="BT290" s="13"/>
      <c r="BU290" s="13"/>
      <c r="BV290" s="13"/>
      <c r="BW290" s="13"/>
      <c r="BX290" s="13"/>
      <c r="BY290" s="13"/>
      <c r="BZ290" s="13"/>
      <c r="CA290" s="8" t="str">
        <f t="shared" si="182"/>
        <v/>
      </c>
      <c r="CB290" s="8">
        <f t="shared" si="175"/>
        <v>0</v>
      </c>
      <c r="CC290" s="8">
        <f t="shared" si="160"/>
        <v>0</v>
      </c>
      <c r="CD290" s="13"/>
      <c r="CE290" s="13"/>
      <c r="CF290" s="13"/>
      <c r="CG290" s="13"/>
      <c r="CH290" s="13"/>
      <c r="CI290" s="13"/>
      <c r="CJ290" s="13"/>
      <c r="CK290" s="13"/>
      <c r="CL290" s="13"/>
      <c r="CM290" s="13"/>
      <c r="CN290" s="8" t="str">
        <f t="shared" si="185"/>
        <v/>
      </c>
      <c r="CO290" s="8">
        <f t="shared" si="174"/>
        <v>0</v>
      </c>
      <c r="CP290" s="8">
        <f t="shared" si="156"/>
        <v>0</v>
      </c>
      <c r="CQ290" s="13"/>
      <c r="CR290" s="13"/>
      <c r="CS290" s="13"/>
      <c r="CT290" s="13"/>
      <c r="CU290" s="13"/>
      <c r="CV290" s="13"/>
      <c r="CW290" s="13"/>
      <c r="CX290" s="13"/>
      <c r="CY290" s="13"/>
      <c r="CZ290" s="13"/>
      <c r="DA290" s="8" t="str">
        <f t="shared" si="186"/>
        <v/>
      </c>
      <c r="DB290" s="8">
        <f t="shared" si="176"/>
        <v>0</v>
      </c>
      <c r="DC290" s="8">
        <f t="shared" si="167"/>
        <v>0</v>
      </c>
    </row>
    <row r="291" spans="1:107" ht="26.25" customHeight="1" thickBot="1" x14ac:dyDescent="0.4">
      <c r="A291" s="16">
        <v>285</v>
      </c>
      <c r="B291" s="92" t="s">
        <v>716</v>
      </c>
      <c r="C291" s="7" t="s">
        <v>395</v>
      </c>
      <c r="D291" s="13" t="s">
        <v>813</v>
      </c>
      <c r="E291" s="13"/>
      <c r="F291" s="13"/>
      <c r="G291" s="13"/>
      <c r="H291" s="13"/>
      <c r="I291" s="13"/>
      <c r="J291" s="13"/>
      <c r="K291" s="13"/>
      <c r="L291" s="13"/>
      <c r="M291" s="13"/>
      <c r="N291" s="8" t="str">
        <f t="shared" si="162"/>
        <v>CHM114 (1)D</v>
      </c>
      <c r="O291" s="8">
        <f t="shared" si="184"/>
        <v>1</v>
      </c>
      <c r="P291" s="8">
        <f t="shared" si="181"/>
        <v>2</v>
      </c>
      <c r="Q291" s="13"/>
      <c r="R291" s="13"/>
      <c r="S291" s="13"/>
      <c r="T291" s="13"/>
      <c r="U291" s="13"/>
      <c r="V291" s="13"/>
      <c r="W291" s="13"/>
      <c r="X291" s="13"/>
      <c r="Y291" s="13"/>
      <c r="Z291" s="13"/>
      <c r="AA291" s="10" t="str">
        <f t="shared" si="188"/>
        <v/>
      </c>
      <c r="AB291" s="10">
        <f t="shared" si="190"/>
        <v>0</v>
      </c>
      <c r="AC291" s="10">
        <f t="shared" ref="AC291:AC322" si="191">AllCurCoGP(Q291:Z291)</f>
        <v>0</v>
      </c>
      <c r="AD291" s="13" t="s">
        <v>882</v>
      </c>
      <c r="AE291" s="13" t="s">
        <v>897</v>
      </c>
      <c r="AF291" s="13"/>
      <c r="AG291" s="13"/>
      <c r="AH291" s="13"/>
      <c r="AI291" s="13"/>
      <c r="AJ291" s="13"/>
      <c r="AK291" s="13"/>
      <c r="AL291" s="13"/>
      <c r="AM291" s="13"/>
      <c r="AN291" s="10" t="str">
        <f t="shared" si="170"/>
        <v>CSC218 (2)E,CSC211 (3)C</v>
      </c>
      <c r="AO291" s="8">
        <f t="shared" si="180"/>
        <v>5</v>
      </c>
      <c r="AP291" s="12">
        <f t="shared" si="172"/>
        <v>11</v>
      </c>
      <c r="AQ291" s="13"/>
      <c r="AR291" s="13"/>
      <c r="AS291" s="13"/>
      <c r="AT291" s="13"/>
      <c r="AU291" s="13"/>
      <c r="AV291" s="13"/>
      <c r="AW291" s="13"/>
      <c r="AX291" s="13"/>
      <c r="AY291" s="13"/>
      <c r="AZ291" s="13"/>
      <c r="BA291" s="10" t="str">
        <f t="shared" si="187"/>
        <v/>
      </c>
      <c r="BB291" s="8">
        <f t="shared" si="173"/>
        <v>0</v>
      </c>
      <c r="BC291" s="8">
        <f t="shared" si="183"/>
        <v>0</v>
      </c>
      <c r="BD291" s="13"/>
      <c r="BE291" s="13"/>
      <c r="BF291" s="13"/>
      <c r="BG291" s="13"/>
      <c r="BH291" s="13"/>
      <c r="BI291" s="13"/>
      <c r="BJ291" s="13"/>
      <c r="BK291" s="13"/>
      <c r="BL291" s="13"/>
      <c r="BM291" s="13"/>
      <c r="BN291" s="8" t="str">
        <f t="shared" si="179"/>
        <v/>
      </c>
      <c r="BO291" s="8">
        <f t="shared" si="154"/>
        <v>0</v>
      </c>
      <c r="BP291" s="8">
        <f t="shared" si="189"/>
        <v>0</v>
      </c>
      <c r="BQ291" s="13"/>
      <c r="BR291" s="13"/>
      <c r="BS291" s="13"/>
      <c r="BT291" s="13"/>
      <c r="BU291" s="13"/>
      <c r="BV291" s="13"/>
      <c r="BW291" s="13"/>
      <c r="BX291" s="13"/>
      <c r="BY291" s="13"/>
      <c r="BZ291" s="13"/>
      <c r="CA291" s="8" t="str">
        <f t="shared" si="182"/>
        <v/>
      </c>
      <c r="CB291" s="8">
        <f t="shared" si="175"/>
        <v>0</v>
      </c>
      <c r="CC291" s="8">
        <f t="shared" si="160"/>
        <v>0</v>
      </c>
      <c r="CD291" s="13"/>
      <c r="CE291" s="13"/>
      <c r="CF291" s="13"/>
      <c r="CG291" s="13"/>
      <c r="CH291" s="13"/>
      <c r="CI291" s="13"/>
      <c r="CJ291" s="13"/>
      <c r="CK291" s="13"/>
      <c r="CL291" s="13"/>
      <c r="CM291" s="13"/>
      <c r="CN291" s="8" t="str">
        <f t="shared" si="185"/>
        <v/>
      </c>
      <c r="CO291" s="8">
        <f t="shared" si="174"/>
        <v>0</v>
      </c>
      <c r="CP291" s="8">
        <f t="shared" si="156"/>
        <v>0</v>
      </c>
      <c r="CQ291" s="13"/>
      <c r="CR291" s="13"/>
      <c r="CS291" s="13"/>
      <c r="CT291" s="13"/>
      <c r="CU291" s="13"/>
      <c r="CV291" s="13"/>
      <c r="CW291" s="13"/>
      <c r="CX291" s="13"/>
      <c r="CY291" s="13"/>
      <c r="CZ291" s="13"/>
      <c r="DA291" s="8" t="str">
        <f t="shared" si="186"/>
        <v/>
      </c>
      <c r="DB291" s="8">
        <f t="shared" si="176"/>
        <v>0</v>
      </c>
      <c r="DC291" s="8">
        <f t="shared" ref="DC291:DC322" si="192">AllCurCoGP(CQ291:CZ291)</f>
        <v>0</v>
      </c>
    </row>
    <row r="292" spans="1:107" ht="26.25" customHeight="1" thickBot="1" x14ac:dyDescent="0.4">
      <c r="A292" s="16">
        <v>286</v>
      </c>
      <c r="B292" s="92" t="s">
        <v>717</v>
      </c>
      <c r="C292" s="7" t="s">
        <v>396</v>
      </c>
      <c r="D292" s="13"/>
      <c r="E292" s="13"/>
      <c r="F292" s="13"/>
      <c r="G292" s="13"/>
      <c r="H292" s="13"/>
      <c r="I292" s="13"/>
      <c r="J292" s="13"/>
      <c r="K292" s="13"/>
      <c r="L292" s="13"/>
      <c r="M292" s="13"/>
      <c r="N292" s="8" t="str">
        <f t="shared" si="162"/>
        <v/>
      </c>
      <c r="O292" s="8">
        <f t="shared" si="184"/>
        <v>0</v>
      </c>
      <c r="P292" s="8">
        <f t="shared" si="181"/>
        <v>0</v>
      </c>
      <c r="Q292" s="13"/>
      <c r="R292" s="13"/>
      <c r="S292" s="13"/>
      <c r="T292" s="13"/>
      <c r="U292" s="13"/>
      <c r="V292" s="13"/>
      <c r="W292" s="13"/>
      <c r="X292" s="13"/>
      <c r="Y292" s="13"/>
      <c r="Z292" s="13"/>
      <c r="AA292" s="10" t="str">
        <f t="shared" si="188"/>
        <v/>
      </c>
      <c r="AB292" s="10">
        <f t="shared" si="190"/>
        <v>0</v>
      </c>
      <c r="AC292" s="10">
        <f t="shared" si="191"/>
        <v>0</v>
      </c>
      <c r="AD292" s="13"/>
      <c r="AE292" s="13"/>
      <c r="AF292" s="13"/>
      <c r="AG292" s="13"/>
      <c r="AH292" s="13"/>
      <c r="AI292" s="13"/>
      <c r="AJ292" s="13"/>
      <c r="AK292" s="13"/>
      <c r="AL292" s="13"/>
      <c r="AM292" s="13"/>
      <c r="AN292" s="10" t="str">
        <f t="shared" si="170"/>
        <v/>
      </c>
      <c r="AO292" s="8">
        <f t="shared" si="180"/>
        <v>0</v>
      </c>
      <c r="AP292" s="12">
        <f t="shared" si="172"/>
        <v>0</v>
      </c>
      <c r="AQ292" s="13"/>
      <c r="AR292" s="13"/>
      <c r="AS292" s="13"/>
      <c r="AT292" s="13"/>
      <c r="AU292" s="13"/>
      <c r="AV292" s="13"/>
      <c r="AW292" s="13"/>
      <c r="AX292" s="13"/>
      <c r="AY292" s="13"/>
      <c r="AZ292" s="13"/>
      <c r="BA292" s="10" t="str">
        <f t="shared" si="187"/>
        <v/>
      </c>
      <c r="BB292" s="8">
        <f t="shared" si="173"/>
        <v>0</v>
      </c>
      <c r="BC292" s="8">
        <f t="shared" si="183"/>
        <v>0</v>
      </c>
      <c r="BD292" s="13"/>
      <c r="BE292" s="13"/>
      <c r="BF292" s="13"/>
      <c r="BG292" s="13"/>
      <c r="BH292" s="13"/>
      <c r="BI292" s="13"/>
      <c r="BJ292" s="13"/>
      <c r="BK292" s="13"/>
      <c r="BL292" s="13"/>
      <c r="BM292" s="13"/>
      <c r="BN292" s="8" t="str">
        <f t="shared" si="179"/>
        <v/>
      </c>
      <c r="BO292" s="8">
        <f t="shared" ref="BO292:BO321" si="193">AllCurCoTCL(BD292:BM292)</f>
        <v>0</v>
      </c>
      <c r="BP292" s="8">
        <f t="shared" si="189"/>
        <v>0</v>
      </c>
      <c r="BQ292" s="13"/>
      <c r="BR292" s="13"/>
      <c r="BS292" s="13"/>
      <c r="BT292" s="13"/>
      <c r="BU292" s="13"/>
      <c r="BV292" s="13"/>
      <c r="BW292" s="13"/>
      <c r="BX292" s="13"/>
      <c r="BY292" s="13"/>
      <c r="BZ292" s="13"/>
      <c r="CA292" s="8" t="str">
        <f t="shared" si="182"/>
        <v/>
      </c>
      <c r="CB292" s="8">
        <f t="shared" si="175"/>
        <v>0</v>
      </c>
      <c r="CC292" s="8">
        <f t="shared" si="160"/>
        <v>0</v>
      </c>
      <c r="CD292" s="13"/>
      <c r="CE292" s="13"/>
      <c r="CF292" s="13"/>
      <c r="CG292" s="13"/>
      <c r="CH292" s="13"/>
      <c r="CI292" s="13"/>
      <c r="CJ292" s="13"/>
      <c r="CK292" s="13"/>
      <c r="CL292" s="13"/>
      <c r="CM292" s="13"/>
      <c r="CN292" s="8" t="str">
        <f t="shared" si="185"/>
        <v/>
      </c>
      <c r="CO292" s="8">
        <f t="shared" si="174"/>
        <v>0</v>
      </c>
      <c r="CP292" s="8">
        <f t="shared" si="156"/>
        <v>0</v>
      </c>
      <c r="CQ292" s="13"/>
      <c r="CR292" s="13"/>
      <c r="CS292" s="13"/>
      <c r="CT292" s="13"/>
      <c r="CU292" s="13"/>
      <c r="CV292" s="13"/>
      <c r="CW292" s="13"/>
      <c r="CX292" s="13"/>
      <c r="CY292" s="13"/>
      <c r="CZ292" s="13"/>
      <c r="DA292" s="8" t="str">
        <f t="shared" si="186"/>
        <v/>
      </c>
      <c r="DB292" s="8">
        <f t="shared" si="176"/>
        <v>0</v>
      </c>
      <c r="DC292" s="8">
        <f t="shared" si="192"/>
        <v>0</v>
      </c>
    </row>
    <row r="293" spans="1:107" ht="26.25" customHeight="1" thickBot="1" x14ac:dyDescent="0.4">
      <c r="A293" s="16">
        <v>287</v>
      </c>
      <c r="B293" s="92" t="s">
        <v>718</v>
      </c>
      <c r="C293" s="7" t="s">
        <v>397</v>
      </c>
      <c r="D293" s="13" t="s">
        <v>812</v>
      </c>
      <c r="E293" s="13"/>
      <c r="F293" s="13"/>
      <c r="G293" s="13"/>
      <c r="H293" s="13"/>
      <c r="I293" s="13"/>
      <c r="J293" s="13"/>
      <c r="K293" s="13"/>
      <c r="L293" s="13"/>
      <c r="M293" s="13"/>
      <c r="N293" s="8" t="str">
        <f t="shared" si="162"/>
        <v>CHM114 (1)F</v>
      </c>
      <c r="O293" s="8">
        <f t="shared" si="184"/>
        <v>1</v>
      </c>
      <c r="P293" s="8">
        <f t="shared" si="181"/>
        <v>0</v>
      </c>
      <c r="Q293" s="13" t="s">
        <v>832</v>
      </c>
      <c r="R293" s="13"/>
      <c r="S293" s="13"/>
      <c r="T293" s="13"/>
      <c r="U293" s="13"/>
      <c r="V293" s="13"/>
      <c r="W293" s="13"/>
      <c r="X293" s="13"/>
      <c r="Y293" s="13"/>
      <c r="Z293" s="13"/>
      <c r="AA293" s="10" t="str">
        <f t="shared" si="188"/>
        <v>GSS126 (2)C</v>
      </c>
      <c r="AB293" s="10">
        <f t="shared" si="190"/>
        <v>2</v>
      </c>
      <c r="AC293" s="10">
        <f t="shared" si="191"/>
        <v>6</v>
      </c>
      <c r="AD293" s="13"/>
      <c r="AE293" s="13"/>
      <c r="AF293" s="13"/>
      <c r="AG293" s="13"/>
      <c r="AH293" s="13"/>
      <c r="AI293" s="13"/>
      <c r="AJ293" s="13"/>
      <c r="AK293" s="13"/>
      <c r="AL293" s="13"/>
      <c r="AM293" s="13"/>
      <c r="AN293" s="10" t="str">
        <f t="shared" si="170"/>
        <v/>
      </c>
      <c r="AO293" s="8">
        <f t="shared" si="180"/>
        <v>0</v>
      </c>
      <c r="AP293" s="12">
        <f t="shared" si="172"/>
        <v>0</v>
      </c>
      <c r="AQ293" s="13"/>
      <c r="AR293" s="13"/>
      <c r="AS293" s="13"/>
      <c r="AT293" s="13"/>
      <c r="AU293" s="13"/>
      <c r="AV293" s="13"/>
      <c r="AW293" s="13"/>
      <c r="AX293" s="13"/>
      <c r="AY293" s="13"/>
      <c r="AZ293" s="13"/>
      <c r="BA293" s="10" t="str">
        <f t="shared" si="187"/>
        <v/>
      </c>
      <c r="BB293" s="8">
        <f t="shared" si="173"/>
        <v>0</v>
      </c>
      <c r="BC293" s="8">
        <f t="shared" si="183"/>
        <v>0</v>
      </c>
      <c r="BD293" s="13"/>
      <c r="BE293" s="13"/>
      <c r="BF293" s="13"/>
      <c r="BG293" s="13"/>
      <c r="BH293" s="13"/>
      <c r="BI293" s="13"/>
      <c r="BJ293" s="13"/>
      <c r="BK293" s="13"/>
      <c r="BL293" s="13"/>
      <c r="BM293" s="13"/>
      <c r="BN293" s="8" t="str">
        <f t="shared" si="179"/>
        <v/>
      </c>
      <c r="BO293" s="8">
        <f t="shared" si="193"/>
        <v>0</v>
      </c>
      <c r="BP293" s="8">
        <f t="shared" si="189"/>
        <v>0</v>
      </c>
      <c r="BQ293" s="13"/>
      <c r="BR293" s="13"/>
      <c r="BS293" s="13"/>
      <c r="BT293" s="13"/>
      <c r="BU293" s="13"/>
      <c r="BV293" s="13"/>
      <c r="BW293" s="13"/>
      <c r="BX293" s="13"/>
      <c r="BY293" s="13"/>
      <c r="BZ293" s="13"/>
      <c r="CA293" s="8" t="str">
        <f t="shared" si="182"/>
        <v/>
      </c>
      <c r="CB293" s="8">
        <f t="shared" si="175"/>
        <v>0</v>
      </c>
      <c r="CC293" s="8">
        <f t="shared" si="160"/>
        <v>0</v>
      </c>
      <c r="CD293" s="13"/>
      <c r="CE293" s="13"/>
      <c r="CF293" s="13"/>
      <c r="CG293" s="13"/>
      <c r="CH293" s="13"/>
      <c r="CI293" s="13"/>
      <c r="CJ293" s="13"/>
      <c r="CK293" s="13"/>
      <c r="CL293" s="13"/>
      <c r="CM293" s="13"/>
      <c r="CN293" s="8" t="str">
        <f t="shared" si="185"/>
        <v/>
      </c>
      <c r="CO293" s="8">
        <f t="shared" si="174"/>
        <v>0</v>
      </c>
      <c r="CP293" s="8">
        <f t="shared" si="156"/>
        <v>0</v>
      </c>
      <c r="CQ293" s="13"/>
      <c r="CR293" s="13"/>
      <c r="CS293" s="13"/>
      <c r="CT293" s="13"/>
      <c r="CU293" s="13"/>
      <c r="CV293" s="13"/>
      <c r="CW293" s="13"/>
      <c r="CX293" s="13"/>
      <c r="CY293" s="13"/>
      <c r="CZ293" s="13"/>
      <c r="DA293" s="8" t="str">
        <f t="shared" si="186"/>
        <v/>
      </c>
      <c r="DB293" s="8">
        <f t="shared" si="176"/>
        <v>0</v>
      </c>
      <c r="DC293" s="8">
        <f t="shared" si="192"/>
        <v>0</v>
      </c>
    </row>
    <row r="294" spans="1:107" ht="26.25" customHeight="1" thickBot="1" x14ac:dyDescent="0.4">
      <c r="A294" s="16">
        <v>288</v>
      </c>
      <c r="B294" s="92" t="s">
        <v>719</v>
      </c>
      <c r="C294" s="7" t="s">
        <v>398</v>
      </c>
      <c r="D294" s="13" t="s">
        <v>813</v>
      </c>
      <c r="E294" s="13"/>
      <c r="F294" s="13"/>
      <c r="G294" s="13"/>
      <c r="H294" s="13"/>
      <c r="I294" s="13"/>
      <c r="J294" s="13"/>
      <c r="K294" s="13"/>
      <c r="L294" s="13"/>
      <c r="M294" s="13"/>
      <c r="N294" s="8" t="str">
        <f t="shared" si="162"/>
        <v>CHM114 (1)D</v>
      </c>
      <c r="O294" s="8">
        <f t="shared" si="184"/>
        <v>1</v>
      </c>
      <c r="P294" s="8">
        <f t="shared" si="181"/>
        <v>2</v>
      </c>
      <c r="Q294" s="13" t="s">
        <v>822</v>
      </c>
      <c r="R294" s="13" t="s">
        <v>848</v>
      </c>
      <c r="S294" s="13"/>
      <c r="T294" s="13"/>
      <c r="U294" s="13"/>
      <c r="V294" s="13"/>
      <c r="W294" s="13"/>
      <c r="X294" s="13"/>
      <c r="Y294" s="13"/>
      <c r="Z294" s="13"/>
      <c r="AA294" s="10" t="str">
        <f t="shared" si="188"/>
        <v>CHM124 (1)A,PHY122 (2)F</v>
      </c>
      <c r="AB294" s="10">
        <f t="shared" si="190"/>
        <v>3</v>
      </c>
      <c r="AC294" s="10">
        <f t="shared" si="191"/>
        <v>5</v>
      </c>
      <c r="AD294" s="13"/>
      <c r="AE294" s="13"/>
      <c r="AF294" s="13"/>
      <c r="AG294" s="13"/>
      <c r="AH294" s="13"/>
      <c r="AI294" s="13"/>
      <c r="AJ294" s="13"/>
      <c r="AK294" s="13"/>
      <c r="AL294" s="13"/>
      <c r="AM294" s="13"/>
      <c r="AN294" s="10" t="str">
        <f t="shared" si="170"/>
        <v/>
      </c>
      <c r="AO294" s="8">
        <f t="shared" si="180"/>
        <v>0</v>
      </c>
      <c r="AP294" s="12">
        <f t="shared" si="172"/>
        <v>0</v>
      </c>
      <c r="AQ294" s="13"/>
      <c r="AR294" s="13"/>
      <c r="AS294" s="13"/>
      <c r="AT294" s="13"/>
      <c r="AU294" s="13"/>
      <c r="AV294" s="13"/>
      <c r="AW294" s="13"/>
      <c r="AX294" s="13"/>
      <c r="AY294" s="13"/>
      <c r="AZ294" s="13"/>
      <c r="BA294" s="10" t="str">
        <f t="shared" si="187"/>
        <v/>
      </c>
      <c r="BB294" s="8">
        <f t="shared" si="173"/>
        <v>0</v>
      </c>
      <c r="BC294" s="8">
        <f t="shared" si="183"/>
        <v>0</v>
      </c>
      <c r="BD294" s="13"/>
      <c r="BE294" s="13"/>
      <c r="BF294" s="13"/>
      <c r="BG294" s="13"/>
      <c r="BH294" s="13"/>
      <c r="BI294" s="13"/>
      <c r="BJ294" s="13"/>
      <c r="BK294" s="13"/>
      <c r="BL294" s="13"/>
      <c r="BM294" s="13"/>
      <c r="BN294" s="8" t="str">
        <f t="shared" si="179"/>
        <v/>
      </c>
      <c r="BO294" s="8">
        <f t="shared" si="193"/>
        <v>0</v>
      </c>
      <c r="BP294" s="8">
        <f t="shared" si="189"/>
        <v>0</v>
      </c>
      <c r="BQ294" s="13"/>
      <c r="BR294" s="13"/>
      <c r="BS294" s="13"/>
      <c r="BT294" s="13"/>
      <c r="BU294" s="13"/>
      <c r="BV294" s="13"/>
      <c r="BW294" s="13"/>
      <c r="BX294" s="13"/>
      <c r="BY294" s="13"/>
      <c r="BZ294" s="13"/>
      <c r="CA294" s="8" t="str">
        <f t="shared" si="182"/>
        <v/>
      </c>
      <c r="CB294" s="8">
        <f t="shared" si="175"/>
        <v>0</v>
      </c>
      <c r="CC294" s="8">
        <f t="shared" si="160"/>
        <v>0</v>
      </c>
      <c r="CD294" s="13"/>
      <c r="CE294" s="13"/>
      <c r="CF294" s="13"/>
      <c r="CG294" s="13"/>
      <c r="CH294" s="13"/>
      <c r="CI294" s="13"/>
      <c r="CJ294" s="13"/>
      <c r="CK294" s="13"/>
      <c r="CL294" s="13"/>
      <c r="CM294" s="13"/>
      <c r="CN294" s="8" t="str">
        <f t="shared" si="185"/>
        <v/>
      </c>
      <c r="CO294" s="8">
        <f t="shared" si="174"/>
        <v>0</v>
      </c>
      <c r="CP294" s="8">
        <f t="shared" si="156"/>
        <v>0</v>
      </c>
      <c r="CQ294" s="13"/>
      <c r="CR294" s="13"/>
      <c r="CS294" s="13"/>
      <c r="CT294" s="13"/>
      <c r="CU294" s="13"/>
      <c r="CV294" s="13"/>
      <c r="CW294" s="13"/>
      <c r="CX294" s="13"/>
      <c r="CY294" s="13"/>
      <c r="CZ294" s="13"/>
      <c r="DA294" s="8" t="str">
        <f t="shared" si="186"/>
        <v/>
      </c>
      <c r="DB294" s="8">
        <f t="shared" si="176"/>
        <v>0</v>
      </c>
      <c r="DC294" s="8">
        <f t="shared" si="192"/>
        <v>0</v>
      </c>
    </row>
    <row r="295" spans="1:107" ht="26.25" customHeight="1" thickBot="1" x14ac:dyDescent="0.4">
      <c r="A295" s="16">
        <v>289</v>
      </c>
      <c r="B295" s="92" t="s">
        <v>720</v>
      </c>
      <c r="C295" s="7" t="s">
        <v>399</v>
      </c>
      <c r="D295" s="13" t="s">
        <v>809</v>
      </c>
      <c r="E295" s="13"/>
      <c r="F295" s="13"/>
      <c r="G295" s="13"/>
      <c r="H295" s="13"/>
      <c r="I295" s="13"/>
      <c r="J295" s="13"/>
      <c r="K295" s="13"/>
      <c r="L295" s="13"/>
      <c r="M295" s="13"/>
      <c r="N295" s="8" t="str">
        <f t="shared" si="162"/>
        <v>CHM114 (1)A</v>
      </c>
      <c r="O295" s="8">
        <f t="shared" si="184"/>
        <v>1</v>
      </c>
      <c r="P295" s="8">
        <f t="shared" si="181"/>
        <v>5</v>
      </c>
      <c r="Q295" s="13"/>
      <c r="R295" s="13"/>
      <c r="S295" s="13"/>
      <c r="T295" s="13"/>
      <c r="U295" s="13"/>
      <c r="V295" s="13"/>
      <c r="W295" s="13"/>
      <c r="X295" s="13"/>
      <c r="Y295" s="13"/>
      <c r="Z295" s="13"/>
      <c r="AA295" s="10" t="str">
        <f t="shared" si="188"/>
        <v/>
      </c>
      <c r="AB295" s="10">
        <f t="shared" si="190"/>
        <v>0</v>
      </c>
      <c r="AC295" s="10">
        <f t="shared" si="191"/>
        <v>0</v>
      </c>
      <c r="AD295" s="13" t="s">
        <v>878</v>
      </c>
      <c r="AE295" s="13"/>
      <c r="AF295" s="13"/>
      <c r="AG295" s="13"/>
      <c r="AH295" s="13"/>
      <c r="AI295" s="13"/>
      <c r="AJ295" s="13"/>
      <c r="AK295" s="13"/>
      <c r="AL295" s="13"/>
      <c r="AM295" s="13"/>
      <c r="AN295" s="10" t="str">
        <f t="shared" si="170"/>
        <v>MTH211 (3)E</v>
      </c>
      <c r="AO295" s="8">
        <f t="shared" si="180"/>
        <v>3</v>
      </c>
      <c r="AP295" s="12">
        <f t="shared" si="172"/>
        <v>3</v>
      </c>
      <c r="AQ295" s="13"/>
      <c r="AR295" s="13"/>
      <c r="AS295" s="13"/>
      <c r="AT295" s="13"/>
      <c r="AU295" s="13"/>
      <c r="AV295" s="13"/>
      <c r="AW295" s="13"/>
      <c r="AX295" s="13"/>
      <c r="AY295" s="13"/>
      <c r="AZ295" s="13"/>
      <c r="BA295" s="10" t="str">
        <f t="shared" si="187"/>
        <v/>
      </c>
      <c r="BB295" s="8">
        <f t="shared" si="173"/>
        <v>0</v>
      </c>
      <c r="BC295" s="8">
        <f t="shared" si="183"/>
        <v>0</v>
      </c>
      <c r="BD295" s="13"/>
      <c r="BE295" s="13"/>
      <c r="BF295" s="13"/>
      <c r="BG295" s="13"/>
      <c r="BH295" s="13"/>
      <c r="BI295" s="13"/>
      <c r="BJ295" s="13"/>
      <c r="BK295" s="13"/>
      <c r="BL295" s="13"/>
      <c r="BM295" s="13"/>
      <c r="BN295" s="8" t="str">
        <f t="shared" si="179"/>
        <v/>
      </c>
      <c r="BO295" s="8">
        <f t="shared" si="193"/>
        <v>0</v>
      </c>
      <c r="BP295" s="8">
        <f t="shared" si="189"/>
        <v>0</v>
      </c>
      <c r="BQ295" s="13"/>
      <c r="BR295" s="13"/>
      <c r="BS295" s="13"/>
      <c r="BT295" s="13"/>
      <c r="BU295" s="13"/>
      <c r="BV295" s="13"/>
      <c r="BW295" s="13"/>
      <c r="BX295" s="13"/>
      <c r="BY295" s="13"/>
      <c r="BZ295" s="13"/>
      <c r="CA295" s="8" t="str">
        <f t="shared" si="182"/>
        <v/>
      </c>
      <c r="CB295" s="8">
        <f t="shared" si="175"/>
        <v>0</v>
      </c>
      <c r="CC295" s="8">
        <f t="shared" si="160"/>
        <v>0</v>
      </c>
      <c r="CD295" s="13"/>
      <c r="CE295" s="13"/>
      <c r="CF295" s="13"/>
      <c r="CG295" s="13"/>
      <c r="CH295" s="13"/>
      <c r="CI295" s="13"/>
      <c r="CJ295" s="13"/>
      <c r="CK295" s="13"/>
      <c r="CL295" s="13"/>
      <c r="CM295" s="13"/>
      <c r="CN295" s="8" t="str">
        <f t="shared" si="185"/>
        <v/>
      </c>
      <c r="CO295" s="8">
        <f t="shared" si="174"/>
        <v>0</v>
      </c>
      <c r="CP295" s="8">
        <f t="shared" si="156"/>
        <v>0</v>
      </c>
      <c r="CQ295" s="13"/>
      <c r="CR295" s="13"/>
      <c r="CS295" s="13"/>
      <c r="CT295" s="13"/>
      <c r="CU295" s="13"/>
      <c r="CV295" s="13"/>
      <c r="CW295" s="13"/>
      <c r="CX295" s="13"/>
      <c r="CY295" s="13"/>
      <c r="CZ295" s="13"/>
      <c r="DA295" s="8" t="str">
        <f t="shared" si="186"/>
        <v/>
      </c>
      <c r="DB295" s="8">
        <f t="shared" si="176"/>
        <v>0</v>
      </c>
      <c r="DC295" s="8">
        <f t="shared" si="192"/>
        <v>0</v>
      </c>
    </row>
    <row r="296" spans="1:107" ht="26.25" customHeight="1" thickBot="1" x14ac:dyDescent="0.4">
      <c r="A296" s="16">
        <v>290</v>
      </c>
      <c r="B296" s="92" t="s">
        <v>721</v>
      </c>
      <c r="C296" s="7" t="s">
        <v>400</v>
      </c>
      <c r="D296" s="13"/>
      <c r="E296" s="13"/>
      <c r="F296" s="13"/>
      <c r="G296" s="13"/>
      <c r="H296" s="13"/>
      <c r="I296" s="13"/>
      <c r="J296" s="13"/>
      <c r="K296" s="13"/>
      <c r="L296" s="13"/>
      <c r="M296" s="13"/>
      <c r="N296" s="8" t="str">
        <f t="shared" si="162"/>
        <v/>
      </c>
      <c r="O296" s="8">
        <f t="shared" si="184"/>
        <v>0</v>
      </c>
      <c r="P296" s="8">
        <f t="shared" si="181"/>
        <v>0</v>
      </c>
      <c r="Q296" s="13"/>
      <c r="R296" s="13"/>
      <c r="S296" s="13"/>
      <c r="T296" s="13"/>
      <c r="U296" s="13"/>
      <c r="V296" s="13"/>
      <c r="W296" s="13"/>
      <c r="X296" s="13"/>
      <c r="Y296" s="13"/>
      <c r="Z296" s="13"/>
      <c r="AA296" s="10" t="str">
        <f t="shared" si="188"/>
        <v/>
      </c>
      <c r="AB296" s="10">
        <f t="shared" si="190"/>
        <v>0</v>
      </c>
      <c r="AC296" s="10">
        <f t="shared" si="191"/>
        <v>0</v>
      </c>
      <c r="AD296" s="13"/>
      <c r="AE296" s="13"/>
      <c r="AF296" s="13"/>
      <c r="AG296" s="13"/>
      <c r="AH296" s="13"/>
      <c r="AI296" s="13"/>
      <c r="AJ296" s="13"/>
      <c r="AK296" s="13"/>
      <c r="AL296" s="13"/>
      <c r="AM296" s="13"/>
      <c r="AN296" s="10" t="str">
        <f t="shared" si="170"/>
        <v/>
      </c>
      <c r="AO296" s="8">
        <f t="shared" si="180"/>
        <v>0</v>
      </c>
      <c r="AP296" s="12">
        <f t="shared" si="172"/>
        <v>0</v>
      </c>
      <c r="AQ296" s="13"/>
      <c r="AR296" s="13"/>
      <c r="AS296" s="13"/>
      <c r="AT296" s="13"/>
      <c r="AU296" s="13"/>
      <c r="AV296" s="13"/>
      <c r="AW296" s="13"/>
      <c r="AX296" s="13"/>
      <c r="AY296" s="13"/>
      <c r="AZ296" s="13"/>
      <c r="BA296" s="10" t="str">
        <f t="shared" si="187"/>
        <v/>
      </c>
      <c r="BB296" s="8">
        <f t="shared" si="173"/>
        <v>0</v>
      </c>
      <c r="BC296" s="8">
        <f t="shared" si="183"/>
        <v>0</v>
      </c>
      <c r="BD296" s="13"/>
      <c r="BE296" s="13"/>
      <c r="BF296" s="13"/>
      <c r="BG296" s="13"/>
      <c r="BH296" s="13"/>
      <c r="BI296" s="13"/>
      <c r="BJ296" s="13"/>
      <c r="BK296" s="13"/>
      <c r="BL296" s="13"/>
      <c r="BM296" s="13"/>
      <c r="BN296" s="8" t="str">
        <f t="shared" si="179"/>
        <v/>
      </c>
      <c r="BO296" s="8">
        <f t="shared" si="193"/>
        <v>0</v>
      </c>
      <c r="BP296" s="8">
        <f t="shared" si="189"/>
        <v>0</v>
      </c>
      <c r="BQ296" s="13"/>
      <c r="BR296" s="13"/>
      <c r="BS296" s="13"/>
      <c r="BT296" s="13"/>
      <c r="BU296" s="13"/>
      <c r="BV296" s="13"/>
      <c r="BW296" s="13"/>
      <c r="BX296" s="13"/>
      <c r="BY296" s="13"/>
      <c r="BZ296" s="13"/>
      <c r="CA296" s="8" t="str">
        <f t="shared" si="182"/>
        <v/>
      </c>
      <c r="CB296" s="8">
        <f t="shared" si="175"/>
        <v>0</v>
      </c>
      <c r="CC296" s="8">
        <f t="shared" si="160"/>
        <v>0</v>
      </c>
      <c r="CD296" s="13"/>
      <c r="CE296" s="13"/>
      <c r="CF296" s="13"/>
      <c r="CG296" s="13"/>
      <c r="CH296" s="13"/>
      <c r="CI296" s="13"/>
      <c r="CJ296" s="13"/>
      <c r="CK296" s="13"/>
      <c r="CL296" s="13"/>
      <c r="CM296" s="13"/>
      <c r="CN296" s="8" t="str">
        <f t="shared" si="185"/>
        <v/>
      </c>
      <c r="CO296" s="8">
        <f t="shared" si="174"/>
        <v>0</v>
      </c>
      <c r="CP296" s="8">
        <f t="shared" si="156"/>
        <v>0</v>
      </c>
      <c r="CQ296" s="13"/>
      <c r="CR296" s="13"/>
      <c r="CS296" s="13"/>
      <c r="CT296" s="13"/>
      <c r="CU296" s="13"/>
      <c r="CV296" s="13"/>
      <c r="CW296" s="13"/>
      <c r="CX296" s="13"/>
      <c r="CY296" s="13"/>
      <c r="CZ296" s="13"/>
      <c r="DA296" s="8" t="str">
        <f t="shared" si="186"/>
        <v/>
      </c>
      <c r="DB296" s="8">
        <f t="shared" si="176"/>
        <v>0</v>
      </c>
      <c r="DC296" s="8">
        <f t="shared" si="192"/>
        <v>0</v>
      </c>
    </row>
    <row r="297" spans="1:107" ht="26.25" customHeight="1" thickBot="1" x14ac:dyDescent="0.4">
      <c r="A297" s="16">
        <v>291</v>
      </c>
      <c r="B297" s="92" t="s">
        <v>722</v>
      </c>
      <c r="C297" s="7" t="s">
        <v>401</v>
      </c>
      <c r="D297" s="13"/>
      <c r="E297" s="13"/>
      <c r="F297" s="13"/>
      <c r="G297" s="13"/>
      <c r="H297" s="13"/>
      <c r="I297" s="13"/>
      <c r="J297" s="13"/>
      <c r="K297" s="13"/>
      <c r="L297" s="13"/>
      <c r="M297" s="13"/>
      <c r="N297" s="8" t="str">
        <f t="shared" si="162"/>
        <v/>
      </c>
      <c r="O297" s="8">
        <f t="shared" si="184"/>
        <v>0</v>
      </c>
      <c r="P297" s="8">
        <f t="shared" si="181"/>
        <v>0</v>
      </c>
      <c r="Q297" s="13"/>
      <c r="R297" s="13"/>
      <c r="S297" s="13"/>
      <c r="T297" s="13"/>
      <c r="U297" s="13"/>
      <c r="V297" s="13"/>
      <c r="W297" s="13"/>
      <c r="X297" s="13"/>
      <c r="Y297" s="13"/>
      <c r="Z297" s="13"/>
      <c r="AA297" s="10" t="str">
        <f t="shared" si="188"/>
        <v/>
      </c>
      <c r="AB297" s="10">
        <f t="shared" si="190"/>
        <v>0</v>
      </c>
      <c r="AC297" s="10">
        <f t="shared" si="191"/>
        <v>0</v>
      </c>
      <c r="AD297" s="13"/>
      <c r="AE297" s="13"/>
      <c r="AF297" s="13"/>
      <c r="AG297" s="13"/>
      <c r="AH297" s="13"/>
      <c r="AI297" s="13"/>
      <c r="AJ297" s="13"/>
      <c r="AK297" s="13"/>
      <c r="AL297" s="13"/>
      <c r="AM297" s="13"/>
      <c r="AN297" s="10" t="str">
        <f t="shared" si="170"/>
        <v/>
      </c>
      <c r="AO297" s="8">
        <f t="shared" si="180"/>
        <v>0</v>
      </c>
      <c r="AP297" s="12">
        <f t="shared" si="172"/>
        <v>0</v>
      </c>
      <c r="AQ297" s="13"/>
      <c r="AR297" s="13"/>
      <c r="AS297" s="13"/>
      <c r="AT297" s="13"/>
      <c r="AU297" s="13"/>
      <c r="AV297" s="13"/>
      <c r="AW297" s="13"/>
      <c r="AX297" s="13"/>
      <c r="AY297" s="13"/>
      <c r="AZ297" s="13"/>
      <c r="BA297" s="10" t="str">
        <f t="shared" si="187"/>
        <v/>
      </c>
      <c r="BB297" s="8">
        <f t="shared" si="173"/>
        <v>0</v>
      </c>
      <c r="BC297" s="8">
        <f t="shared" si="183"/>
        <v>0</v>
      </c>
      <c r="BD297" s="13"/>
      <c r="BE297" s="13"/>
      <c r="BF297" s="13"/>
      <c r="BG297" s="13"/>
      <c r="BH297" s="13"/>
      <c r="BI297" s="13"/>
      <c r="BJ297" s="13"/>
      <c r="BK297" s="13"/>
      <c r="BL297" s="13"/>
      <c r="BM297" s="13"/>
      <c r="BN297" s="8" t="str">
        <f t="shared" si="179"/>
        <v/>
      </c>
      <c r="BO297" s="8">
        <f t="shared" si="193"/>
        <v>0</v>
      </c>
      <c r="BP297" s="8">
        <f t="shared" si="189"/>
        <v>0</v>
      </c>
      <c r="BQ297" s="13"/>
      <c r="BR297" s="13"/>
      <c r="BS297" s="13"/>
      <c r="BT297" s="13"/>
      <c r="BU297" s="13"/>
      <c r="BV297" s="13"/>
      <c r="BW297" s="13"/>
      <c r="BX297" s="13"/>
      <c r="BY297" s="13"/>
      <c r="BZ297" s="13"/>
      <c r="CA297" s="8" t="str">
        <f t="shared" si="182"/>
        <v/>
      </c>
      <c r="CB297" s="8">
        <f t="shared" si="175"/>
        <v>0</v>
      </c>
      <c r="CC297" s="8">
        <f t="shared" si="160"/>
        <v>0</v>
      </c>
      <c r="CD297" s="13"/>
      <c r="CE297" s="13"/>
      <c r="CF297" s="13"/>
      <c r="CG297" s="13"/>
      <c r="CH297" s="13"/>
      <c r="CI297" s="13"/>
      <c r="CJ297" s="13"/>
      <c r="CK297" s="13"/>
      <c r="CL297" s="13"/>
      <c r="CM297" s="13"/>
      <c r="CN297" s="8" t="str">
        <f t="shared" si="185"/>
        <v/>
      </c>
      <c r="CO297" s="8">
        <f t="shared" si="174"/>
        <v>0</v>
      </c>
      <c r="CP297" s="8">
        <f t="shared" ref="CP297:CP360" si="194">AllCurCoGP(CD297:CM297)</f>
        <v>0</v>
      </c>
      <c r="CQ297" s="13"/>
      <c r="CR297" s="13"/>
      <c r="CS297" s="13"/>
      <c r="CT297" s="13"/>
      <c r="CU297" s="13"/>
      <c r="CV297" s="13"/>
      <c r="CW297" s="13"/>
      <c r="CX297" s="13"/>
      <c r="CY297" s="13"/>
      <c r="CZ297" s="13"/>
      <c r="DA297" s="8" t="str">
        <f t="shared" si="186"/>
        <v/>
      </c>
      <c r="DB297" s="8">
        <f t="shared" si="176"/>
        <v>0</v>
      </c>
      <c r="DC297" s="8">
        <f t="shared" si="192"/>
        <v>0</v>
      </c>
    </row>
    <row r="298" spans="1:107" ht="26.25" customHeight="1" thickBot="1" x14ac:dyDescent="0.4">
      <c r="A298" s="16">
        <v>292</v>
      </c>
      <c r="B298" s="92" t="s">
        <v>723</v>
      </c>
      <c r="C298" s="7" t="s">
        <v>402</v>
      </c>
      <c r="D298" s="13" t="s">
        <v>808</v>
      </c>
      <c r="E298" s="13"/>
      <c r="F298" s="13"/>
      <c r="G298" s="13"/>
      <c r="H298" s="13"/>
      <c r="I298" s="13"/>
      <c r="J298" s="13"/>
      <c r="K298" s="13"/>
      <c r="L298" s="13"/>
      <c r="M298" s="13"/>
      <c r="N298" s="8" t="str">
        <f t="shared" si="162"/>
        <v>CHM114 (1)B</v>
      </c>
      <c r="O298" s="8">
        <f t="shared" si="184"/>
        <v>1</v>
      </c>
      <c r="P298" s="8">
        <f t="shared" si="181"/>
        <v>4</v>
      </c>
      <c r="Q298" s="13"/>
      <c r="R298" s="13"/>
      <c r="S298" s="13"/>
      <c r="T298" s="13"/>
      <c r="U298" s="13"/>
      <c r="V298" s="13"/>
      <c r="W298" s="13"/>
      <c r="X298" s="13"/>
      <c r="Y298" s="13"/>
      <c r="Z298" s="13"/>
      <c r="AA298" s="10" t="str">
        <f t="shared" si="188"/>
        <v/>
      </c>
      <c r="AB298" s="10">
        <f t="shared" si="190"/>
        <v>0</v>
      </c>
      <c r="AC298" s="10">
        <f t="shared" si="191"/>
        <v>0</v>
      </c>
      <c r="AD298" s="13"/>
      <c r="AE298" s="13"/>
      <c r="AF298" s="13"/>
      <c r="AG298" s="13"/>
      <c r="AH298" s="13"/>
      <c r="AI298" s="13"/>
      <c r="AJ298" s="13"/>
      <c r="AK298" s="13"/>
      <c r="AL298" s="13"/>
      <c r="AM298" s="13"/>
      <c r="AN298" s="10" t="str">
        <f t="shared" si="170"/>
        <v/>
      </c>
      <c r="AO298" s="8">
        <f t="shared" si="180"/>
        <v>0</v>
      </c>
      <c r="AP298" s="12">
        <f t="shared" si="172"/>
        <v>0</v>
      </c>
      <c r="AQ298" s="13"/>
      <c r="AR298" s="13"/>
      <c r="AS298" s="13"/>
      <c r="AT298" s="13"/>
      <c r="AU298" s="13"/>
      <c r="AV298" s="13"/>
      <c r="AW298" s="13"/>
      <c r="AX298" s="13"/>
      <c r="AY298" s="13"/>
      <c r="AZ298" s="13"/>
      <c r="BA298" s="10" t="str">
        <f t="shared" si="187"/>
        <v/>
      </c>
      <c r="BB298" s="8">
        <f t="shared" si="173"/>
        <v>0</v>
      </c>
      <c r="BC298" s="8">
        <f t="shared" si="183"/>
        <v>0</v>
      </c>
      <c r="BD298" s="13"/>
      <c r="BE298" s="13"/>
      <c r="BF298" s="13"/>
      <c r="BG298" s="13"/>
      <c r="BH298" s="13"/>
      <c r="BI298" s="13"/>
      <c r="BJ298" s="13"/>
      <c r="BK298" s="13"/>
      <c r="BL298" s="13"/>
      <c r="BM298" s="13"/>
      <c r="BN298" s="8" t="str">
        <f t="shared" si="179"/>
        <v/>
      </c>
      <c r="BO298" s="8">
        <f t="shared" si="193"/>
        <v>0</v>
      </c>
      <c r="BP298" s="8">
        <f t="shared" si="189"/>
        <v>0</v>
      </c>
      <c r="BQ298" s="13"/>
      <c r="BR298" s="13"/>
      <c r="BS298" s="13"/>
      <c r="BT298" s="13"/>
      <c r="BU298" s="13"/>
      <c r="BV298" s="13"/>
      <c r="BW298" s="13"/>
      <c r="BX298" s="13"/>
      <c r="BY298" s="13"/>
      <c r="BZ298" s="13"/>
      <c r="CA298" s="8" t="str">
        <f t="shared" si="182"/>
        <v/>
      </c>
      <c r="CB298" s="8">
        <f t="shared" si="175"/>
        <v>0</v>
      </c>
      <c r="CC298" s="8">
        <f t="shared" si="160"/>
        <v>0</v>
      </c>
      <c r="CD298" s="13"/>
      <c r="CE298" s="13"/>
      <c r="CF298" s="13"/>
      <c r="CG298" s="13"/>
      <c r="CH298" s="13"/>
      <c r="CI298" s="13"/>
      <c r="CJ298" s="13"/>
      <c r="CK298" s="13"/>
      <c r="CL298" s="13"/>
      <c r="CM298" s="13"/>
      <c r="CN298" s="8" t="str">
        <f t="shared" si="185"/>
        <v/>
      </c>
      <c r="CO298" s="8">
        <f t="shared" si="174"/>
        <v>0</v>
      </c>
      <c r="CP298" s="8">
        <f t="shared" si="194"/>
        <v>0</v>
      </c>
      <c r="CQ298" s="13"/>
      <c r="CR298" s="13"/>
      <c r="CS298" s="13"/>
      <c r="CT298" s="13"/>
      <c r="CU298" s="13"/>
      <c r="CV298" s="13"/>
      <c r="CW298" s="13"/>
      <c r="CX298" s="13"/>
      <c r="CY298" s="13"/>
      <c r="CZ298" s="13"/>
      <c r="DA298" s="8" t="str">
        <f t="shared" si="186"/>
        <v/>
      </c>
      <c r="DB298" s="8">
        <f t="shared" si="176"/>
        <v>0</v>
      </c>
      <c r="DC298" s="8">
        <f t="shared" si="192"/>
        <v>0</v>
      </c>
    </row>
    <row r="299" spans="1:107" ht="26.25" customHeight="1" thickBot="1" x14ac:dyDescent="0.4">
      <c r="A299" s="16">
        <v>293</v>
      </c>
      <c r="B299" s="92" t="s">
        <v>724</v>
      </c>
      <c r="C299" s="7" t="s">
        <v>403</v>
      </c>
      <c r="D299" s="13"/>
      <c r="E299" s="13"/>
      <c r="F299" s="13"/>
      <c r="G299" s="13"/>
      <c r="H299" s="13"/>
      <c r="I299" s="13"/>
      <c r="J299" s="13"/>
      <c r="K299" s="13"/>
      <c r="L299" s="13"/>
      <c r="M299" s="13"/>
      <c r="N299" s="8" t="str">
        <f t="shared" si="162"/>
        <v/>
      </c>
      <c r="O299" s="8">
        <f t="shared" si="184"/>
        <v>0</v>
      </c>
      <c r="P299" s="8">
        <f t="shared" si="181"/>
        <v>0</v>
      </c>
      <c r="Q299" s="13"/>
      <c r="R299" s="13"/>
      <c r="S299" s="13"/>
      <c r="T299" s="13"/>
      <c r="U299" s="13"/>
      <c r="V299" s="13"/>
      <c r="W299" s="13"/>
      <c r="X299" s="13"/>
      <c r="Y299" s="13"/>
      <c r="Z299" s="13"/>
      <c r="AA299" s="10" t="str">
        <f t="shared" si="188"/>
        <v/>
      </c>
      <c r="AB299" s="10">
        <f t="shared" si="190"/>
        <v>0</v>
      </c>
      <c r="AC299" s="10">
        <f t="shared" si="191"/>
        <v>0</v>
      </c>
      <c r="AD299" s="13"/>
      <c r="AE299" s="13"/>
      <c r="AF299" s="13"/>
      <c r="AG299" s="13"/>
      <c r="AH299" s="13"/>
      <c r="AI299" s="13"/>
      <c r="AJ299" s="13"/>
      <c r="AK299" s="13"/>
      <c r="AL299" s="13"/>
      <c r="AM299" s="13"/>
      <c r="AN299" s="10" t="str">
        <f t="shared" si="170"/>
        <v/>
      </c>
      <c r="AO299" s="8">
        <f t="shared" si="180"/>
        <v>0</v>
      </c>
      <c r="AP299" s="12">
        <f t="shared" si="172"/>
        <v>0</v>
      </c>
      <c r="AQ299" s="13"/>
      <c r="AR299" s="13"/>
      <c r="AS299" s="13"/>
      <c r="AT299" s="13"/>
      <c r="AU299" s="13"/>
      <c r="AV299" s="13"/>
      <c r="AW299" s="13"/>
      <c r="AX299" s="13"/>
      <c r="AY299" s="13"/>
      <c r="AZ299" s="13"/>
      <c r="BA299" s="10" t="str">
        <f t="shared" si="187"/>
        <v/>
      </c>
      <c r="BB299" s="8">
        <f t="shared" si="173"/>
        <v>0</v>
      </c>
      <c r="BC299" s="8">
        <f t="shared" si="183"/>
        <v>0</v>
      </c>
      <c r="BD299" s="13"/>
      <c r="BE299" s="13"/>
      <c r="BF299" s="13"/>
      <c r="BG299" s="13"/>
      <c r="BH299" s="13"/>
      <c r="BI299" s="13"/>
      <c r="BJ299" s="13"/>
      <c r="BK299" s="13"/>
      <c r="BL299" s="13"/>
      <c r="BM299" s="13"/>
      <c r="BN299" s="8" t="str">
        <f t="shared" si="179"/>
        <v/>
      </c>
      <c r="BO299" s="8">
        <f t="shared" si="193"/>
        <v>0</v>
      </c>
      <c r="BP299" s="8">
        <f t="shared" si="189"/>
        <v>0</v>
      </c>
      <c r="BQ299" s="13"/>
      <c r="BR299" s="13"/>
      <c r="BS299" s="13"/>
      <c r="BT299" s="13"/>
      <c r="BU299" s="13"/>
      <c r="BV299" s="13"/>
      <c r="BW299" s="13"/>
      <c r="BX299" s="13"/>
      <c r="BY299" s="13"/>
      <c r="BZ299" s="13"/>
      <c r="CA299" s="8" t="str">
        <f t="shared" si="182"/>
        <v/>
      </c>
      <c r="CB299" s="8">
        <f t="shared" si="175"/>
        <v>0</v>
      </c>
      <c r="CC299" s="8">
        <f t="shared" si="160"/>
        <v>0</v>
      </c>
      <c r="CD299" s="13"/>
      <c r="CE299" s="13"/>
      <c r="CF299" s="13"/>
      <c r="CG299" s="13"/>
      <c r="CH299" s="13"/>
      <c r="CI299" s="13"/>
      <c r="CJ299" s="13"/>
      <c r="CK299" s="13"/>
      <c r="CL299" s="13"/>
      <c r="CM299" s="13"/>
      <c r="CN299" s="8" t="str">
        <f t="shared" si="185"/>
        <v/>
      </c>
      <c r="CO299" s="8">
        <f t="shared" si="174"/>
        <v>0</v>
      </c>
      <c r="CP299" s="8">
        <f t="shared" si="194"/>
        <v>0</v>
      </c>
      <c r="CQ299" s="13"/>
      <c r="CR299" s="13"/>
      <c r="CS299" s="13"/>
      <c r="CT299" s="13"/>
      <c r="CU299" s="13"/>
      <c r="CV299" s="13"/>
      <c r="CW299" s="13"/>
      <c r="CX299" s="13"/>
      <c r="CY299" s="13"/>
      <c r="CZ299" s="13"/>
      <c r="DA299" s="8" t="str">
        <f t="shared" si="186"/>
        <v/>
      </c>
      <c r="DB299" s="8">
        <f t="shared" si="176"/>
        <v>0</v>
      </c>
      <c r="DC299" s="8">
        <f t="shared" si="192"/>
        <v>0</v>
      </c>
    </row>
    <row r="300" spans="1:107" ht="26.25" customHeight="1" thickBot="1" x14ac:dyDescent="0.4">
      <c r="A300" s="16">
        <v>294</v>
      </c>
      <c r="B300" s="92" t="s">
        <v>725</v>
      </c>
      <c r="C300" s="7" t="s">
        <v>404</v>
      </c>
      <c r="D300" s="13"/>
      <c r="E300" s="13"/>
      <c r="F300" s="13"/>
      <c r="G300" s="13"/>
      <c r="H300" s="13"/>
      <c r="I300" s="13"/>
      <c r="J300" s="13"/>
      <c r="K300" s="13"/>
      <c r="L300" s="13"/>
      <c r="M300" s="13"/>
      <c r="N300" s="8" t="str">
        <f t="shared" si="162"/>
        <v/>
      </c>
      <c r="O300" s="8">
        <f t="shared" si="184"/>
        <v>0</v>
      </c>
      <c r="P300" s="8">
        <f t="shared" si="181"/>
        <v>0</v>
      </c>
      <c r="Q300" s="13"/>
      <c r="R300" s="13"/>
      <c r="S300" s="13"/>
      <c r="T300" s="13"/>
      <c r="U300" s="13"/>
      <c r="V300" s="13"/>
      <c r="W300" s="13"/>
      <c r="X300" s="13"/>
      <c r="Y300" s="13"/>
      <c r="Z300" s="13"/>
      <c r="AA300" s="10" t="str">
        <f t="shared" si="188"/>
        <v/>
      </c>
      <c r="AB300" s="10">
        <f t="shared" si="190"/>
        <v>0</v>
      </c>
      <c r="AC300" s="10">
        <f t="shared" si="191"/>
        <v>0</v>
      </c>
      <c r="AD300" s="13"/>
      <c r="AE300" s="13"/>
      <c r="AF300" s="13"/>
      <c r="AG300" s="13"/>
      <c r="AH300" s="13"/>
      <c r="AI300" s="13"/>
      <c r="AJ300" s="13"/>
      <c r="AK300" s="13"/>
      <c r="AL300" s="13"/>
      <c r="AM300" s="13"/>
      <c r="AN300" s="10" t="str">
        <f t="shared" si="170"/>
        <v/>
      </c>
      <c r="AO300" s="8">
        <f t="shared" si="180"/>
        <v>0</v>
      </c>
      <c r="AP300" s="12">
        <f t="shared" si="172"/>
        <v>0</v>
      </c>
      <c r="AQ300" s="13"/>
      <c r="AR300" s="13"/>
      <c r="AS300" s="13"/>
      <c r="AT300" s="13"/>
      <c r="AU300" s="13"/>
      <c r="AV300" s="13"/>
      <c r="AW300" s="13"/>
      <c r="AX300" s="13"/>
      <c r="AY300" s="13"/>
      <c r="AZ300" s="13"/>
      <c r="BA300" s="10" t="str">
        <f t="shared" si="187"/>
        <v/>
      </c>
      <c r="BB300" s="8">
        <f t="shared" si="173"/>
        <v>0</v>
      </c>
      <c r="BC300" s="8">
        <f t="shared" si="183"/>
        <v>0</v>
      </c>
      <c r="BD300" s="13"/>
      <c r="BE300" s="13"/>
      <c r="BF300" s="13"/>
      <c r="BG300" s="13"/>
      <c r="BH300" s="13"/>
      <c r="BI300" s="13"/>
      <c r="BJ300" s="13"/>
      <c r="BK300" s="13"/>
      <c r="BL300" s="13"/>
      <c r="BM300" s="13"/>
      <c r="BN300" s="8" t="str">
        <f t="shared" si="179"/>
        <v/>
      </c>
      <c r="BO300" s="8">
        <f t="shared" si="193"/>
        <v>0</v>
      </c>
      <c r="BP300" s="8">
        <f t="shared" si="189"/>
        <v>0</v>
      </c>
      <c r="BQ300" s="13"/>
      <c r="BR300" s="13"/>
      <c r="BS300" s="13"/>
      <c r="BT300" s="13"/>
      <c r="BU300" s="13"/>
      <c r="BV300" s="13"/>
      <c r="BW300" s="13"/>
      <c r="BX300" s="13"/>
      <c r="BY300" s="13"/>
      <c r="BZ300" s="13"/>
      <c r="CA300" s="8" t="str">
        <f t="shared" si="182"/>
        <v/>
      </c>
      <c r="CB300" s="8">
        <f t="shared" si="175"/>
        <v>0</v>
      </c>
      <c r="CC300" s="8">
        <f t="shared" si="160"/>
        <v>0</v>
      </c>
      <c r="CD300" s="13"/>
      <c r="CE300" s="13"/>
      <c r="CF300" s="13"/>
      <c r="CG300" s="13"/>
      <c r="CH300" s="13"/>
      <c r="CI300" s="13"/>
      <c r="CJ300" s="13"/>
      <c r="CK300" s="13"/>
      <c r="CL300" s="13"/>
      <c r="CM300" s="13"/>
      <c r="CN300" s="8" t="str">
        <f t="shared" si="185"/>
        <v/>
      </c>
      <c r="CO300" s="8">
        <f t="shared" si="174"/>
        <v>0</v>
      </c>
      <c r="CP300" s="8">
        <f t="shared" si="194"/>
        <v>0</v>
      </c>
      <c r="CQ300" s="13"/>
      <c r="CR300" s="13"/>
      <c r="CS300" s="13"/>
      <c r="CT300" s="13"/>
      <c r="CU300" s="13"/>
      <c r="CV300" s="13"/>
      <c r="CW300" s="13"/>
      <c r="CX300" s="13"/>
      <c r="CY300" s="13"/>
      <c r="CZ300" s="13"/>
      <c r="DA300" s="8" t="str">
        <f t="shared" si="186"/>
        <v/>
      </c>
      <c r="DB300" s="8">
        <f t="shared" si="176"/>
        <v>0</v>
      </c>
      <c r="DC300" s="8">
        <f t="shared" si="192"/>
        <v>0</v>
      </c>
    </row>
    <row r="301" spans="1:107" ht="26.25" customHeight="1" thickBot="1" x14ac:dyDescent="0.4">
      <c r="A301" s="16">
        <v>295</v>
      </c>
      <c r="B301" s="92" t="s">
        <v>726</v>
      </c>
      <c r="C301" s="7" t="s">
        <v>405</v>
      </c>
      <c r="D301" s="13" t="s">
        <v>784</v>
      </c>
      <c r="E301" s="13"/>
      <c r="F301" s="13"/>
      <c r="G301" s="13"/>
      <c r="H301" s="13"/>
      <c r="I301" s="13"/>
      <c r="J301" s="13"/>
      <c r="K301" s="13"/>
      <c r="L301" s="13"/>
      <c r="M301" s="13"/>
      <c r="N301" s="8" t="str">
        <f t="shared" si="162"/>
        <v>CHM113 (3)B</v>
      </c>
      <c r="O301" s="8">
        <f t="shared" si="184"/>
        <v>3</v>
      </c>
      <c r="P301" s="8">
        <f t="shared" si="181"/>
        <v>12</v>
      </c>
      <c r="Q301" s="13" t="s">
        <v>845</v>
      </c>
      <c r="R301" s="13"/>
      <c r="S301" s="13"/>
      <c r="T301" s="13"/>
      <c r="U301" s="13"/>
      <c r="V301" s="13"/>
      <c r="W301" s="13"/>
      <c r="X301" s="13"/>
      <c r="Y301" s="13"/>
      <c r="Z301" s="13"/>
      <c r="AA301" s="10" t="str">
        <f t="shared" si="188"/>
        <v>CHM121 (3)B</v>
      </c>
      <c r="AB301" s="10">
        <f t="shared" si="190"/>
        <v>3</v>
      </c>
      <c r="AC301" s="10">
        <f t="shared" si="191"/>
        <v>12</v>
      </c>
      <c r="AD301" s="13"/>
      <c r="AE301" s="13"/>
      <c r="AF301" s="13"/>
      <c r="AG301" s="13"/>
      <c r="AH301" s="13"/>
      <c r="AI301" s="13"/>
      <c r="AJ301" s="13"/>
      <c r="AK301" s="13"/>
      <c r="AL301" s="13"/>
      <c r="AM301" s="13"/>
      <c r="AN301" s="10" t="str">
        <f t="shared" si="170"/>
        <v/>
      </c>
      <c r="AO301" s="8">
        <f t="shared" si="180"/>
        <v>0</v>
      </c>
      <c r="AP301" s="12">
        <f t="shared" si="172"/>
        <v>0</v>
      </c>
      <c r="AQ301" s="13"/>
      <c r="AR301" s="13"/>
      <c r="AS301" s="13"/>
      <c r="AT301" s="13"/>
      <c r="AU301" s="13"/>
      <c r="AV301" s="13"/>
      <c r="AW301" s="13"/>
      <c r="AX301" s="13"/>
      <c r="AY301" s="13"/>
      <c r="AZ301" s="13"/>
      <c r="BA301" s="10" t="str">
        <f t="shared" si="187"/>
        <v/>
      </c>
      <c r="BB301" s="8">
        <f t="shared" si="173"/>
        <v>0</v>
      </c>
      <c r="BC301" s="8">
        <f t="shared" si="183"/>
        <v>0</v>
      </c>
      <c r="BD301" s="13"/>
      <c r="BE301" s="13"/>
      <c r="BF301" s="13"/>
      <c r="BG301" s="13"/>
      <c r="BH301" s="13"/>
      <c r="BI301" s="13"/>
      <c r="BJ301" s="13"/>
      <c r="BK301" s="13"/>
      <c r="BL301" s="13"/>
      <c r="BM301" s="13"/>
      <c r="BN301" s="8" t="str">
        <f t="shared" si="179"/>
        <v/>
      </c>
      <c r="BO301" s="8">
        <f t="shared" si="193"/>
        <v>0</v>
      </c>
      <c r="BP301" s="8">
        <f t="shared" si="189"/>
        <v>0</v>
      </c>
      <c r="BQ301" s="13"/>
      <c r="BR301" s="13"/>
      <c r="BS301" s="13"/>
      <c r="BT301" s="13"/>
      <c r="BU301" s="13"/>
      <c r="BV301" s="13"/>
      <c r="BW301" s="13"/>
      <c r="BX301" s="13"/>
      <c r="BY301" s="13"/>
      <c r="BZ301" s="13"/>
      <c r="CA301" s="8" t="str">
        <f t="shared" si="182"/>
        <v/>
      </c>
      <c r="CB301" s="8">
        <f t="shared" si="175"/>
        <v>0</v>
      </c>
      <c r="CC301" s="8">
        <f t="shared" si="160"/>
        <v>0</v>
      </c>
      <c r="CD301" s="13"/>
      <c r="CE301" s="13"/>
      <c r="CF301" s="13"/>
      <c r="CG301" s="13"/>
      <c r="CH301" s="13"/>
      <c r="CI301" s="13"/>
      <c r="CJ301" s="13"/>
      <c r="CK301" s="13"/>
      <c r="CL301" s="13"/>
      <c r="CM301" s="13"/>
      <c r="CN301" s="8" t="str">
        <f t="shared" si="185"/>
        <v/>
      </c>
      <c r="CO301" s="8">
        <f t="shared" si="174"/>
        <v>0</v>
      </c>
      <c r="CP301" s="8">
        <f t="shared" si="194"/>
        <v>0</v>
      </c>
      <c r="CQ301" s="13"/>
      <c r="CR301" s="13"/>
      <c r="CS301" s="13"/>
      <c r="CT301" s="13"/>
      <c r="CU301" s="13"/>
      <c r="CV301" s="13"/>
      <c r="CW301" s="13"/>
      <c r="CX301" s="13"/>
      <c r="CY301" s="13"/>
      <c r="CZ301" s="13"/>
      <c r="DA301" s="8" t="str">
        <f t="shared" si="186"/>
        <v/>
      </c>
      <c r="DB301" s="8">
        <f t="shared" si="176"/>
        <v>0</v>
      </c>
      <c r="DC301" s="8">
        <f t="shared" si="192"/>
        <v>0</v>
      </c>
    </row>
    <row r="302" spans="1:107" ht="26.25" customHeight="1" thickBot="1" x14ac:dyDescent="0.4">
      <c r="A302" s="16">
        <v>296</v>
      </c>
      <c r="B302" s="92" t="s">
        <v>727</v>
      </c>
      <c r="C302" s="7" t="s">
        <v>406</v>
      </c>
      <c r="D302" s="13" t="s">
        <v>781</v>
      </c>
      <c r="E302" s="13"/>
      <c r="F302" s="13"/>
      <c r="G302" s="13"/>
      <c r="H302" s="13"/>
      <c r="I302" s="13"/>
      <c r="J302" s="13"/>
      <c r="K302" s="13"/>
      <c r="L302" s="13"/>
      <c r="M302" s="13"/>
      <c r="N302" s="8" t="str">
        <f t="shared" si="162"/>
        <v>PHY117 (1)C</v>
      </c>
      <c r="O302" s="8">
        <f t="shared" si="184"/>
        <v>1</v>
      </c>
      <c r="P302" s="8">
        <f t="shared" si="181"/>
        <v>3</v>
      </c>
      <c r="Q302" s="13" t="s">
        <v>846</v>
      </c>
      <c r="R302" s="13"/>
      <c r="S302" s="13"/>
      <c r="T302" s="13"/>
      <c r="U302" s="13"/>
      <c r="V302" s="13"/>
      <c r="W302" s="13"/>
      <c r="X302" s="13"/>
      <c r="Y302" s="13"/>
      <c r="Z302" s="13"/>
      <c r="AA302" s="10" t="str">
        <f t="shared" si="188"/>
        <v>PHY122 (2)C</v>
      </c>
      <c r="AB302" s="10">
        <f t="shared" si="190"/>
        <v>2</v>
      </c>
      <c r="AC302" s="10">
        <f t="shared" si="191"/>
        <v>6</v>
      </c>
      <c r="AD302" s="13"/>
      <c r="AE302" s="13"/>
      <c r="AF302" s="13"/>
      <c r="AG302" s="13"/>
      <c r="AH302" s="13"/>
      <c r="AI302" s="13"/>
      <c r="AJ302" s="13"/>
      <c r="AK302" s="13"/>
      <c r="AL302" s="13"/>
      <c r="AM302" s="13"/>
      <c r="AN302" s="10" t="str">
        <f t="shared" si="170"/>
        <v/>
      </c>
      <c r="AO302" s="8">
        <f t="shared" si="180"/>
        <v>0</v>
      </c>
      <c r="AP302" s="12">
        <f t="shared" si="172"/>
        <v>0</v>
      </c>
      <c r="AQ302" s="13"/>
      <c r="AR302" s="13"/>
      <c r="AS302" s="13"/>
      <c r="AT302" s="13"/>
      <c r="AU302" s="13"/>
      <c r="AV302" s="13"/>
      <c r="AW302" s="13"/>
      <c r="AX302" s="13"/>
      <c r="AY302" s="13"/>
      <c r="AZ302" s="13"/>
      <c r="BA302" s="10" t="str">
        <f t="shared" si="187"/>
        <v/>
      </c>
      <c r="BB302" s="8">
        <f t="shared" si="173"/>
        <v>0</v>
      </c>
      <c r="BC302" s="8">
        <f t="shared" si="183"/>
        <v>0</v>
      </c>
      <c r="BD302" s="13"/>
      <c r="BE302" s="13"/>
      <c r="BF302" s="13"/>
      <c r="BG302" s="13"/>
      <c r="BH302" s="13"/>
      <c r="BI302" s="13"/>
      <c r="BJ302" s="13"/>
      <c r="BK302" s="13"/>
      <c r="BL302" s="13"/>
      <c r="BM302" s="13"/>
      <c r="BN302" s="8" t="str">
        <f t="shared" si="179"/>
        <v/>
      </c>
      <c r="BO302" s="8">
        <f t="shared" si="193"/>
        <v>0</v>
      </c>
      <c r="BP302" s="8">
        <f t="shared" si="189"/>
        <v>0</v>
      </c>
      <c r="BQ302" s="13"/>
      <c r="BR302" s="13"/>
      <c r="BS302" s="13"/>
      <c r="BT302" s="13"/>
      <c r="BU302" s="13"/>
      <c r="BV302" s="13"/>
      <c r="BW302" s="13"/>
      <c r="BX302" s="13"/>
      <c r="BY302" s="13"/>
      <c r="BZ302" s="13"/>
      <c r="CA302" s="8" t="str">
        <f t="shared" si="182"/>
        <v/>
      </c>
      <c r="CB302" s="8">
        <f t="shared" si="175"/>
        <v>0</v>
      </c>
      <c r="CC302" s="8">
        <f t="shared" si="160"/>
        <v>0</v>
      </c>
      <c r="CD302" s="13"/>
      <c r="CE302" s="13"/>
      <c r="CF302" s="13"/>
      <c r="CG302" s="13"/>
      <c r="CH302" s="13"/>
      <c r="CI302" s="13"/>
      <c r="CJ302" s="13"/>
      <c r="CK302" s="13"/>
      <c r="CL302" s="13"/>
      <c r="CM302" s="13"/>
      <c r="CN302" s="8" t="str">
        <f t="shared" si="185"/>
        <v/>
      </c>
      <c r="CO302" s="8">
        <f t="shared" si="174"/>
        <v>0</v>
      </c>
      <c r="CP302" s="8">
        <f t="shared" si="194"/>
        <v>0</v>
      </c>
      <c r="CQ302" s="13"/>
      <c r="CR302" s="13"/>
      <c r="CS302" s="13"/>
      <c r="CT302" s="13"/>
      <c r="CU302" s="13"/>
      <c r="CV302" s="13"/>
      <c r="CW302" s="13"/>
      <c r="CX302" s="13"/>
      <c r="CY302" s="13"/>
      <c r="CZ302" s="13"/>
      <c r="DA302" s="8" t="str">
        <f t="shared" si="186"/>
        <v/>
      </c>
      <c r="DB302" s="8">
        <f t="shared" si="176"/>
        <v>0</v>
      </c>
      <c r="DC302" s="8">
        <f t="shared" si="192"/>
        <v>0</v>
      </c>
    </row>
    <row r="303" spans="1:107" ht="26.25" customHeight="1" thickBot="1" x14ac:dyDescent="0.4">
      <c r="A303" s="16">
        <v>297</v>
      </c>
      <c r="B303" s="92" t="s">
        <v>728</v>
      </c>
      <c r="C303" s="7" t="s">
        <v>407</v>
      </c>
      <c r="D303" s="13" t="s">
        <v>809</v>
      </c>
      <c r="E303" s="13"/>
      <c r="F303" s="13"/>
      <c r="G303" s="13"/>
      <c r="H303" s="13"/>
      <c r="I303" s="13"/>
      <c r="J303" s="13"/>
      <c r="K303" s="13"/>
      <c r="L303" s="13"/>
      <c r="M303" s="13"/>
      <c r="N303" s="8" t="str">
        <f t="shared" si="162"/>
        <v>CHM114 (1)A</v>
      </c>
      <c r="O303" s="8">
        <f t="shared" si="184"/>
        <v>1</v>
      </c>
      <c r="P303" s="8">
        <f t="shared" si="181"/>
        <v>5</v>
      </c>
      <c r="Q303" s="13"/>
      <c r="R303" s="13"/>
      <c r="S303" s="13"/>
      <c r="T303" s="13"/>
      <c r="U303" s="13"/>
      <c r="V303" s="13"/>
      <c r="W303" s="13"/>
      <c r="X303" s="13"/>
      <c r="Y303" s="13"/>
      <c r="Z303" s="13"/>
      <c r="AA303" s="10" t="str">
        <f t="shared" si="188"/>
        <v/>
      </c>
      <c r="AB303" s="10">
        <f t="shared" si="190"/>
        <v>0</v>
      </c>
      <c r="AC303" s="10">
        <f t="shared" si="191"/>
        <v>0</v>
      </c>
      <c r="AD303" s="13"/>
      <c r="AE303" s="13"/>
      <c r="AF303" s="13"/>
      <c r="AG303" s="13"/>
      <c r="AH303" s="13"/>
      <c r="AI303" s="13"/>
      <c r="AJ303" s="13"/>
      <c r="AK303" s="13"/>
      <c r="AL303" s="13"/>
      <c r="AM303" s="13"/>
      <c r="AN303" s="10" t="str">
        <f t="shared" si="170"/>
        <v/>
      </c>
      <c r="AO303" s="8">
        <f t="shared" si="180"/>
        <v>0</v>
      </c>
      <c r="AP303" s="12">
        <f t="shared" si="172"/>
        <v>0</v>
      </c>
      <c r="AQ303" s="13"/>
      <c r="AR303" s="13"/>
      <c r="AS303" s="13"/>
      <c r="AT303" s="13"/>
      <c r="AU303" s="13"/>
      <c r="AV303" s="13"/>
      <c r="AW303" s="13"/>
      <c r="AX303" s="13"/>
      <c r="AY303" s="13"/>
      <c r="AZ303" s="13"/>
      <c r="BA303" s="10" t="str">
        <f t="shared" si="187"/>
        <v/>
      </c>
      <c r="BB303" s="8">
        <f t="shared" si="173"/>
        <v>0</v>
      </c>
      <c r="BC303" s="8">
        <f t="shared" si="183"/>
        <v>0</v>
      </c>
      <c r="BD303" s="13"/>
      <c r="BE303" s="13"/>
      <c r="BF303" s="13"/>
      <c r="BG303" s="13"/>
      <c r="BH303" s="13"/>
      <c r="BI303" s="13"/>
      <c r="BJ303" s="13"/>
      <c r="BK303" s="13"/>
      <c r="BL303" s="13"/>
      <c r="BM303" s="13"/>
      <c r="BN303" s="8" t="str">
        <f t="shared" si="179"/>
        <v/>
      </c>
      <c r="BO303" s="8">
        <f t="shared" si="193"/>
        <v>0</v>
      </c>
      <c r="BP303" s="8">
        <f t="shared" si="189"/>
        <v>0</v>
      </c>
      <c r="BQ303" s="13"/>
      <c r="BR303" s="13"/>
      <c r="BS303" s="13"/>
      <c r="BT303" s="13"/>
      <c r="BU303" s="13"/>
      <c r="BV303" s="13"/>
      <c r="BW303" s="13"/>
      <c r="BX303" s="13"/>
      <c r="BY303" s="13"/>
      <c r="BZ303" s="13"/>
      <c r="CA303" s="8" t="str">
        <f t="shared" si="182"/>
        <v/>
      </c>
      <c r="CB303" s="8">
        <f t="shared" si="175"/>
        <v>0</v>
      </c>
      <c r="CC303" s="8">
        <f t="shared" si="160"/>
        <v>0</v>
      </c>
      <c r="CD303" s="13"/>
      <c r="CE303" s="13"/>
      <c r="CF303" s="13"/>
      <c r="CG303" s="13"/>
      <c r="CH303" s="13"/>
      <c r="CI303" s="13"/>
      <c r="CJ303" s="13"/>
      <c r="CK303" s="13"/>
      <c r="CL303" s="13"/>
      <c r="CM303" s="13"/>
      <c r="CN303" s="8" t="str">
        <f t="shared" si="185"/>
        <v/>
      </c>
      <c r="CO303" s="8">
        <f t="shared" si="174"/>
        <v>0</v>
      </c>
      <c r="CP303" s="8">
        <f t="shared" si="194"/>
        <v>0</v>
      </c>
      <c r="CQ303" s="13"/>
      <c r="CR303" s="13"/>
      <c r="CS303" s="13"/>
      <c r="CT303" s="13"/>
      <c r="CU303" s="13"/>
      <c r="CV303" s="13"/>
      <c r="CW303" s="13"/>
      <c r="CX303" s="13"/>
      <c r="CY303" s="13"/>
      <c r="CZ303" s="13"/>
      <c r="DA303" s="8" t="str">
        <f t="shared" si="186"/>
        <v/>
      </c>
      <c r="DB303" s="8">
        <f t="shared" si="176"/>
        <v>0</v>
      </c>
      <c r="DC303" s="8">
        <f t="shared" si="192"/>
        <v>0</v>
      </c>
    </row>
    <row r="304" spans="1:107" ht="26.25" customHeight="1" thickBot="1" x14ac:dyDescent="0.4">
      <c r="A304" s="16">
        <v>298</v>
      </c>
      <c r="B304" s="92" t="s">
        <v>729</v>
      </c>
      <c r="C304" s="7" t="s">
        <v>408</v>
      </c>
      <c r="D304" s="13"/>
      <c r="E304" s="13"/>
      <c r="F304" s="13"/>
      <c r="G304" s="13"/>
      <c r="H304" s="13"/>
      <c r="I304" s="13"/>
      <c r="J304" s="13"/>
      <c r="K304" s="13"/>
      <c r="L304" s="13"/>
      <c r="M304" s="13"/>
      <c r="N304" s="8" t="str">
        <f t="shared" si="162"/>
        <v/>
      </c>
      <c r="O304" s="8">
        <f t="shared" si="184"/>
        <v>0</v>
      </c>
      <c r="P304" s="8">
        <f t="shared" si="181"/>
        <v>0</v>
      </c>
      <c r="Q304" s="13"/>
      <c r="R304" s="13"/>
      <c r="S304" s="13"/>
      <c r="T304" s="13"/>
      <c r="U304" s="13"/>
      <c r="V304" s="13"/>
      <c r="W304" s="13"/>
      <c r="X304" s="13"/>
      <c r="Y304" s="13"/>
      <c r="Z304" s="13"/>
      <c r="AA304" s="10" t="str">
        <f t="shared" si="188"/>
        <v/>
      </c>
      <c r="AB304" s="10">
        <f t="shared" si="190"/>
        <v>0</v>
      </c>
      <c r="AC304" s="10">
        <f t="shared" si="191"/>
        <v>0</v>
      </c>
      <c r="AD304" s="13"/>
      <c r="AE304" s="13"/>
      <c r="AF304" s="13"/>
      <c r="AG304" s="13"/>
      <c r="AH304" s="13"/>
      <c r="AI304" s="13"/>
      <c r="AJ304" s="13"/>
      <c r="AK304" s="13"/>
      <c r="AL304" s="13"/>
      <c r="AM304" s="13"/>
      <c r="AN304" s="10" t="str">
        <f t="shared" si="170"/>
        <v/>
      </c>
      <c r="AO304" s="8">
        <f t="shared" si="180"/>
        <v>0</v>
      </c>
      <c r="AP304" s="12">
        <f t="shared" si="172"/>
        <v>0</v>
      </c>
      <c r="AQ304" s="13"/>
      <c r="AR304" s="13"/>
      <c r="AS304" s="13"/>
      <c r="AT304" s="13"/>
      <c r="AU304" s="13"/>
      <c r="AV304" s="13"/>
      <c r="AW304" s="13"/>
      <c r="AX304" s="13"/>
      <c r="AY304" s="13"/>
      <c r="AZ304" s="13"/>
      <c r="BA304" s="10" t="str">
        <f t="shared" si="187"/>
        <v/>
      </c>
      <c r="BB304" s="8">
        <f t="shared" si="173"/>
        <v>0</v>
      </c>
      <c r="BC304" s="8">
        <f t="shared" si="183"/>
        <v>0</v>
      </c>
      <c r="BD304" s="13"/>
      <c r="BE304" s="13"/>
      <c r="BF304" s="13"/>
      <c r="BG304" s="13"/>
      <c r="BH304" s="13"/>
      <c r="BI304" s="13"/>
      <c r="BJ304" s="13"/>
      <c r="BK304" s="13"/>
      <c r="BL304" s="13"/>
      <c r="BM304" s="13"/>
      <c r="BN304" s="8" t="str">
        <f t="shared" si="179"/>
        <v/>
      </c>
      <c r="BO304" s="8">
        <f t="shared" si="193"/>
        <v>0</v>
      </c>
      <c r="BP304" s="8">
        <f t="shared" si="189"/>
        <v>0</v>
      </c>
      <c r="BQ304" s="13"/>
      <c r="BR304" s="13"/>
      <c r="BS304" s="13"/>
      <c r="BT304" s="13"/>
      <c r="BU304" s="13"/>
      <c r="BV304" s="13"/>
      <c r="BW304" s="13"/>
      <c r="BX304" s="13"/>
      <c r="BY304" s="13"/>
      <c r="BZ304" s="13"/>
      <c r="CA304" s="8" t="str">
        <f t="shared" si="182"/>
        <v/>
      </c>
      <c r="CB304" s="8">
        <f t="shared" si="175"/>
        <v>0</v>
      </c>
      <c r="CC304" s="8">
        <f t="shared" si="160"/>
        <v>0</v>
      </c>
      <c r="CD304" s="13"/>
      <c r="CE304" s="13"/>
      <c r="CF304" s="13"/>
      <c r="CG304" s="13"/>
      <c r="CH304" s="13"/>
      <c r="CI304" s="13"/>
      <c r="CJ304" s="13"/>
      <c r="CK304" s="13"/>
      <c r="CL304" s="13"/>
      <c r="CM304" s="13"/>
      <c r="CN304" s="8" t="str">
        <f t="shared" si="185"/>
        <v/>
      </c>
      <c r="CO304" s="8">
        <f t="shared" si="174"/>
        <v>0</v>
      </c>
      <c r="CP304" s="8">
        <f t="shared" si="194"/>
        <v>0</v>
      </c>
      <c r="CQ304" s="13"/>
      <c r="CR304" s="13"/>
      <c r="CS304" s="13"/>
      <c r="CT304" s="13"/>
      <c r="CU304" s="13"/>
      <c r="CV304" s="13"/>
      <c r="CW304" s="13"/>
      <c r="CX304" s="13"/>
      <c r="CY304" s="13"/>
      <c r="CZ304" s="13"/>
      <c r="DA304" s="8" t="str">
        <f t="shared" si="186"/>
        <v/>
      </c>
      <c r="DB304" s="8">
        <f t="shared" si="176"/>
        <v>0</v>
      </c>
      <c r="DC304" s="8">
        <f t="shared" si="192"/>
        <v>0</v>
      </c>
    </row>
    <row r="305" spans="1:107" ht="26.25" customHeight="1" thickBot="1" x14ac:dyDescent="0.4">
      <c r="A305" s="16">
        <v>299</v>
      </c>
      <c r="B305" s="92" t="s">
        <v>730</v>
      </c>
      <c r="C305" s="7" t="s">
        <v>409</v>
      </c>
      <c r="D305" s="13" t="s">
        <v>810</v>
      </c>
      <c r="E305" s="13"/>
      <c r="F305" s="13"/>
      <c r="G305" s="13"/>
      <c r="H305" s="13"/>
      <c r="I305" s="13"/>
      <c r="J305" s="13"/>
      <c r="K305" s="13"/>
      <c r="L305" s="13"/>
      <c r="M305" s="13"/>
      <c r="N305" s="8" t="str">
        <f t="shared" si="162"/>
        <v>CHM114 (1)C</v>
      </c>
      <c r="O305" s="8">
        <f t="shared" si="184"/>
        <v>1</v>
      </c>
      <c r="P305" s="8">
        <f t="shared" si="181"/>
        <v>3</v>
      </c>
      <c r="Q305" s="13" t="s">
        <v>825</v>
      </c>
      <c r="R305" s="13" t="s">
        <v>840</v>
      </c>
      <c r="S305" s="13"/>
      <c r="T305" s="13"/>
      <c r="U305" s="13"/>
      <c r="V305" s="13"/>
      <c r="W305" s="13"/>
      <c r="X305" s="13"/>
      <c r="Y305" s="13"/>
      <c r="Z305" s="13"/>
      <c r="AA305" s="10" t="str">
        <f t="shared" si="188"/>
        <v>CHM124 (1)E,CSC122 (2)E</v>
      </c>
      <c r="AB305" s="10">
        <f t="shared" si="190"/>
        <v>3</v>
      </c>
      <c r="AC305" s="10">
        <f t="shared" si="191"/>
        <v>3</v>
      </c>
      <c r="AD305" s="13"/>
      <c r="AE305" s="13"/>
      <c r="AF305" s="13"/>
      <c r="AG305" s="13"/>
      <c r="AH305" s="13"/>
      <c r="AI305" s="13"/>
      <c r="AJ305" s="13"/>
      <c r="AK305" s="13"/>
      <c r="AL305" s="13"/>
      <c r="AM305" s="13"/>
      <c r="AN305" s="10" t="str">
        <f t="shared" si="170"/>
        <v/>
      </c>
      <c r="AO305" s="8">
        <f t="shared" si="180"/>
        <v>0</v>
      </c>
      <c r="AP305" s="12">
        <f t="shared" si="172"/>
        <v>0</v>
      </c>
      <c r="AQ305" s="13"/>
      <c r="AR305" s="13"/>
      <c r="AS305" s="13"/>
      <c r="AT305" s="13"/>
      <c r="AU305" s="13"/>
      <c r="AV305" s="13"/>
      <c r="AW305" s="13"/>
      <c r="AX305" s="13"/>
      <c r="AY305" s="13"/>
      <c r="AZ305" s="13"/>
      <c r="BA305" s="10" t="str">
        <f t="shared" si="187"/>
        <v/>
      </c>
      <c r="BB305" s="8">
        <f t="shared" si="173"/>
        <v>0</v>
      </c>
      <c r="BC305" s="8">
        <f t="shared" si="183"/>
        <v>0</v>
      </c>
      <c r="BD305" s="13"/>
      <c r="BE305" s="13"/>
      <c r="BF305" s="13"/>
      <c r="BG305" s="13"/>
      <c r="BH305" s="13"/>
      <c r="BI305" s="13"/>
      <c r="BJ305" s="13"/>
      <c r="BK305" s="13"/>
      <c r="BL305" s="13"/>
      <c r="BM305" s="13"/>
      <c r="BN305" s="8" t="str">
        <f t="shared" si="179"/>
        <v/>
      </c>
      <c r="BO305" s="8">
        <f t="shared" si="193"/>
        <v>0</v>
      </c>
      <c r="BP305" s="8">
        <f t="shared" si="189"/>
        <v>0</v>
      </c>
      <c r="BQ305" s="13"/>
      <c r="BR305" s="13"/>
      <c r="BS305" s="13"/>
      <c r="BT305" s="13"/>
      <c r="BU305" s="13"/>
      <c r="BV305" s="13"/>
      <c r="BW305" s="13"/>
      <c r="BX305" s="13"/>
      <c r="BY305" s="13"/>
      <c r="BZ305" s="13"/>
      <c r="CA305" s="8" t="str">
        <f t="shared" si="182"/>
        <v/>
      </c>
      <c r="CB305" s="8">
        <f t="shared" si="175"/>
        <v>0</v>
      </c>
      <c r="CC305" s="8">
        <f t="shared" si="160"/>
        <v>0</v>
      </c>
      <c r="CD305" s="13"/>
      <c r="CE305" s="13"/>
      <c r="CF305" s="13"/>
      <c r="CG305" s="13"/>
      <c r="CH305" s="13"/>
      <c r="CI305" s="13"/>
      <c r="CJ305" s="13"/>
      <c r="CK305" s="13"/>
      <c r="CL305" s="13"/>
      <c r="CM305" s="13"/>
      <c r="CN305" s="8" t="str">
        <f t="shared" si="185"/>
        <v/>
      </c>
      <c r="CO305" s="8">
        <f t="shared" si="174"/>
        <v>0</v>
      </c>
      <c r="CP305" s="8">
        <f t="shared" si="194"/>
        <v>0</v>
      </c>
      <c r="CQ305" s="13"/>
      <c r="CR305" s="13"/>
      <c r="CS305" s="13"/>
      <c r="CT305" s="13"/>
      <c r="CU305" s="13"/>
      <c r="CV305" s="13"/>
      <c r="CW305" s="13"/>
      <c r="CX305" s="13"/>
      <c r="CY305" s="13"/>
      <c r="CZ305" s="13"/>
      <c r="DA305" s="8" t="str">
        <f t="shared" si="186"/>
        <v/>
      </c>
      <c r="DB305" s="8">
        <f t="shared" ref="DB305:DB336" si="195">AllCurCoTCL(CQ305:CZ305)</f>
        <v>0</v>
      </c>
      <c r="DC305" s="8">
        <f t="shared" si="192"/>
        <v>0</v>
      </c>
    </row>
    <row r="306" spans="1:107" ht="26.25" customHeight="1" thickBot="1" x14ac:dyDescent="0.4">
      <c r="A306" s="16">
        <v>300</v>
      </c>
      <c r="B306" s="92" t="s">
        <v>731</v>
      </c>
      <c r="C306" s="7" t="s">
        <v>410</v>
      </c>
      <c r="D306" s="13" t="s">
        <v>819</v>
      </c>
      <c r="E306" s="13"/>
      <c r="F306" s="13"/>
      <c r="G306" s="13"/>
      <c r="H306" s="13"/>
      <c r="I306" s="13"/>
      <c r="J306" s="13"/>
      <c r="K306" s="13"/>
      <c r="L306" s="13"/>
      <c r="M306" s="13"/>
      <c r="N306" s="8" t="str">
        <f t="shared" si="162"/>
        <v>BIO112 (2)F</v>
      </c>
      <c r="O306" s="8">
        <f t="shared" si="184"/>
        <v>2</v>
      </c>
      <c r="P306" s="8">
        <f t="shared" si="181"/>
        <v>0</v>
      </c>
      <c r="Q306" s="13" t="s">
        <v>825</v>
      </c>
      <c r="R306" s="13" t="s">
        <v>832</v>
      </c>
      <c r="S306" s="13"/>
      <c r="T306" s="13"/>
      <c r="U306" s="13"/>
      <c r="V306" s="13"/>
      <c r="W306" s="13"/>
      <c r="X306" s="13"/>
      <c r="Y306" s="13"/>
      <c r="Z306" s="13"/>
      <c r="AA306" s="10" t="str">
        <f t="shared" si="188"/>
        <v>CHM124 (1)E,GSS126 (2)C</v>
      </c>
      <c r="AB306" s="10">
        <f t="shared" si="190"/>
        <v>3</v>
      </c>
      <c r="AC306" s="10">
        <f t="shared" si="191"/>
        <v>7</v>
      </c>
      <c r="AD306" s="13"/>
      <c r="AE306" s="13"/>
      <c r="AF306" s="13"/>
      <c r="AG306" s="13"/>
      <c r="AH306" s="13"/>
      <c r="AI306" s="13"/>
      <c r="AJ306" s="13"/>
      <c r="AK306" s="13"/>
      <c r="AL306" s="13"/>
      <c r="AM306" s="13"/>
      <c r="AN306" s="10" t="str">
        <f t="shared" si="170"/>
        <v/>
      </c>
      <c r="AO306" s="8">
        <f t="shared" si="180"/>
        <v>0</v>
      </c>
      <c r="AP306" s="12">
        <f t="shared" si="172"/>
        <v>0</v>
      </c>
      <c r="AQ306" s="13"/>
      <c r="AR306" s="13"/>
      <c r="AS306" s="13"/>
      <c r="AT306" s="13"/>
      <c r="AU306" s="13"/>
      <c r="AV306" s="13"/>
      <c r="AW306" s="13"/>
      <c r="AX306" s="13"/>
      <c r="AY306" s="13"/>
      <c r="AZ306" s="13"/>
      <c r="BA306" s="10" t="str">
        <f t="shared" si="187"/>
        <v/>
      </c>
      <c r="BB306" s="8">
        <f t="shared" si="173"/>
        <v>0</v>
      </c>
      <c r="BC306" s="8">
        <f t="shared" si="183"/>
        <v>0</v>
      </c>
      <c r="BD306" s="13"/>
      <c r="BE306" s="13"/>
      <c r="BF306" s="13"/>
      <c r="BG306" s="13"/>
      <c r="BH306" s="13"/>
      <c r="BI306" s="13"/>
      <c r="BJ306" s="13"/>
      <c r="BK306" s="13"/>
      <c r="BL306" s="13"/>
      <c r="BM306" s="13"/>
      <c r="BN306" s="8" t="str">
        <f t="shared" si="179"/>
        <v/>
      </c>
      <c r="BO306" s="8">
        <f t="shared" si="193"/>
        <v>0</v>
      </c>
      <c r="BP306" s="8">
        <f t="shared" si="189"/>
        <v>0</v>
      </c>
      <c r="BQ306" s="13"/>
      <c r="BR306" s="13"/>
      <c r="BS306" s="13"/>
      <c r="BT306" s="13"/>
      <c r="BU306" s="13"/>
      <c r="BV306" s="13"/>
      <c r="BW306" s="13"/>
      <c r="BX306" s="13"/>
      <c r="BY306" s="13"/>
      <c r="BZ306" s="13"/>
      <c r="CA306" s="8" t="str">
        <f t="shared" si="182"/>
        <v/>
      </c>
      <c r="CB306" s="8">
        <f t="shared" si="175"/>
        <v>0</v>
      </c>
      <c r="CC306" s="8">
        <f t="shared" si="160"/>
        <v>0</v>
      </c>
      <c r="CD306" s="13"/>
      <c r="CE306" s="13"/>
      <c r="CF306" s="13"/>
      <c r="CG306" s="13"/>
      <c r="CH306" s="13"/>
      <c r="CI306" s="13"/>
      <c r="CJ306" s="13"/>
      <c r="CK306" s="13"/>
      <c r="CL306" s="13"/>
      <c r="CM306" s="13"/>
      <c r="CN306" s="8" t="str">
        <f t="shared" si="185"/>
        <v/>
      </c>
      <c r="CO306" s="8">
        <f t="shared" si="174"/>
        <v>0</v>
      </c>
      <c r="CP306" s="8">
        <f t="shared" si="194"/>
        <v>0</v>
      </c>
      <c r="CQ306" s="13"/>
      <c r="CR306" s="13"/>
      <c r="CS306" s="13"/>
      <c r="CT306" s="13"/>
      <c r="CU306" s="13"/>
      <c r="CV306" s="13"/>
      <c r="CW306" s="13"/>
      <c r="CX306" s="13"/>
      <c r="CY306" s="13"/>
      <c r="CZ306" s="13"/>
      <c r="DA306" s="8" t="str">
        <f t="shared" si="186"/>
        <v/>
      </c>
      <c r="DB306" s="8">
        <f t="shared" si="195"/>
        <v>0</v>
      </c>
      <c r="DC306" s="8">
        <f t="shared" si="192"/>
        <v>0</v>
      </c>
    </row>
    <row r="307" spans="1:107" ht="26.25" customHeight="1" thickBot="1" x14ac:dyDescent="0.4">
      <c r="A307" s="16">
        <v>301</v>
      </c>
      <c r="B307" s="92" t="s">
        <v>732</v>
      </c>
      <c r="C307" s="7" t="s">
        <v>411</v>
      </c>
      <c r="D307" s="13" t="s">
        <v>809</v>
      </c>
      <c r="E307" s="13"/>
      <c r="F307" s="13"/>
      <c r="G307" s="13"/>
      <c r="H307" s="13"/>
      <c r="I307" s="13"/>
      <c r="J307" s="13"/>
      <c r="K307" s="13"/>
      <c r="L307" s="13"/>
      <c r="M307" s="13"/>
      <c r="N307" s="8" t="str">
        <f t="shared" si="162"/>
        <v>CHM114 (1)A</v>
      </c>
      <c r="O307" s="8">
        <f t="shared" si="184"/>
        <v>1</v>
      </c>
      <c r="P307" s="8">
        <f t="shared" si="181"/>
        <v>5</v>
      </c>
      <c r="Q307" s="13"/>
      <c r="R307" s="13"/>
      <c r="S307" s="13"/>
      <c r="T307" s="13"/>
      <c r="U307" s="13"/>
      <c r="V307" s="13"/>
      <c r="W307" s="13"/>
      <c r="X307" s="13"/>
      <c r="Y307" s="13"/>
      <c r="Z307" s="13"/>
      <c r="AA307" s="10" t="str">
        <f t="shared" si="188"/>
        <v/>
      </c>
      <c r="AB307" s="10">
        <f t="shared" si="190"/>
        <v>0</v>
      </c>
      <c r="AC307" s="10">
        <f t="shared" si="191"/>
        <v>0</v>
      </c>
      <c r="AD307" s="13"/>
      <c r="AE307" s="13"/>
      <c r="AF307" s="13"/>
      <c r="AG307" s="13"/>
      <c r="AH307" s="13"/>
      <c r="AI307" s="13"/>
      <c r="AJ307" s="13"/>
      <c r="AK307" s="13"/>
      <c r="AL307" s="13"/>
      <c r="AM307" s="13"/>
      <c r="AN307" s="10" t="str">
        <f t="shared" si="170"/>
        <v/>
      </c>
      <c r="AO307" s="8">
        <f t="shared" si="180"/>
        <v>0</v>
      </c>
      <c r="AP307" s="12">
        <f t="shared" si="172"/>
        <v>0</v>
      </c>
      <c r="AQ307" s="13"/>
      <c r="AR307" s="13"/>
      <c r="AS307" s="13"/>
      <c r="AT307" s="13"/>
      <c r="AU307" s="13"/>
      <c r="AV307" s="13"/>
      <c r="AW307" s="13"/>
      <c r="AX307" s="13"/>
      <c r="AY307" s="13"/>
      <c r="AZ307" s="13"/>
      <c r="BA307" s="10" t="str">
        <f t="shared" si="187"/>
        <v/>
      </c>
      <c r="BB307" s="8">
        <f t="shared" si="173"/>
        <v>0</v>
      </c>
      <c r="BC307" s="8">
        <f t="shared" si="183"/>
        <v>0</v>
      </c>
      <c r="BD307" s="13"/>
      <c r="BE307" s="13"/>
      <c r="BF307" s="13"/>
      <c r="BG307" s="13"/>
      <c r="BH307" s="13"/>
      <c r="BI307" s="13"/>
      <c r="BJ307" s="13"/>
      <c r="BK307" s="13"/>
      <c r="BL307" s="13"/>
      <c r="BM307" s="13"/>
      <c r="BN307" s="8" t="str">
        <f t="shared" si="179"/>
        <v/>
      </c>
      <c r="BO307" s="8">
        <f t="shared" si="193"/>
        <v>0</v>
      </c>
      <c r="BP307" s="8">
        <f t="shared" si="189"/>
        <v>0</v>
      </c>
      <c r="BQ307" s="13"/>
      <c r="BR307" s="13"/>
      <c r="BS307" s="13"/>
      <c r="BT307" s="13"/>
      <c r="BU307" s="13"/>
      <c r="BV307" s="13"/>
      <c r="BW307" s="13"/>
      <c r="BX307" s="13"/>
      <c r="BY307" s="13"/>
      <c r="BZ307" s="13"/>
      <c r="CA307" s="8" t="str">
        <f t="shared" si="182"/>
        <v/>
      </c>
      <c r="CB307" s="8">
        <f t="shared" si="175"/>
        <v>0</v>
      </c>
      <c r="CC307" s="8">
        <f t="shared" ref="CC307:CC370" si="196">AllCurCoGP(BQ307:BZ307)</f>
        <v>0</v>
      </c>
      <c r="CD307" s="13"/>
      <c r="CE307" s="13"/>
      <c r="CF307" s="13"/>
      <c r="CG307" s="13"/>
      <c r="CH307" s="13"/>
      <c r="CI307" s="13"/>
      <c r="CJ307" s="13"/>
      <c r="CK307" s="13"/>
      <c r="CL307" s="13"/>
      <c r="CM307" s="13"/>
      <c r="CN307" s="8" t="str">
        <f t="shared" si="185"/>
        <v/>
      </c>
      <c r="CO307" s="8">
        <f t="shared" si="174"/>
        <v>0</v>
      </c>
      <c r="CP307" s="8">
        <f t="shared" si="194"/>
        <v>0</v>
      </c>
      <c r="CQ307" s="13"/>
      <c r="CR307" s="13"/>
      <c r="CS307" s="13"/>
      <c r="CT307" s="13"/>
      <c r="CU307" s="13"/>
      <c r="CV307" s="13"/>
      <c r="CW307" s="13"/>
      <c r="CX307" s="13"/>
      <c r="CY307" s="13"/>
      <c r="CZ307" s="13"/>
      <c r="DA307" s="8" t="str">
        <f t="shared" si="186"/>
        <v/>
      </c>
      <c r="DB307" s="8">
        <f t="shared" si="195"/>
        <v>0</v>
      </c>
      <c r="DC307" s="8">
        <f t="shared" si="192"/>
        <v>0</v>
      </c>
    </row>
    <row r="308" spans="1:107" ht="26.25" customHeight="1" thickBot="1" x14ac:dyDescent="0.4">
      <c r="A308" s="16">
        <v>302</v>
      </c>
      <c r="B308" s="92" t="s">
        <v>733</v>
      </c>
      <c r="C308" s="7" t="s">
        <v>412</v>
      </c>
      <c r="D308" s="13" t="s">
        <v>809</v>
      </c>
      <c r="E308" s="13"/>
      <c r="F308" s="13"/>
      <c r="G308" s="13"/>
      <c r="H308" s="13"/>
      <c r="I308" s="13"/>
      <c r="J308" s="13"/>
      <c r="K308" s="13"/>
      <c r="L308" s="13"/>
      <c r="M308" s="13"/>
      <c r="N308" s="8" t="str">
        <f t="shared" si="162"/>
        <v>CHM114 (1)A</v>
      </c>
      <c r="O308" s="8">
        <f t="shared" si="184"/>
        <v>1</v>
      </c>
      <c r="P308" s="8">
        <f t="shared" si="181"/>
        <v>5</v>
      </c>
      <c r="Q308" s="13"/>
      <c r="R308" s="13"/>
      <c r="S308" s="13"/>
      <c r="T308" s="13"/>
      <c r="U308" s="13"/>
      <c r="V308" s="13"/>
      <c r="W308" s="13"/>
      <c r="X308" s="13"/>
      <c r="Y308" s="13"/>
      <c r="Z308" s="13"/>
      <c r="AA308" s="10" t="str">
        <f t="shared" si="188"/>
        <v/>
      </c>
      <c r="AB308" s="10">
        <f t="shared" si="190"/>
        <v>0</v>
      </c>
      <c r="AC308" s="10">
        <f t="shared" si="191"/>
        <v>0</v>
      </c>
      <c r="AD308" s="13"/>
      <c r="AE308" s="13"/>
      <c r="AF308" s="13"/>
      <c r="AG308" s="13"/>
      <c r="AH308" s="13"/>
      <c r="AI308" s="13"/>
      <c r="AJ308" s="13"/>
      <c r="AK308" s="13"/>
      <c r="AL308" s="13"/>
      <c r="AM308" s="13"/>
      <c r="AN308" s="10" t="str">
        <f t="shared" si="170"/>
        <v/>
      </c>
      <c r="AO308" s="8">
        <f t="shared" si="180"/>
        <v>0</v>
      </c>
      <c r="AP308" s="12">
        <f t="shared" si="172"/>
        <v>0</v>
      </c>
      <c r="AQ308" s="13"/>
      <c r="AR308" s="13"/>
      <c r="AS308" s="13"/>
      <c r="AT308" s="13"/>
      <c r="AU308" s="13"/>
      <c r="AV308" s="13"/>
      <c r="AW308" s="13"/>
      <c r="AX308" s="13"/>
      <c r="AY308" s="13"/>
      <c r="AZ308" s="13"/>
      <c r="BA308" s="10" t="str">
        <f t="shared" si="187"/>
        <v/>
      </c>
      <c r="BB308" s="8">
        <f t="shared" si="173"/>
        <v>0</v>
      </c>
      <c r="BC308" s="8">
        <f t="shared" si="183"/>
        <v>0</v>
      </c>
      <c r="BD308" s="13"/>
      <c r="BE308" s="13"/>
      <c r="BF308" s="13"/>
      <c r="BG308" s="13"/>
      <c r="BH308" s="13"/>
      <c r="BI308" s="13"/>
      <c r="BJ308" s="13"/>
      <c r="BK308" s="13"/>
      <c r="BL308" s="13"/>
      <c r="BM308" s="13"/>
      <c r="BN308" s="8" t="str">
        <f t="shared" si="179"/>
        <v/>
      </c>
      <c r="BO308" s="8">
        <f t="shared" si="193"/>
        <v>0</v>
      </c>
      <c r="BP308" s="8">
        <f t="shared" si="189"/>
        <v>0</v>
      </c>
      <c r="BQ308" s="13"/>
      <c r="BR308" s="13"/>
      <c r="BS308" s="13"/>
      <c r="BT308" s="13"/>
      <c r="BU308" s="13"/>
      <c r="BV308" s="13"/>
      <c r="BW308" s="13"/>
      <c r="BX308" s="13"/>
      <c r="BY308" s="13"/>
      <c r="BZ308" s="13"/>
      <c r="CA308" s="8" t="str">
        <f t="shared" si="182"/>
        <v/>
      </c>
      <c r="CB308" s="8">
        <f t="shared" si="175"/>
        <v>0</v>
      </c>
      <c r="CC308" s="8">
        <f t="shared" si="196"/>
        <v>0</v>
      </c>
      <c r="CD308" s="13"/>
      <c r="CE308" s="13"/>
      <c r="CF308" s="13"/>
      <c r="CG308" s="13"/>
      <c r="CH308" s="13"/>
      <c r="CI308" s="13"/>
      <c r="CJ308" s="13"/>
      <c r="CK308" s="13"/>
      <c r="CL308" s="13"/>
      <c r="CM308" s="13"/>
      <c r="CN308" s="8" t="str">
        <f t="shared" si="185"/>
        <v/>
      </c>
      <c r="CO308" s="8">
        <f t="shared" si="174"/>
        <v>0</v>
      </c>
      <c r="CP308" s="8">
        <f t="shared" si="194"/>
        <v>0</v>
      </c>
      <c r="CQ308" s="13"/>
      <c r="CR308" s="13"/>
      <c r="CS308" s="13"/>
      <c r="CT308" s="13"/>
      <c r="CU308" s="13"/>
      <c r="CV308" s="13"/>
      <c r="CW308" s="13"/>
      <c r="CX308" s="13"/>
      <c r="CY308" s="13"/>
      <c r="CZ308" s="13"/>
      <c r="DA308" s="8" t="str">
        <f t="shared" si="186"/>
        <v/>
      </c>
      <c r="DB308" s="8">
        <f t="shared" si="195"/>
        <v>0</v>
      </c>
      <c r="DC308" s="8">
        <f t="shared" si="192"/>
        <v>0</v>
      </c>
    </row>
    <row r="309" spans="1:107" ht="26.25" customHeight="1" thickBot="1" x14ac:dyDescent="0.4">
      <c r="A309" s="16">
        <v>303</v>
      </c>
      <c r="B309" s="92" t="s">
        <v>734</v>
      </c>
      <c r="C309" s="7" t="s">
        <v>413</v>
      </c>
      <c r="D309" s="13" t="s">
        <v>810</v>
      </c>
      <c r="E309" s="13"/>
      <c r="F309" s="13"/>
      <c r="G309" s="13"/>
      <c r="H309" s="13"/>
      <c r="I309" s="13"/>
      <c r="J309" s="13"/>
      <c r="K309" s="13"/>
      <c r="L309" s="13"/>
      <c r="M309" s="13"/>
      <c r="N309" s="8" t="str">
        <f t="shared" si="162"/>
        <v>CHM114 (1)C</v>
      </c>
      <c r="O309" s="8">
        <f t="shared" si="184"/>
        <v>1</v>
      </c>
      <c r="P309" s="8">
        <f t="shared" si="181"/>
        <v>3</v>
      </c>
      <c r="Q309" s="13"/>
      <c r="R309" s="13"/>
      <c r="S309" s="13"/>
      <c r="T309" s="13"/>
      <c r="U309" s="13"/>
      <c r="V309" s="13"/>
      <c r="W309" s="13"/>
      <c r="X309" s="13"/>
      <c r="Y309" s="13"/>
      <c r="Z309" s="13"/>
      <c r="AA309" s="10" t="str">
        <f t="shared" si="188"/>
        <v/>
      </c>
      <c r="AB309" s="10">
        <f t="shared" si="190"/>
        <v>0</v>
      </c>
      <c r="AC309" s="10">
        <f t="shared" si="191"/>
        <v>0</v>
      </c>
      <c r="AD309" s="13"/>
      <c r="AE309" s="13"/>
      <c r="AF309" s="13"/>
      <c r="AG309" s="13"/>
      <c r="AH309" s="13"/>
      <c r="AI309" s="13"/>
      <c r="AJ309" s="13"/>
      <c r="AK309" s="13"/>
      <c r="AL309" s="13"/>
      <c r="AM309" s="13"/>
      <c r="AN309" s="10" t="str">
        <f t="shared" si="170"/>
        <v/>
      </c>
      <c r="AO309" s="8">
        <f t="shared" si="180"/>
        <v>0</v>
      </c>
      <c r="AP309" s="12">
        <f t="shared" si="172"/>
        <v>0</v>
      </c>
      <c r="AQ309" s="13"/>
      <c r="AR309" s="13"/>
      <c r="AS309" s="13"/>
      <c r="AT309" s="13"/>
      <c r="AU309" s="13"/>
      <c r="AV309" s="13"/>
      <c r="AW309" s="13"/>
      <c r="AX309" s="13"/>
      <c r="AY309" s="13"/>
      <c r="AZ309" s="13"/>
      <c r="BA309" s="10" t="str">
        <f t="shared" si="187"/>
        <v/>
      </c>
      <c r="BB309" s="8">
        <f t="shared" si="173"/>
        <v>0</v>
      </c>
      <c r="BC309" s="8">
        <f t="shared" si="183"/>
        <v>0</v>
      </c>
      <c r="BD309" s="13"/>
      <c r="BE309" s="13"/>
      <c r="BF309" s="13"/>
      <c r="BG309" s="13"/>
      <c r="BH309" s="13"/>
      <c r="BI309" s="13"/>
      <c r="BJ309" s="13"/>
      <c r="BK309" s="13"/>
      <c r="BL309" s="13"/>
      <c r="BM309" s="13"/>
      <c r="BN309" s="8" t="str">
        <f t="shared" si="179"/>
        <v/>
      </c>
      <c r="BO309" s="8">
        <f t="shared" si="193"/>
        <v>0</v>
      </c>
      <c r="BP309" s="8">
        <f>AllCurCoGP(BD309:BM309)</f>
        <v>0</v>
      </c>
      <c r="BQ309" s="13"/>
      <c r="BR309" s="13"/>
      <c r="BS309" s="13"/>
      <c r="BT309" s="13"/>
      <c r="BU309" s="13"/>
      <c r="BV309" s="13"/>
      <c r="BW309" s="13"/>
      <c r="BX309" s="13"/>
      <c r="BY309" s="13"/>
      <c r="BZ309" s="13"/>
      <c r="CA309" s="8" t="str">
        <f t="shared" si="182"/>
        <v/>
      </c>
      <c r="CB309" s="8">
        <f t="shared" si="175"/>
        <v>0</v>
      </c>
      <c r="CC309" s="8">
        <f t="shared" si="196"/>
        <v>0</v>
      </c>
      <c r="CD309" s="13"/>
      <c r="CE309" s="13"/>
      <c r="CF309" s="13"/>
      <c r="CG309" s="13"/>
      <c r="CH309" s="13"/>
      <c r="CI309" s="13"/>
      <c r="CJ309" s="13"/>
      <c r="CK309" s="13"/>
      <c r="CL309" s="13"/>
      <c r="CM309" s="13"/>
      <c r="CN309" s="8" t="str">
        <f t="shared" si="185"/>
        <v/>
      </c>
      <c r="CO309" s="8">
        <f t="shared" si="174"/>
        <v>0</v>
      </c>
      <c r="CP309" s="8">
        <f t="shared" si="194"/>
        <v>0</v>
      </c>
      <c r="CQ309" s="13"/>
      <c r="CR309" s="13"/>
      <c r="CS309" s="13"/>
      <c r="CT309" s="13"/>
      <c r="CU309" s="13"/>
      <c r="CV309" s="13"/>
      <c r="CW309" s="13"/>
      <c r="CX309" s="13"/>
      <c r="CY309" s="13"/>
      <c r="CZ309" s="13"/>
      <c r="DA309" s="8" t="str">
        <f t="shared" si="186"/>
        <v/>
      </c>
      <c r="DB309" s="8">
        <f t="shared" si="195"/>
        <v>0</v>
      </c>
      <c r="DC309" s="8">
        <f t="shared" si="192"/>
        <v>0</v>
      </c>
    </row>
    <row r="310" spans="1:107" ht="26.25" customHeight="1" thickBot="1" x14ac:dyDescent="0.4">
      <c r="A310" s="16">
        <v>304</v>
      </c>
      <c r="B310" s="92" t="s">
        <v>735</v>
      </c>
      <c r="C310" s="7" t="s">
        <v>414</v>
      </c>
      <c r="D310" s="13" t="s">
        <v>808</v>
      </c>
      <c r="E310" s="13"/>
      <c r="F310" s="13"/>
      <c r="G310" s="13"/>
      <c r="H310" s="13"/>
      <c r="I310" s="13"/>
      <c r="J310" s="13"/>
      <c r="K310" s="13"/>
      <c r="L310" s="13"/>
      <c r="M310" s="13"/>
      <c r="N310" s="8" t="str">
        <f t="shared" si="162"/>
        <v>CHM114 (1)B</v>
      </c>
      <c r="O310" s="8">
        <f t="shared" si="184"/>
        <v>1</v>
      </c>
      <c r="P310" s="8">
        <f t="shared" si="181"/>
        <v>4</v>
      </c>
      <c r="Q310" s="13"/>
      <c r="R310" s="13"/>
      <c r="S310" s="13"/>
      <c r="T310" s="13"/>
      <c r="U310" s="13"/>
      <c r="V310" s="13"/>
      <c r="W310" s="13"/>
      <c r="X310" s="13"/>
      <c r="Y310" s="13"/>
      <c r="Z310" s="13"/>
      <c r="AA310" s="10" t="str">
        <f t="shared" si="188"/>
        <v/>
      </c>
      <c r="AB310" s="10">
        <f t="shared" si="190"/>
        <v>0</v>
      </c>
      <c r="AC310" s="10">
        <f t="shared" si="191"/>
        <v>0</v>
      </c>
      <c r="AD310" s="13" t="s">
        <v>877</v>
      </c>
      <c r="AE310" s="13" t="s">
        <v>900</v>
      </c>
      <c r="AF310" s="13"/>
      <c r="AG310" s="13"/>
      <c r="AH310" s="13"/>
      <c r="AI310" s="13"/>
      <c r="AJ310" s="13"/>
      <c r="AK310" s="13"/>
      <c r="AL310" s="13"/>
      <c r="AM310" s="13"/>
      <c r="AN310" s="10" t="str">
        <f t="shared" si="170"/>
        <v>MTH211 (3)F,STA212 (3)E</v>
      </c>
      <c r="AO310" s="8">
        <f t="shared" ref="AO310:AO341" si="197">AllCurCoTCL(AD310:AM310)</f>
        <v>6</v>
      </c>
      <c r="AP310" s="12">
        <f t="shared" si="172"/>
        <v>3</v>
      </c>
      <c r="AQ310" s="13"/>
      <c r="AR310" s="13"/>
      <c r="AS310" s="13"/>
      <c r="AT310" s="13"/>
      <c r="AU310" s="13"/>
      <c r="AV310" s="13"/>
      <c r="AW310" s="13"/>
      <c r="AX310" s="13"/>
      <c r="AY310" s="13"/>
      <c r="AZ310" s="13"/>
      <c r="BA310" s="10" t="str">
        <f t="shared" si="187"/>
        <v/>
      </c>
      <c r="BB310" s="8">
        <f t="shared" si="173"/>
        <v>0</v>
      </c>
      <c r="BC310" s="8">
        <f t="shared" si="183"/>
        <v>0</v>
      </c>
      <c r="BD310" s="13"/>
      <c r="BE310" s="13"/>
      <c r="BF310" s="13"/>
      <c r="BG310" s="13"/>
      <c r="BH310" s="13"/>
      <c r="BI310" s="13"/>
      <c r="BJ310" s="13"/>
      <c r="BK310" s="13"/>
      <c r="BL310" s="13"/>
      <c r="BM310" s="13"/>
      <c r="BN310" s="8" t="str">
        <f t="shared" si="179"/>
        <v/>
      </c>
      <c r="BO310" s="8">
        <f t="shared" si="193"/>
        <v>0</v>
      </c>
      <c r="BP310" s="8">
        <f t="shared" ref="BP310:BP373" si="198">AllCurCoGP(BD310:BM310)</f>
        <v>0</v>
      </c>
      <c r="BQ310" s="13"/>
      <c r="BR310" s="13"/>
      <c r="BS310" s="13"/>
      <c r="BT310" s="13"/>
      <c r="BU310" s="13"/>
      <c r="BV310" s="13"/>
      <c r="BW310" s="13"/>
      <c r="BX310" s="13"/>
      <c r="BY310" s="13"/>
      <c r="BZ310" s="13"/>
      <c r="CA310" s="8" t="str">
        <f t="shared" si="182"/>
        <v/>
      </c>
      <c r="CB310" s="8">
        <f t="shared" si="175"/>
        <v>0</v>
      </c>
      <c r="CC310" s="8">
        <f t="shared" si="196"/>
        <v>0</v>
      </c>
      <c r="CD310" s="13"/>
      <c r="CE310" s="13"/>
      <c r="CF310" s="13"/>
      <c r="CG310" s="13"/>
      <c r="CH310" s="13"/>
      <c r="CI310" s="13"/>
      <c r="CJ310" s="13"/>
      <c r="CK310" s="13"/>
      <c r="CL310" s="13"/>
      <c r="CM310" s="13"/>
      <c r="CN310" s="8" t="str">
        <f t="shared" si="185"/>
        <v/>
      </c>
      <c r="CO310" s="8">
        <f t="shared" si="174"/>
        <v>0</v>
      </c>
      <c r="CP310" s="8">
        <f t="shared" si="194"/>
        <v>0</v>
      </c>
      <c r="CQ310" s="13"/>
      <c r="CR310" s="13"/>
      <c r="CS310" s="13"/>
      <c r="CT310" s="13"/>
      <c r="CU310" s="13"/>
      <c r="CV310" s="13"/>
      <c r="CW310" s="13"/>
      <c r="CX310" s="13"/>
      <c r="CY310" s="13"/>
      <c r="CZ310" s="13"/>
      <c r="DA310" s="8" t="str">
        <f t="shared" si="186"/>
        <v/>
      </c>
      <c r="DB310" s="8">
        <f t="shared" si="195"/>
        <v>0</v>
      </c>
      <c r="DC310" s="8">
        <f t="shared" si="192"/>
        <v>0</v>
      </c>
    </row>
    <row r="311" spans="1:107" ht="26.25" customHeight="1" thickBot="1" x14ac:dyDescent="0.4">
      <c r="A311" s="16">
        <v>305</v>
      </c>
      <c r="B311" s="92" t="s">
        <v>736</v>
      </c>
      <c r="C311" s="7" t="s">
        <v>415</v>
      </c>
      <c r="D311" s="13"/>
      <c r="E311" s="13"/>
      <c r="F311" s="13"/>
      <c r="G311" s="13"/>
      <c r="H311" s="13"/>
      <c r="I311" s="13"/>
      <c r="J311" s="13"/>
      <c r="K311" s="13"/>
      <c r="L311" s="13"/>
      <c r="M311" s="13"/>
      <c r="N311" s="8" t="str">
        <f t="shared" si="162"/>
        <v/>
      </c>
      <c r="O311" s="8">
        <f t="shared" si="184"/>
        <v>0</v>
      </c>
      <c r="P311" s="8">
        <f t="shared" si="181"/>
        <v>0</v>
      </c>
      <c r="Q311" s="13"/>
      <c r="R311" s="13"/>
      <c r="S311" s="13"/>
      <c r="T311" s="13"/>
      <c r="U311" s="13"/>
      <c r="V311" s="13"/>
      <c r="W311" s="13"/>
      <c r="X311" s="13"/>
      <c r="Y311" s="13"/>
      <c r="Z311" s="13"/>
      <c r="AA311" s="10" t="str">
        <f t="shared" si="188"/>
        <v/>
      </c>
      <c r="AB311" s="10">
        <f t="shared" si="190"/>
        <v>0</v>
      </c>
      <c r="AC311" s="10">
        <f t="shared" si="191"/>
        <v>0</v>
      </c>
      <c r="AD311" s="13"/>
      <c r="AE311" s="13"/>
      <c r="AF311" s="13"/>
      <c r="AG311" s="13"/>
      <c r="AH311" s="13"/>
      <c r="AI311" s="13"/>
      <c r="AJ311" s="13"/>
      <c r="AK311" s="13"/>
      <c r="AL311" s="13"/>
      <c r="AM311" s="13"/>
      <c r="AN311" s="10" t="str">
        <f t="shared" si="170"/>
        <v/>
      </c>
      <c r="AO311" s="8">
        <f t="shared" si="197"/>
        <v>0</v>
      </c>
      <c r="AP311" s="12">
        <f t="shared" si="172"/>
        <v>0</v>
      </c>
      <c r="AQ311" s="13"/>
      <c r="AR311" s="13"/>
      <c r="AS311" s="13"/>
      <c r="AT311" s="13"/>
      <c r="AU311" s="13"/>
      <c r="AV311" s="13"/>
      <c r="AW311" s="13"/>
      <c r="AX311" s="13"/>
      <c r="AY311" s="13"/>
      <c r="AZ311" s="13"/>
      <c r="BA311" s="10" t="str">
        <f t="shared" si="187"/>
        <v/>
      </c>
      <c r="BB311" s="8">
        <f t="shared" si="173"/>
        <v>0</v>
      </c>
      <c r="BC311" s="8">
        <f t="shared" si="183"/>
        <v>0</v>
      </c>
      <c r="BD311" s="13"/>
      <c r="BE311" s="13"/>
      <c r="BF311" s="13"/>
      <c r="BG311" s="13"/>
      <c r="BH311" s="13"/>
      <c r="BI311" s="13"/>
      <c r="BJ311" s="13"/>
      <c r="BK311" s="13"/>
      <c r="BL311" s="13"/>
      <c r="BM311" s="13"/>
      <c r="BN311" s="8" t="str">
        <f t="shared" si="179"/>
        <v/>
      </c>
      <c r="BO311" s="8">
        <f t="shared" si="193"/>
        <v>0</v>
      </c>
      <c r="BP311" s="8">
        <f t="shared" si="198"/>
        <v>0</v>
      </c>
      <c r="BQ311" s="13"/>
      <c r="BR311" s="13"/>
      <c r="BS311" s="13"/>
      <c r="BT311" s="13"/>
      <c r="BU311" s="13"/>
      <c r="BV311" s="13"/>
      <c r="BW311" s="13"/>
      <c r="BX311" s="13"/>
      <c r="BY311" s="13"/>
      <c r="BZ311" s="13"/>
      <c r="CA311" s="8" t="str">
        <f t="shared" si="182"/>
        <v/>
      </c>
      <c r="CB311" s="8">
        <f t="shared" si="175"/>
        <v>0</v>
      </c>
      <c r="CC311" s="8">
        <f t="shared" si="196"/>
        <v>0</v>
      </c>
      <c r="CD311" s="13"/>
      <c r="CE311" s="13"/>
      <c r="CF311" s="13"/>
      <c r="CG311" s="13"/>
      <c r="CH311" s="13"/>
      <c r="CI311" s="13"/>
      <c r="CJ311" s="13"/>
      <c r="CK311" s="13"/>
      <c r="CL311" s="13"/>
      <c r="CM311" s="13"/>
      <c r="CN311" s="8" t="str">
        <f t="shared" si="185"/>
        <v/>
      </c>
      <c r="CO311" s="8">
        <f t="shared" si="174"/>
        <v>0</v>
      </c>
      <c r="CP311" s="8">
        <f t="shared" si="194"/>
        <v>0</v>
      </c>
      <c r="CQ311" s="13"/>
      <c r="CR311" s="13"/>
      <c r="CS311" s="13"/>
      <c r="CT311" s="13"/>
      <c r="CU311" s="13"/>
      <c r="CV311" s="13"/>
      <c r="CW311" s="13"/>
      <c r="CX311" s="13"/>
      <c r="CY311" s="13"/>
      <c r="CZ311" s="13"/>
      <c r="DA311" s="8" t="str">
        <f t="shared" si="186"/>
        <v/>
      </c>
      <c r="DB311" s="8">
        <f t="shared" si="195"/>
        <v>0</v>
      </c>
      <c r="DC311" s="8">
        <f t="shared" si="192"/>
        <v>0</v>
      </c>
    </row>
    <row r="312" spans="1:107" ht="26.25" customHeight="1" thickBot="1" x14ac:dyDescent="0.4">
      <c r="A312" s="16">
        <v>306</v>
      </c>
      <c r="B312" s="92" t="s">
        <v>737</v>
      </c>
      <c r="C312" s="7" t="s">
        <v>416</v>
      </c>
      <c r="D312" s="13"/>
      <c r="E312" s="13"/>
      <c r="F312" s="13"/>
      <c r="G312" s="13"/>
      <c r="H312" s="13"/>
      <c r="I312" s="13"/>
      <c r="J312" s="13"/>
      <c r="K312" s="13"/>
      <c r="L312" s="13"/>
      <c r="M312" s="13"/>
      <c r="N312" s="8" t="str">
        <f t="shared" si="162"/>
        <v/>
      </c>
      <c r="O312" s="8">
        <f t="shared" si="184"/>
        <v>0</v>
      </c>
      <c r="P312" s="8">
        <f t="shared" ref="P312:P337" si="199">AllCurCoGP(D312:M312)</f>
        <v>0</v>
      </c>
      <c r="Q312" s="13"/>
      <c r="R312" s="13"/>
      <c r="S312" s="13"/>
      <c r="T312" s="13"/>
      <c r="U312" s="13"/>
      <c r="V312" s="13"/>
      <c r="W312" s="13"/>
      <c r="X312" s="13"/>
      <c r="Y312" s="13"/>
      <c r="Z312" s="13"/>
      <c r="AA312" s="10" t="str">
        <f t="shared" si="188"/>
        <v/>
      </c>
      <c r="AB312" s="10">
        <f t="shared" si="190"/>
        <v>0</v>
      </c>
      <c r="AC312" s="10">
        <f t="shared" si="191"/>
        <v>0</v>
      </c>
      <c r="AD312" s="13"/>
      <c r="AE312" s="13"/>
      <c r="AF312" s="13"/>
      <c r="AG312" s="13"/>
      <c r="AH312" s="13"/>
      <c r="AI312" s="13"/>
      <c r="AJ312" s="13"/>
      <c r="AK312" s="13"/>
      <c r="AL312" s="13"/>
      <c r="AM312" s="13"/>
      <c r="AN312" s="10" t="str">
        <f t="shared" si="170"/>
        <v/>
      </c>
      <c r="AO312" s="8">
        <f t="shared" si="197"/>
        <v>0</v>
      </c>
      <c r="AP312" s="12">
        <f t="shared" si="172"/>
        <v>0</v>
      </c>
      <c r="AQ312" s="13"/>
      <c r="AR312" s="13"/>
      <c r="AS312" s="13"/>
      <c r="AT312" s="13"/>
      <c r="AU312" s="13"/>
      <c r="AV312" s="13"/>
      <c r="AW312" s="13"/>
      <c r="AX312" s="13"/>
      <c r="AY312" s="13"/>
      <c r="AZ312" s="13"/>
      <c r="BA312" s="10" t="str">
        <f t="shared" si="187"/>
        <v/>
      </c>
      <c r="BB312" s="8">
        <f t="shared" si="173"/>
        <v>0</v>
      </c>
      <c r="BC312" s="8">
        <f t="shared" si="183"/>
        <v>0</v>
      </c>
      <c r="BD312" s="13"/>
      <c r="BE312" s="13"/>
      <c r="BF312" s="13"/>
      <c r="BG312" s="13"/>
      <c r="BH312" s="13"/>
      <c r="BI312" s="13"/>
      <c r="BJ312" s="13"/>
      <c r="BK312" s="13"/>
      <c r="BL312" s="13"/>
      <c r="BM312" s="13"/>
      <c r="BN312" s="8" t="str">
        <f t="shared" si="179"/>
        <v/>
      </c>
      <c r="BO312" s="8">
        <f t="shared" si="193"/>
        <v>0</v>
      </c>
      <c r="BP312" s="8">
        <f t="shared" si="198"/>
        <v>0</v>
      </c>
      <c r="BQ312" s="13"/>
      <c r="BR312" s="13"/>
      <c r="BS312" s="13"/>
      <c r="BT312" s="13"/>
      <c r="BU312" s="13"/>
      <c r="BV312" s="13"/>
      <c r="BW312" s="13"/>
      <c r="BX312" s="13"/>
      <c r="BY312" s="13"/>
      <c r="BZ312" s="13"/>
      <c r="CA312" s="8" t="str">
        <f t="shared" ref="CA312:CA343" si="200">AllCurCo(BQ312:BZ312)</f>
        <v/>
      </c>
      <c r="CB312" s="8">
        <f t="shared" si="175"/>
        <v>0</v>
      </c>
      <c r="CC312" s="8">
        <f t="shared" si="196"/>
        <v>0</v>
      </c>
      <c r="CD312" s="13"/>
      <c r="CE312" s="13"/>
      <c r="CF312" s="13"/>
      <c r="CG312" s="13"/>
      <c r="CH312" s="13"/>
      <c r="CI312" s="13"/>
      <c r="CJ312" s="13"/>
      <c r="CK312" s="13"/>
      <c r="CL312" s="13"/>
      <c r="CM312" s="13"/>
      <c r="CN312" s="8" t="str">
        <f t="shared" si="185"/>
        <v/>
      </c>
      <c r="CO312" s="8">
        <f t="shared" si="174"/>
        <v>0</v>
      </c>
      <c r="CP312" s="8">
        <f t="shared" si="194"/>
        <v>0</v>
      </c>
      <c r="CQ312" s="13"/>
      <c r="CR312" s="13"/>
      <c r="CS312" s="13"/>
      <c r="CT312" s="13"/>
      <c r="CU312" s="13"/>
      <c r="CV312" s="13"/>
      <c r="CW312" s="13"/>
      <c r="CX312" s="13"/>
      <c r="CY312" s="13"/>
      <c r="CZ312" s="13"/>
      <c r="DA312" s="8" t="str">
        <f t="shared" si="186"/>
        <v/>
      </c>
      <c r="DB312" s="8">
        <f t="shared" si="195"/>
        <v>0</v>
      </c>
      <c r="DC312" s="8">
        <f t="shared" si="192"/>
        <v>0</v>
      </c>
    </row>
    <row r="313" spans="1:107" ht="26.25" customHeight="1" thickBot="1" x14ac:dyDescent="0.4">
      <c r="A313" s="16">
        <v>307</v>
      </c>
      <c r="B313" s="92" t="s">
        <v>738</v>
      </c>
      <c r="C313" s="7" t="s">
        <v>417</v>
      </c>
      <c r="D313" s="13"/>
      <c r="E313" s="13"/>
      <c r="F313" s="13"/>
      <c r="G313" s="13"/>
      <c r="H313" s="13"/>
      <c r="I313" s="13"/>
      <c r="J313" s="13"/>
      <c r="K313" s="13"/>
      <c r="L313" s="13"/>
      <c r="M313" s="13"/>
      <c r="N313" s="8" t="str">
        <f t="shared" si="162"/>
        <v/>
      </c>
      <c r="O313" s="8">
        <f t="shared" si="184"/>
        <v>0</v>
      </c>
      <c r="P313" s="8">
        <f t="shared" si="199"/>
        <v>0</v>
      </c>
      <c r="Q313" s="13"/>
      <c r="R313" s="13"/>
      <c r="S313" s="13"/>
      <c r="T313" s="13"/>
      <c r="U313" s="13"/>
      <c r="V313" s="13"/>
      <c r="W313" s="13"/>
      <c r="X313" s="13"/>
      <c r="Y313" s="13"/>
      <c r="Z313" s="13"/>
      <c r="AA313" s="10" t="str">
        <f t="shared" si="188"/>
        <v/>
      </c>
      <c r="AB313" s="10">
        <f t="shared" si="190"/>
        <v>0</v>
      </c>
      <c r="AC313" s="10">
        <f t="shared" si="191"/>
        <v>0</v>
      </c>
      <c r="AD313" s="13"/>
      <c r="AE313" s="13"/>
      <c r="AF313" s="13"/>
      <c r="AG313" s="13"/>
      <c r="AH313" s="13"/>
      <c r="AI313" s="13"/>
      <c r="AJ313" s="13"/>
      <c r="AK313" s="13"/>
      <c r="AL313" s="13"/>
      <c r="AM313" s="13"/>
      <c r="AN313" s="10" t="str">
        <f t="shared" si="170"/>
        <v/>
      </c>
      <c r="AO313" s="8">
        <f t="shared" si="197"/>
        <v>0</v>
      </c>
      <c r="AP313" s="12">
        <f t="shared" si="172"/>
        <v>0</v>
      </c>
      <c r="AQ313" s="13"/>
      <c r="AR313" s="13"/>
      <c r="AS313" s="13"/>
      <c r="AT313" s="13"/>
      <c r="AU313" s="13"/>
      <c r="AV313" s="13"/>
      <c r="AW313" s="13"/>
      <c r="AX313" s="13"/>
      <c r="AY313" s="13"/>
      <c r="AZ313" s="13"/>
      <c r="BA313" s="10" t="str">
        <f t="shared" si="187"/>
        <v/>
      </c>
      <c r="BB313" s="8">
        <f t="shared" si="173"/>
        <v>0</v>
      </c>
      <c r="BC313" s="8">
        <f t="shared" si="183"/>
        <v>0</v>
      </c>
      <c r="BD313" s="13"/>
      <c r="BE313" s="13"/>
      <c r="BF313" s="13"/>
      <c r="BG313" s="13"/>
      <c r="BH313" s="13"/>
      <c r="BI313" s="13"/>
      <c r="BJ313" s="13"/>
      <c r="BK313" s="13"/>
      <c r="BL313" s="13"/>
      <c r="BM313" s="13"/>
      <c r="BN313" s="8" t="str">
        <f t="shared" si="179"/>
        <v/>
      </c>
      <c r="BO313" s="8">
        <f t="shared" si="193"/>
        <v>0</v>
      </c>
      <c r="BP313" s="8">
        <f t="shared" si="198"/>
        <v>0</v>
      </c>
      <c r="BQ313" s="13"/>
      <c r="BR313" s="13"/>
      <c r="BS313" s="13"/>
      <c r="BT313" s="13"/>
      <c r="BU313" s="13"/>
      <c r="BV313" s="13"/>
      <c r="BW313" s="13"/>
      <c r="BX313" s="13"/>
      <c r="BY313" s="13"/>
      <c r="BZ313" s="13"/>
      <c r="CA313" s="8" t="str">
        <f t="shared" si="200"/>
        <v/>
      </c>
      <c r="CB313" s="8">
        <f t="shared" si="175"/>
        <v>0</v>
      </c>
      <c r="CC313" s="8">
        <f t="shared" si="196"/>
        <v>0</v>
      </c>
      <c r="CD313" s="13"/>
      <c r="CE313" s="13"/>
      <c r="CF313" s="13"/>
      <c r="CG313" s="13"/>
      <c r="CH313" s="13"/>
      <c r="CI313" s="13"/>
      <c r="CJ313" s="13"/>
      <c r="CK313" s="13"/>
      <c r="CL313" s="13"/>
      <c r="CM313" s="13"/>
      <c r="CN313" s="8" t="str">
        <f t="shared" si="185"/>
        <v/>
      </c>
      <c r="CO313" s="8">
        <f t="shared" si="174"/>
        <v>0</v>
      </c>
      <c r="CP313" s="8">
        <f t="shared" si="194"/>
        <v>0</v>
      </c>
      <c r="CQ313" s="13"/>
      <c r="CR313" s="13"/>
      <c r="CS313" s="13"/>
      <c r="CT313" s="13"/>
      <c r="CU313" s="13"/>
      <c r="CV313" s="13"/>
      <c r="CW313" s="13"/>
      <c r="CX313" s="13"/>
      <c r="CY313" s="13"/>
      <c r="CZ313" s="13"/>
      <c r="DA313" s="8" t="str">
        <f t="shared" si="186"/>
        <v/>
      </c>
      <c r="DB313" s="8">
        <f t="shared" si="195"/>
        <v>0</v>
      </c>
      <c r="DC313" s="8">
        <f t="shared" si="192"/>
        <v>0</v>
      </c>
    </row>
    <row r="314" spans="1:107" ht="26.25" customHeight="1" thickBot="1" x14ac:dyDescent="0.4">
      <c r="A314" s="16">
        <v>308</v>
      </c>
      <c r="B314" s="92" t="s">
        <v>739</v>
      </c>
      <c r="C314" s="7" t="s">
        <v>418</v>
      </c>
      <c r="D314" s="13" t="s">
        <v>812</v>
      </c>
      <c r="E314" s="13" t="s">
        <v>819</v>
      </c>
      <c r="F314" s="13"/>
      <c r="G314" s="13"/>
      <c r="H314" s="13"/>
      <c r="I314" s="13"/>
      <c r="J314" s="13"/>
      <c r="K314" s="13"/>
      <c r="L314" s="13"/>
      <c r="M314" s="13"/>
      <c r="N314" s="8" t="str">
        <f t="shared" si="162"/>
        <v>CHM114 (1)F,BIO112 (2)F</v>
      </c>
      <c r="O314" s="8">
        <f t="shared" ref="O314:O345" si="201">AllCurCoTCL(D314:M314)</f>
        <v>3</v>
      </c>
      <c r="P314" s="8">
        <f t="shared" si="199"/>
        <v>0</v>
      </c>
      <c r="Q314" s="13"/>
      <c r="R314" s="13"/>
      <c r="S314" s="13"/>
      <c r="T314" s="13"/>
      <c r="U314" s="13"/>
      <c r="V314" s="13"/>
      <c r="W314" s="13"/>
      <c r="X314" s="13"/>
      <c r="Y314" s="13"/>
      <c r="Z314" s="13"/>
      <c r="AA314" s="10" t="str">
        <f t="shared" si="188"/>
        <v/>
      </c>
      <c r="AB314" s="10">
        <f t="shared" si="190"/>
        <v>0</v>
      </c>
      <c r="AC314" s="10">
        <f t="shared" si="191"/>
        <v>0</v>
      </c>
      <c r="AD314" s="13"/>
      <c r="AE314" s="13"/>
      <c r="AF314" s="13"/>
      <c r="AG314" s="13"/>
      <c r="AH314" s="13"/>
      <c r="AI314" s="13"/>
      <c r="AJ314" s="13"/>
      <c r="AK314" s="13"/>
      <c r="AL314" s="13"/>
      <c r="AM314" s="13"/>
      <c r="AN314" s="10" t="str">
        <f t="shared" si="170"/>
        <v/>
      </c>
      <c r="AO314" s="8">
        <f t="shared" si="197"/>
        <v>0</v>
      </c>
      <c r="AP314" s="12">
        <f t="shared" si="172"/>
        <v>0</v>
      </c>
      <c r="AQ314" s="13"/>
      <c r="AR314" s="13"/>
      <c r="AS314" s="13"/>
      <c r="AT314" s="13"/>
      <c r="AU314" s="13"/>
      <c r="AV314" s="13"/>
      <c r="AW314" s="13"/>
      <c r="AX314" s="13"/>
      <c r="AY314" s="13"/>
      <c r="AZ314" s="13"/>
      <c r="BA314" s="10" t="str">
        <f t="shared" si="187"/>
        <v/>
      </c>
      <c r="BB314" s="8">
        <f t="shared" si="173"/>
        <v>0</v>
      </c>
      <c r="BC314" s="8">
        <f t="shared" si="183"/>
        <v>0</v>
      </c>
      <c r="BD314" s="13"/>
      <c r="BE314" s="13"/>
      <c r="BF314" s="13"/>
      <c r="BG314" s="13"/>
      <c r="BH314" s="13"/>
      <c r="BI314" s="13"/>
      <c r="BJ314" s="13"/>
      <c r="BK314" s="13"/>
      <c r="BL314" s="13"/>
      <c r="BM314" s="13"/>
      <c r="BN314" s="8" t="str">
        <f t="shared" si="179"/>
        <v/>
      </c>
      <c r="BO314" s="8">
        <f t="shared" si="193"/>
        <v>0</v>
      </c>
      <c r="BP314" s="8">
        <f t="shared" si="198"/>
        <v>0</v>
      </c>
      <c r="BQ314" s="13"/>
      <c r="BR314" s="13"/>
      <c r="BS314" s="13"/>
      <c r="BT314" s="13"/>
      <c r="BU314" s="13"/>
      <c r="BV314" s="13"/>
      <c r="BW314" s="13"/>
      <c r="BX314" s="13"/>
      <c r="BY314" s="13"/>
      <c r="BZ314" s="13"/>
      <c r="CA314" s="8" t="str">
        <f t="shared" si="200"/>
        <v/>
      </c>
      <c r="CB314" s="8">
        <f t="shared" si="175"/>
        <v>0</v>
      </c>
      <c r="CC314" s="8">
        <f t="shared" si="196"/>
        <v>0</v>
      </c>
      <c r="CD314" s="13"/>
      <c r="CE314" s="13"/>
      <c r="CF314" s="13"/>
      <c r="CG314" s="13"/>
      <c r="CH314" s="13"/>
      <c r="CI314" s="13"/>
      <c r="CJ314" s="13"/>
      <c r="CK314" s="13"/>
      <c r="CL314" s="13"/>
      <c r="CM314" s="13"/>
      <c r="CN314" s="8" t="str">
        <f t="shared" si="185"/>
        <v/>
      </c>
      <c r="CO314" s="8">
        <f t="shared" si="174"/>
        <v>0</v>
      </c>
      <c r="CP314" s="8">
        <f t="shared" si="194"/>
        <v>0</v>
      </c>
      <c r="CQ314" s="13"/>
      <c r="CR314" s="13"/>
      <c r="CS314" s="13"/>
      <c r="CT314" s="13"/>
      <c r="CU314" s="13"/>
      <c r="CV314" s="13"/>
      <c r="CW314" s="13"/>
      <c r="CX314" s="13"/>
      <c r="CY314" s="13"/>
      <c r="CZ314" s="13"/>
      <c r="DA314" s="8" t="str">
        <f t="shared" si="186"/>
        <v/>
      </c>
      <c r="DB314" s="8">
        <f t="shared" si="195"/>
        <v>0</v>
      </c>
      <c r="DC314" s="8">
        <f t="shared" si="192"/>
        <v>0</v>
      </c>
    </row>
    <row r="315" spans="1:107" ht="26.25" customHeight="1" thickBot="1" x14ac:dyDescent="0.4">
      <c r="A315" s="16">
        <v>309</v>
      </c>
      <c r="B315" s="92" t="s">
        <v>740</v>
      </c>
      <c r="C315" s="7" t="s">
        <v>419</v>
      </c>
      <c r="D315" s="13"/>
      <c r="E315" s="13"/>
      <c r="F315" s="13"/>
      <c r="G315" s="13"/>
      <c r="H315" s="13"/>
      <c r="I315" s="13"/>
      <c r="J315" s="13"/>
      <c r="K315" s="13"/>
      <c r="L315" s="13"/>
      <c r="M315" s="13"/>
      <c r="N315" s="8" t="str">
        <f t="shared" ref="N315:N378" si="202">AllCurCo(D315:M315)</f>
        <v/>
      </c>
      <c r="O315" s="8">
        <f t="shared" si="201"/>
        <v>0</v>
      </c>
      <c r="P315" s="8">
        <f t="shared" si="199"/>
        <v>0</v>
      </c>
      <c r="Q315" s="13" t="s">
        <v>830</v>
      </c>
      <c r="R315" s="13"/>
      <c r="S315" s="13"/>
      <c r="T315" s="13"/>
      <c r="U315" s="13"/>
      <c r="V315" s="13"/>
      <c r="W315" s="13"/>
      <c r="X315" s="13"/>
      <c r="Y315" s="13"/>
      <c r="Z315" s="13"/>
      <c r="AA315" s="10" t="str">
        <f t="shared" si="188"/>
        <v>GSS121 (2)B</v>
      </c>
      <c r="AB315" s="10">
        <f t="shared" si="190"/>
        <v>2</v>
      </c>
      <c r="AC315" s="10">
        <f t="shared" si="191"/>
        <v>8</v>
      </c>
      <c r="AD315" s="13"/>
      <c r="AE315" s="13"/>
      <c r="AF315" s="13"/>
      <c r="AG315" s="13"/>
      <c r="AH315" s="13"/>
      <c r="AI315" s="13"/>
      <c r="AJ315" s="13"/>
      <c r="AK315" s="13"/>
      <c r="AL315" s="13"/>
      <c r="AM315" s="13"/>
      <c r="AN315" s="10" t="str">
        <f t="shared" si="170"/>
        <v/>
      </c>
      <c r="AO315" s="8">
        <f t="shared" si="197"/>
        <v>0</v>
      </c>
      <c r="AP315" s="12">
        <f t="shared" si="172"/>
        <v>0</v>
      </c>
      <c r="AQ315" s="13"/>
      <c r="AR315" s="13"/>
      <c r="AS315" s="13"/>
      <c r="AT315" s="13"/>
      <c r="AU315" s="13"/>
      <c r="AV315" s="13"/>
      <c r="AW315" s="13"/>
      <c r="AX315" s="13"/>
      <c r="AY315" s="13"/>
      <c r="AZ315" s="13"/>
      <c r="BA315" s="10" t="str">
        <f t="shared" si="187"/>
        <v/>
      </c>
      <c r="BB315" s="8">
        <f t="shared" si="173"/>
        <v>0</v>
      </c>
      <c r="BC315" s="8">
        <f t="shared" si="183"/>
        <v>0</v>
      </c>
      <c r="BD315" s="13"/>
      <c r="BE315" s="13"/>
      <c r="BF315" s="13"/>
      <c r="BG315" s="13"/>
      <c r="BH315" s="13"/>
      <c r="BI315" s="13"/>
      <c r="BJ315" s="13"/>
      <c r="BK315" s="13"/>
      <c r="BL315" s="13"/>
      <c r="BM315" s="13"/>
      <c r="BN315" s="8" t="str">
        <f t="shared" si="179"/>
        <v/>
      </c>
      <c r="BO315" s="8">
        <f t="shared" si="193"/>
        <v>0</v>
      </c>
      <c r="BP315" s="8">
        <f t="shared" si="198"/>
        <v>0</v>
      </c>
      <c r="BQ315" s="13"/>
      <c r="BR315" s="13"/>
      <c r="BS315" s="13"/>
      <c r="BT315" s="13"/>
      <c r="BU315" s="13"/>
      <c r="BV315" s="13"/>
      <c r="BW315" s="13"/>
      <c r="BX315" s="13"/>
      <c r="BY315" s="13"/>
      <c r="BZ315" s="13"/>
      <c r="CA315" s="8" t="str">
        <f t="shared" si="200"/>
        <v/>
      </c>
      <c r="CB315" s="8">
        <f t="shared" si="175"/>
        <v>0</v>
      </c>
      <c r="CC315" s="8">
        <f t="shared" si="196"/>
        <v>0</v>
      </c>
      <c r="CD315" s="13"/>
      <c r="CE315" s="13"/>
      <c r="CF315" s="13"/>
      <c r="CG315" s="13"/>
      <c r="CH315" s="13"/>
      <c r="CI315" s="13"/>
      <c r="CJ315" s="13"/>
      <c r="CK315" s="13"/>
      <c r="CL315" s="13"/>
      <c r="CM315" s="13"/>
      <c r="CN315" s="8" t="str">
        <f t="shared" si="185"/>
        <v/>
      </c>
      <c r="CO315" s="8">
        <f t="shared" si="174"/>
        <v>0</v>
      </c>
      <c r="CP315" s="8">
        <f t="shared" si="194"/>
        <v>0</v>
      </c>
      <c r="CQ315" s="13"/>
      <c r="CR315" s="13"/>
      <c r="CS315" s="13"/>
      <c r="CT315" s="13"/>
      <c r="CU315" s="13"/>
      <c r="CV315" s="13"/>
      <c r="CW315" s="13"/>
      <c r="CX315" s="13"/>
      <c r="CY315" s="13"/>
      <c r="CZ315" s="13"/>
      <c r="DA315" s="8" t="str">
        <f t="shared" si="186"/>
        <v/>
      </c>
      <c r="DB315" s="8">
        <f t="shared" si="195"/>
        <v>0</v>
      </c>
      <c r="DC315" s="8">
        <f t="shared" si="192"/>
        <v>0</v>
      </c>
    </row>
    <row r="316" spans="1:107" ht="26.25" customHeight="1" thickBot="1" x14ac:dyDescent="0.4">
      <c r="A316" s="16">
        <v>310</v>
      </c>
      <c r="B316" s="92" t="s">
        <v>741</v>
      </c>
      <c r="C316" s="7" t="s">
        <v>420</v>
      </c>
      <c r="D316" s="13"/>
      <c r="E316" s="13"/>
      <c r="F316" s="13"/>
      <c r="G316" s="13"/>
      <c r="H316" s="13"/>
      <c r="I316" s="13"/>
      <c r="J316" s="13"/>
      <c r="K316" s="13"/>
      <c r="L316" s="13"/>
      <c r="M316" s="13"/>
      <c r="N316" s="8" t="str">
        <f t="shared" si="202"/>
        <v/>
      </c>
      <c r="O316" s="8">
        <f t="shared" si="201"/>
        <v>0</v>
      </c>
      <c r="P316" s="8">
        <f t="shared" si="199"/>
        <v>0</v>
      </c>
      <c r="Q316" s="13" t="s">
        <v>842</v>
      </c>
      <c r="R316" s="13"/>
      <c r="S316" s="13"/>
      <c r="T316" s="13"/>
      <c r="U316" s="13"/>
      <c r="V316" s="13"/>
      <c r="W316" s="13"/>
      <c r="X316" s="13"/>
      <c r="Y316" s="13"/>
      <c r="Z316" s="13"/>
      <c r="AA316" s="10" t="str">
        <f t="shared" si="188"/>
        <v>CHM121 (3)E</v>
      </c>
      <c r="AB316" s="10">
        <f t="shared" si="190"/>
        <v>3</v>
      </c>
      <c r="AC316" s="10">
        <f t="shared" si="191"/>
        <v>3</v>
      </c>
      <c r="AD316" s="13"/>
      <c r="AE316" s="13"/>
      <c r="AF316" s="13"/>
      <c r="AG316" s="13"/>
      <c r="AH316" s="13"/>
      <c r="AI316" s="13"/>
      <c r="AJ316" s="13"/>
      <c r="AK316" s="13"/>
      <c r="AL316" s="13"/>
      <c r="AM316" s="13"/>
      <c r="AN316" s="10" t="str">
        <f t="shared" si="170"/>
        <v/>
      </c>
      <c r="AO316" s="8">
        <f t="shared" si="197"/>
        <v>0</v>
      </c>
      <c r="AP316" s="12">
        <f t="shared" si="172"/>
        <v>0</v>
      </c>
      <c r="AQ316" s="13"/>
      <c r="AR316" s="13"/>
      <c r="AS316" s="13"/>
      <c r="AT316" s="13"/>
      <c r="AU316" s="13"/>
      <c r="AV316" s="13"/>
      <c r="AW316" s="13"/>
      <c r="AX316" s="13"/>
      <c r="AY316" s="13"/>
      <c r="AZ316" s="13"/>
      <c r="BA316" s="10" t="str">
        <f t="shared" si="187"/>
        <v/>
      </c>
      <c r="BB316" s="8">
        <f t="shared" si="173"/>
        <v>0</v>
      </c>
      <c r="BC316" s="8">
        <f t="shared" si="183"/>
        <v>0</v>
      </c>
      <c r="BD316" s="13"/>
      <c r="BE316" s="13"/>
      <c r="BF316" s="13"/>
      <c r="BG316" s="13"/>
      <c r="BH316" s="13"/>
      <c r="BI316" s="13"/>
      <c r="BJ316" s="13"/>
      <c r="BK316" s="13"/>
      <c r="BL316" s="13"/>
      <c r="BM316" s="13"/>
      <c r="BN316" s="8" t="str">
        <f t="shared" si="179"/>
        <v/>
      </c>
      <c r="BO316" s="8">
        <f t="shared" si="193"/>
        <v>0</v>
      </c>
      <c r="BP316" s="8">
        <f t="shared" si="198"/>
        <v>0</v>
      </c>
      <c r="BQ316" s="13"/>
      <c r="BR316" s="13"/>
      <c r="BS316" s="13"/>
      <c r="BT316" s="13"/>
      <c r="BU316" s="13"/>
      <c r="BV316" s="13"/>
      <c r="BW316" s="13"/>
      <c r="BX316" s="13"/>
      <c r="BY316" s="13"/>
      <c r="BZ316" s="13"/>
      <c r="CA316" s="8" t="str">
        <f t="shared" si="200"/>
        <v/>
      </c>
      <c r="CB316" s="8">
        <f t="shared" si="175"/>
        <v>0</v>
      </c>
      <c r="CC316" s="8">
        <f t="shared" si="196"/>
        <v>0</v>
      </c>
      <c r="CD316" s="13"/>
      <c r="CE316" s="13"/>
      <c r="CF316" s="13"/>
      <c r="CG316" s="13"/>
      <c r="CH316" s="13"/>
      <c r="CI316" s="13"/>
      <c r="CJ316" s="13"/>
      <c r="CK316" s="13"/>
      <c r="CL316" s="13"/>
      <c r="CM316" s="13"/>
      <c r="CN316" s="8" t="str">
        <f t="shared" si="185"/>
        <v/>
      </c>
      <c r="CO316" s="8">
        <f t="shared" si="174"/>
        <v>0</v>
      </c>
      <c r="CP316" s="8">
        <f t="shared" si="194"/>
        <v>0</v>
      </c>
      <c r="CQ316" s="13"/>
      <c r="CR316" s="13"/>
      <c r="CS316" s="13"/>
      <c r="CT316" s="13"/>
      <c r="CU316" s="13"/>
      <c r="CV316" s="13"/>
      <c r="CW316" s="13"/>
      <c r="CX316" s="13"/>
      <c r="CY316" s="13"/>
      <c r="CZ316" s="13"/>
      <c r="DA316" s="8" t="str">
        <f t="shared" ref="DA316:DA347" si="203">AllCurCo(CQ316:CZ316)</f>
        <v/>
      </c>
      <c r="DB316" s="8">
        <f t="shared" si="195"/>
        <v>0</v>
      </c>
      <c r="DC316" s="8">
        <f t="shared" si="192"/>
        <v>0</v>
      </c>
    </row>
    <row r="317" spans="1:107" ht="26.25" customHeight="1" thickBot="1" x14ac:dyDescent="0.4">
      <c r="A317" s="16">
        <v>311</v>
      </c>
      <c r="B317" s="92" t="s">
        <v>742</v>
      </c>
      <c r="C317" s="7" t="s">
        <v>421</v>
      </c>
      <c r="D317" s="13"/>
      <c r="E317" s="13"/>
      <c r="F317" s="13"/>
      <c r="G317" s="13"/>
      <c r="H317" s="13"/>
      <c r="I317" s="13"/>
      <c r="J317" s="13"/>
      <c r="K317" s="13"/>
      <c r="L317" s="13"/>
      <c r="M317" s="13"/>
      <c r="N317" s="8" t="str">
        <f t="shared" si="202"/>
        <v/>
      </c>
      <c r="O317" s="8">
        <f t="shared" si="201"/>
        <v>0</v>
      </c>
      <c r="P317" s="8">
        <f t="shared" si="199"/>
        <v>0</v>
      </c>
      <c r="Q317" s="13"/>
      <c r="R317" s="13"/>
      <c r="S317" s="13"/>
      <c r="T317" s="13"/>
      <c r="U317" s="13"/>
      <c r="V317" s="13"/>
      <c r="W317" s="13"/>
      <c r="X317" s="13"/>
      <c r="Y317" s="13"/>
      <c r="Z317" s="13"/>
      <c r="AA317" s="10" t="str">
        <f t="shared" si="188"/>
        <v/>
      </c>
      <c r="AB317" s="10">
        <f t="shared" si="190"/>
        <v>0</v>
      </c>
      <c r="AC317" s="10">
        <f t="shared" si="191"/>
        <v>0</v>
      </c>
      <c r="AD317" s="13"/>
      <c r="AE317" s="13"/>
      <c r="AF317" s="13"/>
      <c r="AG317" s="13"/>
      <c r="AH317" s="13"/>
      <c r="AI317" s="13"/>
      <c r="AJ317" s="13"/>
      <c r="AK317" s="13"/>
      <c r="AL317" s="13"/>
      <c r="AM317" s="13"/>
      <c r="AN317" s="10" t="str">
        <f t="shared" si="170"/>
        <v/>
      </c>
      <c r="AO317" s="8">
        <f t="shared" si="197"/>
        <v>0</v>
      </c>
      <c r="AP317" s="12">
        <f t="shared" si="172"/>
        <v>0</v>
      </c>
      <c r="AQ317" s="13"/>
      <c r="AR317" s="13"/>
      <c r="AS317" s="13"/>
      <c r="AT317" s="13"/>
      <c r="AU317" s="13"/>
      <c r="AV317" s="13"/>
      <c r="AW317" s="13"/>
      <c r="AX317" s="13"/>
      <c r="AY317" s="13"/>
      <c r="AZ317" s="13"/>
      <c r="BA317" s="10" t="str">
        <f t="shared" si="187"/>
        <v/>
      </c>
      <c r="BB317" s="8">
        <f t="shared" si="173"/>
        <v>0</v>
      </c>
      <c r="BC317" s="8">
        <f t="shared" si="183"/>
        <v>0</v>
      </c>
      <c r="BD317" s="13"/>
      <c r="BE317" s="13"/>
      <c r="BF317" s="13"/>
      <c r="BG317" s="13"/>
      <c r="BH317" s="13"/>
      <c r="BI317" s="13"/>
      <c r="BJ317" s="13"/>
      <c r="BK317" s="13"/>
      <c r="BL317" s="13"/>
      <c r="BM317" s="13"/>
      <c r="BN317" s="8" t="str">
        <f t="shared" si="179"/>
        <v/>
      </c>
      <c r="BO317" s="8">
        <f t="shared" si="193"/>
        <v>0</v>
      </c>
      <c r="BP317" s="8">
        <f t="shared" si="198"/>
        <v>0</v>
      </c>
      <c r="BQ317" s="13"/>
      <c r="BR317" s="13"/>
      <c r="BS317" s="13"/>
      <c r="BT317" s="13"/>
      <c r="BU317" s="13"/>
      <c r="BV317" s="13"/>
      <c r="BW317" s="13"/>
      <c r="BX317" s="13"/>
      <c r="BY317" s="13"/>
      <c r="BZ317" s="13"/>
      <c r="CA317" s="8" t="str">
        <f t="shared" si="200"/>
        <v/>
      </c>
      <c r="CB317" s="8">
        <f t="shared" si="175"/>
        <v>0</v>
      </c>
      <c r="CC317" s="8">
        <f t="shared" si="196"/>
        <v>0</v>
      </c>
      <c r="CD317" s="13"/>
      <c r="CE317" s="13"/>
      <c r="CF317" s="13"/>
      <c r="CG317" s="13"/>
      <c r="CH317" s="13"/>
      <c r="CI317" s="13"/>
      <c r="CJ317" s="13"/>
      <c r="CK317" s="13"/>
      <c r="CL317" s="13"/>
      <c r="CM317" s="13"/>
      <c r="CN317" s="8" t="str">
        <f t="shared" si="185"/>
        <v/>
      </c>
      <c r="CO317" s="8">
        <f t="shared" si="174"/>
        <v>0</v>
      </c>
      <c r="CP317" s="8">
        <f t="shared" si="194"/>
        <v>0</v>
      </c>
      <c r="CQ317" s="13"/>
      <c r="CR317" s="13"/>
      <c r="CS317" s="13"/>
      <c r="CT317" s="13"/>
      <c r="CU317" s="13"/>
      <c r="CV317" s="13"/>
      <c r="CW317" s="13"/>
      <c r="CX317" s="13"/>
      <c r="CY317" s="13"/>
      <c r="CZ317" s="13"/>
      <c r="DA317" s="8" t="str">
        <f t="shared" si="203"/>
        <v/>
      </c>
      <c r="DB317" s="8">
        <f t="shared" si="195"/>
        <v>0</v>
      </c>
      <c r="DC317" s="8">
        <f t="shared" si="192"/>
        <v>0</v>
      </c>
    </row>
    <row r="318" spans="1:107" ht="26.25" customHeight="1" thickBot="1" x14ac:dyDescent="0.4">
      <c r="A318" s="16">
        <v>312</v>
      </c>
      <c r="B318" s="92" t="s">
        <v>743</v>
      </c>
      <c r="C318" s="7" t="s">
        <v>422</v>
      </c>
      <c r="D318" s="13" t="s">
        <v>805</v>
      </c>
      <c r="E318" s="13" t="s">
        <v>808</v>
      </c>
      <c r="F318" s="13"/>
      <c r="G318" s="13"/>
      <c r="H318" s="13"/>
      <c r="I318" s="13"/>
      <c r="J318" s="13"/>
      <c r="K318" s="13"/>
      <c r="L318" s="13"/>
      <c r="M318" s="13"/>
      <c r="N318" s="8" t="str">
        <f t="shared" si="202"/>
        <v>GSS111 (2)F,CHM114 (1)B</v>
      </c>
      <c r="O318" s="8">
        <f t="shared" si="201"/>
        <v>3</v>
      </c>
      <c r="P318" s="8">
        <f t="shared" si="199"/>
        <v>4</v>
      </c>
      <c r="Q318" s="13" t="s">
        <v>842</v>
      </c>
      <c r="R318" s="13"/>
      <c r="S318" s="13"/>
      <c r="T318" s="13"/>
      <c r="U318" s="13"/>
      <c r="V318" s="13"/>
      <c r="W318" s="13"/>
      <c r="X318" s="13"/>
      <c r="Y318" s="13"/>
      <c r="Z318" s="13"/>
      <c r="AA318" s="10" t="str">
        <f t="shared" si="188"/>
        <v>CHM121 (3)E</v>
      </c>
      <c r="AB318" s="10">
        <f t="shared" si="190"/>
        <v>3</v>
      </c>
      <c r="AC318" s="10">
        <f t="shared" si="191"/>
        <v>3</v>
      </c>
      <c r="AD318" s="13" t="s">
        <v>883</v>
      </c>
      <c r="AE318" s="13"/>
      <c r="AF318" s="13"/>
      <c r="AG318" s="13"/>
      <c r="AH318" s="13"/>
      <c r="AI318" s="13"/>
      <c r="AJ318" s="13"/>
      <c r="AK318" s="13"/>
      <c r="AL318" s="13"/>
      <c r="AM318" s="13"/>
      <c r="AN318" s="10" t="str">
        <f t="shared" si="170"/>
        <v>CSC218 (2)F</v>
      </c>
      <c r="AO318" s="8">
        <f t="shared" si="197"/>
        <v>2</v>
      </c>
      <c r="AP318" s="12">
        <f t="shared" si="172"/>
        <v>0</v>
      </c>
      <c r="AQ318" s="13"/>
      <c r="AR318" s="13"/>
      <c r="AS318" s="13"/>
      <c r="AT318" s="13"/>
      <c r="AU318" s="13"/>
      <c r="AV318" s="13"/>
      <c r="AW318" s="13"/>
      <c r="AX318" s="13"/>
      <c r="AY318" s="13"/>
      <c r="AZ318" s="13"/>
      <c r="BA318" s="10" t="str">
        <f t="shared" si="187"/>
        <v/>
      </c>
      <c r="BB318" s="8">
        <f t="shared" si="173"/>
        <v>0</v>
      </c>
      <c r="BC318" s="8">
        <f t="shared" si="183"/>
        <v>0</v>
      </c>
      <c r="BD318" s="13"/>
      <c r="BE318" s="13"/>
      <c r="BF318" s="13"/>
      <c r="BG318" s="13"/>
      <c r="BH318" s="13"/>
      <c r="BI318" s="13"/>
      <c r="BJ318" s="13"/>
      <c r="BK318" s="13"/>
      <c r="BL318" s="13"/>
      <c r="BM318" s="13"/>
      <c r="BN318" s="8" t="str">
        <f t="shared" si="179"/>
        <v/>
      </c>
      <c r="BO318" s="8">
        <f t="shared" si="193"/>
        <v>0</v>
      </c>
      <c r="BP318" s="8">
        <f t="shared" si="198"/>
        <v>0</v>
      </c>
      <c r="BQ318" s="13"/>
      <c r="BR318" s="13"/>
      <c r="BS318" s="13"/>
      <c r="BT318" s="13"/>
      <c r="BU318" s="13"/>
      <c r="BV318" s="13"/>
      <c r="BW318" s="13"/>
      <c r="BX318" s="13"/>
      <c r="BY318" s="13"/>
      <c r="BZ318" s="13"/>
      <c r="CA318" s="8" t="str">
        <f t="shared" si="200"/>
        <v/>
      </c>
      <c r="CB318" s="8">
        <f t="shared" si="175"/>
        <v>0</v>
      </c>
      <c r="CC318" s="8">
        <f t="shared" si="196"/>
        <v>0</v>
      </c>
      <c r="CD318" s="13"/>
      <c r="CE318" s="13"/>
      <c r="CF318" s="13"/>
      <c r="CG318" s="13"/>
      <c r="CH318" s="13"/>
      <c r="CI318" s="13"/>
      <c r="CJ318" s="13"/>
      <c r="CK318" s="13"/>
      <c r="CL318" s="13"/>
      <c r="CM318" s="13"/>
      <c r="CN318" s="8" t="str">
        <f t="shared" si="185"/>
        <v/>
      </c>
      <c r="CO318" s="8">
        <f t="shared" si="174"/>
        <v>0</v>
      </c>
      <c r="CP318" s="8">
        <f t="shared" si="194"/>
        <v>0</v>
      </c>
      <c r="CQ318" s="13"/>
      <c r="CR318" s="13"/>
      <c r="CS318" s="13"/>
      <c r="CT318" s="13"/>
      <c r="CU318" s="13"/>
      <c r="CV318" s="13"/>
      <c r="CW318" s="13"/>
      <c r="CX318" s="13"/>
      <c r="CY318" s="13"/>
      <c r="CZ318" s="13"/>
      <c r="DA318" s="8" t="str">
        <f t="shared" si="203"/>
        <v/>
      </c>
      <c r="DB318" s="8">
        <f t="shared" si="195"/>
        <v>0</v>
      </c>
      <c r="DC318" s="8">
        <f t="shared" si="192"/>
        <v>0</v>
      </c>
    </row>
    <row r="319" spans="1:107" ht="26.25" customHeight="1" thickBot="1" x14ac:dyDescent="0.4">
      <c r="A319" s="16">
        <v>313</v>
      </c>
      <c r="B319" s="92" t="s">
        <v>744</v>
      </c>
      <c r="C319" s="7" t="s">
        <v>423</v>
      </c>
      <c r="D319" s="13"/>
      <c r="E319" s="13"/>
      <c r="F319" s="13"/>
      <c r="G319" s="13"/>
      <c r="H319" s="13"/>
      <c r="I319" s="13"/>
      <c r="J319" s="13"/>
      <c r="K319" s="13"/>
      <c r="L319" s="13"/>
      <c r="M319" s="13"/>
      <c r="N319" s="8" t="str">
        <f t="shared" si="202"/>
        <v/>
      </c>
      <c r="O319" s="8">
        <f t="shared" si="201"/>
        <v>0</v>
      </c>
      <c r="P319" s="8">
        <f t="shared" si="199"/>
        <v>0</v>
      </c>
      <c r="Q319" s="13"/>
      <c r="R319" s="13"/>
      <c r="S319" s="13"/>
      <c r="T319" s="13"/>
      <c r="U319" s="13"/>
      <c r="V319" s="13"/>
      <c r="W319" s="13"/>
      <c r="X319" s="13"/>
      <c r="Y319" s="13"/>
      <c r="Z319" s="13"/>
      <c r="AA319" s="10" t="str">
        <f t="shared" si="188"/>
        <v/>
      </c>
      <c r="AB319" s="10">
        <f t="shared" si="190"/>
        <v>0</v>
      </c>
      <c r="AC319" s="10">
        <f t="shared" si="191"/>
        <v>0</v>
      </c>
      <c r="AD319" s="13"/>
      <c r="AE319" s="13"/>
      <c r="AF319" s="13"/>
      <c r="AG319" s="13"/>
      <c r="AH319" s="13"/>
      <c r="AI319" s="13"/>
      <c r="AJ319" s="13"/>
      <c r="AK319" s="13"/>
      <c r="AL319" s="13"/>
      <c r="AM319" s="13"/>
      <c r="AN319" s="10" t="str">
        <f t="shared" si="170"/>
        <v/>
      </c>
      <c r="AO319" s="8">
        <f t="shared" si="197"/>
        <v>0</v>
      </c>
      <c r="AP319" s="12">
        <f t="shared" si="172"/>
        <v>0</v>
      </c>
      <c r="AQ319" s="13"/>
      <c r="AR319" s="13"/>
      <c r="AS319" s="13"/>
      <c r="AT319" s="13"/>
      <c r="AU319" s="13"/>
      <c r="AV319" s="13"/>
      <c r="AW319" s="13"/>
      <c r="AX319" s="13"/>
      <c r="AY319" s="13"/>
      <c r="AZ319" s="13"/>
      <c r="BA319" s="10" t="str">
        <f t="shared" si="187"/>
        <v/>
      </c>
      <c r="BB319" s="8">
        <f t="shared" si="173"/>
        <v>0</v>
      </c>
      <c r="BC319" s="8">
        <f t="shared" si="183"/>
        <v>0</v>
      </c>
      <c r="BD319" s="13"/>
      <c r="BE319" s="13"/>
      <c r="BF319" s="13"/>
      <c r="BG319" s="13"/>
      <c r="BH319" s="13"/>
      <c r="BI319" s="13"/>
      <c r="BJ319" s="13"/>
      <c r="BK319" s="13"/>
      <c r="BL319" s="13"/>
      <c r="BM319" s="13"/>
      <c r="BN319" s="8" t="str">
        <f t="shared" si="179"/>
        <v/>
      </c>
      <c r="BO319" s="8">
        <f t="shared" si="193"/>
        <v>0</v>
      </c>
      <c r="BP319" s="8">
        <f t="shared" si="198"/>
        <v>0</v>
      </c>
      <c r="BQ319" s="13"/>
      <c r="BR319" s="13"/>
      <c r="BS319" s="13"/>
      <c r="BT319" s="13"/>
      <c r="BU319" s="13"/>
      <c r="BV319" s="13"/>
      <c r="BW319" s="13"/>
      <c r="BX319" s="13"/>
      <c r="BY319" s="13"/>
      <c r="BZ319" s="13"/>
      <c r="CA319" s="8" t="str">
        <f t="shared" si="200"/>
        <v/>
      </c>
      <c r="CB319" s="8">
        <f t="shared" si="175"/>
        <v>0</v>
      </c>
      <c r="CC319" s="8">
        <f t="shared" si="196"/>
        <v>0</v>
      </c>
      <c r="CD319" s="13"/>
      <c r="CE319" s="13"/>
      <c r="CF319" s="13"/>
      <c r="CG319" s="13"/>
      <c r="CH319" s="13"/>
      <c r="CI319" s="13"/>
      <c r="CJ319" s="13"/>
      <c r="CK319" s="13"/>
      <c r="CL319" s="13"/>
      <c r="CM319" s="13"/>
      <c r="CN319" s="8" t="str">
        <f t="shared" si="185"/>
        <v/>
      </c>
      <c r="CO319" s="8">
        <f t="shared" si="174"/>
        <v>0</v>
      </c>
      <c r="CP319" s="8">
        <f t="shared" si="194"/>
        <v>0</v>
      </c>
      <c r="CQ319" s="13"/>
      <c r="CR319" s="13"/>
      <c r="CS319" s="13"/>
      <c r="CT319" s="13"/>
      <c r="CU319" s="13"/>
      <c r="CV319" s="13"/>
      <c r="CW319" s="13"/>
      <c r="CX319" s="13"/>
      <c r="CY319" s="13"/>
      <c r="CZ319" s="13"/>
      <c r="DA319" s="8" t="str">
        <f t="shared" si="203"/>
        <v/>
      </c>
      <c r="DB319" s="8">
        <f t="shared" si="195"/>
        <v>0</v>
      </c>
      <c r="DC319" s="8">
        <f t="shared" si="192"/>
        <v>0</v>
      </c>
    </row>
    <row r="320" spans="1:107" ht="26.25" customHeight="1" thickBot="1" x14ac:dyDescent="0.4">
      <c r="A320" s="16">
        <v>314</v>
      </c>
      <c r="B320" s="92" t="s">
        <v>745</v>
      </c>
      <c r="C320" s="7" t="s">
        <v>424</v>
      </c>
      <c r="D320" s="13"/>
      <c r="E320" s="13"/>
      <c r="F320" s="13"/>
      <c r="G320" s="13"/>
      <c r="H320" s="13"/>
      <c r="I320" s="13"/>
      <c r="J320" s="13"/>
      <c r="K320" s="13"/>
      <c r="L320" s="13"/>
      <c r="M320" s="13"/>
      <c r="N320" s="8" t="str">
        <f t="shared" si="202"/>
        <v/>
      </c>
      <c r="O320" s="8">
        <f t="shared" si="201"/>
        <v>0</v>
      </c>
      <c r="P320" s="8">
        <f t="shared" si="199"/>
        <v>0</v>
      </c>
      <c r="Q320" s="13"/>
      <c r="R320" s="13"/>
      <c r="S320" s="13"/>
      <c r="T320" s="13"/>
      <c r="U320" s="13"/>
      <c r="V320" s="13"/>
      <c r="W320" s="13"/>
      <c r="X320" s="13"/>
      <c r="Y320" s="13"/>
      <c r="Z320" s="13"/>
      <c r="AA320" s="10" t="str">
        <f t="shared" si="188"/>
        <v/>
      </c>
      <c r="AB320" s="10">
        <f t="shared" si="190"/>
        <v>0</v>
      </c>
      <c r="AC320" s="10">
        <f t="shared" si="191"/>
        <v>0</v>
      </c>
      <c r="AD320" s="13"/>
      <c r="AE320" s="13"/>
      <c r="AF320" s="13"/>
      <c r="AG320" s="13"/>
      <c r="AH320" s="13"/>
      <c r="AI320" s="13"/>
      <c r="AJ320" s="13"/>
      <c r="AK320" s="13"/>
      <c r="AL320" s="13"/>
      <c r="AM320" s="13"/>
      <c r="AN320" s="10" t="str">
        <f t="shared" si="170"/>
        <v/>
      </c>
      <c r="AO320" s="8">
        <f t="shared" si="197"/>
        <v>0</v>
      </c>
      <c r="AP320" s="12">
        <f t="shared" si="172"/>
        <v>0</v>
      </c>
      <c r="AQ320" s="13"/>
      <c r="AR320" s="13"/>
      <c r="AS320" s="13"/>
      <c r="AT320" s="13"/>
      <c r="AU320" s="13"/>
      <c r="AV320" s="13"/>
      <c r="AW320" s="13"/>
      <c r="AX320" s="13"/>
      <c r="AY320" s="13"/>
      <c r="AZ320" s="13"/>
      <c r="BA320" s="10" t="str">
        <f t="shared" si="187"/>
        <v/>
      </c>
      <c r="BB320" s="8">
        <f t="shared" si="173"/>
        <v>0</v>
      </c>
      <c r="BC320" s="8">
        <f t="shared" si="183"/>
        <v>0</v>
      </c>
      <c r="BD320" s="13"/>
      <c r="BE320" s="13"/>
      <c r="BF320" s="13"/>
      <c r="BG320" s="13"/>
      <c r="BH320" s="13"/>
      <c r="BI320" s="13"/>
      <c r="BJ320" s="13"/>
      <c r="BK320" s="13"/>
      <c r="BL320" s="13"/>
      <c r="BM320" s="13"/>
      <c r="BN320" s="8" t="str">
        <f t="shared" si="179"/>
        <v/>
      </c>
      <c r="BO320" s="8">
        <f t="shared" si="193"/>
        <v>0</v>
      </c>
      <c r="BP320" s="8">
        <f t="shared" si="198"/>
        <v>0</v>
      </c>
      <c r="BQ320" s="13"/>
      <c r="BR320" s="13"/>
      <c r="BS320" s="13"/>
      <c r="BT320" s="13"/>
      <c r="BU320" s="13"/>
      <c r="BV320" s="13"/>
      <c r="BW320" s="13"/>
      <c r="BX320" s="13"/>
      <c r="BY320" s="13"/>
      <c r="BZ320" s="13"/>
      <c r="CA320" s="8" t="str">
        <f t="shared" si="200"/>
        <v/>
      </c>
      <c r="CB320" s="8">
        <f t="shared" si="175"/>
        <v>0</v>
      </c>
      <c r="CC320" s="8">
        <f t="shared" si="196"/>
        <v>0</v>
      </c>
      <c r="CD320" s="13"/>
      <c r="CE320" s="13"/>
      <c r="CF320" s="13"/>
      <c r="CG320" s="13"/>
      <c r="CH320" s="13"/>
      <c r="CI320" s="13"/>
      <c r="CJ320" s="13"/>
      <c r="CK320" s="13"/>
      <c r="CL320" s="13"/>
      <c r="CM320" s="13"/>
      <c r="CN320" s="8" t="str">
        <f t="shared" si="185"/>
        <v/>
      </c>
      <c r="CO320" s="8">
        <f t="shared" si="174"/>
        <v>0</v>
      </c>
      <c r="CP320" s="8">
        <f t="shared" si="194"/>
        <v>0</v>
      </c>
      <c r="CQ320" s="13"/>
      <c r="CR320" s="13"/>
      <c r="CS320" s="13"/>
      <c r="CT320" s="13"/>
      <c r="CU320" s="13"/>
      <c r="CV320" s="13"/>
      <c r="CW320" s="13"/>
      <c r="CX320" s="13"/>
      <c r="CY320" s="13"/>
      <c r="CZ320" s="13"/>
      <c r="DA320" s="8" t="str">
        <f t="shared" si="203"/>
        <v/>
      </c>
      <c r="DB320" s="8">
        <f t="shared" si="195"/>
        <v>0</v>
      </c>
      <c r="DC320" s="8">
        <f t="shared" si="192"/>
        <v>0</v>
      </c>
    </row>
    <row r="321" spans="1:107" ht="26.25" customHeight="1" thickBot="1" x14ac:dyDescent="0.4">
      <c r="A321" s="16">
        <v>315</v>
      </c>
      <c r="B321" s="92" t="s">
        <v>746</v>
      </c>
      <c r="C321" s="7" t="s">
        <v>425</v>
      </c>
      <c r="D321" s="13"/>
      <c r="E321" s="13"/>
      <c r="F321" s="13"/>
      <c r="G321" s="13"/>
      <c r="H321" s="13"/>
      <c r="I321" s="13"/>
      <c r="J321" s="13"/>
      <c r="K321" s="13"/>
      <c r="L321" s="13"/>
      <c r="M321" s="13"/>
      <c r="N321" s="8" t="str">
        <f t="shared" si="202"/>
        <v/>
      </c>
      <c r="O321" s="8">
        <f t="shared" si="201"/>
        <v>0</v>
      </c>
      <c r="P321" s="8">
        <f t="shared" si="199"/>
        <v>0</v>
      </c>
      <c r="Q321" s="13"/>
      <c r="R321" s="13"/>
      <c r="S321" s="13"/>
      <c r="T321" s="13"/>
      <c r="U321" s="13"/>
      <c r="V321" s="13"/>
      <c r="W321" s="13"/>
      <c r="X321" s="13"/>
      <c r="Y321" s="13"/>
      <c r="Z321" s="13"/>
      <c r="AA321" s="10" t="str">
        <f t="shared" si="188"/>
        <v/>
      </c>
      <c r="AB321" s="10">
        <f t="shared" si="190"/>
        <v>0</v>
      </c>
      <c r="AC321" s="10">
        <f t="shared" si="191"/>
        <v>0</v>
      </c>
      <c r="AD321" s="13"/>
      <c r="AE321" s="13"/>
      <c r="AF321" s="13"/>
      <c r="AG321" s="13"/>
      <c r="AH321" s="13"/>
      <c r="AI321" s="13"/>
      <c r="AJ321" s="13"/>
      <c r="AK321" s="13"/>
      <c r="AL321" s="13"/>
      <c r="AM321" s="13"/>
      <c r="AN321" s="10" t="str">
        <f t="shared" si="170"/>
        <v/>
      </c>
      <c r="AO321" s="8">
        <f t="shared" si="197"/>
        <v>0</v>
      </c>
      <c r="AP321" s="12">
        <f t="shared" si="172"/>
        <v>0</v>
      </c>
      <c r="AQ321" s="13"/>
      <c r="AR321" s="13"/>
      <c r="AS321" s="13"/>
      <c r="AT321" s="13"/>
      <c r="AU321" s="13"/>
      <c r="AV321" s="13"/>
      <c r="AW321" s="13"/>
      <c r="AX321" s="13"/>
      <c r="AY321" s="13"/>
      <c r="AZ321" s="13"/>
      <c r="BA321" s="10" t="str">
        <f t="shared" si="187"/>
        <v/>
      </c>
      <c r="BB321" s="8">
        <f t="shared" si="173"/>
        <v>0</v>
      </c>
      <c r="BC321" s="8">
        <f t="shared" si="183"/>
        <v>0</v>
      </c>
      <c r="BD321" s="13"/>
      <c r="BE321" s="13"/>
      <c r="BF321" s="13"/>
      <c r="BG321" s="13"/>
      <c r="BH321" s="13"/>
      <c r="BI321" s="13"/>
      <c r="BJ321" s="13"/>
      <c r="BK321" s="13"/>
      <c r="BL321" s="13"/>
      <c r="BM321" s="13"/>
      <c r="BN321" s="8" t="str">
        <f t="shared" si="179"/>
        <v/>
      </c>
      <c r="BO321" s="8">
        <f t="shared" si="193"/>
        <v>0</v>
      </c>
      <c r="BP321" s="8">
        <f t="shared" si="198"/>
        <v>0</v>
      </c>
      <c r="BQ321" s="13"/>
      <c r="BR321" s="13"/>
      <c r="BS321" s="13"/>
      <c r="BT321" s="13"/>
      <c r="BU321" s="13"/>
      <c r="BV321" s="13"/>
      <c r="BW321" s="13"/>
      <c r="BX321" s="13"/>
      <c r="BY321" s="13"/>
      <c r="BZ321" s="13"/>
      <c r="CA321" s="8" t="str">
        <f t="shared" si="200"/>
        <v/>
      </c>
      <c r="CB321" s="8">
        <f t="shared" si="175"/>
        <v>0</v>
      </c>
      <c r="CC321" s="8">
        <f t="shared" si="196"/>
        <v>0</v>
      </c>
      <c r="CD321" s="13"/>
      <c r="CE321" s="13"/>
      <c r="CF321" s="13"/>
      <c r="CG321" s="13"/>
      <c r="CH321" s="13"/>
      <c r="CI321" s="13"/>
      <c r="CJ321" s="13"/>
      <c r="CK321" s="13"/>
      <c r="CL321" s="13"/>
      <c r="CM321" s="13"/>
      <c r="CN321" s="8" t="str">
        <f t="shared" si="185"/>
        <v/>
      </c>
      <c r="CO321" s="8">
        <f t="shared" si="174"/>
        <v>0</v>
      </c>
      <c r="CP321" s="8">
        <f t="shared" si="194"/>
        <v>0</v>
      </c>
      <c r="CQ321" s="13"/>
      <c r="CR321" s="13"/>
      <c r="CS321" s="13"/>
      <c r="CT321" s="13"/>
      <c r="CU321" s="13"/>
      <c r="CV321" s="13"/>
      <c r="CW321" s="13"/>
      <c r="CX321" s="13"/>
      <c r="CY321" s="13"/>
      <c r="CZ321" s="13"/>
      <c r="DA321" s="8" t="str">
        <f t="shared" si="203"/>
        <v/>
      </c>
      <c r="DB321" s="8">
        <f t="shared" si="195"/>
        <v>0</v>
      </c>
      <c r="DC321" s="8">
        <f t="shared" si="192"/>
        <v>0</v>
      </c>
    </row>
    <row r="322" spans="1:107" ht="26.25" customHeight="1" thickBot="1" x14ac:dyDescent="0.4">
      <c r="A322" s="16">
        <v>316</v>
      </c>
      <c r="B322" s="92" t="s">
        <v>747</v>
      </c>
      <c r="C322" s="7" t="s">
        <v>426</v>
      </c>
      <c r="D322" s="13"/>
      <c r="E322" s="13"/>
      <c r="F322" s="13"/>
      <c r="G322" s="13"/>
      <c r="H322" s="13"/>
      <c r="I322" s="13"/>
      <c r="J322" s="13"/>
      <c r="K322" s="13"/>
      <c r="L322" s="13"/>
      <c r="M322" s="13"/>
      <c r="N322" s="8" t="str">
        <f t="shared" si="202"/>
        <v/>
      </c>
      <c r="O322" s="8">
        <f t="shared" si="201"/>
        <v>0</v>
      </c>
      <c r="P322" s="8">
        <f t="shared" si="199"/>
        <v>0</v>
      </c>
      <c r="Q322" s="13" t="s">
        <v>845</v>
      </c>
      <c r="R322" s="13"/>
      <c r="S322" s="13"/>
      <c r="T322" s="13"/>
      <c r="U322" s="13"/>
      <c r="V322" s="13"/>
      <c r="W322" s="13"/>
      <c r="X322" s="13"/>
      <c r="Y322" s="13"/>
      <c r="Z322" s="13"/>
      <c r="AA322" s="10" t="str">
        <f t="shared" si="188"/>
        <v>CHM121 (3)B</v>
      </c>
      <c r="AB322" s="10">
        <f t="shared" si="190"/>
        <v>3</v>
      </c>
      <c r="AC322" s="10">
        <f t="shared" si="191"/>
        <v>12</v>
      </c>
      <c r="AD322" s="13" t="s">
        <v>807</v>
      </c>
      <c r="AE322" s="13" t="s">
        <v>890</v>
      </c>
      <c r="AF322" s="13"/>
      <c r="AG322" s="13"/>
      <c r="AH322" s="13"/>
      <c r="AI322" s="13"/>
      <c r="AJ322" s="13"/>
      <c r="AK322" s="13"/>
      <c r="AL322" s="13"/>
      <c r="AM322" s="13"/>
      <c r="AN322" s="10" t="str">
        <f t="shared" si="170"/>
        <v>GSS113 (1)C,GSS217 (2)C</v>
      </c>
      <c r="AO322" s="8">
        <f t="shared" si="197"/>
        <v>3</v>
      </c>
      <c r="AP322" s="12">
        <f t="shared" si="172"/>
        <v>9</v>
      </c>
      <c r="AQ322" s="13"/>
      <c r="AR322" s="13"/>
      <c r="AS322" s="13"/>
      <c r="AT322" s="13"/>
      <c r="AU322" s="13"/>
      <c r="AV322" s="13"/>
      <c r="AW322" s="13"/>
      <c r="AX322" s="13"/>
      <c r="AY322" s="13"/>
      <c r="AZ322" s="13"/>
      <c r="BA322" s="10" t="str">
        <f t="shared" si="187"/>
        <v/>
      </c>
      <c r="BB322" s="8">
        <f t="shared" si="173"/>
        <v>0</v>
      </c>
      <c r="BC322" s="8">
        <f t="shared" si="183"/>
        <v>0</v>
      </c>
      <c r="BD322" s="13"/>
      <c r="BE322" s="13"/>
      <c r="BF322" s="13"/>
      <c r="BG322" s="13"/>
      <c r="BH322" s="13"/>
      <c r="BI322" s="13"/>
      <c r="BJ322" s="13"/>
      <c r="BK322" s="13"/>
      <c r="BL322" s="13"/>
      <c r="BM322" s="13"/>
      <c r="BN322" s="8" t="str">
        <f t="shared" si="179"/>
        <v/>
      </c>
      <c r="BO322" s="8">
        <f>AllCurCoTCL(BD322:BM322)</f>
        <v>0</v>
      </c>
      <c r="BP322" s="8">
        <f t="shared" si="198"/>
        <v>0</v>
      </c>
      <c r="BQ322" s="13"/>
      <c r="BR322" s="13"/>
      <c r="BS322" s="13"/>
      <c r="BT322" s="13"/>
      <c r="BU322" s="13"/>
      <c r="BV322" s="13"/>
      <c r="BW322" s="13"/>
      <c r="BX322" s="13"/>
      <c r="BY322" s="13"/>
      <c r="BZ322" s="13"/>
      <c r="CA322" s="8" t="str">
        <f t="shared" si="200"/>
        <v/>
      </c>
      <c r="CB322" s="8">
        <f t="shared" si="175"/>
        <v>0</v>
      </c>
      <c r="CC322" s="8">
        <f t="shared" si="196"/>
        <v>0</v>
      </c>
      <c r="CD322" s="13"/>
      <c r="CE322" s="13"/>
      <c r="CF322" s="13"/>
      <c r="CG322" s="13"/>
      <c r="CH322" s="13"/>
      <c r="CI322" s="13"/>
      <c r="CJ322" s="13"/>
      <c r="CK322" s="13"/>
      <c r="CL322" s="13"/>
      <c r="CM322" s="13"/>
      <c r="CN322" s="8" t="str">
        <f t="shared" si="185"/>
        <v/>
      </c>
      <c r="CO322" s="8">
        <f t="shared" si="174"/>
        <v>0</v>
      </c>
      <c r="CP322" s="8">
        <f t="shared" si="194"/>
        <v>0</v>
      </c>
      <c r="CQ322" s="13"/>
      <c r="CR322" s="13"/>
      <c r="CS322" s="13"/>
      <c r="CT322" s="13"/>
      <c r="CU322" s="13"/>
      <c r="CV322" s="13"/>
      <c r="CW322" s="13"/>
      <c r="CX322" s="13"/>
      <c r="CY322" s="13"/>
      <c r="CZ322" s="13"/>
      <c r="DA322" s="8" t="str">
        <f t="shared" si="203"/>
        <v/>
      </c>
      <c r="DB322" s="8">
        <f t="shared" si="195"/>
        <v>0</v>
      </c>
      <c r="DC322" s="8">
        <f t="shared" si="192"/>
        <v>0</v>
      </c>
    </row>
    <row r="323" spans="1:107" ht="26.25" customHeight="1" thickBot="1" x14ac:dyDescent="0.4">
      <c r="A323" s="16">
        <v>317</v>
      </c>
      <c r="B323" s="92" t="s">
        <v>748</v>
      </c>
      <c r="C323" s="7" t="s">
        <v>427</v>
      </c>
      <c r="D323" s="13" t="s">
        <v>808</v>
      </c>
      <c r="E323" s="13"/>
      <c r="F323" s="13"/>
      <c r="G323" s="13"/>
      <c r="H323" s="13"/>
      <c r="I323" s="13"/>
      <c r="J323" s="13"/>
      <c r="K323" s="13"/>
      <c r="L323" s="13"/>
      <c r="M323" s="13"/>
      <c r="N323" s="8" t="str">
        <f t="shared" si="202"/>
        <v>CHM114 (1)B</v>
      </c>
      <c r="O323" s="8">
        <f t="shared" si="201"/>
        <v>1</v>
      </c>
      <c r="P323" s="8">
        <f t="shared" si="199"/>
        <v>4</v>
      </c>
      <c r="Q323" s="13" t="s">
        <v>847</v>
      </c>
      <c r="R323" s="13"/>
      <c r="S323" s="13"/>
      <c r="T323" s="13"/>
      <c r="U323" s="13"/>
      <c r="V323" s="13"/>
      <c r="W323" s="13"/>
      <c r="X323" s="13"/>
      <c r="Y323" s="13"/>
      <c r="Z323" s="13"/>
      <c r="AA323" s="10" t="str">
        <f t="shared" si="188"/>
        <v>PHY122 (2)E</v>
      </c>
      <c r="AB323" s="10">
        <f t="shared" si="190"/>
        <v>2</v>
      </c>
      <c r="AC323" s="10">
        <f t="shared" ref="AC323:AC354" si="204">AllCurCoGP(Q323:Z323)</f>
        <v>2</v>
      </c>
      <c r="AD323" s="13" t="s">
        <v>807</v>
      </c>
      <c r="AE323" s="13"/>
      <c r="AF323" s="13"/>
      <c r="AG323" s="13"/>
      <c r="AH323" s="13"/>
      <c r="AI323" s="13"/>
      <c r="AJ323" s="13"/>
      <c r="AK323" s="13"/>
      <c r="AL323" s="13"/>
      <c r="AM323" s="13"/>
      <c r="AN323" s="10" t="str">
        <f t="shared" si="170"/>
        <v>GSS113 (1)C</v>
      </c>
      <c r="AO323" s="8">
        <f t="shared" si="197"/>
        <v>1</v>
      </c>
      <c r="AP323" s="12">
        <f t="shared" si="172"/>
        <v>3</v>
      </c>
      <c r="AQ323" s="13"/>
      <c r="AR323" s="13"/>
      <c r="AS323" s="13"/>
      <c r="AT323" s="13"/>
      <c r="AU323" s="13"/>
      <c r="AV323" s="13"/>
      <c r="AW323" s="13"/>
      <c r="AX323" s="13"/>
      <c r="AY323" s="13"/>
      <c r="AZ323" s="13"/>
      <c r="BA323" s="10" t="str">
        <f t="shared" si="187"/>
        <v/>
      </c>
      <c r="BB323" s="8">
        <f t="shared" si="173"/>
        <v>0</v>
      </c>
      <c r="BC323" s="8">
        <f t="shared" si="183"/>
        <v>0</v>
      </c>
      <c r="BD323" s="13"/>
      <c r="BE323" s="13"/>
      <c r="BF323" s="13"/>
      <c r="BG323" s="13"/>
      <c r="BH323" s="13"/>
      <c r="BI323" s="13"/>
      <c r="BJ323" s="13"/>
      <c r="BK323" s="13"/>
      <c r="BL323" s="13"/>
      <c r="BM323" s="13"/>
      <c r="BN323" s="8" t="str">
        <f t="shared" si="179"/>
        <v/>
      </c>
      <c r="BO323" s="8">
        <f t="shared" ref="BO323:BO354" si="205">AllCurCoTCL(BD323:BM323)</f>
        <v>0</v>
      </c>
      <c r="BP323" s="8">
        <f t="shared" si="198"/>
        <v>0</v>
      </c>
      <c r="BQ323" s="13"/>
      <c r="BR323" s="13"/>
      <c r="BS323" s="13"/>
      <c r="BT323" s="13"/>
      <c r="BU323" s="13"/>
      <c r="BV323" s="13"/>
      <c r="BW323" s="13"/>
      <c r="BX323" s="13"/>
      <c r="BY323" s="13"/>
      <c r="BZ323" s="13"/>
      <c r="CA323" s="8" t="str">
        <f t="shared" si="200"/>
        <v/>
      </c>
      <c r="CB323" s="8">
        <f t="shared" si="175"/>
        <v>0</v>
      </c>
      <c r="CC323" s="8">
        <f t="shared" si="196"/>
        <v>0</v>
      </c>
      <c r="CD323" s="13"/>
      <c r="CE323" s="13"/>
      <c r="CF323" s="13"/>
      <c r="CG323" s="13"/>
      <c r="CH323" s="13"/>
      <c r="CI323" s="13"/>
      <c r="CJ323" s="13"/>
      <c r="CK323" s="13"/>
      <c r="CL323" s="13"/>
      <c r="CM323" s="13"/>
      <c r="CN323" s="8" t="str">
        <f t="shared" si="185"/>
        <v/>
      </c>
      <c r="CO323" s="8">
        <f t="shared" si="174"/>
        <v>0</v>
      </c>
      <c r="CP323" s="8">
        <f t="shared" si="194"/>
        <v>0</v>
      </c>
      <c r="CQ323" s="13"/>
      <c r="CR323" s="13"/>
      <c r="CS323" s="13"/>
      <c r="CT323" s="13"/>
      <c r="CU323" s="13"/>
      <c r="CV323" s="13"/>
      <c r="CW323" s="13"/>
      <c r="CX323" s="13"/>
      <c r="CY323" s="13"/>
      <c r="CZ323" s="13"/>
      <c r="DA323" s="8" t="str">
        <f t="shared" si="203"/>
        <v/>
      </c>
      <c r="DB323" s="8">
        <f t="shared" si="195"/>
        <v>0</v>
      </c>
      <c r="DC323" s="8">
        <f t="shared" ref="DC323:DC354" si="206">AllCurCoGP(CQ323:CZ323)</f>
        <v>0</v>
      </c>
    </row>
    <row r="324" spans="1:107" ht="26.25" customHeight="1" thickBot="1" x14ac:dyDescent="0.4">
      <c r="A324" s="16">
        <v>318</v>
      </c>
      <c r="B324" s="92" t="s">
        <v>749</v>
      </c>
      <c r="C324" s="7" t="s">
        <v>428</v>
      </c>
      <c r="D324" s="13" t="s">
        <v>809</v>
      </c>
      <c r="E324" s="13"/>
      <c r="F324" s="13"/>
      <c r="G324" s="13"/>
      <c r="H324" s="13"/>
      <c r="I324" s="13"/>
      <c r="J324" s="13"/>
      <c r="K324" s="13"/>
      <c r="L324" s="13"/>
      <c r="M324" s="13"/>
      <c r="N324" s="8" t="str">
        <f t="shared" si="202"/>
        <v>CHM114 (1)A</v>
      </c>
      <c r="O324" s="8">
        <f t="shared" si="201"/>
        <v>1</v>
      </c>
      <c r="P324" s="8">
        <f t="shared" si="199"/>
        <v>5</v>
      </c>
      <c r="Q324" s="13" t="s">
        <v>848</v>
      </c>
      <c r="R324" s="13"/>
      <c r="S324" s="13"/>
      <c r="T324" s="13"/>
      <c r="U324" s="13"/>
      <c r="V324" s="13"/>
      <c r="W324" s="13"/>
      <c r="X324" s="13"/>
      <c r="Y324" s="13"/>
      <c r="Z324" s="13"/>
      <c r="AA324" s="10" t="str">
        <f t="shared" si="188"/>
        <v>PHY122 (2)F</v>
      </c>
      <c r="AB324" s="10">
        <f t="shared" si="190"/>
        <v>2</v>
      </c>
      <c r="AC324" s="10">
        <f t="shared" si="204"/>
        <v>0</v>
      </c>
      <c r="AD324" s="13" t="s">
        <v>806</v>
      </c>
      <c r="AE324" s="13"/>
      <c r="AF324" s="13"/>
      <c r="AG324" s="13"/>
      <c r="AH324" s="13"/>
      <c r="AI324" s="13"/>
      <c r="AJ324" s="13"/>
      <c r="AK324" s="13"/>
      <c r="AL324" s="13"/>
      <c r="AM324" s="13"/>
      <c r="AN324" s="10" t="str">
        <f t="shared" si="170"/>
        <v>GSS113 (1)D</v>
      </c>
      <c r="AO324" s="8">
        <f t="shared" si="197"/>
        <v>1</v>
      </c>
      <c r="AP324" s="12">
        <f t="shared" si="172"/>
        <v>2</v>
      </c>
      <c r="AQ324" s="13"/>
      <c r="AR324" s="13"/>
      <c r="AS324" s="13"/>
      <c r="AT324" s="13"/>
      <c r="AU324" s="13"/>
      <c r="AV324" s="13"/>
      <c r="AW324" s="13"/>
      <c r="AX324" s="13"/>
      <c r="AY324" s="13"/>
      <c r="AZ324" s="13"/>
      <c r="BA324" s="10" t="str">
        <f t="shared" si="187"/>
        <v/>
      </c>
      <c r="BB324" s="8">
        <f t="shared" si="173"/>
        <v>0</v>
      </c>
      <c r="BC324" s="8">
        <f t="shared" si="183"/>
        <v>0</v>
      </c>
      <c r="BD324" s="13"/>
      <c r="BE324" s="13"/>
      <c r="BF324" s="13"/>
      <c r="BG324" s="13"/>
      <c r="BH324" s="13"/>
      <c r="BI324" s="13"/>
      <c r="BJ324" s="13"/>
      <c r="BK324" s="13"/>
      <c r="BL324" s="13"/>
      <c r="BM324" s="13"/>
      <c r="BN324" s="8" t="str">
        <f t="shared" si="179"/>
        <v/>
      </c>
      <c r="BO324" s="8">
        <f t="shared" si="205"/>
        <v>0</v>
      </c>
      <c r="BP324" s="8">
        <f t="shared" si="198"/>
        <v>0</v>
      </c>
      <c r="BQ324" s="13"/>
      <c r="BR324" s="13"/>
      <c r="BS324" s="13"/>
      <c r="BT324" s="13"/>
      <c r="BU324" s="13"/>
      <c r="BV324" s="13"/>
      <c r="BW324" s="13"/>
      <c r="BX324" s="13"/>
      <c r="BY324" s="13"/>
      <c r="BZ324" s="13"/>
      <c r="CA324" s="8" t="str">
        <f t="shared" si="200"/>
        <v/>
      </c>
      <c r="CB324" s="8">
        <f t="shared" si="175"/>
        <v>0</v>
      </c>
      <c r="CC324" s="8">
        <f t="shared" si="196"/>
        <v>0</v>
      </c>
      <c r="CD324" s="13"/>
      <c r="CE324" s="13"/>
      <c r="CF324" s="13"/>
      <c r="CG324" s="13"/>
      <c r="CH324" s="13"/>
      <c r="CI324" s="13"/>
      <c r="CJ324" s="13"/>
      <c r="CK324" s="13"/>
      <c r="CL324" s="13"/>
      <c r="CM324" s="13"/>
      <c r="CN324" s="8" t="str">
        <f t="shared" si="185"/>
        <v/>
      </c>
      <c r="CO324" s="8">
        <f t="shared" si="174"/>
        <v>0</v>
      </c>
      <c r="CP324" s="8">
        <f t="shared" si="194"/>
        <v>0</v>
      </c>
      <c r="CQ324" s="13"/>
      <c r="CR324" s="13"/>
      <c r="CS324" s="13"/>
      <c r="CT324" s="13"/>
      <c r="CU324" s="13"/>
      <c r="CV324" s="13"/>
      <c r="CW324" s="13"/>
      <c r="CX324" s="13"/>
      <c r="CY324" s="13"/>
      <c r="CZ324" s="13"/>
      <c r="DA324" s="8" t="str">
        <f t="shared" si="203"/>
        <v/>
      </c>
      <c r="DB324" s="8">
        <f t="shared" si="195"/>
        <v>0</v>
      </c>
      <c r="DC324" s="8">
        <f t="shared" si="206"/>
        <v>0</v>
      </c>
    </row>
    <row r="325" spans="1:107" ht="26.25" customHeight="1" thickBot="1" x14ac:dyDescent="0.4">
      <c r="A325" s="16">
        <v>319</v>
      </c>
      <c r="B325" s="92" t="s">
        <v>750</v>
      </c>
      <c r="C325" s="7" t="s">
        <v>429</v>
      </c>
      <c r="D325" s="13" t="s">
        <v>811</v>
      </c>
      <c r="E325" s="13"/>
      <c r="F325" s="13"/>
      <c r="G325" s="13"/>
      <c r="H325" s="13"/>
      <c r="I325" s="13"/>
      <c r="J325" s="13"/>
      <c r="K325" s="13"/>
      <c r="L325" s="13"/>
      <c r="M325" s="13"/>
      <c r="N325" s="8" t="str">
        <f t="shared" si="202"/>
        <v>CHM114 (1)E</v>
      </c>
      <c r="O325" s="8">
        <f t="shared" si="201"/>
        <v>1</v>
      </c>
      <c r="P325" s="8">
        <f t="shared" si="199"/>
        <v>1</v>
      </c>
      <c r="Q325" s="13" t="s">
        <v>827</v>
      </c>
      <c r="R325" s="13"/>
      <c r="S325" s="13"/>
      <c r="T325" s="13"/>
      <c r="U325" s="13"/>
      <c r="V325" s="13"/>
      <c r="W325" s="13"/>
      <c r="X325" s="13"/>
      <c r="Y325" s="13"/>
      <c r="Z325" s="13"/>
      <c r="AA325" s="10" t="str">
        <f t="shared" si="188"/>
        <v>CHM124 (1)C</v>
      </c>
      <c r="AB325" s="10">
        <f t="shared" si="190"/>
        <v>1</v>
      </c>
      <c r="AC325" s="10">
        <f t="shared" si="204"/>
        <v>3</v>
      </c>
      <c r="AD325" s="13" t="s">
        <v>806</v>
      </c>
      <c r="AE325" s="13"/>
      <c r="AF325" s="13"/>
      <c r="AG325" s="13"/>
      <c r="AH325" s="13"/>
      <c r="AI325" s="13"/>
      <c r="AJ325" s="13"/>
      <c r="AK325" s="13"/>
      <c r="AL325" s="13"/>
      <c r="AM325" s="13"/>
      <c r="AN325" s="10" t="str">
        <f t="shared" si="170"/>
        <v>GSS113 (1)D</v>
      </c>
      <c r="AO325" s="8">
        <f t="shared" si="197"/>
        <v>1</v>
      </c>
      <c r="AP325" s="12">
        <f>AllCurCoGP(AD325:AM325)</f>
        <v>2</v>
      </c>
      <c r="AQ325" s="13"/>
      <c r="AR325" s="13"/>
      <c r="AS325" s="13"/>
      <c r="AT325" s="13"/>
      <c r="AU325" s="13"/>
      <c r="AV325" s="13"/>
      <c r="AW325" s="13"/>
      <c r="AX325" s="13"/>
      <c r="AY325" s="13"/>
      <c r="AZ325" s="13"/>
      <c r="BA325" s="10" t="str">
        <f t="shared" si="187"/>
        <v/>
      </c>
      <c r="BB325" s="8">
        <f t="shared" si="173"/>
        <v>0</v>
      </c>
      <c r="BC325" s="8">
        <f t="shared" si="183"/>
        <v>0</v>
      </c>
      <c r="BD325" s="13"/>
      <c r="BE325" s="13"/>
      <c r="BF325" s="13"/>
      <c r="BG325" s="13"/>
      <c r="BH325" s="13"/>
      <c r="BI325" s="13"/>
      <c r="BJ325" s="13"/>
      <c r="BK325" s="13"/>
      <c r="BL325" s="13"/>
      <c r="BM325" s="13"/>
      <c r="BN325" s="8" t="str">
        <f t="shared" si="179"/>
        <v/>
      </c>
      <c r="BO325" s="8">
        <f t="shared" si="205"/>
        <v>0</v>
      </c>
      <c r="BP325" s="8">
        <f t="shared" si="198"/>
        <v>0</v>
      </c>
      <c r="BQ325" s="13"/>
      <c r="BR325" s="13"/>
      <c r="BS325" s="13"/>
      <c r="BT325" s="13"/>
      <c r="BU325" s="13"/>
      <c r="BV325" s="13"/>
      <c r="BW325" s="13"/>
      <c r="BX325" s="13"/>
      <c r="BY325" s="13"/>
      <c r="BZ325" s="13"/>
      <c r="CA325" s="8" t="str">
        <f t="shared" si="200"/>
        <v/>
      </c>
      <c r="CB325" s="8">
        <f t="shared" si="175"/>
        <v>0</v>
      </c>
      <c r="CC325" s="8">
        <f t="shared" si="196"/>
        <v>0</v>
      </c>
      <c r="CD325" s="13"/>
      <c r="CE325" s="13"/>
      <c r="CF325" s="13"/>
      <c r="CG325" s="13"/>
      <c r="CH325" s="13"/>
      <c r="CI325" s="13"/>
      <c r="CJ325" s="13"/>
      <c r="CK325" s="13"/>
      <c r="CL325" s="13"/>
      <c r="CM325" s="13"/>
      <c r="CN325" s="8" t="str">
        <f t="shared" si="185"/>
        <v/>
      </c>
      <c r="CO325" s="8">
        <f t="shared" si="174"/>
        <v>0</v>
      </c>
      <c r="CP325" s="8">
        <f t="shared" si="194"/>
        <v>0</v>
      </c>
      <c r="CQ325" s="13"/>
      <c r="CR325" s="13"/>
      <c r="CS325" s="13"/>
      <c r="CT325" s="13"/>
      <c r="CU325" s="13"/>
      <c r="CV325" s="13"/>
      <c r="CW325" s="13"/>
      <c r="CX325" s="13"/>
      <c r="CY325" s="13"/>
      <c r="CZ325" s="13"/>
      <c r="DA325" s="8" t="str">
        <f t="shared" si="203"/>
        <v/>
      </c>
      <c r="DB325" s="8">
        <f t="shared" si="195"/>
        <v>0</v>
      </c>
      <c r="DC325" s="8">
        <f t="shared" si="206"/>
        <v>0</v>
      </c>
    </row>
    <row r="326" spans="1:107" ht="26.25" customHeight="1" thickBot="1" x14ac:dyDescent="0.4">
      <c r="A326" s="16">
        <v>320</v>
      </c>
      <c r="B326" s="92" t="s">
        <v>751</v>
      </c>
      <c r="C326" s="7" t="s">
        <v>430</v>
      </c>
      <c r="D326" s="13" t="s">
        <v>806</v>
      </c>
      <c r="E326" s="13" t="s">
        <v>809</v>
      </c>
      <c r="F326" s="13"/>
      <c r="G326" s="13"/>
      <c r="H326" s="13"/>
      <c r="I326" s="13"/>
      <c r="J326" s="13"/>
      <c r="K326" s="13"/>
      <c r="L326" s="13"/>
      <c r="M326" s="13"/>
      <c r="N326" s="8" t="str">
        <f t="shared" si="202"/>
        <v>GSS113 (1)D,CHM114 (1)A</v>
      </c>
      <c r="O326" s="8">
        <f t="shared" si="201"/>
        <v>2</v>
      </c>
      <c r="P326" s="8">
        <f t="shared" si="199"/>
        <v>7</v>
      </c>
      <c r="Q326" s="13"/>
      <c r="R326" s="13"/>
      <c r="S326" s="13"/>
      <c r="T326" s="13"/>
      <c r="U326" s="13"/>
      <c r="V326" s="13"/>
      <c r="W326" s="13"/>
      <c r="X326" s="13"/>
      <c r="Y326" s="13"/>
      <c r="Z326" s="13"/>
      <c r="AA326" s="10" t="str">
        <f t="shared" si="188"/>
        <v/>
      </c>
      <c r="AB326" s="10">
        <f t="shared" si="190"/>
        <v>0</v>
      </c>
      <c r="AC326" s="10">
        <f t="shared" si="204"/>
        <v>0</v>
      </c>
      <c r="AD326" s="13" t="s">
        <v>900</v>
      </c>
      <c r="AE326" s="13"/>
      <c r="AF326" s="13"/>
      <c r="AG326" s="13"/>
      <c r="AH326" s="13"/>
      <c r="AI326" s="13"/>
      <c r="AJ326" s="13"/>
      <c r="AK326" s="13"/>
      <c r="AL326" s="13"/>
      <c r="AM326" s="13"/>
      <c r="AN326" s="10" t="str">
        <f t="shared" si="170"/>
        <v>STA212 (3)E</v>
      </c>
      <c r="AO326" s="8">
        <f t="shared" si="197"/>
        <v>3</v>
      </c>
      <c r="AP326" s="12">
        <f t="shared" ref="AP326:AP357" si="207">AllCurCoGP(AD326:AM326)</f>
        <v>3</v>
      </c>
      <c r="AQ326" s="13"/>
      <c r="AR326" s="13"/>
      <c r="AS326" s="13"/>
      <c r="AT326" s="13"/>
      <c r="AU326" s="13"/>
      <c r="AV326" s="13"/>
      <c r="AW326" s="13"/>
      <c r="AX326" s="13"/>
      <c r="AY326" s="13"/>
      <c r="AZ326" s="13"/>
      <c r="BA326" s="10" t="str">
        <f t="shared" si="187"/>
        <v/>
      </c>
      <c r="BB326" s="8">
        <f t="shared" si="173"/>
        <v>0</v>
      </c>
      <c r="BC326" s="8">
        <f t="shared" si="183"/>
        <v>0</v>
      </c>
      <c r="BD326" s="13"/>
      <c r="BE326" s="13"/>
      <c r="BF326" s="13"/>
      <c r="BG326" s="13"/>
      <c r="BH326" s="13"/>
      <c r="BI326" s="13"/>
      <c r="BJ326" s="13"/>
      <c r="BK326" s="13"/>
      <c r="BL326" s="13"/>
      <c r="BM326" s="13"/>
      <c r="BN326" s="8" t="str">
        <f t="shared" si="179"/>
        <v/>
      </c>
      <c r="BO326" s="8">
        <f t="shared" si="205"/>
        <v>0</v>
      </c>
      <c r="BP326" s="8">
        <f t="shared" si="198"/>
        <v>0</v>
      </c>
      <c r="BQ326" s="13"/>
      <c r="BR326" s="13"/>
      <c r="BS326" s="13"/>
      <c r="BT326" s="13"/>
      <c r="BU326" s="13"/>
      <c r="BV326" s="13"/>
      <c r="BW326" s="13"/>
      <c r="BX326" s="13"/>
      <c r="BY326" s="13"/>
      <c r="BZ326" s="13"/>
      <c r="CA326" s="8" t="str">
        <f t="shared" si="200"/>
        <v/>
      </c>
      <c r="CB326" s="8">
        <f t="shared" si="175"/>
        <v>0</v>
      </c>
      <c r="CC326" s="8">
        <f t="shared" si="196"/>
        <v>0</v>
      </c>
      <c r="CD326" s="13"/>
      <c r="CE326" s="13"/>
      <c r="CF326" s="13"/>
      <c r="CG326" s="13"/>
      <c r="CH326" s="13"/>
      <c r="CI326" s="13"/>
      <c r="CJ326" s="13"/>
      <c r="CK326" s="13"/>
      <c r="CL326" s="13"/>
      <c r="CM326" s="13"/>
      <c r="CN326" s="8" t="str">
        <f t="shared" si="185"/>
        <v/>
      </c>
      <c r="CO326" s="8">
        <f t="shared" si="174"/>
        <v>0</v>
      </c>
      <c r="CP326" s="8">
        <f t="shared" si="194"/>
        <v>0</v>
      </c>
      <c r="CQ326" s="13"/>
      <c r="CR326" s="13"/>
      <c r="CS326" s="13"/>
      <c r="CT326" s="13"/>
      <c r="CU326" s="13"/>
      <c r="CV326" s="13"/>
      <c r="CW326" s="13"/>
      <c r="CX326" s="13"/>
      <c r="CY326" s="13"/>
      <c r="CZ326" s="13"/>
      <c r="DA326" s="8" t="str">
        <f t="shared" si="203"/>
        <v/>
      </c>
      <c r="DB326" s="8">
        <f t="shared" si="195"/>
        <v>0</v>
      </c>
      <c r="DC326" s="8">
        <f t="shared" si="206"/>
        <v>0</v>
      </c>
    </row>
    <row r="327" spans="1:107" ht="26.25" customHeight="1" thickBot="1" x14ac:dyDescent="0.4">
      <c r="A327" s="16">
        <v>321</v>
      </c>
      <c r="B327" s="92" t="s">
        <v>752</v>
      </c>
      <c r="C327" s="7" t="s">
        <v>431</v>
      </c>
      <c r="D327" s="13"/>
      <c r="E327" s="13"/>
      <c r="F327" s="13"/>
      <c r="G327" s="13"/>
      <c r="H327" s="13"/>
      <c r="I327" s="13"/>
      <c r="J327" s="13"/>
      <c r="K327" s="13"/>
      <c r="L327" s="13"/>
      <c r="M327" s="13"/>
      <c r="N327" s="8" t="str">
        <f t="shared" si="202"/>
        <v/>
      </c>
      <c r="O327" s="8">
        <f t="shared" si="201"/>
        <v>0</v>
      </c>
      <c r="P327" s="8">
        <f t="shared" si="199"/>
        <v>0</v>
      </c>
      <c r="Q327" s="13"/>
      <c r="R327" s="13"/>
      <c r="S327" s="13"/>
      <c r="T327" s="13"/>
      <c r="U327" s="13"/>
      <c r="V327" s="13"/>
      <c r="W327" s="13"/>
      <c r="X327" s="13"/>
      <c r="Y327" s="13"/>
      <c r="Z327" s="13"/>
      <c r="AA327" s="10" t="str">
        <f t="shared" si="188"/>
        <v/>
      </c>
      <c r="AB327" s="10">
        <f t="shared" si="190"/>
        <v>0</v>
      </c>
      <c r="AC327" s="10">
        <f t="shared" si="204"/>
        <v>0</v>
      </c>
      <c r="AD327" s="13"/>
      <c r="AE327" s="13"/>
      <c r="AF327" s="13"/>
      <c r="AG327" s="13"/>
      <c r="AH327" s="13"/>
      <c r="AI327" s="13"/>
      <c r="AJ327" s="13"/>
      <c r="AK327" s="13"/>
      <c r="AL327" s="13"/>
      <c r="AM327" s="13"/>
      <c r="AN327" s="10" t="str">
        <f t="shared" ref="AN327:AN334" si="208">AllCurCo(AD327:AM327)</f>
        <v/>
      </c>
      <c r="AO327" s="8">
        <f t="shared" si="197"/>
        <v>0</v>
      </c>
      <c r="AP327" s="12">
        <f t="shared" si="207"/>
        <v>0</v>
      </c>
      <c r="AQ327" s="13"/>
      <c r="AR327" s="13"/>
      <c r="AS327" s="13"/>
      <c r="AT327" s="13"/>
      <c r="AU327" s="13"/>
      <c r="AV327" s="13"/>
      <c r="AW327" s="13"/>
      <c r="AX327" s="13"/>
      <c r="AY327" s="13"/>
      <c r="AZ327" s="13"/>
      <c r="BA327" s="10" t="str">
        <f t="shared" si="187"/>
        <v/>
      </c>
      <c r="BB327" s="8">
        <f t="shared" ref="BB327:BB390" si="209">AllCurCoTCL(AQ327:AZ327)</f>
        <v>0</v>
      </c>
      <c r="BC327" s="8">
        <f t="shared" si="183"/>
        <v>0</v>
      </c>
      <c r="BD327" s="13"/>
      <c r="BE327" s="13"/>
      <c r="BF327" s="13"/>
      <c r="BG327" s="13"/>
      <c r="BH327" s="13"/>
      <c r="BI327" s="13"/>
      <c r="BJ327" s="13"/>
      <c r="BK327" s="13"/>
      <c r="BL327" s="13"/>
      <c r="BM327" s="13"/>
      <c r="BN327" s="8" t="str">
        <f t="shared" si="179"/>
        <v/>
      </c>
      <c r="BO327" s="8">
        <f t="shared" si="205"/>
        <v>0</v>
      </c>
      <c r="BP327" s="8">
        <f t="shared" si="198"/>
        <v>0</v>
      </c>
      <c r="BQ327" s="13"/>
      <c r="BR327" s="13"/>
      <c r="BS327" s="13"/>
      <c r="BT327" s="13"/>
      <c r="BU327" s="13"/>
      <c r="BV327" s="13"/>
      <c r="BW327" s="13"/>
      <c r="BX327" s="13"/>
      <c r="BY327" s="13"/>
      <c r="BZ327" s="13"/>
      <c r="CA327" s="8" t="str">
        <f t="shared" si="200"/>
        <v/>
      </c>
      <c r="CB327" s="8">
        <f t="shared" si="175"/>
        <v>0</v>
      </c>
      <c r="CC327" s="8">
        <f t="shared" si="196"/>
        <v>0</v>
      </c>
      <c r="CD327" s="13"/>
      <c r="CE327" s="13"/>
      <c r="CF327" s="13"/>
      <c r="CG327" s="13"/>
      <c r="CH327" s="13"/>
      <c r="CI327" s="13"/>
      <c r="CJ327" s="13"/>
      <c r="CK327" s="13"/>
      <c r="CL327" s="13"/>
      <c r="CM327" s="13"/>
      <c r="CN327" s="8" t="str">
        <f t="shared" si="185"/>
        <v/>
      </c>
      <c r="CO327" s="8">
        <f t="shared" ref="CO327:CO390" si="210">AllCurCoTCL(CD327:CM327)</f>
        <v>0</v>
      </c>
      <c r="CP327" s="8">
        <f t="shared" si="194"/>
        <v>0</v>
      </c>
      <c r="CQ327" s="13"/>
      <c r="CR327" s="13"/>
      <c r="CS327" s="13"/>
      <c r="CT327" s="13"/>
      <c r="CU327" s="13"/>
      <c r="CV327" s="13"/>
      <c r="CW327" s="13"/>
      <c r="CX327" s="13"/>
      <c r="CY327" s="13"/>
      <c r="CZ327" s="13"/>
      <c r="DA327" s="8" t="str">
        <f t="shared" si="203"/>
        <v/>
      </c>
      <c r="DB327" s="8">
        <f t="shared" si="195"/>
        <v>0</v>
      </c>
      <c r="DC327" s="8">
        <f t="shared" si="206"/>
        <v>0</v>
      </c>
    </row>
    <row r="328" spans="1:107" ht="26.25" customHeight="1" thickBot="1" x14ac:dyDescent="0.4">
      <c r="A328" s="16">
        <v>322</v>
      </c>
      <c r="B328" s="92" t="s">
        <v>753</v>
      </c>
      <c r="C328" s="7" t="s">
        <v>432</v>
      </c>
      <c r="D328" s="13"/>
      <c r="E328" s="13"/>
      <c r="F328" s="13"/>
      <c r="G328" s="13"/>
      <c r="H328" s="13"/>
      <c r="I328" s="13"/>
      <c r="J328" s="13"/>
      <c r="K328" s="13"/>
      <c r="L328" s="13"/>
      <c r="M328" s="13"/>
      <c r="N328" s="8" t="str">
        <f t="shared" si="202"/>
        <v/>
      </c>
      <c r="O328" s="8">
        <f t="shared" si="201"/>
        <v>0</v>
      </c>
      <c r="P328" s="8">
        <f t="shared" si="199"/>
        <v>0</v>
      </c>
      <c r="Q328" s="13"/>
      <c r="R328" s="13"/>
      <c r="S328" s="13"/>
      <c r="T328" s="13"/>
      <c r="U328" s="13"/>
      <c r="V328" s="13"/>
      <c r="W328" s="13"/>
      <c r="X328" s="13"/>
      <c r="Y328" s="13"/>
      <c r="Z328" s="13"/>
      <c r="AA328" s="10" t="str">
        <f t="shared" si="188"/>
        <v/>
      </c>
      <c r="AB328" s="10">
        <f t="shared" si="190"/>
        <v>0</v>
      </c>
      <c r="AC328" s="10">
        <f t="shared" si="204"/>
        <v>0</v>
      </c>
      <c r="AD328" s="13"/>
      <c r="AE328" s="13"/>
      <c r="AF328" s="13"/>
      <c r="AG328" s="13"/>
      <c r="AH328" s="13"/>
      <c r="AI328" s="13"/>
      <c r="AJ328" s="13"/>
      <c r="AK328" s="13"/>
      <c r="AL328" s="13"/>
      <c r="AM328" s="13"/>
      <c r="AN328" s="10" t="str">
        <f t="shared" si="208"/>
        <v/>
      </c>
      <c r="AO328" s="8">
        <f t="shared" si="197"/>
        <v>0</v>
      </c>
      <c r="AP328" s="12">
        <f t="shared" si="207"/>
        <v>0</v>
      </c>
      <c r="AQ328" s="13"/>
      <c r="AR328" s="13"/>
      <c r="AS328" s="13"/>
      <c r="AT328" s="13"/>
      <c r="AU328" s="13"/>
      <c r="AV328" s="13"/>
      <c r="AW328" s="13"/>
      <c r="AX328" s="13"/>
      <c r="AY328" s="13"/>
      <c r="AZ328" s="13"/>
      <c r="BA328" s="10" t="str">
        <f t="shared" si="187"/>
        <v/>
      </c>
      <c r="BB328" s="8">
        <f t="shared" si="209"/>
        <v>0</v>
      </c>
      <c r="BC328" s="8">
        <f t="shared" si="183"/>
        <v>0</v>
      </c>
      <c r="BD328" s="13"/>
      <c r="BE328" s="13"/>
      <c r="BF328" s="13"/>
      <c r="BG328" s="13"/>
      <c r="BH328" s="13"/>
      <c r="BI328" s="13"/>
      <c r="BJ328" s="13"/>
      <c r="BK328" s="13"/>
      <c r="BL328" s="13"/>
      <c r="BM328" s="13"/>
      <c r="BN328" s="8" t="str">
        <f t="shared" si="179"/>
        <v/>
      </c>
      <c r="BO328" s="8">
        <f t="shared" si="205"/>
        <v>0</v>
      </c>
      <c r="BP328" s="8">
        <f t="shared" si="198"/>
        <v>0</v>
      </c>
      <c r="BQ328" s="13"/>
      <c r="BR328" s="13"/>
      <c r="BS328" s="13"/>
      <c r="BT328" s="13"/>
      <c r="BU328" s="13"/>
      <c r="BV328" s="13"/>
      <c r="BW328" s="13"/>
      <c r="BX328" s="13"/>
      <c r="BY328" s="13"/>
      <c r="BZ328" s="13"/>
      <c r="CA328" s="8" t="str">
        <f t="shared" si="200"/>
        <v/>
      </c>
      <c r="CB328" s="8">
        <f t="shared" ref="CB328:CB391" si="211">AllCurCoTCL(BQ328:BZ328)</f>
        <v>0</v>
      </c>
      <c r="CC328" s="8">
        <f t="shared" si="196"/>
        <v>0</v>
      </c>
      <c r="CD328" s="13"/>
      <c r="CE328" s="13"/>
      <c r="CF328" s="13"/>
      <c r="CG328" s="13"/>
      <c r="CH328" s="13"/>
      <c r="CI328" s="13"/>
      <c r="CJ328" s="13"/>
      <c r="CK328" s="13"/>
      <c r="CL328" s="13"/>
      <c r="CM328" s="13"/>
      <c r="CN328" s="8" t="str">
        <f t="shared" si="185"/>
        <v/>
      </c>
      <c r="CO328" s="8">
        <f t="shared" si="210"/>
        <v>0</v>
      </c>
      <c r="CP328" s="8">
        <f t="shared" si="194"/>
        <v>0</v>
      </c>
      <c r="CQ328" s="13"/>
      <c r="CR328" s="13"/>
      <c r="CS328" s="13"/>
      <c r="CT328" s="13"/>
      <c r="CU328" s="13"/>
      <c r="CV328" s="13"/>
      <c r="CW328" s="13"/>
      <c r="CX328" s="13"/>
      <c r="CY328" s="13"/>
      <c r="CZ328" s="13"/>
      <c r="DA328" s="8" t="str">
        <f t="shared" si="203"/>
        <v/>
      </c>
      <c r="DB328" s="8">
        <f t="shared" si="195"/>
        <v>0</v>
      </c>
      <c r="DC328" s="8">
        <f t="shared" si="206"/>
        <v>0</v>
      </c>
    </row>
    <row r="329" spans="1:107" ht="26.25" customHeight="1" thickBot="1" x14ac:dyDescent="0.4">
      <c r="A329" s="16">
        <v>323</v>
      </c>
      <c r="B329" s="92" t="s">
        <v>754</v>
      </c>
      <c r="C329" s="7" t="s">
        <v>433</v>
      </c>
      <c r="D329" s="13"/>
      <c r="E329" s="13"/>
      <c r="F329" s="13"/>
      <c r="G329" s="13"/>
      <c r="H329" s="13"/>
      <c r="I329" s="13"/>
      <c r="J329" s="13"/>
      <c r="K329" s="13"/>
      <c r="L329" s="13"/>
      <c r="M329" s="13"/>
      <c r="N329" s="8" t="str">
        <f t="shared" si="202"/>
        <v/>
      </c>
      <c r="O329" s="8">
        <f t="shared" si="201"/>
        <v>0</v>
      </c>
      <c r="P329" s="8">
        <f t="shared" si="199"/>
        <v>0</v>
      </c>
      <c r="Q329" s="13"/>
      <c r="R329" s="13"/>
      <c r="S329" s="13"/>
      <c r="T329" s="13"/>
      <c r="U329" s="13"/>
      <c r="V329" s="13"/>
      <c r="W329" s="13"/>
      <c r="X329" s="13"/>
      <c r="Y329" s="13"/>
      <c r="Z329" s="13"/>
      <c r="AA329" s="10" t="str">
        <f t="shared" si="188"/>
        <v/>
      </c>
      <c r="AB329" s="10">
        <f t="shared" si="190"/>
        <v>0</v>
      </c>
      <c r="AC329" s="10">
        <f t="shared" si="204"/>
        <v>0</v>
      </c>
      <c r="AD329" s="13"/>
      <c r="AE329" s="13"/>
      <c r="AF329" s="13"/>
      <c r="AG329" s="13"/>
      <c r="AH329" s="13"/>
      <c r="AI329" s="13"/>
      <c r="AJ329" s="13"/>
      <c r="AK329" s="13"/>
      <c r="AL329" s="13"/>
      <c r="AM329" s="13"/>
      <c r="AN329" s="10" t="str">
        <f t="shared" si="208"/>
        <v/>
      </c>
      <c r="AO329" s="8">
        <f t="shared" si="197"/>
        <v>0</v>
      </c>
      <c r="AP329" s="12">
        <f t="shared" si="207"/>
        <v>0</v>
      </c>
      <c r="AQ329" s="13"/>
      <c r="AR329" s="13"/>
      <c r="AS329" s="13"/>
      <c r="AT329" s="13"/>
      <c r="AU329" s="13"/>
      <c r="AV329" s="13"/>
      <c r="AW329" s="13"/>
      <c r="AX329" s="13"/>
      <c r="AY329" s="13"/>
      <c r="AZ329" s="13"/>
      <c r="BA329" s="10" t="str">
        <f t="shared" si="187"/>
        <v/>
      </c>
      <c r="BB329" s="8">
        <f t="shared" si="209"/>
        <v>0</v>
      </c>
      <c r="BC329" s="8">
        <f t="shared" si="183"/>
        <v>0</v>
      </c>
      <c r="BD329" s="13"/>
      <c r="BE329" s="13"/>
      <c r="BF329" s="13"/>
      <c r="BG329" s="13"/>
      <c r="BH329" s="13"/>
      <c r="BI329" s="13"/>
      <c r="BJ329" s="13"/>
      <c r="BK329" s="13"/>
      <c r="BL329" s="13"/>
      <c r="BM329" s="13"/>
      <c r="BN329" s="8" t="str">
        <f t="shared" si="179"/>
        <v/>
      </c>
      <c r="BO329" s="8">
        <f t="shared" si="205"/>
        <v>0</v>
      </c>
      <c r="BP329" s="8">
        <f t="shared" si="198"/>
        <v>0</v>
      </c>
      <c r="BQ329" s="13"/>
      <c r="BR329" s="13"/>
      <c r="BS329" s="13"/>
      <c r="BT329" s="13"/>
      <c r="BU329" s="13"/>
      <c r="BV329" s="13"/>
      <c r="BW329" s="13"/>
      <c r="BX329" s="13"/>
      <c r="BY329" s="13"/>
      <c r="BZ329" s="13"/>
      <c r="CA329" s="8" t="str">
        <f t="shared" si="200"/>
        <v/>
      </c>
      <c r="CB329" s="8">
        <f t="shared" si="211"/>
        <v>0</v>
      </c>
      <c r="CC329" s="8">
        <f t="shared" si="196"/>
        <v>0</v>
      </c>
      <c r="CD329" s="13"/>
      <c r="CE329" s="13"/>
      <c r="CF329" s="13"/>
      <c r="CG329" s="13"/>
      <c r="CH329" s="13"/>
      <c r="CI329" s="13"/>
      <c r="CJ329" s="13"/>
      <c r="CK329" s="13"/>
      <c r="CL329" s="13"/>
      <c r="CM329" s="13"/>
      <c r="CN329" s="8" t="str">
        <f t="shared" si="185"/>
        <v/>
      </c>
      <c r="CO329" s="8">
        <f t="shared" si="210"/>
        <v>0</v>
      </c>
      <c r="CP329" s="8">
        <f t="shared" si="194"/>
        <v>0</v>
      </c>
      <c r="CQ329" s="13"/>
      <c r="CR329" s="13"/>
      <c r="CS329" s="13"/>
      <c r="CT329" s="13"/>
      <c r="CU329" s="13"/>
      <c r="CV329" s="13"/>
      <c r="CW329" s="13"/>
      <c r="CX329" s="13"/>
      <c r="CY329" s="13"/>
      <c r="CZ329" s="13"/>
      <c r="DA329" s="8" t="str">
        <f t="shared" si="203"/>
        <v/>
      </c>
      <c r="DB329" s="8">
        <f t="shared" si="195"/>
        <v>0</v>
      </c>
      <c r="DC329" s="8">
        <f t="shared" si="206"/>
        <v>0</v>
      </c>
    </row>
    <row r="330" spans="1:107" ht="26.25" customHeight="1" thickBot="1" x14ac:dyDescent="0.4">
      <c r="A330" s="16">
        <v>324</v>
      </c>
      <c r="B330" s="92" t="s">
        <v>755</v>
      </c>
      <c r="C330" s="7" t="s">
        <v>434</v>
      </c>
      <c r="D330" s="13"/>
      <c r="E330" s="13"/>
      <c r="F330" s="13"/>
      <c r="G330" s="13"/>
      <c r="H330" s="13"/>
      <c r="I330" s="13"/>
      <c r="J330" s="13"/>
      <c r="K330" s="13"/>
      <c r="L330" s="13"/>
      <c r="M330" s="13"/>
      <c r="N330" s="8" t="str">
        <f t="shared" si="202"/>
        <v/>
      </c>
      <c r="O330" s="8">
        <f t="shared" si="201"/>
        <v>0</v>
      </c>
      <c r="P330" s="8">
        <f t="shared" si="199"/>
        <v>0</v>
      </c>
      <c r="Q330" s="13"/>
      <c r="R330" s="13"/>
      <c r="S330" s="13"/>
      <c r="T330" s="13"/>
      <c r="U330" s="13"/>
      <c r="V330" s="13"/>
      <c r="W330" s="13"/>
      <c r="X330" s="13"/>
      <c r="Y330" s="13"/>
      <c r="Z330" s="13"/>
      <c r="AA330" s="10" t="str">
        <f t="shared" si="188"/>
        <v/>
      </c>
      <c r="AB330" s="10">
        <f t="shared" si="190"/>
        <v>0</v>
      </c>
      <c r="AC330" s="10">
        <f t="shared" si="204"/>
        <v>0</v>
      </c>
      <c r="AD330" s="13"/>
      <c r="AE330" s="13"/>
      <c r="AF330" s="13"/>
      <c r="AG330" s="13"/>
      <c r="AH330" s="13"/>
      <c r="AI330" s="13"/>
      <c r="AJ330" s="13"/>
      <c r="AK330" s="13"/>
      <c r="AL330" s="13"/>
      <c r="AM330" s="13"/>
      <c r="AN330" s="10" t="str">
        <f t="shared" si="208"/>
        <v/>
      </c>
      <c r="AO330" s="8">
        <f t="shared" si="197"/>
        <v>0</v>
      </c>
      <c r="AP330" s="12">
        <f t="shared" si="207"/>
        <v>0</v>
      </c>
      <c r="AQ330" s="13"/>
      <c r="AR330" s="13"/>
      <c r="AS330" s="13"/>
      <c r="AT330" s="13"/>
      <c r="AU330" s="13"/>
      <c r="AV330" s="13"/>
      <c r="AW330" s="13"/>
      <c r="AX330" s="13"/>
      <c r="AY330" s="13"/>
      <c r="AZ330" s="13"/>
      <c r="BA330" s="10" t="str">
        <f t="shared" si="187"/>
        <v/>
      </c>
      <c r="BB330" s="8">
        <f t="shared" si="209"/>
        <v>0</v>
      </c>
      <c r="BC330" s="8">
        <f t="shared" si="183"/>
        <v>0</v>
      </c>
      <c r="BD330" s="13"/>
      <c r="BE330" s="13"/>
      <c r="BF330" s="13"/>
      <c r="BG330" s="13"/>
      <c r="BH330" s="13"/>
      <c r="BI330" s="13"/>
      <c r="BJ330" s="13"/>
      <c r="BK330" s="13"/>
      <c r="BL330" s="13"/>
      <c r="BM330" s="13"/>
      <c r="BN330" s="8" t="str">
        <f t="shared" si="179"/>
        <v/>
      </c>
      <c r="BO330" s="8">
        <f t="shared" si="205"/>
        <v>0</v>
      </c>
      <c r="BP330" s="8">
        <f t="shared" si="198"/>
        <v>0</v>
      </c>
      <c r="BQ330" s="13"/>
      <c r="BR330" s="13"/>
      <c r="BS330" s="13"/>
      <c r="BT330" s="13"/>
      <c r="BU330" s="13"/>
      <c r="BV330" s="13"/>
      <c r="BW330" s="13"/>
      <c r="BX330" s="13"/>
      <c r="BY330" s="13"/>
      <c r="BZ330" s="13"/>
      <c r="CA330" s="8" t="str">
        <f t="shared" si="200"/>
        <v/>
      </c>
      <c r="CB330" s="8">
        <f t="shared" si="211"/>
        <v>0</v>
      </c>
      <c r="CC330" s="8">
        <f t="shared" si="196"/>
        <v>0</v>
      </c>
      <c r="CD330" s="13"/>
      <c r="CE330" s="13"/>
      <c r="CF330" s="13"/>
      <c r="CG330" s="13"/>
      <c r="CH330" s="13"/>
      <c r="CI330" s="13"/>
      <c r="CJ330" s="13"/>
      <c r="CK330" s="13"/>
      <c r="CL330" s="13"/>
      <c r="CM330" s="13"/>
      <c r="CN330" s="8" t="str">
        <f t="shared" si="185"/>
        <v/>
      </c>
      <c r="CO330" s="8">
        <f t="shared" si="210"/>
        <v>0</v>
      </c>
      <c r="CP330" s="8">
        <f t="shared" si="194"/>
        <v>0</v>
      </c>
      <c r="CQ330" s="13"/>
      <c r="CR330" s="13"/>
      <c r="CS330" s="13"/>
      <c r="CT330" s="13"/>
      <c r="CU330" s="13"/>
      <c r="CV330" s="13"/>
      <c r="CW330" s="13"/>
      <c r="CX330" s="13"/>
      <c r="CY330" s="13"/>
      <c r="CZ330" s="13"/>
      <c r="DA330" s="8" t="str">
        <f t="shared" si="203"/>
        <v/>
      </c>
      <c r="DB330" s="8">
        <f t="shared" si="195"/>
        <v>0</v>
      </c>
      <c r="DC330" s="8">
        <f t="shared" si="206"/>
        <v>0</v>
      </c>
    </row>
    <row r="331" spans="1:107" ht="26.25" customHeight="1" thickBot="1" x14ac:dyDescent="0.4">
      <c r="A331" s="16">
        <v>325</v>
      </c>
      <c r="B331" s="92" t="s">
        <v>756</v>
      </c>
      <c r="C331" s="7" t="s">
        <v>435</v>
      </c>
      <c r="D331" s="13"/>
      <c r="E331" s="13"/>
      <c r="F331" s="13"/>
      <c r="G331" s="13"/>
      <c r="H331" s="13"/>
      <c r="I331" s="13"/>
      <c r="J331" s="13"/>
      <c r="K331" s="13"/>
      <c r="L331" s="13"/>
      <c r="M331" s="13"/>
      <c r="N331" s="8" t="str">
        <f t="shared" si="202"/>
        <v/>
      </c>
      <c r="O331" s="8">
        <f t="shared" si="201"/>
        <v>0</v>
      </c>
      <c r="P331" s="8">
        <f t="shared" si="199"/>
        <v>0</v>
      </c>
      <c r="Q331" s="13"/>
      <c r="R331" s="13"/>
      <c r="S331" s="13"/>
      <c r="T331" s="13"/>
      <c r="U331" s="13"/>
      <c r="V331" s="13"/>
      <c r="W331" s="13"/>
      <c r="X331" s="13"/>
      <c r="Y331" s="13"/>
      <c r="Z331" s="13"/>
      <c r="AA331" s="10" t="str">
        <f t="shared" si="188"/>
        <v/>
      </c>
      <c r="AB331" s="10">
        <f t="shared" si="190"/>
        <v>0</v>
      </c>
      <c r="AC331" s="10">
        <f t="shared" si="204"/>
        <v>0</v>
      </c>
      <c r="AD331" s="13"/>
      <c r="AE331" s="13"/>
      <c r="AF331" s="13"/>
      <c r="AG331" s="13"/>
      <c r="AH331" s="13"/>
      <c r="AI331" s="13"/>
      <c r="AJ331" s="13"/>
      <c r="AK331" s="13"/>
      <c r="AL331" s="13"/>
      <c r="AM331" s="13"/>
      <c r="AN331" s="10" t="str">
        <f t="shared" si="208"/>
        <v/>
      </c>
      <c r="AO331" s="8">
        <f t="shared" si="197"/>
        <v>0</v>
      </c>
      <c r="AP331" s="12">
        <f t="shared" si="207"/>
        <v>0</v>
      </c>
      <c r="AQ331" s="13"/>
      <c r="AR331" s="13"/>
      <c r="AS331" s="13"/>
      <c r="AT331" s="13"/>
      <c r="AU331" s="13"/>
      <c r="AV331" s="13"/>
      <c r="AW331" s="13"/>
      <c r="AX331" s="13"/>
      <c r="AY331" s="13"/>
      <c r="AZ331" s="13"/>
      <c r="BA331" s="10" t="str">
        <f t="shared" si="187"/>
        <v/>
      </c>
      <c r="BB331" s="8">
        <f t="shared" si="209"/>
        <v>0</v>
      </c>
      <c r="BC331" s="8">
        <f t="shared" si="183"/>
        <v>0</v>
      </c>
      <c r="BD331" s="13"/>
      <c r="BE331" s="13"/>
      <c r="BF331" s="13"/>
      <c r="BG331" s="13"/>
      <c r="BH331" s="13"/>
      <c r="BI331" s="13"/>
      <c r="BJ331" s="13"/>
      <c r="BK331" s="13"/>
      <c r="BL331" s="13"/>
      <c r="BM331" s="13"/>
      <c r="BN331" s="8" t="str">
        <f t="shared" si="179"/>
        <v/>
      </c>
      <c r="BO331" s="8">
        <f t="shared" si="205"/>
        <v>0</v>
      </c>
      <c r="BP331" s="8">
        <f t="shared" si="198"/>
        <v>0</v>
      </c>
      <c r="BQ331" s="13"/>
      <c r="BR331" s="13"/>
      <c r="BS331" s="13"/>
      <c r="BT331" s="13"/>
      <c r="BU331" s="13"/>
      <c r="BV331" s="13"/>
      <c r="BW331" s="13"/>
      <c r="BX331" s="13"/>
      <c r="BY331" s="13"/>
      <c r="BZ331" s="13"/>
      <c r="CA331" s="8" t="str">
        <f t="shared" si="200"/>
        <v/>
      </c>
      <c r="CB331" s="8">
        <f t="shared" si="211"/>
        <v>0</v>
      </c>
      <c r="CC331" s="8">
        <f t="shared" si="196"/>
        <v>0</v>
      </c>
      <c r="CD331" s="13"/>
      <c r="CE331" s="13"/>
      <c r="CF331" s="13"/>
      <c r="CG331" s="13"/>
      <c r="CH331" s="13"/>
      <c r="CI331" s="13"/>
      <c r="CJ331" s="13"/>
      <c r="CK331" s="13"/>
      <c r="CL331" s="13"/>
      <c r="CM331" s="13"/>
      <c r="CN331" s="8" t="str">
        <f t="shared" si="185"/>
        <v/>
      </c>
      <c r="CO331" s="8">
        <f t="shared" si="210"/>
        <v>0</v>
      </c>
      <c r="CP331" s="8">
        <f t="shared" si="194"/>
        <v>0</v>
      </c>
      <c r="CQ331" s="13"/>
      <c r="CR331" s="13"/>
      <c r="CS331" s="13"/>
      <c r="CT331" s="13"/>
      <c r="CU331" s="13"/>
      <c r="CV331" s="13"/>
      <c r="CW331" s="13"/>
      <c r="CX331" s="13"/>
      <c r="CY331" s="13"/>
      <c r="CZ331" s="13"/>
      <c r="DA331" s="8" t="str">
        <f t="shared" si="203"/>
        <v/>
      </c>
      <c r="DB331" s="8">
        <f t="shared" si="195"/>
        <v>0</v>
      </c>
      <c r="DC331" s="8">
        <f t="shared" si="206"/>
        <v>0</v>
      </c>
    </row>
    <row r="332" spans="1:107" ht="26.25" customHeight="1" thickBot="1" x14ac:dyDescent="0.4">
      <c r="A332" s="16">
        <v>326</v>
      </c>
      <c r="B332" s="92" t="s">
        <v>757</v>
      </c>
      <c r="C332" s="7" t="s">
        <v>436</v>
      </c>
      <c r="D332" s="13" t="s">
        <v>779</v>
      </c>
      <c r="E332" s="13" t="s">
        <v>807</v>
      </c>
      <c r="F332" s="13" t="s">
        <v>813</v>
      </c>
      <c r="G332" s="13"/>
      <c r="H332" s="13"/>
      <c r="I332" s="13"/>
      <c r="J332" s="13"/>
      <c r="K332" s="13"/>
      <c r="L332" s="13"/>
      <c r="M332" s="13"/>
      <c r="N332" s="8" t="str">
        <f t="shared" si="202"/>
        <v>PHY117 (1)B,GSS113 (1)C,CHM114 (1)D</v>
      </c>
      <c r="O332" s="8">
        <f t="shared" si="201"/>
        <v>3</v>
      </c>
      <c r="P332" s="8">
        <f t="shared" si="199"/>
        <v>9</v>
      </c>
      <c r="Q332" s="13" t="s">
        <v>862</v>
      </c>
      <c r="R332" s="13"/>
      <c r="S332" s="13"/>
      <c r="T332" s="13"/>
      <c r="U332" s="13"/>
      <c r="V332" s="13"/>
      <c r="W332" s="13"/>
      <c r="X332" s="13"/>
      <c r="Y332" s="13"/>
      <c r="Z332" s="13"/>
      <c r="AA332" s="10" t="str">
        <f t="shared" si="188"/>
        <v>PHY127 (1)B</v>
      </c>
      <c r="AB332" s="10">
        <f t="shared" si="190"/>
        <v>1</v>
      </c>
      <c r="AC332" s="10">
        <f t="shared" si="204"/>
        <v>4</v>
      </c>
      <c r="AD332" s="13" t="s">
        <v>884</v>
      </c>
      <c r="AE332" s="13"/>
      <c r="AF332" s="13"/>
      <c r="AG332" s="13"/>
      <c r="AH332" s="13"/>
      <c r="AI332" s="13"/>
      <c r="AJ332" s="13"/>
      <c r="AK332" s="13"/>
      <c r="AL332" s="13"/>
      <c r="AM332" s="13"/>
      <c r="AN332" s="10" t="str">
        <f t="shared" si="208"/>
        <v>CSC218 (2)B</v>
      </c>
      <c r="AO332" s="8">
        <f t="shared" si="197"/>
        <v>2</v>
      </c>
      <c r="AP332" s="12">
        <f t="shared" si="207"/>
        <v>8</v>
      </c>
      <c r="AQ332" s="13"/>
      <c r="AR332" s="13"/>
      <c r="AS332" s="13"/>
      <c r="AT332" s="13"/>
      <c r="AU332" s="13"/>
      <c r="AV332" s="13"/>
      <c r="AW332" s="13"/>
      <c r="AX332" s="13"/>
      <c r="AY332" s="13"/>
      <c r="AZ332" s="13"/>
      <c r="BA332" s="10" t="str">
        <f t="shared" si="187"/>
        <v/>
      </c>
      <c r="BB332" s="8">
        <f t="shared" si="209"/>
        <v>0</v>
      </c>
      <c r="BC332" s="8">
        <f t="shared" si="183"/>
        <v>0</v>
      </c>
      <c r="BD332" s="13"/>
      <c r="BE332" s="13"/>
      <c r="BF332" s="13"/>
      <c r="BG332" s="13"/>
      <c r="BH332" s="13"/>
      <c r="BI332" s="13"/>
      <c r="BJ332" s="13"/>
      <c r="BK332" s="13"/>
      <c r="BL332" s="13"/>
      <c r="BM332" s="13"/>
      <c r="BN332" s="8" t="str">
        <f t="shared" si="179"/>
        <v/>
      </c>
      <c r="BO332" s="8">
        <f t="shared" si="205"/>
        <v>0</v>
      </c>
      <c r="BP332" s="8">
        <f t="shared" si="198"/>
        <v>0</v>
      </c>
      <c r="BQ332" s="13"/>
      <c r="BR332" s="13"/>
      <c r="BS332" s="13"/>
      <c r="BT332" s="13"/>
      <c r="BU332" s="13"/>
      <c r="BV332" s="13"/>
      <c r="BW332" s="13"/>
      <c r="BX332" s="13"/>
      <c r="BY332" s="13"/>
      <c r="BZ332" s="13"/>
      <c r="CA332" s="8" t="str">
        <f t="shared" si="200"/>
        <v/>
      </c>
      <c r="CB332" s="8">
        <f t="shared" si="211"/>
        <v>0</v>
      </c>
      <c r="CC332" s="8">
        <f t="shared" si="196"/>
        <v>0</v>
      </c>
      <c r="CD332" s="13"/>
      <c r="CE332" s="13"/>
      <c r="CF332" s="13"/>
      <c r="CG332" s="13"/>
      <c r="CH332" s="13"/>
      <c r="CI332" s="13"/>
      <c r="CJ332" s="13"/>
      <c r="CK332" s="13"/>
      <c r="CL332" s="13"/>
      <c r="CM332" s="13"/>
      <c r="CN332" s="8" t="str">
        <f t="shared" si="185"/>
        <v/>
      </c>
      <c r="CO332" s="8">
        <f t="shared" si="210"/>
        <v>0</v>
      </c>
      <c r="CP332" s="8">
        <f t="shared" si="194"/>
        <v>0</v>
      </c>
      <c r="CQ332" s="13"/>
      <c r="CR332" s="13"/>
      <c r="CS332" s="13"/>
      <c r="CT332" s="13"/>
      <c r="CU332" s="13"/>
      <c r="CV332" s="13"/>
      <c r="CW332" s="13"/>
      <c r="CX332" s="13"/>
      <c r="CY332" s="13"/>
      <c r="CZ332" s="13"/>
      <c r="DA332" s="8" t="str">
        <f t="shared" si="203"/>
        <v/>
      </c>
      <c r="DB332" s="8">
        <f t="shared" si="195"/>
        <v>0</v>
      </c>
      <c r="DC332" s="8">
        <f t="shared" si="206"/>
        <v>0</v>
      </c>
    </row>
    <row r="333" spans="1:107" ht="26.25" customHeight="1" thickBot="1" x14ac:dyDescent="0.4">
      <c r="A333" s="16">
        <v>327</v>
      </c>
      <c r="B333" s="92" t="s">
        <v>774</v>
      </c>
      <c r="C333" s="7" t="s">
        <v>775</v>
      </c>
      <c r="D333" s="13"/>
      <c r="E333" s="13"/>
      <c r="F333" s="13"/>
      <c r="G333" s="13"/>
      <c r="H333" s="13"/>
      <c r="I333" s="13"/>
      <c r="J333" s="13"/>
      <c r="K333" s="13"/>
      <c r="L333" s="13"/>
      <c r="M333" s="13"/>
      <c r="N333" s="8" t="str">
        <f t="shared" si="202"/>
        <v/>
      </c>
      <c r="O333" s="8">
        <f t="shared" si="201"/>
        <v>0</v>
      </c>
      <c r="P333" s="8">
        <f t="shared" si="199"/>
        <v>0</v>
      </c>
      <c r="Q333" s="13"/>
      <c r="R333" s="13"/>
      <c r="S333" s="13"/>
      <c r="T333" s="13"/>
      <c r="U333" s="13"/>
      <c r="V333" s="13"/>
      <c r="W333" s="13"/>
      <c r="X333" s="13"/>
      <c r="Y333" s="13"/>
      <c r="Z333" s="13"/>
      <c r="AA333" s="10" t="str">
        <f t="shared" si="188"/>
        <v/>
      </c>
      <c r="AB333" s="10">
        <f t="shared" si="190"/>
        <v>0</v>
      </c>
      <c r="AC333" s="10">
        <f t="shared" si="204"/>
        <v>0</v>
      </c>
      <c r="AD333" s="13" t="s">
        <v>874</v>
      </c>
      <c r="AE333" s="13"/>
      <c r="AF333" s="13"/>
      <c r="AG333" s="13"/>
      <c r="AH333" s="13"/>
      <c r="AI333" s="13"/>
      <c r="AJ333" s="13"/>
      <c r="AK333" s="13"/>
      <c r="AL333" s="13"/>
      <c r="AM333" s="13"/>
      <c r="AN333" s="10" t="str">
        <f t="shared" si="208"/>
        <v>MTH211 (3)C</v>
      </c>
      <c r="AO333" s="8">
        <f t="shared" si="197"/>
        <v>3</v>
      </c>
      <c r="AP333" s="12">
        <f t="shared" si="207"/>
        <v>9</v>
      </c>
      <c r="AQ333" s="13"/>
      <c r="AR333" s="13"/>
      <c r="AS333" s="13"/>
      <c r="AT333" s="13"/>
      <c r="AU333" s="13"/>
      <c r="AV333" s="13"/>
      <c r="AW333" s="13"/>
      <c r="AX333" s="13"/>
      <c r="AY333" s="13"/>
      <c r="AZ333" s="13"/>
      <c r="BA333" s="10" t="str">
        <f t="shared" si="187"/>
        <v/>
      </c>
      <c r="BB333" s="8">
        <f t="shared" si="209"/>
        <v>0</v>
      </c>
      <c r="BC333" s="8">
        <f t="shared" si="183"/>
        <v>0</v>
      </c>
      <c r="BD333" s="13"/>
      <c r="BE333" s="13"/>
      <c r="BF333" s="13"/>
      <c r="BG333" s="13"/>
      <c r="BH333" s="13"/>
      <c r="BI333" s="13"/>
      <c r="BJ333" s="13"/>
      <c r="BK333" s="13"/>
      <c r="BL333" s="13"/>
      <c r="BM333" s="13"/>
      <c r="BN333" s="8" t="str">
        <f t="shared" si="179"/>
        <v/>
      </c>
      <c r="BO333" s="8">
        <f t="shared" si="205"/>
        <v>0</v>
      </c>
      <c r="BP333" s="8">
        <f t="shared" si="198"/>
        <v>0</v>
      </c>
      <c r="BQ333" s="13"/>
      <c r="BR333" s="13"/>
      <c r="BS333" s="13"/>
      <c r="BT333" s="13"/>
      <c r="BU333" s="13"/>
      <c r="BV333" s="13"/>
      <c r="BW333" s="13"/>
      <c r="BX333" s="13"/>
      <c r="BY333" s="13"/>
      <c r="BZ333" s="13"/>
      <c r="CA333" s="8" t="str">
        <f t="shared" si="200"/>
        <v/>
      </c>
      <c r="CB333" s="8">
        <f t="shared" si="211"/>
        <v>0</v>
      </c>
      <c r="CC333" s="8">
        <f t="shared" si="196"/>
        <v>0</v>
      </c>
      <c r="CD333" s="13"/>
      <c r="CE333" s="13"/>
      <c r="CF333" s="13"/>
      <c r="CG333" s="13"/>
      <c r="CH333" s="13"/>
      <c r="CI333" s="13"/>
      <c r="CJ333" s="13"/>
      <c r="CK333" s="13"/>
      <c r="CL333" s="13"/>
      <c r="CM333" s="13"/>
      <c r="CN333" s="8" t="str">
        <f t="shared" si="185"/>
        <v/>
      </c>
      <c r="CO333" s="8">
        <f t="shared" si="210"/>
        <v>0</v>
      </c>
      <c r="CP333" s="8">
        <f t="shared" si="194"/>
        <v>0</v>
      </c>
      <c r="CQ333" s="13"/>
      <c r="CR333" s="13"/>
      <c r="CS333" s="13"/>
      <c r="CT333" s="13"/>
      <c r="CU333" s="13"/>
      <c r="CV333" s="13"/>
      <c r="CW333" s="13"/>
      <c r="CX333" s="13"/>
      <c r="CY333" s="13"/>
      <c r="CZ333" s="13"/>
      <c r="DA333" s="8" t="str">
        <f t="shared" si="203"/>
        <v/>
      </c>
      <c r="DB333" s="8">
        <f t="shared" si="195"/>
        <v>0</v>
      </c>
      <c r="DC333" s="8">
        <f t="shared" si="206"/>
        <v>0</v>
      </c>
    </row>
    <row r="334" spans="1:107" ht="26.25" customHeight="1" thickBot="1" x14ac:dyDescent="0.4">
      <c r="A334" s="16">
        <v>328</v>
      </c>
      <c r="B334" s="92" t="s">
        <v>758</v>
      </c>
      <c r="C334" s="7"/>
      <c r="D334" s="13"/>
      <c r="E334" s="13"/>
      <c r="F334" s="13"/>
      <c r="G334" s="13"/>
      <c r="H334" s="13"/>
      <c r="I334" s="13"/>
      <c r="J334" s="13"/>
      <c r="K334" s="13"/>
      <c r="L334" s="13"/>
      <c r="M334" s="13"/>
      <c r="N334" s="8" t="str">
        <f t="shared" si="202"/>
        <v/>
      </c>
      <c r="O334" s="8">
        <f t="shared" si="201"/>
        <v>0</v>
      </c>
      <c r="P334" s="8">
        <f t="shared" si="199"/>
        <v>0</v>
      </c>
      <c r="Q334" s="13"/>
      <c r="R334" s="13"/>
      <c r="S334" s="13"/>
      <c r="T334" s="13"/>
      <c r="U334" s="13"/>
      <c r="V334" s="13"/>
      <c r="W334" s="13"/>
      <c r="X334" s="13"/>
      <c r="Y334" s="13"/>
      <c r="Z334" s="13"/>
      <c r="AA334" s="10" t="str">
        <f t="shared" si="188"/>
        <v/>
      </c>
      <c r="AB334" s="10">
        <f t="shared" si="190"/>
        <v>0</v>
      </c>
      <c r="AC334" s="10">
        <f t="shared" si="204"/>
        <v>0</v>
      </c>
      <c r="AD334" s="13"/>
      <c r="AE334" s="13"/>
      <c r="AF334" s="13"/>
      <c r="AG334" s="13"/>
      <c r="AH334" s="13"/>
      <c r="AI334" s="13"/>
      <c r="AJ334" s="13"/>
      <c r="AK334" s="13"/>
      <c r="AL334" s="13"/>
      <c r="AM334" s="13"/>
      <c r="AN334" s="10" t="str">
        <f t="shared" si="208"/>
        <v/>
      </c>
      <c r="AO334" s="8">
        <f t="shared" si="197"/>
        <v>0</v>
      </c>
      <c r="AP334" s="12">
        <f t="shared" si="207"/>
        <v>0</v>
      </c>
      <c r="AQ334" s="13"/>
      <c r="AR334" s="13"/>
      <c r="AS334" s="13"/>
      <c r="AT334" s="13"/>
      <c r="AU334" s="13"/>
      <c r="AV334" s="13"/>
      <c r="AW334" s="13"/>
      <c r="AX334" s="13"/>
      <c r="AY334" s="13"/>
      <c r="AZ334" s="13"/>
      <c r="BA334" s="10" t="str">
        <f t="shared" si="187"/>
        <v/>
      </c>
      <c r="BB334" s="8">
        <f t="shared" si="209"/>
        <v>0</v>
      </c>
      <c r="BC334" s="8">
        <f t="shared" si="183"/>
        <v>0</v>
      </c>
      <c r="BD334" s="13"/>
      <c r="BE334" s="13"/>
      <c r="BF334" s="13"/>
      <c r="BG334" s="13"/>
      <c r="BH334" s="13"/>
      <c r="BI334" s="13"/>
      <c r="BJ334" s="13"/>
      <c r="BK334" s="13"/>
      <c r="BL334" s="13"/>
      <c r="BM334" s="13"/>
      <c r="BN334" s="8" t="str">
        <f t="shared" si="179"/>
        <v/>
      </c>
      <c r="BO334" s="8">
        <f t="shared" si="205"/>
        <v>0</v>
      </c>
      <c r="BP334" s="8">
        <f t="shared" si="198"/>
        <v>0</v>
      </c>
      <c r="BQ334" s="13"/>
      <c r="BR334" s="13"/>
      <c r="BS334" s="13"/>
      <c r="BT334" s="13"/>
      <c r="BU334" s="13"/>
      <c r="BV334" s="13"/>
      <c r="BW334" s="13"/>
      <c r="BX334" s="13"/>
      <c r="BY334" s="13"/>
      <c r="BZ334" s="13"/>
      <c r="CA334" s="8" t="str">
        <f t="shared" si="200"/>
        <v/>
      </c>
      <c r="CB334" s="8">
        <f t="shared" si="211"/>
        <v>0</v>
      </c>
      <c r="CC334" s="8">
        <f t="shared" si="196"/>
        <v>0</v>
      </c>
      <c r="CD334" s="13"/>
      <c r="CE334" s="13"/>
      <c r="CF334" s="13"/>
      <c r="CG334" s="13"/>
      <c r="CH334" s="13"/>
      <c r="CI334" s="13"/>
      <c r="CJ334" s="13"/>
      <c r="CK334" s="13"/>
      <c r="CL334" s="13"/>
      <c r="CM334" s="13"/>
      <c r="CN334" s="8" t="str">
        <f t="shared" si="185"/>
        <v/>
      </c>
      <c r="CO334" s="8">
        <f t="shared" si="210"/>
        <v>0</v>
      </c>
      <c r="CP334" s="8">
        <f t="shared" si="194"/>
        <v>0</v>
      </c>
      <c r="CQ334" s="13"/>
      <c r="CR334" s="13"/>
      <c r="CS334" s="13"/>
      <c r="CT334" s="13"/>
      <c r="CU334" s="13"/>
      <c r="CV334" s="13"/>
      <c r="CW334" s="13"/>
      <c r="CX334" s="13"/>
      <c r="CY334" s="13"/>
      <c r="CZ334" s="13"/>
      <c r="DA334" s="8" t="str">
        <f t="shared" si="203"/>
        <v/>
      </c>
      <c r="DB334" s="8">
        <f t="shared" si="195"/>
        <v>0</v>
      </c>
      <c r="DC334" s="8">
        <f t="shared" si="206"/>
        <v>0</v>
      </c>
    </row>
    <row r="335" spans="1:107" ht="26.25" customHeight="1" thickBot="1" x14ac:dyDescent="0.4">
      <c r="A335" s="16">
        <v>329</v>
      </c>
      <c r="B335" s="92" t="s">
        <v>759</v>
      </c>
      <c r="C335" s="7"/>
      <c r="D335" s="13"/>
      <c r="E335" s="13"/>
      <c r="F335" s="13"/>
      <c r="G335" s="13"/>
      <c r="H335" s="13"/>
      <c r="I335" s="13"/>
      <c r="J335" s="13"/>
      <c r="K335" s="13"/>
      <c r="L335" s="13"/>
      <c r="M335" s="13"/>
      <c r="N335" s="8" t="str">
        <f t="shared" si="202"/>
        <v/>
      </c>
      <c r="O335" s="8">
        <f t="shared" si="201"/>
        <v>0</v>
      </c>
      <c r="P335" s="8">
        <f t="shared" si="199"/>
        <v>0</v>
      </c>
      <c r="Q335" s="13"/>
      <c r="R335" s="13"/>
      <c r="S335" s="13"/>
      <c r="T335" s="13"/>
      <c r="U335" s="13"/>
      <c r="V335" s="13"/>
      <c r="W335" s="13"/>
      <c r="X335" s="13"/>
      <c r="Y335" s="13"/>
      <c r="Z335" s="13"/>
      <c r="AA335" s="10" t="str">
        <f t="shared" si="188"/>
        <v/>
      </c>
      <c r="AB335" s="10">
        <f t="shared" si="190"/>
        <v>0</v>
      </c>
      <c r="AC335" s="10">
        <f t="shared" si="204"/>
        <v>0</v>
      </c>
      <c r="AD335" s="13"/>
      <c r="AE335" s="13"/>
      <c r="AF335" s="13"/>
      <c r="AG335" s="13"/>
      <c r="AH335" s="13"/>
      <c r="AI335" s="13"/>
      <c r="AJ335" s="13"/>
      <c r="AK335" s="13"/>
      <c r="AL335" s="13"/>
      <c r="AM335" s="13"/>
      <c r="AN335" s="10" t="str">
        <f>AllCurCo(AD335:AM335)</f>
        <v/>
      </c>
      <c r="AO335" s="8">
        <f t="shared" si="197"/>
        <v>0</v>
      </c>
      <c r="AP335" s="12">
        <f t="shared" si="207"/>
        <v>0</v>
      </c>
      <c r="AQ335" s="13"/>
      <c r="AR335" s="13"/>
      <c r="AS335" s="13"/>
      <c r="AT335" s="13"/>
      <c r="AU335" s="13"/>
      <c r="AV335" s="13"/>
      <c r="AW335" s="13"/>
      <c r="AX335" s="13"/>
      <c r="AY335" s="13"/>
      <c r="AZ335" s="13"/>
      <c r="BA335" s="10" t="str">
        <f t="shared" si="187"/>
        <v/>
      </c>
      <c r="BB335" s="8">
        <f t="shared" si="209"/>
        <v>0</v>
      </c>
      <c r="BC335" s="8">
        <f t="shared" si="183"/>
        <v>0</v>
      </c>
      <c r="BD335" s="13"/>
      <c r="BE335" s="13"/>
      <c r="BF335" s="13"/>
      <c r="BG335" s="13"/>
      <c r="BH335" s="13"/>
      <c r="BI335" s="13"/>
      <c r="BJ335" s="13"/>
      <c r="BK335" s="13"/>
      <c r="BL335" s="13"/>
      <c r="BM335" s="13"/>
      <c r="BN335" s="8" t="str">
        <f t="shared" si="179"/>
        <v/>
      </c>
      <c r="BO335" s="8">
        <f t="shared" si="205"/>
        <v>0</v>
      </c>
      <c r="BP335" s="8">
        <f t="shared" si="198"/>
        <v>0</v>
      </c>
      <c r="BQ335" s="13"/>
      <c r="BR335" s="13"/>
      <c r="BS335" s="13"/>
      <c r="BT335" s="13"/>
      <c r="BU335" s="13"/>
      <c r="BV335" s="13"/>
      <c r="BW335" s="13"/>
      <c r="BX335" s="13"/>
      <c r="BY335" s="13"/>
      <c r="BZ335" s="13"/>
      <c r="CA335" s="8" t="str">
        <f t="shared" si="200"/>
        <v/>
      </c>
      <c r="CB335" s="8">
        <f t="shared" si="211"/>
        <v>0</v>
      </c>
      <c r="CC335" s="8">
        <f t="shared" si="196"/>
        <v>0</v>
      </c>
      <c r="CD335" s="13"/>
      <c r="CE335" s="13"/>
      <c r="CF335" s="13"/>
      <c r="CG335" s="13"/>
      <c r="CH335" s="13"/>
      <c r="CI335" s="13"/>
      <c r="CJ335" s="13"/>
      <c r="CK335" s="13"/>
      <c r="CL335" s="13"/>
      <c r="CM335" s="13"/>
      <c r="CN335" s="8" t="str">
        <f t="shared" si="185"/>
        <v/>
      </c>
      <c r="CO335" s="8">
        <f t="shared" si="210"/>
        <v>0</v>
      </c>
      <c r="CP335" s="8">
        <f t="shared" si="194"/>
        <v>0</v>
      </c>
      <c r="CQ335" s="13"/>
      <c r="CR335" s="13"/>
      <c r="CS335" s="13"/>
      <c r="CT335" s="13"/>
      <c r="CU335" s="13"/>
      <c r="CV335" s="13"/>
      <c r="CW335" s="13"/>
      <c r="CX335" s="13"/>
      <c r="CY335" s="13"/>
      <c r="CZ335" s="13"/>
      <c r="DA335" s="8" t="str">
        <f t="shared" si="203"/>
        <v/>
      </c>
      <c r="DB335" s="8">
        <f t="shared" si="195"/>
        <v>0</v>
      </c>
      <c r="DC335" s="8">
        <f t="shared" si="206"/>
        <v>0</v>
      </c>
    </row>
    <row r="336" spans="1:107" ht="26.25" customHeight="1" thickBot="1" x14ac:dyDescent="0.4">
      <c r="A336" s="16">
        <v>330</v>
      </c>
      <c r="B336" s="92" t="s">
        <v>760</v>
      </c>
      <c r="C336" s="7"/>
      <c r="D336" s="13"/>
      <c r="E336" s="13"/>
      <c r="F336" s="13"/>
      <c r="G336" s="13"/>
      <c r="H336" s="13"/>
      <c r="I336" s="13"/>
      <c r="J336" s="13"/>
      <c r="K336" s="13"/>
      <c r="L336" s="13"/>
      <c r="M336" s="13"/>
      <c r="N336" s="8" t="str">
        <f t="shared" si="202"/>
        <v/>
      </c>
      <c r="O336" s="8">
        <f t="shared" si="201"/>
        <v>0</v>
      </c>
      <c r="P336" s="8">
        <f t="shared" si="199"/>
        <v>0</v>
      </c>
      <c r="Q336" s="13"/>
      <c r="R336" s="13"/>
      <c r="S336" s="13"/>
      <c r="T336" s="13"/>
      <c r="U336" s="13"/>
      <c r="V336" s="13"/>
      <c r="W336" s="13"/>
      <c r="X336" s="13"/>
      <c r="Y336" s="13"/>
      <c r="Z336" s="13"/>
      <c r="AA336" s="10" t="str">
        <f t="shared" si="188"/>
        <v/>
      </c>
      <c r="AB336" s="10">
        <f t="shared" si="190"/>
        <v>0</v>
      </c>
      <c r="AC336" s="10">
        <f t="shared" si="204"/>
        <v>0</v>
      </c>
      <c r="AD336" s="13"/>
      <c r="AE336" s="13"/>
      <c r="AF336" s="13"/>
      <c r="AG336" s="13"/>
      <c r="AH336" s="13"/>
      <c r="AI336" s="13"/>
      <c r="AJ336" s="13"/>
      <c r="AK336" s="13"/>
      <c r="AL336" s="13"/>
      <c r="AM336" s="13"/>
      <c r="AN336" s="10" t="str">
        <f t="shared" ref="AN336:AN367" si="212">AllCurCo(AD336:AM336)</f>
        <v/>
      </c>
      <c r="AO336" s="8">
        <f t="shared" si="197"/>
        <v>0</v>
      </c>
      <c r="AP336" s="12">
        <f t="shared" si="207"/>
        <v>0</v>
      </c>
      <c r="AQ336" s="13"/>
      <c r="AR336" s="13"/>
      <c r="AS336" s="13"/>
      <c r="AT336" s="13"/>
      <c r="AU336" s="13"/>
      <c r="AV336" s="13"/>
      <c r="AW336" s="13"/>
      <c r="AX336" s="13"/>
      <c r="AY336" s="13"/>
      <c r="AZ336" s="13"/>
      <c r="BA336" s="10" t="str">
        <f t="shared" si="187"/>
        <v/>
      </c>
      <c r="BB336" s="8">
        <f t="shared" si="209"/>
        <v>0</v>
      </c>
      <c r="BC336" s="8">
        <f t="shared" si="183"/>
        <v>0</v>
      </c>
      <c r="BD336" s="13"/>
      <c r="BE336" s="13"/>
      <c r="BF336" s="13"/>
      <c r="BG336" s="13"/>
      <c r="BH336" s="13"/>
      <c r="BI336" s="13"/>
      <c r="BJ336" s="13"/>
      <c r="BK336" s="13"/>
      <c r="BL336" s="13"/>
      <c r="BM336" s="13"/>
      <c r="BN336" s="8" t="str">
        <f t="shared" si="179"/>
        <v/>
      </c>
      <c r="BO336" s="8">
        <f t="shared" si="205"/>
        <v>0</v>
      </c>
      <c r="BP336" s="8">
        <f t="shared" si="198"/>
        <v>0</v>
      </c>
      <c r="BQ336" s="13"/>
      <c r="BR336" s="13"/>
      <c r="BS336" s="13"/>
      <c r="BT336" s="13"/>
      <c r="BU336" s="13"/>
      <c r="BV336" s="13"/>
      <c r="BW336" s="13"/>
      <c r="BX336" s="13"/>
      <c r="BY336" s="13"/>
      <c r="BZ336" s="13"/>
      <c r="CA336" s="8" t="str">
        <f t="shared" si="200"/>
        <v/>
      </c>
      <c r="CB336" s="8">
        <f t="shared" si="211"/>
        <v>0</v>
      </c>
      <c r="CC336" s="8">
        <f t="shared" si="196"/>
        <v>0</v>
      </c>
      <c r="CD336" s="13"/>
      <c r="CE336" s="13"/>
      <c r="CF336" s="13"/>
      <c r="CG336" s="13"/>
      <c r="CH336" s="13"/>
      <c r="CI336" s="13"/>
      <c r="CJ336" s="13"/>
      <c r="CK336" s="13"/>
      <c r="CL336" s="13"/>
      <c r="CM336" s="13"/>
      <c r="CN336" s="8" t="str">
        <f t="shared" si="185"/>
        <v/>
      </c>
      <c r="CO336" s="8">
        <f t="shared" si="210"/>
        <v>0</v>
      </c>
      <c r="CP336" s="8">
        <f t="shared" si="194"/>
        <v>0</v>
      </c>
      <c r="CQ336" s="13"/>
      <c r="CR336" s="13"/>
      <c r="CS336" s="13"/>
      <c r="CT336" s="13"/>
      <c r="CU336" s="13"/>
      <c r="CV336" s="13"/>
      <c r="CW336" s="13"/>
      <c r="CX336" s="13"/>
      <c r="CY336" s="13"/>
      <c r="CZ336" s="13"/>
      <c r="DA336" s="8" t="str">
        <f t="shared" si="203"/>
        <v/>
      </c>
      <c r="DB336" s="8">
        <f t="shared" si="195"/>
        <v>0</v>
      </c>
      <c r="DC336" s="8">
        <f t="shared" si="206"/>
        <v>0</v>
      </c>
    </row>
    <row r="337" spans="1:107" ht="26.25" customHeight="1" thickBot="1" x14ac:dyDescent="0.4">
      <c r="A337" s="16">
        <v>331</v>
      </c>
      <c r="B337" s="92" t="s">
        <v>761</v>
      </c>
      <c r="C337" s="16"/>
      <c r="D337" s="13"/>
      <c r="E337" s="13"/>
      <c r="F337" s="13"/>
      <c r="G337" s="13"/>
      <c r="H337" s="13"/>
      <c r="I337" s="13"/>
      <c r="J337" s="13"/>
      <c r="K337" s="13"/>
      <c r="L337" s="13"/>
      <c r="M337" s="13"/>
      <c r="N337" s="8" t="str">
        <f t="shared" si="202"/>
        <v/>
      </c>
      <c r="O337" s="8">
        <f t="shared" si="201"/>
        <v>0</v>
      </c>
      <c r="P337" s="8">
        <f t="shared" si="199"/>
        <v>0</v>
      </c>
      <c r="Q337" s="13"/>
      <c r="R337" s="13"/>
      <c r="S337" s="13"/>
      <c r="T337" s="13"/>
      <c r="U337" s="13"/>
      <c r="V337" s="13"/>
      <c r="W337" s="13"/>
      <c r="X337" s="13"/>
      <c r="Y337" s="13"/>
      <c r="Z337" s="13"/>
      <c r="AA337" s="10" t="str">
        <f t="shared" si="188"/>
        <v/>
      </c>
      <c r="AB337" s="10">
        <f t="shared" si="190"/>
        <v>0</v>
      </c>
      <c r="AC337" s="10">
        <f t="shared" si="204"/>
        <v>0</v>
      </c>
      <c r="AD337" s="13"/>
      <c r="AE337" s="13"/>
      <c r="AF337" s="13"/>
      <c r="AG337" s="13"/>
      <c r="AH337" s="13"/>
      <c r="AI337" s="13"/>
      <c r="AJ337" s="13"/>
      <c r="AK337" s="13"/>
      <c r="AL337" s="13"/>
      <c r="AM337" s="13"/>
      <c r="AN337" s="10" t="str">
        <f t="shared" si="212"/>
        <v/>
      </c>
      <c r="AO337" s="8">
        <f t="shared" si="197"/>
        <v>0</v>
      </c>
      <c r="AP337" s="12">
        <f t="shared" si="207"/>
        <v>0</v>
      </c>
      <c r="AQ337" s="13"/>
      <c r="AR337" s="13"/>
      <c r="AS337" s="13"/>
      <c r="AT337" s="13"/>
      <c r="AU337" s="13"/>
      <c r="AV337" s="13"/>
      <c r="AW337" s="13"/>
      <c r="AX337" s="13"/>
      <c r="AY337" s="13"/>
      <c r="AZ337" s="13"/>
      <c r="BA337" s="10" t="str">
        <f t="shared" si="187"/>
        <v/>
      </c>
      <c r="BB337" s="8">
        <f t="shared" si="209"/>
        <v>0</v>
      </c>
      <c r="BC337" s="8">
        <f t="shared" si="183"/>
        <v>0</v>
      </c>
      <c r="BD337" s="13"/>
      <c r="BE337" s="13"/>
      <c r="BF337" s="13"/>
      <c r="BG337" s="13"/>
      <c r="BH337" s="13"/>
      <c r="BI337" s="13"/>
      <c r="BJ337" s="13"/>
      <c r="BK337" s="13"/>
      <c r="BL337" s="13"/>
      <c r="BM337" s="13"/>
      <c r="BN337" s="8" t="str">
        <f t="shared" si="179"/>
        <v/>
      </c>
      <c r="BO337" s="8">
        <f t="shared" si="205"/>
        <v>0</v>
      </c>
      <c r="BP337" s="8">
        <f t="shared" si="198"/>
        <v>0</v>
      </c>
      <c r="BQ337" s="13"/>
      <c r="BR337" s="13"/>
      <c r="BS337" s="13"/>
      <c r="BT337" s="13"/>
      <c r="BU337" s="13"/>
      <c r="BV337" s="13"/>
      <c r="BW337" s="13"/>
      <c r="BX337" s="13"/>
      <c r="BY337" s="13"/>
      <c r="BZ337" s="13"/>
      <c r="CA337" s="8" t="str">
        <f t="shared" si="200"/>
        <v/>
      </c>
      <c r="CB337" s="8">
        <f t="shared" si="211"/>
        <v>0</v>
      </c>
      <c r="CC337" s="8">
        <f t="shared" si="196"/>
        <v>0</v>
      </c>
      <c r="CD337" s="13"/>
      <c r="CE337" s="13"/>
      <c r="CF337" s="13"/>
      <c r="CG337" s="13"/>
      <c r="CH337" s="13"/>
      <c r="CI337" s="13"/>
      <c r="CJ337" s="13"/>
      <c r="CK337" s="13"/>
      <c r="CL337" s="13"/>
      <c r="CM337" s="13"/>
      <c r="CN337" s="8" t="str">
        <f t="shared" si="185"/>
        <v/>
      </c>
      <c r="CO337" s="8">
        <f t="shared" si="210"/>
        <v>0</v>
      </c>
      <c r="CP337" s="8">
        <f t="shared" si="194"/>
        <v>0</v>
      </c>
      <c r="CQ337" s="13"/>
      <c r="CR337" s="13"/>
      <c r="CS337" s="13"/>
      <c r="CT337" s="13"/>
      <c r="CU337" s="13"/>
      <c r="CV337" s="13"/>
      <c r="CW337" s="13"/>
      <c r="CX337" s="13"/>
      <c r="CY337" s="13"/>
      <c r="CZ337" s="13"/>
      <c r="DA337" s="8" t="str">
        <f t="shared" si="203"/>
        <v/>
      </c>
      <c r="DB337" s="8">
        <f t="shared" ref="DB337:DB368" si="213">AllCurCoTCL(CQ337:CZ337)</f>
        <v>0</v>
      </c>
      <c r="DC337" s="8">
        <f t="shared" si="206"/>
        <v>0</v>
      </c>
    </row>
    <row r="338" spans="1:107" ht="26.25" customHeight="1" thickBot="1" x14ac:dyDescent="0.4">
      <c r="A338" s="16">
        <v>332</v>
      </c>
      <c r="B338" s="92" t="s">
        <v>762</v>
      </c>
      <c r="C338" s="16"/>
      <c r="D338" s="13"/>
      <c r="E338" s="13"/>
      <c r="F338" s="13"/>
      <c r="G338" s="13"/>
      <c r="H338" s="13"/>
      <c r="I338" s="13"/>
      <c r="J338" s="13"/>
      <c r="K338" s="13"/>
      <c r="L338" s="13"/>
      <c r="M338" s="13"/>
      <c r="N338" s="8" t="str">
        <f t="shared" si="202"/>
        <v/>
      </c>
      <c r="O338" s="8">
        <f t="shared" si="201"/>
        <v>0</v>
      </c>
      <c r="P338" s="8">
        <f>AllCurCoGP(D338:M338)</f>
        <v>0</v>
      </c>
      <c r="Q338" s="13"/>
      <c r="R338" s="13"/>
      <c r="S338" s="13"/>
      <c r="T338" s="13"/>
      <c r="U338" s="13"/>
      <c r="V338" s="13"/>
      <c r="W338" s="13"/>
      <c r="X338" s="13"/>
      <c r="Y338" s="13"/>
      <c r="Z338" s="13"/>
      <c r="AA338" s="10" t="str">
        <f t="shared" si="188"/>
        <v/>
      </c>
      <c r="AB338" s="10">
        <f t="shared" si="190"/>
        <v>0</v>
      </c>
      <c r="AC338" s="10">
        <f t="shared" si="204"/>
        <v>0</v>
      </c>
      <c r="AD338" s="13"/>
      <c r="AE338" s="13"/>
      <c r="AF338" s="13"/>
      <c r="AG338" s="13"/>
      <c r="AH338" s="13"/>
      <c r="AI338" s="13"/>
      <c r="AJ338" s="13"/>
      <c r="AK338" s="13"/>
      <c r="AL338" s="13"/>
      <c r="AM338" s="13"/>
      <c r="AN338" s="10" t="str">
        <f t="shared" si="212"/>
        <v/>
      </c>
      <c r="AO338" s="8">
        <f t="shared" si="197"/>
        <v>0</v>
      </c>
      <c r="AP338" s="12">
        <f t="shared" si="207"/>
        <v>0</v>
      </c>
      <c r="AQ338" s="13"/>
      <c r="AR338" s="13"/>
      <c r="AS338" s="13"/>
      <c r="AT338" s="13"/>
      <c r="AU338" s="13"/>
      <c r="AV338" s="13"/>
      <c r="AW338" s="13"/>
      <c r="AX338" s="13"/>
      <c r="AY338" s="13"/>
      <c r="AZ338" s="13"/>
      <c r="BA338" s="10" t="str">
        <f t="shared" si="187"/>
        <v/>
      </c>
      <c r="BB338" s="8">
        <f t="shared" si="209"/>
        <v>0</v>
      </c>
      <c r="BC338" s="8">
        <f t="shared" si="183"/>
        <v>0</v>
      </c>
      <c r="BD338" s="13"/>
      <c r="BE338" s="13"/>
      <c r="BF338" s="13"/>
      <c r="BG338" s="13"/>
      <c r="BH338" s="13"/>
      <c r="BI338" s="13"/>
      <c r="BJ338" s="13"/>
      <c r="BK338" s="13"/>
      <c r="BL338" s="13"/>
      <c r="BM338" s="13"/>
      <c r="BN338" s="8" t="str">
        <f t="shared" si="179"/>
        <v/>
      </c>
      <c r="BO338" s="8">
        <f t="shared" si="205"/>
        <v>0</v>
      </c>
      <c r="BP338" s="8">
        <f t="shared" si="198"/>
        <v>0</v>
      </c>
      <c r="BQ338" s="13"/>
      <c r="BR338" s="13"/>
      <c r="BS338" s="13"/>
      <c r="BT338" s="13"/>
      <c r="BU338" s="13"/>
      <c r="BV338" s="13"/>
      <c r="BW338" s="13"/>
      <c r="BX338" s="13"/>
      <c r="BY338" s="13"/>
      <c r="BZ338" s="13"/>
      <c r="CA338" s="8" t="str">
        <f t="shared" si="200"/>
        <v/>
      </c>
      <c r="CB338" s="8">
        <f t="shared" si="211"/>
        <v>0</v>
      </c>
      <c r="CC338" s="8">
        <f t="shared" si="196"/>
        <v>0</v>
      </c>
      <c r="CD338" s="13"/>
      <c r="CE338" s="13"/>
      <c r="CF338" s="13"/>
      <c r="CG338" s="13"/>
      <c r="CH338" s="13"/>
      <c r="CI338" s="13"/>
      <c r="CJ338" s="13"/>
      <c r="CK338" s="13"/>
      <c r="CL338" s="13"/>
      <c r="CM338" s="13"/>
      <c r="CN338" s="8" t="str">
        <f t="shared" si="185"/>
        <v/>
      </c>
      <c r="CO338" s="8">
        <f t="shared" si="210"/>
        <v>0</v>
      </c>
      <c r="CP338" s="8">
        <f t="shared" si="194"/>
        <v>0</v>
      </c>
      <c r="CQ338" s="13"/>
      <c r="CR338" s="13"/>
      <c r="CS338" s="13"/>
      <c r="CT338" s="13"/>
      <c r="CU338" s="13"/>
      <c r="CV338" s="13"/>
      <c r="CW338" s="13"/>
      <c r="CX338" s="13"/>
      <c r="CY338" s="13"/>
      <c r="CZ338" s="13"/>
      <c r="DA338" s="8" t="str">
        <f t="shared" si="203"/>
        <v/>
      </c>
      <c r="DB338" s="8">
        <f t="shared" si="213"/>
        <v>0</v>
      </c>
      <c r="DC338" s="8">
        <f t="shared" si="206"/>
        <v>0</v>
      </c>
    </row>
    <row r="339" spans="1:107" ht="26.25" customHeight="1" thickBot="1" x14ac:dyDescent="0.4">
      <c r="A339" s="16">
        <v>333</v>
      </c>
      <c r="B339" s="92" t="s">
        <v>763</v>
      </c>
      <c r="C339" s="16"/>
      <c r="D339" s="13"/>
      <c r="E339" s="13"/>
      <c r="F339" s="13"/>
      <c r="G339" s="13"/>
      <c r="H339" s="13"/>
      <c r="I339" s="13"/>
      <c r="J339" s="13"/>
      <c r="K339" s="13"/>
      <c r="L339" s="13"/>
      <c r="M339" s="13"/>
      <c r="N339" s="8" t="str">
        <f t="shared" si="202"/>
        <v/>
      </c>
      <c r="O339" s="8">
        <f t="shared" si="201"/>
        <v>0</v>
      </c>
      <c r="P339" s="8">
        <f>AllCurCoGP(D339:M339)</f>
        <v>0</v>
      </c>
      <c r="Q339" s="13"/>
      <c r="R339" s="13"/>
      <c r="S339" s="13"/>
      <c r="T339" s="13"/>
      <c r="U339" s="13"/>
      <c r="V339" s="13"/>
      <c r="W339" s="13"/>
      <c r="X339" s="13"/>
      <c r="Y339" s="13"/>
      <c r="Z339" s="13"/>
      <c r="AA339" s="10" t="str">
        <f t="shared" si="188"/>
        <v/>
      </c>
      <c r="AB339" s="10">
        <f t="shared" si="190"/>
        <v>0</v>
      </c>
      <c r="AC339" s="10">
        <f t="shared" si="204"/>
        <v>0</v>
      </c>
      <c r="AD339" s="13"/>
      <c r="AE339" s="13"/>
      <c r="AF339" s="13"/>
      <c r="AG339" s="13"/>
      <c r="AH339" s="13"/>
      <c r="AI339" s="13"/>
      <c r="AJ339" s="13"/>
      <c r="AK339" s="13"/>
      <c r="AL339" s="13"/>
      <c r="AM339" s="13"/>
      <c r="AN339" s="10" t="str">
        <f t="shared" si="212"/>
        <v/>
      </c>
      <c r="AO339" s="8">
        <f t="shared" si="197"/>
        <v>0</v>
      </c>
      <c r="AP339" s="12">
        <f t="shared" si="207"/>
        <v>0</v>
      </c>
      <c r="AQ339" s="13"/>
      <c r="AR339" s="13"/>
      <c r="AS339" s="13"/>
      <c r="AT339" s="13"/>
      <c r="AU339" s="13"/>
      <c r="AV339" s="13"/>
      <c r="AW339" s="13"/>
      <c r="AX339" s="13"/>
      <c r="AY339" s="13"/>
      <c r="AZ339" s="13"/>
      <c r="BA339" s="10" t="str">
        <f t="shared" si="187"/>
        <v/>
      </c>
      <c r="BB339" s="8">
        <f t="shared" si="209"/>
        <v>0</v>
      </c>
      <c r="BC339" s="8">
        <f t="shared" si="183"/>
        <v>0</v>
      </c>
      <c r="BD339" s="13"/>
      <c r="BE339" s="13"/>
      <c r="BF339" s="13"/>
      <c r="BG339" s="13"/>
      <c r="BH339" s="13"/>
      <c r="BI339" s="13"/>
      <c r="BJ339" s="13"/>
      <c r="BK339" s="13"/>
      <c r="BL339" s="13"/>
      <c r="BM339" s="13"/>
      <c r="BN339" s="8" t="str">
        <f t="shared" ref="BN339:BN402" si="214">AllCurCo(BD339:BM339)</f>
        <v/>
      </c>
      <c r="BO339" s="8">
        <f t="shared" si="205"/>
        <v>0</v>
      </c>
      <c r="BP339" s="8">
        <f t="shared" si="198"/>
        <v>0</v>
      </c>
      <c r="BQ339" s="13"/>
      <c r="BR339" s="13"/>
      <c r="BS339" s="13"/>
      <c r="BT339" s="13"/>
      <c r="BU339" s="13"/>
      <c r="BV339" s="13"/>
      <c r="BW339" s="13"/>
      <c r="BX339" s="13"/>
      <c r="BY339" s="13"/>
      <c r="BZ339" s="13"/>
      <c r="CA339" s="8" t="str">
        <f t="shared" si="200"/>
        <v/>
      </c>
      <c r="CB339" s="8">
        <f t="shared" si="211"/>
        <v>0</v>
      </c>
      <c r="CC339" s="8">
        <f t="shared" si="196"/>
        <v>0</v>
      </c>
      <c r="CD339" s="13"/>
      <c r="CE339" s="13"/>
      <c r="CF339" s="13"/>
      <c r="CG339" s="13"/>
      <c r="CH339" s="13"/>
      <c r="CI339" s="13"/>
      <c r="CJ339" s="13"/>
      <c r="CK339" s="13"/>
      <c r="CL339" s="13"/>
      <c r="CM339" s="13"/>
      <c r="CN339" s="8" t="str">
        <f t="shared" si="185"/>
        <v/>
      </c>
      <c r="CO339" s="8">
        <f t="shared" si="210"/>
        <v>0</v>
      </c>
      <c r="CP339" s="8">
        <f t="shared" si="194"/>
        <v>0</v>
      </c>
      <c r="CQ339" s="13"/>
      <c r="CR339" s="13"/>
      <c r="CS339" s="13"/>
      <c r="CT339" s="13"/>
      <c r="CU339" s="13"/>
      <c r="CV339" s="13"/>
      <c r="CW339" s="13"/>
      <c r="CX339" s="13"/>
      <c r="CY339" s="13"/>
      <c r="CZ339" s="13"/>
      <c r="DA339" s="8" t="str">
        <f t="shared" si="203"/>
        <v/>
      </c>
      <c r="DB339" s="8">
        <f t="shared" si="213"/>
        <v>0</v>
      </c>
      <c r="DC339" s="8">
        <f t="shared" si="206"/>
        <v>0</v>
      </c>
    </row>
    <row r="340" spans="1:107" ht="26.25" customHeight="1" thickBot="1" x14ac:dyDescent="0.4">
      <c r="A340" s="16">
        <v>334</v>
      </c>
      <c r="B340" s="16"/>
      <c r="C340" s="16"/>
      <c r="D340" s="13"/>
      <c r="E340" s="13"/>
      <c r="F340" s="13"/>
      <c r="G340" s="13"/>
      <c r="H340" s="13"/>
      <c r="I340" s="13"/>
      <c r="J340" s="13"/>
      <c r="K340" s="13"/>
      <c r="L340" s="13"/>
      <c r="M340" s="13"/>
      <c r="N340" s="8" t="str">
        <f t="shared" si="202"/>
        <v/>
      </c>
      <c r="O340" s="8">
        <f t="shared" si="201"/>
        <v>0</v>
      </c>
      <c r="P340" s="8">
        <f>AllCurCoGP(D340:M340)</f>
        <v>0</v>
      </c>
      <c r="Q340" s="13"/>
      <c r="R340" s="13"/>
      <c r="S340" s="13"/>
      <c r="T340" s="13"/>
      <c r="U340" s="13"/>
      <c r="V340" s="13"/>
      <c r="W340" s="13"/>
      <c r="X340" s="13"/>
      <c r="Y340" s="13"/>
      <c r="Z340" s="13"/>
      <c r="AA340" s="10" t="str">
        <f t="shared" si="188"/>
        <v/>
      </c>
      <c r="AB340" s="10">
        <f t="shared" si="190"/>
        <v>0</v>
      </c>
      <c r="AC340" s="10">
        <f t="shared" si="204"/>
        <v>0</v>
      </c>
      <c r="AD340" s="13"/>
      <c r="AE340" s="13"/>
      <c r="AF340" s="13"/>
      <c r="AG340" s="13"/>
      <c r="AH340" s="13"/>
      <c r="AI340" s="13"/>
      <c r="AJ340" s="13"/>
      <c r="AK340" s="13"/>
      <c r="AL340" s="13"/>
      <c r="AM340" s="13"/>
      <c r="AN340" s="10" t="str">
        <f t="shared" si="212"/>
        <v/>
      </c>
      <c r="AO340" s="8">
        <f t="shared" si="197"/>
        <v>0</v>
      </c>
      <c r="AP340" s="12">
        <f t="shared" si="207"/>
        <v>0</v>
      </c>
      <c r="AQ340" s="13"/>
      <c r="AR340" s="13"/>
      <c r="AS340" s="13"/>
      <c r="AT340" s="13"/>
      <c r="AU340" s="13"/>
      <c r="AV340" s="13"/>
      <c r="AW340" s="13"/>
      <c r="AX340" s="13"/>
      <c r="AY340" s="13"/>
      <c r="AZ340" s="13"/>
      <c r="BA340" s="10" t="str">
        <f t="shared" si="187"/>
        <v/>
      </c>
      <c r="BB340" s="8">
        <f t="shared" si="209"/>
        <v>0</v>
      </c>
      <c r="BC340" s="8">
        <f t="shared" si="183"/>
        <v>0</v>
      </c>
      <c r="BD340" s="13"/>
      <c r="BE340" s="13"/>
      <c r="BF340" s="13"/>
      <c r="BG340" s="13"/>
      <c r="BH340" s="13"/>
      <c r="BI340" s="13"/>
      <c r="BJ340" s="13"/>
      <c r="BK340" s="13"/>
      <c r="BL340" s="13"/>
      <c r="BM340" s="13"/>
      <c r="BN340" s="8" t="str">
        <f t="shared" si="214"/>
        <v/>
      </c>
      <c r="BO340" s="8">
        <f t="shared" si="205"/>
        <v>0</v>
      </c>
      <c r="BP340" s="8">
        <f t="shared" si="198"/>
        <v>0</v>
      </c>
      <c r="BQ340" s="13"/>
      <c r="BR340" s="13"/>
      <c r="BS340" s="13"/>
      <c r="BT340" s="13"/>
      <c r="BU340" s="13"/>
      <c r="BV340" s="13"/>
      <c r="BW340" s="13"/>
      <c r="BX340" s="13"/>
      <c r="BY340" s="13"/>
      <c r="BZ340" s="13"/>
      <c r="CA340" s="8" t="str">
        <f t="shared" si="200"/>
        <v/>
      </c>
      <c r="CB340" s="8">
        <f t="shared" si="211"/>
        <v>0</v>
      </c>
      <c r="CC340" s="8">
        <f t="shared" si="196"/>
        <v>0</v>
      </c>
      <c r="CD340" s="13"/>
      <c r="CE340" s="13"/>
      <c r="CF340" s="13"/>
      <c r="CG340" s="13"/>
      <c r="CH340" s="13"/>
      <c r="CI340" s="13"/>
      <c r="CJ340" s="13"/>
      <c r="CK340" s="13"/>
      <c r="CL340" s="13"/>
      <c r="CM340" s="13"/>
      <c r="CN340" s="8" t="str">
        <f t="shared" si="185"/>
        <v/>
      </c>
      <c r="CO340" s="8">
        <f t="shared" si="210"/>
        <v>0</v>
      </c>
      <c r="CP340" s="8">
        <f t="shared" si="194"/>
        <v>0</v>
      </c>
      <c r="CQ340" s="13"/>
      <c r="CR340" s="13"/>
      <c r="CS340" s="13"/>
      <c r="CT340" s="13"/>
      <c r="CU340" s="13"/>
      <c r="CV340" s="13"/>
      <c r="CW340" s="13"/>
      <c r="CX340" s="13"/>
      <c r="CY340" s="13"/>
      <c r="CZ340" s="13"/>
      <c r="DA340" s="8" t="str">
        <f t="shared" si="203"/>
        <v/>
      </c>
      <c r="DB340" s="8">
        <f t="shared" si="213"/>
        <v>0</v>
      </c>
      <c r="DC340" s="8">
        <f t="shared" si="206"/>
        <v>0</v>
      </c>
    </row>
    <row r="341" spans="1:107" ht="26.25" customHeight="1" thickBot="1" x14ac:dyDescent="0.4">
      <c r="A341" s="16">
        <v>335</v>
      </c>
      <c r="B341" s="16"/>
      <c r="C341" s="16"/>
      <c r="D341" s="13"/>
      <c r="E341" s="13"/>
      <c r="F341" s="13"/>
      <c r="G341" s="13"/>
      <c r="H341" s="13"/>
      <c r="I341" s="13"/>
      <c r="J341" s="13"/>
      <c r="K341" s="13"/>
      <c r="L341" s="13"/>
      <c r="M341" s="13"/>
      <c r="N341" s="8" t="str">
        <f t="shared" si="202"/>
        <v/>
      </c>
      <c r="O341" s="8">
        <f t="shared" si="201"/>
        <v>0</v>
      </c>
      <c r="P341" s="8">
        <f t="shared" ref="P341:P385" si="215">AllCurCoGP(D341:M341)</f>
        <v>0</v>
      </c>
      <c r="Q341" s="13"/>
      <c r="R341" s="13"/>
      <c r="S341" s="13"/>
      <c r="T341" s="13"/>
      <c r="U341" s="13"/>
      <c r="V341" s="13"/>
      <c r="W341" s="13"/>
      <c r="X341" s="13"/>
      <c r="Y341" s="13"/>
      <c r="Z341" s="13"/>
      <c r="AA341" s="10" t="str">
        <f t="shared" si="188"/>
        <v/>
      </c>
      <c r="AB341" s="10">
        <f t="shared" si="190"/>
        <v>0</v>
      </c>
      <c r="AC341" s="10">
        <f t="shared" si="204"/>
        <v>0</v>
      </c>
      <c r="AD341" s="13"/>
      <c r="AE341" s="13"/>
      <c r="AF341" s="13"/>
      <c r="AG341" s="13"/>
      <c r="AH341" s="13"/>
      <c r="AI341" s="13"/>
      <c r="AJ341" s="13"/>
      <c r="AK341" s="13"/>
      <c r="AL341" s="13"/>
      <c r="AM341" s="13"/>
      <c r="AN341" s="10" t="str">
        <f t="shared" si="212"/>
        <v/>
      </c>
      <c r="AO341" s="8">
        <f t="shared" si="197"/>
        <v>0</v>
      </c>
      <c r="AP341" s="12">
        <f t="shared" si="207"/>
        <v>0</v>
      </c>
      <c r="AQ341" s="13"/>
      <c r="AR341" s="13"/>
      <c r="AS341" s="13"/>
      <c r="AT341" s="13"/>
      <c r="AU341" s="13"/>
      <c r="AV341" s="13"/>
      <c r="AW341" s="13"/>
      <c r="AX341" s="13"/>
      <c r="AY341" s="13"/>
      <c r="AZ341" s="13"/>
      <c r="BA341" s="10" t="str">
        <f t="shared" si="187"/>
        <v/>
      </c>
      <c r="BB341" s="8">
        <f t="shared" si="209"/>
        <v>0</v>
      </c>
      <c r="BC341" s="8">
        <f t="shared" si="183"/>
        <v>0</v>
      </c>
      <c r="BD341" s="13"/>
      <c r="BE341" s="13"/>
      <c r="BF341" s="13"/>
      <c r="BG341" s="13"/>
      <c r="BH341" s="13"/>
      <c r="BI341" s="13"/>
      <c r="BJ341" s="13"/>
      <c r="BK341" s="13"/>
      <c r="BL341" s="13"/>
      <c r="BM341" s="13"/>
      <c r="BN341" s="8" t="str">
        <f t="shared" si="214"/>
        <v/>
      </c>
      <c r="BO341" s="8">
        <f t="shared" si="205"/>
        <v>0</v>
      </c>
      <c r="BP341" s="8">
        <f t="shared" si="198"/>
        <v>0</v>
      </c>
      <c r="BQ341" s="13"/>
      <c r="BR341" s="13"/>
      <c r="BS341" s="13"/>
      <c r="BT341" s="13"/>
      <c r="BU341" s="13"/>
      <c r="BV341" s="13"/>
      <c r="BW341" s="13"/>
      <c r="BX341" s="13"/>
      <c r="BY341" s="13"/>
      <c r="BZ341" s="13"/>
      <c r="CA341" s="8" t="str">
        <f t="shared" si="200"/>
        <v/>
      </c>
      <c r="CB341" s="8">
        <f t="shared" si="211"/>
        <v>0</v>
      </c>
      <c r="CC341" s="8">
        <f t="shared" si="196"/>
        <v>0</v>
      </c>
      <c r="CD341" s="13"/>
      <c r="CE341" s="13"/>
      <c r="CF341" s="13"/>
      <c r="CG341" s="13"/>
      <c r="CH341" s="13"/>
      <c r="CI341" s="13"/>
      <c r="CJ341" s="13"/>
      <c r="CK341" s="13"/>
      <c r="CL341" s="13"/>
      <c r="CM341" s="13"/>
      <c r="CN341" s="8" t="str">
        <f t="shared" si="185"/>
        <v/>
      </c>
      <c r="CO341" s="8">
        <f t="shared" si="210"/>
        <v>0</v>
      </c>
      <c r="CP341" s="8">
        <f t="shared" si="194"/>
        <v>0</v>
      </c>
      <c r="CQ341" s="13"/>
      <c r="CR341" s="13"/>
      <c r="CS341" s="13"/>
      <c r="CT341" s="13"/>
      <c r="CU341" s="13"/>
      <c r="CV341" s="13"/>
      <c r="CW341" s="13"/>
      <c r="CX341" s="13"/>
      <c r="CY341" s="13"/>
      <c r="CZ341" s="13"/>
      <c r="DA341" s="8" t="str">
        <f t="shared" si="203"/>
        <v/>
      </c>
      <c r="DB341" s="8">
        <f t="shared" si="213"/>
        <v>0</v>
      </c>
      <c r="DC341" s="8">
        <f t="shared" si="206"/>
        <v>0</v>
      </c>
    </row>
    <row r="342" spans="1:107" ht="26.25" customHeight="1" thickBot="1" x14ac:dyDescent="0.4">
      <c r="A342" s="16">
        <v>336</v>
      </c>
      <c r="B342" s="16"/>
      <c r="C342" s="16"/>
      <c r="D342" s="13"/>
      <c r="E342" s="13"/>
      <c r="F342" s="13"/>
      <c r="G342" s="13"/>
      <c r="H342" s="13"/>
      <c r="I342" s="13"/>
      <c r="J342" s="13"/>
      <c r="K342" s="13"/>
      <c r="L342" s="13"/>
      <c r="M342" s="13"/>
      <c r="N342" s="8" t="str">
        <f t="shared" si="202"/>
        <v/>
      </c>
      <c r="O342" s="8">
        <f t="shared" si="201"/>
        <v>0</v>
      </c>
      <c r="P342" s="8">
        <f t="shared" si="215"/>
        <v>0</v>
      </c>
      <c r="Q342" s="13"/>
      <c r="R342" s="13"/>
      <c r="S342" s="13"/>
      <c r="T342" s="13"/>
      <c r="U342" s="13"/>
      <c r="V342" s="13"/>
      <c r="W342" s="13"/>
      <c r="X342" s="13"/>
      <c r="Y342" s="13"/>
      <c r="Z342" s="13"/>
      <c r="AA342" s="10" t="str">
        <f t="shared" si="188"/>
        <v/>
      </c>
      <c r="AB342" s="10">
        <f t="shared" si="190"/>
        <v>0</v>
      </c>
      <c r="AC342" s="10">
        <f t="shared" si="204"/>
        <v>0</v>
      </c>
      <c r="AD342" s="13"/>
      <c r="AE342" s="13"/>
      <c r="AF342" s="13"/>
      <c r="AG342" s="13"/>
      <c r="AH342" s="13"/>
      <c r="AI342" s="13"/>
      <c r="AJ342" s="13"/>
      <c r="AK342" s="13"/>
      <c r="AL342" s="13"/>
      <c r="AM342" s="13"/>
      <c r="AN342" s="10" t="str">
        <f t="shared" si="212"/>
        <v/>
      </c>
      <c r="AO342" s="8">
        <f t="shared" ref="AO342:AO373" si="216">AllCurCoTCL(AD342:AM342)</f>
        <v>0</v>
      </c>
      <c r="AP342" s="12">
        <f t="shared" si="207"/>
        <v>0</v>
      </c>
      <c r="AQ342" s="13"/>
      <c r="AR342" s="13"/>
      <c r="AS342" s="13"/>
      <c r="AT342" s="13"/>
      <c r="AU342" s="13"/>
      <c r="AV342" s="13"/>
      <c r="AW342" s="13"/>
      <c r="AX342" s="13"/>
      <c r="AY342" s="13"/>
      <c r="AZ342" s="13"/>
      <c r="BA342" s="10" t="str">
        <f t="shared" si="187"/>
        <v/>
      </c>
      <c r="BB342" s="8">
        <f t="shared" si="209"/>
        <v>0</v>
      </c>
      <c r="BC342" s="8">
        <f t="shared" si="183"/>
        <v>0</v>
      </c>
      <c r="BD342" s="13"/>
      <c r="BE342" s="13"/>
      <c r="BF342" s="13"/>
      <c r="BG342" s="13"/>
      <c r="BH342" s="13"/>
      <c r="BI342" s="13"/>
      <c r="BJ342" s="13"/>
      <c r="BK342" s="13"/>
      <c r="BL342" s="13"/>
      <c r="BM342" s="13"/>
      <c r="BN342" s="8" t="str">
        <f t="shared" si="214"/>
        <v/>
      </c>
      <c r="BO342" s="8">
        <f t="shared" si="205"/>
        <v>0</v>
      </c>
      <c r="BP342" s="8">
        <f t="shared" si="198"/>
        <v>0</v>
      </c>
      <c r="BQ342" s="13"/>
      <c r="BR342" s="13"/>
      <c r="BS342" s="13"/>
      <c r="BT342" s="13"/>
      <c r="BU342" s="13"/>
      <c r="BV342" s="13"/>
      <c r="BW342" s="13"/>
      <c r="BX342" s="13"/>
      <c r="BY342" s="13"/>
      <c r="BZ342" s="13"/>
      <c r="CA342" s="8" t="str">
        <f t="shared" si="200"/>
        <v/>
      </c>
      <c r="CB342" s="8">
        <f t="shared" si="211"/>
        <v>0</v>
      </c>
      <c r="CC342" s="8">
        <f t="shared" si="196"/>
        <v>0</v>
      </c>
      <c r="CD342" s="13"/>
      <c r="CE342" s="13"/>
      <c r="CF342" s="13"/>
      <c r="CG342" s="13"/>
      <c r="CH342" s="13"/>
      <c r="CI342" s="13"/>
      <c r="CJ342" s="13"/>
      <c r="CK342" s="13"/>
      <c r="CL342" s="13"/>
      <c r="CM342" s="13"/>
      <c r="CN342" s="8" t="str">
        <f t="shared" si="185"/>
        <v/>
      </c>
      <c r="CO342" s="8">
        <f t="shared" si="210"/>
        <v>0</v>
      </c>
      <c r="CP342" s="8">
        <f t="shared" si="194"/>
        <v>0</v>
      </c>
      <c r="CQ342" s="13"/>
      <c r="CR342" s="13"/>
      <c r="CS342" s="13"/>
      <c r="CT342" s="13"/>
      <c r="CU342" s="13"/>
      <c r="CV342" s="13"/>
      <c r="CW342" s="13"/>
      <c r="CX342" s="13"/>
      <c r="CY342" s="13"/>
      <c r="CZ342" s="13"/>
      <c r="DA342" s="8" t="str">
        <f t="shared" si="203"/>
        <v/>
      </c>
      <c r="DB342" s="8">
        <f t="shared" si="213"/>
        <v>0</v>
      </c>
      <c r="DC342" s="8">
        <f t="shared" si="206"/>
        <v>0</v>
      </c>
    </row>
    <row r="343" spans="1:107" ht="26.25" customHeight="1" thickBot="1" x14ac:dyDescent="0.4">
      <c r="A343" s="16">
        <v>337</v>
      </c>
      <c r="B343" s="16"/>
      <c r="C343" s="16"/>
      <c r="D343" s="13"/>
      <c r="E343" s="13"/>
      <c r="F343" s="13"/>
      <c r="G343" s="13"/>
      <c r="H343" s="13"/>
      <c r="I343" s="13"/>
      <c r="J343" s="13"/>
      <c r="K343" s="13"/>
      <c r="L343" s="13"/>
      <c r="M343" s="13"/>
      <c r="N343" s="8" t="str">
        <f t="shared" si="202"/>
        <v/>
      </c>
      <c r="O343" s="8">
        <f t="shared" si="201"/>
        <v>0</v>
      </c>
      <c r="P343" s="8">
        <f t="shared" si="215"/>
        <v>0</v>
      </c>
      <c r="Q343" s="13"/>
      <c r="R343" s="13"/>
      <c r="S343" s="13"/>
      <c r="T343" s="13"/>
      <c r="U343" s="13"/>
      <c r="V343" s="13"/>
      <c r="W343" s="13"/>
      <c r="X343" s="13"/>
      <c r="Y343" s="13"/>
      <c r="Z343" s="13"/>
      <c r="AA343" s="10" t="str">
        <f t="shared" si="188"/>
        <v/>
      </c>
      <c r="AB343" s="10">
        <f t="shared" si="190"/>
        <v>0</v>
      </c>
      <c r="AC343" s="10">
        <f t="shared" si="204"/>
        <v>0</v>
      </c>
      <c r="AD343" s="13"/>
      <c r="AE343" s="13"/>
      <c r="AF343" s="13"/>
      <c r="AG343" s="13"/>
      <c r="AH343" s="13"/>
      <c r="AI343" s="13"/>
      <c r="AJ343" s="13"/>
      <c r="AK343" s="13"/>
      <c r="AL343" s="13"/>
      <c r="AM343" s="13"/>
      <c r="AN343" s="10" t="str">
        <f t="shared" si="212"/>
        <v/>
      </c>
      <c r="AO343" s="8">
        <f t="shared" si="216"/>
        <v>0</v>
      </c>
      <c r="AP343" s="12">
        <f t="shared" si="207"/>
        <v>0</v>
      </c>
      <c r="AQ343" s="13"/>
      <c r="AR343" s="13"/>
      <c r="AS343" s="13"/>
      <c r="AT343" s="13"/>
      <c r="AU343" s="13"/>
      <c r="AV343" s="13"/>
      <c r="AW343" s="13"/>
      <c r="AX343" s="13"/>
      <c r="AY343" s="13"/>
      <c r="AZ343" s="13"/>
      <c r="BA343" s="10" t="str">
        <f t="shared" si="187"/>
        <v/>
      </c>
      <c r="BB343" s="8">
        <f t="shared" si="209"/>
        <v>0</v>
      </c>
      <c r="BC343" s="8">
        <f t="shared" si="183"/>
        <v>0</v>
      </c>
      <c r="BD343" s="13"/>
      <c r="BE343" s="13"/>
      <c r="BF343" s="13"/>
      <c r="BG343" s="13"/>
      <c r="BH343" s="13"/>
      <c r="BI343" s="13"/>
      <c r="BJ343" s="13"/>
      <c r="BK343" s="13"/>
      <c r="BL343" s="13"/>
      <c r="BM343" s="13"/>
      <c r="BN343" s="8" t="str">
        <f t="shared" si="214"/>
        <v/>
      </c>
      <c r="BO343" s="8">
        <f t="shared" si="205"/>
        <v>0</v>
      </c>
      <c r="BP343" s="8">
        <f t="shared" si="198"/>
        <v>0</v>
      </c>
      <c r="BQ343" s="13"/>
      <c r="BR343" s="13"/>
      <c r="BS343" s="13"/>
      <c r="BT343" s="13"/>
      <c r="BU343" s="13"/>
      <c r="BV343" s="13"/>
      <c r="BW343" s="13"/>
      <c r="BX343" s="13"/>
      <c r="BY343" s="13"/>
      <c r="BZ343" s="13"/>
      <c r="CA343" s="8" t="str">
        <f t="shared" si="200"/>
        <v/>
      </c>
      <c r="CB343" s="8">
        <f t="shared" si="211"/>
        <v>0</v>
      </c>
      <c r="CC343" s="8">
        <f t="shared" si="196"/>
        <v>0</v>
      </c>
      <c r="CD343" s="13"/>
      <c r="CE343" s="13"/>
      <c r="CF343" s="13"/>
      <c r="CG343" s="13"/>
      <c r="CH343" s="13"/>
      <c r="CI343" s="13"/>
      <c r="CJ343" s="13"/>
      <c r="CK343" s="13"/>
      <c r="CL343" s="13"/>
      <c r="CM343" s="13"/>
      <c r="CN343" s="8" t="str">
        <f t="shared" si="185"/>
        <v/>
      </c>
      <c r="CO343" s="8">
        <f t="shared" si="210"/>
        <v>0</v>
      </c>
      <c r="CP343" s="8">
        <f t="shared" si="194"/>
        <v>0</v>
      </c>
      <c r="CQ343" s="13"/>
      <c r="CR343" s="13"/>
      <c r="CS343" s="13"/>
      <c r="CT343" s="13"/>
      <c r="CU343" s="13"/>
      <c r="CV343" s="13"/>
      <c r="CW343" s="13"/>
      <c r="CX343" s="13"/>
      <c r="CY343" s="13"/>
      <c r="CZ343" s="13"/>
      <c r="DA343" s="8" t="str">
        <f t="shared" si="203"/>
        <v/>
      </c>
      <c r="DB343" s="8">
        <f t="shared" si="213"/>
        <v>0</v>
      </c>
      <c r="DC343" s="8">
        <f t="shared" si="206"/>
        <v>0</v>
      </c>
    </row>
    <row r="344" spans="1:107" ht="26.25" customHeight="1" thickBot="1" x14ac:dyDescent="0.4">
      <c r="A344" s="16">
        <v>338</v>
      </c>
      <c r="B344" s="16"/>
      <c r="C344" s="16"/>
      <c r="D344" s="13"/>
      <c r="E344" s="13"/>
      <c r="F344" s="13"/>
      <c r="G344" s="13"/>
      <c r="H344" s="13"/>
      <c r="I344" s="13"/>
      <c r="J344" s="13"/>
      <c r="K344" s="13"/>
      <c r="L344" s="13"/>
      <c r="M344" s="13"/>
      <c r="N344" s="8" t="str">
        <f t="shared" si="202"/>
        <v/>
      </c>
      <c r="O344" s="8">
        <f t="shared" si="201"/>
        <v>0</v>
      </c>
      <c r="P344" s="8">
        <f t="shared" si="215"/>
        <v>0</v>
      </c>
      <c r="Q344" s="13"/>
      <c r="R344" s="13"/>
      <c r="S344" s="13"/>
      <c r="T344" s="13"/>
      <c r="U344" s="13"/>
      <c r="V344" s="13"/>
      <c r="W344" s="13"/>
      <c r="X344" s="13"/>
      <c r="Y344" s="13"/>
      <c r="Z344" s="13"/>
      <c r="AA344" s="10" t="str">
        <f t="shared" si="188"/>
        <v/>
      </c>
      <c r="AB344" s="10">
        <f t="shared" si="190"/>
        <v>0</v>
      </c>
      <c r="AC344" s="10">
        <f t="shared" si="204"/>
        <v>0</v>
      </c>
      <c r="AD344" s="13"/>
      <c r="AE344" s="13"/>
      <c r="AF344" s="13"/>
      <c r="AG344" s="13"/>
      <c r="AH344" s="13"/>
      <c r="AI344" s="13"/>
      <c r="AJ344" s="13"/>
      <c r="AK344" s="13"/>
      <c r="AL344" s="13"/>
      <c r="AM344" s="13"/>
      <c r="AN344" s="10" t="str">
        <f t="shared" si="212"/>
        <v/>
      </c>
      <c r="AO344" s="8">
        <f t="shared" si="216"/>
        <v>0</v>
      </c>
      <c r="AP344" s="12">
        <f t="shared" si="207"/>
        <v>0</v>
      </c>
      <c r="AQ344" s="13"/>
      <c r="AR344" s="13"/>
      <c r="AS344" s="13"/>
      <c r="AT344" s="13"/>
      <c r="AU344" s="13"/>
      <c r="AV344" s="13"/>
      <c r="AW344" s="13"/>
      <c r="AX344" s="13"/>
      <c r="AY344" s="13"/>
      <c r="AZ344" s="13"/>
      <c r="BA344" s="10" t="str">
        <f t="shared" si="187"/>
        <v/>
      </c>
      <c r="BB344" s="8">
        <f t="shared" si="209"/>
        <v>0</v>
      </c>
      <c r="BC344" s="8">
        <f t="shared" si="183"/>
        <v>0</v>
      </c>
      <c r="BD344" s="13"/>
      <c r="BE344" s="13"/>
      <c r="BF344" s="13"/>
      <c r="BG344" s="13"/>
      <c r="BH344" s="13"/>
      <c r="BI344" s="13"/>
      <c r="BJ344" s="13"/>
      <c r="BK344" s="13"/>
      <c r="BL344" s="13"/>
      <c r="BM344" s="13"/>
      <c r="BN344" s="8" t="str">
        <f t="shared" si="214"/>
        <v/>
      </c>
      <c r="BO344" s="8">
        <f t="shared" si="205"/>
        <v>0</v>
      </c>
      <c r="BP344" s="8">
        <f t="shared" si="198"/>
        <v>0</v>
      </c>
      <c r="BQ344" s="13"/>
      <c r="BR344" s="13"/>
      <c r="BS344" s="13"/>
      <c r="BT344" s="13"/>
      <c r="BU344" s="13"/>
      <c r="BV344" s="13"/>
      <c r="BW344" s="13"/>
      <c r="BX344" s="13"/>
      <c r="BY344" s="13"/>
      <c r="BZ344" s="13"/>
      <c r="CA344" s="8" t="str">
        <f t="shared" ref="CA344:CA375" si="217">AllCurCo(BQ344:BZ344)</f>
        <v/>
      </c>
      <c r="CB344" s="8">
        <f t="shared" si="211"/>
        <v>0</v>
      </c>
      <c r="CC344" s="8">
        <f t="shared" si="196"/>
        <v>0</v>
      </c>
      <c r="CD344" s="13"/>
      <c r="CE344" s="13"/>
      <c r="CF344" s="13"/>
      <c r="CG344" s="13"/>
      <c r="CH344" s="13"/>
      <c r="CI344" s="13"/>
      <c r="CJ344" s="13"/>
      <c r="CK344" s="13"/>
      <c r="CL344" s="13"/>
      <c r="CM344" s="13"/>
      <c r="CN344" s="8" t="str">
        <f t="shared" si="185"/>
        <v/>
      </c>
      <c r="CO344" s="8">
        <f t="shared" si="210"/>
        <v>0</v>
      </c>
      <c r="CP344" s="8">
        <f t="shared" si="194"/>
        <v>0</v>
      </c>
      <c r="CQ344" s="13"/>
      <c r="CR344" s="13"/>
      <c r="CS344" s="13"/>
      <c r="CT344" s="13"/>
      <c r="CU344" s="13"/>
      <c r="CV344" s="13"/>
      <c r="CW344" s="13"/>
      <c r="CX344" s="13"/>
      <c r="CY344" s="13"/>
      <c r="CZ344" s="13"/>
      <c r="DA344" s="8" t="str">
        <f t="shared" si="203"/>
        <v/>
      </c>
      <c r="DB344" s="8">
        <f t="shared" si="213"/>
        <v>0</v>
      </c>
      <c r="DC344" s="8">
        <f t="shared" si="206"/>
        <v>0</v>
      </c>
    </row>
    <row r="345" spans="1:107" ht="26.25" customHeight="1" thickBot="1" x14ac:dyDescent="0.4">
      <c r="A345" s="16">
        <v>339</v>
      </c>
      <c r="B345" s="16"/>
      <c r="C345" s="16"/>
      <c r="D345" s="13"/>
      <c r="E345" s="13"/>
      <c r="F345" s="13"/>
      <c r="G345" s="13"/>
      <c r="H345" s="13"/>
      <c r="I345" s="13"/>
      <c r="J345" s="13"/>
      <c r="K345" s="13"/>
      <c r="L345" s="13"/>
      <c r="M345" s="13"/>
      <c r="N345" s="8" t="str">
        <f t="shared" si="202"/>
        <v/>
      </c>
      <c r="O345" s="8">
        <f t="shared" si="201"/>
        <v>0</v>
      </c>
      <c r="P345" s="8">
        <f t="shared" si="215"/>
        <v>0</v>
      </c>
      <c r="Q345" s="13"/>
      <c r="R345" s="13"/>
      <c r="S345" s="13"/>
      <c r="T345" s="13"/>
      <c r="U345" s="13"/>
      <c r="V345" s="13"/>
      <c r="W345" s="13"/>
      <c r="X345" s="13"/>
      <c r="Y345" s="13"/>
      <c r="Z345" s="13"/>
      <c r="AA345" s="10" t="str">
        <f t="shared" si="188"/>
        <v/>
      </c>
      <c r="AB345" s="10">
        <f t="shared" si="190"/>
        <v>0</v>
      </c>
      <c r="AC345" s="10">
        <f t="shared" si="204"/>
        <v>0</v>
      </c>
      <c r="AD345" s="13"/>
      <c r="AE345" s="13"/>
      <c r="AF345" s="13"/>
      <c r="AG345" s="13"/>
      <c r="AH345" s="13"/>
      <c r="AI345" s="13"/>
      <c r="AJ345" s="13"/>
      <c r="AK345" s="13"/>
      <c r="AL345" s="13"/>
      <c r="AM345" s="13"/>
      <c r="AN345" s="10" t="str">
        <f t="shared" si="212"/>
        <v/>
      </c>
      <c r="AO345" s="8">
        <f t="shared" si="216"/>
        <v>0</v>
      </c>
      <c r="AP345" s="12">
        <f t="shared" si="207"/>
        <v>0</v>
      </c>
      <c r="AQ345" s="13"/>
      <c r="AR345" s="13"/>
      <c r="AS345" s="13"/>
      <c r="AT345" s="13"/>
      <c r="AU345" s="13"/>
      <c r="AV345" s="13"/>
      <c r="AW345" s="13"/>
      <c r="AX345" s="13"/>
      <c r="AY345" s="13"/>
      <c r="AZ345" s="13"/>
      <c r="BA345" s="10" t="str">
        <f t="shared" si="187"/>
        <v/>
      </c>
      <c r="BB345" s="8">
        <f t="shared" si="209"/>
        <v>0</v>
      </c>
      <c r="BC345" s="8">
        <f t="shared" ref="BC345:BC408" si="218">AllCurCoGP(AQ345:AZ345)</f>
        <v>0</v>
      </c>
      <c r="BD345" s="13"/>
      <c r="BE345" s="13"/>
      <c r="BF345" s="13"/>
      <c r="BG345" s="13"/>
      <c r="BH345" s="13"/>
      <c r="BI345" s="13"/>
      <c r="BJ345" s="13"/>
      <c r="BK345" s="13"/>
      <c r="BL345" s="13"/>
      <c r="BM345" s="13"/>
      <c r="BN345" s="8" t="str">
        <f t="shared" si="214"/>
        <v/>
      </c>
      <c r="BO345" s="8">
        <f t="shared" si="205"/>
        <v>0</v>
      </c>
      <c r="BP345" s="8">
        <f t="shared" si="198"/>
        <v>0</v>
      </c>
      <c r="BQ345" s="13"/>
      <c r="BR345" s="13"/>
      <c r="BS345" s="13"/>
      <c r="BT345" s="13"/>
      <c r="BU345" s="13"/>
      <c r="BV345" s="13"/>
      <c r="BW345" s="13"/>
      <c r="BX345" s="13"/>
      <c r="BY345" s="13"/>
      <c r="BZ345" s="13"/>
      <c r="CA345" s="8" t="str">
        <f t="shared" si="217"/>
        <v/>
      </c>
      <c r="CB345" s="8">
        <f t="shared" si="211"/>
        <v>0</v>
      </c>
      <c r="CC345" s="8">
        <f t="shared" si="196"/>
        <v>0</v>
      </c>
      <c r="CD345" s="13"/>
      <c r="CE345" s="13"/>
      <c r="CF345" s="13"/>
      <c r="CG345" s="13"/>
      <c r="CH345" s="13"/>
      <c r="CI345" s="13"/>
      <c r="CJ345" s="13"/>
      <c r="CK345" s="13"/>
      <c r="CL345" s="13"/>
      <c r="CM345" s="13"/>
      <c r="CN345" s="8" t="str">
        <f t="shared" si="185"/>
        <v/>
      </c>
      <c r="CO345" s="8">
        <f t="shared" si="210"/>
        <v>0</v>
      </c>
      <c r="CP345" s="8">
        <f t="shared" si="194"/>
        <v>0</v>
      </c>
      <c r="CQ345" s="13"/>
      <c r="CR345" s="13"/>
      <c r="CS345" s="13"/>
      <c r="CT345" s="13"/>
      <c r="CU345" s="13"/>
      <c r="CV345" s="13"/>
      <c r="CW345" s="13"/>
      <c r="CX345" s="13"/>
      <c r="CY345" s="13"/>
      <c r="CZ345" s="13"/>
      <c r="DA345" s="8" t="str">
        <f t="shared" si="203"/>
        <v/>
      </c>
      <c r="DB345" s="8">
        <f t="shared" si="213"/>
        <v>0</v>
      </c>
      <c r="DC345" s="8">
        <f t="shared" si="206"/>
        <v>0</v>
      </c>
    </row>
    <row r="346" spans="1:107" ht="26.25" customHeight="1" thickBot="1" x14ac:dyDescent="0.4">
      <c r="A346" s="16">
        <v>340</v>
      </c>
      <c r="B346" s="16"/>
      <c r="C346" s="16"/>
      <c r="D346" s="13"/>
      <c r="E346" s="13"/>
      <c r="F346" s="13"/>
      <c r="G346" s="13"/>
      <c r="H346" s="13"/>
      <c r="I346" s="13"/>
      <c r="J346" s="13"/>
      <c r="K346" s="13"/>
      <c r="L346" s="13"/>
      <c r="M346" s="13"/>
      <c r="N346" s="8" t="str">
        <f t="shared" si="202"/>
        <v/>
      </c>
      <c r="O346" s="8">
        <f t="shared" ref="O346:O377" si="219">AllCurCoTCL(D346:M346)</f>
        <v>0</v>
      </c>
      <c r="P346" s="8">
        <f t="shared" si="215"/>
        <v>0</v>
      </c>
      <c r="Q346" s="13"/>
      <c r="R346" s="13"/>
      <c r="S346" s="13"/>
      <c r="T346" s="13"/>
      <c r="U346" s="13"/>
      <c r="V346" s="13"/>
      <c r="W346" s="13"/>
      <c r="X346" s="13"/>
      <c r="Y346" s="13"/>
      <c r="Z346" s="13"/>
      <c r="AA346" s="10" t="str">
        <f t="shared" si="188"/>
        <v/>
      </c>
      <c r="AB346" s="10">
        <f t="shared" si="190"/>
        <v>0</v>
      </c>
      <c r="AC346" s="10">
        <f t="shared" si="204"/>
        <v>0</v>
      </c>
      <c r="AD346" s="13"/>
      <c r="AE346" s="13"/>
      <c r="AF346" s="13"/>
      <c r="AG346" s="13"/>
      <c r="AH346" s="13"/>
      <c r="AI346" s="13"/>
      <c r="AJ346" s="13"/>
      <c r="AK346" s="13"/>
      <c r="AL346" s="13"/>
      <c r="AM346" s="13"/>
      <c r="AN346" s="10" t="str">
        <f t="shared" si="212"/>
        <v/>
      </c>
      <c r="AO346" s="8">
        <f t="shared" si="216"/>
        <v>0</v>
      </c>
      <c r="AP346" s="12">
        <f t="shared" si="207"/>
        <v>0</v>
      </c>
      <c r="AQ346" s="13"/>
      <c r="AR346" s="13"/>
      <c r="AS346" s="13"/>
      <c r="AT346" s="13"/>
      <c r="AU346" s="13"/>
      <c r="AV346" s="13"/>
      <c r="AW346" s="13"/>
      <c r="AX346" s="13"/>
      <c r="AY346" s="13"/>
      <c r="AZ346" s="13"/>
      <c r="BA346" s="10" t="str">
        <f t="shared" si="187"/>
        <v/>
      </c>
      <c r="BB346" s="8">
        <f t="shared" si="209"/>
        <v>0</v>
      </c>
      <c r="BC346" s="8">
        <f t="shared" si="218"/>
        <v>0</v>
      </c>
      <c r="BD346" s="13"/>
      <c r="BE346" s="13"/>
      <c r="BF346" s="13"/>
      <c r="BG346" s="13"/>
      <c r="BH346" s="13"/>
      <c r="BI346" s="13"/>
      <c r="BJ346" s="13"/>
      <c r="BK346" s="13"/>
      <c r="BL346" s="13"/>
      <c r="BM346" s="13"/>
      <c r="BN346" s="8" t="str">
        <f t="shared" si="214"/>
        <v/>
      </c>
      <c r="BO346" s="8">
        <f t="shared" si="205"/>
        <v>0</v>
      </c>
      <c r="BP346" s="8">
        <f t="shared" si="198"/>
        <v>0</v>
      </c>
      <c r="BQ346" s="13"/>
      <c r="BR346" s="13"/>
      <c r="BS346" s="13"/>
      <c r="BT346" s="13"/>
      <c r="BU346" s="13"/>
      <c r="BV346" s="13"/>
      <c r="BW346" s="13"/>
      <c r="BX346" s="13"/>
      <c r="BY346" s="13"/>
      <c r="BZ346" s="13"/>
      <c r="CA346" s="8" t="str">
        <f t="shared" si="217"/>
        <v/>
      </c>
      <c r="CB346" s="8">
        <f t="shared" si="211"/>
        <v>0</v>
      </c>
      <c r="CC346" s="8">
        <f t="shared" si="196"/>
        <v>0</v>
      </c>
      <c r="CD346" s="13"/>
      <c r="CE346" s="13"/>
      <c r="CF346" s="13"/>
      <c r="CG346" s="13"/>
      <c r="CH346" s="13"/>
      <c r="CI346" s="13"/>
      <c r="CJ346" s="13"/>
      <c r="CK346" s="13"/>
      <c r="CL346" s="13"/>
      <c r="CM346" s="13"/>
      <c r="CN346" s="8" t="str">
        <f t="shared" si="185"/>
        <v/>
      </c>
      <c r="CO346" s="8">
        <f t="shared" si="210"/>
        <v>0</v>
      </c>
      <c r="CP346" s="8">
        <f t="shared" si="194"/>
        <v>0</v>
      </c>
      <c r="CQ346" s="13"/>
      <c r="CR346" s="13"/>
      <c r="CS346" s="13"/>
      <c r="CT346" s="13"/>
      <c r="CU346" s="13"/>
      <c r="CV346" s="13"/>
      <c r="CW346" s="13"/>
      <c r="CX346" s="13"/>
      <c r="CY346" s="13"/>
      <c r="CZ346" s="13"/>
      <c r="DA346" s="8" t="str">
        <f t="shared" si="203"/>
        <v/>
      </c>
      <c r="DB346" s="8">
        <f t="shared" si="213"/>
        <v>0</v>
      </c>
      <c r="DC346" s="8">
        <f t="shared" si="206"/>
        <v>0</v>
      </c>
    </row>
    <row r="347" spans="1:107" ht="26.25" customHeight="1" thickBot="1" x14ac:dyDescent="0.4">
      <c r="A347" s="16">
        <v>341</v>
      </c>
      <c r="B347" s="16"/>
      <c r="C347" s="16"/>
      <c r="D347" s="13"/>
      <c r="E347" s="13"/>
      <c r="F347" s="13"/>
      <c r="G347" s="13"/>
      <c r="H347" s="13"/>
      <c r="I347" s="13"/>
      <c r="J347" s="13"/>
      <c r="K347" s="13"/>
      <c r="L347" s="13"/>
      <c r="M347" s="13"/>
      <c r="N347" s="8" t="str">
        <f t="shared" si="202"/>
        <v/>
      </c>
      <c r="O347" s="8">
        <f t="shared" si="219"/>
        <v>0</v>
      </c>
      <c r="P347" s="8">
        <f t="shared" si="215"/>
        <v>0</v>
      </c>
      <c r="Q347" s="13"/>
      <c r="R347" s="13"/>
      <c r="S347" s="13"/>
      <c r="T347" s="13"/>
      <c r="U347" s="13"/>
      <c r="V347" s="13"/>
      <c r="W347" s="13"/>
      <c r="X347" s="13"/>
      <c r="Y347" s="13"/>
      <c r="Z347" s="13"/>
      <c r="AA347" s="10" t="str">
        <f t="shared" si="188"/>
        <v/>
      </c>
      <c r="AB347" s="10">
        <f t="shared" si="190"/>
        <v>0</v>
      </c>
      <c r="AC347" s="10">
        <f t="shared" si="204"/>
        <v>0</v>
      </c>
      <c r="AD347" s="13"/>
      <c r="AE347" s="13"/>
      <c r="AF347" s="13"/>
      <c r="AG347" s="13"/>
      <c r="AH347" s="13"/>
      <c r="AI347" s="13"/>
      <c r="AJ347" s="13"/>
      <c r="AK347" s="13"/>
      <c r="AL347" s="13"/>
      <c r="AM347" s="13"/>
      <c r="AN347" s="10" t="str">
        <f t="shared" si="212"/>
        <v/>
      </c>
      <c r="AO347" s="8">
        <f t="shared" si="216"/>
        <v>0</v>
      </c>
      <c r="AP347" s="12">
        <f t="shared" si="207"/>
        <v>0</v>
      </c>
      <c r="AQ347" s="13"/>
      <c r="AR347" s="13"/>
      <c r="AS347" s="13"/>
      <c r="AT347" s="13"/>
      <c r="AU347" s="13"/>
      <c r="AV347" s="13"/>
      <c r="AW347" s="13"/>
      <c r="AX347" s="13"/>
      <c r="AY347" s="13"/>
      <c r="AZ347" s="13"/>
      <c r="BA347" s="10" t="str">
        <f t="shared" si="187"/>
        <v/>
      </c>
      <c r="BB347" s="8">
        <f t="shared" si="209"/>
        <v>0</v>
      </c>
      <c r="BC347" s="8">
        <f t="shared" si="218"/>
        <v>0</v>
      </c>
      <c r="BD347" s="13"/>
      <c r="BE347" s="13"/>
      <c r="BF347" s="13"/>
      <c r="BG347" s="13"/>
      <c r="BH347" s="13"/>
      <c r="BI347" s="13"/>
      <c r="BJ347" s="13"/>
      <c r="BK347" s="13"/>
      <c r="BL347" s="13"/>
      <c r="BM347" s="13"/>
      <c r="BN347" s="8" t="str">
        <f t="shared" si="214"/>
        <v/>
      </c>
      <c r="BO347" s="8">
        <f t="shared" si="205"/>
        <v>0</v>
      </c>
      <c r="BP347" s="8">
        <f t="shared" si="198"/>
        <v>0</v>
      </c>
      <c r="BQ347" s="13"/>
      <c r="BR347" s="13"/>
      <c r="BS347" s="13"/>
      <c r="BT347" s="13"/>
      <c r="BU347" s="13"/>
      <c r="BV347" s="13"/>
      <c r="BW347" s="13"/>
      <c r="BX347" s="13"/>
      <c r="BY347" s="13"/>
      <c r="BZ347" s="13"/>
      <c r="CA347" s="8" t="str">
        <f t="shared" si="217"/>
        <v/>
      </c>
      <c r="CB347" s="8">
        <f t="shared" si="211"/>
        <v>0</v>
      </c>
      <c r="CC347" s="8">
        <f t="shared" si="196"/>
        <v>0</v>
      </c>
      <c r="CD347" s="13"/>
      <c r="CE347" s="13"/>
      <c r="CF347" s="13"/>
      <c r="CG347" s="13"/>
      <c r="CH347" s="13"/>
      <c r="CI347" s="13"/>
      <c r="CJ347" s="13"/>
      <c r="CK347" s="13"/>
      <c r="CL347" s="13"/>
      <c r="CM347" s="13"/>
      <c r="CN347" s="8" t="str">
        <f t="shared" ref="CN347:CN410" si="220">AllCurCo(CD347:CM347)</f>
        <v/>
      </c>
      <c r="CO347" s="8">
        <f t="shared" si="210"/>
        <v>0</v>
      </c>
      <c r="CP347" s="8">
        <f t="shared" si="194"/>
        <v>0</v>
      </c>
      <c r="CQ347" s="13"/>
      <c r="CR347" s="13"/>
      <c r="CS347" s="13"/>
      <c r="CT347" s="13"/>
      <c r="CU347" s="13"/>
      <c r="CV347" s="13"/>
      <c r="CW347" s="13"/>
      <c r="CX347" s="13"/>
      <c r="CY347" s="13"/>
      <c r="CZ347" s="13"/>
      <c r="DA347" s="8" t="str">
        <f t="shared" si="203"/>
        <v/>
      </c>
      <c r="DB347" s="8">
        <f t="shared" si="213"/>
        <v>0</v>
      </c>
      <c r="DC347" s="8">
        <f t="shared" si="206"/>
        <v>0</v>
      </c>
    </row>
    <row r="348" spans="1:107" ht="26.25" customHeight="1" thickBot="1" x14ac:dyDescent="0.4">
      <c r="A348" s="16">
        <v>342</v>
      </c>
      <c r="B348" s="16"/>
      <c r="C348" s="16"/>
      <c r="D348" s="13"/>
      <c r="E348" s="13"/>
      <c r="F348" s="13"/>
      <c r="G348" s="13"/>
      <c r="H348" s="13"/>
      <c r="I348" s="13"/>
      <c r="J348" s="13"/>
      <c r="K348" s="13"/>
      <c r="L348" s="13"/>
      <c r="M348" s="13"/>
      <c r="N348" s="8" t="str">
        <f t="shared" si="202"/>
        <v/>
      </c>
      <c r="O348" s="8">
        <f t="shared" si="219"/>
        <v>0</v>
      </c>
      <c r="P348" s="8">
        <f t="shared" si="215"/>
        <v>0</v>
      </c>
      <c r="Q348" s="13"/>
      <c r="R348" s="13"/>
      <c r="S348" s="13"/>
      <c r="T348" s="13"/>
      <c r="U348" s="13"/>
      <c r="V348" s="13"/>
      <c r="W348" s="13"/>
      <c r="X348" s="13"/>
      <c r="Y348" s="13"/>
      <c r="Z348" s="13"/>
      <c r="AA348" s="10" t="str">
        <f t="shared" si="188"/>
        <v/>
      </c>
      <c r="AB348" s="10">
        <f t="shared" si="190"/>
        <v>0</v>
      </c>
      <c r="AC348" s="10">
        <f t="shared" si="204"/>
        <v>0</v>
      </c>
      <c r="AD348" s="13"/>
      <c r="AE348" s="13"/>
      <c r="AF348" s="13"/>
      <c r="AG348" s="13"/>
      <c r="AH348" s="13"/>
      <c r="AI348" s="13"/>
      <c r="AJ348" s="13"/>
      <c r="AK348" s="13"/>
      <c r="AL348" s="13"/>
      <c r="AM348" s="13"/>
      <c r="AN348" s="10" t="str">
        <f t="shared" si="212"/>
        <v/>
      </c>
      <c r="AO348" s="8">
        <f t="shared" si="216"/>
        <v>0</v>
      </c>
      <c r="AP348" s="12">
        <f t="shared" si="207"/>
        <v>0</v>
      </c>
      <c r="AQ348" s="13"/>
      <c r="AR348" s="13"/>
      <c r="AS348" s="13"/>
      <c r="AT348" s="13"/>
      <c r="AU348" s="13"/>
      <c r="AV348" s="13"/>
      <c r="AW348" s="13"/>
      <c r="AX348" s="13"/>
      <c r="AY348" s="13"/>
      <c r="AZ348" s="13"/>
      <c r="BA348" s="10" t="str">
        <f t="shared" si="187"/>
        <v/>
      </c>
      <c r="BB348" s="8">
        <f t="shared" si="209"/>
        <v>0</v>
      </c>
      <c r="BC348" s="8">
        <f t="shared" si="218"/>
        <v>0</v>
      </c>
      <c r="BD348" s="13"/>
      <c r="BE348" s="13"/>
      <c r="BF348" s="13"/>
      <c r="BG348" s="13"/>
      <c r="BH348" s="13"/>
      <c r="BI348" s="13"/>
      <c r="BJ348" s="13"/>
      <c r="BK348" s="13"/>
      <c r="BL348" s="13"/>
      <c r="BM348" s="13"/>
      <c r="BN348" s="8" t="str">
        <f t="shared" si="214"/>
        <v/>
      </c>
      <c r="BO348" s="8">
        <f t="shared" si="205"/>
        <v>0</v>
      </c>
      <c r="BP348" s="8">
        <f t="shared" si="198"/>
        <v>0</v>
      </c>
      <c r="BQ348" s="13"/>
      <c r="BR348" s="13"/>
      <c r="BS348" s="13"/>
      <c r="BT348" s="13"/>
      <c r="BU348" s="13"/>
      <c r="BV348" s="13"/>
      <c r="BW348" s="13"/>
      <c r="BX348" s="13"/>
      <c r="BY348" s="13"/>
      <c r="BZ348" s="13"/>
      <c r="CA348" s="8" t="str">
        <f t="shared" si="217"/>
        <v/>
      </c>
      <c r="CB348" s="8">
        <f t="shared" si="211"/>
        <v>0</v>
      </c>
      <c r="CC348" s="8">
        <f t="shared" si="196"/>
        <v>0</v>
      </c>
      <c r="CD348" s="13"/>
      <c r="CE348" s="13"/>
      <c r="CF348" s="13"/>
      <c r="CG348" s="13"/>
      <c r="CH348" s="13"/>
      <c r="CI348" s="13"/>
      <c r="CJ348" s="13"/>
      <c r="CK348" s="13"/>
      <c r="CL348" s="13"/>
      <c r="CM348" s="13"/>
      <c r="CN348" s="8" t="str">
        <f t="shared" si="220"/>
        <v/>
      </c>
      <c r="CO348" s="8">
        <f t="shared" si="210"/>
        <v>0</v>
      </c>
      <c r="CP348" s="8">
        <f t="shared" si="194"/>
        <v>0</v>
      </c>
      <c r="CQ348" s="13"/>
      <c r="CR348" s="13"/>
      <c r="CS348" s="13"/>
      <c r="CT348" s="13"/>
      <c r="CU348" s="13"/>
      <c r="CV348" s="13"/>
      <c r="CW348" s="13"/>
      <c r="CX348" s="13"/>
      <c r="CY348" s="13"/>
      <c r="CZ348" s="13"/>
      <c r="DA348" s="8" t="str">
        <f t="shared" ref="DA348:DA358" si="221">AllCurCo(CQ348:CZ348)</f>
        <v/>
      </c>
      <c r="DB348" s="8">
        <f t="shared" si="213"/>
        <v>0</v>
      </c>
      <c r="DC348" s="8">
        <f t="shared" si="206"/>
        <v>0</v>
      </c>
    </row>
    <row r="349" spans="1:107" ht="26.25" customHeight="1" thickBot="1" x14ac:dyDescent="0.4">
      <c r="A349" s="16">
        <v>343</v>
      </c>
      <c r="B349" s="16"/>
      <c r="C349" s="16"/>
      <c r="D349" s="13"/>
      <c r="E349" s="13"/>
      <c r="F349" s="13"/>
      <c r="G349" s="13"/>
      <c r="H349" s="13"/>
      <c r="I349" s="13"/>
      <c r="J349" s="13"/>
      <c r="K349" s="13"/>
      <c r="L349" s="13"/>
      <c r="M349" s="13"/>
      <c r="N349" s="8" t="str">
        <f t="shared" si="202"/>
        <v/>
      </c>
      <c r="O349" s="8">
        <f t="shared" si="219"/>
        <v>0</v>
      </c>
      <c r="P349" s="8">
        <f t="shared" si="215"/>
        <v>0</v>
      </c>
      <c r="Q349" s="13"/>
      <c r="R349" s="13"/>
      <c r="S349" s="13"/>
      <c r="T349" s="13"/>
      <c r="U349" s="13"/>
      <c r="V349" s="13"/>
      <c r="W349" s="13"/>
      <c r="X349" s="13"/>
      <c r="Y349" s="13"/>
      <c r="Z349" s="13"/>
      <c r="AA349" s="10" t="str">
        <f t="shared" si="188"/>
        <v/>
      </c>
      <c r="AB349" s="10">
        <f t="shared" si="190"/>
        <v>0</v>
      </c>
      <c r="AC349" s="10">
        <f t="shared" si="204"/>
        <v>0</v>
      </c>
      <c r="AD349" s="13"/>
      <c r="AE349" s="13"/>
      <c r="AF349" s="13"/>
      <c r="AG349" s="13"/>
      <c r="AH349" s="13"/>
      <c r="AI349" s="13"/>
      <c r="AJ349" s="13"/>
      <c r="AK349" s="13"/>
      <c r="AL349" s="13"/>
      <c r="AM349" s="13"/>
      <c r="AN349" s="10" t="str">
        <f t="shared" si="212"/>
        <v/>
      </c>
      <c r="AO349" s="8">
        <f t="shared" si="216"/>
        <v>0</v>
      </c>
      <c r="AP349" s="12">
        <f t="shared" si="207"/>
        <v>0</v>
      </c>
      <c r="AQ349" s="13"/>
      <c r="AR349" s="13"/>
      <c r="AS349" s="13"/>
      <c r="AT349" s="13"/>
      <c r="AU349" s="13"/>
      <c r="AV349" s="13"/>
      <c r="AW349" s="13"/>
      <c r="AX349" s="13"/>
      <c r="AY349" s="13"/>
      <c r="AZ349" s="13"/>
      <c r="BA349" s="10" t="str">
        <f t="shared" ref="BA349:BA412" si="222">AllCurCo(AQ349:AZ349)</f>
        <v/>
      </c>
      <c r="BB349" s="8">
        <f t="shared" si="209"/>
        <v>0</v>
      </c>
      <c r="BC349" s="8">
        <f t="shared" si="218"/>
        <v>0</v>
      </c>
      <c r="BD349" s="13"/>
      <c r="BE349" s="13"/>
      <c r="BF349" s="13"/>
      <c r="BG349" s="13"/>
      <c r="BH349" s="13"/>
      <c r="BI349" s="13"/>
      <c r="BJ349" s="13"/>
      <c r="BK349" s="13"/>
      <c r="BL349" s="13"/>
      <c r="BM349" s="13"/>
      <c r="BN349" s="8" t="str">
        <f t="shared" si="214"/>
        <v/>
      </c>
      <c r="BO349" s="8">
        <f t="shared" si="205"/>
        <v>0</v>
      </c>
      <c r="BP349" s="8">
        <f t="shared" si="198"/>
        <v>0</v>
      </c>
      <c r="BQ349" s="13"/>
      <c r="BR349" s="13"/>
      <c r="BS349" s="13"/>
      <c r="BT349" s="13"/>
      <c r="BU349" s="13"/>
      <c r="BV349" s="13"/>
      <c r="BW349" s="13"/>
      <c r="BX349" s="13"/>
      <c r="BY349" s="13"/>
      <c r="BZ349" s="13"/>
      <c r="CA349" s="8" t="str">
        <f t="shared" si="217"/>
        <v/>
      </c>
      <c r="CB349" s="8">
        <f t="shared" si="211"/>
        <v>0</v>
      </c>
      <c r="CC349" s="8">
        <f t="shared" si="196"/>
        <v>0</v>
      </c>
      <c r="CD349" s="13"/>
      <c r="CE349" s="13"/>
      <c r="CF349" s="13"/>
      <c r="CG349" s="13"/>
      <c r="CH349" s="13"/>
      <c r="CI349" s="13"/>
      <c r="CJ349" s="13"/>
      <c r="CK349" s="13"/>
      <c r="CL349" s="13"/>
      <c r="CM349" s="13"/>
      <c r="CN349" s="8" t="str">
        <f t="shared" si="220"/>
        <v/>
      </c>
      <c r="CO349" s="8">
        <f t="shared" si="210"/>
        <v>0</v>
      </c>
      <c r="CP349" s="8">
        <f t="shared" si="194"/>
        <v>0</v>
      </c>
      <c r="CQ349" s="13"/>
      <c r="CR349" s="13"/>
      <c r="CS349" s="13"/>
      <c r="CT349" s="13"/>
      <c r="CU349" s="13"/>
      <c r="CV349" s="13"/>
      <c r="CW349" s="13"/>
      <c r="CX349" s="13"/>
      <c r="CY349" s="13"/>
      <c r="CZ349" s="13"/>
      <c r="DA349" s="8" t="str">
        <f t="shared" si="221"/>
        <v/>
      </c>
      <c r="DB349" s="8">
        <f t="shared" si="213"/>
        <v>0</v>
      </c>
      <c r="DC349" s="8">
        <f t="shared" si="206"/>
        <v>0</v>
      </c>
    </row>
    <row r="350" spans="1:107" ht="26.25" customHeight="1" thickBot="1" x14ac:dyDescent="0.4">
      <c r="A350" s="16">
        <v>344</v>
      </c>
      <c r="B350" s="16"/>
      <c r="C350" s="16"/>
      <c r="D350" s="13"/>
      <c r="E350" s="13"/>
      <c r="F350" s="13"/>
      <c r="G350" s="13"/>
      <c r="H350" s="13"/>
      <c r="I350" s="13"/>
      <c r="J350" s="13"/>
      <c r="K350" s="13"/>
      <c r="L350" s="13"/>
      <c r="M350" s="13"/>
      <c r="N350" s="8" t="str">
        <f t="shared" si="202"/>
        <v/>
      </c>
      <c r="O350" s="8">
        <f t="shared" si="219"/>
        <v>0</v>
      </c>
      <c r="P350" s="8">
        <f t="shared" si="215"/>
        <v>0</v>
      </c>
      <c r="Q350" s="13"/>
      <c r="R350" s="13"/>
      <c r="S350" s="13"/>
      <c r="T350" s="13"/>
      <c r="U350" s="13"/>
      <c r="V350" s="13"/>
      <c r="W350" s="13"/>
      <c r="X350" s="13"/>
      <c r="Y350" s="13"/>
      <c r="Z350" s="13"/>
      <c r="AA350" s="10" t="str">
        <f t="shared" ref="AA350:AA413" si="223">AllCurCo(Q350:Z350)</f>
        <v/>
      </c>
      <c r="AB350" s="10">
        <f t="shared" si="190"/>
        <v>0</v>
      </c>
      <c r="AC350" s="10">
        <f t="shared" si="204"/>
        <v>0</v>
      </c>
      <c r="AD350" s="13"/>
      <c r="AE350" s="13"/>
      <c r="AF350" s="13"/>
      <c r="AG350" s="13"/>
      <c r="AH350" s="13"/>
      <c r="AI350" s="13"/>
      <c r="AJ350" s="13"/>
      <c r="AK350" s="13"/>
      <c r="AL350" s="13"/>
      <c r="AM350" s="13"/>
      <c r="AN350" s="10" t="str">
        <f t="shared" si="212"/>
        <v/>
      </c>
      <c r="AO350" s="8">
        <f t="shared" si="216"/>
        <v>0</v>
      </c>
      <c r="AP350" s="12">
        <f t="shared" si="207"/>
        <v>0</v>
      </c>
      <c r="AQ350" s="13"/>
      <c r="AR350" s="13"/>
      <c r="AS350" s="13"/>
      <c r="AT350" s="13"/>
      <c r="AU350" s="13"/>
      <c r="AV350" s="13"/>
      <c r="AW350" s="13"/>
      <c r="AX350" s="13"/>
      <c r="AY350" s="13"/>
      <c r="AZ350" s="13"/>
      <c r="BA350" s="10" t="str">
        <f t="shared" si="222"/>
        <v/>
      </c>
      <c r="BB350" s="8">
        <f t="shared" si="209"/>
        <v>0</v>
      </c>
      <c r="BC350" s="8">
        <f t="shared" si="218"/>
        <v>0</v>
      </c>
      <c r="BD350" s="13"/>
      <c r="BE350" s="13"/>
      <c r="BF350" s="13"/>
      <c r="BG350" s="13"/>
      <c r="BH350" s="13"/>
      <c r="BI350" s="13"/>
      <c r="BJ350" s="13"/>
      <c r="BK350" s="13"/>
      <c r="BL350" s="13"/>
      <c r="BM350" s="13"/>
      <c r="BN350" s="8" t="str">
        <f t="shared" si="214"/>
        <v/>
      </c>
      <c r="BO350" s="8">
        <f t="shared" si="205"/>
        <v>0</v>
      </c>
      <c r="BP350" s="8">
        <f t="shared" si="198"/>
        <v>0</v>
      </c>
      <c r="BQ350" s="13"/>
      <c r="BR350" s="13"/>
      <c r="BS350" s="13"/>
      <c r="BT350" s="13"/>
      <c r="BU350" s="13"/>
      <c r="BV350" s="13"/>
      <c r="BW350" s="13"/>
      <c r="BX350" s="13"/>
      <c r="BY350" s="13"/>
      <c r="BZ350" s="13"/>
      <c r="CA350" s="8" t="str">
        <f t="shared" si="217"/>
        <v/>
      </c>
      <c r="CB350" s="8">
        <f t="shared" si="211"/>
        <v>0</v>
      </c>
      <c r="CC350" s="8">
        <f t="shared" si="196"/>
        <v>0</v>
      </c>
      <c r="CD350" s="13"/>
      <c r="CE350" s="13"/>
      <c r="CF350" s="13"/>
      <c r="CG350" s="13"/>
      <c r="CH350" s="13"/>
      <c r="CI350" s="13"/>
      <c r="CJ350" s="13"/>
      <c r="CK350" s="13"/>
      <c r="CL350" s="13"/>
      <c r="CM350" s="13"/>
      <c r="CN350" s="8" t="str">
        <f t="shared" si="220"/>
        <v/>
      </c>
      <c r="CO350" s="8">
        <f t="shared" si="210"/>
        <v>0</v>
      </c>
      <c r="CP350" s="8">
        <f t="shared" si="194"/>
        <v>0</v>
      </c>
      <c r="CQ350" s="13"/>
      <c r="CR350" s="13"/>
      <c r="CS350" s="13"/>
      <c r="CT350" s="13"/>
      <c r="CU350" s="13"/>
      <c r="CV350" s="13"/>
      <c r="CW350" s="13"/>
      <c r="CX350" s="13"/>
      <c r="CY350" s="13"/>
      <c r="CZ350" s="13"/>
      <c r="DA350" s="8" t="str">
        <f t="shared" si="221"/>
        <v/>
      </c>
      <c r="DB350" s="8">
        <f t="shared" si="213"/>
        <v>0</v>
      </c>
      <c r="DC350" s="8">
        <f t="shared" si="206"/>
        <v>0</v>
      </c>
    </row>
    <row r="351" spans="1:107" ht="26.25" customHeight="1" thickBot="1" x14ac:dyDescent="0.4">
      <c r="A351" s="16">
        <v>345</v>
      </c>
      <c r="B351" s="16"/>
      <c r="C351" s="16"/>
      <c r="D351" s="13"/>
      <c r="E351" s="13"/>
      <c r="F351" s="13"/>
      <c r="G351" s="13"/>
      <c r="H351" s="13"/>
      <c r="I351" s="13"/>
      <c r="J351" s="13"/>
      <c r="K351" s="13"/>
      <c r="L351" s="13"/>
      <c r="M351" s="13"/>
      <c r="N351" s="8" t="str">
        <f t="shared" si="202"/>
        <v/>
      </c>
      <c r="O351" s="8">
        <f t="shared" si="219"/>
        <v>0</v>
      </c>
      <c r="P351" s="8">
        <f t="shared" si="215"/>
        <v>0</v>
      </c>
      <c r="Q351" s="13"/>
      <c r="R351" s="13"/>
      <c r="S351" s="13"/>
      <c r="T351" s="13"/>
      <c r="U351" s="13"/>
      <c r="V351" s="13"/>
      <c r="W351" s="13"/>
      <c r="X351" s="13"/>
      <c r="Y351" s="13"/>
      <c r="Z351" s="13"/>
      <c r="AA351" s="10" t="str">
        <f t="shared" si="223"/>
        <v/>
      </c>
      <c r="AB351" s="10">
        <f t="shared" si="190"/>
        <v>0</v>
      </c>
      <c r="AC351" s="10">
        <f t="shared" si="204"/>
        <v>0</v>
      </c>
      <c r="AD351" s="13"/>
      <c r="AE351" s="13"/>
      <c r="AF351" s="13"/>
      <c r="AG351" s="13"/>
      <c r="AH351" s="13"/>
      <c r="AI351" s="13"/>
      <c r="AJ351" s="13"/>
      <c r="AK351" s="13"/>
      <c r="AL351" s="13"/>
      <c r="AM351" s="13"/>
      <c r="AN351" s="10" t="str">
        <f t="shared" si="212"/>
        <v/>
      </c>
      <c r="AO351" s="8">
        <f t="shared" si="216"/>
        <v>0</v>
      </c>
      <c r="AP351" s="12">
        <f t="shared" si="207"/>
        <v>0</v>
      </c>
      <c r="AQ351" s="13"/>
      <c r="AR351" s="13"/>
      <c r="AS351" s="13"/>
      <c r="AT351" s="13"/>
      <c r="AU351" s="13"/>
      <c r="AV351" s="13"/>
      <c r="AW351" s="13"/>
      <c r="AX351" s="13"/>
      <c r="AY351" s="13"/>
      <c r="AZ351" s="13"/>
      <c r="BA351" s="10" t="str">
        <f t="shared" si="222"/>
        <v/>
      </c>
      <c r="BB351" s="8">
        <f t="shared" si="209"/>
        <v>0</v>
      </c>
      <c r="BC351" s="8">
        <f t="shared" si="218"/>
        <v>0</v>
      </c>
      <c r="BD351" s="13"/>
      <c r="BE351" s="13"/>
      <c r="BF351" s="13"/>
      <c r="BG351" s="13"/>
      <c r="BH351" s="13"/>
      <c r="BI351" s="13"/>
      <c r="BJ351" s="13"/>
      <c r="BK351" s="13"/>
      <c r="BL351" s="13"/>
      <c r="BM351" s="13"/>
      <c r="BN351" s="8" t="str">
        <f t="shared" si="214"/>
        <v/>
      </c>
      <c r="BO351" s="8">
        <f t="shared" si="205"/>
        <v>0</v>
      </c>
      <c r="BP351" s="8">
        <f t="shared" si="198"/>
        <v>0</v>
      </c>
      <c r="BQ351" s="13"/>
      <c r="BR351" s="13"/>
      <c r="BS351" s="13"/>
      <c r="BT351" s="13"/>
      <c r="BU351" s="13"/>
      <c r="BV351" s="13"/>
      <c r="BW351" s="13"/>
      <c r="BX351" s="13"/>
      <c r="BY351" s="13"/>
      <c r="BZ351" s="13"/>
      <c r="CA351" s="8" t="str">
        <f t="shared" si="217"/>
        <v/>
      </c>
      <c r="CB351" s="8">
        <f t="shared" si="211"/>
        <v>0</v>
      </c>
      <c r="CC351" s="8">
        <f t="shared" si="196"/>
        <v>0</v>
      </c>
      <c r="CD351" s="13"/>
      <c r="CE351" s="13"/>
      <c r="CF351" s="13"/>
      <c r="CG351" s="13"/>
      <c r="CH351" s="13"/>
      <c r="CI351" s="13"/>
      <c r="CJ351" s="13"/>
      <c r="CK351" s="13"/>
      <c r="CL351" s="13"/>
      <c r="CM351" s="13"/>
      <c r="CN351" s="8" t="str">
        <f t="shared" si="220"/>
        <v/>
      </c>
      <c r="CO351" s="8">
        <f t="shared" si="210"/>
        <v>0</v>
      </c>
      <c r="CP351" s="8">
        <f t="shared" si="194"/>
        <v>0</v>
      </c>
      <c r="CQ351" s="13"/>
      <c r="CR351" s="13"/>
      <c r="CS351" s="13"/>
      <c r="CT351" s="13"/>
      <c r="CU351" s="13"/>
      <c r="CV351" s="13"/>
      <c r="CW351" s="13"/>
      <c r="CX351" s="13"/>
      <c r="CY351" s="13"/>
      <c r="CZ351" s="13"/>
      <c r="DA351" s="8" t="str">
        <f t="shared" si="221"/>
        <v/>
      </c>
      <c r="DB351" s="8">
        <f t="shared" si="213"/>
        <v>0</v>
      </c>
      <c r="DC351" s="8">
        <f t="shared" si="206"/>
        <v>0</v>
      </c>
    </row>
    <row r="352" spans="1:107" ht="26.25" customHeight="1" thickBot="1" x14ac:dyDescent="0.4">
      <c r="A352" s="16">
        <v>346</v>
      </c>
      <c r="B352" s="16"/>
      <c r="C352" s="16"/>
      <c r="D352" s="13"/>
      <c r="E352" s="13"/>
      <c r="F352" s="13"/>
      <c r="G352" s="13"/>
      <c r="H352" s="13"/>
      <c r="I352" s="13"/>
      <c r="J352" s="13"/>
      <c r="K352" s="13"/>
      <c r="L352" s="13"/>
      <c r="M352" s="13"/>
      <c r="N352" s="8" t="str">
        <f t="shared" si="202"/>
        <v/>
      </c>
      <c r="O352" s="8">
        <f t="shared" si="219"/>
        <v>0</v>
      </c>
      <c r="P352" s="8">
        <f t="shared" si="215"/>
        <v>0</v>
      </c>
      <c r="Q352" s="13"/>
      <c r="R352" s="13"/>
      <c r="S352" s="13"/>
      <c r="T352" s="13"/>
      <c r="U352" s="13"/>
      <c r="V352" s="13"/>
      <c r="W352" s="13"/>
      <c r="X352" s="13"/>
      <c r="Y352" s="13"/>
      <c r="Z352" s="13"/>
      <c r="AA352" s="10" t="str">
        <f t="shared" si="223"/>
        <v/>
      </c>
      <c r="AB352" s="10">
        <f t="shared" ref="AB352:AB366" si="224">AllCurCoTCL(Q352:Z352)</f>
        <v>0</v>
      </c>
      <c r="AC352" s="10">
        <f t="shared" si="204"/>
        <v>0</v>
      </c>
      <c r="AD352" s="13"/>
      <c r="AE352" s="13"/>
      <c r="AF352" s="13"/>
      <c r="AG352" s="13"/>
      <c r="AH352" s="13"/>
      <c r="AI352" s="13"/>
      <c r="AJ352" s="13"/>
      <c r="AK352" s="13"/>
      <c r="AL352" s="13"/>
      <c r="AM352" s="13"/>
      <c r="AN352" s="10" t="str">
        <f t="shared" si="212"/>
        <v/>
      </c>
      <c r="AO352" s="8">
        <f t="shared" si="216"/>
        <v>0</v>
      </c>
      <c r="AP352" s="12">
        <f t="shared" si="207"/>
        <v>0</v>
      </c>
      <c r="AQ352" s="13"/>
      <c r="AR352" s="13"/>
      <c r="AS352" s="13"/>
      <c r="AT352" s="13"/>
      <c r="AU352" s="13"/>
      <c r="AV352" s="13"/>
      <c r="AW352" s="13"/>
      <c r="AX352" s="13"/>
      <c r="AY352" s="13"/>
      <c r="AZ352" s="13"/>
      <c r="BA352" s="10" t="str">
        <f t="shared" si="222"/>
        <v/>
      </c>
      <c r="BB352" s="8">
        <f t="shared" si="209"/>
        <v>0</v>
      </c>
      <c r="BC352" s="8">
        <f t="shared" si="218"/>
        <v>0</v>
      </c>
      <c r="BD352" s="13"/>
      <c r="BE352" s="13"/>
      <c r="BF352" s="13"/>
      <c r="BG352" s="13"/>
      <c r="BH352" s="13"/>
      <c r="BI352" s="13"/>
      <c r="BJ352" s="13"/>
      <c r="BK352" s="13"/>
      <c r="BL352" s="13"/>
      <c r="BM352" s="13"/>
      <c r="BN352" s="8" t="str">
        <f t="shared" si="214"/>
        <v/>
      </c>
      <c r="BO352" s="8">
        <f t="shared" si="205"/>
        <v>0</v>
      </c>
      <c r="BP352" s="8">
        <f t="shared" si="198"/>
        <v>0</v>
      </c>
      <c r="BQ352" s="13"/>
      <c r="BR352" s="13"/>
      <c r="BS352" s="13"/>
      <c r="BT352" s="13"/>
      <c r="BU352" s="13"/>
      <c r="BV352" s="13"/>
      <c r="BW352" s="13"/>
      <c r="BX352" s="13"/>
      <c r="BY352" s="13"/>
      <c r="BZ352" s="13"/>
      <c r="CA352" s="8" t="str">
        <f t="shared" si="217"/>
        <v/>
      </c>
      <c r="CB352" s="8">
        <f t="shared" si="211"/>
        <v>0</v>
      </c>
      <c r="CC352" s="8">
        <f t="shared" si="196"/>
        <v>0</v>
      </c>
      <c r="CD352" s="13"/>
      <c r="CE352" s="13"/>
      <c r="CF352" s="13"/>
      <c r="CG352" s="13"/>
      <c r="CH352" s="13"/>
      <c r="CI352" s="13"/>
      <c r="CJ352" s="13"/>
      <c r="CK352" s="13"/>
      <c r="CL352" s="13"/>
      <c r="CM352" s="13"/>
      <c r="CN352" s="8" t="str">
        <f t="shared" si="220"/>
        <v/>
      </c>
      <c r="CO352" s="8">
        <f t="shared" si="210"/>
        <v>0</v>
      </c>
      <c r="CP352" s="8">
        <f t="shared" si="194"/>
        <v>0</v>
      </c>
      <c r="CQ352" s="13"/>
      <c r="CR352" s="13"/>
      <c r="CS352" s="13"/>
      <c r="CT352" s="13"/>
      <c r="CU352" s="13"/>
      <c r="CV352" s="13"/>
      <c r="CW352" s="13"/>
      <c r="CX352" s="13"/>
      <c r="CY352" s="13"/>
      <c r="CZ352" s="13"/>
      <c r="DA352" s="8" t="str">
        <f t="shared" si="221"/>
        <v/>
      </c>
      <c r="DB352" s="8">
        <f t="shared" si="213"/>
        <v>0</v>
      </c>
      <c r="DC352" s="8">
        <f t="shared" si="206"/>
        <v>0</v>
      </c>
    </row>
    <row r="353" spans="1:107" ht="26.25" customHeight="1" thickBot="1" x14ac:dyDescent="0.4">
      <c r="A353" s="16">
        <v>347</v>
      </c>
      <c r="B353" s="16"/>
      <c r="C353" s="16"/>
      <c r="D353" s="13"/>
      <c r="E353" s="13"/>
      <c r="F353" s="13"/>
      <c r="G353" s="13"/>
      <c r="H353" s="13"/>
      <c r="I353" s="13"/>
      <c r="J353" s="13"/>
      <c r="K353" s="13"/>
      <c r="L353" s="13"/>
      <c r="M353" s="13"/>
      <c r="N353" s="8" t="str">
        <f t="shared" si="202"/>
        <v/>
      </c>
      <c r="O353" s="8">
        <f t="shared" si="219"/>
        <v>0</v>
      </c>
      <c r="P353" s="8">
        <f t="shared" si="215"/>
        <v>0</v>
      </c>
      <c r="Q353" s="13"/>
      <c r="R353" s="13"/>
      <c r="S353" s="13"/>
      <c r="T353" s="13"/>
      <c r="U353" s="13"/>
      <c r="V353" s="13"/>
      <c r="W353" s="13"/>
      <c r="X353" s="13"/>
      <c r="Y353" s="13"/>
      <c r="Z353" s="13"/>
      <c r="AA353" s="10" t="str">
        <f t="shared" si="223"/>
        <v/>
      </c>
      <c r="AB353" s="10">
        <f t="shared" si="224"/>
        <v>0</v>
      </c>
      <c r="AC353" s="10">
        <f t="shared" si="204"/>
        <v>0</v>
      </c>
      <c r="AD353" s="13"/>
      <c r="AE353" s="13"/>
      <c r="AF353" s="13"/>
      <c r="AG353" s="13"/>
      <c r="AH353" s="13"/>
      <c r="AI353" s="13"/>
      <c r="AJ353" s="13"/>
      <c r="AK353" s="13"/>
      <c r="AL353" s="13"/>
      <c r="AM353" s="13"/>
      <c r="AN353" s="10" t="str">
        <f t="shared" si="212"/>
        <v/>
      </c>
      <c r="AO353" s="8">
        <f t="shared" si="216"/>
        <v>0</v>
      </c>
      <c r="AP353" s="12">
        <f t="shared" si="207"/>
        <v>0</v>
      </c>
      <c r="AQ353" s="13"/>
      <c r="AR353" s="13"/>
      <c r="AS353" s="13"/>
      <c r="AT353" s="13"/>
      <c r="AU353" s="13"/>
      <c r="AV353" s="13"/>
      <c r="AW353" s="13"/>
      <c r="AX353" s="13"/>
      <c r="AY353" s="13"/>
      <c r="AZ353" s="13"/>
      <c r="BA353" s="10" t="str">
        <f t="shared" si="222"/>
        <v/>
      </c>
      <c r="BB353" s="8">
        <f t="shared" si="209"/>
        <v>0</v>
      </c>
      <c r="BC353" s="8">
        <f t="shared" si="218"/>
        <v>0</v>
      </c>
      <c r="BD353" s="13"/>
      <c r="BE353" s="13"/>
      <c r="BF353" s="13"/>
      <c r="BG353" s="13"/>
      <c r="BH353" s="13"/>
      <c r="BI353" s="13"/>
      <c r="BJ353" s="13"/>
      <c r="BK353" s="13"/>
      <c r="BL353" s="13"/>
      <c r="BM353" s="13"/>
      <c r="BN353" s="8" t="str">
        <f t="shared" si="214"/>
        <v/>
      </c>
      <c r="BO353" s="8">
        <f t="shared" si="205"/>
        <v>0</v>
      </c>
      <c r="BP353" s="8">
        <f t="shared" si="198"/>
        <v>0</v>
      </c>
      <c r="BQ353" s="13"/>
      <c r="BR353" s="13"/>
      <c r="BS353" s="13"/>
      <c r="BT353" s="13"/>
      <c r="BU353" s="13"/>
      <c r="BV353" s="13"/>
      <c r="BW353" s="13"/>
      <c r="BX353" s="13"/>
      <c r="BY353" s="13"/>
      <c r="BZ353" s="13"/>
      <c r="CA353" s="8" t="str">
        <f t="shared" si="217"/>
        <v/>
      </c>
      <c r="CB353" s="8">
        <f t="shared" si="211"/>
        <v>0</v>
      </c>
      <c r="CC353" s="8">
        <f t="shared" si="196"/>
        <v>0</v>
      </c>
      <c r="CD353" s="13"/>
      <c r="CE353" s="13"/>
      <c r="CF353" s="13"/>
      <c r="CG353" s="13"/>
      <c r="CH353" s="13"/>
      <c r="CI353" s="13"/>
      <c r="CJ353" s="13"/>
      <c r="CK353" s="13"/>
      <c r="CL353" s="13"/>
      <c r="CM353" s="13"/>
      <c r="CN353" s="8" t="str">
        <f t="shared" si="220"/>
        <v/>
      </c>
      <c r="CO353" s="8">
        <f t="shared" si="210"/>
        <v>0</v>
      </c>
      <c r="CP353" s="8">
        <f t="shared" si="194"/>
        <v>0</v>
      </c>
      <c r="CQ353" s="13"/>
      <c r="CR353" s="13"/>
      <c r="CS353" s="13"/>
      <c r="CT353" s="13"/>
      <c r="CU353" s="13"/>
      <c r="CV353" s="13"/>
      <c r="CW353" s="13"/>
      <c r="CX353" s="13"/>
      <c r="CY353" s="13"/>
      <c r="CZ353" s="13"/>
      <c r="DA353" s="8" t="str">
        <f t="shared" si="221"/>
        <v/>
      </c>
      <c r="DB353" s="8">
        <f t="shared" si="213"/>
        <v>0</v>
      </c>
      <c r="DC353" s="8">
        <f t="shared" si="206"/>
        <v>0</v>
      </c>
    </row>
    <row r="354" spans="1:107" ht="26.25" customHeight="1" thickBot="1" x14ac:dyDescent="0.4">
      <c r="A354" s="16">
        <v>348</v>
      </c>
      <c r="B354" s="16"/>
      <c r="C354" s="16"/>
      <c r="D354" s="13"/>
      <c r="E354" s="13"/>
      <c r="F354" s="13"/>
      <c r="G354" s="13"/>
      <c r="H354" s="13"/>
      <c r="I354" s="13"/>
      <c r="J354" s="13"/>
      <c r="K354" s="13"/>
      <c r="L354" s="13"/>
      <c r="M354" s="13"/>
      <c r="N354" s="8" t="str">
        <f t="shared" si="202"/>
        <v/>
      </c>
      <c r="O354" s="8">
        <f t="shared" si="219"/>
        <v>0</v>
      </c>
      <c r="P354" s="8">
        <f t="shared" si="215"/>
        <v>0</v>
      </c>
      <c r="Q354" s="13"/>
      <c r="R354" s="13"/>
      <c r="S354" s="13"/>
      <c r="T354" s="13"/>
      <c r="U354" s="13"/>
      <c r="V354" s="13"/>
      <c r="W354" s="13"/>
      <c r="X354" s="13"/>
      <c r="Y354" s="13"/>
      <c r="Z354" s="13"/>
      <c r="AA354" s="10" t="str">
        <f t="shared" si="223"/>
        <v/>
      </c>
      <c r="AB354" s="10">
        <f t="shared" si="224"/>
        <v>0</v>
      </c>
      <c r="AC354" s="10">
        <f t="shared" si="204"/>
        <v>0</v>
      </c>
      <c r="AD354" s="13"/>
      <c r="AE354" s="13"/>
      <c r="AF354" s="13"/>
      <c r="AG354" s="13"/>
      <c r="AH354" s="13"/>
      <c r="AI354" s="13"/>
      <c r="AJ354" s="13"/>
      <c r="AK354" s="13"/>
      <c r="AL354" s="13"/>
      <c r="AM354" s="13"/>
      <c r="AN354" s="10" t="str">
        <f t="shared" si="212"/>
        <v/>
      </c>
      <c r="AO354" s="8">
        <f t="shared" si="216"/>
        <v>0</v>
      </c>
      <c r="AP354" s="12">
        <f t="shared" si="207"/>
        <v>0</v>
      </c>
      <c r="AQ354" s="13"/>
      <c r="AR354" s="13"/>
      <c r="AS354" s="13"/>
      <c r="AT354" s="13"/>
      <c r="AU354" s="13"/>
      <c r="AV354" s="13"/>
      <c r="AW354" s="13"/>
      <c r="AX354" s="13"/>
      <c r="AY354" s="13"/>
      <c r="AZ354" s="13"/>
      <c r="BA354" s="10" t="str">
        <f t="shared" si="222"/>
        <v/>
      </c>
      <c r="BB354" s="8">
        <f t="shared" si="209"/>
        <v>0</v>
      </c>
      <c r="BC354" s="8">
        <f t="shared" si="218"/>
        <v>0</v>
      </c>
      <c r="BD354" s="13"/>
      <c r="BE354" s="13"/>
      <c r="BF354" s="13"/>
      <c r="BG354" s="13"/>
      <c r="BH354" s="13"/>
      <c r="BI354" s="13"/>
      <c r="BJ354" s="13"/>
      <c r="BK354" s="13"/>
      <c r="BL354" s="13"/>
      <c r="BM354" s="13"/>
      <c r="BN354" s="8" t="str">
        <f t="shared" si="214"/>
        <v/>
      </c>
      <c r="BO354" s="8">
        <f t="shared" si="205"/>
        <v>0</v>
      </c>
      <c r="BP354" s="8">
        <f t="shared" si="198"/>
        <v>0</v>
      </c>
      <c r="BQ354" s="13"/>
      <c r="BR354" s="13"/>
      <c r="BS354" s="13"/>
      <c r="BT354" s="13"/>
      <c r="BU354" s="13"/>
      <c r="BV354" s="13"/>
      <c r="BW354" s="13"/>
      <c r="BX354" s="13"/>
      <c r="BY354" s="13"/>
      <c r="BZ354" s="13"/>
      <c r="CA354" s="8" t="str">
        <f t="shared" si="217"/>
        <v/>
      </c>
      <c r="CB354" s="8">
        <f t="shared" si="211"/>
        <v>0</v>
      </c>
      <c r="CC354" s="8">
        <f t="shared" si="196"/>
        <v>0</v>
      </c>
      <c r="CD354" s="13"/>
      <c r="CE354" s="13"/>
      <c r="CF354" s="13"/>
      <c r="CG354" s="13"/>
      <c r="CH354" s="13"/>
      <c r="CI354" s="13"/>
      <c r="CJ354" s="13"/>
      <c r="CK354" s="13"/>
      <c r="CL354" s="13"/>
      <c r="CM354" s="13"/>
      <c r="CN354" s="8" t="str">
        <f t="shared" si="220"/>
        <v/>
      </c>
      <c r="CO354" s="8">
        <f t="shared" si="210"/>
        <v>0</v>
      </c>
      <c r="CP354" s="8">
        <f t="shared" si="194"/>
        <v>0</v>
      </c>
      <c r="CQ354" s="13"/>
      <c r="CR354" s="13"/>
      <c r="CS354" s="13"/>
      <c r="CT354" s="13"/>
      <c r="CU354" s="13"/>
      <c r="CV354" s="13"/>
      <c r="CW354" s="13"/>
      <c r="CX354" s="13"/>
      <c r="CY354" s="13"/>
      <c r="CZ354" s="13"/>
      <c r="DA354" s="8" t="str">
        <f t="shared" si="221"/>
        <v/>
      </c>
      <c r="DB354" s="8">
        <f t="shared" si="213"/>
        <v>0</v>
      </c>
      <c r="DC354" s="8">
        <f t="shared" si="206"/>
        <v>0</v>
      </c>
    </row>
    <row r="355" spans="1:107" ht="26.25" customHeight="1" thickBot="1" x14ac:dyDescent="0.4">
      <c r="A355" s="16">
        <v>349</v>
      </c>
      <c r="B355" s="16"/>
      <c r="C355" s="16"/>
      <c r="D355" s="13"/>
      <c r="E355" s="13"/>
      <c r="F355" s="13"/>
      <c r="G355" s="13"/>
      <c r="H355" s="13"/>
      <c r="I355" s="13"/>
      <c r="J355" s="13"/>
      <c r="K355" s="13"/>
      <c r="L355" s="13"/>
      <c r="M355" s="13"/>
      <c r="N355" s="8" t="str">
        <f t="shared" si="202"/>
        <v/>
      </c>
      <c r="O355" s="8">
        <f t="shared" si="219"/>
        <v>0</v>
      </c>
      <c r="P355" s="8">
        <f t="shared" si="215"/>
        <v>0</v>
      </c>
      <c r="Q355" s="13"/>
      <c r="R355" s="13"/>
      <c r="S355" s="13"/>
      <c r="T355" s="13"/>
      <c r="U355" s="13"/>
      <c r="V355" s="13"/>
      <c r="W355" s="13"/>
      <c r="X355" s="13"/>
      <c r="Y355" s="13"/>
      <c r="Z355" s="13"/>
      <c r="AA355" s="10" t="str">
        <f t="shared" si="223"/>
        <v/>
      </c>
      <c r="AB355" s="10">
        <f t="shared" si="224"/>
        <v>0</v>
      </c>
      <c r="AC355" s="10">
        <f t="shared" ref="AC355:AC386" si="225">AllCurCoGP(Q355:Z355)</f>
        <v>0</v>
      </c>
      <c r="AD355" s="13"/>
      <c r="AE355" s="13"/>
      <c r="AF355" s="13"/>
      <c r="AG355" s="13"/>
      <c r="AH355" s="13"/>
      <c r="AI355" s="13"/>
      <c r="AJ355" s="13"/>
      <c r="AK355" s="13"/>
      <c r="AL355" s="13"/>
      <c r="AM355" s="13"/>
      <c r="AN355" s="10" t="str">
        <f t="shared" si="212"/>
        <v/>
      </c>
      <c r="AO355" s="8">
        <f t="shared" si="216"/>
        <v>0</v>
      </c>
      <c r="AP355" s="12">
        <f t="shared" si="207"/>
        <v>0</v>
      </c>
      <c r="AQ355" s="13"/>
      <c r="AR355" s="13"/>
      <c r="AS355" s="13"/>
      <c r="AT355" s="13"/>
      <c r="AU355" s="13"/>
      <c r="AV355" s="13"/>
      <c r="AW355" s="13"/>
      <c r="AX355" s="13"/>
      <c r="AY355" s="13"/>
      <c r="AZ355" s="13"/>
      <c r="BA355" s="10" t="str">
        <f t="shared" si="222"/>
        <v/>
      </c>
      <c r="BB355" s="8">
        <f t="shared" si="209"/>
        <v>0</v>
      </c>
      <c r="BC355" s="8">
        <f t="shared" si="218"/>
        <v>0</v>
      </c>
      <c r="BD355" s="13"/>
      <c r="BE355" s="13"/>
      <c r="BF355" s="13"/>
      <c r="BG355" s="13"/>
      <c r="BH355" s="13"/>
      <c r="BI355" s="13"/>
      <c r="BJ355" s="13"/>
      <c r="BK355" s="13"/>
      <c r="BL355" s="13"/>
      <c r="BM355" s="13"/>
      <c r="BN355" s="8" t="str">
        <f t="shared" si="214"/>
        <v/>
      </c>
      <c r="BO355" s="8">
        <f t="shared" ref="BO355:BO386" si="226">AllCurCoTCL(BD355:BM355)</f>
        <v>0</v>
      </c>
      <c r="BP355" s="8">
        <f t="shared" si="198"/>
        <v>0</v>
      </c>
      <c r="BQ355" s="13"/>
      <c r="BR355" s="13"/>
      <c r="BS355" s="13"/>
      <c r="BT355" s="13"/>
      <c r="BU355" s="13"/>
      <c r="BV355" s="13"/>
      <c r="BW355" s="13"/>
      <c r="BX355" s="13"/>
      <c r="BY355" s="13"/>
      <c r="BZ355" s="13"/>
      <c r="CA355" s="8" t="str">
        <f t="shared" si="217"/>
        <v/>
      </c>
      <c r="CB355" s="8">
        <f t="shared" si="211"/>
        <v>0</v>
      </c>
      <c r="CC355" s="8">
        <f t="shared" si="196"/>
        <v>0</v>
      </c>
      <c r="CD355" s="13"/>
      <c r="CE355" s="13"/>
      <c r="CF355" s="13"/>
      <c r="CG355" s="13"/>
      <c r="CH355" s="13"/>
      <c r="CI355" s="13"/>
      <c r="CJ355" s="13"/>
      <c r="CK355" s="13"/>
      <c r="CL355" s="13"/>
      <c r="CM355" s="13"/>
      <c r="CN355" s="8" t="str">
        <f t="shared" si="220"/>
        <v/>
      </c>
      <c r="CO355" s="8">
        <f t="shared" si="210"/>
        <v>0</v>
      </c>
      <c r="CP355" s="8">
        <f t="shared" si="194"/>
        <v>0</v>
      </c>
      <c r="CQ355" s="13"/>
      <c r="CR355" s="13"/>
      <c r="CS355" s="13"/>
      <c r="CT355" s="13"/>
      <c r="CU355" s="13"/>
      <c r="CV355" s="13"/>
      <c r="CW355" s="13"/>
      <c r="CX355" s="13"/>
      <c r="CY355" s="13"/>
      <c r="CZ355" s="13"/>
      <c r="DA355" s="8" t="str">
        <f t="shared" si="221"/>
        <v/>
      </c>
      <c r="DB355" s="8">
        <f t="shared" si="213"/>
        <v>0</v>
      </c>
      <c r="DC355" s="8">
        <f t="shared" ref="DC355:DC386" si="227">AllCurCoGP(CQ355:CZ355)</f>
        <v>0</v>
      </c>
    </row>
    <row r="356" spans="1:107" ht="26.25" customHeight="1" thickBot="1" x14ac:dyDescent="0.4">
      <c r="A356" s="16">
        <v>350</v>
      </c>
      <c r="B356" s="16"/>
      <c r="C356" s="16"/>
      <c r="D356" s="13"/>
      <c r="E356" s="13"/>
      <c r="F356" s="13"/>
      <c r="G356" s="13"/>
      <c r="H356" s="13"/>
      <c r="I356" s="13"/>
      <c r="J356" s="13"/>
      <c r="K356" s="13"/>
      <c r="L356" s="13"/>
      <c r="M356" s="13"/>
      <c r="N356" s="8" t="str">
        <f t="shared" si="202"/>
        <v/>
      </c>
      <c r="O356" s="8">
        <f t="shared" si="219"/>
        <v>0</v>
      </c>
      <c r="P356" s="8">
        <f t="shared" si="215"/>
        <v>0</v>
      </c>
      <c r="Q356" s="13"/>
      <c r="R356" s="13"/>
      <c r="S356" s="13"/>
      <c r="T356" s="13"/>
      <c r="U356" s="13"/>
      <c r="V356" s="13"/>
      <c r="W356" s="13"/>
      <c r="X356" s="13"/>
      <c r="Y356" s="13"/>
      <c r="Z356" s="13"/>
      <c r="AA356" s="10" t="str">
        <f t="shared" si="223"/>
        <v/>
      </c>
      <c r="AB356" s="10">
        <f t="shared" si="224"/>
        <v>0</v>
      </c>
      <c r="AC356" s="10">
        <f t="shared" si="225"/>
        <v>0</v>
      </c>
      <c r="AD356" s="13"/>
      <c r="AE356" s="13"/>
      <c r="AF356" s="13"/>
      <c r="AG356" s="13"/>
      <c r="AH356" s="13"/>
      <c r="AI356" s="13"/>
      <c r="AJ356" s="13"/>
      <c r="AK356" s="13"/>
      <c r="AL356" s="13"/>
      <c r="AM356" s="13"/>
      <c r="AN356" s="10" t="str">
        <f t="shared" si="212"/>
        <v/>
      </c>
      <c r="AO356" s="8">
        <f t="shared" si="216"/>
        <v>0</v>
      </c>
      <c r="AP356" s="12">
        <f t="shared" si="207"/>
        <v>0</v>
      </c>
      <c r="AQ356" s="13"/>
      <c r="AR356" s="13"/>
      <c r="AS356" s="13"/>
      <c r="AT356" s="13"/>
      <c r="AU356" s="13"/>
      <c r="AV356" s="13"/>
      <c r="AW356" s="13"/>
      <c r="AX356" s="13"/>
      <c r="AY356" s="13"/>
      <c r="AZ356" s="13"/>
      <c r="BA356" s="10" t="str">
        <f t="shared" si="222"/>
        <v/>
      </c>
      <c r="BB356" s="8">
        <f t="shared" si="209"/>
        <v>0</v>
      </c>
      <c r="BC356" s="8">
        <f t="shared" si="218"/>
        <v>0</v>
      </c>
      <c r="BD356" s="13"/>
      <c r="BE356" s="13"/>
      <c r="BF356" s="13"/>
      <c r="BG356" s="13"/>
      <c r="BH356" s="13"/>
      <c r="BI356" s="13"/>
      <c r="BJ356" s="13"/>
      <c r="BK356" s="13"/>
      <c r="BL356" s="13"/>
      <c r="BM356" s="13"/>
      <c r="BN356" s="8" t="str">
        <f t="shared" si="214"/>
        <v/>
      </c>
      <c r="BO356" s="8">
        <f t="shared" si="226"/>
        <v>0</v>
      </c>
      <c r="BP356" s="8">
        <f t="shared" si="198"/>
        <v>0</v>
      </c>
      <c r="BQ356" s="13"/>
      <c r="BR356" s="13"/>
      <c r="BS356" s="13"/>
      <c r="BT356" s="13"/>
      <c r="BU356" s="13"/>
      <c r="BV356" s="13"/>
      <c r="BW356" s="13"/>
      <c r="BX356" s="13"/>
      <c r="BY356" s="13"/>
      <c r="BZ356" s="13"/>
      <c r="CA356" s="8" t="str">
        <f t="shared" si="217"/>
        <v/>
      </c>
      <c r="CB356" s="8">
        <f t="shared" si="211"/>
        <v>0</v>
      </c>
      <c r="CC356" s="8">
        <f t="shared" si="196"/>
        <v>0</v>
      </c>
      <c r="CD356" s="13"/>
      <c r="CE356" s="13"/>
      <c r="CF356" s="13"/>
      <c r="CG356" s="13"/>
      <c r="CH356" s="13"/>
      <c r="CI356" s="13"/>
      <c r="CJ356" s="13"/>
      <c r="CK356" s="13"/>
      <c r="CL356" s="13"/>
      <c r="CM356" s="13"/>
      <c r="CN356" s="8" t="str">
        <f t="shared" si="220"/>
        <v/>
      </c>
      <c r="CO356" s="8">
        <f t="shared" si="210"/>
        <v>0</v>
      </c>
      <c r="CP356" s="8">
        <f t="shared" si="194"/>
        <v>0</v>
      </c>
      <c r="CQ356" s="13"/>
      <c r="CR356" s="13"/>
      <c r="CS356" s="13"/>
      <c r="CT356" s="13"/>
      <c r="CU356" s="13"/>
      <c r="CV356" s="13"/>
      <c r="CW356" s="13"/>
      <c r="CX356" s="13"/>
      <c r="CY356" s="13"/>
      <c r="CZ356" s="13"/>
      <c r="DA356" s="8" t="str">
        <f t="shared" si="221"/>
        <v/>
      </c>
      <c r="DB356" s="8">
        <f t="shared" si="213"/>
        <v>0</v>
      </c>
      <c r="DC356" s="8">
        <f t="shared" si="227"/>
        <v>0</v>
      </c>
    </row>
    <row r="357" spans="1:107" ht="26.25" customHeight="1" thickBot="1" x14ac:dyDescent="0.4">
      <c r="A357" s="16">
        <v>351</v>
      </c>
      <c r="B357" s="16"/>
      <c r="C357" s="16"/>
      <c r="D357" s="13"/>
      <c r="E357" s="13"/>
      <c r="F357" s="13"/>
      <c r="G357" s="13"/>
      <c r="H357" s="13"/>
      <c r="I357" s="13"/>
      <c r="J357" s="13"/>
      <c r="K357" s="13"/>
      <c r="L357" s="13"/>
      <c r="M357" s="13"/>
      <c r="N357" s="8" t="str">
        <f t="shared" si="202"/>
        <v/>
      </c>
      <c r="O357" s="8">
        <f t="shared" si="219"/>
        <v>0</v>
      </c>
      <c r="P357" s="8">
        <f t="shared" si="215"/>
        <v>0</v>
      </c>
      <c r="Q357" s="13"/>
      <c r="R357" s="13"/>
      <c r="S357" s="13"/>
      <c r="T357" s="13"/>
      <c r="U357" s="13"/>
      <c r="V357" s="13"/>
      <c r="W357" s="13"/>
      <c r="X357" s="13"/>
      <c r="Y357" s="13"/>
      <c r="Z357" s="13"/>
      <c r="AA357" s="10" t="str">
        <f t="shared" si="223"/>
        <v/>
      </c>
      <c r="AB357" s="10">
        <f t="shared" si="224"/>
        <v>0</v>
      </c>
      <c r="AC357" s="10">
        <f t="shared" si="225"/>
        <v>0</v>
      </c>
      <c r="AD357" s="13"/>
      <c r="AE357" s="13"/>
      <c r="AF357" s="13"/>
      <c r="AG357" s="13"/>
      <c r="AH357" s="13"/>
      <c r="AI357" s="13"/>
      <c r="AJ357" s="13"/>
      <c r="AK357" s="13"/>
      <c r="AL357" s="13"/>
      <c r="AM357" s="13"/>
      <c r="AN357" s="10" t="str">
        <f t="shared" si="212"/>
        <v/>
      </c>
      <c r="AO357" s="8">
        <f t="shared" si="216"/>
        <v>0</v>
      </c>
      <c r="AP357" s="12">
        <f t="shared" si="207"/>
        <v>0</v>
      </c>
      <c r="AQ357" s="13"/>
      <c r="AR357" s="13"/>
      <c r="AS357" s="13"/>
      <c r="AT357" s="13"/>
      <c r="AU357" s="13"/>
      <c r="AV357" s="13"/>
      <c r="AW357" s="13"/>
      <c r="AX357" s="13"/>
      <c r="AY357" s="13"/>
      <c r="AZ357" s="13"/>
      <c r="BA357" s="10" t="str">
        <f t="shared" si="222"/>
        <v/>
      </c>
      <c r="BB357" s="8">
        <f t="shared" si="209"/>
        <v>0</v>
      </c>
      <c r="BC357" s="8">
        <f t="shared" si="218"/>
        <v>0</v>
      </c>
      <c r="BD357" s="13"/>
      <c r="BE357" s="13"/>
      <c r="BF357" s="13"/>
      <c r="BG357" s="13"/>
      <c r="BH357" s="13"/>
      <c r="BI357" s="13"/>
      <c r="BJ357" s="13"/>
      <c r="BK357" s="13"/>
      <c r="BL357" s="13"/>
      <c r="BM357" s="13"/>
      <c r="BN357" s="8" t="str">
        <f t="shared" si="214"/>
        <v/>
      </c>
      <c r="BO357" s="8">
        <f t="shared" si="226"/>
        <v>0</v>
      </c>
      <c r="BP357" s="8">
        <f t="shared" si="198"/>
        <v>0</v>
      </c>
      <c r="BQ357" s="13"/>
      <c r="BR357" s="13"/>
      <c r="BS357" s="13"/>
      <c r="BT357" s="13"/>
      <c r="BU357" s="13"/>
      <c r="BV357" s="13"/>
      <c r="BW357" s="13"/>
      <c r="BX357" s="13"/>
      <c r="BY357" s="13"/>
      <c r="BZ357" s="13"/>
      <c r="CA357" s="8" t="str">
        <f t="shared" si="217"/>
        <v/>
      </c>
      <c r="CB357" s="8">
        <f t="shared" si="211"/>
        <v>0</v>
      </c>
      <c r="CC357" s="8">
        <f t="shared" si="196"/>
        <v>0</v>
      </c>
      <c r="CD357" s="13"/>
      <c r="CE357" s="13"/>
      <c r="CF357" s="13"/>
      <c r="CG357" s="13"/>
      <c r="CH357" s="13"/>
      <c r="CI357" s="13"/>
      <c r="CJ357" s="13"/>
      <c r="CK357" s="13"/>
      <c r="CL357" s="13"/>
      <c r="CM357" s="13"/>
      <c r="CN357" s="8" t="str">
        <f t="shared" si="220"/>
        <v/>
      </c>
      <c r="CO357" s="8">
        <f t="shared" si="210"/>
        <v>0</v>
      </c>
      <c r="CP357" s="8">
        <f t="shared" si="194"/>
        <v>0</v>
      </c>
      <c r="CQ357" s="13"/>
      <c r="CR357" s="13"/>
      <c r="CS357" s="13"/>
      <c r="CT357" s="13"/>
      <c r="CU357" s="13"/>
      <c r="CV357" s="13"/>
      <c r="CW357" s="13"/>
      <c r="CX357" s="13"/>
      <c r="CY357" s="13"/>
      <c r="CZ357" s="13"/>
      <c r="DA357" s="8" t="str">
        <f t="shared" si="221"/>
        <v/>
      </c>
      <c r="DB357" s="8">
        <f t="shared" si="213"/>
        <v>0</v>
      </c>
      <c r="DC357" s="8">
        <f t="shared" si="227"/>
        <v>0</v>
      </c>
    </row>
    <row r="358" spans="1:107" ht="26.25" customHeight="1" thickBot="1" x14ac:dyDescent="0.4">
      <c r="A358" s="16">
        <v>352</v>
      </c>
      <c r="B358" s="16"/>
      <c r="C358" s="16"/>
      <c r="D358" s="13"/>
      <c r="E358" s="13"/>
      <c r="F358" s="13"/>
      <c r="G358" s="13"/>
      <c r="H358" s="13"/>
      <c r="I358" s="13"/>
      <c r="J358" s="13"/>
      <c r="K358" s="13"/>
      <c r="L358" s="13"/>
      <c r="M358" s="13"/>
      <c r="N358" s="8" t="str">
        <f t="shared" si="202"/>
        <v/>
      </c>
      <c r="O358" s="8">
        <f t="shared" si="219"/>
        <v>0</v>
      </c>
      <c r="P358" s="8">
        <f t="shared" si="215"/>
        <v>0</v>
      </c>
      <c r="Q358" s="13"/>
      <c r="R358" s="13"/>
      <c r="S358" s="13"/>
      <c r="T358" s="13"/>
      <c r="U358" s="13"/>
      <c r="V358" s="13"/>
      <c r="W358" s="13"/>
      <c r="X358" s="13"/>
      <c r="Y358" s="13"/>
      <c r="Z358" s="13"/>
      <c r="AA358" s="10" t="str">
        <f t="shared" si="223"/>
        <v/>
      </c>
      <c r="AB358" s="10">
        <f t="shared" si="224"/>
        <v>0</v>
      </c>
      <c r="AC358" s="10">
        <f t="shared" si="225"/>
        <v>0</v>
      </c>
      <c r="AD358" s="13"/>
      <c r="AE358" s="13"/>
      <c r="AF358" s="13"/>
      <c r="AG358" s="13"/>
      <c r="AH358" s="13"/>
      <c r="AI358" s="13"/>
      <c r="AJ358" s="13"/>
      <c r="AK358" s="13"/>
      <c r="AL358" s="13"/>
      <c r="AM358" s="13"/>
      <c r="AN358" s="10" t="str">
        <f t="shared" si="212"/>
        <v/>
      </c>
      <c r="AO358" s="8">
        <f t="shared" si="216"/>
        <v>0</v>
      </c>
      <c r="AP358" s="12">
        <f t="shared" ref="AP358:AP386" si="228">AllCurCoGP(AD358:AM358)</f>
        <v>0</v>
      </c>
      <c r="AQ358" s="13"/>
      <c r="AR358" s="13"/>
      <c r="AS358" s="13"/>
      <c r="AT358" s="13"/>
      <c r="AU358" s="13"/>
      <c r="AV358" s="13"/>
      <c r="AW358" s="13"/>
      <c r="AX358" s="13"/>
      <c r="AY358" s="13"/>
      <c r="AZ358" s="13"/>
      <c r="BA358" s="10" t="str">
        <f t="shared" si="222"/>
        <v/>
      </c>
      <c r="BB358" s="8">
        <f t="shared" si="209"/>
        <v>0</v>
      </c>
      <c r="BC358" s="8">
        <f t="shared" si="218"/>
        <v>0</v>
      </c>
      <c r="BD358" s="13"/>
      <c r="BE358" s="13"/>
      <c r="BF358" s="13"/>
      <c r="BG358" s="13"/>
      <c r="BH358" s="13"/>
      <c r="BI358" s="13"/>
      <c r="BJ358" s="13"/>
      <c r="BK358" s="13"/>
      <c r="BL358" s="13"/>
      <c r="BM358" s="13"/>
      <c r="BN358" s="8" t="str">
        <f t="shared" si="214"/>
        <v/>
      </c>
      <c r="BO358" s="8">
        <f t="shared" si="226"/>
        <v>0</v>
      </c>
      <c r="BP358" s="8">
        <f t="shared" si="198"/>
        <v>0</v>
      </c>
      <c r="BQ358" s="13"/>
      <c r="BR358" s="13"/>
      <c r="BS358" s="13"/>
      <c r="BT358" s="13"/>
      <c r="BU358" s="13"/>
      <c r="BV358" s="13"/>
      <c r="BW358" s="13"/>
      <c r="BX358" s="13"/>
      <c r="BY358" s="13"/>
      <c r="BZ358" s="13"/>
      <c r="CA358" s="8" t="str">
        <f t="shared" si="217"/>
        <v/>
      </c>
      <c r="CB358" s="8">
        <f t="shared" si="211"/>
        <v>0</v>
      </c>
      <c r="CC358" s="8">
        <f t="shared" si="196"/>
        <v>0</v>
      </c>
      <c r="CD358" s="13"/>
      <c r="CE358" s="13"/>
      <c r="CF358" s="13"/>
      <c r="CG358" s="13"/>
      <c r="CH358" s="13"/>
      <c r="CI358" s="13"/>
      <c r="CJ358" s="13"/>
      <c r="CK358" s="13"/>
      <c r="CL358" s="13"/>
      <c r="CM358" s="13"/>
      <c r="CN358" s="8" t="str">
        <f t="shared" si="220"/>
        <v/>
      </c>
      <c r="CO358" s="8">
        <f t="shared" si="210"/>
        <v>0</v>
      </c>
      <c r="CP358" s="8">
        <f t="shared" si="194"/>
        <v>0</v>
      </c>
      <c r="CQ358" s="13"/>
      <c r="CR358" s="13"/>
      <c r="CS358" s="13"/>
      <c r="CT358" s="13"/>
      <c r="CU358" s="13"/>
      <c r="CV358" s="13"/>
      <c r="CW358" s="13"/>
      <c r="CX358" s="13"/>
      <c r="CY358" s="13"/>
      <c r="CZ358" s="13"/>
      <c r="DA358" s="8" t="str">
        <f t="shared" si="221"/>
        <v/>
      </c>
      <c r="DB358" s="8">
        <f t="shared" si="213"/>
        <v>0</v>
      </c>
      <c r="DC358" s="8">
        <f t="shared" si="227"/>
        <v>0</v>
      </c>
    </row>
    <row r="359" spans="1:107" ht="26.25" customHeight="1" thickBot="1" x14ac:dyDescent="0.4">
      <c r="A359" s="16">
        <v>353</v>
      </c>
      <c r="B359" s="16"/>
      <c r="C359" s="16"/>
      <c r="D359" s="13"/>
      <c r="E359" s="13"/>
      <c r="F359" s="13"/>
      <c r="G359" s="13"/>
      <c r="H359" s="13"/>
      <c r="I359" s="13"/>
      <c r="J359" s="13"/>
      <c r="K359" s="13"/>
      <c r="L359" s="13"/>
      <c r="M359" s="13"/>
      <c r="N359" s="8" t="str">
        <f t="shared" si="202"/>
        <v/>
      </c>
      <c r="O359" s="8">
        <f t="shared" si="219"/>
        <v>0</v>
      </c>
      <c r="P359" s="8">
        <f t="shared" si="215"/>
        <v>0</v>
      </c>
      <c r="Q359" s="13"/>
      <c r="R359" s="13"/>
      <c r="S359" s="13"/>
      <c r="T359" s="13"/>
      <c r="U359" s="13"/>
      <c r="V359" s="13"/>
      <c r="W359" s="13"/>
      <c r="X359" s="13"/>
      <c r="Y359" s="13"/>
      <c r="Z359" s="13"/>
      <c r="AA359" s="10" t="str">
        <f t="shared" si="223"/>
        <v/>
      </c>
      <c r="AB359" s="10">
        <f t="shared" si="224"/>
        <v>0</v>
      </c>
      <c r="AC359" s="10">
        <f t="shared" si="225"/>
        <v>0</v>
      </c>
      <c r="AD359" s="13"/>
      <c r="AE359" s="13"/>
      <c r="AF359" s="13"/>
      <c r="AG359" s="13"/>
      <c r="AH359" s="13"/>
      <c r="AI359" s="13"/>
      <c r="AJ359" s="13"/>
      <c r="AK359" s="13"/>
      <c r="AL359" s="13"/>
      <c r="AM359" s="13"/>
      <c r="AN359" s="10" t="str">
        <f t="shared" si="212"/>
        <v/>
      </c>
      <c r="AO359" s="8">
        <f t="shared" si="216"/>
        <v>0</v>
      </c>
      <c r="AP359" s="12">
        <f t="shared" si="228"/>
        <v>0</v>
      </c>
      <c r="AQ359" s="13"/>
      <c r="AR359" s="13"/>
      <c r="AS359" s="13"/>
      <c r="AT359" s="13"/>
      <c r="AU359" s="13"/>
      <c r="AV359" s="13"/>
      <c r="AW359" s="13"/>
      <c r="AX359" s="13"/>
      <c r="AY359" s="13"/>
      <c r="AZ359" s="13"/>
      <c r="BA359" s="10" t="str">
        <f t="shared" si="222"/>
        <v/>
      </c>
      <c r="BB359" s="8">
        <f t="shared" si="209"/>
        <v>0</v>
      </c>
      <c r="BC359" s="8">
        <f t="shared" si="218"/>
        <v>0</v>
      </c>
      <c r="BD359" s="13"/>
      <c r="BE359" s="13"/>
      <c r="BF359" s="13"/>
      <c r="BG359" s="13"/>
      <c r="BH359" s="13"/>
      <c r="BI359" s="13"/>
      <c r="BJ359" s="13"/>
      <c r="BK359" s="13"/>
      <c r="BL359" s="13"/>
      <c r="BM359" s="13"/>
      <c r="BN359" s="8" t="str">
        <f t="shared" si="214"/>
        <v/>
      </c>
      <c r="BO359" s="8">
        <f t="shared" si="226"/>
        <v>0</v>
      </c>
      <c r="BP359" s="8">
        <f t="shared" si="198"/>
        <v>0</v>
      </c>
      <c r="BQ359" s="13"/>
      <c r="BR359" s="13"/>
      <c r="BS359" s="13"/>
      <c r="BT359" s="13"/>
      <c r="BU359" s="13"/>
      <c r="BV359" s="13"/>
      <c r="BW359" s="13"/>
      <c r="BX359" s="13"/>
      <c r="BY359" s="13"/>
      <c r="BZ359" s="13"/>
      <c r="CA359" s="8" t="str">
        <f t="shared" si="217"/>
        <v/>
      </c>
      <c r="CB359" s="8">
        <f t="shared" si="211"/>
        <v>0</v>
      </c>
      <c r="CC359" s="8">
        <f t="shared" si="196"/>
        <v>0</v>
      </c>
      <c r="CD359" s="13"/>
      <c r="CE359" s="13"/>
      <c r="CF359" s="13"/>
      <c r="CG359" s="13"/>
      <c r="CH359" s="13"/>
      <c r="CI359" s="13"/>
      <c r="CJ359" s="13"/>
      <c r="CK359" s="13"/>
      <c r="CL359" s="13"/>
      <c r="CM359" s="13"/>
      <c r="CN359" s="8" t="str">
        <f t="shared" si="220"/>
        <v/>
      </c>
      <c r="CO359" s="8">
        <f t="shared" si="210"/>
        <v>0</v>
      </c>
      <c r="CP359" s="8">
        <f t="shared" si="194"/>
        <v>0</v>
      </c>
      <c r="CQ359" s="13"/>
      <c r="CR359" s="13"/>
      <c r="CS359" s="13"/>
      <c r="CT359" s="13"/>
      <c r="CU359" s="13"/>
      <c r="CV359" s="13"/>
      <c r="CW359" s="13"/>
      <c r="CX359" s="13"/>
      <c r="CY359" s="13"/>
      <c r="CZ359" s="13"/>
      <c r="DA359" s="8" t="str">
        <f t="shared" ref="DA359:DA383" si="229">AllCurCo(CQ359:CZ359)</f>
        <v/>
      </c>
      <c r="DB359" s="8">
        <f t="shared" si="213"/>
        <v>0</v>
      </c>
      <c r="DC359" s="8">
        <f t="shared" si="227"/>
        <v>0</v>
      </c>
    </row>
    <row r="360" spans="1:107" ht="26.25" customHeight="1" thickBot="1" x14ac:dyDescent="0.4">
      <c r="A360" s="16">
        <v>354</v>
      </c>
      <c r="B360" s="16"/>
      <c r="C360" s="16"/>
      <c r="D360" s="13"/>
      <c r="E360" s="13"/>
      <c r="F360" s="13"/>
      <c r="G360" s="13"/>
      <c r="H360" s="13"/>
      <c r="I360" s="13"/>
      <c r="J360" s="13"/>
      <c r="K360" s="13"/>
      <c r="L360" s="13"/>
      <c r="M360" s="13"/>
      <c r="N360" s="8" t="str">
        <f t="shared" si="202"/>
        <v/>
      </c>
      <c r="O360" s="8">
        <f t="shared" si="219"/>
        <v>0</v>
      </c>
      <c r="P360" s="8">
        <f t="shared" si="215"/>
        <v>0</v>
      </c>
      <c r="Q360" s="13"/>
      <c r="R360" s="13"/>
      <c r="S360" s="13"/>
      <c r="T360" s="13"/>
      <c r="U360" s="13"/>
      <c r="V360" s="13"/>
      <c r="W360" s="13"/>
      <c r="X360" s="13"/>
      <c r="Y360" s="13"/>
      <c r="Z360" s="13"/>
      <c r="AA360" s="10" t="str">
        <f t="shared" si="223"/>
        <v/>
      </c>
      <c r="AB360" s="10">
        <f t="shared" si="224"/>
        <v>0</v>
      </c>
      <c r="AC360" s="10">
        <f t="shared" si="225"/>
        <v>0</v>
      </c>
      <c r="AD360" s="13"/>
      <c r="AE360" s="13"/>
      <c r="AF360" s="13"/>
      <c r="AG360" s="13"/>
      <c r="AH360" s="13"/>
      <c r="AI360" s="13"/>
      <c r="AJ360" s="13"/>
      <c r="AK360" s="13"/>
      <c r="AL360" s="13"/>
      <c r="AM360" s="13"/>
      <c r="AN360" s="10" t="str">
        <f t="shared" si="212"/>
        <v/>
      </c>
      <c r="AO360" s="8">
        <f t="shared" si="216"/>
        <v>0</v>
      </c>
      <c r="AP360" s="12">
        <f t="shared" si="228"/>
        <v>0</v>
      </c>
      <c r="AQ360" s="13"/>
      <c r="AR360" s="13"/>
      <c r="AS360" s="13"/>
      <c r="AT360" s="13"/>
      <c r="AU360" s="13"/>
      <c r="AV360" s="13"/>
      <c r="AW360" s="13"/>
      <c r="AX360" s="13"/>
      <c r="AY360" s="13"/>
      <c r="AZ360" s="13"/>
      <c r="BA360" s="10" t="str">
        <f t="shared" si="222"/>
        <v/>
      </c>
      <c r="BB360" s="8">
        <f t="shared" si="209"/>
        <v>0</v>
      </c>
      <c r="BC360" s="8">
        <f t="shared" si="218"/>
        <v>0</v>
      </c>
      <c r="BD360" s="13"/>
      <c r="BE360" s="13"/>
      <c r="BF360" s="13"/>
      <c r="BG360" s="13"/>
      <c r="BH360" s="13"/>
      <c r="BI360" s="13"/>
      <c r="BJ360" s="13"/>
      <c r="BK360" s="13"/>
      <c r="BL360" s="13"/>
      <c r="BM360" s="13"/>
      <c r="BN360" s="8" t="str">
        <f t="shared" si="214"/>
        <v/>
      </c>
      <c r="BO360" s="8">
        <f t="shared" si="226"/>
        <v>0</v>
      </c>
      <c r="BP360" s="8">
        <f t="shared" si="198"/>
        <v>0</v>
      </c>
      <c r="BQ360" s="13"/>
      <c r="BR360" s="13"/>
      <c r="BS360" s="13"/>
      <c r="BT360" s="13"/>
      <c r="BU360" s="13"/>
      <c r="BV360" s="13"/>
      <c r="BW360" s="13"/>
      <c r="BX360" s="13"/>
      <c r="BY360" s="13"/>
      <c r="BZ360" s="13"/>
      <c r="CA360" s="8" t="str">
        <f t="shared" si="217"/>
        <v/>
      </c>
      <c r="CB360" s="8">
        <f t="shared" si="211"/>
        <v>0</v>
      </c>
      <c r="CC360" s="8">
        <f t="shared" si="196"/>
        <v>0</v>
      </c>
      <c r="CD360" s="13"/>
      <c r="CE360" s="13"/>
      <c r="CF360" s="13"/>
      <c r="CG360" s="13"/>
      <c r="CH360" s="13"/>
      <c r="CI360" s="13"/>
      <c r="CJ360" s="13"/>
      <c r="CK360" s="13"/>
      <c r="CL360" s="13"/>
      <c r="CM360" s="13"/>
      <c r="CN360" s="8" t="str">
        <f t="shared" si="220"/>
        <v/>
      </c>
      <c r="CO360" s="8">
        <f t="shared" si="210"/>
        <v>0</v>
      </c>
      <c r="CP360" s="8">
        <f t="shared" si="194"/>
        <v>0</v>
      </c>
      <c r="CQ360" s="13"/>
      <c r="CR360" s="13"/>
      <c r="CS360" s="13"/>
      <c r="CT360" s="13"/>
      <c r="CU360" s="13"/>
      <c r="CV360" s="13"/>
      <c r="CW360" s="13"/>
      <c r="CX360" s="13"/>
      <c r="CY360" s="13"/>
      <c r="CZ360" s="13"/>
      <c r="DA360" s="8" t="str">
        <f t="shared" si="229"/>
        <v/>
      </c>
      <c r="DB360" s="8">
        <f t="shared" si="213"/>
        <v>0</v>
      </c>
      <c r="DC360" s="8">
        <f t="shared" si="227"/>
        <v>0</v>
      </c>
    </row>
    <row r="361" spans="1:107" ht="26.25" customHeight="1" thickBot="1" x14ac:dyDescent="0.4">
      <c r="A361" s="16">
        <v>355</v>
      </c>
      <c r="B361" s="16"/>
      <c r="C361" s="16"/>
      <c r="D361" s="13"/>
      <c r="E361" s="13"/>
      <c r="F361" s="13"/>
      <c r="G361" s="13"/>
      <c r="H361" s="13"/>
      <c r="I361" s="13"/>
      <c r="J361" s="13"/>
      <c r="K361" s="13"/>
      <c r="L361" s="13"/>
      <c r="M361" s="13"/>
      <c r="N361" s="8" t="str">
        <f t="shared" si="202"/>
        <v/>
      </c>
      <c r="O361" s="8">
        <f t="shared" si="219"/>
        <v>0</v>
      </c>
      <c r="P361" s="8">
        <f t="shared" si="215"/>
        <v>0</v>
      </c>
      <c r="Q361" s="13"/>
      <c r="R361" s="13"/>
      <c r="S361" s="13"/>
      <c r="T361" s="13"/>
      <c r="U361" s="13"/>
      <c r="V361" s="13"/>
      <c r="W361" s="13"/>
      <c r="X361" s="13"/>
      <c r="Y361" s="13"/>
      <c r="Z361" s="13"/>
      <c r="AA361" s="10" t="str">
        <f t="shared" si="223"/>
        <v/>
      </c>
      <c r="AB361" s="10">
        <f t="shared" si="224"/>
        <v>0</v>
      </c>
      <c r="AC361" s="10">
        <f t="shared" si="225"/>
        <v>0</v>
      </c>
      <c r="AD361" s="13"/>
      <c r="AE361" s="13"/>
      <c r="AF361" s="13"/>
      <c r="AG361" s="13"/>
      <c r="AH361" s="13"/>
      <c r="AI361" s="13"/>
      <c r="AJ361" s="13"/>
      <c r="AK361" s="13"/>
      <c r="AL361" s="13"/>
      <c r="AM361" s="13"/>
      <c r="AN361" s="10" t="str">
        <f t="shared" si="212"/>
        <v/>
      </c>
      <c r="AO361" s="8">
        <f t="shared" si="216"/>
        <v>0</v>
      </c>
      <c r="AP361" s="12">
        <f t="shared" si="228"/>
        <v>0</v>
      </c>
      <c r="AQ361" s="13"/>
      <c r="AR361" s="13"/>
      <c r="AS361" s="13"/>
      <c r="AT361" s="13"/>
      <c r="AU361" s="13"/>
      <c r="AV361" s="13"/>
      <c r="AW361" s="13"/>
      <c r="AX361" s="13"/>
      <c r="AY361" s="13"/>
      <c r="AZ361" s="13"/>
      <c r="BA361" s="10" t="str">
        <f t="shared" si="222"/>
        <v/>
      </c>
      <c r="BB361" s="8">
        <f t="shared" si="209"/>
        <v>0</v>
      </c>
      <c r="BC361" s="8">
        <f t="shared" si="218"/>
        <v>0</v>
      </c>
      <c r="BD361" s="13"/>
      <c r="BE361" s="13"/>
      <c r="BF361" s="13"/>
      <c r="BG361" s="13"/>
      <c r="BH361" s="13"/>
      <c r="BI361" s="13"/>
      <c r="BJ361" s="13"/>
      <c r="BK361" s="13"/>
      <c r="BL361" s="13"/>
      <c r="BM361" s="13"/>
      <c r="BN361" s="8" t="str">
        <f t="shared" si="214"/>
        <v/>
      </c>
      <c r="BO361" s="8">
        <f t="shared" si="226"/>
        <v>0</v>
      </c>
      <c r="BP361" s="8">
        <f t="shared" si="198"/>
        <v>0</v>
      </c>
      <c r="BQ361" s="13"/>
      <c r="BR361" s="13"/>
      <c r="BS361" s="13"/>
      <c r="BT361" s="13"/>
      <c r="BU361" s="13"/>
      <c r="BV361" s="13"/>
      <c r="BW361" s="13"/>
      <c r="BX361" s="13"/>
      <c r="BY361" s="13"/>
      <c r="BZ361" s="13"/>
      <c r="CA361" s="8" t="str">
        <f t="shared" si="217"/>
        <v/>
      </c>
      <c r="CB361" s="8">
        <f t="shared" si="211"/>
        <v>0</v>
      </c>
      <c r="CC361" s="8">
        <f t="shared" si="196"/>
        <v>0</v>
      </c>
      <c r="CD361" s="13"/>
      <c r="CE361" s="13"/>
      <c r="CF361" s="13"/>
      <c r="CG361" s="13"/>
      <c r="CH361" s="13"/>
      <c r="CI361" s="13"/>
      <c r="CJ361" s="13"/>
      <c r="CK361" s="13"/>
      <c r="CL361" s="13"/>
      <c r="CM361" s="13"/>
      <c r="CN361" s="8" t="str">
        <f t="shared" si="220"/>
        <v/>
      </c>
      <c r="CO361" s="8">
        <f t="shared" si="210"/>
        <v>0</v>
      </c>
      <c r="CP361" s="8">
        <f t="shared" ref="CP361:CP397" si="230">AllCurCoGP(CD361:CM361)</f>
        <v>0</v>
      </c>
      <c r="CQ361" s="13"/>
      <c r="CR361" s="13"/>
      <c r="CS361" s="13"/>
      <c r="CT361" s="13"/>
      <c r="CU361" s="13"/>
      <c r="CV361" s="13"/>
      <c r="CW361" s="13"/>
      <c r="CX361" s="13"/>
      <c r="CY361" s="13"/>
      <c r="CZ361" s="13"/>
      <c r="DA361" s="8" t="str">
        <f t="shared" si="229"/>
        <v/>
      </c>
      <c r="DB361" s="8">
        <f t="shared" si="213"/>
        <v>0</v>
      </c>
      <c r="DC361" s="8">
        <f t="shared" si="227"/>
        <v>0</v>
      </c>
    </row>
    <row r="362" spans="1:107" ht="26.25" customHeight="1" thickBot="1" x14ac:dyDescent="0.4">
      <c r="A362" s="16">
        <v>356</v>
      </c>
      <c r="B362" s="16"/>
      <c r="C362" s="16"/>
      <c r="D362" s="13"/>
      <c r="E362" s="13"/>
      <c r="F362" s="13"/>
      <c r="G362" s="13"/>
      <c r="H362" s="13"/>
      <c r="I362" s="13"/>
      <c r="J362" s="13"/>
      <c r="K362" s="13"/>
      <c r="L362" s="13"/>
      <c r="M362" s="13"/>
      <c r="N362" s="8" t="str">
        <f t="shared" si="202"/>
        <v/>
      </c>
      <c r="O362" s="8">
        <f t="shared" si="219"/>
        <v>0</v>
      </c>
      <c r="P362" s="8">
        <f t="shared" si="215"/>
        <v>0</v>
      </c>
      <c r="Q362" s="13"/>
      <c r="R362" s="13"/>
      <c r="S362" s="13"/>
      <c r="T362" s="13"/>
      <c r="U362" s="13"/>
      <c r="V362" s="13"/>
      <c r="W362" s="13"/>
      <c r="X362" s="13"/>
      <c r="Y362" s="13"/>
      <c r="Z362" s="13"/>
      <c r="AA362" s="10" t="str">
        <f t="shared" si="223"/>
        <v/>
      </c>
      <c r="AB362" s="10">
        <f t="shared" si="224"/>
        <v>0</v>
      </c>
      <c r="AC362" s="10">
        <f t="shared" si="225"/>
        <v>0</v>
      </c>
      <c r="AD362" s="13"/>
      <c r="AE362" s="13"/>
      <c r="AF362" s="13"/>
      <c r="AG362" s="13"/>
      <c r="AH362" s="13"/>
      <c r="AI362" s="13"/>
      <c r="AJ362" s="13"/>
      <c r="AK362" s="13"/>
      <c r="AL362" s="13"/>
      <c r="AM362" s="13"/>
      <c r="AN362" s="10" t="str">
        <f t="shared" si="212"/>
        <v/>
      </c>
      <c r="AO362" s="8">
        <f t="shared" si="216"/>
        <v>0</v>
      </c>
      <c r="AP362" s="12">
        <f t="shared" si="228"/>
        <v>0</v>
      </c>
      <c r="AQ362" s="13"/>
      <c r="AR362" s="13"/>
      <c r="AS362" s="13"/>
      <c r="AT362" s="13"/>
      <c r="AU362" s="13"/>
      <c r="AV362" s="13"/>
      <c r="AW362" s="13"/>
      <c r="AX362" s="13"/>
      <c r="AY362" s="13"/>
      <c r="AZ362" s="13"/>
      <c r="BA362" s="10" t="str">
        <f t="shared" si="222"/>
        <v/>
      </c>
      <c r="BB362" s="8">
        <f t="shared" si="209"/>
        <v>0</v>
      </c>
      <c r="BC362" s="8">
        <f t="shared" si="218"/>
        <v>0</v>
      </c>
      <c r="BD362" s="13"/>
      <c r="BE362" s="13"/>
      <c r="BF362" s="13"/>
      <c r="BG362" s="13"/>
      <c r="BH362" s="13"/>
      <c r="BI362" s="13"/>
      <c r="BJ362" s="13"/>
      <c r="BK362" s="13"/>
      <c r="BL362" s="13"/>
      <c r="BM362" s="13"/>
      <c r="BN362" s="8" t="str">
        <f t="shared" si="214"/>
        <v/>
      </c>
      <c r="BO362" s="8">
        <f t="shared" si="226"/>
        <v>0</v>
      </c>
      <c r="BP362" s="8">
        <f t="shared" si="198"/>
        <v>0</v>
      </c>
      <c r="BQ362" s="13"/>
      <c r="BR362" s="13"/>
      <c r="BS362" s="13"/>
      <c r="BT362" s="13"/>
      <c r="BU362" s="13"/>
      <c r="BV362" s="13"/>
      <c r="BW362" s="13"/>
      <c r="BX362" s="13"/>
      <c r="BY362" s="13"/>
      <c r="BZ362" s="13"/>
      <c r="CA362" s="8" t="str">
        <f t="shared" si="217"/>
        <v/>
      </c>
      <c r="CB362" s="8">
        <f t="shared" si="211"/>
        <v>0</v>
      </c>
      <c r="CC362" s="8">
        <f t="shared" si="196"/>
        <v>0</v>
      </c>
      <c r="CD362" s="13"/>
      <c r="CE362" s="13"/>
      <c r="CF362" s="13"/>
      <c r="CG362" s="13"/>
      <c r="CH362" s="13"/>
      <c r="CI362" s="13"/>
      <c r="CJ362" s="13"/>
      <c r="CK362" s="13"/>
      <c r="CL362" s="13"/>
      <c r="CM362" s="13"/>
      <c r="CN362" s="8" t="str">
        <f t="shared" si="220"/>
        <v/>
      </c>
      <c r="CO362" s="8">
        <f t="shared" si="210"/>
        <v>0</v>
      </c>
      <c r="CP362" s="8">
        <f t="shared" si="230"/>
        <v>0</v>
      </c>
      <c r="CQ362" s="13"/>
      <c r="CR362" s="13"/>
      <c r="CS362" s="13"/>
      <c r="CT362" s="13"/>
      <c r="CU362" s="13"/>
      <c r="CV362" s="13"/>
      <c r="CW362" s="13"/>
      <c r="CX362" s="13"/>
      <c r="CY362" s="13"/>
      <c r="CZ362" s="13"/>
      <c r="DA362" s="8" t="str">
        <f t="shared" si="229"/>
        <v/>
      </c>
      <c r="DB362" s="8">
        <f t="shared" si="213"/>
        <v>0</v>
      </c>
      <c r="DC362" s="8">
        <f t="shared" si="227"/>
        <v>0</v>
      </c>
    </row>
    <row r="363" spans="1:107" ht="26.25" customHeight="1" thickBot="1" x14ac:dyDescent="0.4">
      <c r="A363" s="16">
        <v>357</v>
      </c>
      <c r="B363" s="16"/>
      <c r="C363" s="16"/>
      <c r="D363" s="13"/>
      <c r="E363" s="13"/>
      <c r="F363" s="13"/>
      <c r="G363" s="13"/>
      <c r="H363" s="13"/>
      <c r="I363" s="13"/>
      <c r="J363" s="13"/>
      <c r="K363" s="13"/>
      <c r="L363" s="13"/>
      <c r="M363" s="13"/>
      <c r="N363" s="8" t="str">
        <f t="shared" si="202"/>
        <v/>
      </c>
      <c r="O363" s="8">
        <f t="shared" si="219"/>
        <v>0</v>
      </c>
      <c r="P363" s="8">
        <f t="shared" si="215"/>
        <v>0</v>
      </c>
      <c r="Q363" s="13"/>
      <c r="R363" s="13"/>
      <c r="S363" s="13"/>
      <c r="T363" s="13"/>
      <c r="U363" s="13"/>
      <c r="V363" s="13"/>
      <c r="W363" s="13"/>
      <c r="X363" s="13"/>
      <c r="Y363" s="13"/>
      <c r="Z363" s="13"/>
      <c r="AA363" s="10" t="str">
        <f t="shared" si="223"/>
        <v/>
      </c>
      <c r="AB363" s="10">
        <f t="shared" si="224"/>
        <v>0</v>
      </c>
      <c r="AC363" s="10">
        <f t="shared" si="225"/>
        <v>0</v>
      </c>
      <c r="AD363" s="13"/>
      <c r="AE363" s="13"/>
      <c r="AF363" s="13"/>
      <c r="AG363" s="13"/>
      <c r="AH363" s="13"/>
      <c r="AI363" s="13"/>
      <c r="AJ363" s="13"/>
      <c r="AK363" s="13"/>
      <c r="AL363" s="13"/>
      <c r="AM363" s="13"/>
      <c r="AN363" s="10" t="str">
        <f t="shared" si="212"/>
        <v/>
      </c>
      <c r="AO363" s="8">
        <f t="shared" si="216"/>
        <v>0</v>
      </c>
      <c r="AP363" s="12">
        <f t="shared" si="228"/>
        <v>0</v>
      </c>
      <c r="AQ363" s="13"/>
      <c r="AR363" s="13"/>
      <c r="AS363" s="13"/>
      <c r="AT363" s="13"/>
      <c r="AU363" s="13"/>
      <c r="AV363" s="13"/>
      <c r="AW363" s="13"/>
      <c r="AX363" s="13"/>
      <c r="AY363" s="13"/>
      <c r="AZ363" s="13"/>
      <c r="BA363" s="10" t="str">
        <f t="shared" si="222"/>
        <v/>
      </c>
      <c r="BB363" s="8">
        <f t="shared" si="209"/>
        <v>0</v>
      </c>
      <c r="BC363" s="8">
        <f t="shared" si="218"/>
        <v>0</v>
      </c>
      <c r="BD363" s="13"/>
      <c r="BE363" s="13"/>
      <c r="BF363" s="13"/>
      <c r="BG363" s="13"/>
      <c r="BH363" s="13"/>
      <c r="BI363" s="13"/>
      <c r="BJ363" s="13"/>
      <c r="BK363" s="13"/>
      <c r="BL363" s="13"/>
      <c r="BM363" s="13"/>
      <c r="BN363" s="8" t="str">
        <f t="shared" si="214"/>
        <v/>
      </c>
      <c r="BO363" s="8">
        <f t="shared" si="226"/>
        <v>0</v>
      </c>
      <c r="BP363" s="8">
        <f t="shared" si="198"/>
        <v>0</v>
      </c>
      <c r="BQ363" s="13"/>
      <c r="BR363" s="13"/>
      <c r="BS363" s="13"/>
      <c r="BT363" s="13"/>
      <c r="BU363" s="13"/>
      <c r="BV363" s="13"/>
      <c r="BW363" s="13"/>
      <c r="BX363" s="13"/>
      <c r="BY363" s="13"/>
      <c r="BZ363" s="13"/>
      <c r="CA363" s="8" t="str">
        <f t="shared" si="217"/>
        <v/>
      </c>
      <c r="CB363" s="8">
        <f t="shared" si="211"/>
        <v>0</v>
      </c>
      <c r="CC363" s="8">
        <f t="shared" si="196"/>
        <v>0</v>
      </c>
      <c r="CD363" s="13"/>
      <c r="CE363" s="13"/>
      <c r="CF363" s="13"/>
      <c r="CG363" s="13"/>
      <c r="CH363" s="13"/>
      <c r="CI363" s="13"/>
      <c r="CJ363" s="13"/>
      <c r="CK363" s="13"/>
      <c r="CL363" s="13"/>
      <c r="CM363" s="13"/>
      <c r="CN363" s="8" t="str">
        <f t="shared" si="220"/>
        <v/>
      </c>
      <c r="CO363" s="8">
        <f t="shared" si="210"/>
        <v>0</v>
      </c>
      <c r="CP363" s="8">
        <f t="shared" si="230"/>
        <v>0</v>
      </c>
      <c r="CQ363" s="13"/>
      <c r="CR363" s="13"/>
      <c r="CS363" s="13"/>
      <c r="CT363" s="13"/>
      <c r="CU363" s="13"/>
      <c r="CV363" s="13"/>
      <c r="CW363" s="13"/>
      <c r="CX363" s="13"/>
      <c r="CY363" s="13"/>
      <c r="CZ363" s="13"/>
      <c r="DA363" s="8" t="str">
        <f t="shared" si="229"/>
        <v/>
      </c>
      <c r="DB363" s="8">
        <f t="shared" si="213"/>
        <v>0</v>
      </c>
      <c r="DC363" s="8">
        <f t="shared" si="227"/>
        <v>0</v>
      </c>
    </row>
    <row r="364" spans="1:107" ht="26.25" customHeight="1" thickBot="1" x14ac:dyDescent="0.4">
      <c r="A364" s="16">
        <v>358</v>
      </c>
      <c r="B364" s="16"/>
      <c r="C364" s="16"/>
      <c r="D364" s="13"/>
      <c r="E364" s="13"/>
      <c r="F364" s="13"/>
      <c r="G364" s="13"/>
      <c r="H364" s="13"/>
      <c r="I364" s="13"/>
      <c r="J364" s="13"/>
      <c r="K364" s="13"/>
      <c r="L364" s="13"/>
      <c r="M364" s="13"/>
      <c r="N364" s="8" t="str">
        <f t="shared" si="202"/>
        <v/>
      </c>
      <c r="O364" s="8">
        <f t="shared" si="219"/>
        <v>0</v>
      </c>
      <c r="P364" s="8">
        <f t="shared" si="215"/>
        <v>0</v>
      </c>
      <c r="Q364" s="13"/>
      <c r="R364" s="13"/>
      <c r="S364" s="13"/>
      <c r="T364" s="13"/>
      <c r="U364" s="13"/>
      <c r="V364" s="13"/>
      <c r="W364" s="13"/>
      <c r="X364" s="13"/>
      <c r="Y364" s="13"/>
      <c r="Z364" s="13"/>
      <c r="AA364" s="10" t="str">
        <f t="shared" si="223"/>
        <v/>
      </c>
      <c r="AB364" s="10">
        <f t="shared" si="224"/>
        <v>0</v>
      </c>
      <c r="AC364" s="10">
        <f t="shared" si="225"/>
        <v>0</v>
      </c>
      <c r="AD364" s="13"/>
      <c r="AE364" s="13"/>
      <c r="AF364" s="13"/>
      <c r="AG364" s="13"/>
      <c r="AH364" s="13"/>
      <c r="AI364" s="13"/>
      <c r="AJ364" s="13"/>
      <c r="AK364" s="13"/>
      <c r="AL364" s="13"/>
      <c r="AM364" s="13"/>
      <c r="AN364" s="10" t="str">
        <f t="shared" si="212"/>
        <v/>
      </c>
      <c r="AO364" s="8">
        <f t="shared" si="216"/>
        <v>0</v>
      </c>
      <c r="AP364" s="12">
        <f t="shared" si="228"/>
        <v>0</v>
      </c>
      <c r="AQ364" s="13"/>
      <c r="AR364" s="13"/>
      <c r="AS364" s="13"/>
      <c r="AT364" s="13"/>
      <c r="AU364" s="13"/>
      <c r="AV364" s="13"/>
      <c r="AW364" s="13"/>
      <c r="AX364" s="13"/>
      <c r="AY364" s="13"/>
      <c r="AZ364" s="13"/>
      <c r="BA364" s="10" t="str">
        <f t="shared" si="222"/>
        <v/>
      </c>
      <c r="BB364" s="8">
        <f t="shared" si="209"/>
        <v>0</v>
      </c>
      <c r="BC364" s="8">
        <f t="shared" si="218"/>
        <v>0</v>
      </c>
      <c r="BD364" s="13"/>
      <c r="BE364" s="13"/>
      <c r="BF364" s="13"/>
      <c r="BG364" s="13"/>
      <c r="BH364" s="13"/>
      <c r="BI364" s="13"/>
      <c r="BJ364" s="13"/>
      <c r="BK364" s="13"/>
      <c r="BL364" s="13"/>
      <c r="BM364" s="13"/>
      <c r="BN364" s="8" t="str">
        <f t="shared" si="214"/>
        <v/>
      </c>
      <c r="BO364" s="8">
        <f t="shared" si="226"/>
        <v>0</v>
      </c>
      <c r="BP364" s="8">
        <f t="shared" si="198"/>
        <v>0</v>
      </c>
      <c r="BQ364" s="13"/>
      <c r="BR364" s="13"/>
      <c r="BS364" s="13"/>
      <c r="BT364" s="13"/>
      <c r="BU364" s="13"/>
      <c r="BV364" s="13"/>
      <c r="BW364" s="13"/>
      <c r="BX364" s="13"/>
      <c r="BY364" s="13"/>
      <c r="BZ364" s="13"/>
      <c r="CA364" s="8" t="str">
        <f t="shared" si="217"/>
        <v/>
      </c>
      <c r="CB364" s="8">
        <f t="shared" si="211"/>
        <v>0</v>
      </c>
      <c r="CC364" s="8">
        <f t="shared" si="196"/>
        <v>0</v>
      </c>
      <c r="CD364" s="13"/>
      <c r="CE364" s="13"/>
      <c r="CF364" s="13"/>
      <c r="CG364" s="13"/>
      <c r="CH364" s="13"/>
      <c r="CI364" s="13"/>
      <c r="CJ364" s="13"/>
      <c r="CK364" s="13"/>
      <c r="CL364" s="13"/>
      <c r="CM364" s="13"/>
      <c r="CN364" s="8" t="str">
        <f t="shared" si="220"/>
        <v/>
      </c>
      <c r="CO364" s="8">
        <f t="shared" si="210"/>
        <v>0</v>
      </c>
      <c r="CP364" s="8">
        <f t="shared" si="230"/>
        <v>0</v>
      </c>
      <c r="CQ364" s="13"/>
      <c r="CR364" s="13"/>
      <c r="CS364" s="13"/>
      <c r="CT364" s="13"/>
      <c r="CU364" s="13"/>
      <c r="CV364" s="13"/>
      <c r="CW364" s="13"/>
      <c r="CX364" s="13"/>
      <c r="CY364" s="13"/>
      <c r="CZ364" s="13"/>
      <c r="DA364" s="8" t="str">
        <f t="shared" si="229"/>
        <v/>
      </c>
      <c r="DB364" s="8">
        <f t="shared" si="213"/>
        <v>0</v>
      </c>
      <c r="DC364" s="8">
        <f t="shared" si="227"/>
        <v>0</v>
      </c>
    </row>
    <row r="365" spans="1:107" ht="26.25" customHeight="1" thickBot="1" x14ac:dyDescent="0.4">
      <c r="A365" s="16">
        <v>359</v>
      </c>
      <c r="B365" s="16"/>
      <c r="C365" s="16"/>
      <c r="D365" s="13"/>
      <c r="E365" s="13"/>
      <c r="F365" s="13"/>
      <c r="G365" s="13"/>
      <c r="H365" s="13"/>
      <c r="I365" s="13"/>
      <c r="J365" s="13"/>
      <c r="K365" s="13"/>
      <c r="L365" s="13"/>
      <c r="M365" s="13"/>
      <c r="N365" s="8" t="str">
        <f t="shared" si="202"/>
        <v/>
      </c>
      <c r="O365" s="8">
        <f t="shared" si="219"/>
        <v>0</v>
      </c>
      <c r="P365" s="8">
        <f t="shared" si="215"/>
        <v>0</v>
      </c>
      <c r="Q365" s="13"/>
      <c r="R365" s="13"/>
      <c r="S365" s="13"/>
      <c r="T365" s="13"/>
      <c r="U365" s="13"/>
      <c r="V365" s="13"/>
      <c r="W365" s="13"/>
      <c r="X365" s="13"/>
      <c r="Y365" s="13"/>
      <c r="Z365" s="13"/>
      <c r="AA365" s="10" t="str">
        <f t="shared" si="223"/>
        <v/>
      </c>
      <c r="AB365" s="10">
        <f t="shared" si="224"/>
        <v>0</v>
      </c>
      <c r="AC365" s="10">
        <f t="shared" si="225"/>
        <v>0</v>
      </c>
      <c r="AD365" s="13"/>
      <c r="AE365" s="13"/>
      <c r="AF365" s="13"/>
      <c r="AG365" s="13"/>
      <c r="AH365" s="13"/>
      <c r="AI365" s="13"/>
      <c r="AJ365" s="13"/>
      <c r="AK365" s="13"/>
      <c r="AL365" s="13"/>
      <c r="AM365" s="13"/>
      <c r="AN365" s="10" t="str">
        <f t="shared" si="212"/>
        <v/>
      </c>
      <c r="AO365" s="8">
        <f t="shared" si="216"/>
        <v>0</v>
      </c>
      <c r="AP365" s="12">
        <f t="shared" si="228"/>
        <v>0</v>
      </c>
      <c r="AQ365" s="13"/>
      <c r="AR365" s="13"/>
      <c r="AS365" s="13"/>
      <c r="AT365" s="13"/>
      <c r="AU365" s="13"/>
      <c r="AV365" s="13"/>
      <c r="AW365" s="13"/>
      <c r="AX365" s="13"/>
      <c r="AY365" s="13"/>
      <c r="AZ365" s="13"/>
      <c r="BA365" s="10" t="str">
        <f t="shared" si="222"/>
        <v/>
      </c>
      <c r="BB365" s="8">
        <f t="shared" si="209"/>
        <v>0</v>
      </c>
      <c r="BC365" s="8">
        <f t="shared" si="218"/>
        <v>0</v>
      </c>
      <c r="BD365" s="13"/>
      <c r="BE365" s="13"/>
      <c r="BF365" s="13"/>
      <c r="BG365" s="13"/>
      <c r="BH365" s="13"/>
      <c r="BI365" s="13"/>
      <c r="BJ365" s="13"/>
      <c r="BK365" s="13"/>
      <c r="BL365" s="13"/>
      <c r="BM365" s="13"/>
      <c r="BN365" s="8" t="str">
        <f t="shared" si="214"/>
        <v/>
      </c>
      <c r="BO365" s="8">
        <f t="shared" si="226"/>
        <v>0</v>
      </c>
      <c r="BP365" s="8">
        <f t="shared" si="198"/>
        <v>0</v>
      </c>
      <c r="BQ365" s="13"/>
      <c r="BR365" s="13"/>
      <c r="BS365" s="13"/>
      <c r="BT365" s="13"/>
      <c r="BU365" s="13"/>
      <c r="BV365" s="13"/>
      <c r="BW365" s="13"/>
      <c r="BX365" s="13"/>
      <c r="BY365" s="13"/>
      <c r="BZ365" s="13"/>
      <c r="CA365" s="8" t="str">
        <f t="shared" si="217"/>
        <v/>
      </c>
      <c r="CB365" s="8">
        <f t="shared" si="211"/>
        <v>0</v>
      </c>
      <c r="CC365" s="8">
        <f t="shared" si="196"/>
        <v>0</v>
      </c>
      <c r="CD365" s="13"/>
      <c r="CE365" s="13"/>
      <c r="CF365" s="13"/>
      <c r="CG365" s="13"/>
      <c r="CH365" s="13"/>
      <c r="CI365" s="13"/>
      <c r="CJ365" s="13"/>
      <c r="CK365" s="13"/>
      <c r="CL365" s="13"/>
      <c r="CM365" s="13"/>
      <c r="CN365" s="8" t="str">
        <f t="shared" si="220"/>
        <v/>
      </c>
      <c r="CO365" s="8">
        <f t="shared" si="210"/>
        <v>0</v>
      </c>
      <c r="CP365" s="8">
        <f t="shared" si="230"/>
        <v>0</v>
      </c>
      <c r="CQ365" s="13"/>
      <c r="CR365" s="13"/>
      <c r="CS365" s="13"/>
      <c r="CT365" s="13"/>
      <c r="CU365" s="13"/>
      <c r="CV365" s="13"/>
      <c r="CW365" s="13"/>
      <c r="CX365" s="13"/>
      <c r="CY365" s="13"/>
      <c r="CZ365" s="13"/>
      <c r="DA365" s="8" t="str">
        <f t="shared" si="229"/>
        <v/>
      </c>
      <c r="DB365" s="8">
        <f t="shared" si="213"/>
        <v>0</v>
      </c>
      <c r="DC365" s="8">
        <f t="shared" si="227"/>
        <v>0</v>
      </c>
    </row>
    <row r="366" spans="1:107" ht="26.25" customHeight="1" thickBot="1" x14ac:dyDescent="0.4">
      <c r="A366" s="16">
        <v>360</v>
      </c>
      <c r="B366" s="16"/>
      <c r="C366" s="16"/>
      <c r="D366" s="13"/>
      <c r="E366" s="13"/>
      <c r="F366" s="13"/>
      <c r="G366" s="13"/>
      <c r="H366" s="13"/>
      <c r="I366" s="13"/>
      <c r="J366" s="13"/>
      <c r="K366" s="13"/>
      <c r="L366" s="13"/>
      <c r="M366" s="13"/>
      <c r="N366" s="8" t="str">
        <f t="shared" si="202"/>
        <v/>
      </c>
      <c r="O366" s="8">
        <f t="shared" si="219"/>
        <v>0</v>
      </c>
      <c r="P366" s="8">
        <f t="shared" si="215"/>
        <v>0</v>
      </c>
      <c r="Q366" s="13"/>
      <c r="R366" s="13"/>
      <c r="S366" s="13"/>
      <c r="T366" s="13"/>
      <c r="U366" s="13"/>
      <c r="V366" s="13"/>
      <c r="W366" s="13"/>
      <c r="X366" s="13"/>
      <c r="Y366" s="13"/>
      <c r="Z366" s="13"/>
      <c r="AA366" s="10" t="str">
        <f t="shared" si="223"/>
        <v/>
      </c>
      <c r="AB366" s="10">
        <f t="shared" si="224"/>
        <v>0</v>
      </c>
      <c r="AC366" s="10">
        <f t="shared" si="225"/>
        <v>0</v>
      </c>
      <c r="AD366" s="13"/>
      <c r="AE366" s="13"/>
      <c r="AF366" s="13"/>
      <c r="AG366" s="13"/>
      <c r="AH366" s="13"/>
      <c r="AI366" s="13"/>
      <c r="AJ366" s="13"/>
      <c r="AK366" s="13"/>
      <c r="AL366" s="13"/>
      <c r="AM366" s="13"/>
      <c r="AN366" s="10" t="str">
        <f t="shared" si="212"/>
        <v/>
      </c>
      <c r="AO366" s="8">
        <f t="shared" si="216"/>
        <v>0</v>
      </c>
      <c r="AP366" s="12">
        <f t="shared" si="228"/>
        <v>0</v>
      </c>
      <c r="AQ366" s="13"/>
      <c r="AR366" s="13"/>
      <c r="AS366" s="13"/>
      <c r="AT366" s="13"/>
      <c r="AU366" s="13"/>
      <c r="AV366" s="13"/>
      <c r="AW366" s="13"/>
      <c r="AX366" s="13"/>
      <c r="AY366" s="13"/>
      <c r="AZ366" s="13"/>
      <c r="BA366" s="10" t="str">
        <f t="shared" si="222"/>
        <v/>
      </c>
      <c r="BB366" s="8">
        <f t="shared" si="209"/>
        <v>0</v>
      </c>
      <c r="BC366" s="8">
        <f t="shared" si="218"/>
        <v>0</v>
      </c>
      <c r="BD366" s="13"/>
      <c r="BE366" s="13"/>
      <c r="BF366" s="13"/>
      <c r="BG366" s="13"/>
      <c r="BH366" s="13"/>
      <c r="BI366" s="13"/>
      <c r="BJ366" s="13"/>
      <c r="BK366" s="13"/>
      <c r="BL366" s="13"/>
      <c r="BM366" s="13"/>
      <c r="BN366" s="8" t="str">
        <f t="shared" si="214"/>
        <v/>
      </c>
      <c r="BO366" s="8">
        <f t="shared" si="226"/>
        <v>0</v>
      </c>
      <c r="BP366" s="8">
        <f t="shared" si="198"/>
        <v>0</v>
      </c>
      <c r="BQ366" s="13"/>
      <c r="BR366" s="13"/>
      <c r="BS366" s="13"/>
      <c r="BT366" s="13"/>
      <c r="BU366" s="13"/>
      <c r="BV366" s="13"/>
      <c r="BW366" s="13"/>
      <c r="BX366" s="13"/>
      <c r="BY366" s="13"/>
      <c r="BZ366" s="13"/>
      <c r="CA366" s="8" t="str">
        <f t="shared" si="217"/>
        <v/>
      </c>
      <c r="CB366" s="8">
        <f t="shared" si="211"/>
        <v>0</v>
      </c>
      <c r="CC366" s="8">
        <f t="shared" si="196"/>
        <v>0</v>
      </c>
      <c r="CD366" s="13"/>
      <c r="CE366" s="13"/>
      <c r="CF366" s="13"/>
      <c r="CG366" s="13"/>
      <c r="CH366" s="13"/>
      <c r="CI366" s="13"/>
      <c r="CJ366" s="13"/>
      <c r="CK366" s="13"/>
      <c r="CL366" s="13"/>
      <c r="CM366" s="13"/>
      <c r="CN366" s="8" t="str">
        <f t="shared" si="220"/>
        <v/>
      </c>
      <c r="CO366" s="8">
        <f t="shared" si="210"/>
        <v>0</v>
      </c>
      <c r="CP366" s="8">
        <f t="shared" si="230"/>
        <v>0</v>
      </c>
      <c r="CQ366" s="13"/>
      <c r="CR366" s="13"/>
      <c r="CS366" s="13"/>
      <c r="CT366" s="13"/>
      <c r="CU366" s="13"/>
      <c r="CV366" s="13"/>
      <c r="CW366" s="13"/>
      <c r="CX366" s="13"/>
      <c r="CY366" s="13"/>
      <c r="CZ366" s="13"/>
      <c r="DA366" s="8" t="str">
        <f t="shared" si="229"/>
        <v/>
      </c>
      <c r="DB366" s="8">
        <f t="shared" si="213"/>
        <v>0</v>
      </c>
      <c r="DC366" s="8">
        <f t="shared" si="227"/>
        <v>0</v>
      </c>
    </row>
    <row r="367" spans="1:107" ht="26.25" customHeight="1" thickBot="1" x14ac:dyDescent="0.4">
      <c r="A367" s="16">
        <v>361</v>
      </c>
      <c r="B367" s="16"/>
      <c r="C367" s="16"/>
      <c r="D367" s="13"/>
      <c r="E367" s="13"/>
      <c r="F367" s="13"/>
      <c r="G367" s="13"/>
      <c r="H367" s="13"/>
      <c r="I367" s="13"/>
      <c r="J367" s="13"/>
      <c r="K367" s="13"/>
      <c r="L367" s="13"/>
      <c r="M367" s="13"/>
      <c r="N367" s="8" t="str">
        <f t="shared" si="202"/>
        <v/>
      </c>
      <c r="O367" s="8">
        <f t="shared" si="219"/>
        <v>0</v>
      </c>
      <c r="P367" s="8">
        <f t="shared" si="215"/>
        <v>0</v>
      </c>
      <c r="Q367" s="13"/>
      <c r="R367" s="13"/>
      <c r="S367" s="13"/>
      <c r="T367" s="13"/>
      <c r="U367" s="13"/>
      <c r="V367" s="13"/>
      <c r="W367" s="13"/>
      <c r="X367" s="13"/>
      <c r="Y367" s="13"/>
      <c r="Z367" s="13"/>
      <c r="AA367" s="10" t="str">
        <f t="shared" si="223"/>
        <v/>
      </c>
      <c r="AB367" s="10">
        <f>AllCurCoTCL(Q367:Z367)</f>
        <v>0</v>
      </c>
      <c r="AC367" s="10">
        <f t="shared" si="225"/>
        <v>0</v>
      </c>
      <c r="AD367" s="13"/>
      <c r="AE367" s="13"/>
      <c r="AF367" s="13"/>
      <c r="AG367" s="13"/>
      <c r="AH367" s="13"/>
      <c r="AI367" s="13"/>
      <c r="AJ367" s="13"/>
      <c r="AK367" s="13"/>
      <c r="AL367" s="13"/>
      <c r="AM367" s="13"/>
      <c r="AN367" s="10" t="str">
        <f t="shared" si="212"/>
        <v/>
      </c>
      <c r="AO367" s="8">
        <f t="shared" si="216"/>
        <v>0</v>
      </c>
      <c r="AP367" s="12">
        <f t="shared" si="228"/>
        <v>0</v>
      </c>
      <c r="AQ367" s="13"/>
      <c r="AR367" s="13"/>
      <c r="AS367" s="13"/>
      <c r="AT367" s="13"/>
      <c r="AU367" s="13"/>
      <c r="AV367" s="13"/>
      <c r="AW367" s="13"/>
      <c r="AX367" s="13"/>
      <c r="AY367" s="13"/>
      <c r="AZ367" s="13"/>
      <c r="BA367" s="10" t="str">
        <f t="shared" si="222"/>
        <v/>
      </c>
      <c r="BB367" s="8">
        <f t="shared" si="209"/>
        <v>0</v>
      </c>
      <c r="BC367" s="8">
        <f t="shared" si="218"/>
        <v>0</v>
      </c>
      <c r="BD367" s="13"/>
      <c r="BE367" s="13"/>
      <c r="BF367" s="13"/>
      <c r="BG367" s="13"/>
      <c r="BH367" s="13"/>
      <c r="BI367" s="13"/>
      <c r="BJ367" s="13"/>
      <c r="BK367" s="13"/>
      <c r="BL367" s="13"/>
      <c r="BM367" s="13"/>
      <c r="BN367" s="8" t="str">
        <f t="shared" si="214"/>
        <v/>
      </c>
      <c r="BO367" s="8">
        <f t="shared" si="226"/>
        <v>0</v>
      </c>
      <c r="BP367" s="8">
        <f t="shared" si="198"/>
        <v>0</v>
      </c>
      <c r="BQ367" s="13"/>
      <c r="BR367" s="13"/>
      <c r="BS367" s="13"/>
      <c r="BT367" s="13"/>
      <c r="BU367" s="13"/>
      <c r="BV367" s="13"/>
      <c r="BW367" s="13"/>
      <c r="BX367" s="13"/>
      <c r="BY367" s="13"/>
      <c r="BZ367" s="13"/>
      <c r="CA367" s="8" t="str">
        <f t="shared" si="217"/>
        <v/>
      </c>
      <c r="CB367" s="8">
        <f t="shared" si="211"/>
        <v>0</v>
      </c>
      <c r="CC367" s="8">
        <f t="shared" si="196"/>
        <v>0</v>
      </c>
      <c r="CD367" s="13"/>
      <c r="CE367" s="13"/>
      <c r="CF367" s="13"/>
      <c r="CG367" s="13"/>
      <c r="CH367" s="13"/>
      <c r="CI367" s="13"/>
      <c r="CJ367" s="13"/>
      <c r="CK367" s="13"/>
      <c r="CL367" s="13"/>
      <c r="CM367" s="13"/>
      <c r="CN367" s="8" t="str">
        <f t="shared" si="220"/>
        <v/>
      </c>
      <c r="CO367" s="8">
        <f t="shared" si="210"/>
        <v>0</v>
      </c>
      <c r="CP367" s="8">
        <f t="shared" si="230"/>
        <v>0</v>
      </c>
      <c r="CQ367" s="13"/>
      <c r="CR367" s="13"/>
      <c r="CS367" s="13"/>
      <c r="CT367" s="13"/>
      <c r="CU367" s="13"/>
      <c r="CV367" s="13"/>
      <c r="CW367" s="13"/>
      <c r="CX367" s="13"/>
      <c r="CY367" s="13"/>
      <c r="CZ367" s="13"/>
      <c r="DA367" s="8" t="str">
        <f t="shared" si="229"/>
        <v/>
      </c>
      <c r="DB367" s="8">
        <f t="shared" si="213"/>
        <v>0</v>
      </c>
      <c r="DC367" s="8">
        <f t="shared" si="227"/>
        <v>0</v>
      </c>
    </row>
    <row r="368" spans="1:107" ht="26.25" customHeight="1" thickBot="1" x14ac:dyDescent="0.4">
      <c r="A368" s="16">
        <v>362</v>
      </c>
      <c r="B368" s="16"/>
      <c r="C368" s="16"/>
      <c r="D368" s="13"/>
      <c r="E368" s="13"/>
      <c r="F368" s="13"/>
      <c r="G368" s="13"/>
      <c r="H368" s="13"/>
      <c r="I368" s="13"/>
      <c r="J368" s="13"/>
      <c r="K368" s="13"/>
      <c r="L368" s="13"/>
      <c r="M368" s="13"/>
      <c r="N368" s="8" t="str">
        <f t="shared" si="202"/>
        <v/>
      </c>
      <c r="O368" s="8">
        <f t="shared" si="219"/>
        <v>0</v>
      </c>
      <c r="P368" s="8">
        <f t="shared" si="215"/>
        <v>0</v>
      </c>
      <c r="Q368" s="13"/>
      <c r="R368" s="13"/>
      <c r="S368" s="13"/>
      <c r="T368" s="13"/>
      <c r="U368" s="13"/>
      <c r="V368" s="13"/>
      <c r="W368" s="13"/>
      <c r="X368" s="13"/>
      <c r="Y368" s="13"/>
      <c r="Z368" s="13"/>
      <c r="AA368" s="10" t="str">
        <f t="shared" si="223"/>
        <v/>
      </c>
      <c r="AB368" s="10">
        <f t="shared" ref="AB368:AB399" si="231">AllCurCoTCL(Q368:Z368)</f>
        <v>0</v>
      </c>
      <c r="AC368" s="10">
        <f t="shared" si="225"/>
        <v>0</v>
      </c>
      <c r="AD368" s="13"/>
      <c r="AE368" s="13"/>
      <c r="AF368" s="13"/>
      <c r="AG368" s="13"/>
      <c r="AH368" s="13"/>
      <c r="AI368" s="13"/>
      <c r="AJ368" s="13"/>
      <c r="AK368" s="13"/>
      <c r="AL368" s="13"/>
      <c r="AM368" s="13"/>
      <c r="AN368" s="10" t="str">
        <f t="shared" ref="AN368:AN399" si="232">AllCurCo(AD368:AM368)</f>
        <v/>
      </c>
      <c r="AO368" s="8">
        <f t="shared" si="216"/>
        <v>0</v>
      </c>
      <c r="AP368" s="12">
        <f t="shared" si="228"/>
        <v>0</v>
      </c>
      <c r="AQ368" s="13"/>
      <c r="AR368" s="13"/>
      <c r="AS368" s="13"/>
      <c r="AT368" s="13"/>
      <c r="AU368" s="13"/>
      <c r="AV368" s="13"/>
      <c r="AW368" s="13"/>
      <c r="AX368" s="13"/>
      <c r="AY368" s="13"/>
      <c r="AZ368" s="13"/>
      <c r="BA368" s="10" t="str">
        <f t="shared" si="222"/>
        <v/>
      </c>
      <c r="BB368" s="8">
        <f t="shared" si="209"/>
        <v>0</v>
      </c>
      <c r="BC368" s="8">
        <f t="shared" si="218"/>
        <v>0</v>
      </c>
      <c r="BD368" s="13"/>
      <c r="BE368" s="13"/>
      <c r="BF368" s="13"/>
      <c r="BG368" s="13"/>
      <c r="BH368" s="13"/>
      <c r="BI368" s="13"/>
      <c r="BJ368" s="13"/>
      <c r="BK368" s="13"/>
      <c r="BL368" s="13"/>
      <c r="BM368" s="13"/>
      <c r="BN368" s="8" t="str">
        <f t="shared" si="214"/>
        <v/>
      </c>
      <c r="BO368" s="8">
        <f t="shared" si="226"/>
        <v>0</v>
      </c>
      <c r="BP368" s="8">
        <f t="shared" si="198"/>
        <v>0</v>
      </c>
      <c r="BQ368" s="13"/>
      <c r="BR368" s="13"/>
      <c r="BS368" s="13"/>
      <c r="BT368" s="13"/>
      <c r="BU368" s="13"/>
      <c r="BV368" s="13"/>
      <c r="BW368" s="13"/>
      <c r="BX368" s="13"/>
      <c r="BY368" s="13"/>
      <c r="BZ368" s="13"/>
      <c r="CA368" s="8" t="str">
        <f t="shared" si="217"/>
        <v/>
      </c>
      <c r="CB368" s="8">
        <f t="shared" si="211"/>
        <v>0</v>
      </c>
      <c r="CC368" s="8">
        <f t="shared" si="196"/>
        <v>0</v>
      </c>
      <c r="CD368" s="13"/>
      <c r="CE368" s="13"/>
      <c r="CF368" s="13"/>
      <c r="CG368" s="13"/>
      <c r="CH368" s="13"/>
      <c r="CI368" s="13"/>
      <c r="CJ368" s="13"/>
      <c r="CK368" s="13"/>
      <c r="CL368" s="13"/>
      <c r="CM368" s="13"/>
      <c r="CN368" s="8" t="str">
        <f t="shared" si="220"/>
        <v/>
      </c>
      <c r="CO368" s="8">
        <f t="shared" si="210"/>
        <v>0</v>
      </c>
      <c r="CP368" s="8">
        <f t="shared" si="230"/>
        <v>0</v>
      </c>
      <c r="CQ368" s="13"/>
      <c r="CR368" s="13"/>
      <c r="CS368" s="13"/>
      <c r="CT368" s="13"/>
      <c r="CU368" s="13"/>
      <c r="CV368" s="13"/>
      <c r="CW368" s="13"/>
      <c r="CX368" s="13"/>
      <c r="CY368" s="13"/>
      <c r="CZ368" s="13"/>
      <c r="DA368" s="8" t="str">
        <f t="shared" si="229"/>
        <v/>
      </c>
      <c r="DB368" s="8">
        <f t="shared" si="213"/>
        <v>0</v>
      </c>
      <c r="DC368" s="8">
        <f t="shared" si="227"/>
        <v>0</v>
      </c>
    </row>
    <row r="369" spans="1:107" ht="26.25" customHeight="1" thickBot="1" x14ac:dyDescent="0.4">
      <c r="A369" s="16">
        <v>363</v>
      </c>
      <c r="B369" s="16"/>
      <c r="C369" s="16"/>
      <c r="D369" s="13"/>
      <c r="E369" s="13"/>
      <c r="F369" s="13"/>
      <c r="G369" s="13"/>
      <c r="H369" s="13"/>
      <c r="I369" s="13"/>
      <c r="J369" s="13"/>
      <c r="K369" s="13"/>
      <c r="L369" s="13"/>
      <c r="M369" s="13"/>
      <c r="N369" s="8" t="str">
        <f t="shared" si="202"/>
        <v/>
      </c>
      <c r="O369" s="8">
        <f t="shared" si="219"/>
        <v>0</v>
      </c>
      <c r="P369" s="8">
        <f t="shared" si="215"/>
        <v>0</v>
      </c>
      <c r="Q369" s="13"/>
      <c r="R369" s="13"/>
      <c r="S369" s="13"/>
      <c r="T369" s="13"/>
      <c r="U369" s="13"/>
      <c r="V369" s="13"/>
      <c r="W369" s="13"/>
      <c r="X369" s="13"/>
      <c r="Y369" s="13"/>
      <c r="Z369" s="13"/>
      <c r="AA369" s="10" t="str">
        <f t="shared" si="223"/>
        <v/>
      </c>
      <c r="AB369" s="10">
        <f t="shared" si="231"/>
        <v>0</v>
      </c>
      <c r="AC369" s="10">
        <f t="shared" si="225"/>
        <v>0</v>
      </c>
      <c r="AD369" s="13"/>
      <c r="AE369" s="13"/>
      <c r="AF369" s="13"/>
      <c r="AG369" s="13"/>
      <c r="AH369" s="13"/>
      <c r="AI369" s="13"/>
      <c r="AJ369" s="13"/>
      <c r="AK369" s="13"/>
      <c r="AL369" s="13"/>
      <c r="AM369" s="13"/>
      <c r="AN369" s="10" t="str">
        <f t="shared" si="232"/>
        <v/>
      </c>
      <c r="AO369" s="8">
        <f t="shared" si="216"/>
        <v>0</v>
      </c>
      <c r="AP369" s="12">
        <f t="shared" si="228"/>
        <v>0</v>
      </c>
      <c r="AQ369" s="13"/>
      <c r="AR369" s="13"/>
      <c r="AS369" s="13"/>
      <c r="AT369" s="13"/>
      <c r="AU369" s="13"/>
      <c r="AV369" s="13"/>
      <c r="AW369" s="13"/>
      <c r="AX369" s="13"/>
      <c r="AY369" s="13"/>
      <c r="AZ369" s="13"/>
      <c r="BA369" s="10" t="str">
        <f t="shared" si="222"/>
        <v/>
      </c>
      <c r="BB369" s="8">
        <f t="shared" si="209"/>
        <v>0</v>
      </c>
      <c r="BC369" s="8">
        <f t="shared" si="218"/>
        <v>0</v>
      </c>
      <c r="BD369" s="13"/>
      <c r="BE369" s="13"/>
      <c r="BF369" s="13"/>
      <c r="BG369" s="13"/>
      <c r="BH369" s="13"/>
      <c r="BI369" s="13"/>
      <c r="BJ369" s="13"/>
      <c r="BK369" s="13"/>
      <c r="BL369" s="13"/>
      <c r="BM369" s="13"/>
      <c r="BN369" s="8" t="str">
        <f t="shared" si="214"/>
        <v/>
      </c>
      <c r="BO369" s="8">
        <f t="shared" si="226"/>
        <v>0</v>
      </c>
      <c r="BP369" s="8">
        <f t="shared" si="198"/>
        <v>0</v>
      </c>
      <c r="BQ369" s="13"/>
      <c r="BR369" s="13"/>
      <c r="BS369" s="13"/>
      <c r="BT369" s="13"/>
      <c r="BU369" s="13"/>
      <c r="BV369" s="13"/>
      <c r="BW369" s="13"/>
      <c r="BX369" s="13"/>
      <c r="BY369" s="13"/>
      <c r="BZ369" s="13"/>
      <c r="CA369" s="8" t="str">
        <f t="shared" si="217"/>
        <v/>
      </c>
      <c r="CB369" s="8">
        <f t="shared" si="211"/>
        <v>0</v>
      </c>
      <c r="CC369" s="8">
        <f t="shared" si="196"/>
        <v>0</v>
      </c>
      <c r="CD369" s="13"/>
      <c r="CE369" s="13"/>
      <c r="CF369" s="13"/>
      <c r="CG369" s="13"/>
      <c r="CH369" s="13"/>
      <c r="CI369" s="13"/>
      <c r="CJ369" s="13"/>
      <c r="CK369" s="13"/>
      <c r="CL369" s="13"/>
      <c r="CM369" s="13"/>
      <c r="CN369" s="8" t="str">
        <f t="shared" si="220"/>
        <v/>
      </c>
      <c r="CO369" s="8">
        <f t="shared" si="210"/>
        <v>0</v>
      </c>
      <c r="CP369" s="8">
        <f t="shared" si="230"/>
        <v>0</v>
      </c>
      <c r="CQ369" s="13"/>
      <c r="CR369" s="13"/>
      <c r="CS369" s="13"/>
      <c r="CT369" s="13"/>
      <c r="CU369" s="13"/>
      <c r="CV369" s="13"/>
      <c r="CW369" s="13"/>
      <c r="CX369" s="13"/>
      <c r="CY369" s="13"/>
      <c r="CZ369" s="13"/>
      <c r="DA369" s="8" t="str">
        <f t="shared" si="229"/>
        <v/>
      </c>
      <c r="DB369" s="8">
        <f t="shared" ref="DB369:DB400" si="233">AllCurCoTCL(CQ369:CZ369)</f>
        <v>0</v>
      </c>
      <c r="DC369" s="8">
        <f t="shared" si="227"/>
        <v>0</v>
      </c>
    </row>
    <row r="370" spans="1:107" ht="26.25" customHeight="1" thickBot="1" x14ac:dyDescent="0.4">
      <c r="A370" s="16">
        <v>364</v>
      </c>
      <c r="B370" s="16"/>
      <c r="C370" s="16"/>
      <c r="D370" s="13"/>
      <c r="E370" s="13"/>
      <c r="F370" s="13"/>
      <c r="G370" s="13"/>
      <c r="H370" s="13"/>
      <c r="I370" s="13"/>
      <c r="J370" s="13"/>
      <c r="K370" s="13"/>
      <c r="L370" s="13"/>
      <c r="M370" s="13"/>
      <c r="N370" s="8" t="str">
        <f t="shared" si="202"/>
        <v/>
      </c>
      <c r="O370" s="8">
        <f t="shared" si="219"/>
        <v>0</v>
      </c>
      <c r="P370" s="8">
        <f t="shared" si="215"/>
        <v>0</v>
      </c>
      <c r="Q370" s="13"/>
      <c r="R370" s="13"/>
      <c r="S370" s="13"/>
      <c r="T370" s="13"/>
      <c r="U370" s="13"/>
      <c r="V370" s="13"/>
      <c r="W370" s="13"/>
      <c r="X370" s="13"/>
      <c r="Y370" s="13"/>
      <c r="Z370" s="13"/>
      <c r="AA370" s="10" t="str">
        <f t="shared" si="223"/>
        <v/>
      </c>
      <c r="AB370" s="10">
        <f t="shared" si="231"/>
        <v>0</v>
      </c>
      <c r="AC370" s="10">
        <f t="shared" si="225"/>
        <v>0</v>
      </c>
      <c r="AD370" s="13"/>
      <c r="AE370" s="13"/>
      <c r="AF370" s="13"/>
      <c r="AG370" s="13"/>
      <c r="AH370" s="13"/>
      <c r="AI370" s="13"/>
      <c r="AJ370" s="13"/>
      <c r="AK370" s="13"/>
      <c r="AL370" s="13"/>
      <c r="AM370" s="13"/>
      <c r="AN370" s="10" t="str">
        <f t="shared" si="232"/>
        <v/>
      </c>
      <c r="AO370" s="8">
        <f t="shared" si="216"/>
        <v>0</v>
      </c>
      <c r="AP370" s="12">
        <f t="shared" si="228"/>
        <v>0</v>
      </c>
      <c r="AQ370" s="13"/>
      <c r="AR370" s="13"/>
      <c r="AS370" s="13"/>
      <c r="AT370" s="13"/>
      <c r="AU370" s="13"/>
      <c r="AV370" s="13"/>
      <c r="AW370" s="13"/>
      <c r="AX370" s="13"/>
      <c r="AY370" s="13"/>
      <c r="AZ370" s="13"/>
      <c r="BA370" s="10" t="str">
        <f t="shared" si="222"/>
        <v/>
      </c>
      <c r="BB370" s="8">
        <f t="shared" si="209"/>
        <v>0</v>
      </c>
      <c r="BC370" s="8">
        <f t="shared" si="218"/>
        <v>0</v>
      </c>
      <c r="BD370" s="13"/>
      <c r="BE370" s="13"/>
      <c r="BF370" s="13"/>
      <c r="BG370" s="13"/>
      <c r="BH370" s="13"/>
      <c r="BI370" s="13"/>
      <c r="BJ370" s="13"/>
      <c r="BK370" s="13"/>
      <c r="BL370" s="13"/>
      <c r="BM370" s="13"/>
      <c r="BN370" s="8" t="str">
        <f t="shared" si="214"/>
        <v/>
      </c>
      <c r="BO370" s="8">
        <f t="shared" si="226"/>
        <v>0</v>
      </c>
      <c r="BP370" s="8">
        <f t="shared" si="198"/>
        <v>0</v>
      </c>
      <c r="BQ370" s="13"/>
      <c r="BR370" s="13"/>
      <c r="BS370" s="13"/>
      <c r="BT370" s="13"/>
      <c r="BU370" s="13"/>
      <c r="BV370" s="13"/>
      <c r="BW370" s="13"/>
      <c r="BX370" s="13"/>
      <c r="BY370" s="13"/>
      <c r="BZ370" s="13"/>
      <c r="CA370" s="8" t="str">
        <f t="shared" si="217"/>
        <v/>
      </c>
      <c r="CB370" s="8">
        <f t="shared" si="211"/>
        <v>0</v>
      </c>
      <c r="CC370" s="8">
        <f t="shared" si="196"/>
        <v>0</v>
      </c>
      <c r="CD370" s="13"/>
      <c r="CE370" s="13"/>
      <c r="CF370" s="13"/>
      <c r="CG370" s="13"/>
      <c r="CH370" s="13"/>
      <c r="CI370" s="13"/>
      <c r="CJ370" s="13"/>
      <c r="CK370" s="13"/>
      <c r="CL370" s="13"/>
      <c r="CM370" s="13"/>
      <c r="CN370" s="8" t="str">
        <f t="shared" si="220"/>
        <v/>
      </c>
      <c r="CO370" s="8">
        <f t="shared" si="210"/>
        <v>0</v>
      </c>
      <c r="CP370" s="8">
        <f t="shared" si="230"/>
        <v>0</v>
      </c>
      <c r="CQ370" s="13"/>
      <c r="CR370" s="13"/>
      <c r="CS370" s="13"/>
      <c r="CT370" s="13"/>
      <c r="CU370" s="13"/>
      <c r="CV370" s="13"/>
      <c r="CW370" s="13"/>
      <c r="CX370" s="13"/>
      <c r="CY370" s="13"/>
      <c r="CZ370" s="13"/>
      <c r="DA370" s="8" t="str">
        <f t="shared" si="229"/>
        <v/>
      </c>
      <c r="DB370" s="8">
        <f t="shared" si="233"/>
        <v>0</v>
      </c>
      <c r="DC370" s="8">
        <f t="shared" si="227"/>
        <v>0</v>
      </c>
    </row>
    <row r="371" spans="1:107" ht="26.25" customHeight="1" thickBot="1" x14ac:dyDescent="0.4">
      <c r="A371" s="16">
        <v>365</v>
      </c>
      <c r="B371" s="16"/>
      <c r="C371" s="16"/>
      <c r="D371" s="13"/>
      <c r="E371" s="13"/>
      <c r="F371" s="13"/>
      <c r="G371" s="13"/>
      <c r="H371" s="13"/>
      <c r="I371" s="13"/>
      <c r="J371" s="13"/>
      <c r="K371" s="13"/>
      <c r="L371" s="13"/>
      <c r="M371" s="13"/>
      <c r="N371" s="8" t="str">
        <f t="shared" si="202"/>
        <v/>
      </c>
      <c r="O371" s="8">
        <f t="shared" si="219"/>
        <v>0</v>
      </c>
      <c r="P371" s="8">
        <f t="shared" si="215"/>
        <v>0</v>
      </c>
      <c r="Q371" s="13"/>
      <c r="R371" s="13"/>
      <c r="S371" s="13"/>
      <c r="T371" s="13"/>
      <c r="U371" s="13"/>
      <c r="V371" s="13"/>
      <c r="W371" s="13"/>
      <c r="X371" s="13"/>
      <c r="Y371" s="13"/>
      <c r="Z371" s="13"/>
      <c r="AA371" s="10" t="str">
        <f t="shared" si="223"/>
        <v/>
      </c>
      <c r="AB371" s="10">
        <f t="shared" si="231"/>
        <v>0</v>
      </c>
      <c r="AC371" s="10">
        <f t="shared" si="225"/>
        <v>0</v>
      </c>
      <c r="AD371" s="13"/>
      <c r="AE371" s="13"/>
      <c r="AF371" s="13"/>
      <c r="AG371" s="13"/>
      <c r="AH371" s="13"/>
      <c r="AI371" s="13"/>
      <c r="AJ371" s="13"/>
      <c r="AK371" s="13"/>
      <c r="AL371" s="13"/>
      <c r="AM371" s="13"/>
      <c r="AN371" s="10" t="str">
        <f t="shared" si="232"/>
        <v/>
      </c>
      <c r="AO371" s="8">
        <f t="shared" si="216"/>
        <v>0</v>
      </c>
      <c r="AP371" s="12">
        <f t="shared" si="228"/>
        <v>0</v>
      </c>
      <c r="AQ371" s="13"/>
      <c r="AR371" s="13"/>
      <c r="AS371" s="13"/>
      <c r="AT371" s="13"/>
      <c r="AU371" s="13"/>
      <c r="AV371" s="13"/>
      <c r="AW371" s="13"/>
      <c r="AX371" s="13"/>
      <c r="AY371" s="13"/>
      <c r="AZ371" s="13"/>
      <c r="BA371" s="10" t="str">
        <f t="shared" si="222"/>
        <v/>
      </c>
      <c r="BB371" s="8">
        <f t="shared" si="209"/>
        <v>0</v>
      </c>
      <c r="BC371" s="8">
        <f t="shared" si="218"/>
        <v>0</v>
      </c>
      <c r="BD371" s="13"/>
      <c r="BE371" s="13"/>
      <c r="BF371" s="13"/>
      <c r="BG371" s="13"/>
      <c r="BH371" s="13"/>
      <c r="BI371" s="13"/>
      <c r="BJ371" s="13"/>
      <c r="BK371" s="13"/>
      <c r="BL371" s="13"/>
      <c r="BM371" s="13"/>
      <c r="BN371" s="8" t="str">
        <f t="shared" si="214"/>
        <v/>
      </c>
      <c r="BO371" s="8">
        <f t="shared" si="226"/>
        <v>0</v>
      </c>
      <c r="BP371" s="8">
        <f t="shared" si="198"/>
        <v>0</v>
      </c>
      <c r="BQ371" s="13"/>
      <c r="BR371" s="13"/>
      <c r="BS371" s="13"/>
      <c r="BT371" s="13"/>
      <c r="BU371" s="13"/>
      <c r="BV371" s="13"/>
      <c r="BW371" s="13"/>
      <c r="BX371" s="13"/>
      <c r="BY371" s="13"/>
      <c r="BZ371" s="13"/>
      <c r="CA371" s="8" t="str">
        <f t="shared" si="217"/>
        <v/>
      </c>
      <c r="CB371" s="8">
        <f t="shared" si="211"/>
        <v>0</v>
      </c>
      <c r="CC371" s="8">
        <f t="shared" ref="CC371:CC434" si="234">AllCurCoGP(BQ371:BZ371)</f>
        <v>0</v>
      </c>
      <c r="CD371" s="13"/>
      <c r="CE371" s="13"/>
      <c r="CF371" s="13"/>
      <c r="CG371" s="13"/>
      <c r="CH371" s="13"/>
      <c r="CI371" s="13"/>
      <c r="CJ371" s="13"/>
      <c r="CK371" s="13"/>
      <c r="CL371" s="13"/>
      <c r="CM371" s="13"/>
      <c r="CN371" s="8" t="str">
        <f t="shared" si="220"/>
        <v/>
      </c>
      <c r="CO371" s="8">
        <f t="shared" si="210"/>
        <v>0</v>
      </c>
      <c r="CP371" s="8">
        <f t="shared" si="230"/>
        <v>0</v>
      </c>
      <c r="CQ371" s="13"/>
      <c r="CR371" s="13"/>
      <c r="CS371" s="13"/>
      <c r="CT371" s="13"/>
      <c r="CU371" s="13"/>
      <c r="CV371" s="13"/>
      <c r="CW371" s="13"/>
      <c r="CX371" s="13"/>
      <c r="CY371" s="13"/>
      <c r="CZ371" s="13"/>
      <c r="DA371" s="8" t="str">
        <f t="shared" si="229"/>
        <v/>
      </c>
      <c r="DB371" s="8">
        <f t="shared" si="233"/>
        <v>0</v>
      </c>
      <c r="DC371" s="8">
        <f t="shared" si="227"/>
        <v>0</v>
      </c>
    </row>
    <row r="372" spans="1:107" ht="26.25" customHeight="1" thickBot="1" x14ac:dyDescent="0.4">
      <c r="A372" s="16">
        <v>366</v>
      </c>
      <c r="B372" s="16"/>
      <c r="C372" s="16"/>
      <c r="D372" s="13"/>
      <c r="E372" s="13"/>
      <c r="F372" s="13"/>
      <c r="G372" s="13"/>
      <c r="H372" s="13"/>
      <c r="I372" s="13"/>
      <c r="J372" s="13"/>
      <c r="K372" s="13"/>
      <c r="L372" s="13"/>
      <c r="M372" s="13"/>
      <c r="N372" s="8" t="str">
        <f t="shared" si="202"/>
        <v/>
      </c>
      <c r="O372" s="8">
        <f t="shared" si="219"/>
        <v>0</v>
      </c>
      <c r="P372" s="8">
        <f t="shared" si="215"/>
        <v>0</v>
      </c>
      <c r="Q372" s="13"/>
      <c r="R372" s="13"/>
      <c r="S372" s="13"/>
      <c r="T372" s="13"/>
      <c r="U372" s="13"/>
      <c r="V372" s="13"/>
      <c r="W372" s="13"/>
      <c r="X372" s="13"/>
      <c r="Y372" s="13"/>
      <c r="Z372" s="13"/>
      <c r="AA372" s="10" t="str">
        <f t="shared" si="223"/>
        <v/>
      </c>
      <c r="AB372" s="10">
        <f t="shared" si="231"/>
        <v>0</v>
      </c>
      <c r="AC372" s="10">
        <f t="shared" si="225"/>
        <v>0</v>
      </c>
      <c r="AD372" s="13"/>
      <c r="AE372" s="13"/>
      <c r="AF372" s="13"/>
      <c r="AG372" s="13"/>
      <c r="AH372" s="13"/>
      <c r="AI372" s="13"/>
      <c r="AJ372" s="13"/>
      <c r="AK372" s="13"/>
      <c r="AL372" s="13"/>
      <c r="AM372" s="13"/>
      <c r="AN372" s="10" t="str">
        <f t="shared" si="232"/>
        <v/>
      </c>
      <c r="AO372" s="8">
        <f t="shared" si="216"/>
        <v>0</v>
      </c>
      <c r="AP372" s="12">
        <f t="shared" si="228"/>
        <v>0</v>
      </c>
      <c r="AQ372" s="13"/>
      <c r="AR372" s="13"/>
      <c r="AS372" s="13"/>
      <c r="AT372" s="13"/>
      <c r="AU372" s="13"/>
      <c r="AV372" s="13"/>
      <c r="AW372" s="13"/>
      <c r="AX372" s="13"/>
      <c r="AY372" s="13"/>
      <c r="AZ372" s="13"/>
      <c r="BA372" s="10" t="str">
        <f t="shared" si="222"/>
        <v/>
      </c>
      <c r="BB372" s="8">
        <f t="shared" si="209"/>
        <v>0</v>
      </c>
      <c r="BC372" s="8">
        <f t="shared" si="218"/>
        <v>0</v>
      </c>
      <c r="BD372" s="13"/>
      <c r="BE372" s="13"/>
      <c r="BF372" s="13"/>
      <c r="BG372" s="13"/>
      <c r="BH372" s="13"/>
      <c r="BI372" s="13"/>
      <c r="BJ372" s="13"/>
      <c r="BK372" s="13"/>
      <c r="BL372" s="13"/>
      <c r="BM372" s="13"/>
      <c r="BN372" s="8" t="str">
        <f t="shared" si="214"/>
        <v/>
      </c>
      <c r="BO372" s="8">
        <f t="shared" si="226"/>
        <v>0</v>
      </c>
      <c r="BP372" s="8">
        <f t="shared" si="198"/>
        <v>0</v>
      </c>
      <c r="BQ372" s="13"/>
      <c r="BR372" s="13"/>
      <c r="BS372" s="13"/>
      <c r="BT372" s="13"/>
      <c r="BU372" s="13"/>
      <c r="BV372" s="13"/>
      <c r="BW372" s="13"/>
      <c r="BX372" s="13"/>
      <c r="BY372" s="13"/>
      <c r="BZ372" s="13"/>
      <c r="CA372" s="8" t="str">
        <f t="shared" si="217"/>
        <v/>
      </c>
      <c r="CB372" s="8">
        <f t="shared" si="211"/>
        <v>0</v>
      </c>
      <c r="CC372" s="8">
        <f t="shared" si="234"/>
        <v>0</v>
      </c>
      <c r="CD372" s="13"/>
      <c r="CE372" s="13"/>
      <c r="CF372" s="13"/>
      <c r="CG372" s="13"/>
      <c r="CH372" s="13"/>
      <c r="CI372" s="13"/>
      <c r="CJ372" s="13"/>
      <c r="CK372" s="13"/>
      <c r="CL372" s="13"/>
      <c r="CM372" s="13"/>
      <c r="CN372" s="8" t="str">
        <f t="shared" si="220"/>
        <v/>
      </c>
      <c r="CO372" s="8">
        <f t="shared" si="210"/>
        <v>0</v>
      </c>
      <c r="CP372" s="8">
        <f t="shared" si="230"/>
        <v>0</v>
      </c>
      <c r="CQ372" s="13"/>
      <c r="CR372" s="13"/>
      <c r="CS372" s="13"/>
      <c r="CT372" s="13"/>
      <c r="CU372" s="13"/>
      <c r="CV372" s="13"/>
      <c r="CW372" s="13"/>
      <c r="CX372" s="13"/>
      <c r="CY372" s="13"/>
      <c r="CZ372" s="13"/>
      <c r="DA372" s="8" t="str">
        <f t="shared" si="229"/>
        <v/>
      </c>
      <c r="DB372" s="8">
        <f t="shared" si="233"/>
        <v>0</v>
      </c>
      <c r="DC372" s="8">
        <f t="shared" si="227"/>
        <v>0</v>
      </c>
    </row>
    <row r="373" spans="1:107" ht="26.25" customHeight="1" thickBot="1" x14ac:dyDescent="0.4">
      <c r="A373" s="16">
        <v>367</v>
      </c>
      <c r="B373" s="16"/>
      <c r="C373" s="16"/>
      <c r="D373" s="13"/>
      <c r="E373" s="13"/>
      <c r="F373" s="13"/>
      <c r="G373" s="13"/>
      <c r="H373" s="13"/>
      <c r="I373" s="13"/>
      <c r="J373" s="13"/>
      <c r="K373" s="13"/>
      <c r="L373" s="13"/>
      <c r="M373" s="13"/>
      <c r="N373" s="8" t="str">
        <f t="shared" si="202"/>
        <v/>
      </c>
      <c r="O373" s="8">
        <f t="shared" si="219"/>
        <v>0</v>
      </c>
      <c r="P373" s="8">
        <f t="shared" si="215"/>
        <v>0</v>
      </c>
      <c r="Q373" s="13"/>
      <c r="R373" s="13"/>
      <c r="S373" s="13"/>
      <c r="T373" s="13"/>
      <c r="U373" s="13"/>
      <c r="V373" s="13"/>
      <c r="W373" s="13"/>
      <c r="X373" s="13"/>
      <c r="Y373" s="13"/>
      <c r="Z373" s="13"/>
      <c r="AA373" s="10" t="str">
        <f t="shared" si="223"/>
        <v/>
      </c>
      <c r="AB373" s="10">
        <f t="shared" si="231"/>
        <v>0</v>
      </c>
      <c r="AC373" s="10">
        <f t="shared" si="225"/>
        <v>0</v>
      </c>
      <c r="AD373" s="13"/>
      <c r="AE373" s="13"/>
      <c r="AF373" s="13"/>
      <c r="AG373" s="13"/>
      <c r="AH373" s="13"/>
      <c r="AI373" s="13"/>
      <c r="AJ373" s="13"/>
      <c r="AK373" s="13"/>
      <c r="AL373" s="13"/>
      <c r="AM373" s="13"/>
      <c r="AN373" s="10" t="str">
        <f t="shared" si="232"/>
        <v/>
      </c>
      <c r="AO373" s="8">
        <f t="shared" si="216"/>
        <v>0</v>
      </c>
      <c r="AP373" s="12">
        <f t="shared" si="228"/>
        <v>0</v>
      </c>
      <c r="AQ373" s="13"/>
      <c r="AR373" s="13"/>
      <c r="AS373" s="13"/>
      <c r="AT373" s="13"/>
      <c r="AU373" s="13"/>
      <c r="AV373" s="13"/>
      <c r="AW373" s="13"/>
      <c r="AX373" s="13"/>
      <c r="AY373" s="13"/>
      <c r="AZ373" s="13"/>
      <c r="BA373" s="10" t="str">
        <f t="shared" si="222"/>
        <v/>
      </c>
      <c r="BB373" s="8">
        <f t="shared" si="209"/>
        <v>0</v>
      </c>
      <c r="BC373" s="8">
        <f t="shared" si="218"/>
        <v>0</v>
      </c>
      <c r="BD373" s="13"/>
      <c r="BE373" s="13"/>
      <c r="BF373" s="13"/>
      <c r="BG373" s="13"/>
      <c r="BH373" s="13"/>
      <c r="BI373" s="13"/>
      <c r="BJ373" s="13"/>
      <c r="BK373" s="13"/>
      <c r="BL373" s="13"/>
      <c r="BM373" s="13"/>
      <c r="BN373" s="8" t="str">
        <f t="shared" si="214"/>
        <v/>
      </c>
      <c r="BO373" s="8">
        <f t="shared" si="226"/>
        <v>0</v>
      </c>
      <c r="BP373" s="8">
        <f t="shared" si="198"/>
        <v>0</v>
      </c>
      <c r="BQ373" s="13"/>
      <c r="BR373" s="13"/>
      <c r="BS373" s="13"/>
      <c r="BT373" s="13"/>
      <c r="BU373" s="13"/>
      <c r="BV373" s="13"/>
      <c r="BW373" s="13"/>
      <c r="BX373" s="13"/>
      <c r="BY373" s="13"/>
      <c r="BZ373" s="13"/>
      <c r="CA373" s="8" t="str">
        <f t="shared" si="217"/>
        <v/>
      </c>
      <c r="CB373" s="8">
        <f t="shared" si="211"/>
        <v>0</v>
      </c>
      <c r="CC373" s="8">
        <f t="shared" si="234"/>
        <v>0</v>
      </c>
      <c r="CD373" s="13"/>
      <c r="CE373" s="13"/>
      <c r="CF373" s="13"/>
      <c r="CG373" s="13"/>
      <c r="CH373" s="13"/>
      <c r="CI373" s="13"/>
      <c r="CJ373" s="13"/>
      <c r="CK373" s="13"/>
      <c r="CL373" s="13"/>
      <c r="CM373" s="13"/>
      <c r="CN373" s="8" t="str">
        <f t="shared" si="220"/>
        <v/>
      </c>
      <c r="CO373" s="8">
        <f t="shared" si="210"/>
        <v>0</v>
      </c>
      <c r="CP373" s="8">
        <f t="shared" si="230"/>
        <v>0</v>
      </c>
      <c r="CQ373" s="13"/>
      <c r="CR373" s="13"/>
      <c r="CS373" s="13"/>
      <c r="CT373" s="13"/>
      <c r="CU373" s="13"/>
      <c r="CV373" s="13"/>
      <c r="CW373" s="13"/>
      <c r="CX373" s="13"/>
      <c r="CY373" s="13"/>
      <c r="CZ373" s="13"/>
      <c r="DA373" s="8" t="str">
        <f t="shared" si="229"/>
        <v/>
      </c>
      <c r="DB373" s="8">
        <f t="shared" si="233"/>
        <v>0</v>
      </c>
      <c r="DC373" s="8">
        <f t="shared" si="227"/>
        <v>0</v>
      </c>
    </row>
    <row r="374" spans="1:107" ht="26.25" customHeight="1" thickBot="1" x14ac:dyDescent="0.4">
      <c r="A374" s="16">
        <v>368</v>
      </c>
      <c r="B374" s="16"/>
      <c r="C374" s="16"/>
      <c r="D374" s="13"/>
      <c r="E374" s="13"/>
      <c r="F374" s="13"/>
      <c r="G374" s="13"/>
      <c r="H374" s="13"/>
      <c r="I374" s="13"/>
      <c r="J374" s="13"/>
      <c r="K374" s="13"/>
      <c r="L374" s="13"/>
      <c r="M374" s="13"/>
      <c r="N374" s="8" t="str">
        <f t="shared" si="202"/>
        <v/>
      </c>
      <c r="O374" s="8">
        <f t="shared" si="219"/>
        <v>0</v>
      </c>
      <c r="P374" s="8">
        <f t="shared" si="215"/>
        <v>0</v>
      </c>
      <c r="Q374" s="13"/>
      <c r="R374" s="13"/>
      <c r="S374" s="13"/>
      <c r="T374" s="13"/>
      <c r="U374" s="13"/>
      <c r="V374" s="13"/>
      <c r="W374" s="13"/>
      <c r="X374" s="13"/>
      <c r="Y374" s="13"/>
      <c r="Z374" s="13"/>
      <c r="AA374" s="10" t="str">
        <f t="shared" si="223"/>
        <v/>
      </c>
      <c r="AB374" s="10">
        <f t="shared" si="231"/>
        <v>0</v>
      </c>
      <c r="AC374" s="10">
        <f t="shared" si="225"/>
        <v>0</v>
      </c>
      <c r="AD374" s="13"/>
      <c r="AE374" s="13"/>
      <c r="AF374" s="13"/>
      <c r="AG374" s="13"/>
      <c r="AH374" s="13"/>
      <c r="AI374" s="13"/>
      <c r="AJ374" s="13"/>
      <c r="AK374" s="13"/>
      <c r="AL374" s="13"/>
      <c r="AM374" s="13"/>
      <c r="AN374" s="10" t="str">
        <f t="shared" si="232"/>
        <v/>
      </c>
      <c r="AO374" s="8">
        <f t="shared" ref="AO374:AO405" si="235">AllCurCoTCL(AD374:AM374)</f>
        <v>0</v>
      </c>
      <c r="AP374" s="12">
        <f t="shared" si="228"/>
        <v>0</v>
      </c>
      <c r="AQ374" s="13"/>
      <c r="AR374" s="13"/>
      <c r="AS374" s="13"/>
      <c r="AT374" s="13"/>
      <c r="AU374" s="13"/>
      <c r="AV374" s="13"/>
      <c r="AW374" s="13"/>
      <c r="AX374" s="13"/>
      <c r="AY374" s="13"/>
      <c r="AZ374" s="13"/>
      <c r="BA374" s="10" t="str">
        <f t="shared" si="222"/>
        <v/>
      </c>
      <c r="BB374" s="8">
        <f t="shared" si="209"/>
        <v>0</v>
      </c>
      <c r="BC374" s="8">
        <f t="shared" si="218"/>
        <v>0</v>
      </c>
      <c r="BD374" s="13"/>
      <c r="BE374" s="13"/>
      <c r="BF374" s="13"/>
      <c r="BG374" s="13"/>
      <c r="BH374" s="13"/>
      <c r="BI374" s="13"/>
      <c r="BJ374" s="13"/>
      <c r="BK374" s="13"/>
      <c r="BL374" s="13"/>
      <c r="BM374" s="13"/>
      <c r="BN374" s="8" t="str">
        <f t="shared" si="214"/>
        <v/>
      </c>
      <c r="BO374" s="8">
        <f t="shared" si="226"/>
        <v>0</v>
      </c>
      <c r="BP374" s="8">
        <f t="shared" ref="BP374:BP437" si="236">AllCurCoGP(BD374:BM374)</f>
        <v>0</v>
      </c>
      <c r="BQ374" s="13"/>
      <c r="BR374" s="13"/>
      <c r="BS374" s="13"/>
      <c r="BT374" s="13"/>
      <c r="BU374" s="13"/>
      <c r="BV374" s="13"/>
      <c r="BW374" s="13"/>
      <c r="BX374" s="13"/>
      <c r="BY374" s="13"/>
      <c r="BZ374" s="13"/>
      <c r="CA374" s="8" t="str">
        <f t="shared" si="217"/>
        <v/>
      </c>
      <c r="CB374" s="8">
        <f t="shared" si="211"/>
        <v>0</v>
      </c>
      <c r="CC374" s="8">
        <f t="shared" si="234"/>
        <v>0</v>
      </c>
      <c r="CD374" s="13"/>
      <c r="CE374" s="13"/>
      <c r="CF374" s="13"/>
      <c r="CG374" s="13"/>
      <c r="CH374" s="13"/>
      <c r="CI374" s="13"/>
      <c r="CJ374" s="13"/>
      <c r="CK374" s="13"/>
      <c r="CL374" s="13"/>
      <c r="CM374" s="13"/>
      <c r="CN374" s="8" t="str">
        <f t="shared" si="220"/>
        <v/>
      </c>
      <c r="CO374" s="8">
        <f t="shared" si="210"/>
        <v>0</v>
      </c>
      <c r="CP374" s="8">
        <f t="shared" si="230"/>
        <v>0</v>
      </c>
      <c r="CQ374" s="13"/>
      <c r="CR374" s="13"/>
      <c r="CS374" s="13"/>
      <c r="CT374" s="13"/>
      <c r="CU374" s="13"/>
      <c r="CV374" s="13"/>
      <c r="CW374" s="13"/>
      <c r="CX374" s="13"/>
      <c r="CY374" s="13"/>
      <c r="CZ374" s="13"/>
      <c r="DA374" s="8" t="str">
        <f t="shared" si="229"/>
        <v/>
      </c>
      <c r="DB374" s="8">
        <f t="shared" si="233"/>
        <v>0</v>
      </c>
      <c r="DC374" s="8">
        <f t="shared" si="227"/>
        <v>0</v>
      </c>
    </row>
    <row r="375" spans="1:107" ht="26.25" customHeight="1" thickBot="1" x14ac:dyDescent="0.4">
      <c r="A375" s="16">
        <v>369</v>
      </c>
      <c r="B375" s="16"/>
      <c r="C375" s="16"/>
      <c r="D375" s="13"/>
      <c r="E375" s="13"/>
      <c r="F375" s="13"/>
      <c r="G375" s="13"/>
      <c r="H375" s="13"/>
      <c r="I375" s="13"/>
      <c r="J375" s="13"/>
      <c r="K375" s="13"/>
      <c r="L375" s="13"/>
      <c r="M375" s="13"/>
      <c r="N375" s="8" t="str">
        <f t="shared" si="202"/>
        <v/>
      </c>
      <c r="O375" s="8">
        <f t="shared" si="219"/>
        <v>0</v>
      </c>
      <c r="P375" s="8">
        <f t="shared" si="215"/>
        <v>0</v>
      </c>
      <c r="Q375" s="13"/>
      <c r="R375" s="13"/>
      <c r="S375" s="13"/>
      <c r="T375" s="13"/>
      <c r="U375" s="13"/>
      <c r="V375" s="13"/>
      <c r="W375" s="13"/>
      <c r="X375" s="13"/>
      <c r="Y375" s="13"/>
      <c r="Z375" s="13"/>
      <c r="AA375" s="10" t="str">
        <f t="shared" si="223"/>
        <v/>
      </c>
      <c r="AB375" s="10">
        <f t="shared" si="231"/>
        <v>0</v>
      </c>
      <c r="AC375" s="10">
        <f t="shared" si="225"/>
        <v>0</v>
      </c>
      <c r="AD375" s="13"/>
      <c r="AE375" s="13"/>
      <c r="AF375" s="13"/>
      <c r="AG375" s="13"/>
      <c r="AH375" s="13"/>
      <c r="AI375" s="13"/>
      <c r="AJ375" s="13"/>
      <c r="AK375" s="13"/>
      <c r="AL375" s="13"/>
      <c r="AM375" s="13"/>
      <c r="AN375" s="10" t="str">
        <f t="shared" si="232"/>
        <v/>
      </c>
      <c r="AO375" s="8">
        <f t="shared" si="235"/>
        <v>0</v>
      </c>
      <c r="AP375" s="12">
        <f t="shared" si="228"/>
        <v>0</v>
      </c>
      <c r="AQ375" s="13"/>
      <c r="AR375" s="13"/>
      <c r="AS375" s="13"/>
      <c r="AT375" s="13"/>
      <c r="AU375" s="13"/>
      <c r="AV375" s="13"/>
      <c r="AW375" s="13"/>
      <c r="AX375" s="13"/>
      <c r="AY375" s="13"/>
      <c r="AZ375" s="13"/>
      <c r="BA375" s="10" t="str">
        <f t="shared" si="222"/>
        <v/>
      </c>
      <c r="BB375" s="8">
        <f t="shared" si="209"/>
        <v>0</v>
      </c>
      <c r="BC375" s="8">
        <f t="shared" si="218"/>
        <v>0</v>
      </c>
      <c r="BD375" s="13"/>
      <c r="BE375" s="13"/>
      <c r="BF375" s="13"/>
      <c r="BG375" s="13"/>
      <c r="BH375" s="13"/>
      <c r="BI375" s="13"/>
      <c r="BJ375" s="13"/>
      <c r="BK375" s="13"/>
      <c r="BL375" s="13"/>
      <c r="BM375" s="13"/>
      <c r="BN375" s="8" t="str">
        <f t="shared" si="214"/>
        <v/>
      </c>
      <c r="BO375" s="8">
        <f t="shared" si="226"/>
        <v>0</v>
      </c>
      <c r="BP375" s="8">
        <f t="shared" si="236"/>
        <v>0</v>
      </c>
      <c r="BQ375" s="13"/>
      <c r="BR375" s="13"/>
      <c r="BS375" s="13"/>
      <c r="BT375" s="13"/>
      <c r="BU375" s="13"/>
      <c r="BV375" s="13"/>
      <c r="BW375" s="13"/>
      <c r="BX375" s="13"/>
      <c r="BY375" s="13"/>
      <c r="BZ375" s="13"/>
      <c r="CA375" s="8" t="str">
        <f t="shared" si="217"/>
        <v/>
      </c>
      <c r="CB375" s="8">
        <f t="shared" si="211"/>
        <v>0</v>
      </c>
      <c r="CC375" s="8">
        <f t="shared" si="234"/>
        <v>0</v>
      </c>
      <c r="CD375" s="13"/>
      <c r="CE375" s="13"/>
      <c r="CF375" s="13"/>
      <c r="CG375" s="13"/>
      <c r="CH375" s="13"/>
      <c r="CI375" s="13"/>
      <c r="CJ375" s="13"/>
      <c r="CK375" s="13"/>
      <c r="CL375" s="13"/>
      <c r="CM375" s="13"/>
      <c r="CN375" s="8" t="str">
        <f t="shared" si="220"/>
        <v/>
      </c>
      <c r="CO375" s="8">
        <f t="shared" si="210"/>
        <v>0</v>
      </c>
      <c r="CP375" s="8">
        <f t="shared" si="230"/>
        <v>0</v>
      </c>
      <c r="CQ375" s="13"/>
      <c r="CR375" s="13"/>
      <c r="CS375" s="13"/>
      <c r="CT375" s="13"/>
      <c r="CU375" s="13"/>
      <c r="CV375" s="13"/>
      <c r="CW375" s="13"/>
      <c r="CX375" s="13"/>
      <c r="CY375" s="13"/>
      <c r="CZ375" s="13"/>
      <c r="DA375" s="8" t="str">
        <f t="shared" si="229"/>
        <v/>
      </c>
      <c r="DB375" s="8">
        <f t="shared" si="233"/>
        <v>0</v>
      </c>
      <c r="DC375" s="8">
        <f t="shared" si="227"/>
        <v>0</v>
      </c>
    </row>
    <row r="376" spans="1:107" ht="26.25" customHeight="1" thickBot="1" x14ac:dyDescent="0.4">
      <c r="A376" s="16">
        <v>370</v>
      </c>
      <c r="B376" s="16"/>
      <c r="C376" s="16"/>
      <c r="D376" s="13"/>
      <c r="E376" s="13"/>
      <c r="F376" s="13"/>
      <c r="G376" s="13"/>
      <c r="H376" s="13"/>
      <c r="I376" s="13"/>
      <c r="J376" s="13"/>
      <c r="K376" s="13"/>
      <c r="L376" s="13"/>
      <c r="M376" s="13"/>
      <c r="N376" s="8" t="str">
        <f t="shared" si="202"/>
        <v/>
      </c>
      <c r="O376" s="8">
        <f t="shared" si="219"/>
        <v>0</v>
      </c>
      <c r="P376" s="8">
        <f t="shared" si="215"/>
        <v>0</v>
      </c>
      <c r="Q376" s="13"/>
      <c r="R376" s="13"/>
      <c r="S376" s="13"/>
      <c r="T376" s="13"/>
      <c r="U376" s="13"/>
      <c r="V376" s="13"/>
      <c r="W376" s="13"/>
      <c r="X376" s="13"/>
      <c r="Y376" s="13"/>
      <c r="Z376" s="13"/>
      <c r="AA376" s="10" t="str">
        <f t="shared" si="223"/>
        <v/>
      </c>
      <c r="AB376" s="10">
        <f t="shared" si="231"/>
        <v>0</v>
      </c>
      <c r="AC376" s="10">
        <f t="shared" si="225"/>
        <v>0</v>
      </c>
      <c r="AD376" s="13"/>
      <c r="AE376" s="13"/>
      <c r="AF376" s="13"/>
      <c r="AG376" s="13"/>
      <c r="AH376" s="13"/>
      <c r="AI376" s="13"/>
      <c r="AJ376" s="13"/>
      <c r="AK376" s="13"/>
      <c r="AL376" s="13"/>
      <c r="AM376" s="13"/>
      <c r="AN376" s="10" t="str">
        <f t="shared" si="232"/>
        <v/>
      </c>
      <c r="AO376" s="8">
        <f t="shared" si="235"/>
        <v>0</v>
      </c>
      <c r="AP376" s="12">
        <f t="shared" si="228"/>
        <v>0</v>
      </c>
      <c r="AQ376" s="13"/>
      <c r="AR376" s="13"/>
      <c r="AS376" s="13"/>
      <c r="AT376" s="13"/>
      <c r="AU376" s="13"/>
      <c r="AV376" s="13"/>
      <c r="AW376" s="13"/>
      <c r="AX376" s="13"/>
      <c r="AY376" s="13"/>
      <c r="AZ376" s="13"/>
      <c r="BA376" s="10" t="str">
        <f t="shared" si="222"/>
        <v/>
      </c>
      <c r="BB376" s="8">
        <f t="shared" si="209"/>
        <v>0</v>
      </c>
      <c r="BC376" s="8">
        <f t="shared" si="218"/>
        <v>0</v>
      </c>
      <c r="BD376" s="13"/>
      <c r="BE376" s="13"/>
      <c r="BF376" s="13"/>
      <c r="BG376" s="13"/>
      <c r="BH376" s="13"/>
      <c r="BI376" s="13"/>
      <c r="BJ376" s="13"/>
      <c r="BK376" s="13"/>
      <c r="BL376" s="13"/>
      <c r="BM376" s="13"/>
      <c r="BN376" s="8" t="str">
        <f t="shared" si="214"/>
        <v/>
      </c>
      <c r="BO376" s="8">
        <f t="shared" si="226"/>
        <v>0</v>
      </c>
      <c r="BP376" s="8">
        <f t="shared" si="236"/>
        <v>0</v>
      </c>
      <c r="BQ376" s="13"/>
      <c r="BR376" s="13"/>
      <c r="BS376" s="13"/>
      <c r="BT376" s="13"/>
      <c r="BU376" s="13"/>
      <c r="BV376" s="13"/>
      <c r="BW376" s="13"/>
      <c r="BX376" s="13"/>
      <c r="BY376" s="13"/>
      <c r="BZ376" s="13"/>
      <c r="CA376" s="8" t="str">
        <f t="shared" ref="CA376:CA407" si="237">AllCurCo(BQ376:BZ376)</f>
        <v/>
      </c>
      <c r="CB376" s="8">
        <f t="shared" si="211"/>
        <v>0</v>
      </c>
      <c r="CC376" s="8">
        <f t="shared" si="234"/>
        <v>0</v>
      </c>
      <c r="CD376" s="13"/>
      <c r="CE376" s="13"/>
      <c r="CF376" s="13"/>
      <c r="CG376" s="13"/>
      <c r="CH376" s="13"/>
      <c r="CI376" s="13"/>
      <c r="CJ376" s="13"/>
      <c r="CK376" s="13"/>
      <c r="CL376" s="13"/>
      <c r="CM376" s="13"/>
      <c r="CN376" s="8" t="str">
        <f t="shared" si="220"/>
        <v/>
      </c>
      <c r="CO376" s="8">
        <f t="shared" si="210"/>
        <v>0</v>
      </c>
      <c r="CP376" s="8">
        <f t="shared" si="230"/>
        <v>0</v>
      </c>
      <c r="CQ376" s="13"/>
      <c r="CR376" s="13"/>
      <c r="CS376" s="13"/>
      <c r="CT376" s="13"/>
      <c r="CU376" s="13"/>
      <c r="CV376" s="13"/>
      <c r="CW376" s="13"/>
      <c r="CX376" s="13"/>
      <c r="CY376" s="13"/>
      <c r="CZ376" s="13"/>
      <c r="DA376" s="8" t="str">
        <f t="shared" si="229"/>
        <v/>
      </c>
      <c r="DB376" s="8">
        <f t="shared" si="233"/>
        <v>0</v>
      </c>
      <c r="DC376" s="8">
        <f t="shared" si="227"/>
        <v>0</v>
      </c>
    </row>
    <row r="377" spans="1:107" ht="26.25" customHeight="1" thickBot="1" x14ac:dyDescent="0.4">
      <c r="A377" s="16">
        <v>371</v>
      </c>
      <c r="B377" s="16"/>
      <c r="C377" s="16"/>
      <c r="D377" s="13"/>
      <c r="E377" s="13"/>
      <c r="F377" s="13"/>
      <c r="G377" s="13"/>
      <c r="H377" s="13"/>
      <c r="I377" s="13"/>
      <c r="J377" s="13"/>
      <c r="K377" s="13"/>
      <c r="L377" s="13"/>
      <c r="M377" s="13"/>
      <c r="N377" s="8" t="str">
        <f t="shared" si="202"/>
        <v/>
      </c>
      <c r="O377" s="8">
        <f t="shared" si="219"/>
        <v>0</v>
      </c>
      <c r="P377" s="8">
        <f t="shared" si="215"/>
        <v>0</v>
      </c>
      <c r="Q377" s="13"/>
      <c r="R377" s="13"/>
      <c r="S377" s="13"/>
      <c r="T377" s="13"/>
      <c r="U377" s="13"/>
      <c r="V377" s="13"/>
      <c r="W377" s="13"/>
      <c r="X377" s="13"/>
      <c r="Y377" s="13"/>
      <c r="Z377" s="13"/>
      <c r="AA377" s="10" t="str">
        <f t="shared" si="223"/>
        <v/>
      </c>
      <c r="AB377" s="10">
        <f t="shared" si="231"/>
        <v>0</v>
      </c>
      <c r="AC377" s="10">
        <f t="shared" si="225"/>
        <v>0</v>
      </c>
      <c r="AD377" s="13"/>
      <c r="AE377" s="13"/>
      <c r="AF377" s="13"/>
      <c r="AG377" s="13"/>
      <c r="AH377" s="13"/>
      <c r="AI377" s="13"/>
      <c r="AJ377" s="13"/>
      <c r="AK377" s="13"/>
      <c r="AL377" s="13"/>
      <c r="AM377" s="13"/>
      <c r="AN377" s="10" t="str">
        <f t="shared" si="232"/>
        <v/>
      </c>
      <c r="AO377" s="8">
        <f t="shared" si="235"/>
        <v>0</v>
      </c>
      <c r="AP377" s="12">
        <f t="shared" si="228"/>
        <v>0</v>
      </c>
      <c r="AQ377" s="13"/>
      <c r="AR377" s="13"/>
      <c r="AS377" s="13"/>
      <c r="AT377" s="13"/>
      <c r="AU377" s="13"/>
      <c r="AV377" s="13"/>
      <c r="AW377" s="13"/>
      <c r="AX377" s="13"/>
      <c r="AY377" s="13"/>
      <c r="AZ377" s="13"/>
      <c r="BA377" s="10" t="str">
        <f t="shared" si="222"/>
        <v/>
      </c>
      <c r="BB377" s="8">
        <f t="shared" si="209"/>
        <v>0</v>
      </c>
      <c r="BC377" s="8">
        <f t="shared" si="218"/>
        <v>0</v>
      </c>
      <c r="BD377" s="13"/>
      <c r="BE377" s="13"/>
      <c r="BF377" s="13"/>
      <c r="BG377" s="13"/>
      <c r="BH377" s="13"/>
      <c r="BI377" s="13"/>
      <c r="BJ377" s="13"/>
      <c r="BK377" s="13"/>
      <c r="BL377" s="13"/>
      <c r="BM377" s="13"/>
      <c r="BN377" s="8" t="str">
        <f t="shared" si="214"/>
        <v/>
      </c>
      <c r="BO377" s="8">
        <f t="shared" si="226"/>
        <v>0</v>
      </c>
      <c r="BP377" s="8">
        <f t="shared" si="236"/>
        <v>0</v>
      </c>
      <c r="BQ377" s="13"/>
      <c r="BR377" s="13"/>
      <c r="BS377" s="13"/>
      <c r="BT377" s="13"/>
      <c r="BU377" s="13"/>
      <c r="BV377" s="13"/>
      <c r="BW377" s="13"/>
      <c r="BX377" s="13"/>
      <c r="BY377" s="13"/>
      <c r="BZ377" s="13"/>
      <c r="CA377" s="8" t="str">
        <f t="shared" si="237"/>
        <v/>
      </c>
      <c r="CB377" s="8">
        <f t="shared" si="211"/>
        <v>0</v>
      </c>
      <c r="CC377" s="8">
        <f t="shared" si="234"/>
        <v>0</v>
      </c>
      <c r="CD377" s="13"/>
      <c r="CE377" s="13"/>
      <c r="CF377" s="13"/>
      <c r="CG377" s="13"/>
      <c r="CH377" s="13"/>
      <c r="CI377" s="13"/>
      <c r="CJ377" s="13"/>
      <c r="CK377" s="13"/>
      <c r="CL377" s="13"/>
      <c r="CM377" s="13"/>
      <c r="CN377" s="8" t="str">
        <f t="shared" si="220"/>
        <v/>
      </c>
      <c r="CO377" s="8">
        <f t="shared" si="210"/>
        <v>0</v>
      </c>
      <c r="CP377" s="8">
        <f t="shared" si="230"/>
        <v>0</v>
      </c>
      <c r="CQ377" s="13"/>
      <c r="CR377" s="13"/>
      <c r="CS377" s="13"/>
      <c r="CT377" s="13"/>
      <c r="CU377" s="13"/>
      <c r="CV377" s="13"/>
      <c r="CW377" s="13"/>
      <c r="CX377" s="13"/>
      <c r="CY377" s="13"/>
      <c r="CZ377" s="13"/>
      <c r="DA377" s="8" t="str">
        <f t="shared" si="229"/>
        <v/>
      </c>
      <c r="DB377" s="8">
        <f t="shared" si="233"/>
        <v>0</v>
      </c>
      <c r="DC377" s="8">
        <f t="shared" si="227"/>
        <v>0</v>
      </c>
    </row>
    <row r="378" spans="1:107" ht="26.25" customHeight="1" thickBot="1" x14ac:dyDescent="0.4">
      <c r="A378" s="16">
        <v>372</v>
      </c>
      <c r="B378" s="16"/>
      <c r="C378" s="16"/>
      <c r="D378" s="13"/>
      <c r="E378" s="13"/>
      <c r="F378" s="13"/>
      <c r="G378" s="13"/>
      <c r="H378" s="13"/>
      <c r="I378" s="13"/>
      <c r="J378" s="13"/>
      <c r="K378" s="13"/>
      <c r="L378" s="13"/>
      <c r="M378" s="13"/>
      <c r="N378" s="8" t="str">
        <f t="shared" si="202"/>
        <v/>
      </c>
      <c r="O378" s="8">
        <f t="shared" ref="O378:O388" si="238">AllCurCoTCL(D378:M378)</f>
        <v>0</v>
      </c>
      <c r="P378" s="8">
        <f t="shared" si="215"/>
        <v>0</v>
      </c>
      <c r="Q378" s="13"/>
      <c r="R378" s="13"/>
      <c r="S378" s="13"/>
      <c r="T378" s="13"/>
      <c r="U378" s="13"/>
      <c r="V378" s="13"/>
      <c r="W378" s="13"/>
      <c r="X378" s="13"/>
      <c r="Y378" s="13"/>
      <c r="Z378" s="13"/>
      <c r="AA378" s="10" t="str">
        <f t="shared" si="223"/>
        <v/>
      </c>
      <c r="AB378" s="10">
        <f t="shared" si="231"/>
        <v>0</v>
      </c>
      <c r="AC378" s="10">
        <f t="shared" si="225"/>
        <v>0</v>
      </c>
      <c r="AD378" s="13"/>
      <c r="AE378" s="13"/>
      <c r="AF378" s="13"/>
      <c r="AG378" s="13"/>
      <c r="AH378" s="13"/>
      <c r="AI378" s="13"/>
      <c r="AJ378" s="13"/>
      <c r="AK378" s="13"/>
      <c r="AL378" s="13"/>
      <c r="AM378" s="13"/>
      <c r="AN378" s="10" t="str">
        <f t="shared" si="232"/>
        <v/>
      </c>
      <c r="AO378" s="8">
        <f t="shared" si="235"/>
        <v>0</v>
      </c>
      <c r="AP378" s="12">
        <f t="shared" si="228"/>
        <v>0</v>
      </c>
      <c r="AQ378" s="13"/>
      <c r="AR378" s="13"/>
      <c r="AS378" s="13"/>
      <c r="AT378" s="13"/>
      <c r="AU378" s="13"/>
      <c r="AV378" s="13"/>
      <c r="AW378" s="13"/>
      <c r="AX378" s="13"/>
      <c r="AY378" s="13"/>
      <c r="AZ378" s="13"/>
      <c r="BA378" s="10" t="str">
        <f t="shared" si="222"/>
        <v/>
      </c>
      <c r="BB378" s="8">
        <f t="shared" si="209"/>
        <v>0</v>
      </c>
      <c r="BC378" s="8">
        <f t="shared" si="218"/>
        <v>0</v>
      </c>
      <c r="BD378" s="13"/>
      <c r="BE378" s="13"/>
      <c r="BF378" s="13"/>
      <c r="BG378" s="13"/>
      <c r="BH378" s="13"/>
      <c r="BI378" s="13"/>
      <c r="BJ378" s="13"/>
      <c r="BK378" s="13"/>
      <c r="BL378" s="13"/>
      <c r="BM378" s="13"/>
      <c r="BN378" s="8" t="str">
        <f t="shared" si="214"/>
        <v/>
      </c>
      <c r="BO378" s="8">
        <f t="shared" si="226"/>
        <v>0</v>
      </c>
      <c r="BP378" s="8">
        <f t="shared" si="236"/>
        <v>0</v>
      </c>
      <c r="BQ378" s="13"/>
      <c r="BR378" s="13"/>
      <c r="BS378" s="13"/>
      <c r="BT378" s="13"/>
      <c r="BU378" s="13"/>
      <c r="BV378" s="13"/>
      <c r="BW378" s="13"/>
      <c r="BX378" s="13"/>
      <c r="BY378" s="13"/>
      <c r="BZ378" s="13"/>
      <c r="CA378" s="8" t="str">
        <f t="shared" si="237"/>
        <v/>
      </c>
      <c r="CB378" s="8">
        <f t="shared" si="211"/>
        <v>0</v>
      </c>
      <c r="CC378" s="8">
        <f t="shared" si="234"/>
        <v>0</v>
      </c>
      <c r="CD378" s="13"/>
      <c r="CE378" s="13"/>
      <c r="CF378" s="13"/>
      <c r="CG378" s="13"/>
      <c r="CH378" s="13"/>
      <c r="CI378" s="13"/>
      <c r="CJ378" s="13"/>
      <c r="CK378" s="13"/>
      <c r="CL378" s="13"/>
      <c r="CM378" s="13"/>
      <c r="CN378" s="8" t="str">
        <f t="shared" si="220"/>
        <v/>
      </c>
      <c r="CO378" s="8">
        <f t="shared" si="210"/>
        <v>0</v>
      </c>
      <c r="CP378" s="8">
        <f t="shared" si="230"/>
        <v>0</v>
      </c>
      <c r="CQ378" s="13"/>
      <c r="CR378" s="13"/>
      <c r="CS378" s="13"/>
      <c r="CT378" s="13"/>
      <c r="CU378" s="13"/>
      <c r="CV378" s="13"/>
      <c r="CW378" s="13"/>
      <c r="CX378" s="13"/>
      <c r="CY378" s="13"/>
      <c r="CZ378" s="13"/>
      <c r="DA378" s="8" t="str">
        <f t="shared" si="229"/>
        <v/>
      </c>
      <c r="DB378" s="8">
        <f t="shared" si="233"/>
        <v>0</v>
      </c>
      <c r="DC378" s="8">
        <f t="shared" si="227"/>
        <v>0</v>
      </c>
    </row>
    <row r="379" spans="1:107" ht="26.25" customHeight="1" thickBot="1" x14ac:dyDescent="0.4">
      <c r="A379" s="16">
        <v>373</v>
      </c>
      <c r="B379" s="16"/>
      <c r="C379" s="16"/>
      <c r="D379" s="13"/>
      <c r="E379" s="13"/>
      <c r="F379" s="13"/>
      <c r="G379" s="13"/>
      <c r="H379" s="13"/>
      <c r="I379" s="13"/>
      <c r="J379" s="13"/>
      <c r="K379" s="13"/>
      <c r="L379" s="13"/>
      <c r="M379" s="13"/>
      <c r="N379" s="8" t="str">
        <f t="shared" ref="N379:N442" si="239">AllCurCo(D379:M379)</f>
        <v/>
      </c>
      <c r="O379" s="8">
        <f t="shared" si="238"/>
        <v>0</v>
      </c>
      <c r="P379" s="8">
        <f t="shared" si="215"/>
        <v>0</v>
      </c>
      <c r="Q379" s="13"/>
      <c r="R379" s="13"/>
      <c r="S379" s="13"/>
      <c r="T379" s="13"/>
      <c r="U379" s="13"/>
      <c r="V379" s="13"/>
      <c r="W379" s="13"/>
      <c r="X379" s="13"/>
      <c r="Y379" s="13"/>
      <c r="Z379" s="13"/>
      <c r="AA379" s="10" t="str">
        <f t="shared" si="223"/>
        <v/>
      </c>
      <c r="AB379" s="10">
        <f t="shared" si="231"/>
        <v>0</v>
      </c>
      <c r="AC379" s="10">
        <f t="shared" si="225"/>
        <v>0</v>
      </c>
      <c r="AD379" s="13"/>
      <c r="AE379" s="13"/>
      <c r="AF379" s="13"/>
      <c r="AG379" s="13"/>
      <c r="AH379" s="13"/>
      <c r="AI379" s="13"/>
      <c r="AJ379" s="13"/>
      <c r="AK379" s="13"/>
      <c r="AL379" s="13"/>
      <c r="AM379" s="13"/>
      <c r="AN379" s="10" t="str">
        <f t="shared" si="232"/>
        <v/>
      </c>
      <c r="AO379" s="8">
        <f t="shared" si="235"/>
        <v>0</v>
      </c>
      <c r="AP379" s="12">
        <f t="shared" si="228"/>
        <v>0</v>
      </c>
      <c r="AQ379" s="13"/>
      <c r="AR379" s="13"/>
      <c r="AS379" s="13"/>
      <c r="AT379" s="13"/>
      <c r="AU379" s="13"/>
      <c r="AV379" s="13"/>
      <c r="AW379" s="13"/>
      <c r="AX379" s="13"/>
      <c r="AY379" s="13"/>
      <c r="AZ379" s="13"/>
      <c r="BA379" s="10" t="str">
        <f t="shared" si="222"/>
        <v/>
      </c>
      <c r="BB379" s="8">
        <f t="shared" si="209"/>
        <v>0</v>
      </c>
      <c r="BC379" s="8">
        <f t="shared" si="218"/>
        <v>0</v>
      </c>
      <c r="BD379" s="13"/>
      <c r="BE379" s="13"/>
      <c r="BF379" s="13"/>
      <c r="BG379" s="13"/>
      <c r="BH379" s="13"/>
      <c r="BI379" s="13"/>
      <c r="BJ379" s="13"/>
      <c r="BK379" s="13"/>
      <c r="BL379" s="13"/>
      <c r="BM379" s="13"/>
      <c r="BN379" s="8" t="str">
        <f t="shared" si="214"/>
        <v/>
      </c>
      <c r="BO379" s="8">
        <f t="shared" si="226"/>
        <v>0</v>
      </c>
      <c r="BP379" s="8">
        <f t="shared" si="236"/>
        <v>0</v>
      </c>
      <c r="BQ379" s="13"/>
      <c r="BR379" s="13"/>
      <c r="BS379" s="13"/>
      <c r="BT379" s="13"/>
      <c r="BU379" s="13"/>
      <c r="BV379" s="13"/>
      <c r="BW379" s="13"/>
      <c r="BX379" s="13"/>
      <c r="BY379" s="13"/>
      <c r="BZ379" s="13"/>
      <c r="CA379" s="8" t="str">
        <f t="shared" si="237"/>
        <v/>
      </c>
      <c r="CB379" s="8">
        <f t="shared" si="211"/>
        <v>0</v>
      </c>
      <c r="CC379" s="8">
        <f t="shared" si="234"/>
        <v>0</v>
      </c>
      <c r="CD379" s="13"/>
      <c r="CE379" s="13"/>
      <c r="CF379" s="13"/>
      <c r="CG379" s="13"/>
      <c r="CH379" s="13"/>
      <c r="CI379" s="13"/>
      <c r="CJ379" s="13"/>
      <c r="CK379" s="13"/>
      <c r="CL379" s="13"/>
      <c r="CM379" s="13"/>
      <c r="CN379" s="8" t="str">
        <f t="shared" si="220"/>
        <v/>
      </c>
      <c r="CO379" s="8">
        <f t="shared" si="210"/>
        <v>0</v>
      </c>
      <c r="CP379" s="8">
        <f t="shared" si="230"/>
        <v>0</v>
      </c>
      <c r="CQ379" s="13"/>
      <c r="CR379" s="13"/>
      <c r="CS379" s="13"/>
      <c r="CT379" s="13"/>
      <c r="CU379" s="13"/>
      <c r="CV379" s="13"/>
      <c r="CW379" s="13"/>
      <c r="CX379" s="13"/>
      <c r="CY379" s="13"/>
      <c r="CZ379" s="13"/>
      <c r="DA379" s="8" t="str">
        <f t="shared" si="229"/>
        <v/>
      </c>
      <c r="DB379" s="8">
        <f t="shared" si="233"/>
        <v>0</v>
      </c>
      <c r="DC379" s="8">
        <f t="shared" si="227"/>
        <v>0</v>
      </c>
    </row>
    <row r="380" spans="1:107" ht="26.25" customHeight="1" thickBot="1" x14ac:dyDescent="0.4">
      <c r="A380" s="16">
        <v>374</v>
      </c>
      <c r="B380" s="16"/>
      <c r="C380" s="16"/>
      <c r="D380" s="13"/>
      <c r="E380" s="13"/>
      <c r="F380" s="13"/>
      <c r="G380" s="13"/>
      <c r="H380" s="13"/>
      <c r="I380" s="13"/>
      <c r="J380" s="13"/>
      <c r="K380" s="13"/>
      <c r="L380" s="13"/>
      <c r="M380" s="13"/>
      <c r="N380" s="8" t="str">
        <f t="shared" si="239"/>
        <v/>
      </c>
      <c r="O380" s="8">
        <f t="shared" si="238"/>
        <v>0</v>
      </c>
      <c r="P380" s="8">
        <f t="shared" si="215"/>
        <v>0</v>
      </c>
      <c r="Q380" s="13"/>
      <c r="R380" s="13"/>
      <c r="S380" s="13"/>
      <c r="T380" s="13"/>
      <c r="U380" s="13"/>
      <c r="V380" s="13"/>
      <c r="W380" s="13"/>
      <c r="X380" s="13"/>
      <c r="Y380" s="13"/>
      <c r="Z380" s="13"/>
      <c r="AA380" s="10" t="str">
        <f t="shared" si="223"/>
        <v/>
      </c>
      <c r="AB380" s="10">
        <f t="shared" si="231"/>
        <v>0</v>
      </c>
      <c r="AC380" s="10">
        <f t="shared" si="225"/>
        <v>0</v>
      </c>
      <c r="AD380" s="13"/>
      <c r="AE380" s="13"/>
      <c r="AF380" s="13"/>
      <c r="AG380" s="13"/>
      <c r="AH380" s="13"/>
      <c r="AI380" s="13"/>
      <c r="AJ380" s="13"/>
      <c r="AK380" s="13"/>
      <c r="AL380" s="13"/>
      <c r="AM380" s="13"/>
      <c r="AN380" s="10" t="str">
        <f t="shared" si="232"/>
        <v/>
      </c>
      <c r="AO380" s="8">
        <f t="shared" si="235"/>
        <v>0</v>
      </c>
      <c r="AP380" s="12">
        <f t="shared" si="228"/>
        <v>0</v>
      </c>
      <c r="AQ380" s="13"/>
      <c r="AR380" s="13"/>
      <c r="AS380" s="13"/>
      <c r="AT380" s="13"/>
      <c r="AU380" s="13"/>
      <c r="AV380" s="13"/>
      <c r="AW380" s="13"/>
      <c r="AX380" s="13"/>
      <c r="AY380" s="13"/>
      <c r="AZ380" s="13"/>
      <c r="BA380" s="10" t="str">
        <f t="shared" si="222"/>
        <v/>
      </c>
      <c r="BB380" s="8">
        <f t="shared" si="209"/>
        <v>0</v>
      </c>
      <c r="BC380" s="8">
        <f t="shared" si="218"/>
        <v>0</v>
      </c>
      <c r="BD380" s="13"/>
      <c r="BE380" s="13"/>
      <c r="BF380" s="13"/>
      <c r="BG380" s="13"/>
      <c r="BH380" s="13"/>
      <c r="BI380" s="13"/>
      <c r="BJ380" s="13"/>
      <c r="BK380" s="13"/>
      <c r="BL380" s="13"/>
      <c r="BM380" s="13"/>
      <c r="BN380" s="8" t="str">
        <f t="shared" si="214"/>
        <v/>
      </c>
      <c r="BO380" s="8">
        <f t="shared" si="226"/>
        <v>0</v>
      </c>
      <c r="BP380" s="8">
        <f t="shared" si="236"/>
        <v>0</v>
      </c>
      <c r="BQ380" s="13"/>
      <c r="BR380" s="13"/>
      <c r="BS380" s="13"/>
      <c r="BT380" s="13"/>
      <c r="BU380" s="13"/>
      <c r="BV380" s="13"/>
      <c r="BW380" s="13"/>
      <c r="BX380" s="13"/>
      <c r="BY380" s="13"/>
      <c r="BZ380" s="13"/>
      <c r="CA380" s="8" t="str">
        <f t="shared" si="237"/>
        <v/>
      </c>
      <c r="CB380" s="8">
        <f t="shared" si="211"/>
        <v>0</v>
      </c>
      <c r="CC380" s="8">
        <f t="shared" si="234"/>
        <v>0</v>
      </c>
      <c r="CD380" s="13"/>
      <c r="CE380" s="13"/>
      <c r="CF380" s="13"/>
      <c r="CG380" s="13"/>
      <c r="CH380" s="13"/>
      <c r="CI380" s="13"/>
      <c r="CJ380" s="13"/>
      <c r="CK380" s="13"/>
      <c r="CL380" s="13"/>
      <c r="CM380" s="13"/>
      <c r="CN380" s="8" t="str">
        <f t="shared" si="220"/>
        <v/>
      </c>
      <c r="CO380" s="8">
        <f t="shared" si="210"/>
        <v>0</v>
      </c>
      <c r="CP380" s="8">
        <f t="shared" si="230"/>
        <v>0</v>
      </c>
      <c r="CQ380" s="13"/>
      <c r="CR380" s="13"/>
      <c r="CS380" s="13"/>
      <c r="CT380" s="13"/>
      <c r="CU380" s="13"/>
      <c r="CV380" s="13"/>
      <c r="CW380" s="13"/>
      <c r="CX380" s="13"/>
      <c r="CY380" s="13"/>
      <c r="CZ380" s="13"/>
      <c r="DA380" s="8" t="str">
        <f t="shared" si="229"/>
        <v/>
      </c>
      <c r="DB380" s="8">
        <f t="shared" si="233"/>
        <v>0</v>
      </c>
      <c r="DC380" s="8">
        <f t="shared" si="227"/>
        <v>0</v>
      </c>
    </row>
    <row r="381" spans="1:107" ht="26.25" customHeight="1" thickBot="1" x14ac:dyDescent="0.4">
      <c r="A381" s="16">
        <v>375</v>
      </c>
      <c r="B381" s="16"/>
      <c r="C381" s="16"/>
      <c r="D381" s="13"/>
      <c r="E381" s="13"/>
      <c r="F381" s="13"/>
      <c r="G381" s="13"/>
      <c r="H381" s="13"/>
      <c r="I381" s="13"/>
      <c r="J381" s="13"/>
      <c r="K381" s="13"/>
      <c r="L381" s="13"/>
      <c r="M381" s="13"/>
      <c r="N381" s="8" t="str">
        <f t="shared" si="239"/>
        <v/>
      </c>
      <c r="O381" s="8">
        <f t="shared" si="238"/>
        <v>0</v>
      </c>
      <c r="P381" s="8">
        <f t="shared" si="215"/>
        <v>0</v>
      </c>
      <c r="Q381" s="13"/>
      <c r="R381" s="13"/>
      <c r="S381" s="13"/>
      <c r="T381" s="13"/>
      <c r="U381" s="13"/>
      <c r="V381" s="13"/>
      <c r="W381" s="13"/>
      <c r="X381" s="13"/>
      <c r="Y381" s="13"/>
      <c r="Z381" s="13"/>
      <c r="AA381" s="10" t="str">
        <f t="shared" si="223"/>
        <v/>
      </c>
      <c r="AB381" s="10">
        <f t="shared" si="231"/>
        <v>0</v>
      </c>
      <c r="AC381" s="10">
        <f t="shared" si="225"/>
        <v>0</v>
      </c>
      <c r="AD381" s="13"/>
      <c r="AE381" s="13"/>
      <c r="AF381" s="13"/>
      <c r="AG381" s="13"/>
      <c r="AH381" s="13"/>
      <c r="AI381" s="13"/>
      <c r="AJ381" s="13"/>
      <c r="AK381" s="13"/>
      <c r="AL381" s="13"/>
      <c r="AM381" s="13"/>
      <c r="AN381" s="10" t="str">
        <f t="shared" si="232"/>
        <v/>
      </c>
      <c r="AO381" s="8">
        <f t="shared" si="235"/>
        <v>0</v>
      </c>
      <c r="AP381" s="12">
        <f t="shared" si="228"/>
        <v>0</v>
      </c>
      <c r="AQ381" s="13"/>
      <c r="AR381" s="13"/>
      <c r="AS381" s="13"/>
      <c r="AT381" s="13"/>
      <c r="AU381" s="13"/>
      <c r="AV381" s="13"/>
      <c r="AW381" s="13"/>
      <c r="AX381" s="13"/>
      <c r="AY381" s="13"/>
      <c r="AZ381" s="13"/>
      <c r="BA381" s="10" t="str">
        <f t="shared" si="222"/>
        <v/>
      </c>
      <c r="BB381" s="8">
        <f t="shared" si="209"/>
        <v>0</v>
      </c>
      <c r="BC381" s="8">
        <f t="shared" si="218"/>
        <v>0</v>
      </c>
      <c r="BD381" s="13"/>
      <c r="BE381" s="13"/>
      <c r="BF381" s="13"/>
      <c r="BG381" s="13"/>
      <c r="BH381" s="13"/>
      <c r="BI381" s="13"/>
      <c r="BJ381" s="13"/>
      <c r="BK381" s="13"/>
      <c r="BL381" s="13"/>
      <c r="BM381" s="13"/>
      <c r="BN381" s="8" t="str">
        <f t="shared" si="214"/>
        <v/>
      </c>
      <c r="BO381" s="8">
        <f t="shared" si="226"/>
        <v>0</v>
      </c>
      <c r="BP381" s="8">
        <f t="shared" si="236"/>
        <v>0</v>
      </c>
      <c r="BQ381" s="13"/>
      <c r="BR381" s="13"/>
      <c r="BS381" s="13"/>
      <c r="BT381" s="13"/>
      <c r="BU381" s="13"/>
      <c r="BV381" s="13"/>
      <c r="BW381" s="13"/>
      <c r="BX381" s="13"/>
      <c r="BY381" s="13"/>
      <c r="BZ381" s="13"/>
      <c r="CA381" s="8" t="str">
        <f t="shared" si="237"/>
        <v/>
      </c>
      <c r="CB381" s="8">
        <f t="shared" si="211"/>
        <v>0</v>
      </c>
      <c r="CC381" s="8">
        <f t="shared" si="234"/>
        <v>0</v>
      </c>
      <c r="CD381" s="13"/>
      <c r="CE381" s="13"/>
      <c r="CF381" s="13"/>
      <c r="CG381" s="13"/>
      <c r="CH381" s="13"/>
      <c r="CI381" s="13"/>
      <c r="CJ381" s="13"/>
      <c r="CK381" s="13"/>
      <c r="CL381" s="13"/>
      <c r="CM381" s="13"/>
      <c r="CN381" s="8" t="str">
        <f t="shared" si="220"/>
        <v/>
      </c>
      <c r="CO381" s="8">
        <f t="shared" si="210"/>
        <v>0</v>
      </c>
      <c r="CP381" s="8">
        <f t="shared" si="230"/>
        <v>0</v>
      </c>
      <c r="CQ381" s="13"/>
      <c r="CR381" s="13"/>
      <c r="CS381" s="13"/>
      <c r="CT381" s="13"/>
      <c r="CU381" s="13"/>
      <c r="CV381" s="13"/>
      <c r="CW381" s="13"/>
      <c r="CX381" s="13"/>
      <c r="CY381" s="13"/>
      <c r="CZ381" s="13"/>
      <c r="DA381" s="8" t="str">
        <f t="shared" si="229"/>
        <v/>
      </c>
      <c r="DB381" s="8">
        <f t="shared" si="233"/>
        <v>0</v>
      </c>
      <c r="DC381" s="8">
        <f t="shared" si="227"/>
        <v>0</v>
      </c>
    </row>
    <row r="382" spans="1:107" ht="26.25" customHeight="1" thickBot="1" x14ac:dyDescent="0.4">
      <c r="A382" s="16">
        <v>376</v>
      </c>
      <c r="B382" s="16"/>
      <c r="C382" s="16"/>
      <c r="D382" s="13"/>
      <c r="E382" s="13"/>
      <c r="F382" s="13"/>
      <c r="G382" s="13"/>
      <c r="H382" s="13"/>
      <c r="I382" s="13"/>
      <c r="J382" s="13"/>
      <c r="K382" s="13"/>
      <c r="L382" s="13"/>
      <c r="M382" s="13"/>
      <c r="N382" s="8" t="str">
        <f t="shared" si="239"/>
        <v/>
      </c>
      <c r="O382" s="8">
        <f t="shared" si="238"/>
        <v>0</v>
      </c>
      <c r="P382" s="8">
        <f t="shared" si="215"/>
        <v>0</v>
      </c>
      <c r="Q382" s="13"/>
      <c r="R382" s="13"/>
      <c r="S382" s="13"/>
      <c r="T382" s="13"/>
      <c r="U382" s="13"/>
      <c r="V382" s="13"/>
      <c r="W382" s="13"/>
      <c r="X382" s="13"/>
      <c r="Y382" s="13"/>
      <c r="Z382" s="13"/>
      <c r="AA382" s="10" t="str">
        <f t="shared" si="223"/>
        <v/>
      </c>
      <c r="AB382" s="10">
        <f t="shared" si="231"/>
        <v>0</v>
      </c>
      <c r="AC382" s="10">
        <f t="shared" si="225"/>
        <v>0</v>
      </c>
      <c r="AD382" s="13"/>
      <c r="AE382" s="13"/>
      <c r="AF382" s="13"/>
      <c r="AG382" s="13"/>
      <c r="AH382" s="13"/>
      <c r="AI382" s="13"/>
      <c r="AJ382" s="13"/>
      <c r="AK382" s="13"/>
      <c r="AL382" s="13"/>
      <c r="AM382" s="13"/>
      <c r="AN382" s="10" t="str">
        <f t="shared" si="232"/>
        <v/>
      </c>
      <c r="AO382" s="8">
        <f t="shared" si="235"/>
        <v>0</v>
      </c>
      <c r="AP382" s="12">
        <f t="shared" si="228"/>
        <v>0</v>
      </c>
      <c r="AQ382" s="13"/>
      <c r="AR382" s="13"/>
      <c r="AS382" s="13"/>
      <c r="AT382" s="13"/>
      <c r="AU382" s="13"/>
      <c r="AV382" s="13"/>
      <c r="AW382" s="13"/>
      <c r="AX382" s="13"/>
      <c r="AY382" s="13"/>
      <c r="AZ382" s="13"/>
      <c r="BA382" s="10" t="str">
        <f t="shared" si="222"/>
        <v/>
      </c>
      <c r="BB382" s="8">
        <f t="shared" si="209"/>
        <v>0</v>
      </c>
      <c r="BC382" s="8">
        <f t="shared" si="218"/>
        <v>0</v>
      </c>
      <c r="BD382" s="13"/>
      <c r="BE382" s="13"/>
      <c r="BF382" s="13"/>
      <c r="BG382" s="13"/>
      <c r="BH382" s="13"/>
      <c r="BI382" s="13"/>
      <c r="BJ382" s="13"/>
      <c r="BK382" s="13"/>
      <c r="BL382" s="13"/>
      <c r="BM382" s="13"/>
      <c r="BN382" s="8" t="str">
        <f t="shared" si="214"/>
        <v/>
      </c>
      <c r="BO382" s="8">
        <f t="shared" si="226"/>
        <v>0</v>
      </c>
      <c r="BP382" s="8">
        <f t="shared" si="236"/>
        <v>0</v>
      </c>
      <c r="BQ382" s="13"/>
      <c r="BR382" s="13"/>
      <c r="BS382" s="13"/>
      <c r="BT382" s="13"/>
      <c r="BU382" s="13"/>
      <c r="BV382" s="13"/>
      <c r="BW382" s="13"/>
      <c r="BX382" s="13"/>
      <c r="BY382" s="13"/>
      <c r="BZ382" s="13"/>
      <c r="CA382" s="8" t="str">
        <f t="shared" si="237"/>
        <v/>
      </c>
      <c r="CB382" s="8">
        <f t="shared" si="211"/>
        <v>0</v>
      </c>
      <c r="CC382" s="8">
        <f t="shared" si="234"/>
        <v>0</v>
      </c>
      <c r="CD382" s="13"/>
      <c r="CE382" s="13"/>
      <c r="CF382" s="13"/>
      <c r="CG382" s="13"/>
      <c r="CH382" s="13"/>
      <c r="CI382" s="13"/>
      <c r="CJ382" s="13"/>
      <c r="CK382" s="13"/>
      <c r="CL382" s="13"/>
      <c r="CM382" s="13"/>
      <c r="CN382" s="8" t="str">
        <f t="shared" si="220"/>
        <v/>
      </c>
      <c r="CO382" s="8">
        <f t="shared" si="210"/>
        <v>0</v>
      </c>
      <c r="CP382" s="8">
        <f t="shared" si="230"/>
        <v>0</v>
      </c>
      <c r="CQ382" s="13"/>
      <c r="CR382" s="13"/>
      <c r="CS382" s="13"/>
      <c r="CT382" s="13"/>
      <c r="CU382" s="13"/>
      <c r="CV382" s="13"/>
      <c r="CW382" s="13"/>
      <c r="CX382" s="13"/>
      <c r="CY382" s="13"/>
      <c r="CZ382" s="13"/>
      <c r="DA382" s="8" t="str">
        <f t="shared" si="229"/>
        <v/>
      </c>
      <c r="DB382" s="8">
        <f t="shared" si="233"/>
        <v>0</v>
      </c>
      <c r="DC382" s="8">
        <f t="shared" si="227"/>
        <v>0</v>
      </c>
    </row>
    <row r="383" spans="1:107" ht="26.25" customHeight="1" thickBot="1" x14ac:dyDescent="0.4">
      <c r="A383" s="16">
        <v>377</v>
      </c>
      <c r="B383" s="16"/>
      <c r="C383" s="16"/>
      <c r="D383" s="13"/>
      <c r="E383" s="13"/>
      <c r="F383" s="13"/>
      <c r="G383" s="13"/>
      <c r="H383" s="13"/>
      <c r="I383" s="13"/>
      <c r="J383" s="13"/>
      <c r="K383" s="13"/>
      <c r="L383" s="13"/>
      <c r="M383" s="13"/>
      <c r="N383" s="8" t="str">
        <f t="shared" si="239"/>
        <v/>
      </c>
      <c r="O383" s="8">
        <f t="shared" si="238"/>
        <v>0</v>
      </c>
      <c r="P383" s="8">
        <f t="shared" si="215"/>
        <v>0</v>
      </c>
      <c r="Q383" s="13"/>
      <c r="R383" s="13"/>
      <c r="S383" s="13"/>
      <c r="T383" s="13"/>
      <c r="U383" s="13"/>
      <c r="V383" s="13"/>
      <c r="W383" s="13"/>
      <c r="X383" s="13"/>
      <c r="Y383" s="13"/>
      <c r="Z383" s="13"/>
      <c r="AA383" s="10" t="str">
        <f t="shared" si="223"/>
        <v/>
      </c>
      <c r="AB383" s="10">
        <f t="shared" si="231"/>
        <v>0</v>
      </c>
      <c r="AC383" s="10">
        <f t="shared" si="225"/>
        <v>0</v>
      </c>
      <c r="AD383" s="13"/>
      <c r="AE383" s="13"/>
      <c r="AF383" s="13"/>
      <c r="AG383" s="13"/>
      <c r="AH383" s="13"/>
      <c r="AI383" s="13"/>
      <c r="AJ383" s="13"/>
      <c r="AK383" s="13"/>
      <c r="AL383" s="13"/>
      <c r="AM383" s="13"/>
      <c r="AN383" s="10" t="str">
        <f t="shared" si="232"/>
        <v/>
      </c>
      <c r="AO383" s="8">
        <f t="shared" si="235"/>
        <v>0</v>
      </c>
      <c r="AP383" s="12">
        <f t="shared" si="228"/>
        <v>0</v>
      </c>
      <c r="AQ383" s="13"/>
      <c r="AR383" s="13"/>
      <c r="AS383" s="13"/>
      <c r="AT383" s="13"/>
      <c r="AU383" s="13"/>
      <c r="AV383" s="13"/>
      <c r="AW383" s="13"/>
      <c r="AX383" s="13"/>
      <c r="AY383" s="13"/>
      <c r="AZ383" s="13"/>
      <c r="BA383" s="10" t="str">
        <f t="shared" si="222"/>
        <v/>
      </c>
      <c r="BB383" s="8">
        <f t="shared" si="209"/>
        <v>0</v>
      </c>
      <c r="BC383" s="8">
        <f t="shared" si="218"/>
        <v>0</v>
      </c>
      <c r="BD383" s="13"/>
      <c r="BE383" s="13"/>
      <c r="BF383" s="13"/>
      <c r="BG383" s="13"/>
      <c r="BH383" s="13"/>
      <c r="BI383" s="13"/>
      <c r="BJ383" s="13"/>
      <c r="BK383" s="13"/>
      <c r="BL383" s="13"/>
      <c r="BM383" s="13"/>
      <c r="BN383" s="8" t="str">
        <f t="shared" si="214"/>
        <v/>
      </c>
      <c r="BO383" s="8">
        <f t="shared" si="226"/>
        <v>0</v>
      </c>
      <c r="BP383" s="8">
        <f t="shared" si="236"/>
        <v>0</v>
      </c>
      <c r="BQ383" s="13"/>
      <c r="BR383" s="13"/>
      <c r="BS383" s="13"/>
      <c r="BT383" s="13"/>
      <c r="BU383" s="13"/>
      <c r="BV383" s="13"/>
      <c r="BW383" s="13"/>
      <c r="BX383" s="13"/>
      <c r="BY383" s="13"/>
      <c r="BZ383" s="13"/>
      <c r="CA383" s="8" t="str">
        <f t="shared" si="237"/>
        <v/>
      </c>
      <c r="CB383" s="8">
        <f t="shared" si="211"/>
        <v>0</v>
      </c>
      <c r="CC383" s="8">
        <f t="shared" si="234"/>
        <v>0</v>
      </c>
      <c r="CD383" s="13"/>
      <c r="CE383" s="13"/>
      <c r="CF383" s="13"/>
      <c r="CG383" s="13"/>
      <c r="CH383" s="13"/>
      <c r="CI383" s="13"/>
      <c r="CJ383" s="13"/>
      <c r="CK383" s="13"/>
      <c r="CL383" s="13"/>
      <c r="CM383" s="13"/>
      <c r="CN383" s="8" t="str">
        <f t="shared" si="220"/>
        <v/>
      </c>
      <c r="CO383" s="8">
        <f t="shared" si="210"/>
        <v>0</v>
      </c>
      <c r="CP383" s="8">
        <f t="shared" si="230"/>
        <v>0</v>
      </c>
      <c r="CQ383" s="13"/>
      <c r="CR383" s="13"/>
      <c r="CS383" s="13"/>
      <c r="CT383" s="13"/>
      <c r="CU383" s="13"/>
      <c r="CV383" s="13"/>
      <c r="CW383" s="13"/>
      <c r="CX383" s="13"/>
      <c r="CY383" s="13"/>
      <c r="CZ383" s="13"/>
      <c r="DA383" s="8" t="str">
        <f t="shared" si="229"/>
        <v/>
      </c>
      <c r="DB383" s="8">
        <f t="shared" si="233"/>
        <v>0</v>
      </c>
      <c r="DC383" s="8">
        <f t="shared" si="227"/>
        <v>0</v>
      </c>
    </row>
    <row r="384" spans="1:107" ht="26.25" customHeight="1" thickBot="1" x14ac:dyDescent="0.4">
      <c r="A384" s="16">
        <v>378</v>
      </c>
      <c r="B384" s="16"/>
      <c r="C384" s="16"/>
      <c r="D384" s="13"/>
      <c r="E384" s="13"/>
      <c r="F384" s="13"/>
      <c r="G384" s="13"/>
      <c r="H384" s="13"/>
      <c r="I384" s="13"/>
      <c r="J384" s="13"/>
      <c r="K384" s="13"/>
      <c r="L384" s="13"/>
      <c r="M384" s="13"/>
      <c r="N384" s="8" t="str">
        <f t="shared" si="239"/>
        <v/>
      </c>
      <c r="O384" s="8">
        <f t="shared" si="238"/>
        <v>0</v>
      </c>
      <c r="P384" s="8">
        <f t="shared" si="215"/>
        <v>0</v>
      </c>
      <c r="Q384" s="13"/>
      <c r="R384" s="13"/>
      <c r="S384" s="13"/>
      <c r="T384" s="13"/>
      <c r="U384" s="13"/>
      <c r="V384" s="13"/>
      <c r="W384" s="13"/>
      <c r="X384" s="13"/>
      <c r="Y384" s="13"/>
      <c r="Z384" s="13"/>
      <c r="AA384" s="10" t="str">
        <f t="shared" si="223"/>
        <v/>
      </c>
      <c r="AB384" s="10">
        <f t="shared" si="231"/>
        <v>0</v>
      </c>
      <c r="AC384" s="10">
        <f t="shared" si="225"/>
        <v>0</v>
      </c>
      <c r="AD384" s="13"/>
      <c r="AE384" s="13"/>
      <c r="AF384" s="13"/>
      <c r="AG384" s="13"/>
      <c r="AH384" s="13"/>
      <c r="AI384" s="13"/>
      <c r="AJ384" s="13"/>
      <c r="AK384" s="13"/>
      <c r="AL384" s="13"/>
      <c r="AM384" s="13"/>
      <c r="AN384" s="10" t="str">
        <f t="shared" si="232"/>
        <v/>
      </c>
      <c r="AO384" s="8">
        <f t="shared" si="235"/>
        <v>0</v>
      </c>
      <c r="AP384" s="12">
        <f t="shared" si="228"/>
        <v>0</v>
      </c>
      <c r="AQ384" s="13"/>
      <c r="AR384" s="13"/>
      <c r="AS384" s="13"/>
      <c r="AT384" s="13"/>
      <c r="AU384" s="13"/>
      <c r="AV384" s="13"/>
      <c r="AW384" s="13"/>
      <c r="AX384" s="13"/>
      <c r="AY384" s="13"/>
      <c r="AZ384" s="13"/>
      <c r="BA384" s="10" t="str">
        <f t="shared" si="222"/>
        <v/>
      </c>
      <c r="BB384" s="8">
        <f t="shared" si="209"/>
        <v>0</v>
      </c>
      <c r="BC384" s="8">
        <f t="shared" si="218"/>
        <v>0</v>
      </c>
      <c r="BD384" s="13"/>
      <c r="BE384" s="13"/>
      <c r="BF384" s="13"/>
      <c r="BG384" s="13"/>
      <c r="BH384" s="13"/>
      <c r="BI384" s="13"/>
      <c r="BJ384" s="13"/>
      <c r="BK384" s="13"/>
      <c r="BL384" s="13"/>
      <c r="BM384" s="13"/>
      <c r="BN384" s="8" t="str">
        <f t="shared" si="214"/>
        <v/>
      </c>
      <c r="BO384" s="8">
        <f t="shared" si="226"/>
        <v>0</v>
      </c>
      <c r="BP384" s="8">
        <f t="shared" si="236"/>
        <v>0</v>
      </c>
      <c r="BQ384" s="13"/>
      <c r="BR384" s="13"/>
      <c r="BS384" s="13"/>
      <c r="BT384" s="13"/>
      <c r="BU384" s="13"/>
      <c r="BV384" s="13"/>
      <c r="BW384" s="13"/>
      <c r="BX384" s="13"/>
      <c r="BY384" s="13"/>
      <c r="BZ384" s="13"/>
      <c r="CA384" s="8" t="str">
        <f t="shared" si="237"/>
        <v/>
      </c>
      <c r="CB384" s="8">
        <f t="shared" si="211"/>
        <v>0</v>
      </c>
      <c r="CC384" s="8">
        <f t="shared" si="234"/>
        <v>0</v>
      </c>
      <c r="CD384" s="13"/>
      <c r="CE384" s="13"/>
      <c r="CF384" s="13"/>
      <c r="CG384" s="13"/>
      <c r="CH384" s="13"/>
      <c r="CI384" s="13"/>
      <c r="CJ384" s="13"/>
      <c r="CK384" s="13"/>
      <c r="CL384" s="13"/>
      <c r="CM384" s="13"/>
      <c r="CN384" s="8" t="str">
        <f t="shared" si="220"/>
        <v/>
      </c>
      <c r="CO384" s="8">
        <f t="shared" si="210"/>
        <v>0</v>
      </c>
      <c r="CP384" s="8">
        <f t="shared" si="230"/>
        <v>0</v>
      </c>
      <c r="CQ384" s="13"/>
      <c r="CR384" s="13"/>
      <c r="CS384" s="13"/>
      <c r="CT384" s="13"/>
      <c r="CU384" s="13"/>
      <c r="CV384" s="13"/>
      <c r="CW384" s="13"/>
      <c r="CX384" s="13"/>
      <c r="CY384" s="13"/>
      <c r="CZ384" s="13"/>
      <c r="DA384" s="8" t="str">
        <f>AllCurCo(CQ384:CZ384)</f>
        <v/>
      </c>
      <c r="DB384" s="8">
        <f t="shared" si="233"/>
        <v>0</v>
      </c>
      <c r="DC384" s="8">
        <f t="shared" si="227"/>
        <v>0</v>
      </c>
    </row>
    <row r="385" spans="1:107" ht="26.25" customHeight="1" thickBot="1" x14ac:dyDescent="0.4">
      <c r="A385" s="16">
        <v>379</v>
      </c>
      <c r="B385" s="16"/>
      <c r="C385" s="16"/>
      <c r="D385" s="13"/>
      <c r="E385" s="13"/>
      <c r="F385" s="13"/>
      <c r="G385" s="13"/>
      <c r="H385" s="13"/>
      <c r="I385" s="13"/>
      <c r="J385" s="13"/>
      <c r="K385" s="13"/>
      <c r="L385" s="13"/>
      <c r="M385" s="13"/>
      <c r="N385" s="8" t="str">
        <f t="shared" si="239"/>
        <v/>
      </c>
      <c r="O385" s="8">
        <f t="shared" si="238"/>
        <v>0</v>
      </c>
      <c r="P385" s="8">
        <f t="shared" si="215"/>
        <v>0</v>
      </c>
      <c r="Q385" s="13"/>
      <c r="R385" s="13"/>
      <c r="S385" s="13"/>
      <c r="T385" s="13"/>
      <c r="U385" s="13"/>
      <c r="V385" s="13"/>
      <c r="W385" s="13"/>
      <c r="X385" s="13"/>
      <c r="Y385" s="13"/>
      <c r="Z385" s="13"/>
      <c r="AA385" s="10" t="str">
        <f t="shared" si="223"/>
        <v/>
      </c>
      <c r="AB385" s="10">
        <f t="shared" si="231"/>
        <v>0</v>
      </c>
      <c r="AC385" s="10">
        <f t="shared" si="225"/>
        <v>0</v>
      </c>
      <c r="AD385" s="13"/>
      <c r="AE385" s="13"/>
      <c r="AF385" s="13"/>
      <c r="AG385" s="13"/>
      <c r="AH385" s="13"/>
      <c r="AI385" s="13"/>
      <c r="AJ385" s="13"/>
      <c r="AK385" s="13"/>
      <c r="AL385" s="13"/>
      <c r="AM385" s="13"/>
      <c r="AN385" s="10" t="str">
        <f t="shared" si="232"/>
        <v/>
      </c>
      <c r="AO385" s="8">
        <f t="shared" si="235"/>
        <v>0</v>
      </c>
      <c r="AP385" s="12">
        <f t="shared" si="228"/>
        <v>0</v>
      </c>
      <c r="AQ385" s="13"/>
      <c r="AR385" s="13"/>
      <c r="AS385" s="13"/>
      <c r="AT385" s="13"/>
      <c r="AU385" s="13"/>
      <c r="AV385" s="13"/>
      <c r="AW385" s="13"/>
      <c r="AX385" s="13"/>
      <c r="AY385" s="13"/>
      <c r="AZ385" s="13"/>
      <c r="BA385" s="10" t="str">
        <f t="shared" si="222"/>
        <v/>
      </c>
      <c r="BB385" s="8">
        <f t="shared" si="209"/>
        <v>0</v>
      </c>
      <c r="BC385" s="8">
        <f t="shared" si="218"/>
        <v>0</v>
      </c>
      <c r="BD385" s="13"/>
      <c r="BE385" s="13"/>
      <c r="BF385" s="13"/>
      <c r="BG385" s="13"/>
      <c r="BH385" s="13"/>
      <c r="BI385" s="13"/>
      <c r="BJ385" s="13"/>
      <c r="BK385" s="13"/>
      <c r="BL385" s="13"/>
      <c r="BM385" s="13"/>
      <c r="BN385" s="8" t="str">
        <f t="shared" si="214"/>
        <v/>
      </c>
      <c r="BO385" s="8">
        <f t="shared" si="226"/>
        <v>0</v>
      </c>
      <c r="BP385" s="8">
        <f t="shared" si="236"/>
        <v>0</v>
      </c>
      <c r="BQ385" s="13"/>
      <c r="BR385" s="13"/>
      <c r="BS385" s="13"/>
      <c r="BT385" s="13"/>
      <c r="BU385" s="13"/>
      <c r="BV385" s="13"/>
      <c r="BW385" s="13"/>
      <c r="BX385" s="13"/>
      <c r="BY385" s="13"/>
      <c r="BZ385" s="13"/>
      <c r="CA385" s="8" t="str">
        <f t="shared" si="237"/>
        <v/>
      </c>
      <c r="CB385" s="8">
        <f t="shared" si="211"/>
        <v>0</v>
      </c>
      <c r="CC385" s="8">
        <f t="shared" si="234"/>
        <v>0</v>
      </c>
      <c r="CD385" s="13"/>
      <c r="CE385" s="13"/>
      <c r="CF385" s="13"/>
      <c r="CG385" s="13"/>
      <c r="CH385" s="13"/>
      <c r="CI385" s="13"/>
      <c r="CJ385" s="13"/>
      <c r="CK385" s="13"/>
      <c r="CL385" s="13"/>
      <c r="CM385" s="13"/>
      <c r="CN385" s="8" t="str">
        <f t="shared" si="220"/>
        <v/>
      </c>
      <c r="CO385" s="8">
        <f t="shared" si="210"/>
        <v>0</v>
      </c>
      <c r="CP385" s="8">
        <f t="shared" si="230"/>
        <v>0</v>
      </c>
      <c r="CQ385" s="13"/>
      <c r="CR385" s="13"/>
      <c r="CS385" s="13"/>
      <c r="CT385" s="13"/>
      <c r="CU385" s="13"/>
      <c r="CV385" s="13"/>
      <c r="CW385" s="13"/>
      <c r="CX385" s="13"/>
      <c r="CY385" s="13"/>
      <c r="CZ385" s="13"/>
      <c r="DA385" s="8" t="str">
        <f t="shared" ref="DA385:DA416" si="240">AllCurCo(CQ385:CZ385)</f>
        <v/>
      </c>
      <c r="DB385" s="8">
        <f t="shared" si="233"/>
        <v>0</v>
      </c>
      <c r="DC385" s="8">
        <f t="shared" si="227"/>
        <v>0</v>
      </c>
    </row>
    <row r="386" spans="1:107" ht="26.25" customHeight="1" thickBot="1" x14ac:dyDescent="0.4">
      <c r="A386" s="16">
        <v>380</v>
      </c>
      <c r="B386" s="16"/>
      <c r="C386" s="16"/>
      <c r="D386" s="13"/>
      <c r="E386" s="13"/>
      <c r="F386" s="13"/>
      <c r="G386" s="13"/>
      <c r="H386" s="13"/>
      <c r="I386" s="13"/>
      <c r="J386" s="13"/>
      <c r="K386" s="13"/>
      <c r="L386" s="13"/>
      <c r="M386" s="13"/>
      <c r="N386" s="8" t="str">
        <f t="shared" si="239"/>
        <v/>
      </c>
      <c r="O386" s="8">
        <f t="shared" si="238"/>
        <v>0</v>
      </c>
      <c r="P386" s="8">
        <f>AllCurCoGP(D386:M386)</f>
        <v>0</v>
      </c>
      <c r="Q386" s="13"/>
      <c r="R386" s="13"/>
      <c r="S386" s="13"/>
      <c r="T386" s="13"/>
      <c r="U386" s="13"/>
      <c r="V386" s="13"/>
      <c r="W386" s="13"/>
      <c r="X386" s="13"/>
      <c r="Y386" s="13"/>
      <c r="Z386" s="13"/>
      <c r="AA386" s="10" t="str">
        <f t="shared" si="223"/>
        <v/>
      </c>
      <c r="AB386" s="10">
        <f t="shared" si="231"/>
        <v>0</v>
      </c>
      <c r="AC386" s="10">
        <f t="shared" si="225"/>
        <v>0</v>
      </c>
      <c r="AD386" s="13"/>
      <c r="AE386" s="13"/>
      <c r="AF386" s="13"/>
      <c r="AG386" s="13"/>
      <c r="AH386" s="13"/>
      <c r="AI386" s="13"/>
      <c r="AJ386" s="13"/>
      <c r="AK386" s="13"/>
      <c r="AL386" s="13"/>
      <c r="AM386" s="13"/>
      <c r="AN386" s="10" t="str">
        <f t="shared" si="232"/>
        <v/>
      </c>
      <c r="AO386" s="8">
        <f t="shared" si="235"/>
        <v>0</v>
      </c>
      <c r="AP386" s="12">
        <f t="shared" si="228"/>
        <v>0</v>
      </c>
      <c r="AQ386" s="13"/>
      <c r="AR386" s="13"/>
      <c r="AS386" s="13"/>
      <c r="AT386" s="13"/>
      <c r="AU386" s="13"/>
      <c r="AV386" s="13"/>
      <c r="AW386" s="13"/>
      <c r="AX386" s="13"/>
      <c r="AY386" s="13"/>
      <c r="AZ386" s="13"/>
      <c r="BA386" s="10" t="str">
        <f t="shared" si="222"/>
        <v/>
      </c>
      <c r="BB386" s="8">
        <f t="shared" si="209"/>
        <v>0</v>
      </c>
      <c r="BC386" s="8">
        <f t="shared" si="218"/>
        <v>0</v>
      </c>
      <c r="BD386" s="13"/>
      <c r="BE386" s="13"/>
      <c r="BF386" s="13"/>
      <c r="BG386" s="13"/>
      <c r="BH386" s="13"/>
      <c r="BI386" s="13"/>
      <c r="BJ386" s="13"/>
      <c r="BK386" s="13"/>
      <c r="BL386" s="13"/>
      <c r="BM386" s="13"/>
      <c r="BN386" s="8" t="str">
        <f t="shared" si="214"/>
        <v/>
      </c>
      <c r="BO386" s="8">
        <f t="shared" si="226"/>
        <v>0</v>
      </c>
      <c r="BP386" s="8">
        <f t="shared" si="236"/>
        <v>0</v>
      </c>
      <c r="BQ386" s="13"/>
      <c r="BR386" s="13"/>
      <c r="BS386" s="13"/>
      <c r="BT386" s="13"/>
      <c r="BU386" s="13"/>
      <c r="BV386" s="13"/>
      <c r="BW386" s="13"/>
      <c r="BX386" s="13"/>
      <c r="BY386" s="13"/>
      <c r="BZ386" s="13"/>
      <c r="CA386" s="8" t="str">
        <f t="shared" si="237"/>
        <v/>
      </c>
      <c r="CB386" s="8">
        <f t="shared" si="211"/>
        <v>0</v>
      </c>
      <c r="CC386" s="8">
        <f t="shared" si="234"/>
        <v>0</v>
      </c>
      <c r="CD386" s="13"/>
      <c r="CE386" s="13"/>
      <c r="CF386" s="13"/>
      <c r="CG386" s="13"/>
      <c r="CH386" s="13"/>
      <c r="CI386" s="13"/>
      <c r="CJ386" s="13"/>
      <c r="CK386" s="13"/>
      <c r="CL386" s="13"/>
      <c r="CM386" s="13"/>
      <c r="CN386" s="8" t="str">
        <f t="shared" si="220"/>
        <v/>
      </c>
      <c r="CO386" s="8">
        <f t="shared" si="210"/>
        <v>0</v>
      </c>
      <c r="CP386" s="8">
        <f t="shared" si="230"/>
        <v>0</v>
      </c>
      <c r="CQ386" s="13"/>
      <c r="CR386" s="13"/>
      <c r="CS386" s="13"/>
      <c r="CT386" s="13"/>
      <c r="CU386" s="13"/>
      <c r="CV386" s="13"/>
      <c r="CW386" s="13"/>
      <c r="CX386" s="13"/>
      <c r="CY386" s="13"/>
      <c r="CZ386" s="13"/>
      <c r="DA386" s="8" t="str">
        <f t="shared" si="240"/>
        <v/>
      </c>
      <c r="DB386" s="8">
        <f t="shared" si="233"/>
        <v>0</v>
      </c>
      <c r="DC386" s="8">
        <f t="shared" si="227"/>
        <v>0</v>
      </c>
    </row>
    <row r="387" spans="1:107" ht="26.25" customHeight="1" thickBot="1" x14ac:dyDescent="0.4">
      <c r="A387" s="16">
        <v>381</v>
      </c>
      <c r="B387" s="16"/>
      <c r="C387" s="16"/>
      <c r="D387" s="13"/>
      <c r="E387" s="13"/>
      <c r="F387" s="13"/>
      <c r="G387" s="13"/>
      <c r="H387" s="13"/>
      <c r="I387" s="13"/>
      <c r="J387" s="13"/>
      <c r="K387" s="13"/>
      <c r="L387" s="13"/>
      <c r="M387" s="13"/>
      <c r="N387" s="8" t="str">
        <f t="shared" si="239"/>
        <v/>
      </c>
      <c r="O387" s="8">
        <f t="shared" si="238"/>
        <v>0</v>
      </c>
      <c r="P387" s="8">
        <f t="shared" ref="P387:P405" si="241">AllCurCoGP(D387:M387)</f>
        <v>0</v>
      </c>
      <c r="Q387" s="13"/>
      <c r="R387" s="13"/>
      <c r="S387" s="13"/>
      <c r="T387" s="13"/>
      <c r="U387" s="13"/>
      <c r="V387" s="13"/>
      <c r="W387" s="13"/>
      <c r="X387" s="13"/>
      <c r="Y387" s="13"/>
      <c r="Z387" s="13"/>
      <c r="AA387" s="10" t="str">
        <f t="shared" si="223"/>
        <v/>
      </c>
      <c r="AB387" s="10">
        <f t="shared" si="231"/>
        <v>0</v>
      </c>
      <c r="AC387" s="10">
        <f t="shared" ref="AC387:AC418" si="242">AllCurCoGP(Q387:Z387)</f>
        <v>0</v>
      </c>
      <c r="AD387" s="13"/>
      <c r="AE387" s="13"/>
      <c r="AF387" s="13"/>
      <c r="AG387" s="13"/>
      <c r="AH387" s="13"/>
      <c r="AI387" s="13"/>
      <c r="AJ387" s="13"/>
      <c r="AK387" s="13"/>
      <c r="AL387" s="13"/>
      <c r="AM387" s="13"/>
      <c r="AN387" s="10" t="str">
        <f t="shared" si="232"/>
        <v/>
      </c>
      <c r="AO387" s="8">
        <f t="shared" si="235"/>
        <v>0</v>
      </c>
      <c r="AP387" s="12">
        <f>AllCurCoGP(AD387:AM387)</f>
        <v>0</v>
      </c>
      <c r="AQ387" s="13"/>
      <c r="AR387" s="13"/>
      <c r="AS387" s="13"/>
      <c r="AT387" s="13"/>
      <c r="AU387" s="13"/>
      <c r="AV387" s="13"/>
      <c r="AW387" s="13"/>
      <c r="AX387" s="13"/>
      <c r="AY387" s="13"/>
      <c r="AZ387" s="13"/>
      <c r="BA387" s="10" t="str">
        <f t="shared" si="222"/>
        <v/>
      </c>
      <c r="BB387" s="8">
        <f t="shared" si="209"/>
        <v>0</v>
      </c>
      <c r="BC387" s="8">
        <f t="shared" si="218"/>
        <v>0</v>
      </c>
      <c r="BD387" s="13"/>
      <c r="BE387" s="13"/>
      <c r="BF387" s="13"/>
      <c r="BG387" s="13"/>
      <c r="BH387" s="13"/>
      <c r="BI387" s="13"/>
      <c r="BJ387" s="13"/>
      <c r="BK387" s="13"/>
      <c r="BL387" s="13"/>
      <c r="BM387" s="13"/>
      <c r="BN387" s="8" t="str">
        <f t="shared" si="214"/>
        <v/>
      </c>
      <c r="BO387" s="8">
        <f t="shared" ref="BO387:BO418" si="243">AllCurCoTCL(BD387:BM387)</f>
        <v>0</v>
      </c>
      <c r="BP387" s="8">
        <f t="shared" si="236"/>
        <v>0</v>
      </c>
      <c r="BQ387" s="13"/>
      <c r="BR387" s="13"/>
      <c r="BS387" s="13"/>
      <c r="BT387" s="13"/>
      <c r="BU387" s="13"/>
      <c r="BV387" s="13"/>
      <c r="BW387" s="13"/>
      <c r="BX387" s="13"/>
      <c r="BY387" s="13"/>
      <c r="BZ387" s="13"/>
      <c r="CA387" s="8" t="str">
        <f t="shared" si="237"/>
        <v/>
      </c>
      <c r="CB387" s="8">
        <f t="shared" si="211"/>
        <v>0</v>
      </c>
      <c r="CC387" s="8">
        <f t="shared" si="234"/>
        <v>0</v>
      </c>
      <c r="CD387" s="13"/>
      <c r="CE387" s="13"/>
      <c r="CF387" s="13"/>
      <c r="CG387" s="13"/>
      <c r="CH387" s="13"/>
      <c r="CI387" s="13"/>
      <c r="CJ387" s="13"/>
      <c r="CK387" s="13"/>
      <c r="CL387" s="13"/>
      <c r="CM387" s="13"/>
      <c r="CN387" s="8" t="str">
        <f t="shared" si="220"/>
        <v/>
      </c>
      <c r="CO387" s="8">
        <f t="shared" si="210"/>
        <v>0</v>
      </c>
      <c r="CP387" s="8">
        <f t="shared" si="230"/>
        <v>0</v>
      </c>
      <c r="CQ387" s="13"/>
      <c r="CR387" s="13"/>
      <c r="CS387" s="13"/>
      <c r="CT387" s="13"/>
      <c r="CU387" s="13"/>
      <c r="CV387" s="13"/>
      <c r="CW387" s="13"/>
      <c r="CX387" s="13"/>
      <c r="CY387" s="13"/>
      <c r="CZ387" s="13"/>
      <c r="DA387" s="8" t="str">
        <f t="shared" si="240"/>
        <v/>
      </c>
      <c r="DB387" s="8">
        <f t="shared" si="233"/>
        <v>0</v>
      </c>
      <c r="DC387" s="8">
        <f t="shared" ref="DC387:DC421" si="244">AllCurCoGP(CQ387:CZ387)</f>
        <v>0</v>
      </c>
    </row>
    <row r="388" spans="1:107" ht="26.25" customHeight="1" thickBot="1" x14ac:dyDescent="0.4">
      <c r="A388" s="16">
        <v>382</v>
      </c>
      <c r="B388" s="16"/>
      <c r="C388" s="16"/>
      <c r="D388" s="13"/>
      <c r="E388" s="13"/>
      <c r="F388" s="13"/>
      <c r="G388" s="13"/>
      <c r="H388" s="13"/>
      <c r="I388" s="13"/>
      <c r="J388" s="13"/>
      <c r="K388" s="13"/>
      <c r="L388" s="13"/>
      <c r="M388" s="13"/>
      <c r="N388" s="8" t="str">
        <f t="shared" si="239"/>
        <v/>
      </c>
      <c r="O388" s="8">
        <f t="shared" si="238"/>
        <v>0</v>
      </c>
      <c r="P388" s="8">
        <f t="shared" si="241"/>
        <v>0</v>
      </c>
      <c r="Q388" s="13"/>
      <c r="R388" s="13"/>
      <c r="S388" s="13"/>
      <c r="T388" s="13"/>
      <c r="U388" s="13"/>
      <c r="V388" s="13"/>
      <c r="W388" s="13"/>
      <c r="X388" s="13"/>
      <c r="Y388" s="13"/>
      <c r="Z388" s="13"/>
      <c r="AA388" s="10" t="str">
        <f t="shared" si="223"/>
        <v/>
      </c>
      <c r="AB388" s="10">
        <f t="shared" si="231"/>
        <v>0</v>
      </c>
      <c r="AC388" s="10">
        <f t="shared" si="242"/>
        <v>0</v>
      </c>
      <c r="AD388" s="13"/>
      <c r="AE388" s="13"/>
      <c r="AF388" s="13"/>
      <c r="AG388" s="13"/>
      <c r="AH388" s="13"/>
      <c r="AI388" s="13"/>
      <c r="AJ388" s="13"/>
      <c r="AK388" s="13"/>
      <c r="AL388" s="13"/>
      <c r="AM388" s="13"/>
      <c r="AN388" s="10" t="str">
        <f t="shared" si="232"/>
        <v/>
      </c>
      <c r="AO388" s="8">
        <f t="shared" si="235"/>
        <v>0</v>
      </c>
      <c r="AP388" s="12">
        <f t="shared" ref="AP388:AP451" si="245">AllCurCoGP(AD388:AM388)</f>
        <v>0</v>
      </c>
      <c r="AQ388" s="13"/>
      <c r="AR388" s="13"/>
      <c r="AS388" s="13"/>
      <c r="AT388" s="13"/>
      <c r="AU388" s="13"/>
      <c r="AV388" s="13"/>
      <c r="AW388" s="13"/>
      <c r="AX388" s="13"/>
      <c r="AY388" s="13"/>
      <c r="AZ388" s="13"/>
      <c r="BA388" s="10" t="str">
        <f t="shared" si="222"/>
        <v/>
      </c>
      <c r="BB388" s="8">
        <f t="shared" si="209"/>
        <v>0</v>
      </c>
      <c r="BC388" s="8">
        <f t="shared" si="218"/>
        <v>0</v>
      </c>
      <c r="BD388" s="13"/>
      <c r="BE388" s="13"/>
      <c r="BF388" s="13"/>
      <c r="BG388" s="13"/>
      <c r="BH388" s="13"/>
      <c r="BI388" s="13"/>
      <c r="BJ388" s="13"/>
      <c r="BK388" s="13"/>
      <c r="BL388" s="13"/>
      <c r="BM388" s="13"/>
      <c r="BN388" s="8" t="str">
        <f t="shared" si="214"/>
        <v/>
      </c>
      <c r="BO388" s="8">
        <f t="shared" si="243"/>
        <v>0</v>
      </c>
      <c r="BP388" s="8">
        <f t="shared" si="236"/>
        <v>0</v>
      </c>
      <c r="BQ388" s="13"/>
      <c r="BR388" s="13"/>
      <c r="BS388" s="13"/>
      <c r="BT388" s="13"/>
      <c r="BU388" s="13"/>
      <c r="BV388" s="13"/>
      <c r="BW388" s="13"/>
      <c r="BX388" s="13"/>
      <c r="BY388" s="13"/>
      <c r="BZ388" s="13"/>
      <c r="CA388" s="8" t="str">
        <f t="shared" si="237"/>
        <v/>
      </c>
      <c r="CB388" s="8">
        <f t="shared" si="211"/>
        <v>0</v>
      </c>
      <c r="CC388" s="8">
        <f t="shared" si="234"/>
        <v>0</v>
      </c>
      <c r="CD388" s="13"/>
      <c r="CE388" s="13"/>
      <c r="CF388" s="13"/>
      <c r="CG388" s="13"/>
      <c r="CH388" s="13"/>
      <c r="CI388" s="13"/>
      <c r="CJ388" s="13"/>
      <c r="CK388" s="13"/>
      <c r="CL388" s="13"/>
      <c r="CM388" s="13"/>
      <c r="CN388" s="8" t="str">
        <f t="shared" si="220"/>
        <v/>
      </c>
      <c r="CO388" s="8">
        <f t="shared" si="210"/>
        <v>0</v>
      </c>
      <c r="CP388" s="8">
        <f t="shared" si="230"/>
        <v>0</v>
      </c>
      <c r="CQ388" s="13"/>
      <c r="CR388" s="13"/>
      <c r="CS388" s="13"/>
      <c r="CT388" s="13"/>
      <c r="CU388" s="13"/>
      <c r="CV388" s="13"/>
      <c r="CW388" s="13"/>
      <c r="CX388" s="13"/>
      <c r="CY388" s="13"/>
      <c r="CZ388" s="13"/>
      <c r="DA388" s="8" t="str">
        <f t="shared" si="240"/>
        <v/>
      </c>
      <c r="DB388" s="8">
        <f t="shared" si="233"/>
        <v>0</v>
      </c>
      <c r="DC388" s="8">
        <f t="shared" si="244"/>
        <v>0</v>
      </c>
    </row>
    <row r="389" spans="1:107" ht="26.25" customHeight="1" thickBot="1" x14ac:dyDescent="0.4">
      <c r="A389" s="16">
        <v>383</v>
      </c>
      <c r="B389" s="16"/>
      <c r="C389" s="16"/>
      <c r="D389" s="13"/>
      <c r="E389" s="13"/>
      <c r="F389" s="13"/>
      <c r="G389" s="13"/>
      <c r="H389" s="13"/>
      <c r="I389" s="13"/>
      <c r="J389" s="13"/>
      <c r="K389" s="13"/>
      <c r="L389" s="13"/>
      <c r="M389" s="13"/>
      <c r="N389" s="8" t="str">
        <f t="shared" si="239"/>
        <v/>
      </c>
      <c r="O389" s="8">
        <f>AllCurCoTCL(D389:M389)</f>
        <v>0</v>
      </c>
      <c r="P389" s="8">
        <f t="shared" si="241"/>
        <v>0</v>
      </c>
      <c r="Q389" s="13"/>
      <c r="R389" s="13"/>
      <c r="S389" s="13"/>
      <c r="T389" s="13"/>
      <c r="U389" s="13"/>
      <c r="V389" s="13"/>
      <c r="W389" s="13"/>
      <c r="X389" s="13"/>
      <c r="Y389" s="13"/>
      <c r="Z389" s="13"/>
      <c r="AA389" s="10" t="str">
        <f t="shared" si="223"/>
        <v/>
      </c>
      <c r="AB389" s="10">
        <f t="shared" si="231"/>
        <v>0</v>
      </c>
      <c r="AC389" s="10">
        <f t="shared" si="242"/>
        <v>0</v>
      </c>
      <c r="AD389" s="13"/>
      <c r="AE389" s="13"/>
      <c r="AF389" s="13"/>
      <c r="AG389" s="13"/>
      <c r="AH389" s="13"/>
      <c r="AI389" s="13"/>
      <c r="AJ389" s="13"/>
      <c r="AK389" s="13"/>
      <c r="AL389" s="13"/>
      <c r="AM389" s="13"/>
      <c r="AN389" s="10" t="str">
        <f t="shared" si="232"/>
        <v/>
      </c>
      <c r="AO389" s="8">
        <f t="shared" si="235"/>
        <v>0</v>
      </c>
      <c r="AP389" s="12">
        <f t="shared" si="245"/>
        <v>0</v>
      </c>
      <c r="AQ389" s="13"/>
      <c r="AR389" s="13"/>
      <c r="AS389" s="13"/>
      <c r="AT389" s="13"/>
      <c r="AU389" s="13"/>
      <c r="AV389" s="13"/>
      <c r="AW389" s="13"/>
      <c r="AX389" s="13"/>
      <c r="AY389" s="13"/>
      <c r="AZ389" s="13"/>
      <c r="BA389" s="10" t="str">
        <f t="shared" si="222"/>
        <v/>
      </c>
      <c r="BB389" s="8">
        <f t="shared" si="209"/>
        <v>0</v>
      </c>
      <c r="BC389" s="8">
        <f t="shared" si="218"/>
        <v>0</v>
      </c>
      <c r="BD389" s="13"/>
      <c r="BE389" s="13"/>
      <c r="BF389" s="13"/>
      <c r="BG389" s="13"/>
      <c r="BH389" s="13"/>
      <c r="BI389" s="13"/>
      <c r="BJ389" s="13"/>
      <c r="BK389" s="13"/>
      <c r="BL389" s="13"/>
      <c r="BM389" s="13"/>
      <c r="BN389" s="8" t="str">
        <f t="shared" si="214"/>
        <v/>
      </c>
      <c r="BO389" s="8">
        <f t="shared" si="243"/>
        <v>0</v>
      </c>
      <c r="BP389" s="8">
        <f t="shared" si="236"/>
        <v>0</v>
      </c>
      <c r="BQ389" s="13"/>
      <c r="BR389" s="13"/>
      <c r="BS389" s="13"/>
      <c r="BT389" s="13"/>
      <c r="BU389" s="13"/>
      <c r="BV389" s="13"/>
      <c r="BW389" s="13"/>
      <c r="BX389" s="13"/>
      <c r="BY389" s="13"/>
      <c r="BZ389" s="13"/>
      <c r="CA389" s="8" t="str">
        <f t="shared" si="237"/>
        <v/>
      </c>
      <c r="CB389" s="8">
        <f t="shared" si="211"/>
        <v>0</v>
      </c>
      <c r="CC389" s="8">
        <f t="shared" si="234"/>
        <v>0</v>
      </c>
      <c r="CD389" s="13"/>
      <c r="CE389" s="13"/>
      <c r="CF389" s="13"/>
      <c r="CG389" s="13"/>
      <c r="CH389" s="13"/>
      <c r="CI389" s="13"/>
      <c r="CJ389" s="13"/>
      <c r="CK389" s="13"/>
      <c r="CL389" s="13"/>
      <c r="CM389" s="13"/>
      <c r="CN389" s="8" t="str">
        <f t="shared" si="220"/>
        <v/>
      </c>
      <c r="CO389" s="8">
        <f t="shared" si="210"/>
        <v>0</v>
      </c>
      <c r="CP389" s="8">
        <f t="shared" si="230"/>
        <v>0</v>
      </c>
      <c r="CQ389" s="13"/>
      <c r="CR389" s="13"/>
      <c r="CS389" s="13"/>
      <c r="CT389" s="13"/>
      <c r="CU389" s="13"/>
      <c r="CV389" s="13"/>
      <c r="CW389" s="13"/>
      <c r="CX389" s="13"/>
      <c r="CY389" s="13"/>
      <c r="CZ389" s="13"/>
      <c r="DA389" s="8" t="str">
        <f t="shared" si="240"/>
        <v/>
      </c>
      <c r="DB389" s="8">
        <f t="shared" si="233"/>
        <v>0</v>
      </c>
      <c r="DC389" s="8">
        <f t="shared" si="244"/>
        <v>0</v>
      </c>
    </row>
    <row r="390" spans="1:107" ht="26.25" customHeight="1" thickBot="1" x14ac:dyDescent="0.4">
      <c r="A390" s="16">
        <v>384</v>
      </c>
      <c r="B390" s="16"/>
      <c r="C390" s="16"/>
      <c r="D390" s="13"/>
      <c r="E390" s="13"/>
      <c r="F390" s="13"/>
      <c r="G390" s="13"/>
      <c r="H390" s="13"/>
      <c r="I390" s="13"/>
      <c r="J390" s="13"/>
      <c r="K390" s="13"/>
      <c r="L390" s="13"/>
      <c r="M390" s="13"/>
      <c r="N390" s="8" t="str">
        <f t="shared" si="239"/>
        <v/>
      </c>
      <c r="O390" s="8">
        <f t="shared" ref="O390:O418" si="246">AllCurCoTCL(D390:M390)</f>
        <v>0</v>
      </c>
      <c r="P390" s="8">
        <f t="shared" si="241"/>
        <v>0</v>
      </c>
      <c r="Q390" s="13"/>
      <c r="R390" s="13"/>
      <c r="S390" s="13"/>
      <c r="T390" s="13"/>
      <c r="U390" s="13"/>
      <c r="V390" s="13"/>
      <c r="W390" s="13"/>
      <c r="X390" s="13"/>
      <c r="Y390" s="13"/>
      <c r="Z390" s="13"/>
      <c r="AA390" s="10" t="str">
        <f t="shared" si="223"/>
        <v/>
      </c>
      <c r="AB390" s="10">
        <f t="shared" si="231"/>
        <v>0</v>
      </c>
      <c r="AC390" s="10">
        <f t="shared" si="242"/>
        <v>0</v>
      </c>
      <c r="AD390" s="13"/>
      <c r="AE390" s="13"/>
      <c r="AF390" s="13"/>
      <c r="AG390" s="13"/>
      <c r="AH390" s="13"/>
      <c r="AI390" s="13"/>
      <c r="AJ390" s="13"/>
      <c r="AK390" s="13"/>
      <c r="AL390" s="13"/>
      <c r="AM390" s="13"/>
      <c r="AN390" s="10" t="str">
        <f t="shared" si="232"/>
        <v/>
      </c>
      <c r="AO390" s="8">
        <f t="shared" si="235"/>
        <v>0</v>
      </c>
      <c r="AP390" s="12">
        <f t="shared" si="245"/>
        <v>0</v>
      </c>
      <c r="AQ390" s="13"/>
      <c r="AR390" s="13"/>
      <c r="AS390" s="13"/>
      <c r="AT390" s="13"/>
      <c r="AU390" s="13"/>
      <c r="AV390" s="13"/>
      <c r="AW390" s="13"/>
      <c r="AX390" s="13"/>
      <c r="AY390" s="13"/>
      <c r="AZ390" s="13"/>
      <c r="BA390" s="10" t="str">
        <f t="shared" si="222"/>
        <v/>
      </c>
      <c r="BB390" s="8">
        <f t="shared" si="209"/>
        <v>0</v>
      </c>
      <c r="BC390" s="8">
        <f t="shared" si="218"/>
        <v>0</v>
      </c>
      <c r="BD390" s="13"/>
      <c r="BE390" s="13"/>
      <c r="BF390" s="13"/>
      <c r="BG390" s="13"/>
      <c r="BH390" s="13"/>
      <c r="BI390" s="13"/>
      <c r="BJ390" s="13"/>
      <c r="BK390" s="13"/>
      <c r="BL390" s="13"/>
      <c r="BM390" s="13"/>
      <c r="BN390" s="8" t="str">
        <f t="shared" si="214"/>
        <v/>
      </c>
      <c r="BO390" s="8">
        <f t="shared" si="243"/>
        <v>0</v>
      </c>
      <c r="BP390" s="8">
        <f t="shared" si="236"/>
        <v>0</v>
      </c>
      <c r="BQ390" s="13"/>
      <c r="BR390" s="13"/>
      <c r="BS390" s="13"/>
      <c r="BT390" s="13"/>
      <c r="BU390" s="13"/>
      <c r="BV390" s="13"/>
      <c r="BW390" s="13"/>
      <c r="BX390" s="13"/>
      <c r="BY390" s="13"/>
      <c r="BZ390" s="13"/>
      <c r="CA390" s="8" t="str">
        <f t="shared" si="237"/>
        <v/>
      </c>
      <c r="CB390" s="8">
        <f t="shared" si="211"/>
        <v>0</v>
      </c>
      <c r="CC390" s="8">
        <f t="shared" si="234"/>
        <v>0</v>
      </c>
      <c r="CD390" s="13"/>
      <c r="CE390" s="13"/>
      <c r="CF390" s="13"/>
      <c r="CG390" s="13"/>
      <c r="CH390" s="13"/>
      <c r="CI390" s="13"/>
      <c r="CJ390" s="13"/>
      <c r="CK390" s="13"/>
      <c r="CL390" s="13"/>
      <c r="CM390" s="13"/>
      <c r="CN390" s="8" t="str">
        <f t="shared" si="220"/>
        <v/>
      </c>
      <c r="CO390" s="8">
        <f t="shared" si="210"/>
        <v>0</v>
      </c>
      <c r="CP390" s="8">
        <f t="shared" si="230"/>
        <v>0</v>
      </c>
      <c r="CQ390" s="13"/>
      <c r="CR390" s="13"/>
      <c r="CS390" s="13"/>
      <c r="CT390" s="13"/>
      <c r="CU390" s="13"/>
      <c r="CV390" s="13"/>
      <c r="CW390" s="13"/>
      <c r="CX390" s="13"/>
      <c r="CY390" s="13"/>
      <c r="CZ390" s="13"/>
      <c r="DA390" s="8" t="str">
        <f t="shared" si="240"/>
        <v/>
      </c>
      <c r="DB390" s="8">
        <f t="shared" si="233"/>
        <v>0</v>
      </c>
      <c r="DC390" s="8">
        <f t="shared" si="244"/>
        <v>0</v>
      </c>
    </row>
    <row r="391" spans="1:107" ht="26.25" customHeight="1" thickBot="1" x14ac:dyDescent="0.4">
      <c r="A391" s="16">
        <v>385</v>
      </c>
      <c r="B391" s="16"/>
      <c r="C391" s="16"/>
      <c r="D391" s="13"/>
      <c r="E391" s="13"/>
      <c r="F391" s="13"/>
      <c r="G391" s="13"/>
      <c r="H391" s="13"/>
      <c r="I391" s="13"/>
      <c r="J391" s="13"/>
      <c r="K391" s="13"/>
      <c r="L391" s="13"/>
      <c r="M391" s="13"/>
      <c r="N391" s="8" t="str">
        <f t="shared" si="239"/>
        <v/>
      </c>
      <c r="O391" s="8">
        <f t="shared" si="246"/>
        <v>0</v>
      </c>
      <c r="P391" s="8">
        <f t="shared" si="241"/>
        <v>0</v>
      </c>
      <c r="Q391" s="13"/>
      <c r="R391" s="13"/>
      <c r="S391" s="13"/>
      <c r="T391" s="13"/>
      <c r="U391" s="13"/>
      <c r="V391" s="13"/>
      <c r="W391" s="13"/>
      <c r="X391" s="13"/>
      <c r="Y391" s="13"/>
      <c r="Z391" s="13"/>
      <c r="AA391" s="10" t="str">
        <f t="shared" si="223"/>
        <v/>
      </c>
      <c r="AB391" s="10">
        <f t="shared" si="231"/>
        <v>0</v>
      </c>
      <c r="AC391" s="10">
        <f t="shared" si="242"/>
        <v>0</v>
      </c>
      <c r="AD391" s="13"/>
      <c r="AE391" s="13"/>
      <c r="AF391" s="13"/>
      <c r="AG391" s="13"/>
      <c r="AH391" s="13"/>
      <c r="AI391" s="13"/>
      <c r="AJ391" s="13"/>
      <c r="AK391" s="13"/>
      <c r="AL391" s="13"/>
      <c r="AM391" s="13"/>
      <c r="AN391" s="10" t="str">
        <f t="shared" si="232"/>
        <v/>
      </c>
      <c r="AO391" s="8">
        <f t="shared" si="235"/>
        <v>0</v>
      </c>
      <c r="AP391" s="12">
        <f t="shared" si="245"/>
        <v>0</v>
      </c>
      <c r="AQ391" s="13"/>
      <c r="AR391" s="13"/>
      <c r="AS391" s="13"/>
      <c r="AT391" s="13"/>
      <c r="AU391" s="13"/>
      <c r="AV391" s="13"/>
      <c r="AW391" s="13"/>
      <c r="AX391" s="13"/>
      <c r="AY391" s="13"/>
      <c r="AZ391" s="13"/>
      <c r="BA391" s="10" t="str">
        <f t="shared" si="222"/>
        <v/>
      </c>
      <c r="BB391" s="8">
        <f t="shared" ref="BB391:BB454" si="247">AllCurCoTCL(AQ391:AZ391)</f>
        <v>0</v>
      </c>
      <c r="BC391" s="8">
        <f t="shared" si="218"/>
        <v>0</v>
      </c>
      <c r="BD391" s="13"/>
      <c r="BE391" s="13"/>
      <c r="BF391" s="13"/>
      <c r="BG391" s="13"/>
      <c r="BH391" s="13"/>
      <c r="BI391" s="13"/>
      <c r="BJ391" s="13"/>
      <c r="BK391" s="13"/>
      <c r="BL391" s="13"/>
      <c r="BM391" s="13"/>
      <c r="BN391" s="8" t="str">
        <f t="shared" si="214"/>
        <v/>
      </c>
      <c r="BO391" s="8">
        <f t="shared" si="243"/>
        <v>0</v>
      </c>
      <c r="BP391" s="8">
        <f t="shared" si="236"/>
        <v>0</v>
      </c>
      <c r="BQ391" s="13"/>
      <c r="BR391" s="13"/>
      <c r="BS391" s="13"/>
      <c r="BT391" s="13"/>
      <c r="BU391" s="13"/>
      <c r="BV391" s="13"/>
      <c r="BW391" s="13"/>
      <c r="BX391" s="13"/>
      <c r="BY391" s="13"/>
      <c r="BZ391" s="13"/>
      <c r="CA391" s="8" t="str">
        <f t="shared" si="237"/>
        <v/>
      </c>
      <c r="CB391" s="8">
        <f t="shared" si="211"/>
        <v>0</v>
      </c>
      <c r="CC391" s="8">
        <f t="shared" si="234"/>
        <v>0</v>
      </c>
      <c r="CD391" s="13"/>
      <c r="CE391" s="13"/>
      <c r="CF391" s="13"/>
      <c r="CG391" s="13"/>
      <c r="CH391" s="13"/>
      <c r="CI391" s="13"/>
      <c r="CJ391" s="13"/>
      <c r="CK391" s="13"/>
      <c r="CL391" s="13"/>
      <c r="CM391" s="13"/>
      <c r="CN391" s="8" t="str">
        <f t="shared" si="220"/>
        <v/>
      </c>
      <c r="CO391" s="8">
        <f t="shared" ref="CO391:CO454" si="248">AllCurCoTCL(CD391:CM391)</f>
        <v>0</v>
      </c>
      <c r="CP391" s="8">
        <f t="shared" si="230"/>
        <v>0</v>
      </c>
      <c r="CQ391" s="13"/>
      <c r="CR391" s="13"/>
      <c r="CS391" s="13"/>
      <c r="CT391" s="13"/>
      <c r="CU391" s="13"/>
      <c r="CV391" s="13"/>
      <c r="CW391" s="13"/>
      <c r="CX391" s="13"/>
      <c r="CY391" s="13"/>
      <c r="CZ391" s="13"/>
      <c r="DA391" s="8" t="str">
        <f t="shared" si="240"/>
        <v/>
      </c>
      <c r="DB391" s="8">
        <f t="shared" si="233"/>
        <v>0</v>
      </c>
      <c r="DC391" s="8">
        <f t="shared" si="244"/>
        <v>0</v>
      </c>
    </row>
    <row r="392" spans="1:107" ht="26.25" customHeight="1" thickBot="1" x14ac:dyDescent="0.4">
      <c r="A392" s="16">
        <v>386</v>
      </c>
      <c r="B392" s="16"/>
      <c r="C392" s="16"/>
      <c r="D392" s="13"/>
      <c r="E392" s="13"/>
      <c r="F392" s="13"/>
      <c r="G392" s="13"/>
      <c r="H392" s="13"/>
      <c r="I392" s="13"/>
      <c r="J392" s="13"/>
      <c r="K392" s="13"/>
      <c r="L392" s="13"/>
      <c r="M392" s="13"/>
      <c r="N392" s="8" t="str">
        <f t="shared" si="239"/>
        <v/>
      </c>
      <c r="O392" s="8">
        <f t="shared" si="246"/>
        <v>0</v>
      </c>
      <c r="P392" s="8">
        <f t="shared" si="241"/>
        <v>0</v>
      </c>
      <c r="Q392" s="13"/>
      <c r="R392" s="13"/>
      <c r="S392" s="13"/>
      <c r="T392" s="13"/>
      <c r="U392" s="13"/>
      <c r="V392" s="13"/>
      <c r="W392" s="13"/>
      <c r="X392" s="13"/>
      <c r="Y392" s="13"/>
      <c r="Z392" s="13"/>
      <c r="AA392" s="10" t="str">
        <f t="shared" si="223"/>
        <v/>
      </c>
      <c r="AB392" s="10">
        <f t="shared" si="231"/>
        <v>0</v>
      </c>
      <c r="AC392" s="10">
        <f t="shared" si="242"/>
        <v>0</v>
      </c>
      <c r="AD392" s="13"/>
      <c r="AE392" s="13"/>
      <c r="AF392" s="13"/>
      <c r="AG392" s="13"/>
      <c r="AH392" s="13"/>
      <c r="AI392" s="13"/>
      <c r="AJ392" s="13"/>
      <c r="AK392" s="13"/>
      <c r="AL392" s="13"/>
      <c r="AM392" s="13"/>
      <c r="AN392" s="10" t="str">
        <f t="shared" si="232"/>
        <v/>
      </c>
      <c r="AO392" s="8">
        <f t="shared" si="235"/>
        <v>0</v>
      </c>
      <c r="AP392" s="12">
        <f t="shared" si="245"/>
        <v>0</v>
      </c>
      <c r="AQ392" s="13"/>
      <c r="AR392" s="13"/>
      <c r="AS392" s="13"/>
      <c r="AT392" s="13"/>
      <c r="AU392" s="13"/>
      <c r="AV392" s="13"/>
      <c r="AW392" s="13"/>
      <c r="AX392" s="13"/>
      <c r="AY392" s="13"/>
      <c r="AZ392" s="13"/>
      <c r="BA392" s="10" t="str">
        <f t="shared" si="222"/>
        <v/>
      </c>
      <c r="BB392" s="8">
        <f t="shared" si="247"/>
        <v>0</v>
      </c>
      <c r="BC392" s="8">
        <f t="shared" si="218"/>
        <v>0</v>
      </c>
      <c r="BD392" s="13"/>
      <c r="BE392" s="13"/>
      <c r="BF392" s="13"/>
      <c r="BG392" s="13"/>
      <c r="BH392" s="13"/>
      <c r="BI392" s="13"/>
      <c r="BJ392" s="13"/>
      <c r="BK392" s="13"/>
      <c r="BL392" s="13"/>
      <c r="BM392" s="13"/>
      <c r="BN392" s="8" t="str">
        <f t="shared" si="214"/>
        <v/>
      </c>
      <c r="BO392" s="8">
        <f t="shared" si="243"/>
        <v>0</v>
      </c>
      <c r="BP392" s="8">
        <f t="shared" si="236"/>
        <v>0</v>
      </c>
      <c r="BQ392" s="13"/>
      <c r="BR392" s="13"/>
      <c r="BS392" s="13"/>
      <c r="BT392" s="13"/>
      <c r="BU392" s="13"/>
      <c r="BV392" s="13"/>
      <c r="BW392" s="13"/>
      <c r="BX392" s="13"/>
      <c r="BY392" s="13"/>
      <c r="BZ392" s="13"/>
      <c r="CA392" s="8" t="str">
        <f t="shared" si="237"/>
        <v/>
      </c>
      <c r="CB392" s="8">
        <f t="shared" ref="CB392:CB455" si="249">AllCurCoTCL(BQ392:BZ392)</f>
        <v>0</v>
      </c>
      <c r="CC392" s="8">
        <f t="shared" si="234"/>
        <v>0</v>
      </c>
      <c r="CD392" s="13"/>
      <c r="CE392" s="13"/>
      <c r="CF392" s="13"/>
      <c r="CG392" s="13"/>
      <c r="CH392" s="13"/>
      <c r="CI392" s="13"/>
      <c r="CJ392" s="13"/>
      <c r="CK392" s="13"/>
      <c r="CL392" s="13"/>
      <c r="CM392" s="13"/>
      <c r="CN392" s="8" t="str">
        <f t="shared" si="220"/>
        <v/>
      </c>
      <c r="CO392" s="8">
        <f t="shared" si="248"/>
        <v>0</v>
      </c>
      <c r="CP392" s="8">
        <f t="shared" si="230"/>
        <v>0</v>
      </c>
      <c r="CQ392" s="13"/>
      <c r="CR392" s="13"/>
      <c r="CS392" s="13"/>
      <c r="CT392" s="13"/>
      <c r="CU392" s="13"/>
      <c r="CV392" s="13"/>
      <c r="CW392" s="13"/>
      <c r="CX392" s="13"/>
      <c r="CY392" s="13"/>
      <c r="CZ392" s="13"/>
      <c r="DA392" s="8" t="str">
        <f t="shared" si="240"/>
        <v/>
      </c>
      <c r="DB392" s="8">
        <f t="shared" si="233"/>
        <v>0</v>
      </c>
      <c r="DC392" s="8">
        <f t="shared" si="244"/>
        <v>0</v>
      </c>
    </row>
    <row r="393" spans="1:107" ht="26.25" customHeight="1" thickBot="1" x14ac:dyDescent="0.4">
      <c r="A393" s="16">
        <v>387</v>
      </c>
      <c r="B393" s="16"/>
      <c r="C393" s="16"/>
      <c r="D393" s="13"/>
      <c r="E393" s="13"/>
      <c r="F393" s="13"/>
      <c r="G393" s="13"/>
      <c r="H393" s="13"/>
      <c r="I393" s="13"/>
      <c r="J393" s="13"/>
      <c r="K393" s="13"/>
      <c r="L393" s="13"/>
      <c r="M393" s="13"/>
      <c r="N393" s="8" t="str">
        <f t="shared" si="239"/>
        <v/>
      </c>
      <c r="O393" s="8">
        <f t="shared" si="246"/>
        <v>0</v>
      </c>
      <c r="P393" s="8">
        <f t="shared" si="241"/>
        <v>0</v>
      </c>
      <c r="Q393" s="13"/>
      <c r="R393" s="13"/>
      <c r="S393" s="13"/>
      <c r="T393" s="13"/>
      <c r="U393" s="13"/>
      <c r="V393" s="13"/>
      <c r="W393" s="13"/>
      <c r="X393" s="13"/>
      <c r="Y393" s="13"/>
      <c r="Z393" s="13"/>
      <c r="AA393" s="10" t="str">
        <f t="shared" si="223"/>
        <v/>
      </c>
      <c r="AB393" s="10">
        <f t="shared" si="231"/>
        <v>0</v>
      </c>
      <c r="AC393" s="10">
        <f t="shared" si="242"/>
        <v>0</v>
      </c>
      <c r="AD393" s="13"/>
      <c r="AE393" s="13"/>
      <c r="AF393" s="13"/>
      <c r="AG393" s="13"/>
      <c r="AH393" s="13"/>
      <c r="AI393" s="13"/>
      <c r="AJ393" s="13"/>
      <c r="AK393" s="13"/>
      <c r="AL393" s="13"/>
      <c r="AM393" s="13"/>
      <c r="AN393" s="10" t="str">
        <f t="shared" si="232"/>
        <v/>
      </c>
      <c r="AO393" s="8">
        <f t="shared" si="235"/>
        <v>0</v>
      </c>
      <c r="AP393" s="12">
        <f t="shared" si="245"/>
        <v>0</v>
      </c>
      <c r="AQ393" s="13"/>
      <c r="AR393" s="13"/>
      <c r="AS393" s="13"/>
      <c r="AT393" s="13"/>
      <c r="AU393" s="13"/>
      <c r="AV393" s="13"/>
      <c r="AW393" s="13"/>
      <c r="AX393" s="13"/>
      <c r="AY393" s="13"/>
      <c r="AZ393" s="13"/>
      <c r="BA393" s="10" t="str">
        <f t="shared" si="222"/>
        <v/>
      </c>
      <c r="BB393" s="8">
        <f t="shared" si="247"/>
        <v>0</v>
      </c>
      <c r="BC393" s="8">
        <f t="shared" si="218"/>
        <v>0</v>
      </c>
      <c r="BD393" s="13"/>
      <c r="BE393" s="13"/>
      <c r="BF393" s="13"/>
      <c r="BG393" s="13"/>
      <c r="BH393" s="13"/>
      <c r="BI393" s="13"/>
      <c r="BJ393" s="13"/>
      <c r="BK393" s="13"/>
      <c r="BL393" s="13"/>
      <c r="BM393" s="13"/>
      <c r="BN393" s="8" t="str">
        <f t="shared" si="214"/>
        <v/>
      </c>
      <c r="BO393" s="8">
        <f t="shared" si="243"/>
        <v>0</v>
      </c>
      <c r="BP393" s="8">
        <f t="shared" si="236"/>
        <v>0</v>
      </c>
      <c r="BQ393" s="13"/>
      <c r="BR393" s="13"/>
      <c r="BS393" s="13"/>
      <c r="BT393" s="13"/>
      <c r="BU393" s="13"/>
      <c r="BV393" s="13"/>
      <c r="BW393" s="13"/>
      <c r="BX393" s="13"/>
      <c r="BY393" s="13"/>
      <c r="BZ393" s="13"/>
      <c r="CA393" s="8" t="str">
        <f t="shared" si="237"/>
        <v/>
      </c>
      <c r="CB393" s="8">
        <f t="shared" si="249"/>
        <v>0</v>
      </c>
      <c r="CC393" s="8">
        <f t="shared" si="234"/>
        <v>0</v>
      </c>
      <c r="CD393" s="13"/>
      <c r="CE393" s="13"/>
      <c r="CF393" s="13"/>
      <c r="CG393" s="13"/>
      <c r="CH393" s="13"/>
      <c r="CI393" s="13"/>
      <c r="CJ393" s="13"/>
      <c r="CK393" s="13"/>
      <c r="CL393" s="13"/>
      <c r="CM393" s="13"/>
      <c r="CN393" s="8" t="str">
        <f t="shared" si="220"/>
        <v/>
      </c>
      <c r="CO393" s="8">
        <f t="shared" si="248"/>
        <v>0</v>
      </c>
      <c r="CP393" s="8">
        <f t="shared" si="230"/>
        <v>0</v>
      </c>
      <c r="CQ393" s="13"/>
      <c r="CR393" s="13"/>
      <c r="CS393" s="13"/>
      <c r="CT393" s="13"/>
      <c r="CU393" s="13"/>
      <c r="CV393" s="13"/>
      <c r="CW393" s="13"/>
      <c r="CX393" s="13"/>
      <c r="CY393" s="13"/>
      <c r="CZ393" s="13"/>
      <c r="DA393" s="8" t="str">
        <f t="shared" si="240"/>
        <v/>
      </c>
      <c r="DB393" s="8">
        <f t="shared" si="233"/>
        <v>0</v>
      </c>
      <c r="DC393" s="8">
        <f t="shared" si="244"/>
        <v>0</v>
      </c>
    </row>
    <row r="394" spans="1:107" ht="26.25" customHeight="1" thickBot="1" x14ac:dyDescent="0.4">
      <c r="A394" s="16">
        <v>388</v>
      </c>
      <c r="B394" s="16"/>
      <c r="C394" s="16"/>
      <c r="D394" s="13"/>
      <c r="E394" s="13"/>
      <c r="F394" s="13"/>
      <c r="G394" s="13"/>
      <c r="H394" s="13"/>
      <c r="I394" s="13"/>
      <c r="J394" s="13"/>
      <c r="K394" s="13"/>
      <c r="L394" s="13"/>
      <c r="M394" s="13"/>
      <c r="N394" s="8" t="str">
        <f t="shared" si="239"/>
        <v/>
      </c>
      <c r="O394" s="8">
        <f t="shared" si="246"/>
        <v>0</v>
      </c>
      <c r="P394" s="8">
        <f t="shared" si="241"/>
        <v>0</v>
      </c>
      <c r="Q394" s="13"/>
      <c r="R394" s="13"/>
      <c r="S394" s="13"/>
      <c r="T394" s="13"/>
      <c r="U394" s="13"/>
      <c r="V394" s="13"/>
      <c r="W394" s="13"/>
      <c r="X394" s="13"/>
      <c r="Y394" s="13"/>
      <c r="Z394" s="13"/>
      <c r="AA394" s="10" t="str">
        <f t="shared" si="223"/>
        <v/>
      </c>
      <c r="AB394" s="10">
        <f t="shared" si="231"/>
        <v>0</v>
      </c>
      <c r="AC394" s="10">
        <f t="shared" si="242"/>
        <v>0</v>
      </c>
      <c r="AD394" s="13"/>
      <c r="AE394" s="13"/>
      <c r="AF394" s="13"/>
      <c r="AG394" s="13"/>
      <c r="AH394" s="13"/>
      <c r="AI394" s="13"/>
      <c r="AJ394" s="13"/>
      <c r="AK394" s="13"/>
      <c r="AL394" s="13"/>
      <c r="AM394" s="13"/>
      <c r="AN394" s="10" t="str">
        <f t="shared" si="232"/>
        <v/>
      </c>
      <c r="AO394" s="8">
        <f t="shared" si="235"/>
        <v>0</v>
      </c>
      <c r="AP394" s="12">
        <f t="shared" si="245"/>
        <v>0</v>
      </c>
      <c r="AQ394" s="13"/>
      <c r="AR394" s="13"/>
      <c r="AS394" s="13"/>
      <c r="AT394" s="13"/>
      <c r="AU394" s="13"/>
      <c r="AV394" s="13"/>
      <c r="AW394" s="13"/>
      <c r="AX394" s="13"/>
      <c r="AY394" s="13"/>
      <c r="AZ394" s="13"/>
      <c r="BA394" s="10" t="str">
        <f t="shared" si="222"/>
        <v/>
      </c>
      <c r="BB394" s="8">
        <f t="shared" si="247"/>
        <v>0</v>
      </c>
      <c r="BC394" s="8">
        <f t="shared" si="218"/>
        <v>0</v>
      </c>
      <c r="BD394" s="13"/>
      <c r="BE394" s="13"/>
      <c r="BF394" s="13"/>
      <c r="BG394" s="13"/>
      <c r="BH394" s="13"/>
      <c r="BI394" s="13"/>
      <c r="BJ394" s="13"/>
      <c r="BK394" s="13"/>
      <c r="BL394" s="13"/>
      <c r="BM394" s="13"/>
      <c r="BN394" s="8" t="str">
        <f t="shared" si="214"/>
        <v/>
      </c>
      <c r="BO394" s="8">
        <f t="shared" si="243"/>
        <v>0</v>
      </c>
      <c r="BP394" s="8">
        <f t="shared" si="236"/>
        <v>0</v>
      </c>
      <c r="BQ394" s="13"/>
      <c r="BR394" s="13"/>
      <c r="BS394" s="13"/>
      <c r="BT394" s="13"/>
      <c r="BU394" s="13"/>
      <c r="BV394" s="13"/>
      <c r="BW394" s="13"/>
      <c r="BX394" s="13"/>
      <c r="BY394" s="13"/>
      <c r="BZ394" s="13"/>
      <c r="CA394" s="8" t="str">
        <f t="shared" si="237"/>
        <v/>
      </c>
      <c r="CB394" s="8">
        <f t="shared" si="249"/>
        <v>0</v>
      </c>
      <c r="CC394" s="8">
        <f t="shared" si="234"/>
        <v>0</v>
      </c>
      <c r="CD394" s="13"/>
      <c r="CE394" s="13"/>
      <c r="CF394" s="13"/>
      <c r="CG394" s="13"/>
      <c r="CH394" s="13"/>
      <c r="CI394" s="13"/>
      <c r="CJ394" s="13"/>
      <c r="CK394" s="13"/>
      <c r="CL394" s="13"/>
      <c r="CM394" s="13"/>
      <c r="CN394" s="8" t="str">
        <f t="shared" si="220"/>
        <v/>
      </c>
      <c r="CO394" s="8">
        <f t="shared" si="248"/>
        <v>0</v>
      </c>
      <c r="CP394" s="8">
        <f t="shared" si="230"/>
        <v>0</v>
      </c>
      <c r="CQ394" s="13"/>
      <c r="CR394" s="13"/>
      <c r="CS394" s="13"/>
      <c r="CT394" s="13"/>
      <c r="CU394" s="13"/>
      <c r="CV394" s="13"/>
      <c r="CW394" s="13"/>
      <c r="CX394" s="13"/>
      <c r="CY394" s="13"/>
      <c r="CZ394" s="13"/>
      <c r="DA394" s="8" t="str">
        <f t="shared" si="240"/>
        <v/>
      </c>
      <c r="DB394" s="8">
        <f t="shared" si="233"/>
        <v>0</v>
      </c>
      <c r="DC394" s="8">
        <f t="shared" si="244"/>
        <v>0</v>
      </c>
    </row>
    <row r="395" spans="1:107" ht="26.25" customHeight="1" thickBot="1" x14ac:dyDescent="0.4">
      <c r="A395" s="16">
        <v>389</v>
      </c>
      <c r="B395" s="16"/>
      <c r="C395" s="16"/>
      <c r="D395" s="13"/>
      <c r="E395" s="13"/>
      <c r="F395" s="13"/>
      <c r="G395" s="13"/>
      <c r="H395" s="13"/>
      <c r="I395" s="13"/>
      <c r="J395" s="13"/>
      <c r="K395" s="13"/>
      <c r="L395" s="13"/>
      <c r="M395" s="13"/>
      <c r="N395" s="8" t="str">
        <f t="shared" si="239"/>
        <v/>
      </c>
      <c r="O395" s="8">
        <f t="shared" si="246"/>
        <v>0</v>
      </c>
      <c r="P395" s="8">
        <f t="shared" si="241"/>
        <v>0</v>
      </c>
      <c r="Q395" s="13"/>
      <c r="R395" s="13"/>
      <c r="S395" s="13"/>
      <c r="T395" s="13"/>
      <c r="U395" s="13"/>
      <c r="V395" s="13"/>
      <c r="W395" s="13"/>
      <c r="X395" s="13"/>
      <c r="Y395" s="13"/>
      <c r="Z395" s="13"/>
      <c r="AA395" s="10" t="str">
        <f t="shared" si="223"/>
        <v/>
      </c>
      <c r="AB395" s="10">
        <f t="shared" si="231"/>
        <v>0</v>
      </c>
      <c r="AC395" s="10">
        <f t="shared" si="242"/>
        <v>0</v>
      </c>
      <c r="AD395" s="13"/>
      <c r="AE395" s="13"/>
      <c r="AF395" s="13"/>
      <c r="AG395" s="13"/>
      <c r="AH395" s="13"/>
      <c r="AI395" s="13"/>
      <c r="AJ395" s="13"/>
      <c r="AK395" s="13"/>
      <c r="AL395" s="13"/>
      <c r="AM395" s="13"/>
      <c r="AN395" s="10" t="str">
        <f t="shared" si="232"/>
        <v/>
      </c>
      <c r="AO395" s="8">
        <f t="shared" si="235"/>
        <v>0</v>
      </c>
      <c r="AP395" s="12">
        <f t="shared" si="245"/>
        <v>0</v>
      </c>
      <c r="AQ395" s="13"/>
      <c r="AR395" s="13"/>
      <c r="AS395" s="13"/>
      <c r="AT395" s="13"/>
      <c r="AU395" s="13"/>
      <c r="AV395" s="13"/>
      <c r="AW395" s="13"/>
      <c r="AX395" s="13"/>
      <c r="AY395" s="13"/>
      <c r="AZ395" s="13"/>
      <c r="BA395" s="10" t="str">
        <f t="shared" si="222"/>
        <v/>
      </c>
      <c r="BB395" s="8">
        <f t="shared" si="247"/>
        <v>0</v>
      </c>
      <c r="BC395" s="8">
        <f t="shared" si="218"/>
        <v>0</v>
      </c>
      <c r="BD395" s="13"/>
      <c r="BE395" s="13"/>
      <c r="BF395" s="13"/>
      <c r="BG395" s="13"/>
      <c r="BH395" s="13"/>
      <c r="BI395" s="13"/>
      <c r="BJ395" s="13"/>
      <c r="BK395" s="13"/>
      <c r="BL395" s="13"/>
      <c r="BM395" s="13"/>
      <c r="BN395" s="8" t="str">
        <f t="shared" si="214"/>
        <v/>
      </c>
      <c r="BO395" s="8">
        <f t="shared" si="243"/>
        <v>0</v>
      </c>
      <c r="BP395" s="8">
        <f t="shared" si="236"/>
        <v>0</v>
      </c>
      <c r="BQ395" s="13"/>
      <c r="BR395" s="13"/>
      <c r="BS395" s="13"/>
      <c r="BT395" s="13"/>
      <c r="BU395" s="13"/>
      <c r="BV395" s="13"/>
      <c r="BW395" s="13"/>
      <c r="BX395" s="13"/>
      <c r="BY395" s="13"/>
      <c r="BZ395" s="13"/>
      <c r="CA395" s="8" t="str">
        <f t="shared" si="237"/>
        <v/>
      </c>
      <c r="CB395" s="8">
        <f t="shared" si="249"/>
        <v>0</v>
      </c>
      <c r="CC395" s="8">
        <f t="shared" si="234"/>
        <v>0</v>
      </c>
      <c r="CD395" s="13"/>
      <c r="CE395" s="13"/>
      <c r="CF395" s="13"/>
      <c r="CG395" s="13"/>
      <c r="CH395" s="13"/>
      <c r="CI395" s="13"/>
      <c r="CJ395" s="13"/>
      <c r="CK395" s="13"/>
      <c r="CL395" s="13"/>
      <c r="CM395" s="13"/>
      <c r="CN395" s="8" t="str">
        <f t="shared" si="220"/>
        <v/>
      </c>
      <c r="CO395" s="8">
        <f t="shared" si="248"/>
        <v>0</v>
      </c>
      <c r="CP395" s="8">
        <f t="shared" si="230"/>
        <v>0</v>
      </c>
      <c r="CQ395" s="13"/>
      <c r="CR395" s="13"/>
      <c r="CS395" s="13"/>
      <c r="CT395" s="13"/>
      <c r="CU395" s="13"/>
      <c r="CV395" s="13"/>
      <c r="CW395" s="13"/>
      <c r="CX395" s="13"/>
      <c r="CY395" s="13"/>
      <c r="CZ395" s="13"/>
      <c r="DA395" s="8" t="str">
        <f t="shared" si="240"/>
        <v/>
      </c>
      <c r="DB395" s="8">
        <f t="shared" si="233"/>
        <v>0</v>
      </c>
      <c r="DC395" s="8">
        <f t="shared" si="244"/>
        <v>0</v>
      </c>
    </row>
    <row r="396" spans="1:107" ht="26.25" customHeight="1" thickBot="1" x14ac:dyDescent="0.4">
      <c r="A396" s="16">
        <v>390</v>
      </c>
      <c r="B396" s="16"/>
      <c r="C396" s="16"/>
      <c r="D396" s="13"/>
      <c r="E396" s="13"/>
      <c r="F396" s="13"/>
      <c r="G396" s="13"/>
      <c r="H396" s="13"/>
      <c r="I396" s="13"/>
      <c r="J396" s="13"/>
      <c r="K396" s="13"/>
      <c r="L396" s="13"/>
      <c r="M396" s="13"/>
      <c r="N396" s="8" t="str">
        <f t="shared" si="239"/>
        <v/>
      </c>
      <c r="O396" s="8">
        <f t="shared" si="246"/>
        <v>0</v>
      </c>
      <c r="P396" s="8">
        <f t="shared" si="241"/>
        <v>0</v>
      </c>
      <c r="Q396" s="13"/>
      <c r="R396" s="13"/>
      <c r="S396" s="13"/>
      <c r="T396" s="13"/>
      <c r="U396" s="13"/>
      <c r="V396" s="13"/>
      <c r="W396" s="13"/>
      <c r="X396" s="13"/>
      <c r="Y396" s="13"/>
      <c r="Z396" s="13"/>
      <c r="AA396" s="10" t="str">
        <f t="shared" si="223"/>
        <v/>
      </c>
      <c r="AB396" s="10">
        <f t="shared" si="231"/>
        <v>0</v>
      </c>
      <c r="AC396" s="10">
        <f t="shared" si="242"/>
        <v>0</v>
      </c>
      <c r="AD396" s="13"/>
      <c r="AE396" s="13"/>
      <c r="AF396" s="13"/>
      <c r="AG396" s="13"/>
      <c r="AH396" s="13"/>
      <c r="AI396" s="13"/>
      <c r="AJ396" s="13"/>
      <c r="AK396" s="13"/>
      <c r="AL396" s="13"/>
      <c r="AM396" s="13"/>
      <c r="AN396" s="10" t="str">
        <f t="shared" si="232"/>
        <v/>
      </c>
      <c r="AO396" s="8">
        <f t="shared" si="235"/>
        <v>0</v>
      </c>
      <c r="AP396" s="12">
        <f t="shared" si="245"/>
        <v>0</v>
      </c>
      <c r="AQ396" s="13"/>
      <c r="AR396" s="13"/>
      <c r="AS396" s="13"/>
      <c r="AT396" s="13"/>
      <c r="AU396" s="13"/>
      <c r="AV396" s="13"/>
      <c r="AW396" s="13"/>
      <c r="AX396" s="13"/>
      <c r="AY396" s="13"/>
      <c r="AZ396" s="13"/>
      <c r="BA396" s="10" t="str">
        <f t="shared" si="222"/>
        <v/>
      </c>
      <c r="BB396" s="8">
        <f t="shared" si="247"/>
        <v>0</v>
      </c>
      <c r="BC396" s="8">
        <f t="shared" si="218"/>
        <v>0</v>
      </c>
      <c r="BD396" s="13"/>
      <c r="BE396" s="13"/>
      <c r="BF396" s="13"/>
      <c r="BG396" s="13"/>
      <c r="BH396" s="13"/>
      <c r="BI396" s="13"/>
      <c r="BJ396" s="13"/>
      <c r="BK396" s="13"/>
      <c r="BL396" s="13"/>
      <c r="BM396" s="13"/>
      <c r="BN396" s="8" t="str">
        <f t="shared" si="214"/>
        <v/>
      </c>
      <c r="BO396" s="8">
        <f t="shared" si="243"/>
        <v>0</v>
      </c>
      <c r="BP396" s="8">
        <f t="shared" si="236"/>
        <v>0</v>
      </c>
      <c r="BQ396" s="13"/>
      <c r="BR396" s="13"/>
      <c r="BS396" s="13"/>
      <c r="BT396" s="13"/>
      <c r="BU396" s="13"/>
      <c r="BV396" s="13"/>
      <c r="BW396" s="13"/>
      <c r="BX396" s="13"/>
      <c r="BY396" s="13"/>
      <c r="BZ396" s="13"/>
      <c r="CA396" s="8" t="str">
        <f t="shared" si="237"/>
        <v/>
      </c>
      <c r="CB396" s="8">
        <f t="shared" si="249"/>
        <v>0</v>
      </c>
      <c r="CC396" s="8">
        <f t="shared" si="234"/>
        <v>0</v>
      </c>
      <c r="CD396" s="13"/>
      <c r="CE396" s="13"/>
      <c r="CF396" s="13"/>
      <c r="CG396" s="13"/>
      <c r="CH396" s="13"/>
      <c r="CI396" s="13"/>
      <c r="CJ396" s="13"/>
      <c r="CK396" s="13"/>
      <c r="CL396" s="13"/>
      <c r="CM396" s="13"/>
      <c r="CN396" s="8" t="str">
        <f t="shared" si="220"/>
        <v/>
      </c>
      <c r="CO396" s="8">
        <f t="shared" si="248"/>
        <v>0</v>
      </c>
      <c r="CP396" s="8">
        <f t="shared" si="230"/>
        <v>0</v>
      </c>
      <c r="CQ396" s="13"/>
      <c r="CR396" s="13"/>
      <c r="CS396" s="13"/>
      <c r="CT396" s="13"/>
      <c r="CU396" s="13"/>
      <c r="CV396" s="13"/>
      <c r="CW396" s="13"/>
      <c r="CX396" s="13"/>
      <c r="CY396" s="13"/>
      <c r="CZ396" s="13"/>
      <c r="DA396" s="8" t="str">
        <f t="shared" si="240"/>
        <v/>
      </c>
      <c r="DB396" s="8">
        <f t="shared" si="233"/>
        <v>0</v>
      </c>
      <c r="DC396" s="8">
        <f t="shared" si="244"/>
        <v>0</v>
      </c>
    </row>
    <row r="397" spans="1:107" ht="26.25" customHeight="1" thickBot="1" x14ac:dyDescent="0.4">
      <c r="A397" s="16">
        <v>391</v>
      </c>
      <c r="B397" s="16"/>
      <c r="C397" s="16"/>
      <c r="D397" s="13"/>
      <c r="E397" s="13"/>
      <c r="F397" s="13"/>
      <c r="G397" s="13"/>
      <c r="H397" s="13"/>
      <c r="I397" s="13"/>
      <c r="J397" s="13"/>
      <c r="K397" s="13"/>
      <c r="L397" s="13"/>
      <c r="M397" s="13"/>
      <c r="N397" s="8" t="str">
        <f t="shared" si="239"/>
        <v/>
      </c>
      <c r="O397" s="8">
        <f t="shared" si="246"/>
        <v>0</v>
      </c>
      <c r="P397" s="8">
        <f t="shared" si="241"/>
        <v>0</v>
      </c>
      <c r="Q397" s="13"/>
      <c r="R397" s="13"/>
      <c r="S397" s="13"/>
      <c r="T397" s="13"/>
      <c r="U397" s="13"/>
      <c r="V397" s="13"/>
      <c r="W397" s="13"/>
      <c r="X397" s="13"/>
      <c r="Y397" s="13"/>
      <c r="Z397" s="13"/>
      <c r="AA397" s="10" t="str">
        <f t="shared" si="223"/>
        <v/>
      </c>
      <c r="AB397" s="10">
        <f t="shared" si="231"/>
        <v>0</v>
      </c>
      <c r="AC397" s="10">
        <f t="shared" si="242"/>
        <v>0</v>
      </c>
      <c r="AD397" s="13"/>
      <c r="AE397" s="13"/>
      <c r="AF397" s="13"/>
      <c r="AG397" s="13"/>
      <c r="AH397" s="13"/>
      <c r="AI397" s="13"/>
      <c r="AJ397" s="13"/>
      <c r="AK397" s="13"/>
      <c r="AL397" s="13"/>
      <c r="AM397" s="13"/>
      <c r="AN397" s="10" t="str">
        <f t="shared" si="232"/>
        <v/>
      </c>
      <c r="AO397" s="8">
        <f t="shared" si="235"/>
        <v>0</v>
      </c>
      <c r="AP397" s="12">
        <f t="shared" si="245"/>
        <v>0</v>
      </c>
      <c r="AQ397" s="13"/>
      <c r="AR397" s="13"/>
      <c r="AS397" s="13"/>
      <c r="AT397" s="13"/>
      <c r="AU397" s="13"/>
      <c r="AV397" s="13"/>
      <c r="AW397" s="13"/>
      <c r="AX397" s="13"/>
      <c r="AY397" s="13"/>
      <c r="AZ397" s="13"/>
      <c r="BA397" s="10" t="str">
        <f t="shared" si="222"/>
        <v/>
      </c>
      <c r="BB397" s="8">
        <f t="shared" si="247"/>
        <v>0</v>
      </c>
      <c r="BC397" s="8">
        <f t="shared" si="218"/>
        <v>0</v>
      </c>
      <c r="BD397" s="13"/>
      <c r="BE397" s="13"/>
      <c r="BF397" s="13"/>
      <c r="BG397" s="13"/>
      <c r="BH397" s="13"/>
      <c r="BI397" s="13"/>
      <c r="BJ397" s="13"/>
      <c r="BK397" s="13"/>
      <c r="BL397" s="13"/>
      <c r="BM397" s="13"/>
      <c r="BN397" s="8" t="str">
        <f t="shared" si="214"/>
        <v/>
      </c>
      <c r="BO397" s="8">
        <f t="shared" si="243"/>
        <v>0</v>
      </c>
      <c r="BP397" s="8">
        <f t="shared" si="236"/>
        <v>0</v>
      </c>
      <c r="BQ397" s="13"/>
      <c r="BR397" s="13"/>
      <c r="BS397" s="13"/>
      <c r="BT397" s="13"/>
      <c r="BU397" s="13"/>
      <c r="BV397" s="13"/>
      <c r="BW397" s="13"/>
      <c r="BX397" s="13"/>
      <c r="BY397" s="13"/>
      <c r="BZ397" s="13"/>
      <c r="CA397" s="8" t="str">
        <f t="shared" si="237"/>
        <v/>
      </c>
      <c r="CB397" s="8">
        <f t="shared" si="249"/>
        <v>0</v>
      </c>
      <c r="CC397" s="8">
        <f t="shared" si="234"/>
        <v>0</v>
      </c>
      <c r="CD397" s="13"/>
      <c r="CE397" s="13"/>
      <c r="CF397" s="13"/>
      <c r="CG397" s="13"/>
      <c r="CH397" s="13"/>
      <c r="CI397" s="13"/>
      <c r="CJ397" s="13"/>
      <c r="CK397" s="13"/>
      <c r="CL397" s="13"/>
      <c r="CM397" s="13"/>
      <c r="CN397" s="8" t="str">
        <f t="shared" si="220"/>
        <v/>
      </c>
      <c r="CO397" s="8">
        <f t="shared" si="248"/>
        <v>0</v>
      </c>
      <c r="CP397" s="8">
        <f t="shared" si="230"/>
        <v>0</v>
      </c>
      <c r="CQ397" s="13"/>
      <c r="CR397" s="13"/>
      <c r="CS397" s="13"/>
      <c r="CT397" s="13"/>
      <c r="CU397" s="13"/>
      <c r="CV397" s="13"/>
      <c r="CW397" s="13"/>
      <c r="CX397" s="13"/>
      <c r="CY397" s="13"/>
      <c r="CZ397" s="13"/>
      <c r="DA397" s="8" t="str">
        <f t="shared" si="240"/>
        <v/>
      </c>
      <c r="DB397" s="8">
        <f t="shared" si="233"/>
        <v>0</v>
      </c>
      <c r="DC397" s="8">
        <f t="shared" si="244"/>
        <v>0</v>
      </c>
    </row>
    <row r="398" spans="1:107" ht="26.25" customHeight="1" thickBot="1" x14ac:dyDescent="0.4">
      <c r="A398" s="16">
        <v>392</v>
      </c>
      <c r="B398" s="16"/>
      <c r="C398" s="16"/>
      <c r="D398" s="13"/>
      <c r="E398" s="13"/>
      <c r="F398" s="13"/>
      <c r="G398" s="13"/>
      <c r="H398" s="13"/>
      <c r="I398" s="13"/>
      <c r="J398" s="13"/>
      <c r="K398" s="13"/>
      <c r="L398" s="13"/>
      <c r="M398" s="13"/>
      <c r="N398" s="8" t="str">
        <f t="shared" si="239"/>
        <v/>
      </c>
      <c r="O398" s="8">
        <f t="shared" si="246"/>
        <v>0</v>
      </c>
      <c r="P398" s="8">
        <f t="shared" si="241"/>
        <v>0</v>
      </c>
      <c r="Q398" s="13"/>
      <c r="R398" s="13"/>
      <c r="S398" s="13"/>
      <c r="T398" s="13"/>
      <c r="U398" s="13"/>
      <c r="V398" s="13"/>
      <c r="W398" s="13"/>
      <c r="X398" s="13"/>
      <c r="Y398" s="13"/>
      <c r="Z398" s="13"/>
      <c r="AA398" s="10" t="str">
        <f t="shared" si="223"/>
        <v/>
      </c>
      <c r="AB398" s="10">
        <f t="shared" si="231"/>
        <v>0</v>
      </c>
      <c r="AC398" s="10">
        <f t="shared" si="242"/>
        <v>0</v>
      </c>
      <c r="AD398" s="13"/>
      <c r="AE398" s="13"/>
      <c r="AF398" s="13"/>
      <c r="AG398" s="13"/>
      <c r="AH398" s="13"/>
      <c r="AI398" s="13"/>
      <c r="AJ398" s="13"/>
      <c r="AK398" s="13"/>
      <c r="AL398" s="13"/>
      <c r="AM398" s="13"/>
      <c r="AN398" s="10" t="str">
        <f t="shared" si="232"/>
        <v/>
      </c>
      <c r="AO398" s="8">
        <f t="shared" si="235"/>
        <v>0</v>
      </c>
      <c r="AP398" s="12">
        <f t="shared" si="245"/>
        <v>0</v>
      </c>
      <c r="AQ398" s="13"/>
      <c r="AR398" s="13"/>
      <c r="AS398" s="13"/>
      <c r="AT398" s="13"/>
      <c r="AU398" s="13"/>
      <c r="AV398" s="13"/>
      <c r="AW398" s="13"/>
      <c r="AX398" s="13"/>
      <c r="AY398" s="13"/>
      <c r="AZ398" s="13"/>
      <c r="BA398" s="10" t="str">
        <f t="shared" si="222"/>
        <v/>
      </c>
      <c r="BB398" s="8">
        <f t="shared" si="247"/>
        <v>0</v>
      </c>
      <c r="BC398" s="8">
        <f t="shared" si="218"/>
        <v>0</v>
      </c>
      <c r="BD398" s="13"/>
      <c r="BE398" s="13"/>
      <c r="BF398" s="13"/>
      <c r="BG398" s="13"/>
      <c r="BH398" s="13"/>
      <c r="BI398" s="13"/>
      <c r="BJ398" s="13"/>
      <c r="BK398" s="13"/>
      <c r="BL398" s="13"/>
      <c r="BM398" s="13"/>
      <c r="BN398" s="8" t="str">
        <f t="shared" si="214"/>
        <v/>
      </c>
      <c r="BO398" s="8">
        <f t="shared" si="243"/>
        <v>0</v>
      </c>
      <c r="BP398" s="8">
        <f t="shared" si="236"/>
        <v>0</v>
      </c>
      <c r="BQ398" s="13"/>
      <c r="BR398" s="13"/>
      <c r="BS398" s="13"/>
      <c r="BT398" s="13"/>
      <c r="BU398" s="13"/>
      <c r="BV398" s="13"/>
      <c r="BW398" s="13"/>
      <c r="BX398" s="13"/>
      <c r="BY398" s="13"/>
      <c r="BZ398" s="13"/>
      <c r="CA398" s="8" t="str">
        <f t="shared" si="237"/>
        <v/>
      </c>
      <c r="CB398" s="8">
        <f t="shared" si="249"/>
        <v>0</v>
      </c>
      <c r="CC398" s="8">
        <f t="shared" si="234"/>
        <v>0</v>
      </c>
      <c r="CD398" s="13"/>
      <c r="CE398" s="13"/>
      <c r="CF398" s="13"/>
      <c r="CG398" s="13"/>
      <c r="CH398" s="13"/>
      <c r="CI398" s="13"/>
      <c r="CJ398" s="13"/>
      <c r="CK398" s="13"/>
      <c r="CL398" s="13"/>
      <c r="CM398" s="13"/>
      <c r="CN398" s="8" t="str">
        <f t="shared" si="220"/>
        <v/>
      </c>
      <c r="CO398" s="8">
        <f t="shared" si="248"/>
        <v>0</v>
      </c>
      <c r="CP398" s="8">
        <f>AllCurCoGP(CD398:CM398)</f>
        <v>0</v>
      </c>
      <c r="CQ398" s="13"/>
      <c r="CR398" s="13"/>
      <c r="CS398" s="13"/>
      <c r="CT398" s="13"/>
      <c r="CU398" s="13"/>
      <c r="CV398" s="13"/>
      <c r="CW398" s="13"/>
      <c r="CX398" s="13"/>
      <c r="CY398" s="13"/>
      <c r="CZ398" s="13"/>
      <c r="DA398" s="8" t="str">
        <f t="shared" si="240"/>
        <v/>
      </c>
      <c r="DB398" s="8">
        <f t="shared" si="233"/>
        <v>0</v>
      </c>
      <c r="DC398" s="8">
        <f t="shared" si="244"/>
        <v>0</v>
      </c>
    </row>
    <row r="399" spans="1:107" ht="26.25" customHeight="1" thickBot="1" x14ac:dyDescent="0.4">
      <c r="A399" s="16">
        <v>393</v>
      </c>
      <c r="B399" s="16"/>
      <c r="C399" s="16"/>
      <c r="D399" s="13"/>
      <c r="E399" s="13"/>
      <c r="F399" s="13"/>
      <c r="G399" s="13"/>
      <c r="H399" s="13"/>
      <c r="I399" s="13"/>
      <c r="J399" s="13"/>
      <c r="K399" s="13"/>
      <c r="L399" s="13"/>
      <c r="M399" s="13"/>
      <c r="N399" s="8" t="str">
        <f t="shared" si="239"/>
        <v/>
      </c>
      <c r="O399" s="8">
        <f t="shared" si="246"/>
        <v>0</v>
      </c>
      <c r="P399" s="8">
        <f t="shared" si="241"/>
        <v>0</v>
      </c>
      <c r="Q399" s="13"/>
      <c r="R399" s="13"/>
      <c r="S399" s="13"/>
      <c r="T399" s="13"/>
      <c r="U399" s="13"/>
      <c r="V399" s="13"/>
      <c r="W399" s="13"/>
      <c r="X399" s="13"/>
      <c r="Y399" s="13"/>
      <c r="Z399" s="13"/>
      <c r="AA399" s="10" t="str">
        <f t="shared" si="223"/>
        <v/>
      </c>
      <c r="AB399" s="10">
        <f t="shared" si="231"/>
        <v>0</v>
      </c>
      <c r="AC399" s="10">
        <f t="shared" si="242"/>
        <v>0</v>
      </c>
      <c r="AD399" s="13"/>
      <c r="AE399" s="13"/>
      <c r="AF399" s="13"/>
      <c r="AG399" s="13"/>
      <c r="AH399" s="13"/>
      <c r="AI399" s="13"/>
      <c r="AJ399" s="13"/>
      <c r="AK399" s="13"/>
      <c r="AL399" s="13"/>
      <c r="AM399" s="13"/>
      <c r="AN399" s="10" t="str">
        <f t="shared" si="232"/>
        <v/>
      </c>
      <c r="AO399" s="8">
        <f t="shared" si="235"/>
        <v>0</v>
      </c>
      <c r="AP399" s="12">
        <f t="shared" si="245"/>
        <v>0</v>
      </c>
      <c r="AQ399" s="13"/>
      <c r="AR399" s="13"/>
      <c r="AS399" s="13"/>
      <c r="AT399" s="13"/>
      <c r="AU399" s="13"/>
      <c r="AV399" s="13"/>
      <c r="AW399" s="13"/>
      <c r="AX399" s="13"/>
      <c r="AY399" s="13"/>
      <c r="AZ399" s="13"/>
      <c r="BA399" s="10" t="str">
        <f t="shared" si="222"/>
        <v/>
      </c>
      <c r="BB399" s="8">
        <f t="shared" si="247"/>
        <v>0</v>
      </c>
      <c r="BC399" s="8">
        <f t="shared" si="218"/>
        <v>0</v>
      </c>
      <c r="BD399" s="13"/>
      <c r="BE399" s="13"/>
      <c r="BF399" s="13"/>
      <c r="BG399" s="13"/>
      <c r="BH399" s="13"/>
      <c r="BI399" s="13"/>
      <c r="BJ399" s="13"/>
      <c r="BK399" s="13"/>
      <c r="BL399" s="13"/>
      <c r="BM399" s="13"/>
      <c r="BN399" s="8" t="str">
        <f t="shared" si="214"/>
        <v/>
      </c>
      <c r="BO399" s="8">
        <f t="shared" si="243"/>
        <v>0</v>
      </c>
      <c r="BP399" s="8">
        <f t="shared" si="236"/>
        <v>0</v>
      </c>
      <c r="BQ399" s="13"/>
      <c r="BR399" s="13"/>
      <c r="BS399" s="13"/>
      <c r="BT399" s="13"/>
      <c r="BU399" s="13"/>
      <c r="BV399" s="13"/>
      <c r="BW399" s="13"/>
      <c r="BX399" s="13"/>
      <c r="BY399" s="13"/>
      <c r="BZ399" s="13"/>
      <c r="CA399" s="8" t="str">
        <f t="shared" si="237"/>
        <v/>
      </c>
      <c r="CB399" s="8">
        <f t="shared" si="249"/>
        <v>0</v>
      </c>
      <c r="CC399" s="8">
        <f t="shared" si="234"/>
        <v>0</v>
      </c>
      <c r="CD399" s="13"/>
      <c r="CE399" s="13"/>
      <c r="CF399" s="13"/>
      <c r="CG399" s="13"/>
      <c r="CH399" s="13"/>
      <c r="CI399" s="13"/>
      <c r="CJ399" s="13"/>
      <c r="CK399" s="13"/>
      <c r="CL399" s="13"/>
      <c r="CM399" s="13"/>
      <c r="CN399" s="8" t="str">
        <f t="shared" si="220"/>
        <v/>
      </c>
      <c r="CO399" s="8">
        <f t="shared" si="248"/>
        <v>0</v>
      </c>
      <c r="CP399" s="8">
        <f t="shared" ref="CP399:CP404" si="250">AllCurCoGP(CD399:CM399)</f>
        <v>0</v>
      </c>
      <c r="CQ399" s="13"/>
      <c r="CR399" s="13"/>
      <c r="CS399" s="13"/>
      <c r="CT399" s="13"/>
      <c r="CU399" s="13"/>
      <c r="CV399" s="13"/>
      <c r="CW399" s="13"/>
      <c r="CX399" s="13"/>
      <c r="CY399" s="13"/>
      <c r="CZ399" s="13"/>
      <c r="DA399" s="8" t="str">
        <f t="shared" si="240"/>
        <v/>
      </c>
      <c r="DB399" s="8">
        <f t="shared" si="233"/>
        <v>0</v>
      </c>
      <c r="DC399" s="8">
        <f t="shared" si="244"/>
        <v>0</v>
      </c>
    </row>
    <row r="400" spans="1:107" ht="26.25" customHeight="1" thickBot="1" x14ac:dyDescent="0.4">
      <c r="A400" s="16">
        <v>394</v>
      </c>
      <c r="B400" s="16"/>
      <c r="C400" s="16"/>
      <c r="D400" s="13"/>
      <c r="E400" s="13"/>
      <c r="F400" s="13"/>
      <c r="G400" s="13"/>
      <c r="H400" s="13"/>
      <c r="I400" s="13"/>
      <c r="J400" s="13"/>
      <c r="K400" s="13"/>
      <c r="L400" s="13"/>
      <c r="M400" s="13"/>
      <c r="N400" s="8" t="str">
        <f t="shared" si="239"/>
        <v/>
      </c>
      <c r="O400" s="8">
        <f t="shared" si="246"/>
        <v>0</v>
      </c>
      <c r="P400" s="8">
        <f t="shared" si="241"/>
        <v>0</v>
      </c>
      <c r="Q400" s="13"/>
      <c r="R400" s="13"/>
      <c r="S400" s="13"/>
      <c r="T400" s="13"/>
      <c r="U400" s="13"/>
      <c r="V400" s="13"/>
      <c r="W400" s="13"/>
      <c r="X400" s="13"/>
      <c r="Y400" s="13"/>
      <c r="Z400" s="13"/>
      <c r="AA400" s="10" t="str">
        <f t="shared" si="223"/>
        <v/>
      </c>
      <c r="AB400" s="10">
        <f t="shared" ref="AB400:AB431" si="251">AllCurCoTCL(Q400:Z400)</f>
        <v>0</v>
      </c>
      <c r="AC400" s="10">
        <f t="shared" si="242"/>
        <v>0</v>
      </c>
      <c r="AD400" s="13"/>
      <c r="AE400" s="13"/>
      <c r="AF400" s="13"/>
      <c r="AG400" s="13"/>
      <c r="AH400" s="13"/>
      <c r="AI400" s="13"/>
      <c r="AJ400" s="13"/>
      <c r="AK400" s="13"/>
      <c r="AL400" s="13"/>
      <c r="AM400" s="13"/>
      <c r="AN400" s="10" t="str">
        <f>AllCurCo(AD400:AM400)</f>
        <v/>
      </c>
      <c r="AO400" s="8">
        <f t="shared" si="235"/>
        <v>0</v>
      </c>
      <c r="AP400" s="12">
        <f t="shared" si="245"/>
        <v>0</v>
      </c>
      <c r="AQ400" s="13"/>
      <c r="AR400" s="13"/>
      <c r="AS400" s="13"/>
      <c r="AT400" s="13"/>
      <c r="AU400" s="13"/>
      <c r="AV400" s="13"/>
      <c r="AW400" s="13"/>
      <c r="AX400" s="13"/>
      <c r="AY400" s="13"/>
      <c r="AZ400" s="13"/>
      <c r="BA400" s="10" t="str">
        <f t="shared" si="222"/>
        <v/>
      </c>
      <c r="BB400" s="8">
        <f t="shared" si="247"/>
        <v>0</v>
      </c>
      <c r="BC400" s="8">
        <f t="shared" si="218"/>
        <v>0</v>
      </c>
      <c r="BD400" s="13"/>
      <c r="BE400" s="13"/>
      <c r="BF400" s="13"/>
      <c r="BG400" s="13"/>
      <c r="BH400" s="13"/>
      <c r="BI400" s="13"/>
      <c r="BJ400" s="13"/>
      <c r="BK400" s="13"/>
      <c r="BL400" s="13"/>
      <c r="BM400" s="13"/>
      <c r="BN400" s="8" t="str">
        <f t="shared" si="214"/>
        <v/>
      </c>
      <c r="BO400" s="8">
        <f t="shared" si="243"/>
        <v>0</v>
      </c>
      <c r="BP400" s="8">
        <f t="shared" si="236"/>
        <v>0</v>
      </c>
      <c r="BQ400" s="13"/>
      <c r="BR400" s="13"/>
      <c r="BS400" s="13"/>
      <c r="BT400" s="13"/>
      <c r="BU400" s="13"/>
      <c r="BV400" s="13"/>
      <c r="BW400" s="13"/>
      <c r="BX400" s="13"/>
      <c r="BY400" s="13"/>
      <c r="BZ400" s="13"/>
      <c r="CA400" s="8" t="str">
        <f t="shared" si="237"/>
        <v/>
      </c>
      <c r="CB400" s="8">
        <f t="shared" si="249"/>
        <v>0</v>
      </c>
      <c r="CC400" s="8">
        <f t="shared" si="234"/>
        <v>0</v>
      </c>
      <c r="CD400" s="13"/>
      <c r="CE400" s="13"/>
      <c r="CF400" s="13"/>
      <c r="CG400" s="13"/>
      <c r="CH400" s="13"/>
      <c r="CI400" s="13"/>
      <c r="CJ400" s="13"/>
      <c r="CK400" s="13"/>
      <c r="CL400" s="13"/>
      <c r="CM400" s="13"/>
      <c r="CN400" s="8" t="str">
        <f t="shared" si="220"/>
        <v/>
      </c>
      <c r="CO400" s="8">
        <f t="shared" si="248"/>
        <v>0</v>
      </c>
      <c r="CP400" s="8">
        <f t="shared" si="250"/>
        <v>0</v>
      </c>
      <c r="CQ400" s="13"/>
      <c r="CR400" s="13"/>
      <c r="CS400" s="13"/>
      <c r="CT400" s="13"/>
      <c r="CU400" s="13"/>
      <c r="CV400" s="13"/>
      <c r="CW400" s="13"/>
      <c r="CX400" s="13"/>
      <c r="CY400" s="13"/>
      <c r="CZ400" s="13"/>
      <c r="DA400" s="8" t="str">
        <f t="shared" si="240"/>
        <v/>
      </c>
      <c r="DB400" s="8">
        <f t="shared" si="233"/>
        <v>0</v>
      </c>
      <c r="DC400" s="8">
        <f t="shared" si="244"/>
        <v>0</v>
      </c>
    </row>
    <row r="401" spans="1:107" ht="26.25" customHeight="1" thickBot="1" x14ac:dyDescent="0.4">
      <c r="A401" s="16">
        <v>395</v>
      </c>
      <c r="B401" s="16"/>
      <c r="C401" s="16"/>
      <c r="D401" s="13"/>
      <c r="E401" s="13"/>
      <c r="F401" s="13"/>
      <c r="G401" s="13"/>
      <c r="H401" s="13"/>
      <c r="I401" s="13"/>
      <c r="J401" s="13"/>
      <c r="K401" s="13"/>
      <c r="L401" s="13"/>
      <c r="M401" s="13"/>
      <c r="N401" s="8" t="str">
        <f t="shared" si="239"/>
        <v/>
      </c>
      <c r="O401" s="8">
        <f t="shared" si="246"/>
        <v>0</v>
      </c>
      <c r="P401" s="8">
        <f t="shared" si="241"/>
        <v>0</v>
      </c>
      <c r="Q401" s="13"/>
      <c r="R401" s="13"/>
      <c r="S401" s="13"/>
      <c r="T401" s="13"/>
      <c r="U401" s="13"/>
      <c r="V401" s="13"/>
      <c r="W401" s="13"/>
      <c r="X401" s="13"/>
      <c r="Y401" s="13"/>
      <c r="Z401" s="13"/>
      <c r="AA401" s="10" t="str">
        <f t="shared" si="223"/>
        <v/>
      </c>
      <c r="AB401" s="10">
        <f t="shared" si="251"/>
        <v>0</v>
      </c>
      <c r="AC401" s="10">
        <f t="shared" si="242"/>
        <v>0</v>
      </c>
      <c r="AD401" s="13"/>
      <c r="AE401" s="13"/>
      <c r="AF401" s="13"/>
      <c r="AG401" s="13"/>
      <c r="AH401" s="13"/>
      <c r="AI401" s="13"/>
      <c r="AJ401" s="13"/>
      <c r="AK401" s="13"/>
      <c r="AL401" s="13"/>
      <c r="AM401" s="13"/>
      <c r="AN401" s="10" t="str">
        <f t="shared" ref="AN401:AN464" si="252">AllCurCo(AD401:AM401)</f>
        <v/>
      </c>
      <c r="AO401" s="8">
        <f t="shared" si="235"/>
        <v>0</v>
      </c>
      <c r="AP401" s="12">
        <f t="shared" si="245"/>
        <v>0</v>
      </c>
      <c r="AQ401" s="13"/>
      <c r="AR401" s="13"/>
      <c r="AS401" s="13"/>
      <c r="AT401" s="13"/>
      <c r="AU401" s="13"/>
      <c r="AV401" s="13"/>
      <c r="AW401" s="13"/>
      <c r="AX401" s="13"/>
      <c r="AY401" s="13"/>
      <c r="AZ401" s="13"/>
      <c r="BA401" s="10" t="str">
        <f t="shared" si="222"/>
        <v/>
      </c>
      <c r="BB401" s="8">
        <f t="shared" si="247"/>
        <v>0</v>
      </c>
      <c r="BC401" s="8">
        <f t="shared" si="218"/>
        <v>0</v>
      </c>
      <c r="BD401" s="13"/>
      <c r="BE401" s="13"/>
      <c r="BF401" s="13"/>
      <c r="BG401" s="13"/>
      <c r="BH401" s="13"/>
      <c r="BI401" s="13"/>
      <c r="BJ401" s="13"/>
      <c r="BK401" s="13"/>
      <c r="BL401" s="13"/>
      <c r="BM401" s="13"/>
      <c r="BN401" s="8" t="str">
        <f t="shared" si="214"/>
        <v/>
      </c>
      <c r="BO401" s="8">
        <f t="shared" si="243"/>
        <v>0</v>
      </c>
      <c r="BP401" s="8">
        <f t="shared" si="236"/>
        <v>0</v>
      </c>
      <c r="BQ401" s="13"/>
      <c r="BR401" s="13"/>
      <c r="BS401" s="13"/>
      <c r="BT401" s="13"/>
      <c r="BU401" s="13"/>
      <c r="BV401" s="13"/>
      <c r="BW401" s="13"/>
      <c r="BX401" s="13"/>
      <c r="BY401" s="13"/>
      <c r="BZ401" s="13"/>
      <c r="CA401" s="8" t="str">
        <f t="shared" si="237"/>
        <v/>
      </c>
      <c r="CB401" s="8">
        <f t="shared" si="249"/>
        <v>0</v>
      </c>
      <c r="CC401" s="8">
        <f t="shared" si="234"/>
        <v>0</v>
      </c>
      <c r="CD401" s="13"/>
      <c r="CE401" s="13"/>
      <c r="CF401" s="13"/>
      <c r="CG401" s="13"/>
      <c r="CH401" s="13"/>
      <c r="CI401" s="13"/>
      <c r="CJ401" s="13"/>
      <c r="CK401" s="13"/>
      <c r="CL401" s="13"/>
      <c r="CM401" s="13"/>
      <c r="CN401" s="8" t="str">
        <f t="shared" si="220"/>
        <v/>
      </c>
      <c r="CO401" s="8">
        <f t="shared" si="248"/>
        <v>0</v>
      </c>
      <c r="CP401" s="8">
        <f t="shared" si="250"/>
        <v>0</v>
      </c>
      <c r="CQ401" s="13"/>
      <c r="CR401" s="13"/>
      <c r="CS401" s="13"/>
      <c r="CT401" s="13"/>
      <c r="CU401" s="13"/>
      <c r="CV401" s="13"/>
      <c r="CW401" s="13"/>
      <c r="CX401" s="13"/>
      <c r="CY401" s="13"/>
      <c r="CZ401" s="13"/>
      <c r="DA401" s="8" t="str">
        <f t="shared" si="240"/>
        <v/>
      </c>
      <c r="DB401" s="8">
        <f t="shared" ref="DB401:DB412" si="253">AllCurCoTCL(CQ401:CZ401)</f>
        <v>0</v>
      </c>
      <c r="DC401" s="8">
        <f t="shared" si="244"/>
        <v>0</v>
      </c>
    </row>
    <row r="402" spans="1:107" ht="26.25" customHeight="1" thickBot="1" x14ac:dyDescent="0.4">
      <c r="A402" s="16">
        <v>396</v>
      </c>
      <c r="B402" s="16"/>
      <c r="C402" s="16"/>
      <c r="D402" s="13"/>
      <c r="E402" s="13"/>
      <c r="F402" s="13"/>
      <c r="G402" s="13"/>
      <c r="H402" s="13"/>
      <c r="I402" s="13"/>
      <c r="J402" s="13"/>
      <c r="K402" s="13"/>
      <c r="L402" s="13"/>
      <c r="M402" s="13"/>
      <c r="N402" s="8" t="str">
        <f t="shared" si="239"/>
        <v/>
      </c>
      <c r="O402" s="8">
        <f t="shared" si="246"/>
        <v>0</v>
      </c>
      <c r="P402" s="8">
        <f t="shared" si="241"/>
        <v>0</v>
      </c>
      <c r="Q402" s="13"/>
      <c r="R402" s="13"/>
      <c r="S402" s="13"/>
      <c r="T402" s="13"/>
      <c r="U402" s="13"/>
      <c r="V402" s="13"/>
      <c r="W402" s="13"/>
      <c r="X402" s="13"/>
      <c r="Y402" s="13"/>
      <c r="Z402" s="13"/>
      <c r="AA402" s="10" t="str">
        <f t="shared" si="223"/>
        <v/>
      </c>
      <c r="AB402" s="10">
        <f t="shared" si="251"/>
        <v>0</v>
      </c>
      <c r="AC402" s="10">
        <f t="shared" si="242"/>
        <v>0</v>
      </c>
      <c r="AD402" s="13"/>
      <c r="AE402" s="13"/>
      <c r="AF402" s="13"/>
      <c r="AG402" s="13"/>
      <c r="AH402" s="13"/>
      <c r="AI402" s="13"/>
      <c r="AJ402" s="13"/>
      <c r="AK402" s="13"/>
      <c r="AL402" s="13"/>
      <c r="AM402" s="13"/>
      <c r="AN402" s="10" t="str">
        <f t="shared" si="252"/>
        <v/>
      </c>
      <c r="AO402" s="8">
        <f t="shared" si="235"/>
        <v>0</v>
      </c>
      <c r="AP402" s="12">
        <f t="shared" si="245"/>
        <v>0</v>
      </c>
      <c r="AQ402" s="13"/>
      <c r="AR402" s="13"/>
      <c r="AS402" s="13"/>
      <c r="AT402" s="13"/>
      <c r="AU402" s="13"/>
      <c r="AV402" s="13"/>
      <c r="AW402" s="13"/>
      <c r="AX402" s="13"/>
      <c r="AY402" s="13"/>
      <c r="AZ402" s="13"/>
      <c r="BA402" s="10" t="str">
        <f t="shared" si="222"/>
        <v/>
      </c>
      <c r="BB402" s="8">
        <f t="shared" si="247"/>
        <v>0</v>
      </c>
      <c r="BC402" s="8">
        <f t="shared" si="218"/>
        <v>0</v>
      </c>
      <c r="BD402" s="13"/>
      <c r="BE402" s="13"/>
      <c r="BF402" s="13"/>
      <c r="BG402" s="13"/>
      <c r="BH402" s="13"/>
      <c r="BI402" s="13"/>
      <c r="BJ402" s="13"/>
      <c r="BK402" s="13"/>
      <c r="BL402" s="13"/>
      <c r="BM402" s="13"/>
      <c r="BN402" s="8" t="str">
        <f t="shared" si="214"/>
        <v/>
      </c>
      <c r="BO402" s="8">
        <f t="shared" si="243"/>
        <v>0</v>
      </c>
      <c r="BP402" s="8">
        <f t="shared" si="236"/>
        <v>0</v>
      </c>
      <c r="BQ402" s="13"/>
      <c r="BR402" s="13"/>
      <c r="BS402" s="13"/>
      <c r="BT402" s="13"/>
      <c r="BU402" s="13"/>
      <c r="BV402" s="13"/>
      <c r="BW402" s="13"/>
      <c r="BX402" s="13"/>
      <c r="BY402" s="13"/>
      <c r="BZ402" s="13"/>
      <c r="CA402" s="8" t="str">
        <f t="shared" si="237"/>
        <v/>
      </c>
      <c r="CB402" s="8">
        <f t="shared" si="249"/>
        <v>0</v>
      </c>
      <c r="CC402" s="8">
        <f t="shared" si="234"/>
        <v>0</v>
      </c>
      <c r="CD402" s="13"/>
      <c r="CE402" s="13"/>
      <c r="CF402" s="13"/>
      <c r="CG402" s="13"/>
      <c r="CH402" s="13"/>
      <c r="CI402" s="13"/>
      <c r="CJ402" s="13"/>
      <c r="CK402" s="13"/>
      <c r="CL402" s="13"/>
      <c r="CM402" s="13"/>
      <c r="CN402" s="8" t="str">
        <f t="shared" si="220"/>
        <v/>
      </c>
      <c r="CO402" s="8">
        <f t="shared" si="248"/>
        <v>0</v>
      </c>
      <c r="CP402" s="8">
        <f t="shared" si="250"/>
        <v>0</v>
      </c>
      <c r="CQ402" s="13"/>
      <c r="CR402" s="13"/>
      <c r="CS402" s="13"/>
      <c r="CT402" s="13"/>
      <c r="CU402" s="13"/>
      <c r="CV402" s="13"/>
      <c r="CW402" s="13"/>
      <c r="CX402" s="13"/>
      <c r="CY402" s="13"/>
      <c r="CZ402" s="13"/>
      <c r="DA402" s="8" t="str">
        <f t="shared" si="240"/>
        <v/>
      </c>
      <c r="DB402" s="8">
        <f t="shared" si="253"/>
        <v>0</v>
      </c>
      <c r="DC402" s="8">
        <f t="shared" si="244"/>
        <v>0</v>
      </c>
    </row>
    <row r="403" spans="1:107" ht="26.25" customHeight="1" thickBot="1" x14ac:dyDescent="0.4">
      <c r="A403" s="16">
        <v>397</v>
      </c>
      <c r="B403" s="16"/>
      <c r="C403" s="16"/>
      <c r="D403" s="13"/>
      <c r="E403" s="13"/>
      <c r="F403" s="13"/>
      <c r="G403" s="13"/>
      <c r="H403" s="13"/>
      <c r="I403" s="13"/>
      <c r="J403" s="13"/>
      <c r="K403" s="13"/>
      <c r="L403" s="13"/>
      <c r="M403" s="13"/>
      <c r="N403" s="8" t="str">
        <f t="shared" si="239"/>
        <v/>
      </c>
      <c r="O403" s="8">
        <f t="shared" si="246"/>
        <v>0</v>
      </c>
      <c r="P403" s="8">
        <f t="shared" si="241"/>
        <v>0</v>
      </c>
      <c r="Q403" s="13"/>
      <c r="R403" s="13"/>
      <c r="S403" s="13"/>
      <c r="T403" s="13"/>
      <c r="U403" s="13"/>
      <c r="V403" s="13"/>
      <c r="W403" s="13"/>
      <c r="X403" s="13"/>
      <c r="Y403" s="13"/>
      <c r="Z403" s="13"/>
      <c r="AA403" s="10" t="str">
        <f t="shared" si="223"/>
        <v/>
      </c>
      <c r="AB403" s="10">
        <f t="shared" si="251"/>
        <v>0</v>
      </c>
      <c r="AC403" s="10">
        <f t="shared" si="242"/>
        <v>0</v>
      </c>
      <c r="AD403" s="13"/>
      <c r="AE403" s="13"/>
      <c r="AF403" s="13"/>
      <c r="AG403" s="13"/>
      <c r="AH403" s="13"/>
      <c r="AI403" s="13"/>
      <c r="AJ403" s="13"/>
      <c r="AK403" s="13"/>
      <c r="AL403" s="13"/>
      <c r="AM403" s="13"/>
      <c r="AN403" s="10" t="str">
        <f t="shared" si="252"/>
        <v/>
      </c>
      <c r="AO403" s="8">
        <f t="shared" si="235"/>
        <v>0</v>
      </c>
      <c r="AP403" s="12">
        <f t="shared" si="245"/>
        <v>0</v>
      </c>
      <c r="AQ403" s="13"/>
      <c r="AR403" s="13"/>
      <c r="AS403" s="13"/>
      <c r="AT403" s="13"/>
      <c r="AU403" s="13"/>
      <c r="AV403" s="13"/>
      <c r="AW403" s="13"/>
      <c r="AX403" s="13"/>
      <c r="AY403" s="13"/>
      <c r="AZ403" s="13"/>
      <c r="BA403" s="10" t="str">
        <f t="shared" si="222"/>
        <v/>
      </c>
      <c r="BB403" s="8">
        <f t="shared" si="247"/>
        <v>0</v>
      </c>
      <c r="BC403" s="8">
        <f t="shared" si="218"/>
        <v>0</v>
      </c>
      <c r="BD403" s="13"/>
      <c r="BE403" s="13"/>
      <c r="BF403" s="13"/>
      <c r="BG403" s="13"/>
      <c r="BH403" s="13"/>
      <c r="BI403" s="13"/>
      <c r="BJ403" s="13"/>
      <c r="BK403" s="13"/>
      <c r="BL403" s="13"/>
      <c r="BM403" s="13"/>
      <c r="BN403" s="8" t="str">
        <f t="shared" ref="BN403:BN466" si="254">AllCurCo(BD403:BM403)</f>
        <v/>
      </c>
      <c r="BO403" s="8">
        <f t="shared" si="243"/>
        <v>0</v>
      </c>
      <c r="BP403" s="8">
        <f t="shared" si="236"/>
        <v>0</v>
      </c>
      <c r="BQ403" s="13"/>
      <c r="BR403" s="13"/>
      <c r="BS403" s="13"/>
      <c r="BT403" s="13"/>
      <c r="BU403" s="13"/>
      <c r="BV403" s="13"/>
      <c r="BW403" s="13"/>
      <c r="BX403" s="13"/>
      <c r="BY403" s="13"/>
      <c r="BZ403" s="13"/>
      <c r="CA403" s="8" t="str">
        <f t="shared" si="237"/>
        <v/>
      </c>
      <c r="CB403" s="8">
        <f t="shared" si="249"/>
        <v>0</v>
      </c>
      <c r="CC403" s="8">
        <f t="shared" si="234"/>
        <v>0</v>
      </c>
      <c r="CD403" s="13"/>
      <c r="CE403" s="13"/>
      <c r="CF403" s="13"/>
      <c r="CG403" s="13"/>
      <c r="CH403" s="13"/>
      <c r="CI403" s="13"/>
      <c r="CJ403" s="13"/>
      <c r="CK403" s="13"/>
      <c r="CL403" s="13"/>
      <c r="CM403" s="13"/>
      <c r="CN403" s="8" t="str">
        <f t="shared" si="220"/>
        <v/>
      </c>
      <c r="CO403" s="8">
        <f t="shared" si="248"/>
        <v>0</v>
      </c>
      <c r="CP403" s="8">
        <f t="shared" si="250"/>
        <v>0</v>
      </c>
      <c r="CQ403" s="13"/>
      <c r="CR403" s="13"/>
      <c r="CS403" s="13"/>
      <c r="CT403" s="13"/>
      <c r="CU403" s="13"/>
      <c r="CV403" s="13"/>
      <c r="CW403" s="13"/>
      <c r="CX403" s="13"/>
      <c r="CY403" s="13"/>
      <c r="CZ403" s="13"/>
      <c r="DA403" s="8" t="str">
        <f t="shared" si="240"/>
        <v/>
      </c>
      <c r="DB403" s="8">
        <f t="shared" si="253"/>
        <v>0</v>
      </c>
      <c r="DC403" s="8">
        <f t="shared" si="244"/>
        <v>0</v>
      </c>
    </row>
    <row r="404" spans="1:107" ht="26.25" customHeight="1" thickBot="1" x14ac:dyDescent="0.4">
      <c r="A404" s="16">
        <v>398</v>
      </c>
      <c r="B404" s="16"/>
      <c r="C404" s="16"/>
      <c r="D404" s="13"/>
      <c r="E404" s="13"/>
      <c r="F404" s="13"/>
      <c r="G404" s="13"/>
      <c r="H404" s="13"/>
      <c r="I404" s="13"/>
      <c r="J404" s="13"/>
      <c r="K404" s="13"/>
      <c r="L404" s="13"/>
      <c r="M404" s="13"/>
      <c r="N404" s="8" t="str">
        <f t="shared" si="239"/>
        <v/>
      </c>
      <c r="O404" s="8">
        <f t="shared" si="246"/>
        <v>0</v>
      </c>
      <c r="P404" s="8">
        <f t="shared" si="241"/>
        <v>0</v>
      </c>
      <c r="Q404" s="13"/>
      <c r="R404" s="13"/>
      <c r="S404" s="13"/>
      <c r="T404" s="13"/>
      <c r="U404" s="13"/>
      <c r="V404" s="13"/>
      <c r="W404" s="13"/>
      <c r="X404" s="13"/>
      <c r="Y404" s="13"/>
      <c r="Z404" s="13"/>
      <c r="AA404" s="10" t="str">
        <f t="shared" si="223"/>
        <v/>
      </c>
      <c r="AB404" s="10">
        <f t="shared" si="251"/>
        <v>0</v>
      </c>
      <c r="AC404" s="10">
        <f t="shared" si="242"/>
        <v>0</v>
      </c>
      <c r="AD404" s="13"/>
      <c r="AE404" s="13"/>
      <c r="AF404" s="13"/>
      <c r="AG404" s="13"/>
      <c r="AH404" s="13"/>
      <c r="AI404" s="13"/>
      <c r="AJ404" s="13"/>
      <c r="AK404" s="13"/>
      <c r="AL404" s="13"/>
      <c r="AM404" s="13"/>
      <c r="AN404" s="10" t="str">
        <f t="shared" si="252"/>
        <v/>
      </c>
      <c r="AO404" s="8">
        <f t="shared" si="235"/>
        <v>0</v>
      </c>
      <c r="AP404" s="12">
        <f t="shared" si="245"/>
        <v>0</v>
      </c>
      <c r="AQ404" s="13"/>
      <c r="AR404" s="13"/>
      <c r="AS404" s="13"/>
      <c r="AT404" s="13"/>
      <c r="AU404" s="13"/>
      <c r="AV404" s="13"/>
      <c r="AW404" s="13"/>
      <c r="AX404" s="13"/>
      <c r="AY404" s="13"/>
      <c r="AZ404" s="13"/>
      <c r="BA404" s="10" t="str">
        <f t="shared" si="222"/>
        <v/>
      </c>
      <c r="BB404" s="8">
        <f t="shared" si="247"/>
        <v>0</v>
      </c>
      <c r="BC404" s="8">
        <f t="shared" si="218"/>
        <v>0</v>
      </c>
      <c r="BD404" s="13"/>
      <c r="BE404" s="13"/>
      <c r="BF404" s="13"/>
      <c r="BG404" s="13"/>
      <c r="BH404" s="13"/>
      <c r="BI404" s="13"/>
      <c r="BJ404" s="13"/>
      <c r="BK404" s="13"/>
      <c r="BL404" s="13"/>
      <c r="BM404" s="13"/>
      <c r="BN404" s="8" t="str">
        <f t="shared" si="254"/>
        <v/>
      </c>
      <c r="BO404" s="8">
        <f t="shared" si="243"/>
        <v>0</v>
      </c>
      <c r="BP404" s="8">
        <f t="shared" si="236"/>
        <v>0</v>
      </c>
      <c r="BQ404" s="13"/>
      <c r="BR404" s="13"/>
      <c r="BS404" s="13"/>
      <c r="BT404" s="13"/>
      <c r="BU404" s="13"/>
      <c r="BV404" s="13"/>
      <c r="BW404" s="13"/>
      <c r="BX404" s="13"/>
      <c r="BY404" s="13"/>
      <c r="BZ404" s="13"/>
      <c r="CA404" s="8" t="str">
        <f t="shared" si="237"/>
        <v/>
      </c>
      <c r="CB404" s="8">
        <f t="shared" si="249"/>
        <v>0</v>
      </c>
      <c r="CC404" s="8">
        <f t="shared" si="234"/>
        <v>0</v>
      </c>
      <c r="CD404" s="13"/>
      <c r="CE404" s="13"/>
      <c r="CF404" s="13"/>
      <c r="CG404" s="13"/>
      <c r="CH404" s="13"/>
      <c r="CI404" s="13"/>
      <c r="CJ404" s="13"/>
      <c r="CK404" s="13"/>
      <c r="CL404" s="13"/>
      <c r="CM404" s="13"/>
      <c r="CN404" s="8" t="str">
        <f t="shared" si="220"/>
        <v/>
      </c>
      <c r="CO404" s="8">
        <f t="shared" si="248"/>
        <v>0</v>
      </c>
      <c r="CP404" s="8">
        <f t="shared" si="250"/>
        <v>0</v>
      </c>
      <c r="CQ404" s="13"/>
      <c r="CR404" s="13"/>
      <c r="CS404" s="13"/>
      <c r="CT404" s="13"/>
      <c r="CU404" s="13"/>
      <c r="CV404" s="13"/>
      <c r="CW404" s="13"/>
      <c r="CX404" s="13"/>
      <c r="CY404" s="13"/>
      <c r="CZ404" s="13"/>
      <c r="DA404" s="8" t="str">
        <f t="shared" si="240"/>
        <v/>
      </c>
      <c r="DB404" s="8">
        <f t="shared" si="253"/>
        <v>0</v>
      </c>
      <c r="DC404" s="8">
        <f t="shared" si="244"/>
        <v>0</v>
      </c>
    </row>
    <row r="405" spans="1:107" ht="26.25" customHeight="1" thickBot="1" x14ac:dyDescent="0.4">
      <c r="A405" s="16">
        <v>399</v>
      </c>
      <c r="B405" s="16"/>
      <c r="C405" s="16"/>
      <c r="D405" s="13"/>
      <c r="E405" s="13"/>
      <c r="F405" s="13"/>
      <c r="G405" s="13"/>
      <c r="H405" s="13"/>
      <c r="I405" s="13"/>
      <c r="J405" s="13"/>
      <c r="K405" s="13"/>
      <c r="L405" s="13"/>
      <c r="M405" s="13"/>
      <c r="N405" s="8" t="str">
        <f t="shared" si="239"/>
        <v/>
      </c>
      <c r="O405" s="8">
        <f t="shared" si="246"/>
        <v>0</v>
      </c>
      <c r="P405" s="8">
        <f t="shared" si="241"/>
        <v>0</v>
      </c>
      <c r="Q405" s="13"/>
      <c r="R405" s="13"/>
      <c r="S405" s="13"/>
      <c r="T405" s="13"/>
      <c r="U405" s="13"/>
      <c r="V405" s="13"/>
      <c r="W405" s="13"/>
      <c r="X405" s="13"/>
      <c r="Y405" s="13"/>
      <c r="Z405" s="13"/>
      <c r="AA405" s="10" t="str">
        <f t="shared" si="223"/>
        <v/>
      </c>
      <c r="AB405" s="10">
        <f t="shared" si="251"/>
        <v>0</v>
      </c>
      <c r="AC405" s="10">
        <f t="shared" si="242"/>
        <v>0</v>
      </c>
      <c r="AD405" s="13"/>
      <c r="AE405" s="13"/>
      <c r="AF405" s="13"/>
      <c r="AG405" s="13"/>
      <c r="AH405" s="13"/>
      <c r="AI405" s="13"/>
      <c r="AJ405" s="13"/>
      <c r="AK405" s="13"/>
      <c r="AL405" s="13"/>
      <c r="AM405" s="13"/>
      <c r="AN405" s="10" t="str">
        <f t="shared" si="252"/>
        <v/>
      </c>
      <c r="AO405" s="8">
        <f t="shared" si="235"/>
        <v>0</v>
      </c>
      <c r="AP405" s="12">
        <f t="shared" si="245"/>
        <v>0</v>
      </c>
      <c r="AQ405" s="13"/>
      <c r="AR405" s="13"/>
      <c r="AS405" s="13"/>
      <c r="AT405" s="13"/>
      <c r="AU405" s="13"/>
      <c r="AV405" s="13"/>
      <c r="AW405" s="13"/>
      <c r="AX405" s="13"/>
      <c r="AY405" s="13"/>
      <c r="AZ405" s="13"/>
      <c r="BA405" s="10" t="str">
        <f t="shared" si="222"/>
        <v/>
      </c>
      <c r="BB405" s="8">
        <f t="shared" si="247"/>
        <v>0</v>
      </c>
      <c r="BC405" s="8">
        <f t="shared" si="218"/>
        <v>0</v>
      </c>
      <c r="BD405" s="13"/>
      <c r="BE405" s="13"/>
      <c r="BF405" s="13"/>
      <c r="BG405" s="13"/>
      <c r="BH405" s="13"/>
      <c r="BI405" s="13"/>
      <c r="BJ405" s="13"/>
      <c r="BK405" s="13"/>
      <c r="BL405" s="13"/>
      <c r="BM405" s="13"/>
      <c r="BN405" s="8" t="str">
        <f t="shared" si="254"/>
        <v/>
      </c>
      <c r="BO405" s="8">
        <f t="shared" si="243"/>
        <v>0</v>
      </c>
      <c r="BP405" s="8">
        <f t="shared" si="236"/>
        <v>0</v>
      </c>
      <c r="BQ405" s="13"/>
      <c r="BR405" s="13"/>
      <c r="BS405" s="13"/>
      <c r="BT405" s="13"/>
      <c r="BU405" s="13"/>
      <c r="BV405" s="13"/>
      <c r="BW405" s="13"/>
      <c r="BX405" s="13"/>
      <c r="BY405" s="13"/>
      <c r="BZ405" s="13"/>
      <c r="CA405" s="8" t="str">
        <f t="shared" si="237"/>
        <v/>
      </c>
      <c r="CB405" s="8">
        <f t="shared" si="249"/>
        <v>0</v>
      </c>
      <c r="CC405" s="8">
        <f t="shared" si="234"/>
        <v>0</v>
      </c>
      <c r="CD405" s="13"/>
      <c r="CE405" s="13"/>
      <c r="CF405" s="13"/>
      <c r="CG405" s="13"/>
      <c r="CH405" s="13"/>
      <c r="CI405" s="13"/>
      <c r="CJ405" s="13"/>
      <c r="CK405" s="13"/>
      <c r="CL405" s="13"/>
      <c r="CM405" s="13"/>
      <c r="CN405" s="8" t="str">
        <f t="shared" si="220"/>
        <v/>
      </c>
      <c r="CO405" s="8">
        <f t="shared" si="248"/>
        <v>0</v>
      </c>
      <c r="CP405" s="8">
        <f>AllCurCoGP(CD405:CM405)</f>
        <v>0</v>
      </c>
      <c r="CQ405" s="13"/>
      <c r="CR405" s="13"/>
      <c r="CS405" s="13"/>
      <c r="CT405" s="13"/>
      <c r="CU405" s="13"/>
      <c r="CV405" s="13"/>
      <c r="CW405" s="13"/>
      <c r="CX405" s="13"/>
      <c r="CY405" s="13"/>
      <c r="CZ405" s="13"/>
      <c r="DA405" s="8" t="str">
        <f t="shared" si="240"/>
        <v/>
      </c>
      <c r="DB405" s="8">
        <f t="shared" si="253"/>
        <v>0</v>
      </c>
      <c r="DC405" s="8">
        <f t="shared" si="244"/>
        <v>0</v>
      </c>
    </row>
    <row r="406" spans="1:107" ht="26.25" customHeight="1" thickBot="1" x14ac:dyDescent="0.4">
      <c r="A406" s="16">
        <v>400</v>
      </c>
      <c r="B406" s="16"/>
      <c r="C406" s="16"/>
      <c r="D406" s="13"/>
      <c r="E406" s="13"/>
      <c r="F406" s="13"/>
      <c r="G406" s="13"/>
      <c r="H406" s="13"/>
      <c r="I406" s="13"/>
      <c r="J406" s="13"/>
      <c r="K406" s="13"/>
      <c r="L406" s="13"/>
      <c r="M406" s="13"/>
      <c r="N406" s="8" t="str">
        <f t="shared" si="239"/>
        <v/>
      </c>
      <c r="O406" s="8">
        <f t="shared" si="246"/>
        <v>0</v>
      </c>
      <c r="P406" s="8">
        <f>AllCurCoGP(D406:M406)</f>
        <v>0</v>
      </c>
      <c r="Q406" s="13"/>
      <c r="R406" s="13"/>
      <c r="S406" s="13"/>
      <c r="T406" s="13"/>
      <c r="U406" s="13"/>
      <c r="V406" s="13"/>
      <c r="W406" s="13"/>
      <c r="X406" s="13"/>
      <c r="Y406" s="13"/>
      <c r="Z406" s="13"/>
      <c r="AA406" s="10" t="str">
        <f t="shared" si="223"/>
        <v/>
      </c>
      <c r="AB406" s="10">
        <f t="shared" si="251"/>
        <v>0</v>
      </c>
      <c r="AC406" s="10">
        <f t="shared" si="242"/>
        <v>0</v>
      </c>
      <c r="AD406" s="13"/>
      <c r="AE406" s="13"/>
      <c r="AF406" s="13"/>
      <c r="AG406" s="13"/>
      <c r="AH406" s="13"/>
      <c r="AI406" s="13"/>
      <c r="AJ406" s="13"/>
      <c r="AK406" s="13"/>
      <c r="AL406" s="13"/>
      <c r="AM406" s="13"/>
      <c r="AN406" s="10" t="str">
        <f t="shared" si="252"/>
        <v/>
      </c>
      <c r="AO406" s="8">
        <f t="shared" ref="AO406:AO437" si="255">AllCurCoTCL(AD406:AM406)</f>
        <v>0</v>
      </c>
      <c r="AP406" s="12">
        <f t="shared" si="245"/>
        <v>0</v>
      </c>
      <c r="AQ406" s="13"/>
      <c r="AR406" s="13"/>
      <c r="AS406" s="13"/>
      <c r="AT406" s="13"/>
      <c r="AU406" s="13"/>
      <c r="AV406" s="13"/>
      <c r="AW406" s="13"/>
      <c r="AX406" s="13"/>
      <c r="AY406" s="13"/>
      <c r="AZ406" s="13"/>
      <c r="BA406" s="10" t="str">
        <f t="shared" si="222"/>
        <v/>
      </c>
      <c r="BB406" s="8">
        <f t="shared" si="247"/>
        <v>0</v>
      </c>
      <c r="BC406" s="8">
        <f t="shared" si="218"/>
        <v>0</v>
      </c>
      <c r="BD406" s="13"/>
      <c r="BE406" s="13"/>
      <c r="BF406" s="13"/>
      <c r="BG406" s="13"/>
      <c r="BH406" s="13"/>
      <c r="BI406" s="13"/>
      <c r="BJ406" s="13"/>
      <c r="BK406" s="13"/>
      <c r="BL406" s="13"/>
      <c r="BM406" s="13"/>
      <c r="BN406" s="8" t="str">
        <f t="shared" si="254"/>
        <v/>
      </c>
      <c r="BO406" s="8">
        <f t="shared" si="243"/>
        <v>0</v>
      </c>
      <c r="BP406" s="8">
        <f t="shared" si="236"/>
        <v>0</v>
      </c>
      <c r="BQ406" s="13"/>
      <c r="BR406" s="13"/>
      <c r="BS406" s="13"/>
      <c r="BT406" s="13"/>
      <c r="BU406" s="13"/>
      <c r="BV406" s="13"/>
      <c r="BW406" s="13"/>
      <c r="BX406" s="13"/>
      <c r="BY406" s="13"/>
      <c r="BZ406" s="13"/>
      <c r="CA406" s="8" t="str">
        <f t="shared" si="237"/>
        <v/>
      </c>
      <c r="CB406" s="8">
        <f t="shared" si="249"/>
        <v>0</v>
      </c>
      <c r="CC406" s="8">
        <f t="shared" si="234"/>
        <v>0</v>
      </c>
      <c r="CD406" s="13"/>
      <c r="CE406" s="13"/>
      <c r="CF406" s="13"/>
      <c r="CG406" s="13"/>
      <c r="CH406" s="13"/>
      <c r="CI406" s="13"/>
      <c r="CJ406" s="13"/>
      <c r="CK406" s="13"/>
      <c r="CL406" s="13"/>
      <c r="CM406" s="13"/>
      <c r="CN406" s="8" t="str">
        <f t="shared" si="220"/>
        <v/>
      </c>
      <c r="CO406" s="8">
        <f t="shared" si="248"/>
        <v>0</v>
      </c>
      <c r="CP406" s="8">
        <f t="shared" ref="CP406:CP437" si="256">AllCurCoGP(CD406:CM406)</f>
        <v>0</v>
      </c>
      <c r="CQ406" s="13"/>
      <c r="CR406" s="13"/>
      <c r="CS406" s="13"/>
      <c r="CT406" s="13"/>
      <c r="CU406" s="13"/>
      <c r="CV406" s="13"/>
      <c r="CW406" s="13"/>
      <c r="CX406" s="13"/>
      <c r="CY406" s="13"/>
      <c r="CZ406" s="13"/>
      <c r="DA406" s="8" t="str">
        <f t="shared" si="240"/>
        <v/>
      </c>
      <c r="DB406" s="8">
        <f t="shared" si="253"/>
        <v>0</v>
      </c>
      <c r="DC406" s="8">
        <f t="shared" si="244"/>
        <v>0</v>
      </c>
    </row>
    <row r="407" spans="1:107" ht="26.25" customHeight="1" thickBot="1" x14ac:dyDescent="0.4">
      <c r="A407" s="16">
        <v>401</v>
      </c>
      <c r="B407" s="16"/>
      <c r="C407" s="16"/>
      <c r="D407" s="13"/>
      <c r="E407" s="13"/>
      <c r="F407" s="13"/>
      <c r="G407" s="13"/>
      <c r="H407" s="13"/>
      <c r="I407" s="13"/>
      <c r="J407" s="13"/>
      <c r="K407" s="13"/>
      <c r="L407" s="13"/>
      <c r="M407" s="13"/>
      <c r="N407" s="8" t="str">
        <f t="shared" si="239"/>
        <v/>
      </c>
      <c r="O407" s="8">
        <f t="shared" si="246"/>
        <v>0</v>
      </c>
      <c r="P407" s="8">
        <f t="shared" ref="P407:P438" si="257">AllCurCoGP(D407:M407)</f>
        <v>0</v>
      </c>
      <c r="Q407" s="13"/>
      <c r="R407" s="13"/>
      <c r="S407" s="13"/>
      <c r="T407" s="13"/>
      <c r="U407" s="13"/>
      <c r="V407" s="13"/>
      <c r="W407" s="13"/>
      <c r="X407" s="13"/>
      <c r="Y407" s="13"/>
      <c r="Z407" s="13"/>
      <c r="AA407" s="10" t="str">
        <f t="shared" si="223"/>
        <v/>
      </c>
      <c r="AB407" s="10">
        <f t="shared" si="251"/>
        <v>0</v>
      </c>
      <c r="AC407" s="10">
        <f t="shared" si="242"/>
        <v>0</v>
      </c>
      <c r="AD407" s="13"/>
      <c r="AE407" s="13"/>
      <c r="AF407" s="13"/>
      <c r="AG407" s="13"/>
      <c r="AH407" s="13"/>
      <c r="AI407" s="13"/>
      <c r="AJ407" s="13"/>
      <c r="AK407" s="13"/>
      <c r="AL407" s="13"/>
      <c r="AM407" s="13"/>
      <c r="AN407" s="10" t="str">
        <f t="shared" si="252"/>
        <v/>
      </c>
      <c r="AO407" s="8">
        <f t="shared" si="255"/>
        <v>0</v>
      </c>
      <c r="AP407" s="12">
        <f t="shared" si="245"/>
        <v>0</v>
      </c>
      <c r="AQ407" s="13"/>
      <c r="AR407" s="13"/>
      <c r="AS407" s="13"/>
      <c r="AT407" s="13"/>
      <c r="AU407" s="13"/>
      <c r="AV407" s="13"/>
      <c r="AW407" s="13"/>
      <c r="AX407" s="13"/>
      <c r="AY407" s="13"/>
      <c r="AZ407" s="13"/>
      <c r="BA407" s="10" t="str">
        <f t="shared" si="222"/>
        <v/>
      </c>
      <c r="BB407" s="8">
        <f t="shared" si="247"/>
        <v>0</v>
      </c>
      <c r="BC407" s="8">
        <f t="shared" si="218"/>
        <v>0</v>
      </c>
      <c r="BD407" s="13"/>
      <c r="BE407" s="13"/>
      <c r="BF407" s="13"/>
      <c r="BG407" s="13"/>
      <c r="BH407" s="13"/>
      <c r="BI407" s="13"/>
      <c r="BJ407" s="13"/>
      <c r="BK407" s="13"/>
      <c r="BL407" s="13"/>
      <c r="BM407" s="13"/>
      <c r="BN407" s="8" t="str">
        <f t="shared" si="254"/>
        <v/>
      </c>
      <c r="BO407" s="8">
        <f t="shared" si="243"/>
        <v>0</v>
      </c>
      <c r="BP407" s="8">
        <f t="shared" si="236"/>
        <v>0</v>
      </c>
      <c r="BQ407" s="13"/>
      <c r="BR407" s="13"/>
      <c r="BS407" s="13"/>
      <c r="BT407" s="13"/>
      <c r="BU407" s="13"/>
      <c r="BV407" s="13"/>
      <c r="BW407" s="13"/>
      <c r="BX407" s="13"/>
      <c r="BY407" s="13"/>
      <c r="BZ407" s="13"/>
      <c r="CA407" s="8" t="str">
        <f t="shared" si="237"/>
        <v/>
      </c>
      <c r="CB407" s="8">
        <f t="shared" si="249"/>
        <v>0</v>
      </c>
      <c r="CC407" s="8">
        <f t="shared" si="234"/>
        <v>0</v>
      </c>
      <c r="CD407" s="13"/>
      <c r="CE407" s="13"/>
      <c r="CF407" s="13"/>
      <c r="CG407" s="13"/>
      <c r="CH407" s="13"/>
      <c r="CI407" s="13"/>
      <c r="CJ407" s="13"/>
      <c r="CK407" s="13"/>
      <c r="CL407" s="13"/>
      <c r="CM407" s="13"/>
      <c r="CN407" s="8" t="str">
        <f t="shared" si="220"/>
        <v/>
      </c>
      <c r="CO407" s="8">
        <f t="shared" si="248"/>
        <v>0</v>
      </c>
      <c r="CP407" s="8">
        <f t="shared" si="256"/>
        <v>0</v>
      </c>
      <c r="CQ407" s="13"/>
      <c r="CR407" s="13"/>
      <c r="CS407" s="13"/>
      <c r="CT407" s="13"/>
      <c r="CU407" s="13"/>
      <c r="CV407" s="13"/>
      <c r="CW407" s="13"/>
      <c r="CX407" s="13"/>
      <c r="CY407" s="13"/>
      <c r="CZ407" s="13"/>
      <c r="DA407" s="8" t="str">
        <f t="shared" si="240"/>
        <v/>
      </c>
      <c r="DB407" s="8">
        <f t="shared" si="253"/>
        <v>0</v>
      </c>
      <c r="DC407" s="8">
        <f t="shared" si="244"/>
        <v>0</v>
      </c>
    </row>
    <row r="408" spans="1:107" ht="26.25" customHeight="1" thickBot="1" x14ac:dyDescent="0.4">
      <c r="A408" s="16">
        <v>402</v>
      </c>
      <c r="B408" s="16"/>
      <c r="C408" s="16"/>
      <c r="D408" s="13"/>
      <c r="E408" s="13"/>
      <c r="F408" s="13"/>
      <c r="G408" s="13"/>
      <c r="H408" s="13"/>
      <c r="I408" s="13"/>
      <c r="J408" s="13"/>
      <c r="K408" s="13"/>
      <c r="L408" s="13"/>
      <c r="M408" s="13"/>
      <c r="N408" s="8" t="str">
        <f t="shared" si="239"/>
        <v/>
      </c>
      <c r="O408" s="8">
        <f t="shared" si="246"/>
        <v>0</v>
      </c>
      <c r="P408" s="8">
        <f t="shared" si="257"/>
        <v>0</v>
      </c>
      <c r="Q408" s="13"/>
      <c r="R408" s="13"/>
      <c r="S408" s="13"/>
      <c r="T408" s="13"/>
      <c r="U408" s="13"/>
      <c r="V408" s="13"/>
      <c r="W408" s="13"/>
      <c r="X408" s="13"/>
      <c r="Y408" s="13"/>
      <c r="Z408" s="13"/>
      <c r="AA408" s="10" t="str">
        <f t="shared" si="223"/>
        <v/>
      </c>
      <c r="AB408" s="10">
        <f t="shared" si="251"/>
        <v>0</v>
      </c>
      <c r="AC408" s="10">
        <f t="shared" si="242"/>
        <v>0</v>
      </c>
      <c r="AD408" s="13"/>
      <c r="AE408" s="13"/>
      <c r="AF408" s="13"/>
      <c r="AG408" s="13"/>
      <c r="AH408" s="13"/>
      <c r="AI408" s="13"/>
      <c r="AJ408" s="13"/>
      <c r="AK408" s="13"/>
      <c r="AL408" s="13"/>
      <c r="AM408" s="13"/>
      <c r="AN408" s="10" t="str">
        <f t="shared" si="252"/>
        <v/>
      </c>
      <c r="AO408" s="8">
        <f t="shared" si="255"/>
        <v>0</v>
      </c>
      <c r="AP408" s="12">
        <f t="shared" si="245"/>
        <v>0</v>
      </c>
      <c r="AQ408" s="13"/>
      <c r="AR408" s="13"/>
      <c r="AS408" s="13"/>
      <c r="AT408" s="13"/>
      <c r="AU408" s="13"/>
      <c r="AV408" s="13"/>
      <c r="AW408" s="13"/>
      <c r="AX408" s="13"/>
      <c r="AY408" s="13"/>
      <c r="AZ408" s="13"/>
      <c r="BA408" s="10" t="str">
        <f t="shared" si="222"/>
        <v/>
      </c>
      <c r="BB408" s="8">
        <f t="shared" si="247"/>
        <v>0</v>
      </c>
      <c r="BC408" s="8">
        <f t="shared" si="218"/>
        <v>0</v>
      </c>
      <c r="BD408" s="13"/>
      <c r="BE408" s="13"/>
      <c r="BF408" s="13"/>
      <c r="BG408" s="13"/>
      <c r="BH408" s="13"/>
      <c r="BI408" s="13"/>
      <c r="BJ408" s="13"/>
      <c r="BK408" s="13"/>
      <c r="BL408" s="13"/>
      <c r="BM408" s="13"/>
      <c r="BN408" s="8" t="str">
        <f t="shared" si="254"/>
        <v/>
      </c>
      <c r="BO408" s="8">
        <f t="shared" si="243"/>
        <v>0</v>
      </c>
      <c r="BP408" s="8">
        <f t="shared" si="236"/>
        <v>0</v>
      </c>
      <c r="BQ408" s="13"/>
      <c r="BR408" s="13"/>
      <c r="BS408" s="13"/>
      <c r="BT408" s="13"/>
      <c r="BU408" s="13"/>
      <c r="BV408" s="13"/>
      <c r="BW408" s="13"/>
      <c r="BX408" s="13"/>
      <c r="BY408" s="13"/>
      <c r="BZ408" s="13"/>
      <c r="CA408" s="8" t="str">
        <f t="shared" ref="CA408:CA436" si="258">AllCurCo(BQ408:BZ408)</f>
        <v/>
      </c>
      <c r="CB408" s="8">
        <f t="shared" si="249"/>
        <v>0</v>
      </c>
      <c r="CC408" s="8">
        <f t="shared" si="234"/>
        <v>0</v>
      </c>
      <c r="CD408" s="13"/>
      <c r="CE408" s="13"/>
      <c r="CF408" s="13"/>
      <c r="CG408" s="13"/>
      <c r="CH408" s="13"/>
      <c r="CI408" s="13"/>
      <c r="CJ408" s="13"/>
      <c r="CK408" s="13"/>
      <c r="CL408" s="13"/>
      <c r="CM408" s="13"/>
      <c r="CN408" s="8" t="str">
        <f t="shared" si="220"/>
        <v/>
      </c>
      <c r="CO408" s="8">
        <f t="shared" si="248"/>
        <v>0</v>
      </c>
      <c r="CP408" s="8">
        <f t="shared" si="256"/>
        <v>0</v>
      </c>
      <c r="CQ408" s="13"/>
      <c r="CR408" s="13"/>
      <c r="CS408" s="13"/>
      <c r="CT408" s="13"/>
      <c r="CU408" s="13"/>
      <c r="CV408" s="13"/>
      <c r="CW408" s="13"/>
      <c r="CX408" s="13"/>
      <c r="CY408" s="13"/>
      <c r="CZ408" s="13"/>
      <c r="DA408" s="8" t="str">
        <f t="shared" si="240"/>
        <v/>
      </c>
      <c r="DB408" s="8">
        <f t="shared" si="253"/>
        <v>0</v>
      </c>
      <c r="DC408" s="8">
        <f t="shared" si="244"/>
        <v>0</v>
      </c>
    </row>
    <row r="409" spans="1:107" ht="26.25" customHeight="1" thickBot="1" x14ac:dyDescent="0.4">
      <c r="A409" s="16">
        <v>403</v>
      </c>
      <c r="B409" s="16"/>
      <c r="C409" s="16"/>
      <c r="D409" s="13"/>
      <c r="E409" s="13"/>
      <c r="F409" s="13"/>
      <c r="G409" s="13"/>
      <c r="H409" s="13"/>
      <c r="I409" s="13"/>
      <c r="J409" s="13"/>
      <c r="K409" s="13"/>
      <c r="L409" s="13"/>
      <c r="M409" s="13"/>
      <c r="N409" s="8" t="str">
        <f t="shared" si="239"/>
        <v/>
      </c>
      <c r="O409" s="8">
        <f t="shared" si="246"/>
        <v>0</v>
      </c>
      <c r="P409" s="8">
        <f t="shared" si="257"/>
        <v>0</v>
      </c>
      <c r="Q409" s="13"/>
      <c r="R409" s="13"/>
      <c r="S409" s="13"/>
      <c r="T409" s="13"/>
      <c r="U409" s="13"/>
      <c r="V409" s="13"/>
      <c r="W409" s="13"/>
      <c r="X409" s="13"/>
      <c r="Y409" s="13"/>
      <c r="Z409" s="13"/>
      <c r="AA409" s="10" t="str">
        <f t="shared" si="223"/>
        <v/>
      </c>
      <c r="AB409" s="10">
        <f t="shared" si="251"/>
        <v>0</v>
      </c>
      <c r="AC409" s="10">
        <f t="shared" si="242"/>
        <v>0</v>
      </c>
      <c r="AD409" s="13"/>
      <c r="AE409" s="13"/>
      <c r="AF409" s="13"/>
      <c r="AG409" s="13"/>
      <c r="AH409" s="13"/>
      <c r="AI409" s="13"/>
      <c r="AJ409" s="13"/>
      <c r="AK409" s="13"/>
      <c r="AL409" s="13"/>
      <c r="AM409" s="13"/>
      <c r="AN409" s="10" t="str">
        <f t="shared" si="252"/>
        <v/>
      </c>
      <c r="AO409" s="8">
        <f t="shared" si="255"/>
        <v>0</v>
      </c>
      <c r="AP409" s="12">
        <f t="shared" si="245"/>
        <v>0</v>
      </c>
      <c r="AQ409" s="13"/>
      <c r="AR409" s="13"/>
      <c r="AS409" s="13"/>
      <c r="AT409" s="13"/>
      <c r="AU409" s="13"/>
      <c r="AV409" s="13"/>
      <c r="AW409" s="13"/>
      <c r="AX409" s="13"/>
      <c r="AY409" s="13"/>
      <c r="AZ409" s="13"/>
      <c r="BA409" s="10" t="str">
        <f t="shared" si="222"/>
        <v/>
      </c>
      <c r="BB409" s="8">
        <f t="shared" si="247"/>
        <v>0</v>
      </c>
      <c r="BC409" s="8">
        <f t="shared" ref="BC409:BC431" si="259">AllCurCoGP(AQ409:AZ409)</f>
        <v>0</v>
      </c>
      <c r="BD409" s="13"/>
      <c r="BE409" s="13"/>
      <c r="BF409" s="13"/>
      <c r="BG409" s="13"/>
      <c r="BH409" s="13"/>
      <c r="BI409" s="13"/>
      <c r="BJ409" s="13"/>
      <c r="BK409" s="13"/>
      <c r="BL409" s="13"/>
      <c r="BM409" s="13"/>
      <c r="BN409" s="8" t="str">
        <f t="shared" si="254"/>
        <v/>
      </c>
      <c r="BO409" s="8">
        <f t="shared" si="243"/>
        <v>0</v>
      </c>
      <c r="BP409" s="8">
        <f t="shared" si="236"/>
        <v>0</v>
      </c>
      <c r="BQ409" s="13"/>
      <c r="BR409" s="13"/>
      <c r="BS409" s="13"/>
      <c r="BT409" s="13"/>
      <c r="BU409" s="13"/>
      <c r="BV409" s="13"/>
      <c r="BW409" s="13"/>
      <c r="BX409" s="13"/>
      <c r="BY409" s="13"/>
      <c r="BZ409" s="13"/>
      <c r="CA409" s="8" t="str">
        <f t="shared" si="258"/>
        <v/>
      </c>
      <c r="CB409" s="8">
        <f t="shared" si="249"/>
        <v>0</v>
      </c>
      <c r="CC409" s="8">
        <f t="shared" si="234"/>
        <v>0</v>
      </c>
      <c r="CD409" s="13"/>
      <c r="CE409" s="13"/>
      <c r="CF409" s="13"/>
      <c r="CG409" s="13"/>
      <c r="CH409" s="13"/>
      <c r="CI409" s="13"/>
      <c r="CJ409" s="13"/>
      <c r="CK409" s="13"/>
      <c r="CL409" s="13"/>
      <c r="CM409" s="13"/>
      <c r="CN409" s="8" t="str">
        <f t="shared" si="220"/>
        <v/>
      </c>
      <c r="CO409" s="8">
        <f t="shared" si="248"/>
        <v>0</v>
      </c>
      <c r="CP409" s="8">
        <f t="shared" si="256"/>
        <v>0</v>
      </c>
      <c r="CQ409" s="13"/>
      <c r="CR409" s="13"/>
      <c r="CS409" s="13"/>
      <c r="CT409" s="13"/>
      <c r="CU409" s="13"/>
      <c r="CV409" s="13"/>
      <c r="CW409" s="13"/>
      <c r="CX409" s="13"/>
      <c r="CY409" s="13"/>
      <c r="CZ409" s="13"/>
      <c r="DA409" s="8" t="str">
        <f t="shared" si="240"/>
        <v/>
      </c>
      <c r="DB409" s="8">
        <f t="shared" si="253"/>
        <v>0</v>
      </c>
      <c r="DC409" s="8">
        <f t="shared" si="244"/>
        <v>0</v>
      </c>
    </row>
    <row r="410" spans="1:107" ht="26.25" customHeight="1" thickBot="1" x14ac:dyDescent="0.4">
      <c r="A410" s="16">
        <v>404</v>
      </c>
      <c r="B410" s="16"/>
      <c r="C410" s="16"/>
      <c r="D410" s="13"/>
      <c r="E410" s="13"/>
      <c r="F410" s="13"/>
      <c r="G410" s="13"/>
      <c r="H410" s="13"/>
      <c r="I410" s="13"/>
      <c r="J410" s="13"/>
      <c r="K410" s="13"/>
      <c r="L410" s="13"/>
      <c r="M410" s="13"/>
      <c r="N410" s="8" t="str">
        <f t="shared" si="239"/>
        <v/>
      </c>
      <c r="O410" s="8">
        <f t="shared" si="246"/>
        <v>0</v>
      </c>
      <c r="P410" s="8">
        <f t="shared" si="257"/>
        <v>0</v>
      </c>
      <c r="Q410" s="13"/>
      <c r="R410" s="13"/>
      <c r="S410" s="13"/>
      <c r="T410" s="13"/>
      <c r="U410" s="13"/>
      <c r="V410" s="13"/>
      <c r="W410" s="13"/>
      <c r="X410" s="13"/>
      <c r="Y410" s="13"/>
      <c r="Z410" s="13"/>
      <c r="AA410" s="10" t="str">
        <f t="shared" si="223"/>
        <v/>
      </c>
      <c r="AB410" s="10">
        <f t="shared" si="251"/>
        <v>0</v>
      </c>
      <c r="AC410" s="10">
        <f t="shared" si="242"/>
        <v>0</v>
      </c>
      <c r="AD410" s="13"/>
      <c r="AE410" s="13"/>
      <c r="AF410" s="13"/>
      <c r="AG410" s="13"/>
      <c r="AH410" s="13"/>
      <c r="AI410" s="13"/>
      <c r="AJ410" s="13"/>
      <c r="AK410" s="13"/>
      <c r="AL410" s="13"/>
      <c r="AM410" s="13"/>
      <c r="AN410" s="10" t="str">
        <f t="shared" si="252"/>
        <v/>
      </c>
      <c r="AO410" s="8">
        <f t="shared" si="255"/>
        <v>0</v>
      </c>
      <c r="AP410" s="12">
        <f t="shared" si="245"/>
        <v>0</v>
      </c>
      <c r="AQ410" s="13"/>
      <c r="AR410" s="13"/>
      <c r="AS410" s="13"/>
      <c r="AT410" s="13"/>
      <c r="AU410" s="13"/>
      <c r="AV410" s="13"/>
      <c r="AW410" s="13"/>
      <c r="AX410" s="13"/>
      <c r="AY410" s="13"/>
      <c r="AZ410" s="13"/>
      <c r="BA410" s="10" t="str">
        <f t="shared" si="222"/>
        <v/>
      </c>
      <c r="BB410" s="8">
        <f t="shared" si="247"/>
        <v>0</v>
      </c>
      <c r="BC410" s="8">
        <f t="shared" si="259"/>
        <v>0</v>
      </c>
      <c r="BD410" s="13"/>
      <c r="BE410" s="13"/>
      <c r="BF410" s="13"/>
      <c r="BG410" s="13"/>
      <c r="BH410" s="13"/>
      <c r="BI410" s="13"/>
      <c r="BJ410" s="13"/>
      <c r="BK410" s="13"/>
      <c r="BL410" s="13"/>
      <c r="BM410" s="13"/>
      <c r="BN410" s="8" t="str">
        <f t="shared" si="254"/>
        <v/>
      </c>
      <c r="BO410" s="8">
        <f t="shared" si="243"/>
        <v>0</v>
      </c>
      <c r="BP410" s="8">
        <f t="shared" si="236"/>
        <v>0</v>
      </c>
      <c r="BQ410" s="13"/>
      <c r="BR410" s="13"/>
      <c r="BS410" s="13"/>
      <c r="BT410" s="13"/>
      <c r="BU410" s="13"/>
      <c r="BV410" s="13"/>
      <c r="BW410" s="13"/>
      <c r="BX410" s="13"/>
      <c r="BY410" s="13"/>
      <c r="BZ410" s="13"/>
      <c r="CA410" s="8" t="str">
        <f t="shared" si="258"/>
        <v/>
      </c>
      <c r="CB410" s="8">
        <f t="shared" si="249"/>
        <v>0</v>
      </c>
      <c r="CC410" s="8">
        <f t="shared" si="234"/>
        <v>0</v>
      </c>
      <c r="CD410" s="13"/>
      <c r="CE410" s="13"/>
      <c r="CF410" s="13"/>
      <c r="CG410" s="13"/>
      <c r="CH410" s="13"/>
      <c r="CI410" s="13"/>
      <c r="CJ410" s="13"/>
      <c r="CK410" s="13"/>
      <c r="CL410" s="13"/>
      <c r="CM410" s="13"/>
      <c r="CN410" s="8" t="str">
        <f t="shared" si="220"/>
        <v/>
      </c>
      <c r="CO410" s="8">
        <f t="shared" si="248"/>
        <v>0</v>
      </c>
      <c r="CP410" s="8">
        <f t="shared" si="256"/>
        <v>0</v>
      </c>
      <c r="CQ410" s="13"/>
      <c r="CR410" s="13"/>
      <c r="CS410" s="13"/>
      <c r="CT410" s="13"/>
      <c r="CU410" s="13"/>
      <c r="CV410" s="13"/>
      <c r="CW410" s="13"/>
      <c r="CX410" s="13"/>
      <c r="CY410" s="13"/>
      <c r="CZ410" s="13"/>
      <c r="DA410" s="8" t="str">
        <f t="shared" si="240"/>
        <v/>
      </c>
      <c r="DB410" s="8">
        <f t="shared" si="253"/>
        <v>0</v>
      </c>
      <c r="DC410" s="8">
        <f t="shared" si="244"/>
        <v>0</v>
      </c>
    </row>
    <row r="411" spans="1:107" ht="26.25" customHeight="1" thickBot="1" x14ac:dyDescent="0.4">
      <c r="A411" s="16">
        <v>405</v>
      </c>
      <c r="B411" s="16"/>
      <c r="C411" s="16"/>
      <c r="D411" s="13"/>
      <c r="E411" s="13"/>
      <c r="F411" s="13"/>
      <c r="G411" s="13"/>
      <c r="H411" s="13"/>
      <c r="I411" s="13"/>
      <c r="J411" s="13"/>
      <c r="K411" s="13"/>
      <c r="L411" s="13"/>
      <c r="M411" s="13"/>
      <c r="N411" s="8" t="str">
        <f t="shared" si="239"/>
        <v/>
      </c>
      <c r="O411" s="8">
        <f t="shared" si="246"/>
        <v>0</v>
      </c>
      <c r="P411" s="8">
        <f t="shared" si="257"/>
        <v>0</v>
      </c>
      <c r="Q411" s="13"/>
      <c r="R411" s="13"/>
      <c r="S411" s="13"/>
      <c r="T411" s="13"/>
      <c r="U411" s="13"/>
      <c r="V411" s="13"/>
      <c r="W411" s="13"/>
      <c r="X411" s="13"/>
      <c r="Y411" s="13"/>
      <c r="Z411" s="13"/>
      <c r="AA411" s="10" t="str">
        <f t="shared" si="223"/>
        <v/>
      </c>
      <c r="AB411" s="10">
        <f t="shared" si="251"/>
        <v>0</v>
      </c>
      <c r="AC411" s="10">
        <f t="shared" si="242"/>
        <v>0</v>
      </c>
      <c r="AD411" s="13"/>
      <c r="AE411" s="13"/>
      <c r="AF411" s="13"/>
      <c r="AG411" s="13"/>
      <c r="AH411" s="13"/>
      <c r="AI411" s="13"/>
      <c r="AJ411" s="13"/>
      <c r="AK411" s="13"/>
      <c r="AL411" s="13"/>
      <c r="AM411" s="13"/>
      <c r="AN411" s="10" t="str">
        <f t="shared" si="252"/>
        <v/>
      </c>
      <c r="AO411" s="8">
        <f t="shared" si="255"/>
        <v>0</v>
      </c>
      <c r="AP411" s="12">
        <f t="shared" si="245"/>
        <v>0</v>
      </c>
      <c r="AQ411" s="13"/>
      <c r="AR411" s="13"/>
      <c r="AS411" s="13"/>
      <c r="AT411" s="13"/>
      <c r="AU411" s="13"/>
      <c r="AV411" s="13"/>
      <c r="AW411" s="13"/>
      <c r="AX411" s="13"/>
      <c r="AY411" s="13"/>
      <c r="AZ411" s="13"/>
      <c r="BA411" s="10" t="str">
        <f t="shared" si="222"/>
        <v/>
      </c>
      <c r="BB411" s="8">
        <f t="shared" si="247"/>
        <v>0</v>
      </c>
      <c r="BC411" s="8">
        <f t="shared" si="259"/>
        <v>0</v>
      </c>
      <c r="BD411" s="13"/>
      <c r="BE411" s="13"/>
      <c r="BF411" s="13"/>
      <c r="BG411" s="13"/>
      <c r="BH411" s="13"/>
      <c r="BI411" s="13"/>
      <c r="BJ411" s="13"/>
      <c r="BK411" s="13"/>
      <c r="BL411" s="13"/>
      <c r="BM411" s="13"/>
      <c r="BN411" s="8" t="str">
        <f t="shared" si="254"/>
        <v/>
      </c>
      <c r="BO411" s="8">
        <f t="shared" si="243"/>
        <v>0</v>
      </c>
      <c r="BP411" s="8">
        <f t="shared" si="236"/>
        <v>0</v>
      </c>
      <c r="BQ411" s="13"/>
      <c r="BR411" s="13"/>
      <c r="BS411" s="13"/>
      <c r="BT411" s="13"/>
      <c r="BU411" s="13"/>
      <c r="BV411" s="13"/>
      <c r="BW411" s="13"/>
      <c r="BX411" s="13"/>
      <c r="BY411" s="13"/>
      <c r="BZ411" s="13"/>
      <c r="CA411" s="8" t="str">
        <f t="shared" si="258"/>
        <v/>
      </c>
      <c r="CB411" s="8">
        <f t="shared" si="249"/>
        <v>0</v>
      </c>
      <c r="CC411" s="8">
        <f t="shared" si="234"/>
        <v>0</v>
      </c>
      <c r="CD411" s="13"/>
      <c r="CE411" s="13"/>
      <c r="CF411" s="13"/>
      <c r="CG411" s="13"/>
      <c r="CH411" s="13"/>
      <c r="CI411" s="13"/>
      <c r="CJ411" s="13"/>
      <c r="CK411" s="13"/>
      <c r="CL411" s="13"/>
      <c r="CM411" s="13"/>
      <c r="CN411" s="8" t="str">
        <f t="shared" ref="CN411:CN474" si="260">AllCurCo(CD411:CM411)</f>
        <v/>
      </c>
      <c r="CO411" s="8">
        <f t="shared" si="248"/>
        <v>0</v>
      </c>
      <c r="CP411" s="8">
        <f t="shared" si="256"/>
        <v>0</v>
      </c>
      <c r="CQ411" s="13"/>
      <c r="CR411" s="13"/>
      <c r="CS411" s="13"/>
      <c r="CT411" s="13"/>
      <c r="CU411" s="13"/>
      <c r="CV411" s="13"/>
      <c r="CW411" s="13"/>
      <c r="CX411" s="13"/>
      <c r="CY411" s="13"/>
      <c r="CZ411" s="13"/>
      <c r="DA411" s="8" t="str">
        <f t="shared" si="240"/>
        <v/>
      </c>
      <c r="DB411" s="8">
        <f t="shared" si="253"/>
        <v>0</v>
      </c>
      <c r="DC411" s="8">
        <f t="shared" si="244"/>
        <v>0</v>
      </c>
    </row>
    <row r="412" spans="1:107" ht="26.25" customHeight="1" thickBot="1" x14ac:dyDescent="0.4">
      <c r="A412" s="16">
        <v>406</v>
      </c>
      <c r="B412" s="16"/>
      <c r="C412" s="16"/>
      <c r="D412" s="13"/>
      <c r="E412" s="13"/>
      <c r="F412" s="13"/>
      <c r="G412" s="13"/>
      <c r="H412" s="13"/>
      <c r="I412" s="13"/>
      <c r="J412" s="13"/>
      <c r="K412" s="13"/>
      <c r="L412" s="13"/>
      <c r="M412" s="13"/>
      <c r="N412" s="8" t="str">
        <f t="shared" si="239"/>
        <v/>
      </c>
      <c r="O412" s="8">
        <f t="shared" si="246"/>
        <v>0</v>
      </c>
      <c r="P412" s="8">
        <f t="shared" si="257"/>
        <v>0</v>
      </c>
      <c r="Q412" s="13"/>
      <c r="R412" s="13"/>
      <c r="S412" s="13"/>
      <c r="T412" s="13"/>
      <c r="U412" s="13"/>
      <c r="V412" s="13"/>
      <c r="W412" s="13"/>
      <c r="X412" s="13"/>
      <c r="Y412" s="13"/>
      <c r="Z412" s="13"/>
      <c r="AA412" s="10" t="str">
        <f t="shared" si="223"/>
        <v/>
      </c>
      <c r="AB412" s="10">
        <f t="shared" si="251"/>
        <v>0</v>
      </c>
      <c r="AC412" s="10">
        <f t="shared" si="242"/>
        <v>0</v>
      </c>
      <c r="AD412" s="13"/>
      <c r="AE412" s="13"/>
      <c r="AF412" s="13"/>
      <c r="AG412" s="13"/>
      <c r="AH412" s="13"/>
      <c r="AI412" s="13"/>
      <c r="AJ412" s="13"/>
      <c r="AK412" s="13"/>
      <c r="AL412" s="13"/>
      <c r="AM412" s="13"/>
      <c r="AN412" s="10" t="str">
        <f t="shared" si="252"/>
        <v/>
      </c>
      <c r="AO412" s="8">
        <f t="shared" si="255"/>
        <v>0</v>
      </c>
      <c r="AP412" s="12">
        <f t="shared" si="245"/>
        <v>0</v>
      </c>
      <c r="AQ412" s="13"/>
      <c r="AR412" s="13"/>
      <c r="AS412" s="13"/>
      <c r="AT412" s="13"/>
      <c r="AU412" s="13"/>
      <c r="AV412" s="13"/>
      <c r="AW412" s="13"/>
      <c r="AX412" s="13"/>
      <c r="AY412" s="13"/>
      <c r="AZ412" s="13"/>
      <c r="BA412" s="10" t="str">
        <f t="shared" si="222"/>
        <v/>
      </c>
      <c r="BB412" s="8">
        <f t="shared" si="247"/>
        <v>0</v>
      </c>
      <c r="BC412" s="8">
        <f t="shared" si="259"/>
        <v>0</v>
      </c>
      <c r="BD412" s="13"/>
      <c r="BE412" s="13"/>
      <c r="BF412" s="13"/>
      <c r="BG412" s="13"/>
      <c r="BH412" s="13"/>
      <c r="BI412" s="13"/>
      <c r="BJ412" s="13"/>
      <c r="BK412" s="13"/>
      <c r="BL412" s="13"/>
      <c r="BM412" s="13"/>
      <c r="BN412" s="8" t="str">
        <f t="shared" si="254"/>
        <v/>
      </c>
      <c r="BO412" s="8">
        <f t="shared" si="243"/>
        <v>0</v>
      </c>
      <c r="BP412" s="8">
        <f t="shared" si="236"/>
        <v>0</v>
      </c>
      <c r="BQ412" s="13"/>
      <c r="BR412" s="13"/>
      <c r="BS412" s="13"/>
      <c r="BT412" s="13"/>
      <c r="BU412" s="13"/>
      <c r="BV412" s="13"/>
      <c r="BW412" s="13"/>
      <c r="BX412" s="13"/>
      <c r="BY412" s="13"/>
      <c r="BZ412" s="13"/>
      <c r="CA412" s="8" t="str">
        <f t="shared" si="258"/>
        <v/>
      </c>
      <c r="CB412" s="8">
        <f t="shared" si="249"/>
        <v>0</v>
      </c>
      <c r="CC412" s="8">
        <f t="shared" si="234"/>
        <v>0</v>
      </c>
      <c r="CD412" s="13"/>
      <c r="CE412" s="13"/>
      <c r="CF412" s="13"/>
      <c r="CG412" s="13"/>
      <c r="CH412" s="13"/>
      <c r="CI412" s="13"/>
      <c r="CJ412" s="13"/>
      <c r="CK412" s="13"/>
      <c r="CL412" s="13"/>
      <c r="CM412" s="13"/>
      <c r="CN412" s="8" t="str">
        <f t="shared" si="260"/>
        <v/>
      </c>
      <c r="CO412" s="8">
        <f t="shared" si="248"/>
        <v>0</v>
      </c>
      <c r="CP412" s="8">
        <f t="shared" si="256"/>
        <v>0</v>
      </c>
      <c r="CQ412" s="13"/>
      <c r="CR412" s="13"/>
      <c r="CS412" s="13"/>
      <c r="CT412" s="13"/>
      <c r="CU412" s="13"/>
      <c r="CV412" s="13"/>
      <c r="CW412" s="13"/>
      <c r="CX412" s="13"/>
      <c r="CY412" s="13"/>
      <c r="CZ412" s="13"/>
      <c r="DA412" s="8" t="str">
        <f t="shared" si="240"/>
        <v/>
      </c>
      <c r="DB412" s="8">
        <f t="shared" si="253"/>
        <v>0</v>
      </c>
      <c r="DC412" s="8">
        <f t="shared" si="244"/>
        <v>0</v>
      </c>
    </row>
    <row r="413" spans="1:107" ht="26.25" customHeight="1" thickBot="1" x14ac:dyDescent="0.4">
      <c r="A413" s="16">
        <v>407</v>
      </c>
      <c r="B413" s="16"/>
      <c r="C413" s="16"/>
      <c r="D413" s="13"/>
      <c r="E413" s="13"/>
      <c r="F413" s="13"/>
      <c r="G413" s="13"/>
      <c r="H413" s="13"/>
      <c r="I413" s="13"/>
      <c r="J413" s="13"/>
      <c r="K413" s="13"/>
      <c r="L413" s="13"/>
      <c r="M413" s="13"/>
      <c r="N413" s="8" t="str">
        <f t="shared" si="239"/>
        <v/>
      </c>
      <c r="O413" s="8">
        <f t="shared" si="246"/>
        <v>0</v>
      </c>
      <c r="P413" s="8">
        <f t="shared" si="257"/>
        <v>0</v>
      </c>
      <c r="Q413" s="13"/>
      <c r="R413" s="13"/>
      <c r="S413" s="13"/>
      <c r="T413" s="13"/>
      <c r="U413" s="13"/>
      <c r="V413" s="13"/>
      <c r="W413" s="13"/>
      <c r="X413" s="13"/>
      <c r="Y413" s="13"/>
      <c r="Z413" s="13"/>
      <c r="AA413" s="10" t="str">
        <f t="shared" si="223"/>
        <v/>
      </c>
      <c r="AB413" s="10">
        <f t="shared" si="251"/>
        <v>0</v>
      </c>
      <c r="AC413" s="10">
        <f t="shared" si="242"/>
        <v>0</v>
      </c>
      <c r="AD413" s="13"/>
      <c r="AE413" s="13"/>
      <c r="AF413" s="13"/>
      <c r="AG413" s="13"/>
      <c r="AH413" s="13"/>
      <c r="AI413" s="13"/>
      <c r="AJ413" s="13"/>
      <c r="AK413" s="13"/>
      <c r="AL413" s="13"/>
      <c r="AM413" s="13"/>
      <c r="AN413" s="10" t="str">
        <f t="shared" si="252"/>
        <v/>
      </c>
      <c r="AO413" s="8">
        <f t="shared" si="255"/>
        <v>0</v>
      </c>
      <c r="AP413" s="12">
        <f t="shared" si="245"/>
        <v>0</v>
      </c>
      <c r="AQ413" s="13"/>
      <c r="AR413" s="13"/>
      <c r="AS413" s="13"/>
      <c r="AT413" s="13"/>
      <c r="AU413" s="13"/>
      <c r="AV413" s="13"/>
      <c r="AW413" s="13"/>
      <c r="AX413" s="13"/>
      <c r="AY413" s="13"/>
      <c r="AZ413" s="13"/>
      <c r="BA413" s="10" t="str">
        <f t="shared" ref="BA413:BA435" si="261">AllCurCo(AQ413:AZ413)</f>
        <v/>
      </c>
      <c r="BB413" s="8">
        <f t="shared" si="247"/>
        <v>0</v>
      </c>
      <c r="BC413" s="8">
        <f t="shared" si="259"/>
        <v>0</v>
      </c>
      <c r="BD413" s="13"/>
      <c r="BE413" s="13"/>
      <c r="BF413" s="13"/>
      <c r="BG413" s="13"/>
      <c r="BH413" s="13"/>
      <c r="BI413" s="13"/>
      <c r="BJ413" s="13"/>
      <c r="BK413" s="13"/>
      <c r="BL413" s="13"/>
      <c r="BM413" s="13"/>
      <c r="BN413" s="8" t="str">
        <f t="shared" si="254"/>
        <v/>
      </c>
      <c r="BO413" s="8">
        <f t="shared" si="243"/>
        <v>0</v>
      </c>
      <c r="BP413" s="8">
        <f t="shared" si="236"/>
        <v>0</v>
      </c>
      <c r="BQ413" s="13"/>
      <c r="BR413" s="13"/>
      <c r="BS413" s="13"/>
      <c r="BT413" s="13"/>
      <c r="BU413" s="13"/>
      <c r="BV413" s="13"/>
      <c r="BW413" s="13"/>
      <c r="BX413" s="13"/>
      <c r="BY413" s="13"/>
      <c r="BZ413" s="13"/>
      <c r="CA413" s="8" t="str">
        <f t="shared" si="258"/>
        <v/>
      </c>
      <c r="CB413" s="8">
        <f t="shared" si="249"/>
        <v>0</v>
      </c>
      <c r="CC413" s="8">
        <f t="shared" si="234"/>
        <v>0</v>
      </c>
      <c r="CD413" s="13"/>
      <c r="CE413" s="13"/>
      <c r="CF413" s="13"/>
      <c r="CG413" s="13"/>
      <c r="CH413" s="13"/>
      <c r="CI413" s="13"/>
      <c r="CJ413" s="13"/>
      <c r="CK413" s="13"/>
      <c r="CL413" s="13"/>
      <c r="CM413" s="13"/>
      <c r="CN413" s="8" t="str">
        <f t="shared" si="260"/>
        <v/>
      </c>
      <c r="CO413" s="8">
        <f t="shared" si="248"/>
        <v>0</v>
      </c>
      <c r="CP413" s="8">
        <f t="shared" si="256"/>
        <v>0</v>
      </c>
      <c r="CQ413" s="13"/>
      <c r="CR413" s="13"/>
      <c r="CS413" s="13"/>
      <c r="CT413" s="13"/>
      <c r="CU413" s="13"/>
      <c r="CV413" s="13"/>
      <c r="CW413" s="13"/>
      <c r="CX413" s="13"/>
      <c r="CY413" s="13"/>
      <c r="CZ413" s="13"/>
      <c r="DA413" s="8" t="str">
        <f t="shared" si="240"/>
        <v/>
      </c>
      <c r="DB413" s="8">
        <f>AllCurCoTCL(CQ413:CZ413)</f>
        <v>0</v>
      </c>
      <c r="DC413" s="8">
        <f t="shared" si="244"/>
        <v>0</v>
      </c>
    </row>
    <row r="414" spans="1:107" ht="26.25" customHeight="1" thickBot="1" x14ac:dyDescent="0.4">
      <c r="A414" s="16">
        <v>408</v>
      </c>
      <c r="B414" s="16"/>
      <c r="C414" s="16"/>
      <c r="D414" s="13"/>
      <c r="E414" s="13"/>
      <c r="F414" s="13"/>
      <c r="G414" s="13"/>
      <c r="H414" s="13"/>
      <c r="I414" s="13"/>
      <c r="J414" s="13"/>
      <c r="K414" s="13"/>
      <c r="L414" s="13"/>
      <c r="M414" s="13"/>
      <c r="N414" s="8" t="str">
        <f t="shared" si="239"/>
        <v/>
      </c>
      <c r="O414" s="8">
        <f t="shared" si="246"/>
        <v>0</v>
      </c>
      <c r="P414" s="8">
        <f t="shared" si="257"/>
        <v>0</v>
      </c>
      <c r="Q414" s="13"/>
      <c r="R414" s="13"/>
      <c r="S414" s="13"/>
      <c r="T414" s="13"/>
      <c r="U414" s="13"/>
      <c r="V414" s="13"/>
      <c r="W414" s="13"/>
      <c r="X414" s="13"/>
      <c r="Y414" s="13"/>
      <c r="Z414" s="13"/>
      <c r="AA414" s="10" t="str">
        <f t="shared" ref="AA414:AA477" si="262">AllCurCo(Q414:Z414)</f>
        <v/>
      </c>
      <c r="AB414" s="10">
        <f t="shared" si="251"/>
        <v>0</v>
      </c>
      <c r="AC414" s="10">
        <f t="shared" si="242"/>
        <v>0</v>
      </c>
      <c r="AD414" s="13"/>
      <c r="AE414" s="13"/>
      <c r="AF414" s="13"/>
      <c r="AG414" s="13"/>
      <c r="AH414" s="13"/>
      <c r="AI414" s="13"/>
      <c r="AJ414" s="13"/>
      <c r="AK414" s="13"/>
      <c r="AL414" s="13"/>
      <c r="AM414" s="13"/>
      <c r="AN414" s="10" t="str">
        <f t="shared" si="252"/>
        <v/>
      </c>
      <c r="AO414" s="8">
        <f t="shared" si="255"/>
        <v>0</v>
      </c>
      <c r="AP414" s="12">
        <f t="shared" si="245"/>
        <v>0</v>
      </c>
      <c r="AQ414" s="13"/>
      <c r="AR414" s="13"/>
      <c r="AS414" s="13"/>
      <c r="AT414" s="13"/>
      <c r="AU414" s="13"/>
      <c r="AV414" s="13"/>
      <c r="AW414" s="13"/>
      <c r="AX414" s="13"/>
      <c r="AY414" s="13"/>
      <c r="AZ414" s="13"/>
      <c r="BA414" s="10" t="str">
        <f t="shared" si="261"/>
        <v/>
      </c>
      <c r="BB414" s="8">
        <f t="shared" si="247"/>
        <v>0</v>
      </c>
      <c r="BC414" s="8">
        <f t="shared" si="259"/>
        <v>0</v>
      </c>
      <c r="BD414" s="13"/>
      <c r="BE414" s="13"/>
      <c r="BF414" s="13"/>
      <c r="BG414" s="13"/>
      <c r="BH414" s="13"/>
      <c r="BI414" s="13"/>
      <c r="BJ414" s="13"/>
      <c r="BK414" s="13"/>
      <c r="BL414" s="13"/>
      <c r="BM414" s="13"/>
      <c r="BN414" s="8" t="str">
        <f t="shared" si="254"/>
        <v/>
      </c>
      <c r="BO414" s="8">
        <f t="shared" si="243"/>
        <v>0</v>
      </c>
      <c r="BP414" s="8">
        <f t="shared" si="236"/>
        <v>0</v>
      </c>
      <c r="BQ414" s="13"/>
      <c r="BR414" s="13"/>
      <c r="BS414" s="13"/>
      <c r="BT414" s="13"/>
      <c r="BU414" s="13"/>
      <c r="BV414" s="13"/>
      <c r="BW414" s="13"/>
      <c r="BX414" s="13"/>
      <c r="BY414" s="13"/>
      <c r="BZ414" s="13"/>
      <c r="CA414" s="8" t="str">
        <f t="shared" si="258"/>
        <v/>
      </c>
      <c r="CB414" s="8">
        <f t="shared" si="249"/>
        <v>0</v>
      </c>
      <c r="CC414" s="8">
        <f t="shared" si="234"/>
        <v>0</v>
      </c>
      <c r="CD414" s="13"/>
      <c r="CE414" s="13"/>
      <c r="CF414" s="13"/>
      <c r="CG414" s="13"/>
      <c r="CH414" s="13"/>
      <c r="CI414" s="13"/>
      <c r="CJ414" s="13"/>
      <c r="CK414" s="13"/>
      <c r="CL414" s="13"/>
      <c r="CM414" s="13"/>
      <c r="CN414" s="8" t="str">
        <f t="shared" si="260"/>
        <v/>
      </c>
      <c r="CO414" s="8">
        <f t="shared" si="248"/>
        <v>0</v>
      </c>
      <c r="CP414" s="8">
        <f t="shared" si="256"/>
        <v>0</v>
      </c>
      <c r="CQ414" s="13"/>
      <c r="CR414" s="13"/>
      <c r="CS414" s="13"/>
      <c r="CT414" s="13"/>
      <c r="CU414" s="13"/>
      <c r="CV414" s="13"/>
      <c r="CW414" s="13"/>
      <c r="CX414" s="13"/>
      <c r="CY414" s="13"/>
      <c r="CZ414" s="13"/>
      <c r="DA414" s="8" t="str">
        <f t="shared" si="240"/>
        <v/>
      </c>
      <c r="DB414" s="8">
        <f t="shared" ref="DB414:DB447" si="263">AllCurCoTCL(CQ414:CZ414)</f>
        <v>0</v>
      </c>
      <c r="DC414" s="8">
        <f t="shared" si="244"/>
        <v>0</v>
      </c>
    </row>
    <row r="415" spans="1:107" ht="26.25" customHeight="1" thickBot="1" x14ac:dyDescent="0.4">
      <c r="A415" s="16">
        <v>409</v>
      </c>
      <c r="B415" s="16"/>
      <c r="C415" s="16"/>
      <c r="D415" s="13"/>
      <c r="E415" s="13"/>
      <c r="F415" s="13"/>
      <c r="G415" s="13"/>
      <c r="H415" s="13"/>
      <c r="I415" s="13"/>
      <c r="J415" s="13"/>
      <c r="K415" s="13"/>
      <c r="L415" s="13"/>
      <c r="M415" s="13"/>
      <c r="N415" s="8" t="str">
        <f t="shared" si="239"/>
        <v/>
      </c>
      <c r="O415" s="8">
        <f t="shared" si="246"/>
        <v>0</v>
      </c>
      <c r="P415" s="8">
        <f t="shared" si="257"/>
        <v>0</v>
      </c>
      <c r="Q415" s="13"/>
      <c r="R415" s="13"/>
      <c r="S415" s="13"/>
      <c r="T415" s="13"/>
      <c r="U415" s="13"/>
      <c r="V415" s="13"/>
      <c r="W415" s="13"/>
      <c r="X415" s="13"/>
      <c r="Y415" s="13"/>
      <c r="Z415" s="13"/>
      <c r="AA415" s="10" t="str">
        <f t="shared" si="262"/>
        <v/>
      </c>
      <c r="AB415" s="10">
        <f t="shared" si="251"/>
        <v>0</v>
      </c>
      <c r="AC415" s="10">
        <f t="shared" si="242"/>
        <v>0</v>
      </c>
      <c r="AD415" s="13"/>
      <c r="AE415" s="13"/>
      <c r="AF415" s="13"/>
      <c r="AG415" s="13"/>
      <c r="AH415" s="13"/>
      <c r="AI415" s="13"/>
      <c r="AJ415" s="13"/>
      <c r="AK415" s="13"/>
      <c r="AL415" s="13"/>
      <c r="AM415" s="13"/>
      <c r="AN415" s="10" t="str">
        <f t="shared" si="252"/>
        <v/>
      </c>
      <c r="AO415" s="8">
        <f t="shared" si="255"/>
        <v>0</v>
      </c>
      <c r="AP415" s="12">
        <f t="shared" si="245"/>
        <v>0</v>
      </c>
      <c r="AQ415" s="13"/>
      <c r="AR415" s="13"/>
      <c r="AS415" s="13"/>
      <c r="AT415" s="13"/>
      <c r="AU415" s="13"/>
      <c r="AV415" s="13"/>
      <c r="AW415" s="13"/>
      <c r="AX415" s="13"/>
      <c r="AY415" s="13"/>
      <c r="AZ415" s="13"/>
      <c r="BA415" s="10" t="str">
        <f t="shared" si="261"/>
        <v/>
      </c>
      <c r="BB415" s="8">
        <f t="shared" si="247"/>
        <v>0</v>
      </c>
      <c r="BC415" s="8">
        <f t="shared" si="259"/>
        <v>0</v>
      </c>
      <c r="BD415" s="13"/>
      <c r="BE415" s="13"/>
      <c r="BF415" s="13"/>
      <c r="BG415" s="13"/>
      <c r="BH415" s="13"/>
      <c r="BI415" s="13"/>
      <c r="BJ415" s="13"/>
      <c r="BK415" s="13"/>
      <c r="BL415" s="13"/>
      <c r="BM415" s="13"/>
      <c r="BN415" s="8" t="str">
        <f t="shared" si="254"/>
        <v/>
      </c>
      <c r="BO415" s="8">
        <f t="shared" si="243"/>
        <v>0</v>
      </c>
      <c r="BP415" s="8">
        <f t="shared" si="236"/>
        <v>0</v>
      </c>
      <c r="BQ415" s="13"/>
      <c r="BR415" s="13"/>
      <c r="BS415" s="13"/>
      <c r="BT415" s="13"/>
      <c r="BU415" s="13"/>
      <c r="BV415" s="13"/>
      <c r="BW415" s="13"/>
      <c r="BX415" s="13"/>
      <c r="BY415" s="13"/>
      <c r="BZ415" s="13"/>
      <c r="CA415" s="8" t="str">
        <f t="shared" si="258"/>
        <v/>
      </c>
      <c r="CB415" s="8">
        <f t="shared" si="249"/>
        <v>0</v>
      </c>
      <c r="CC415" s="8">
        <f t="shared" si="234"/>
        <v>0</v>
      </c>
      <c r="CD415" s="13"/>
      <c r="CE415" s="13"/>
      <c r="CF415" s="13"/>
      <c r="CG415" s="13"/>
      <c r="CH415" s="13"/>
      <c r="CI415" s="13"/>
      <c r="CJ415" s="13"/>
      <c r="CK415" s="13"/>
      <c r="CL415" s="13"/>
      <c r="CM415" s="13"/>
      <c r="CN415" s="8" t="str">
        <f t="shared" si="260"/>
        <v/>
      </c>
      <c r="CO415" s="8">
        <f t="shared" si="248"/>
        <v>0</v>
      </c>
      <c r="CP415" s="8">
        <f t="shared" si="256"/>
        <v>0</v>
      </c>
      <c r="CQ415" s="13"/>
      <c r="CR415" s="13"/>
      <c r="CS415" s="13"/>
      <c r="CT415" s="13"/>
      <c r="CU415" s="13"/>
      <c r="CV415" s="13"/>
      <c r="CW415" s="13"/>
      <c r="CX415" s="13"/>
      <c r="CY415" s="13"/>
      <c r="CZ415" s="13"/>
      <c r="DA415" s="8" t="str">
        <f t="shared" si="240"/>
        <v/>
      </c>
      <c r="DB415" s="8">
        <f t="shared" si="263"/>
        <v>0</v>
      </c>
      <c r="DC415" s="8">
        <f t="shared" si="244"/>
        <v>0</v>
      </c>
    </row>
    <row r="416" spans="1:107" ht="26.25" customHeight="1" thickBot="1" x14ac:dyDescent="0.4">
      <c r="A416" s="16">
        <v>410</v>
      </c>
      <c r="B416" s="16"/>
      <c r="C416" s="16"/>
      <c r="D416" s="13"/>
      <c r="E416" s="13"/>
      <c r="F416" s="13"/>
      <c r="G416" s="13"/>
      <c r="H416" s="13"/>
      <c r="I416" s="13"/>
      <c r="J416" s="13"/>
      <c r="K416" s="13"/>
      <c r="L416" s="13"/>
      <c r="M416" s="13"/>
      <c r="N416" s="8" t="str">
        <f t="shared" si="239"/>
        <v/>
      </c>
      <c r="O416" s="8">
        <f t="shared" si="246"/>
        <v>0</v>
      </c>
      <c r="P416" s="8">
        <f t="shared" si="257"/>
        <v>0</v>
      </c>
      <c r="Q416" s="13"/>
      <c r="R416" s="13"/>
      <c r="S416" s="13"/>
      <c r="T416" s="13"/>
      <c r="U416" s="13"/>
      <c r="V416" s="13"/>
      <c r="W416" s="13"/>
      <c r="X416" s="13"/>
      <c r="Y416" s="13"/>
      <c r="Z416" s="13"/>
      <c r="AA416" s="10" t="str">
        <f t="shared" si="262"/>
        <v/>
      </c>
      <c r="AB416" s="10">
        <f t="shared" si="251"/>
        <v>0</v>
      </c>
      <c r="AC416" s="10">
        <f t="shared" si="242"/>
        <v>0</v>
      </c>
      <c r="AD416" s="13"/>
      <c r="AE416" s="13"/>
      <c r="AF416" s="13"/>
      <c r="AG416" s="13"/>
      <c r="AH416" s="13"/>
      <c r="AI416" s="13"/>
      <c r="AJ416" s="13"/>
      <c r="AK416" s="13"/>
      <c r="AL416" s="13"/>
      <c r="AM416" s="13"/>
      <c r="AN416" s="10" t="str">
        <f t="shared" si="252"/>
        <v/>
      </c>
      <c r="AO416" s="8">
        <f t="shared" si="255"/>
        <v>0</v>
      </c>
      <c r="AP416" s="12">
        <f t="shared" si="245"/>
        <v>0</v>
      </c>
      <c r="AQ416" s="13"/>
      <c r="AR416" s="13"/>
      <c r="AS416" s="13"/>
      <c r="AT416" s="13"/>
      <c r="AU416" s="13"/>
      <c r="AV416" s="13"/>
      <c r="AW416" s="13"/>
      <c r="AX416" s="13"/>
      <c r="AY416" s="13"/>
      <c r="AZ416" s="13"/>
      <c r="BA416" s="10" t="str">
        <f t="shared" si="261"/>
        <v/>
      </c>
      <c r="BB416" s="8">
        <f t="shared" si="247"/>
        <v>0</v>
      </c>
      <c r="BC416" s="8">
        <f t="shared" si="259"/>
        <v>0</v>
      </c>
      <c r="BD416" s="13"/>
      <c r="BE416" s="13"/>
      <c r="BF416" s="13"/>
      <c r="BG416" s="13"/>
      <c r="BH416" s="13"/>
      <c r="BI416" s="13"/>
      <c r="BJ416" s="13"/>
      <c r="BK416" s="13"/>
      <c r="BL416" s="13"/>
      <c r="BM416" s="13"/>
      <c r="BN416" s="8" t="str">
        <f t="shared" si="254"/>
        <v/>
      </c>
      <c r="BO416" s="8">
        <f t="shared" si="243"/>
        <v>0</v>
      </c>
      <c r="BP416" s="8">
        <f t="shared" si="236"/>
        <v>0</v>
      </c>
      <c r="BQ416" s="13"/>
      <c r="BR416" s="13"/>
      <c r="BS416" s="13"/>
      <c r="BT416" s="13"/>
      <c r="BU416" s="13"/>
      <c r="BV416" s="13"/>
      <c r="BW416" s="13"/>
      <c r="BX416" s="13"/>
      <c r="BY416" s="13"/>
      <c r="BZ416" s="13"/>
      <c r="CA416" s="8" t="str">
        <f t="shared" si="258"/>
        <v/>
      </c>
      <c r="CB416" s="8">
        <f t="shared" si="249"/>
        <v>0</v>
      </c>
      <c r="CC416" s="8">
        <f t="shared" si="234"/>
        <v>0</v>
      </c>
      <c r="CD416" s="13"/>
      <c r="CE416" s="13"/>
      <c r="CF416" s="13"/>
      <c r="CG416" s="13"/>
      <c r="CH416" s="13"/>
      <c r="CI416" s="13"/>
      <c r="CJ416" s="13"/>
      <c r="CK416" s="13"/>
      <c r="CL416" s="13"/>
      <c r="CM416" s="13"/>
      <c r="CN416" s="8" t="str">
        <f t="shared" si="260"/>
        <v/>
      </c>
      <c r="CO416" s="8">
        <f t="shared" si="248"/>
        <v>0</v>
      </c>
      <c r="CP416" s="8">
        <f t="shared" si="256"/>
        <v>0</v>
      </c>
      <c r="CQ416" s="13"/>
      <c r="CR416" s="13"/>
      <c r="CS416" s="13"/>
      <c r="CT416" s="13"/>
      <c r="CU416" s="13"/>
      <c r="CV416" s="13"/>
      <c r="CW416" s="13"/>
      <c r="CX416" s="13"/>
      <c r="CY416" s="13"/>
      <c r="CZ416" s="13"/>
      <c r="DA416" s="8" t="str">
        <f t="shared" si="240"/>
        <v/>
      </c>
      <c r="DB416" s="8">
        <f t="shared" si="263"/>
        <v>0</v>
      </c>
      <c r="DC416" s="8">
        <f t="shared" si="244"/>
        <v>0</v>
      </c>
    </row>
    <row r="417" spans="1:107" ht="26.25" customHeight="1" thickBot="1" x14ac:dyDescent="0.4">
      <c r="A417" s="16">
        <v>411</v>
      </c>
      <c r="B417" s="16"/>
      <c r="C417" s="16"/>
      <c r="D417" s="13"/>
      <c r="E417" s="13"/>
      <c r="F417" s="13"/>
      <c r="G417" s="13"/>
      <c r="H417" s="13"/>
      <c r="I417" s="13"/>
      <c r="J417" s="13"/>
      <c r="K417" s="13"/>
      <c r="L417" s="13"/>
      <c r="M417" s="13"/>
      <c r="N417" s="8" t="str">
        <f t="shared" si="239"/>
        <v/>
      </c>
      <c r="O417" s="8">
        <f t="shared" si="246"/>
        <v>0</v>
      </c>
      <c r="P417" s="8">
        <f t="shared" si="257"/>
        <v>0</v>
      </c>
      <c r="Q417" s="13"/>
      <c r="R417" s="13"/>
      <c r="S417" s="13"/>
      <c r="T417" s="13"/>
      <c r="U417" s="13"/>
      <c r="V417" s="13"/>
      <c r="W417" s="13"/>
      <c r="X417" s="13"/>
      <c r="Y417" s="13"/>
      <c r="Z417" s="13"/>
      <c r="AA417" s="10" t="str">
        <f t="shared" si="262"/>
        <v/>
      </c>
      <c r="AB417" s="10">
        <f t="shared" si="251"/>
        <v>0</v>
      </c>
      <c r="AC417" s="10">
        <f t="shared" si="242"/>
        <v>0</v>
      </c>
      <c r="AD417" s="13"/>
      <c r="AE417" s="13"/>
      <c r="AF417" s="13"/>
      <c r="AG417" s="13"/>
      <c r="AH417" s="13"/>
      <c r="AI417" s="13"/>
      <c r="AJ417" s="13"/>
      <c r="AK417" s="13"/>
      <c r="AL417" s="13"/>
      <c r="AM417" s="13"/>
      <c r="AN417" s="10" t="str">
        <f t="shared" si="252"/>
        <v/>
      </c>
      <c r="AO417" s="8">
        <f t="shared" si="255"/>
        <v>0</v>
      </c>
      <c r="AP417" s="12">
        <f t="shared" si="245"/>
        <v>0</v>
      </c>
      <c r="AQ417" s="13"/>
      <c r="AR417" s="13"/>
      <c r="AS417" s="13"/>
      <c r="AT417" s="13"/>
      <c r="AU417" s="13"/>
      <c r="AV417" s="13"/>
      <c r="AW417" s="13"/>
      <c r="AX417" s="13"/>
      <c r="AY417" s="13"/>
      <c r="AZ417" s="13"/>
      <c r="BA417" s="10" t="str">
        <f t="shared" si="261"/>
        <v/>
      </c>
      <c r="BB417" s="8">
        <f t="shared" si="247"/>
        <v>0</v>
      </c>
      <c r="BC417" s="8">
        <f t="shared" si="259"/>
        <v>0</v>
      </c>
      <c r="BD417" s="13"/>
      <c r="BE417" s="13"/>
      <c r="BF417" s="13"/>
      <c r="BG417" s="13"/>
      <c r="BH417" s="13"/>
      <c r="BI417" s="13"/>
      <c r="BJ417" s="13"/>
      <c r="BK417" s="13"/>
      <c r="BL417" s="13"/>
      <c r="BM417" s="13"/>
      <c r="BN417" s="8" t="str">
        <f t="shared" si="254"/>
        <v/>
      </c>
      <c r="BO417" s="8">
        <f t="shared" si="243"/>
        <v>0</v>
      </c>
      <c r="BP417" s="8">
        <f t="shared" si="236"/>
        <v>0</v>
      </c>
      <c r="BQ417" s="13"/>
      <c r="BR417" s="13"/>
      <c r="BS417" s="13"/>
      <c r="BT417" s="13"/>
      <c r="BU417" s="13"/>
      <c r="BV417" s="13"/>
      <c r="BW417" s="13"/>
      <c r="BX417" s="13"/>
      <c r="BY417" s="13"/>
      <c r="BZ417" s="13"/>
      <c r="CA417" s="8" t="str">
        <f t="shared" si="258"/>
        <v/>
      </c>
      <c r="CB417" s="8">
        <f t="shared" si="249"/>
        <v>0</v>
      </c>
      <c r="CC417" s="8">
        <f t="shared" si="234"/>
        <v>0</v>
      </c>
      <c r="CD417" s="13"/>
      <c r="CE417" s="13"/>
      <c r="CF417" s="13"/>
      <c r="CG417" s="13"/>
      <c r="CH417" s="13"/>
      <c r="CI417" s="13"/>
      <c r="CJ417" s="13"/>
      <c r="CK417" s="13"/>
      <c r="CL417" s="13"/>
      <c r="CM417" s="13"/>
      <c r="CN417" s="8" t="str">
        <f t="shared" si="260"/>
        <v/>
      </c>
      <c r="CO417" s="8">
        <f t="shared" si="248"/>
        <v>0</v>
      </c>
      <c r="CP417" s="8">
        <f t="shared" si="256"/>
        <v>0</v>
      </c>
      <c r="CQ417" s="13"/>
      <c r="CR417" s="13"/>
      <c r="CS417" s="13"/>
      <c r="CT417" s="13"/>
      <c r="CU417" s="13"/>
      <c r="CV417" s="13"/>
      <c r="CW417" s="13"/>
      <c r="CX417" s="13"/>
      <c r="CY417" s="13"/>
      <c r="CZ417" s="13"/>
      <c r="DA417" s="8" t="str">
        <f t="shared" ref="DA417:DA448" si="264">AllCurCo(CQ417:CZ417)</f>
        <v/>
      </c>
      <c r="DB417" s="8">
        <f t="shared" si="263"/>
        <v>0</v>
      </c>
      <c r="DC417" s="8">
        <f t="shared" si="244"/>
        <v>0</v>
      </c>
    </row>
    <row r="418" spans="1:107" ht="26.25" customHeight="1" thickBot="1" x14ac:dyDescent="0.4">
      <c r="A418" s="16">
        <v>412</v>
      </c>
      <c r="B418" s="16"/>
      <c r="C418" s="16"/>
      <c r="D418" s="13"/>
      <c r="E418" s="13"/>
      <c r="F418" s="13"/>
      <c r="G418" s="13"/>
      <c r="H418" s="13"/>
      <c r="I418" s="13"/>
      <c r="J418" s="13"/>
      <c r="K418" s="13"/>
      <c r="L418" s="13"/>
      <c r="M418" s="13"/>
      <c r="N418" s="8" t="str">
        <f t="shared" si="239"/>
        <v/>
      </c>
      <c r="O418" s="8">
        <f t="shared" si="246"/>
        <v>0</v>
      </c>
      <c r="P418" s="8">
        <f t="shared" si="257"/>
        <v>0</v>
      </c>
      <c r="Q418" s="13"/>
      <c r="R418" s="13"/>
      <c r="S418" s="13"/>
      <c r="T418" s="13"/>
      <c r="U418" s="13"/>
      <c r="V418" s="13"/>
      <c r="W418" s="13"/>
      <c r="X418" s="13"/>
      <c r="Y418" s="13"/>
      <c r="Z418" s="13"/>
      <c r="AA418" s="10" t="str">
        <f t="shared" si="262"/>
        <v/>
      </c>
      <c r="AB418" s="10">
        <f t="shared" si="251"/>
        <v>0</v>
      </c>
      <c r="AC418" s="10">
        <f t="shared" si="242"/>
        <v>0</v>
      </c>
      <c r="AD418" s="13"/>
      <c r="AE418" s="13"/>
      <c r="AF418" s="13"/>
      <c r="AG418" s="13"/>
      <c r="AH418" s="13"/>
      <c r="AI418" s="13"/>
      <c r="AJ418" s="13"/>
      <c r="AK418" s="13"/>
      <c r="AL418" s="13"/>
      <c r="AM418" s="13"/>
      <c r="AN418" s="10" t="str">
        <f t="shared" si="252"/>
        <v/>
      </c>
      <c r="AO418" s="8">
        <f t="shared" si="255"/>
        <v>0</v>
      </c>
      <c r="AP418" s="12">
        <f t="shared" si="245"/>
        <v>0</v>
      </c>
      <c r="AQ418" s="13"/>
      <c r="AR418" s="13"/>
      <c r="AS418" s="13"/>
      <c r="AT418" s="13"/>
      <c r="AU418" s="13"/>
      <c r="AV418" s="13"/>
      <c r="AW418" s="13"/>
      <c r="AX418" s="13"/>
      <c r="AY418" s="13"/>
      <c r="AZ418" s="13"/>
      <c r="BA418" s="10" t="str">
        <f t="shared" si="261"/>
        <v/>
      </c>
      <c r="BB418" s="8">
        <f t="shared" si="247"/>
        <v>0</v>
      </c>
      <c r="BC418" s="8">
        <f t="shared" si="259"/>
        <v>0</v>
      </c>
      <c r="BD418" s="13"/>
      <c r="BE418" s="13"/>
      <c r="BF418" s="13"/>
      <c r="BG418" s="13"/>
      <c r="BH418" s="13"/>
      <c r="BI418" s="13"/>
      <c r="BJ418" s="13"/>
      <c r="BK418" s="13"/>
      <c r="BL418" s="13"/>
      <c r="BM418" s="13"/>
      <c r="BN418" s="8" t="str">
        <f t="shared" si="254"/>
        <v/>
      </c>
      <c r="BO418" s="8">
        <f t="shared" si="243"/>
        <v>0</v>
      </c>
      <c r="BP418" s="8">
        <f t="shared" si="236"/>
        <v>0</v>
      </c>
      <c r="BQ418" s="13"/>
      <c r="BR418" s="13"/>
      <c r="BS418" s="13"/>
      <c r="BT418" s="13"/>
      <c r="BU418" s="13"/>
      <c r="BV418" s="13"/>
      <c r="BW418" s="13"/>
      <c r="BX418" s="13"/>
      <c r="BY418" s="13"/>
      <c r="BZ418" s="13"/>
      <c r="CA418" s="8" t="str">
        <f t="shared" si="258"/>
        <v/>
      </c>
      <c r="CB418" s="8">
        <f t="shared" si="249"/>
        <v>0</v>
      </c>
      <c r="CC418" s="8">
        <f t="shared" si="234"/>
        <v>0</v>
      </c>
      <c r="CD418" s="13"/>
      <c r="CE418" s="13"/>
      <c r="CF418" s="13"/>
      <c r="CG418" s="13"/>
      <c r="CH418" s="13"/>
      <c r="CI418" s="13"/>
      <c r="CJ418" s="13"/>
      <c r="CK418" s="13"/>
      <c r="CL418" s="13"/>
      <c r="CM418" s="13"/>
      <c r="CN418" s="8" t="str">
        <f t="shared" si="260"/>
        <v/>
      </c>
      <c r="CO418" s="8">
        <f t="shared" si="248"/>
        <v>0</v>
      </c>
      <c r="CP418" s="8">
        <f t="shared" si="256"/>
        <v>0</v>
      </c>
      <c r="CQ418" s="13"/>
      <c r="CR418" s="13"/>
      <c r="CS418" s="13"/>
      <c r="CT418" s="13"/>
      <c r="CU418" s="13"/>
      <c r="CV418" s="13"/>
      <c r="CW418" s="13"/>
      <c r="CX418" s="13"/>
      <c r="CY418" s="13"/>
      <c r="CZ418" s="13"/>
      <c r="DA418" s="8" t="str">
        <f t="shared" si="264"/>
        <v/>
      </c>
      <c r="DB418" s="8">
        <f t="shared" si="263"/>
        <v>0</v>
      </c>
      <c r="DC418" s="8">
        <f t="shared" si="244"/>
        <v>0</v>
      </c>
    </row>
    <row r="419" spans="1:107" ht="26.25" customHeight="1" thickBot="1" x14ac:dyDescent="0.4">
      <c r="A419" s="16">
        <v>413</v>
      </c>
      <c r="B419" s="16"/>
      <c r="C419" s="16"/>
      <c r="D419" s="13"/>
      <c r="E419" s="13"/>
      <c r="F419" s="13"/>
      <c r="G419" s="13"/>
      <c r="H419" s="13"/>
      <c r="I419" s="13"/>
      <c r="J419" s="13"/>
      <c r="K419" s="13"/>
      <c r="L419" s="13"/>
      <c r="M419" s="13"/>
      <c r="N419" s="8" t="str">
        <f t="shared" si="239"/>
        <v/>
      </c>
      <c r="O419" s="8">
        <f>AllCurCoTCL(D419:M419)</f>
        <v>0</v>
      </c>
      <c r="P419" s="8">
        <f t="shared" si="257"/>
        <v>0</v>
      </c>
      <c r="Q419" s="13"/>
      <c r="R419" s="13"/>
      <c r="S419" s="13"/>
      <c r="T419" s="13"/>
      <c r="U419" s="13"/>
      <c r="V419" s="13"/>
      <c r="W419" s="13"/>
      <c r="X419" s="13"/>
      <c r="Y419" s="13"/>
      <c r="Z419" s="13"/>
      <c r="AA419" s="10" t="str">
        <f t="shared" si="262"/>
        <v/>
      </c>
      <c r="AB419" s="10">
        <f t="shared" si="251"/>
        <v>0</v>
      </c>
      <c r="AC419" s="10">
        <f t="shared" ref="AC419:AC450" si="265">AllCurCoGP(Q419:Z419)</f>
        <v>0</v>
      </c>
      <c r="AD419" s="13"/>
      <c r="AE419" s="13"/>
      <c r="AF419" s="13"/>
      <c r="AG419" s="13"/>
      <c r="AH419" s="13"/>
      <c r="AI419" s="13"/>
      <c r="AJ419" s="13"/>
      <c r="AK419" s="13"/>
      <c r="AL419" s="13"/>
      <c r="AM419" s="13"/>
      <c r="AN419" s="10" t="str">
        <f t="shared" si="252"/>
        <v/>
      </c>
      <c r="AO419" s="8">
        <f t="shared" si="255"/>
        <v>0</v>
      </c>
      <c r="AP419" s="12">
        <f t="shared" si="245"/>
        <v>0</v>
      </c>
      <c r="AQ419" s="13"/>
      <c r="AR419" s="13"/>
      <c r="AS419" s="13"/>
      <c r="AT419" s="13"/>
      <c r="AU419" s="13"/>
      <c r="AV419" s="13"/>
      <c r="AW419" s="13"/>
      <c r="AX419" s="13"/>
      <c r="AY419" s="13"/>
      <c r="AZ419" s="13"/>
      <c r="BA419" s="10" t="str">
        <f t="shared" si="261"/>
        <v/>
      </c>
      <c r="BB419" s="8">
        <f t="shared" si="247"/>
        <v>0</v>
      </c>
      <c r="BC419" s="8">
        <f t="shared" si="259"/>
        <v>0</v>
      </c>
      <c r="BD419" s="13"/>
      <c r="BE419" s="13"/>
      <c r="BF419" s="13"/>
      <c r="BG419" s="13"/>
      <c r="BH419" s="13"/>
      <c r="BI419" s="13"/>
      <c r="BJ419" s="13"/>
      <c r="BK419" s="13"/>
      <c r="BL419" s="13"/>
      <c r="BM419" s="13"/>
      <c r="BN419" s="8" t="str">
        <f t="shared" si="254"/>
        <v/>
      </c>
      <c r="BO419" s="8">
        <f t="shared" ref="BO419:BO450" si="266">AllCurCoTCL(BD419:BM419)</f>
        <v>0</v>
      </c>
      <c r="BP419" s="8">
        <f t="shared" si="236"/>
        <v>0</v>
      </c>
      <c r="BQ419" s="13"/>
      <c r="BR419" s="13"/>
      <c r="BS419" s="13"/>
      <c r="BT419" s="13"/>
      <c r="BU419" s="13"/>
      <c r="BV419" s="13"/>
      <c r="BW419" s="13"/>
      <c r="BX419" s="13"/>
      <c r="BY419" s="13"/>
      <c r="BZ419" s="13"/>
      <c r="CA419" s="8" t="str">
        <f t="shared" si="258"/>
        <v/>
      </c>
      <c r="CB419" s="8">
        <f t="shared" si="249"/>
        <v>0</v>
      </c>
      <c r="CC419" s="8">
        <f t="shared" si="234"/>
        <v>0</v>
      </c>
      <c r="CD419" s="13"/>
      <c r="CE419" s="13"/>
      <c r="CF419" s="13"/>
      <c r="CG419" s="13"/>
      <c r="CH419" s="13"/>
      <c r="CI419" s="13"/>
      <c r="CJ419" s="13"/>
      <c r="CK419" s="13"/>
      <c r="CL419" s="13"/>
      <c r="CM419" s="13"/>
      <c r="CN419" s="8" t="str">
        <f t="shared" si="260"/>
        <v/>
      </c>
      <c r="CO419" s="8">
        <f t="shared" si="248"/>
        <v>0</v>
      </c>
      <c r="CP419" s="8">
        <f t="shared" si="256"/>
        <v>0</v>
      </c>
      <c r="CQ419" s="13"/>
      <c r="CR419" s="13"/>
      <c r="CS419" s="13"/>
      <c r="CT419" s="13"/>
      <c r="CU419" s="13"/>
      <c r="CV419" s="13"/>
      <c r="CW419" s="13"/>
      <c r="CX419" s="13"/>
      <c r="CY419" s="13"/>
      <c r="CZ419" s="13"/>
      <c r="DA419" s="8" t="str">
        <f t="shared" si="264"/>
        <v/>
      </c>
      <c r="DB419" s="8">
        <f t="shared" si="263"/>
        <v>0</v>
      </c>
      <c r="DC419" s="8">
        <f t="shared" si="244"/>
        <v>0</v>
      </c>
    </row>
    <row r="420" spans="1:107" ht="26.25" customHeight="1" thickBot="1" x14ac:dyDescent="0.4">
      <c r="A420" s="16">
        <v>414</v>
      </c>
      <c r="B420" s="16"/>
      <c r="C420" s="16"/>
      <c r="D420" s="13"/>
      <c r="E420" s="13"/>
      <c r="F420" s="13"/>
      <c r="G420" s="13"/>
      <c r="H420" s="13"/>
      <c r="I420" s="13"/>
      <c r="J420" s="13"/>
      <c r="K420" s="13"/>
      <c r="L420" s="13"/>
      <c r="M420" s="13"/>
      <c r="N420" s="8" t="str">
        <f t="shared" si="239"/>
        <v/>
      </c>
      <c r="O420" s="8">
        <f t="shared" ref="O420:O435" si="267">AllCurCoTCL(D420:M420)</f>
        <v>0</v>
      </c>
      <c r="P420" s="8">
        <f t="shared" si="257"/>
        <v>0</v>
      </c>
      <c r="Q420" s="13"/>
      <c r="R420" s="13"/>
      <c r="S420" s="13"/>
      <c r="T420" s="13"/>
      <c r="U420" s="13"/>
      <c r="V420" s="13"/>
      <c r="W420" s="13"/>
      <c r="X420" s="13"/>
      <c r="Y420" s="13"/>
      <c r="Z420" s="13"/>
      <c r="AA420" s="10" t="str">
        <f t="shared" si="262"/>
        <v/>
      </c>
      <c r="AB420" s="10">
        <f t="shared" si="251"/>
        <v>0</v>
      </c>
      <c r="AC420" s="10">
        <f t="shared" si="265"/>
        <v>0</v>
      </c>
      <c r="AD420" s="13"/>
      <c r="AE420" s="13"/>
      <c r="AF420" s="13"/>
      <c r="AG420" s="13"/>
      <c r="AH420" s="13"/>
      <c r="AI420" s="13"/>
      <c r="AJ420" s="13"/>
      <c r="AK420" s="13"/>
      <c r="AL420" s="13"/>
      <c r="AM420" s="13"/>
      <c r="AN420" s="10" t="str">
        <f t="shared" si="252"/>
        <v/>
      </c>
      <c r="AO420" s="8">
        <f t="shared" si="255"/>
        <v>0</v>
      </c>
      <c r="AP420" s="12">
        <f t="shared" si="245"/>
        <v>0</v>
      </c>
      <c r="AQ420" s="13"/>
      <c r="AR420" s="13"/>
      <c r="AS420" s="13"/>
      <c r="AT420" s="13"/>
      <c r="AU420" s="13"/>
      <c r="AV420" s="13"/>
      <c r="AW420" s="13"/>
      <c r="AX420" s="13"/>
      <c r="AY420" s="13"/>
      <c r="AZ420" s="13"/>
      <c r="BA420" s="10" t="str">
        <f t="shared" si="261"/>
        <v/>
      </c>
      <c r="BB420" s="8">
        <f t="shared" si="247"/>
        <v>0</v>
      </c>
      <c r="BC420" s="8">
        <f t="shared" si="259"/>
        <v>0</v>
      </c>
      <c r="BD420" s="13"/>
      <c r="BE420" s="13"/>
      <c r="BF420" s="13"/>
      <c r="BG420" s="13"/>
      <c r="BH420" s="13"/>
      <c r="BI420" s="13"/>
      <c r="BJ420" s="13"/>
      <c r="BK420" s="13"/>
      <c r="BL420" s="13"/>
      <c r="BM420" s="13"/>
      <c r="BN420" s="8" t="str">
        <f t="shared" si="254"/>
        <v/>
      </c>
      <c r="BO420" s="8">
        <f t="shared" si="266"/>
        <v>0</v>
      </c>
      <c r="BP420" s="8">
        <f t="shared" si="236"/>
        <v>0</v>
      </c>
      <c r="BQ420" s="13"/>
      <c r="BR420" s="13"/>
      <c r="BS420" s="13"/>
      <c r="BT420" s="13"/>
      <c r="BU420" s="13"/>
      <c r="BV420" s="13"/>
      <c r="BW420" s="13"/>
      <c r="BX420" s="13"/>
      <c r="BY420" s="13"/>
      <c r="BZ420" s="13"/>
      <c r="CA420" s="8" t="str">
        <f t="shared" si="258"/>
        <v/>
      </c>
      <c r="CB420" s="8">
        <f t="shared" si="249"/>
        <v>0</v>
      </c>
      <c r="CC420" s="8">
        <f t="shared" si="234"/>
        <v>0</v>
      </c>
      <c r="CD420" s="13"/>
      <c r="CE420" s="13"/>
      <c r="CF420" s="13"/>
      <c r="CG420" s="13"/>
      <c r="CH420" s="13"/>
      <c r="CI420" s="13"/>
      <c r="CJ420" s="13"/>
      <c r="CK420" s="13"/>
      <c r="CL420" s="13"/>
      <c r="CM420" s="13"/>
      <c r="CN420" s="8" t="str">
        <f t="shared" si="260"/>
        <v/>
      </c>
      <c r="CO420" s="8">
        <f t="shared" si="248"/>
        <v>0</v>
      </c>
      <c r="CP420" s="8">
        <f t="shared" si="256"/>
        <v>0</v>
      </c>
      <c r="CQ420" s="13"/>
      <c r="CR420" s="13"/>
      <c r="CS420" s="13"/>
      <c r="CT420" s="13"/>
      <c r="CU420" s="13"/>
      <c r="CV420" s="13"/>
      <c r="CW420" s="13"/>
      <c r="CX420" s="13"/>
      <c r="CY420" s="13"/>
      <c r="CZ420" s="13"/>
      <c r="DA420" s="8" t="str">
        <f t="shared" si="264"/>
        <v/>
      </c>
      <c r="DB420" s="8">
        <f t="shared" si="263"/>
        <v>0</v>
      </c>
      <c r="DC420" s="8">
        <f t="shared" si="244"/>
        <v>0</v>
      </c>
    </row>
    <row r="421" spans="1:107" ht="26.25" customHeight="1" thickBot="1" x14ac:dyDescent="0.4">
      <c r="A421" s="16">
        <v>415</v>
      </c>
      <c r="B421" s="16"/>
      <c r="C421" s="16"/>
      <c r="D421" s="13"/>
      <c r="E421" s="13"/>
      <c r="F421" s="13"/>
      <c r="G421" s="13"/>
      <c r="H421" s="13"/>
      <c r="I421" s="13"/>
      <c r="J421" s="13"/>
      <c r="K421" s="13"/>
      <c r="L421" s="13"/>
      <c r="M421" s="13"/>
      <c r="N421" s="8" t="str">
        <f t="shared" si="239"/>
        <v/>
      </c>
      <c r="O421" s="8">
        <f t="shared" si="267"/>
        <v>0</v>
      </c>
      <c r="P421" s="8">
        <f t="shared" si="257"/>
        <v>0</v>
      </c>
      <c r="Q421" s="13"/>
      <c r="R421" s="13"/>
      <c r="S421" s="13"/>
      <c r="T421" s="13"/>
      <c r="U421" s="13"/>
      <c r="V421" s="13"/>
      <c r="W421" s="13"/>
      <c r="X421" s="13"/>
      <c r="Y421" s="13"/>
      <c r="Z421" s="13"/>
      <c r="AA421" s="10" t="str">
        <f t="shared" si="262"/>
        <v/>
      </c>
      <c r="AB421" s="10">
        <f t="shared" si="251"/>
        <v>0</v>
      </c>
      <c r="AC421" s="10">
        <f t="shared" si="265"/>
        <v>0</v>
      </c>
      <c r="AD421" s="13"/>
      <c r="AE421" s="13"/>
      <c r="AF421" s="13"/>
      <c r="AG421" s="13"/>
      <c r="AH421" s="13"/>
      <c r="AI421" s="13"/>
      <c r="AJ421" s="13"/>
      <c r="AK421" s="13"/>
      <c r="AL421" s="13"/>
      <c r="AM421" s="13"/>
      <c r="AN421" s="10" t="str">
        <f t="shared" si="252"/>
        <v/>
      </c>
      <c r="AO421" s="8">
        <f t="shared" si="255"/>
        <v>0</v>
      </c>
      <c r="AP421" s="12">
        <f t="shared" si="245"/>
        <v>0</v>
      </c>
      <c r="AQ421" s="13"/>
      <c r="AR421" s="13"/>
      <c r="AS421" s="13"/>
      <c r="AT421" s="13"/>
      <c r="AU421" s="13"/>
      <c r="AV421" s="13"/>
      <c r="AW421" s="13"/>
      <c r="AX421" s="13"/>
      <c r="AY421" s="13"/>
      <c r="AZ421" s="13"/>
      <c r="BA421" s="10" t="str">
        <f t="shared" si="261"/>
        <v/>
      </c>
      <c r="BB421" s="8">
        <f t="shared" si="247"/>
        <v>0</v>
      </c>
      <c r="BC421" s="8">
        <f t="shared" si="259"/>
        <v>0</v>
      </c>
      <c r="BD421" s="13"/>
      <c r="BE421" s="13"/>
      <c r="BF421" s="13"/>
      <c r="BG421" s="13"/>
      <c r="BH421" s="13"/>
      <c r="BI421" s="13"/>
      <c r="BJ421" s="13"/>
      <c r="BK421" s="13"/>
      <c r="BL421" s="13"/>
      <c r="BM421" s="13"/>
      <c r="BN421" s="8" t="str">
        <f t="shared" si="254"/>
        <v/>
      </c>
      <c r="BO421" s="8">
        <f t="shared" si="266"/>
        <v>0</v>
      </c>
      <c r="BP421" s="8">
        <f t="shared" si="236"/>
        <v>0</v>
      </c>
      <c r="BQ421" s="13"/>
      <c r="BR421" s="13"/>
      <c r="BS421" s="13"/>
      <c r="BT421" s="13"/>
      <c r="BU421" s="13"/>
      <c r="BV421" s="13"/>
      <c r="BW421" s="13"/>
      <c r="BX421" s="13"/>
      <c r="BY421" s="13"/>
      <c r="BZ421" s="13"/>
      <c r="CA421" s="8" t="str">
        <f t="shared" si="258"/>
        <v/>
      </c>
      <c r="CB421" s="8">
        <f t="shared" si="249"/>
        <v>0</v>
      </c>
      <c r="CC421" s="8">
        <f t="shared" si="234"/>
        <v>0</v>
      </c>
      <c r="CD421" s="13"/>
      <c r="CE421" s="13"/>
      <c r="CF421" s="13"/>
      <c r="CG421" s="13"/>
      <c r="CH421" s="13"/>
      <c r="CI421" s="13"/>
      <c r="CJ421" s="13"/>
      <c r="CK421" s="13"/>
      <c r="CL421" s="13"/>
      <c r="CM421" s="13"/>
      <c r="CN421" s="8" t="str">
        <f t="shared" si="260"/>
        <v/>
      </c>
      <c r="CO421" s="8">
        <f t="shared" si="248"/>
        <v>0</v>
      </c>
      <c r="CP421" s="8">
        <f t="shared" si="256"/>
        <v>0</v>
      </c>
      <c r="CQ421" s="13"/>
      <c r="CR421" s="13"/>
      <c r="CS421" s="13"/>
      <c r="CT421" s="13"/>
      <c r="CU421" s="13"/>
      <c r="CV421" s="13"/>
      <c r="CW421" s="13"/>
      <c r="CX421" s="13"/>
      <c r="CY421" s="13"/>
      <c r="CZ421" s="13"/>
      <c r="DA421" s="8" t="str">
        <f t="shared" si="264"/>
        <v/>
      </c>
      <c r="DB421" s="8">
        <f t="shared" si="263"/>
        <v>0</v>
      </c>
      <c r="DC421" s="8">
        <f t="shared" si="244"/>
        <v>0</v>
      </c>
    </row>
    <row r="422" spans="1:107" ht="26.25" customHeight="1" thickBot="1" x14ac:dyDescent="0.4">
      <c r="A422" s="16">
        <v>416</v>
      </c>
      <c r="B422" s="16"/>
      <c r="C422" s="16"/>
      <c r="D422" s="13"/>
      <c r="E422" s="13"/>
      <c r="F422" s="13"/>
      <c r="G422" s="13"/>
      <c r="H422" s="13"/>
      <c r="I422" s="13"/>
      <c r="J422" s="13"/>
      <c r="K422" s="13"/>
      <c r="L422" s="13"/>
      <c r="M422" s="13"/>
      <c r="N422" s="8" t="str">
        <f t="shared" si="239"/>
        <v/>
      </c>
      <c r="O422" s="8">
        <f t="shared" si="267"/>
        <v>0</v>
      </c>
      <c r="P422" s="8">
        <f t="shared" si="257"/>
        <v>0</v>
      </c>
      <c r="Q422" s="13"/>
      <c r="R422" s="13"/>
      <c r="S422" s="13"/>
      <c r="T422" s="13"/>
      <c r="U422" s="13"/>
      <c r="V422" s="13"/>
      <c r="W422" s="13"/>
      <c r="X422" s="13"/>
      <c r="Y422" s="13"/>
      <c r="Z422" s="13"/>
      <c r="AA422" s="10" t="str">
        <f t="shared" si="262"/>
        <v/>
      </c>
      <c r="AB422" s="10">
        <f t="shared" si="251"/>
        <v>0</v>
      </c>
      <c r="AC422" s="10">
        <f t="shared" si="265"/>
        <v>0</v>
      </c>
      <c r="AD422" s="13"/>
      <c r="AE422" s="13"/>
      <c r="AF422" s="13"/>
      <c r="AG422" s="13"/>
      <c r="AH422" s="13"/>
      <c r="AI422" s="13"/>
      <c r="AJ422" s="13"/>
      <c r="AK422" s="13"/>
      <c r="AL422" s="13"/>
      <c r="AM422" s="13"/>
      <c r="AN422" s="10" t="str">
        <f t="shared" si="252"/>
        <v/>
      </c>
      <c r="AO422" s="8">
        <f t="shared" si="255"/>
        <v>0</v>
      </c>
      <c r="AP422" s="12">
        <f t="shared" si="245"/>
        <v>0</v>
      </c>
      <c r="AQ422" s="13"/>
      <c r="AR422" s="13"/>
      <c r="AS422" s="13"/>
      <c r="AT422" s="13"/>
      <c r="AU422" s="13"/>
      <c r="AV422" s="13"/>
      <c r="AW422" s="13"/>
      <c r="AX422" s="13"/>
      <c r="AY422" s="13"/>
      <c r="AZ422" s="13"/>
      <c r="BA422" s="10" t="str">
        <f t="shared" si="261"/>
        <v/>
      </c>
      <c r="BB422" s="8">
        <f t="shared" si="247"/>
        <v>0</v>
      </c>
      <c r="BC422" s="8">
        <f t="shared" si="259"/>
        <v>0</v>
      </c>
      <c r="BD422" s="13"/>
      <c r="BE422" s="13"/>
      <c r="BF422" s="13"/>
      <c r="BG422" s="13"/>
      <c r="BH422" s="13"/>
      <c r="BI422" s="13"/>
      <c r="BJ422" s="13"/>
      <c r="BK422" s="13"/>
      <c r="BL422" s="13"/>
      <c r="BM422" s="13"/>
      <c r="BN422" s="8" t="str">
        <f t="shared" si="254"/>
        <v/>
      </c>
      <c r="BO422" s="8">
        <f t="shared" si="266"/>
        <v>0</v>
      </c>
      <c r="BP422" s="8">
        <f t="shared" si="236"/>
        <v>0</v>
      </c>
      <c r="BQ422" s="13"/>
      <c r="BR422" s="13"/>
      <c r="BS422" s="13"/>
      <c r="BT422" s="13"/>
      <c r="BU422" s="13"/>
      <c r="BV422" s="13"/>
      <c r="BW422" s="13"/>
      <c r="BX422" s="13"/>
      <c r="BY422" s="13"/>
      <c r="BZ422" s="13"/>
      <c r="CA422" s="8" t="str">
        <f t="shared" si="258"/>
        <v/>
      </c>
      <c r="CB422" s="8">
        <f t="shared" si="249"/>
        <v>0</v>
      </c>
      <c r="CC422" s="8">
        <f t="shared" si="234"/>
        <v>0</v>
      </c>
      <c r="CD422" s="13"/>
      <c r="CE422" s="13"/>
      <c r="CF422" s="13"/>
      <c r="CG422" s="13"/>
      <c r="CH422" s="13"/>
      <c r="CI422" s="13"/>
      <c r="CJ422" s="13"/>
      <c r="CK422" s="13"/>
      <c r="CL422" s="13"/>
      <c r="CM422" s="13"/>
      <c r="CN422" s="8" t="str">
        <f t="shared" si="260"/>
        <v/>
      </c>
      <c r="CO422" s="8">
        <f t="shared" si="248"/>
        <v>0</v>
      </c>
      <c r="CP422" s="8">
        <f t="shared" si="256"/>
        <v>0</v>
      </c>
      <c r="CQ422" s="13"/>
      <c r="CR422" s="13"/>
      <c r="CS422" s="13"/>
      <c r="CT422" s="13"/>
      <c r="CU422" s="13"/>
      <c r="CV422" s="13"/>
      <c r="CW422" s="13"/>
      <c r="CX422" s="13"/>
      <c r="CY422" s="13"/>
      <c r="CZ422" s="13"/>
      <c r="DA422" s="8" t="str">
        <f t="shared" si="264"/>
        <v/>
      </c>
      <c r="DB422" s="8">
        <f t="shared" si="263"/>
        <v>0</v>
      </c>
      <c r="DC422" s="8">
        <f>AllCurCoGP(CQ422:CZ422)</f>
        <v>0</v>
      </c>
    </row>
    <row r="423" spans="1:107" ht="26.25" customHeight="1" thickBot="1" x14ac:dyDescent="0.4">
      <c r="A423" s="16">
        <v>417</v>
      </c>
      <c r="B423" s="16"/>
      <c r="C423" s="16"/>
      <c r="D423" s="13"/>
      <c r="E423" s="13"/>
      <c r="F423" s="13"/>
      <c r="G423" s="13"/>
      <c r="H423" s="13"/>
      <c r="I423" s="13"/>
      <c r="J423" s="13"/>
      <c r="K423" s="13"/>
      <c r="L423" s="13"/>
      <c r="M423" s="13"/>
      <c r="N423" s="8" t="str">
        <f t="shared" si="239"/>
        <v/>
      </c>
      <c r="O423" s="8">
        <f t="shared" si="267"/>
        <v>0</v>
      </c>
      <c r="P423" s="8">
        <f t="shared" si="257"/>
        <v>0</v>
      </c>
      <c r="Q423" s="13"/>
      <c r="R423" s="13"/>
      <c r="S423" s="13"/>
      <c r="T423" s="13"/>
      <c r="U423" s="13"/>
      <c r="V423" s="13"/>
      <c r="W423" s="13"/>
      <c r="X423" s="13"/>
      <c r="Y423" s="13"/>
      <c r="Z423" s="13"/>
      <c r="AA423" s="10" t="str">
        <f t="shared" si="262"/>
        <v/>
      </c>
      <c r="AB423" s="10">
        <f t="shared" si="251"/>
        <v>0</v>
      </c>
      <c r="AC423" s="10">
        <f t="shared" si="265"/>
        <v>0</v>
      </c>
      <c r="AD423" s="13"/>
      <c r="AE423" s="13"/>
      <c r="AF423" s="13"/>
      <c r="AG423" s="13"/>
      <c r="AH423" s="13"/>
      <c r="AI423" s="13"/>
      <c r="AJ423" s="13"/>
      <c r="AK423" s="13"/>
      <c r="AL423" s="13"/>
      <c r="AM423" s="13"/>
      <c r="AN423" s="10" t="str">
        <f t="shared" si="252"/>
        <v/>
      </c>
      <c r="AO423" s="8">
        <f t="shared" si="255"/>
        <v>0</v>
      </c>
      <c r="AP423" s="12">
        <f t="shared" si="245"/>
        <v>0</v>
      </c>
      <c r="AQ423" s="13"/>
      <c r="AR423" s="13"/>
      <c r="AS423" s="13"/>
      <c r="AT423" s="13"/>
      <c r="AU423" s="13"/>
      <c r="AV423" s="13"/>
      <c r="AW423" s="13"/>
      <c r="AX423" s="13"/>
      <c r="AY423" s="13"/>
      <c r="AZ423" s="13"/>
      <c r="BA423" s="10" t="str">
        <f t="shared" si="261"/>
        <v/>
      </c>
      <c r="BB423" s="8">
        <f t="shared" si="247"/>
        <v>0</v>
      </c>
      <c r="BC423" s="8">
        <f t="shared" si="259"/>
        <v>0</v>
      </c>
      <c r="BD423" s="13"/>
      <c r="BE423" s="13"/>
      <c r="BF423" s="13"/>
      <c r="BG423" s="13"/>
      <c r="BH423" s="13"/>
      <c r="BI423" s="13"/>
      <c r="BJ423" s="13"/>
      <c r="BK423" s="13"/>
      <c r="BL423" s="13"/>
      <c r="BM423" s="13"/>
      <c r="BN423" s="8" t="str">
        <f t="shared" si="254"/>
        <v/>
      </c>
      <c r="BO423" s="8">
        <f t="shared" si="266"/>
        <v>0</v>
      </c>
      <c r="BP423" s="8">
        <f t="shared" si="236"/>
        <v>0</v>
      </c>
      <c r="BQ423" s="13"/>
      <c r="BR423" s="13"/>
      <c r="BS423" s="13"/>
      <c r="BT423" s="13"/>
      <c r="BU423" s="13"/>
      <c r="BV423" s="13"/>
      <c r="BW423" s="13"/>
      <c r="BX423" s="13"/>
      <c r="BY423" s="13"/>
      <c r="BZ423" s="13"/>
      <c r="CA423" s="8" t="str">
        <f t="shared" si="258"/>
        <v/>
      </c>
      <c r="CB423" s="8">
        <f t="shared" si="249"/>
        <v>0</v>
      </c>
      <c r="CC423" s="8">
        <f t="shared" si="234"/>
        <v>0</v>
      </c>
      <c r="CD423" s="13"/>
      <c r="CE423" s="13"/>
      <c r="CF423" s="13"/>
      <c r="CG423" s="13"/>
      <c r="CH423" s="13"/>
      <c r="CI423" s="13"/>
      <c r="CJ423" s="13"/>
      <c r="CK423" s="13"/>
      <c r="CL423" s="13"/>
      <c r="CM423" s="13"/>
      <c r="CN423" s="8" t="str">
        <f t="shared" si="260"/>
        <v/>
      </c>
      <c r="CO423" s="8">
        <f t="shared" si="248"/>
        <v>0</v>
      </c>
      <c r="CP423" s="8">
        <f t="shared" si="256"/>
        <v>0</v>
      </c>
      <c r="CQ423" s="13"/>
      <c r="CR423" s="13"/>
      <c r="CS423" s="13"/>
      <c r="CT423" s="13"/>
      <c r="CU423" s="13"/>
      <c r="CV423" s="13"/>
      <c r="CW423" s="13"/>
      <c r="CX423" s="13"/>
      <c r="CY423" s="13"/>
      <c r="CZ423" s="13"/>
      <c r="DA423" s="8" t="str">
        <f t="shared" si="264"/>
        <v/>
      </c>
      <c r="DB423" s="8">
        <f t="shared" si="263"/>
        <v>0</v>
      </c>
      <c r="DC423" s="8">
        <f>AllCurCoGP(CQ423:CZ423)</f>
        <v>0</v>
      </c>
    </row>
    <row r="424" spans="1:107" ht="26.25" customHeight="1" thickBot="1" x14ac:dyDescent="0.4">
      <c r="A424" s="16">
        <v>418</v>
      </c>
      <c r="B424" s="16"/>
      <c r="C424" s="16"/>
      <c r="D424" s="13"/>
      <c r="E424" s="13"/>
      <c r="F424" s="13"/>
      <c r="G424" s="13"/>
      <c r="H424" s="13"/>
      <c r="I424" s="13"/>
      <c r="J424" s="13"/>
      <c r="K424" s="13"/>
      <c r="L424" s="13"/>
      <c r="M424" s="13"/>
      <c r="N424" s="8" t="str">
        <f t="shared" si="239"/>
        <v/>
      </c>
      <c r="O424" s="8">
        <f t="shared" si="267"/>
        <v>0</v>
      </c>
      <c r="P424" s="8">
        <f t="shared" si="257"/>
        <v>0</v>
      </c>
      <c r="Q424" s="13"/>
      <c r="R424" s="13"/>
      <c r="S424" s="13"/>
      <c r="T424" s="13"/>
      <c r="U424" s="13"/>
      <c r="V424" s="13"/>
      <c r="W424" s="13"/>
      <c r="X424" s="13"/>
      <c r="Y424" s="13"/>
      <c r="Z424" s="13"/>
      <c r="AA424" s="10" t="str">
        <f t="shared" si="262"/>
        <v/>
      </c>
      <c r="AB424" s="10">
        <f t="shared" si="251"/>
        <v>0</v>
      </c>
      <c r="AC424" s="10">
        <f t="shared" si="265"/>
        <v>0</v>
      </c>
      <c r="AD424" s="13"/>
      <c r="AE424" s="13"/>
      <c r="AF424" s="13"/>
      <c r="AG424" s="13"/>
      <c r="AH424" s="13"/>
      <c r="AI424" s="13"/>
      <c r="AJ424" s="13"/>
      <c r="AK424" s="13"/>
      <c r="AL424" s="13"/>
      <c r="AM424" s="13"/>
      <c r="AN424" s="10" t="str">
        <f t="shared" si="252"/>
        <v/>
      </c>
      <c r="AO424" s="8">
        <f t="shared" si="255"/>
        <v>0</v>
      </c>
      <c r="AP424" s="12">
        <f t="shared" si="245"/>
        <v>0</v>
      </c>
      <c r="AQ424" s="13"/>
      <c r="AR424" s="13"/>
      <c r="AS424" s="13"/>
      <c r="AT424" s="13"/>
      <c r="AU424" s="13"/>
      <c r="AV424" s="13"/>
      <c r="AW424" s="13"/>
      <c r="AX424" s="13"/>
      <c r="AY424" s="13"/>
      <c r="AZ424" s="13"/>
      <c r="BA424" s="10" t="str">
        <f t="shared" si="261"/>
        <v/>
      </c>
      <c r="BB424" s="8">
        <f t="shared" si="247"/>
        <v>0</v>
      </c>
      <c r="BC424" s="8">
        <f t="shared" si="259"/>
        <v>0</v>
      </c>
      <c r="BD424" s="13"/>
      <c r="BE424" s="13"/>
      <c r="BF424" s="13"/>
      <c r="BG424" s="13"/>
      <c r="BH424" s="13"/>
      <c r="BI424" s="13"/>
      <c r="BJ424" s="13"/>
      <c r="BK424" s="13"/>
      <c r="BL424" s="13"/>
      <c r="BM424" s="13"/>
      <c r="BN424" s="8" t="str">
        <f t="shared" si="254"/>
        <v/>
      </c>
      <c r="BO424" s="8">
        <f t="shared" si="266"/>
        <v>0</v>
      </c>
      <c r="BP424" s="8">
        <f t="shared" si="236"/>
        <v>0</v>
      </c>
      <c r="BQ424" s="13"/>
      <c r="BR424" s="13"/>
      <c r="BS424" s="13"/>
      <c r="BT424" s="13"/>
      <c r="BU424" s="13"/>
      <c r="BV424" s="13"/>
      <c r="BW424" s="13"/>
      <c r="BX424" s="13"/>
      <c r="BY424" s="13"/>
      <c r="BZ424" s="13"/>
      <c r="CA424" s="8" t="str">
        <f t="shared" si="258"/>
        <v/>
      </c>
      <c r="CB424" s="8">
        <f t="shared" si="249"/>
        <v>0</v>
      </c>
      <c r="CC424" s="8">
        <f t="shared" si="234"/>
        <v>0</v>
      </c>
      <c r="CD424" s="13"/>
      <c r="CE424" s="13"/>
      <c r="CF424" s="13"/>
      <c r="CG424" s="13"/>
      <c r="CH424" s="13"/>
      <c r="CI424" s="13"/>
      <c r="CJ424" s="13"/>
      <c r="CK424" s="13"/>
      <c r="CL424" s="13"/>
      <c r="CM424" s="13"/>
      <c r="CN424" s="8" t="str">
        <f t="shared" si="260"/>
        <v/>
      </c>
      <c r="CO424" s="8">
        <f t="shared" si="248"/>
        <v>0</v>
      </c>
      <c r="CP424" s="8">
        <f t="shared" si="256"/>
        <v>0</v>
      </c>
      <c r="CQ424" s="13"/>
      <c r="CR424" s="13"/>
      <c r="CS424" s="13"/>
      <c r="CT424" s="13"/>
      <c r="CU424" s="13"/>
      <c r="CV424" s="13"/>
      <c r="CW424" s="13"/>
      <c r="CX424" s="13"/>
      <c r="CY424" s="13"/>
      <c r="CZ424" s="13"/>
      <c r="DA424" s="8" t="str">
        <f t="shared" si="264"/>
        <v/>
      </c>
      <c r="DB424" s="8">
        <f t="shared" si="263"/>
        <v>0</v>
      </c>
      <c r="DC424" s="8">
        <f>AllCurCoGP(CQ424:CZ424)</f>
        <v>0</v>
      </c>
    </row>
    <row r="425" spans="1:107" ht="26.25" customHeight="1" thickBot="1" x14ac:dyDescent="0.4">
      <c r="A425" s="16">
        <v>419</v>
      </c>
      <c r="B425" s="16"/>
      <c r="C425" s="16"/>
      <c r="D425" s="13"/>
      <c r="E425" s="13"/>
      <c r="F425" s="13"/>
      <c r="G425" s="13"/>
      <c r="H425" s="13"/>
      <c r="I425" s="13"/>
      <c r="J425" s="13"/>
      <c r="K425" s="13"/>
      <c r="L425" s="13"/>
      <c r="M425" s="13"/>
      <c r="N425" s="8" t="str">
        <f t="shared" si="239"/>
        <v/>
      </c>
      <c r="O425" s="8">
        <f t="shared" si="267"/>
        <v>0</v>
      </c>
      <c r="P425" s="8">
        <f t="shared" si="257"/>
        <v>0</v>
      </c>
      <c r="Q425" s="13"/>
      <c r="R425" s="13"/>
      <c r="S425" s="13"/>
      <c r="T425" s="13"/>
      <c r="U425" s="13"/>
      <c r="V425" s="13"/>
      <c r="W425" s="13"/>
      <c r="X425" s="13"/>
      <c r="Y425" s="13"/>
      <c r="Z425" s="13"/>
      <c r="AA425" s="10" t="str">
        <f t="shared" si="262"/>
        <v/>
      </c>
      <c r="AB425" s="10">
        <f t="shared" si="251"/>
        <v>0</v>
      </c>
      <c r="AC425" s="10">
        <f t="shared" si="265"/>
        <v>0</v>
      </c>
      <c r="AD425" s="13"/>
      <c r="AE425" s="13"/>
      <c r="AF425" s="13"/>
      <c r="AG425" s="13"/>
      <c r="AH425" s="13"/>
      <c r="AI425" s="13"/>
      <c r="AJ425" s="13"/>
      <c r="AK425" s="13"/>
      <c r="AL425" s="13"/>
      <c r="AM425" s="13"/>
      <c r="AN425" s="10" t="str">
        <f t="shared" si="252"/>
        <v/>
      </c>
      <c r="AO425" s="8">
        <f t="shared" si="255"/>
        <v>0</v>
      </c>
      <c r="AP425" s="12">
        <f t="shared" si="245"/>
        <v>0</v>
      </c>
      <c r="AQ425" s="13"/>
      <c r="AR425" s="13"/>
      <c r="AS425" s="13"/>
      <c r="AT425" s="13"/>
      <c r="AU425" s="13"/>
      <c r="AV425" s="13"/>
      <c r="AW425" s="13"/>
      <c r="AX425" s="13"/>
      <c r="AY425" s="13"/>
      <c r="AZ425" s="13"/>
      <c r="BA425" s="10" t="str">
        <f t="shared" si="261"/>
        <v/>
      </c>
      <c r="BB425" s="8">
        <f t="shared" si="247"/>
        <v>0</v>
      </c>
      <c r="BC425" s="8">
        <f t="shared" si="259"/>
        <v>0</v>
      </c>
      <c r="BD425" s="13"/>
      <c r="BE425" s="13"/>
      <c r="BF425" s="13"/>
      <c r="BG425" s="13"/>
      <c r="BH425" s="13"/>
      <c r="BI425" s="13"/>
      <c r="BJ425" s="13"/>
      <c r="BK425" s="13"/>
      <c r="BL425" s="13"/>
      <c r="BM425" s="13"/>
      <c r="BN425" s="8" t="str">
        <f t="shared" si="254"/>
        <v/>
      </c>
      <c r="BO425" s="8">
        <f t="shared" si="266"/>
        <v>0</v>
      </c>
      <c r="BP425" s="8">
        <f t="shared" si="236"/>
        <v>0</v>
      </c>
      <c r="BQ425" s="13"/>
      <c r="BR425" s="13"/>
      <c r="BS425" s="13"/>
      <c r="BT425" s="13"/>
      <c r="BU425" s="13"/>
      <c r="BV425" s="13"/>
      <c r="BW425" s="13"/>
      <c r="BX425" s="13"/>
      <c r="BY425" s="13"/>
      <c r="BZ425" s="13"/>
      <c r="CA425" s="8" t="str">
        <f t="shared" si="258"/>
        <v/>
      </c>
      <c r="CB425" s="8">
        <f t="shared" si="249"/>
        <v>0</v>
      </c>
      <c r="CC425" s="8">
        <f t="shared" si="234"/>
        <v>0</v>
      </c>
      <c r="CD425" s="13"/>
      <c r="CE425" s="13"/>
      <c r="CF425" s="13"/>
      <c r="CG425" s="13"/>
      <c r="CH425" s="13"/>
      <c r="CI425" s="13"/>
      <c r="CJ425" s="13"/>
      <c r="CK425" s="13"/>
      <c r="CL425" s="13"/>
      <c r="CM425" s="13"/>
      <c r="CN425" s="8" t="str">
        <f t="shared" si="260"/>
        <v/>
      </c>
      <c r="CO425" s="8">
        <f t="shared" si="248"/>
        <v>0</v>
      </c>
      <c r="CP425" s="8">
        <f t="shared" si="256"/>
        <v>0</v>
      </c>
      <c r="CQ425" s="13"/>
      <c r="CR425" s="13"/>
      <c r="CS425" s="13"/>
      <c r="CT425" s="13"/>
      <c r="CU425" s="13"/>
      <c r="CV425" s="13"/>
      <c r="CW425" s="13"/>
      <c r="CX425" s="13"/>
      <c r="CY425" s="13"/>
      <c r="CZ425" s="13"/>
      <c r="DA425" s="8" t="str">
        <f t="shared" si="264"/>
        <v/>
      </c>
      <c r="DB425" s="8">
        <f t="shared" si="263"/>
        <v>0</v>
      </c>
      <c r="DC425" s="8">
        <f t="shared" ref="DC425:DC456" si="268">AllCurCoGP(CQ425:CZ425)</f>
        <v>0</v>
      </c>
    </row>
    <row r="426" spans="1:107" ht="26.25" customHeight="1" thickBot="1" x14ac:dyDescent="0.4">
      <c r="A426" s="16">
        <v>420</v>
      </c>
      <c r="B426" s="16"/>
      <c r="C426" s="16"/>
      <c r="D426" s="13"/>
      <c r="E426" s="13"/>
      <c r="F426" s="13"/>
      <c r="G426" s="13"/>
      <c r="H426" s="13"/>
      <c r="I426" s="13"/>
      <c r="J426" s="13"/>
      <c r="K426" s="13"/>
      <c r="L426" s="13"/>
      <c r="M426" s="13"/>
      <c r="N426" s="8" t="str">
        <f t="shared" si="239"/>
        <v/>
      </c>
      <c r="O426" s="8">
        <f t="shared" si="267"/>
        <v>0</v>
      </c>
      <c r="P426" s="8">
        <f t="shared" si="257"/>
        <v>0</v>
      </c>
      <c r="Q426" s="13"/>
      <c r="R426" s="13"/>
      <c r="S426" s="13"/>
      <c r="T426" s="13"/>
      <c r="U426" s="13"/>
      <c r="V426" s="13"/>
      <c r="W426" s="13"/>
      <c r="X426" s="13"/>
      <c r="Y426" s="13"/>
      <c r="Z426" s="13"/>
      <c r="AA426" s="10" t="str">
        <f t="shared" si="262"/>
        <v/>
      </c>
      <c r="AB426" s="10">
        <f t="shared" si="251"/>
        <v>0</v>
      </c>
      <c r="AC426" s="10">
        <f t="shared" si="265"/>
        <v>0</v>
      </c>
      <c r="AD426" s="13"/>
      <c r="AE426" s="13"/>
      <c r="AF426" s="13"/>
      <c r="AG426" s="13"/>
      <c r="AH426" s="13"/>
      <c r="AI426" s="13"/>
      <c r="AJ426" s="13"/>
      <c r="AK426" s="13"/>
      <c r="AL426" s="13"/>
      <c r="AM426" s="13"/>
      <c r="AN426" s="10" t="str">
        <f t="shared" si="252"/>
        <v/>
      </c>
      <c r="AO426" s="8">
        <f t="shared" si="255"/>
        <v>0</v>
      </c>
      <c r="AP426" s="12">
        <f t="shared" si="245"/>
        <v>0</v>
      </c>
      <c r="AQ426" s="13"/>
      <c r="AR426" s="13"/>
      <c r="AS426" s="13"/>
      <c r="AT426" s="13"/>
      <c r="AU426" s="13"/>
      <c r="AV426" s="13"/>
      <c r="AW426" s="13"/>
      <c r="AX426" s="13"/>
      <c r="AY426" s="13"/>
      <c r="AZ426" s="13"/>
      <c r="BA426" s="10" t="str">
        <f t="shared" si="261"/>
        <v/>
      </c>
      <c r="BB426" s="8">
        <f t="shared" si="247"/>
        <v>0</v>
      </c>
      <c r="BC426" s="8">
        <f t="shared" si="259"/>
        <v>0</v>
      </c>
      <c r="BD426" s="13"/>
      <c r="BE426" s="13"/>
      <c r="BF426" s="13"/>
      <c r="BG426" s="13"/>
      <c r="BH426" s="13"/>
      <c r="BI426" s="13"/>
      <c r="BJ426" s="13"/>
      <c r="BK426" s="13"/>
      <c r="BL426" s="13"/>
      <c r="BM426" s="13"/>
      <c r="BN426" s="8" t="str">
        <f t="shared" si="254"/>
        <v/>
      </c>
      <c r="BO426" s="8">
        <f t="shared" si="266"/>
        <v>0</v>
      </c>
      <c r="BP426" s="8">
        <f t="shared" si="236"/>
        <v>0</v>
      </c>
      <c r="BQ426" s="13"/>
      <c r="BR426" s="13"/>
      <c r="BS426" s="13"/>
      <c r="BT426" s="13"/>
      <c r="BU426" s="13"/>
      <c r="BV426" s="13"/>
      <c r="BW426" s="13"/>
      <c r="BX426" s="13"/>
      <c r="BY426" s="13"/>
      <c r="BZ426" s="13"/>
      <c r="CA426" s="8" t="str">
        <f t="shared" si="258"/>
        <v/>
      </c>
      <c r="CB426" s="8">
        <f t="shared" si="249"/>
        <v>0</v>
      </c>
      <c r="CC426" s="8">
        <f t="shared" si="234"/>
        <v>0</v>
      </c>
      <c r="CD426" s="13"/>
      <c r="CE426" s="13"/>
      <c r="CF426" s="13"/>
      <c r="CG426" s="13"/>
      <c r="CH426" s="13"/>
      <c r="CI426" s="13"/>
      <c r="CJ426" s="13"/>
      <c r="CK426" s="13"/>
      <c r="CL426" s="13"/>
      <c r="CM426" s="13"/>
      <c r="CN426" s="8" t="str">
        <f t="shared" si="260"/>
        <v/>
      </c>
      <c r="CO426" s="8">
        <f t="shared" si="248"/>
        <v>0</v>
      </c>
      <c r="CP426" s="8">
        <f t="shared" si="256"/>
        <v>0</v>
      </c>
      <c r="CQ426" s="13"/>
      <c r="CR426" s="13"/>
      <c r="CS426" s="13"/>
      <c r="CT426" s="13"/>
      <c r="CU426" s="13"/>
      <c r="CV426" s="13"/>
      <c r="CW426" s="13"/>
      <c r="CX426" s="13"/>
      <c r="CY426" s="13"/>
      <c r="CZ426" s="13"/>
      <c r="DA426" s="8" t="str">
        <f t="shared" si="264"/>
        <v/>
      </c>
      <c r="DB426" s="8">
        <f t="shared" si="263"/>
        <v>0</v>
      </c>
      <c r="DC426" s="8">
        <f t="shared" si="268"/>
        <v>0</v>
      </c>
    </row>
    <row r="427" spans="1:107" ht="26.25" customHeight="1" thickBot="1" x14ac:dyDescent="0.4">
      <c r="A427" s="16">
        <v>421</v>
      </c>
      <c r="B427" s="16"/>
      <c r="C427" s="16"/>
      <c r="D427" s="13"/>
      <c r="E427" s="13"/>
      <c r="F427" s="13"/>
      <c r="G427" s="13"/>
      <c r="H427" s="13"/>
      <c r="I427" s="13"/>
      <c r="J427" s="13"/>
      <c r="K427" s="13"/>
      <c r="L427" s="13"/>
      <c r="M427" s="13"/>
      <c r="N427" s="8" t="str">
        <f t="shared" si="239"/>
        <v/>
      </c>
      <c r="O427" s="8">
        <f t="shared" si="267"/>
        <v>0</v>
      </c>
      <c r="P427" s="8">
        <f t="shared" si="257"/>
        <v>0</v>
      </c>
      <c r="Q427" s="13"/>
      <c r="R427" s="13"/>
      <c r="S427" s="13"/>
      <c r="T427" s="13"/>
      <c r="U427" s="13"/>
      <c r="V427" s="13"/>
      <c r="W427" s="13"/>
      <c r="X427" s="13"/>
      <c r="Y427" s="13"/>
      <c r="Z427" s="13"/>
      <c r="AA427" s="10" t="str">
        <f t="shared" si="262"/>
        <v/>
      </c>
      <c r="AB427" s="10">
        <f t="shared" si="251"/>
        <v>0</v>
      </c>
      <c r="AC427" s="10">
        <f t="shared" si="265"/>
        <v>0</v>
      </c>
      <c r="AD427" s="13"/>
      <c r="AE427" s="13"/>
      <c r="AF427" s="13"/>
      <c r="AG427" s="13"/>
      <c r="AH427" s="13"/>
      <c r="AI427" s="13"/>
      <c r="AJ427" s="13"/>
      <c r="AK427" s="13"/>
      <c r="AL427" s="13"/>
      <c r="AM427" s="13"/>
      <c r="AN427" s="10" t="str">
        <f t="shared" si="252"/>
        <v/>
      </c>
      <c r="AO427" s="8">
        <f t="shared" si="255"/>
        <v>0</v>
      </c>
      <c r="AP427" s="12">
        <f t="shared" si="245"/>
        <v>0</v>
      </c>
      <c r="AQ427" s="13"/>
      <c r="AR427" s="13"/>
      <c r="AS427" s="13"/>
      <c r="AT427" s="13"/>
      <c r="AU427" s="13"/>
      <c r="AV427" s="13"/>
      <c r="AW427" s="13"/>
      <c r="AX427" s="13"/>
      <c r="AY427" s="13"/>
      <c r="AZ427" s="13"/>
      <c r="BA427" s="10" t="str">
        <f t="shared" si="261"/>
        <v/>
      </c>
      <c r="BB427" s="8">
        <f t="shared" si="247"/>
        <v>0</v>
      </c>
      <c r="BC427" s="8">
        <f t="shared" si="259"/>
        <v>0</v>
      </c>
      <c r="BD427" s="13"/>
      <c r="BE427" s="13"/>
      <c r="BF427" s="13"/>
      <c r="BG427" s="13"/>
      <c r="BH427" s="13"/>
      <c r="BI427" s="13"/>
      <c r="BJ427" s="13"/>
      <c r="BK427" s="13"/>
      <c r="BL427" s="13"/>
      <c r="BM427" s="13"/>
      <c r="BN427" s="8" t="str">
        <f t="shared" si="254"/>
        <v/>
      </c>
      <c r="BO427" s="8">
        <f t="shared" si="266"/>
        <v>0</v>
      </c>
      <c r="BP427" s="8">
        <f t="shared" si="236"/>
        <v>0</v>
      </c>
      <c r="BQ427" s="13"/>
      <c r="BR427" s="13"/>
      <c r="BS427" s="13"/>
      <c r="BT427" s="13"/>
      <c r="BU427" s="13"/>
      <c r="BV427" s="13"/>
      <c r="BW427" s="13"/>
      <c r="BX427" s="13"/>
      <c r="BY427" s="13"/>
      <c r="BZ427" s="13"/>
      <c r="CA427" s="8" t="str">
        <f t="shared" si="258"/>
        <v/>
      </c>
      <c r="CB427" s="8">
        <f t="shared" si="249"/>
        <v>0</v>
      </c>
      <c r="CC427" s="8">
        <f t="shared" si="234"/>
        <v>0</v>
      </c>
      <c r="CD427" s="13"/>
      <c r="CE427" s="13"/>
      <c r="CF427" s="13"/>
      <c r="CG427" s="13"/>
      <c r="CH427" s="13"/>
      <c r="CI427" s="13"/>
      <c r="CJ427" s="13"/>
      <c r="CK427" s="13"/>
      <c r="CL427" s="13"/>
      <c r="CM427" s="13"/>
      <c r="CN427" s="8" t="str">
        <f t="shared" si="260"/>
        <v/>
      </c>
      <c r="CO427" s="8">
        <f t="shared" si="248"/>
        <v>0</v>
      </c>
      <c r="CP427" s="8">
        <f t="shared" si="256"/>
        <v>0</v>
      </c>
      <c r="CQ427" s="13"/>
      <c r="CR427" s="13"/>
      <c r="CS427" s="13"/>
      <c r="CT427" s="13"/>
      <c r="CU427" s="13"/>
      <c r="CV427" s="13"/>
      <c r="CW427" s="13"/>
      <c r="CX427" s="13"/>
      <c r="CY427" s="13"/>
      <c r="CZ427" s="13"/>
      <c r="DA427" s="8" t="str">
        <f t="shared" si="264"/>
        <v/>
      </c>
      <c r="DB427" s="8">
        <f t="shared" si="263"/>
        <v>0</v>
      </c>
      <c r="DC427" s="8">
        <f t="shared" si="268"/>
        <v>0</v>
      </c>
    </row>
    <row r="428" spans="1:107" ht="26.25" customHeight="1" thickBot="1" x14ac:dyDescent="0.4">
      <c r="A428" s="16">
        <v>422</v>
      </c>
      <c r="B428" s="16"/>
      <c r="C428" s="16"/>
      <c r="D428" s="13"/>
      <c r="E428" s="13"/>
      <c r="F428" s="13"/>
      <c r="G428" s="13"/>
      <c r="H428" s="13"/>
      <c r="I428" s="13"/>
      <c r="J428" s="13"/>
      <c r="K428" s="13"/>
      <c r="L428" s="13"/>
      <c r="M428" s="13"/>
      <c r="N428" s="8" t="str">
        <f t="shared" si="239"/>
        <v/>
      </c>
      <c r="O428" s="8">
        <f t="shared" si="267"/>
        <v>0</v>
      </c>
      <c r="P428" s="8">
        <f t="shared" si="257"/>
        <v>0</v>
      </c>
      <c r="Q428" s="13"/>
      <c r="R428" s="13"/>
      <c r="S428" s="13"/>
      <c r="T428" s="13"/>
      <c r="U428" s="13"/>
      <c r="V428" s="13"/>
      <c r="W428" s="13"/>
      <c r="X428" s="13"/>
      <c r="Y428" s="13"/>
      <c r="Z428" s="13"/>
      <c r="AA428" s="10" t="str">
        <f t="shared" si="262"/>
        <v/>
      </c>
      <c r="AB428" s="10">
        <f t="shared" si="251"/>
        <v>0</v>
      </c>
      <c r="AC428" s="10">
        <f t="shared" si="265"/>
        <v>0</v>
      </c>
      <c r="AD428" s="13"/>
      <c r="AE428" s="13"/>
      <c r="AF428" s="13"/>
      <c r="AG428" s="13"/>
      <c r="AH428" s="13"/>
      <c r="AI428" s="13"/>
      <c r="AJ428" s="13"/>
      <c r="AK428" s="13"/>
      <c r="AL428" s="13"/>
      <c r="AM428" s="13"/>
      <c r="AN428" s="10" t="str">
        <f t="shared" si="252"/>
        <v/>
      </c>
      <c r="AO428" s="8">
        <f t="shared" si="255"/>
        <v>0</v>
      </c>
      <c r="AP428" s="12">
        <f t="shared" si="245"/>
        <v>0</v>
      </c>
      <c r="AQ428" s="13"/>
      <c r="AR428" s="13"/>
      <c r="AS428" s="13"/>
      <c r="AT428" s="13"/>
      <c r="AU428" s="13"/>
      <c r="AV428" s="13"/>
      <c r="AW428" s="13"/>
      <c r="AX428" s="13"/>
      <c r="AY428" s="13"/>
      <c r="AZ428" s="13"/>
      <c r="BA428" s="10" t="str">
        <f t="shared" si="261"/>
        <v/>
      </c>
      <c r="BB428" s="8">
        <f t="shared" si="247"/>
        <v>0</v>
      </c>
      <c r="BC428" s="8">
        <f t="shared" si="259"/>
        <v>0</v>
      </c>
      <c r="BD428" s="13"/>
      <c r="BE428" s="13"/>
      <c r="BF428" s="13"/>
      <c r="BG428" s="13"/>
      <c r="BH428" s="13"/>
      <c r="BI428" s="13"/>
      <c r="BJ428" s="13"/>
      <c r="BK428" s="13"/>
      <c r="BL428" s="13"/>
      <c r="BM428" s="13"/>
      <c r="BN428" s="8" t="str">
        <f t="shared" si="254"/>
        <v/>
      </c>
      <c r="BO428" s="8">
        <f t="shared" si="266"/>
        <v>0</v>
      </c>
      <c r="BP428" s="8">
        <f t="shared" si="236"/>
        <v>0</v>
      </c>
      <c r="BQ428" s="13"/>
      <c r="BR428" s="13"/>
      <c r="BS428" s="13"/>
      <c r="BT428" s="13"/>
      <c r="BU428" s="13"/>
      <c r="BV428" s="13"/>
      <c r="BW428" s="13"/>
      <c r="BX428" s="13"/>
      <c r="BY428" s="13"/>
      <c r="BZ428" s="13"/>
      <c r="CA428" s="8" t="str">
        <f t="shared" si="258"/>
        <v/>
      </c>
      <c r="CB428" s="8">
        <f t="shared" si="249"/>
        <v>0</v>
      </c>
      <c r="CC428" s="8">
        <f t="shared" si="234"/>
        <v>0</v>
      </c>
      <c r="CD428" s="13"/>
      <c r="CE428" s="13"/>
      <c r="CF428" s="13"/>
      <c r="CG428" s="13"/>
      <c r="CH428" s="13"/>
      <c r="CI428" s="13"/>
      <c r="CJ428" s="13"/>
      <c r="CK428" s="13"/>
      <c r="CL428" s="13"/>
      <c r="CM428" s="13"/>
      <c r="CN428" s="8" t="str">
        <f t="shared" si="260"/>
        <v/>
      </c>
      <c r="CO428" s="8">
        <f t="shared" si="248"/>
        <v>0</v>
      </c>
      <c r="CP428" s="8">
        <f t="shared" si="256"/>
        <v>0</v>
      </c>
      <c r="CQ428" s="13"/>
      <c r="CR428" s="13"/>
      <c r="CS428" s="13"/>
      <c r="CT428" s="13"/>
      <c r="CU428" s="13"/>
      <c r="CV428" s="13"/>
      <c r="CW428" s="13"/>
      <c r="CX428" s="13"/>
      <c r="CY428" s="13"/>
      <c r="CZ428" s="13"/>
      <c r="DA428" s="8" t="str">
        <f t="shared" si="264"/>
        <v/>
      </c>
      <c r="DB428" s="8">
        <f t="shared" si="263"/>
        <v>0</v>
      </c>
      <c r="DC428" s="8">
        <f t="shared" si="268"/>
        <v>0</v>
      </c>
    </row>
    <row r="429" spans="1:107" ht="26.25" customHeight="1" thickBot="1" x14ac:dyDescent="0.4">
      <c r="A429" s="16">
        <v>423</v>
      </c>
      <c r="B429" s="16"/>
      <c r="C429" s="16"/>
      <c r="D429" s="13"/>
      <c r="E429" s="13"/>
      <c r="F429" s="13"/>
      <c r="G429" s="13"/>
      <c r="H429" s="13"/>
      <c r="I429" s="13"/>
      <c r="J429" s="13"/>
      <c r="K429" s="13"/>
      <c r="L429" s="13"/>
      <c r="M429" s="13"/>
      <c r="N429" s="8" t="str">
        <f t="shared" si="239"/>
        <v/>
      </c>
      <c r="O429" s="8">
        <f t="shared" si="267"/>
        <v>0</v>
      </c>
      <c r="P429" s="8">
        <f t="shared" si="257"/>
        <v>0</v>
      </c>
      <c r="Q429" s="13"/>
      <c r="R429" s="13"/>
      <c r="S429" s="13"/>
      <c r="T429" s="13"/>
      <c r="U429" s="13"/>
      <c r="V429" s="13"/>
      <c r="W429" s="13"/>
      <c r="X429" s="13"/>
      <c r="Y429" s="13"/>
      <c r="Z429" s="13"/>
      <c r="AA429" s="10" t="str">
        <f t="shared" si="262"/>
        <v/>
      </c>
      <c r="AB429" s="10">
        <f t="shared" si="251"/>
        <v>0</v>
      </c>
      <c r="AC429" s="10">
        <f t="shared" si="265"/>
        <v>0</v>
      </c>
      <c r="AD429" s="13"/>
      <c r="AE429" s="13"/>
      <c r="AF429" s="13"/>
      <c r="AG429" s="13"/>
      <c r="AH429" s="13"/>
      <c r="AI429" s="13"/>
      <c r="AJ429" s="13"/>
      <c r="AK429" s="13"/>
      <c r="AL429" s="13"/>
      <c r="AM429" s="13"/>
      <c r="AN429" s="10" t="str">
        <f t="shared" si="252"/>
        <v/>
      </c>
      <c r="AO429" s="8">
        <f t="shared" si="255"/>
        <v>0</v>
      </c>
      <c r="AP429" s="12">
        <f t="shared" si="245"/>
        <v>0</v>
      </c>
      <c r="AQ429" s="13"/>
      <c r="AR429" s="13"/>
      <c r="AS429" s="13"/>
      <c r="AT429" s="13"/>
      <c r="AU429" s="13"/>
      <c r="AV429" s="13"/>
      <c r="AW429" s="13"/>
      <c r="AX429" s="13"/>
      <c r="AY429" s="13"/>
      <c r="AZ429" s="13"/>
      <c r="BA429" s="10" t="str">
        <f t="shared" si="261"/>
        <v/>
      </c>
      <c r="BB429" s="8">
        <f t="shared" si="247"/>
        <v>0</v>
      </c>
      <c r="BC429" s="8">
        <f t="shared" si="259"/>
        <v>0</v>
      </c>
      <c r="BD429" s="13"/>
      <c r="BE429" s="13"/>
      <c r="BF429" s="13"/>
      <c r="BG429" s="13"/>
      <c r="BH429" s="13"/>
      <c r="BI429" s="13"/>
      <c r="BJ429" s="13"/>
      <c r="BK429" s="13"/>
      <c r="BL429" s="13"/>
      <c r="BM429" s="13"/>
      <c r="BN429" s="8" t="str">
        <f t="shared" si="254"/>
        <v/>
      </c>
      <c r="BO429" s="8">
        <f t="shared" si="266"/>
        <v>0</v>
      </c>
      <c r="BP429" s="8">
        <f t="shared" si="236"/>
        <v>0</v>
      </c>
      <c r="BQ429" s="13"/>
      <c r="BR429" s="13"/>
      <c r="BS429" s="13"/>
      <c r="BT429" s="13"/>
      <c r="BU429" s="13"/>
      <c r="BV429" s="13"/>
      <c r="BW429" s="13"/>
      <c r="BX429" s="13"/>
      <c r="BY429" s="13"/>
      <c r="BZ429" s="13"/>
      <c r="CA429" s="8" t="str">
        <f t="shared" si="258"/>
        <v/>
      </c>
      <c r="CB429" s="8">
        <f t="shared" si="249"/>
        <v>0</v>
      </c>
      <c r="CC429" s="8">
        <f t="shared" si="234"/>
        <v>0</v>
      </c>
      <c r="CD429" s="13"/>
      <c r="CE429" s="13"/>
      <c r="CF429" s="13"/>
      <c r="CG429" s="13"/>
      <c r="CH429" s="13"/>
      <c r="CI429" s="13"/>
      <c r="CJ429" s="13"/>
      <c r="CK429" s="13"/>
      <c r="CL429" s="13"/>
      <c r="CM429" s="13"/>
      <c r="CN429" s="8" t="str">
        <f t="shared" si="260"/>
        <v/>
      </c>
      <c r="CO429" s="8">
        <f t="shared" si="248"/>
        <v>0</v>
      </c>
      <c r="CP429" s="8">
        <f t="shared" si="256"/>
        <v>0</v>
      </c>
      <c r="CQ429" s="13"/>
      <c r="CR429" s="13"/>
      <c r="CS429" s="13"/>
      <c r="CT429" s="13"/>
      <c r="CU429" s="13"/>
      <c r="CV429" s="13"/>
      <c r="CW429" s="13"/>
      <c r="CX429" s="13"/>
      <c r="CY429" s="13"/>
      <c r="CZ429" s="13"/>
      <c r="DA429" s="8" t="str">
        <f t="shared" si="264"/>
        <v/>
      </c>
      <c r="DB429" s="8">
        <f t="shared" si="263"/>
        <v>0</v>
      </c>
      <c r="DC429" s="8">
        <f t="shared" si="268"/>
        <v>0</v>
      </c>
    </row>
    <row r="430" spans="1:107" ht="26.25" customHeight="1" thickBot="1" x14ac:dyDescent="0.4">
      <c r="A430" s="16">
        <v>424</v>
      </c>
      <c r="B430" s="16"/>
      <c r="C430" s="16"/>
      <c r="D430" s="13"/>
      <c r="E430" s="13"/>
      <c r="F430" s="13"/>
      <c r="G430" s="13"/>
      <c r="H430" s="13"/>
      <c r="I430" s="13"/>
      <c r="J430" s="13"/>
      <c r="K430" s="13"/>
      <c r="L430" s="13"/>
      <c r="M430" s="13"/>
      <c r="N430" s="8" t="str">
        <f t="shared" si="239"/>
        <v/>
      </c>
      <c r="O430" s="8">
        <f t="shared" si="267"/>
        <v>0</v>
      </c>
      <c r="P430" s="8">
        <f t="shared" si="257"/>
        <v>0</v>
      </c>
      <c r="Q430" s="13"/>
      <c r="R430" s="13"/>
      <c r="S430" s="13"/>
      <c r="T430" s="13"/>
      <c r="U430" s="13"/>
      <c r="V430" s="13"/>
      <c r="W430" s="13"/>
      <c r="X430" s="13"/>
      <c r="Y430" s="13"/>
      <c r="Z430" s="13"/>
      <c r="AA430" s="10" t="str">
        <f t="shared" si="262"/>
        <v/>
      </c>
      <c r="AB430" s="10">
        <f t="shared" si="251"/>
        <v>0</v>
      </c>
      <c r="AC430" s="10">
        <f t="shared" si="265"/>
        <v>0</v>
      </c>
      <c r="AD430" s="13"/>
      <c r="AE430" s="13"/>
      <c r="AF430" s="13"/>
      <c r="AG430" s="13"/>
      <c r="AH430" s="13"/>
      <c r="AI430" s="13"/>
      <c r="AJ430" s="13"/>
      <c r="AK430" s="13"/>
      <c r="AL430" s="13"/>
      <c r="AM430" s="13"/>
      <c r="AN430" s="10" t="str">
        <f t="shared" si="252"/>
        <v/>
      </c>
      <c r="AO430" s="8">
        <f t="shared" si="255"/>
        <v>0</v>
      </c>
      <c r="AP430" s="12">
        <f t="shared" si="245"/>
        <v>0</v>
      </c>
      <c r="AQ430" s="13"/>
      <c r="AR430" s="13"/>
      <c r="AS430" s="13"/>
      <c r="AT430" s="13"/>
      <c r="AU430" s="13"/>
      <c r="AV430" s="13"/>
      <c r="AW430" s="13"/>
      <c r="AX430" s="13"/>
      <c r="AY430" s="13"/>
      <c r="AZ430" s="13"/>
      <c r="BA430" s="10" t="str">
        <f t="shared" si="261"/>
        <v/>
      </c>
      <c r="BB430" s="8">
        <f t="shared" si="247"/>
        <v>0</v>
      </c>
      <c r="BC430" s="8">
        <f t="shared" si="259"/>
        <v>0</v>
      </c>
      <c r="BD430" s="13"/>
      <c r="BE430" s="13"/>
      <c r="BF430" s="13"/>
      <c r="BG430" s="13"/>
      <c r="BH430" s="13"/>
      <c r="BI430" s="13"/>
      <c r="BJ430" s="13"/>
      <c r="BK430" s="13"/>
      <c r="BL430" s="13"/>
      <c r="BM430" s="13"/>
      <c r="BN430" s="8" t="str">
        <f t="shared" si="254"/>
        <v/>
      </c>
      <c r="BO430" s="8">
        <f t="shared" si="266"/>
        <v>0</v>
      </c>
      <c r="BP430" s="8">
        <f t="shared" si="236"/>
        <v>0</v>
      </c>
      <c r="BQ430" s="13"/>
      <c r="BR430" s="13"/>
      <c r="BS430" s="13"/>
      <c r="BT430" s="13"/>
      <c r="BU430" s="13"/>
      <c r="BV430" s="13"/>
      <c r="BW430" s="13"/>
      <c r="BX430" s="13"/>
      <c r="BY430" s="13"/>
      <c r="BZ430" s="13"/>
      <c r="CA430" s="8" t="str">
        <f t="shared" si="258"/>
        <v/>
      </c>
      <c r="CB430" s="8">
        <f t="shared" si="249"/>
        <v>0</v>
      </c>
      <c r="CC430" s="8">
        <f t="shared" si="234"/>
        <v>0</v>
      </c>
      <c r="CD430" s="13"/>
      <c r="CE430" s="13"/>
      <c r="CF430" s="13"/>
      <c r="CG430" s="13"/>
      <c r="CH430" s="13"/>
      <c r="CI430" s="13"/>
      <c r="CJ430" s="13"/>
      <c r="CK430" s="13"/>
      <c r="CL430" s="13"/>
      <c r="CM430" s="13"/>
      <c r="CN430" s="8" t="str">
        <f t="shared" si="260"/>
        <v/>
      </c>
      <c r="CO430" s="8">
        <f t="shared" si="248"/>
        <v>0</v>
      </c>
      <c r="CP430" s="8">
        <f t="shared" si="256"/>
        <v>0</v>
      </c>
      <c r="CQ430" s="13"/>
      <c r="CR430" s="13"/>
      <c r="CS430" s="13"/>
      <c r="CT430" s="13"/>
      <c r="CU430" s="13"/>
      <c r="CV430" s="13"/>
      <c r="CW430" s="13"/>
      <c r="CX430" s="13"/>
      <c r="CY430" s="13"/>
      <c r="CZ430" s="13"/>
      <c r="DA430" s="8" t="str">
        <f t="shared" si="264"/>
        <v/>
      </c>
      <c r="DB430" s="8">
        <f t="shared" si="263"/>
        <v>0</v>
      </c>
      <c r="DC430" s="8">
        <f t="shared" si="268"/>
        <v>0</v>
      </c>
    </row>
    <row r="431" spans="1:107" ht="26.25" customHeight="1" thickBot="1" x14ac:dyDescent="0.4">
      <c r="A431" s="16">
        <v>425</v>
      </c>
      <c r="B431" s="16"/>
      <c r="C431" s="16"/>
      <c r="D431" s="13"/>
      <c r="E431" s="13"/>
      <c r="F431" s="13"/>
      <c r="G431" s="13"/>
      <c r="H431" s="13"/>
      <c r="I431" s="13"/>
      <c r="J431" s="13"/>
      <c r="K431" s="13"/>
      <c r="L431" s="13"/>
      <c r="M431" s="13"/>
      <c r="N431" s="8" t="str">
        <f t="shared" si="239"/>
        <v/>
      </c>
      <c r="O431" s="8">
        <f t="shared" si="267"/>
        <v>0</v>
      </c>
      <c r="P431" s="8">
        <f t="shared" si="257"/>
        <v>0</v>
      </c>
      <c r="Q431" s="13"/>
      <c r="R431" s="13"/>
      <c r="S431" s="13"/>
      <c r="T431" s="13"/>
      <c r="U431" s="13"/>
      <c r="V431" s="13"/>
      <c r="W431" s="13"/>
      <c r="X431" s="13"/>
      <c r="Y431" s="13"/>
      <c r="Z431" s="13"/>
      <c r="AA431" s="10" t="str">
        <f t="shared" si="262"/>
        <v/>
      </c>
      <c r="AB431" s="10">
        <f t="shared" si="251"/>
        <v>0</v>
      </c>
      <c r="AC431" s="10">
        <f t="shared" si="265"/>
        <v>0</v>
      </c>
      <c r="AD431" s="13"/>
      <c r="AE431" s="13"/>
      <c r="AF431" s="13"/>
      <c r="AG431" s="13"/>
      <c r="AH431" s="13"/>
      <c r="AI431" s="13"/>
      <c r="AJ431" s="13"/>
      <c r="AK431" s="13"/>
      <c r="AL431" s="13"/>
      <c r="AM431" s="13"/>
      <c r="AN431" s="10" t="str">
        <f t="shared" si="252"/>
        <v/>
      </c>
      <c r="AO431" s="8">
        <f t="shared" si="255"/>
        <v>0</v>
      </c>
      <c r="AP431" s="12">
        <f t="shared" si="245"/>
        <v>0</v>
      </c>
      <c r="AQ431" s="13"/>
      <c r="AR431" s="13"/>
      <c r="AS431" s="13"/>
      <c r="AT431" s="13"/>
      <c r="AU431" s="13"/>
      <c r="AV431" s="13"/>
      <c r="AW431" s="13"/>
      <c r="AX431" s="13"/>
      <c r="AY431" s="13"/>
      <c r="AZ431" s="13"/>
      <c r="BA431" s="10" t="str">
        <f t="shared" si="261"/>
        <v/>
      </c>
      <c r="BB431" s="8">
        <f t="shared" si="247"/>
        <v>0</v>
      </c>
      <c r="BC431" s="8">
        <f t="shared" si="259"/>
        <v>0</v>
      </c>
      <c r="BD431" s="13"/>
      <c r="BE431" s="13"/>
      <c r="BF431" s="13"/>
      <c r="BG431" s="13"/>
      <c r="BH431" s="13"/>
      <c r="BI431" s="13"/>
      <c r="BJ431" s="13"/>
      <c r="BK431" s="13"/>
      <c r="BL431" s="13"/>
      <c r="BM431" s="13"/>
      <c r="BN431" s="8" t="str">
        <f t="shared" si="254"/>
        <v/>
      </c>
      <c r="BO431" s="8">
        <f t="shared" si="266"/>
        <v>0</v>
      </c>
      <c r="BP431" s="8">
        <f t="shared" si="236"/>
        <v>0</v>
      </c>
      <c r="BQ431" s="13"/>
      <c r="BR431" s="13"/>
      <c r="BS431" s="13"/>
      <c r="BT431" s="13"/>
      <c r="BU431" s="13"/>
      <c r="BV431" s="13"/>
      <c r="BW431" s="13"/>
      <c r="BX431" s="13"/>
      <c r="BY431" s="13"/>
      <c r="BZ431" s="13"/>
      <c r="CA431" s="8" t="str">
        <f t="shared" si="258"/>
        <v/>
      </c>
      <c r="CB431" s="8">
        <f t="shared" si="249"/>
        <v>0</v>
      </c>
      <c r="CC431" s="8">
        <f t="shared" si="234"/>
        <v>0</v>
      </c>
      <c r="CD431" s="13"/>
      <c r="CE431" s="13"/>
      <c r="CF431" s="13"/>
      <c r="CG431" s="13"/>
      <c r="CH431" s="13"/>
      <c r="CI431" s="13"/>
      <c r="CJ431" s="13"/>
      <c r="CK431" s="13"/>
      <c r="CL431" s="13"/>
      <c r="CM431" s="13"/>
      <c r="CN431" s="8" t="str">
        <f t="shared" si="260"/>
        <v/>
      </c>
      <c r="CO431" s="8">
        <f t="shared" si="248"/>
        <v>0</v>
      </c>
      <c r="CP431" s="8">
        <f t="shared" si="256"/>
        <v>0</v>
      </c>
      <c r="CQ431" s="13"/>
      <c r="CR431" s="13"/>
      <c r="CS431" s="13"/>
      <c r="CT431" s="13"/>
      <c r="CU431" s="13"/>
      <c r="CV431" s="13"/>
      <c r="CW431" s="13"/>
      <c r="CX431" s="13"/>
      <c r="CY431" s="13"/>
      <c r="CZ431" s="13"/>
      <c r="DA431" s="8" t="str">
        <f t="shared" si="264"/>
        <v/>
      </c>
      <c r="DB431" s="8">
        <f t="shared" si="263"/>
        <v>0</v>
      </c>
      <c r="DC431" s="8">
        <f t="shared" si="268"/>
        <v>0</v>
      </c>
    </row>
    <row r="432" spans="1:107" ht="26.25" customHeight="1" thickBot="1" x14ac:dyDescent="0.4">
      <c r="A432" s="16">
        <v>426</v>
      </c>
      <c r="B432" s="16"/>
      <c r="C432" s="16"/>
      <c r="D432" s="13"/>
      <c r="E432" s="13"/>
      <c r="F432" s="13"/>
      <c r="G432" s="13"/>
      <c r="H432" s="13"/>
      <c r="I432" s="13"/>
      <c r="J432" s="13"/>
      <c r="K432" s="13"/>
      <c r="L432" s="13"/>
      <c r="M432" s="13"/>
      <c r="N432" s="8" t="str">
        <f t="shared" si="239"/>
        <v/>
      </c>
      <c r="O432" s="8">
        <f t="shared" si="267"/>
        <v>0</v>
      </c>
      <c r="P432" s="8">
        <f t="shared" si="257"/>
        <v>0</v>
      </c>
      <c r="Q432" s="13"/>
      <c r="R432" s="13"/>
      <c r="S432" s="13"/>
      <c r="T432" s="13"/>
      <c r="U432" s="13"/>
      <c r="V432" s="13"/>
      <c r="W432" s="13"/>
      <c r="X432" s="13"/>
      <c r="Y432" s="13"/>
      <c r="Z432" s="13"/>
      <c r="AA432" s="10" t="str">
        <f t="shared" si="262"/>
        <v/>
      </c>
      <c r="AB432" s="10">
        <f t="shared" ref="AB432:AB445" si="269">AllCurCoTCL(Q432:Z432)</f>
        <v>0</v>
      </c>
      <c r="AC432" s="10">
        <f t="shared" si="265"/>
        <v>0</v>
      </c>
      <c r="AD432" s="13"/>
      <c r="AE432" s="13"/>
      <c r="AF432" s="13"/>
      <c r="AG432" s="13"/>
      <c r="AH432" s="13"/>
      <c r="AI432" s="13"/>
      <c r="AJ432" s="13"/>
      <c r="AK432" s="13"/>
      <c r="AL432" s="13"/>
      <c r="AM432" s="13"/>
      <c r="AN432" s="10" t="str">
        <f t="shared" si="252"/>
        <v/>
      </c>
      <c r="AO432" s="8">
        <f t="shared" si="255"/>
        <v>0</v>
      </c>
      <c r="AP432" s="12">
        <f t="shared" si="245"/>
        <v>0</v>
      </c>
      <c r="AQ432" s="13"/>
      <c r="AR432" s="13"/>
      <c r="AS432" s="13"/>
      <c r="AT432" s="13"/>
      <c r="AU432" s="13"/>
      <c r="AV432" s="13"/>
      <c r="AW432" s="13"/>
      <c r="AX432" s="13"/>
      <c r="AY432" s="13"/>
      <c r="AZ432" s="13"/>
      <c r="BA432" s="10" t="str">
        <f t="shared" si="261"/>
        <v/>
      </c>
      <c r="BB432" s="8">
        <f t="shared" si="247"/>
        <v>0</v>
      </c>
      <c r="BC432" s="8">
        <f>AllCurCoGP(AQ432:AZ432)</f>
        <v>0</v>
      </c>
      <c r="BD432" s="13"/>
      <c r="BE432" s="13"/>
      <c r="BF432" s="13"/>
      <c r="BG432" s="13"/>
      <c r="BH432" s="13"/>
      <c r="BI432" s="13"/>
      <c r="BJ432" s="13"/>
      <c r="BK432" s="13"/>
      <c r="BL432" s="13"/>
      <c r="BM432" s="13"/>
      <c r="BN432" s="8" t="str">
        <f t="shared" si="254"/>
        <v/>
      </c>
      <c r="BO432" s="8">
        <f t="shared" si="266"/>
        <v>0</v>
      </c>
      <c r="BP432" s="8">
        <f t="shared" si="236"/>
        <v>0</v>
      </c>
      <c r="BQ432" s="13"/>
      <c r="BR432" s="13"/>
      <c r="BS432" s="13"/>
      <c r="BT432" s="13"/>
      <c r="BU432" s="13"/>
      <c r="BV432" s="13"/>
      <c r="BW432" s="13"/>
      <c r="BX432" s="13"/>
      <c r="BY432" s="13"/>
      <c r="BZ432" s="13"/>
      <c r="CA432" s="8" t="str">
        <f t="shared" si="258"/>
        <v/>
      </c>
      <c r="CB432" s="8">
        <f t="shared" si="249"/>
        <v>0</v>
      </c>
      <c r="CC432" s="8">
        <f t="shared" si="234"/>
        <v>0</v>
      </c>
      <c r="CD432" s="13"/>
      <c r="CE432" s="13"/>
      <c r="CF432" s="13"/>
      <c r="CG432" s="13"/>
      <c r="CH432" s="13"/>
      <c r="CI432" s="13"/>
      <c r="CJ432" s="13"/>
      <c r="CK432" s="13"/>
      <c r="CL432" s="13"/>
      <c r="CM432" s="13"/>
      <c r="CN432" s="8" t="str">
        <f t="shared" si="260"/>
        <v/>
      </c>
      <c r="CO432" s="8">
        <f t="shared" si="248"/>
        <v>0</v>
      </c>
      <c r="CP432" s="8">
        <f t="shared" si="256"/>
        <v>0</v>
      </c>
      <c r="CQ432" s="13"/>
      <c r="CR432" s="13"/>
      <c r="CS432" s="13"/>
      <c r="CT432" s="13"/>
      <c r="CU432" s="13"/>
      <c r="CV432" s="13"/>
      <c r="CW432" s="13"/>
      <c r="CX432" s="13"/>
      <c r="CY432" s="13"/>
      <c r="CZ432" s="13"/>
      <c r="DA432" s="8" t="str">
        <f t="shared" si="264"/>
        <v/>
      </c>
      <c r="DB432" s="8">
        <f t="shared" si="263"/>
        <v>0</v>
      </c>
      <c r="DC432" s="8">
        <f t="shared" si="268"/>
        <v>0</v>
      </c>
    </row>
    <row r="433" spans="1:107" ht="26.25" customHeight="1" thickBot="1" x14ac:dyDescent="0.4">
      <c r="A433" s="16">
        <v>427</v>
      </c>
      <c r="B433" s="16"/>
      <c r="C433" s="16"/>
      <c r="D433" s="13"/>
      <c r="E433" s="13"/>
      <c r="F433" s="13"/>
      <c r="G433" s="13"/>
      <c r="H433" s="13"/>
      <c r="I433" s="13"/>
      <c r="J433" s="13"/>
      <c r="K433" s="13"/>
      <c r="L433" s="13"/>
      <c r="M433" s="13"/>
      <c r="N433" s="8" t="str">
        <f t="shared" si="239"/>
        <v/>
      </c>
      <c r="O433" s="8">
        <f t="shared" si="267"/>
        <v>0</v>
      </c>
      <c r="P433" s="8">
        <f t="shared" si="257"/>
        <v>0</v>
      </c>
      <c r="Q433" s="13"/>
      <c r="R433" s="13"/>
      <c r="S433" s="13"/>
      <c r="T433" s="13"/>
      <c r="U433" s="13"/>
      <c r="V433" s="13"/>
      <c r="W433" s="13"/>
      <c r="X433" s="13"/>
      <c r="Y433" s="13"/>
      <c r="Z433" s="13"/>
      <c r="AA433" s="10" t="str">
        <f t="shared" si="262"/>
        <v/>
      </c>
      <c r="AB433" s="10">
        <f t="shared" si="269"/>
        <v>0</v>
      </c>
      <c r="AC433" s="10">
        <f t="shared" si="265"/>
        <v>0</v>
      </c>
      <c r="AD433" s="13"/>
      <c r="AE433" s="13"/>
      <c r="AF433" s="13"/>
      <c r="AG433" s="13"/>
      <c r="AH433" s="13"/>
      <c r="AI433" s="13"/>
      <c r="AJ433" s="13"/>
      <c r="AK433" s="13"/>
      <c r="AL433" s="13"/>
      <c r="AM433" s="13"/>
      <c r="AN433" s="10" t="str">
        <f t="shared" si="252"/>
        <v/>
      </c>
      <c r="AO433" s="8">
        <f t="shared" si="255"/>
        <v>0</v>
      </c>
      <c r="AP433" s="12">
        <f t="shared" si="245"/>
        <v>0</v>
      </c>
      <c r="AQ433" s="13"/>
      <c r="AR433" s="13"/>
      <c r="AS433" s="13"/>
      <c r="AT433" s="13"/>
      <c r="AU433" s="13"/>
      <c r="AV433" s="13"/>
      <c r="AW433" s="13"/>
      <c r="AX433" s="13"/>
      <c r="AY433" s="13"/>
      <c r="AZ433" s="13"/>
      <c r="BA433" s="10" t="str">
        <f t="shared" si="261"/>
        <v/>
      </c>
      <c r="BB433" s="8">
        <f t="shared" si="247"/>
        <v>0</v>
      </c>
      <c r="BC433" s="8">
        <f t="shared" ref="BC433:BC464" si="270">AllCurCoGP(AQ433:AZ433)</f>
        <v>0</v>
      </c>
      <c r="BD433" s="13"/>
      <c r="BE433" s="13"/>
      <c r="BF433" s="13"/>
      <c r="BG433" s="13"/>
      <c r="BH433" s="13"/>
      <c r="BI433" s="13"/>
      <c r="BJ433" s="13"/>
      <c r="BK433" s="13"/>
      <c r="BL433" s="13"/>
      <c r="BM433" s="13"/>
      <c r="BN433" s="8" t="str">
        <f t="shared" si="254"/>
        <v/>
      </c>
      <c r="BO433" s="8">
        <f t="shared" si="266"/>
        <v>0</v>
      </c>
      <c r="BP433" s="8">
        <f t="shared" si="236"/>
        <v>0</v>
      </c>
      <c r="BQ433" s="13"/>
      <c r="BR433" s="13"/>
      <c r="BS433" s="13"/>
      <c r="BT433" s="13"/>
      <c r="BU433" s="13"/>
      <c r="BV433" s="13"/>
      <c r="BW433" s="13"/>
      <c r="BX433" s="13"/>
      <c r="BY433" s="13"/>
      <c r="BZ433" s="13"/>
      <c r="CA433" s="8" t="str">
        <f t="shared" si="258"/>
        <v/>
      </c>
      <c r="CB433" s="8">
        <f t="shared" si="249"/>
        <v>0</v>
      </c>
      <c r="CC433" s="8">
        <f t="shared" si="234"/>
        <v>0</v>
      </c>
      <c r="CD433" s="13"/>
      <c r="CE433" s="13"/>
      <c r="CF433" s="13"/>
      <c r="CG433" s="13"/>
      <c r="CH433" s="13"/>
      <c r="CI433" s="13"/>
      <c r="CJ433" s="13"/>
      <c r="CK433" s="13"/>
      <c r="CL433" s="13"/>
      <c r="CM433" s="13"/>
      <c r="CN433" s="8" t="str">
        <f t="shared" si="260"/>
        <v/>
      </c>
      <c r="CO433" s="8">
        <f t="shared" si="248"/>
        <v>0</v>
      </c>
      <c r="CP433" s="8">
        <f t="shared" si="256"/>
        <v>0</v>
      </c>
      <c r="CQ433" s="13"/>
      <c r="CR433" s="13"/>
      <c r="CS433" s="13"/>
      <c r="CT433" s="13"/>
      <c r="CU433" s="13"/>
      <c r="CV433" s="13"/>
      <c r="CW433" s="13"/>
      <c r="CX433" s="13"/>
      <c r="CY433" s="13"/>
      <c r="CZ433" s="13"/>
      <c r="DA433" s="8" t="str">
        <f t="shared" si="264"/>
        <v/>
      </c>
      <c r="DB433" s="8">
        <f t="shared" si="263"/>
        <v>0</v>
      </c>
      <c r="DC433" s="8">
        <f t="shared" si="268"/>
        <v>0</v>
      </c>
    </row>
    <row r="434" spans="1:107" ht="26.25" customHeight="1" thickBot="1" x14ac:dyDescent="0.4">
      <c r="A434" s="16">
        <v>428</v>
      </c>
      <c r="B434" s="16"/>
      <c r="C434" s="16"/>
      <c r="D434" s="13"/>
      <c r="E434" s="13"/>
      <c r="F434" s="13"/>
      <c r="G434" s="13"/>
      <c r="H434" s="13"/>
      <c r="I434" s="13"/>
      <c r="J434" s="13"/>
      <c r="K434" s="13"/>
      <c r="L434" s="13"/>
      <c r="M434" s="13"/>
      <c r="N434" s="8" t="str">
        <f t="shared" si="239"/>
        <v/>
      </c>
      <c r="O434" s="8">
        <f t="shared" si="267"/>
        <v>0</v>
      </c>
      <c r="P434" s="8">
        <f t="shared" si="257"/>
        <v>0</v>
      </c>
      <c r="Q434" s="13"/>
      <c r="R434" s="13"/>
      <c r="S434" s="13"/>
      <c r="T434" s="13"/>
      <c r="U434" s="13"/>
      <c r="V434" s="13"/>
      <c r="W434" s="13"/>
      <c r="X434" s="13"/>
      <c r="Y434" s="13"/>
      <c r="Z434" s="13"/>
      <c r="AA434" s="10" t="str">
        <f t="shared" si="262"/>
        <v/>
      </c>
      <c r="AB434" s="10">
        <f t="shared" si="269"/>
        <v>0</v>
      </c>
      <c r="AC434" s="10">
        <f t="shared" si="265"/>
        <v>0</v>
      </c>
      <c r="AD434" s="13"/>
      <c r="AE434" s="13"/>
      <c r="AF434" s="13"/>
      <c r="AG434" s="13"/>
      <c r="AH434" s="13"/>
      <c r="AI434" s="13"/>
      <c r="AJ434" s="13"/>
      <c r="AK434" s="13"/>
      <c r="AL434" s="13"/>
      <c r="AM434" s="13"/>
      <c r="AN434" s="10" t="str">
        <f t="shared" si="252"/>
        <v/>
      </c>
      <c r="AO434" s="8">
        <f t="shared" si="255"/>
        <v>0</v>
      </c>
      <c r="AP434" s="12">
        <f t="shared" si="245"/>
        <v>0</v>
      </c>
      <c r="AQ434" s="13"/>
      <c r="AR434" s="13"/>
      <c r="AS434" s="13"/>
      <c r="AT434" s="13"/>
      <c r="AU434" s="13"/>
      <c r="AV434" s="13"/>
      <c r="AW434" s="13"/>
      <c r="AX434" s="13"/>
      <c r="AY434" s="13"/>
      <c r="AZ434" s="13"/>
      <c r="BA434" s="10" t="str">
        <f t="shared" si="261"/>
        <v/>
      </c>
      <c r="BB434" s="8">
        <f t="shared" si="247"/>
        <v>0</v>
      </c>
      <c r="BC434" s="8">
        <f t="shared" si="270"/>
        <v>0</v>
      </c>
      <c r="BD434" s="13"/>
      <c r="BE434" s="13"/>
      <c r="BF434" s="13"/>
      <c r="BG434" s="13"/>
      <c r="BH434" s="13"/>
      <c r="BI434" s="13"/>
      <c r="BJ434" s="13"/>
      <c r="BK434" s="13"/>
      <c r="BL434" s="13"/>
      <c r="BM434" s="13"/>
      <c r="BN434" s="8" t="str">
        <f t="shared" si="254"/>
        <v/>
      </c>
      <c r="BO434" s="8">
        <f t="shared" si="266"/>
        <v>0</v>
      </c>
      <c r="BP434" s="8">
        <f t="shared" si="236"/>
        <v>0</v>
      </c>
      <c r="BQ434" s="13"/>
      <c r="BR434" s="13"/>
      <c r="BS434" s="13"/>
      <c r="BT434" s="13"/>
      <c r="BU434" s="13"/>
      <c r="BV434" s="13"/>
      <c r="BW434" s="13"/>
      <c r="BX434" s="13"/>
      <c r="BY434" s="13"/>
      <c r="BZ434" s="13"/>
      <c r="CA434" s="8" t="str">
        <f t="shared" si="258"/>
        <v/>
      </c>
      <c r="CB434" s="8">
        <f t="shared" si="249"/>
        <v>0</v>
      </c>
      <c r="CC434" s="8">
        <f t="shared" si="234"/>
        <v>0</v>
      </c>
      <c r="CD434" s="13"/>
      <c r="CE434" s="13"/>
      <c r="CF434" s="13"/>
      <c r="CG434" s="13"/>
      <c r="CH434" s="13"/>
      <c r="CI434" s="13"/>
      <c r="CJ434" s="13"/>
      <c r="CK434" s="13"/>
      <c r="CL434" s="13"/>
      <c r="CM434" s="13"/>
      <c r="CN434" s="8" t="str">
        <f t="shared" si="260"/>
        <v/>
      </c>
      <c r="CO434" s="8">
        <f t="shared" si="248"/>
        <v>0</v>
      </c>
      <c r="CP434" s="8">
        <f t="shared" si="256"/>
        <v>0</v>
      </c>
      <c r="CQ434" s="13"/>
      <c r="CR434" s="13"/>
      <c r="CS434" s="13"/>
      <c r="CT434" s="13"/>
      <c r="CU434" s="13"/>
      <c r="CV434" s="13"/>
      <c r="CW434" s="13"/>
      <c r="CX434" s="13"/>
      <c r="CY434" s="13"/>
      <c r="CZ434" s="13"/>
      <c r="DA434" s="8" t="str">
        <f t="shared" si="264"/>
        <v/>
      </c>
      <c r="DB434" s="8">
        <f t="shared" si="263"/>
        <v>0</v>
      </c>
      <c r="DC434" s="8">
        <f t="shared" si="268"/>
        <v>0</v>
      </c>
    </row>
    <row r="435" spans="1:107" ht="26.25" customHeight="1" thickBot="1" x14ac:dyDescent="0.4">
      <c r="A435" s="16">
        <v>429</v>
      </c>
      <c r="B435" s="16"/>
      <c r="C435" s="16"/>
      <c r="D435" s="13"/>
      <c r="E435" s="13"/>
      <c r="F435" s="13"/>
      <c r="G435" s="13"/>
      <c r="H435" s="13"/>
      <c r="I435" s="13"/>
      <c r="J435" s="13"/>
      <c r="K435" s="13"/>
      <c r="L435" s="13"/>
      <c r="M435" s="13"/>
      <c r="N435" s="8" t="str">
        <f t="shared" si="239"/>
        <v/>
      </c>
      <c r="O435" s="8">
        <f t="shared" si="267"/>
        <v>0</v>
      </c>
      <c r="P435" s="8">
        <f t="shared" si="257"/>
        <v>0</v>
      </c>
      <c r="Q435" s="13"/>
      <c r="R435" s="13"/>
      <c r="S435" s="13"/>
      <c r="T435" s="13"/>
      <c r="U435" s="13"/>
      <c r="V435" s="13"/>
      <c r="W435" s="13"/>
      <c r="X435" s="13"/>
      <c r="Y435" s="13"/>
      <c r="Z435" s="13"/>
      <c r="AA435" s="10" t="str">
        <f t="shared" si="262"/>
        <v/>
      </c>
      <c r="AB435" s="10">
        <f t="shared" si="269"/>
        <v>0</v>
      </c>
      <c r="AC435" s="10">
        <f t="shared" si="265"/>
        <v>0</v>
      </c>
      <c r="AD435" s="13"/>
      <c r="AE435" s="13"/>
      <c r="AF435" s="13"/>
      <c r="AG435" s="13"/>
      <c r="AH435" s="13"/>
      <c r="AI435" s="13"/>
      <c r="AJ435" s="13"/>
      <c r="AK435" s="13"/>
      <c r="AL435" s="13"/>
      <c r="AM435" s="13"/>
      <c r="AN435" s="10" t="str">
        <f t="shared" si="252"/>
        <v/>
      </c>
      <c r="AO435" s="8">
        <f t="shared" si="255"/>
        <v>0</v>
      </c>
      <c r="AP435" s="12">
        <f t="shared" si="245"/>
        <v>0</v>
      </c>
      <c r="AQ435" s="13"/>
      <c r="AR435" s="13"/>
      <c r="AS435" s="13"/>
      <c r="AT435" s="13"/>
      <c r="AU435" s="13"/>
      <c r="AV435" s="13"/>
      <c r="AW435" s="13"/>
      <c r="AX435" s="13"/>
      <c r="AY435" s="13"/>
      <c r="AZ435" s="13"/>
      <c r="BA435" s="10" t="str">
        <f t="shared" si="261"/>
        <v/>
      </c>
      <c r="BB435" s="8">
        <f t="shared" si="247"/>
        <v>0</v>
      </c>
      <c r="BC435" s="8">
        <f t="shared" si="270"/>
        <v>0</v>
      </c>
      <c r="BD435" s="13"/>
      <c r="BE435" s="13"/>
      <c r="BF435" s="13"/>
      <c r="BG435" s="13"/>
      <c r="BH435" s="13"/>
      <c r="BI435" s="13"/>
      <c r="BJ435" s="13"/>
      <c r="BK435" s="13"/>
      <c r="BL435" s="13"/>
      <c r="BM435" s="13"/>
      <c r="BN435" s="8" t="str">
        <f t="shared" si="254"/>
        <v/>
      </c>
      <c r="BO435" s="8">
        <f t="shared" si="266"/>
        <v>0</v>
      </c>
      <c r="BP435" s="8">
        <f t="shared" si="236"/>
        <v>0</v>
      </c>
      <c r="BQ435" s="13"/>
      <c r="BR435" s="13"/>
      <c r="BS435" s="13"/>
      <c r="BT435" s="13"/>
      <c r="BU435" s="13"/>
      <c r="BV435" s="13"/>
      <c r="BW435" s="13"/>
      <c r="BX435" s="13"/>
      <c r="BY435" s="13"/>
      <c r="BZ435" s="13"/>
      <c r="CA435" s="8" t="str">
        <f t="shared" si="258"/>
        <v/>
      </c>
      <c r="CB435" s="8">
        <f t="shared" si="249"/>
        <v>0</v>
      </c>
      <c r="CC435" s="8">
        <f t="shared" ref="CC435:CC469" si="271">AllCurCoGP(BQ435:BZ435)</f>
        <v>0</v>
      </c>
      <c r="CD435" s="13"/>
      <c r="CE435" s="13"/>
      <c r="CF435" s="13"/>
      <c r="CG435" s="13"/>
      <c r="CH435" s="13"/>
      <c r="CI435" s="13"/>
      <c r="CJ435" s="13"/>
      <c r="CK435" s="13"/>
      <c r="CL435" s="13"/>
      <c r="CM435" s="13"/>
      <c r="CN435" s="8" t="str">
        <f t="shared" si="260"/>
        <v/>
      </c>
      <c r="CO435" s="8">
        <f t="shared" si="248"/>
        <v>0</v>
      </c>
      <c r="CP435" s="8">
        <f t="shared" si="256"/>
        <v>0</v>
      </c>
      <c r="CQ435" s="13"/>
      <c r="CR435" s="13"/>
      <c r="CS435" s="13"/>
      <c r="CT435" s="13"/>
      <c r="CU435" s="13"/>
      <c r="CV435" s="13"/>
      <c r="CW435" s="13"/>
      <c r="CX435" s="13"/>
      <c r="CY435" s="13"/>
      <c r="CZ435" s="13"/>
      <c r="DA435" s="8" t="str">
        <f t="shared" si="264"/>
        <v/>
      </c>
      <c r="DB435" s="8">
        <f t="shared" si="263"/>
        <v>0</v>
      </c>
      <c r="DC435" s="8">
        <f t="shared" si="268"/>
        <v>0</v>
      </c>
    </row>
    <row r="436" spans="1:107" ht="26.25" customHeight="1" thickBot="1" x14ac:dyDescent="0.4">
      <c r="A436" s="16">
        <v>430</v>
      </c>
      <c r="B436" s="16"/>
      <c r="C436" s="16"/>
      <c r="D436" s="13"/>
      <c r="E436" s="13"/>
      <c r="F436" s="13"/>
      <c r="G436" s="13"/>
      <c r="H436" s="13"/>
      <c r="I436" s="13"/>
      <c r="J436" s="13"/>
      <c r="K436" s="13"/>
      <c r="L436" s="13"/>
      <c r="M436" s="13"/>
      <c r="N436" s="8" t="str">
        <f t="shared" si="239"/>
        <v/>
      </c>
      <c r="O436" s="8">
        <f>AllCurCoTCL(D436:M436)</f>
        <v>0</v>
      </c>
      <c r="P436" s="8">
        <f t="shared" si="257"/>
        <v>0</v>
      </c>
      <c r="Q436" s="13"/>
      <c r="R436" s="13"/>
      <c r="S436" s="13"/>
      <c r="T436" s="13"/>
      <c r="U436" s="13"/>
      <c r="V436" s="13"/>
      <c r="W436" s="13"/>
      <c r="X436" s="13"/>
      <c r="Y436" s="13"/>
      <c r="Z436" s="13"/>
      <c r="AA436" s="10" t="str">
        <f t="shared" si="262"/>
        <v/>
      </c>
      <c r="AB436" s="10">
        <f t="shared" si="269"/>
        <v>0</v>
      </c>
      <c r="AC436" s="10">
        <f t="shared" si="265"/>
        <v>0</v>
      </c>
      <c r="AD436" s="13"/>
      <c r="AE436" s="13"/>
      <c r="AF436" s="13"/>
      <c r="AG436" s="13"/>
      <c r="AH436" s="13"/>
      <c r="AI436" s="13"/>
      <c r="AJ436" s="13"/>
      <c r="AK436" s="13"/>
      <c r="AL436" s="13"/>
      <c r="AM436" s="13"/>
      <c r="AN436" s="10" t="str">
        <f t="shared" si="252"/>
        <v/>
      </c>
      <c r="AO436" s="8">
        <f t="shared" si="255"/>
        <v>0</v>
      </c>
      <c r="AP436" s="12">
        <f t="shared" si="245"/>
        <v>0</v>
      </c>
      <c r="AQ436" s="13"/>
      <c r="AR436" s="13"/>
      <c r="AS436" s="13"/>
      <c r="AT436" s="13"/>
      <c r="AU436" s="13"/>
      <c r="AV436" s="13"/>
      <c r="AW436" s="13"/>
      <c r="AX436" s="13"/>
      <c r="AY436" s="13"/>
      <c r="AZ436" s="13"/>
      <c r="BA436" s="10" t="str">
        <f>AllCurCo(AQ436:AZ436)</f>
        <v/>
      </c>
      <c r="BB436" s="8">
        <f t="shared" si="247"/>
        <v>0</v>
      </c>
      <c r="BC436" s="8">
        <f t="shared" si="270"/>
        <v>0</v>
      </c>
      <c r="BD436" s="13"/>
      <c r="BE436" s="13"/>
      <c r="BF436" s="13"/>
      <c r="BG436" s="13"/>
      <c r="BH436" s="13"/>
      <c r="BI436" s="13"/>
      <c r="BJ436" s="13"/>
      <c r="BK436" s="13"/>
      <c r="BL436" s="13"/>
      <c r="BM436" s="13"/>
      <c r="BN436" s="8" t="str">
        <f t="shared" si="254"/>
        <v/>
      </c>
      <c r="BO436" s="8">
        <f t="shared" si="266"/>
        <v>0</v>
      </c>
      <c r="BP436" s="8">
        <f t="shared" si="236"/>
        <v>0</v>
      </c>
      <c r="BQ436" s="13"/>
      <c r="BR436" s="13"/>
      <c r="BS436" s="13"/>
      <c r="BT436" s="13"/>
      <c r="BU436" s="13"/>
      <c r="BV436" s="13"/>
      <c r="BW436" s="13"/>
      <c r="BX436" s="13"/>
      <c r="BY436" s="13"/>
      <c r="BZ436" s="13"/>
      <c r="CA436" s="8" t="str">
        <f t="shared" si="258"/>
        <v/>
      </c>
      <c r="CB436" s="8">
        <f t="shared" si="249"/>
        <v>0</v>
      </c>
      <c r="CC436" s="8">
        <f t="shared" si="271"/>
        <v>0</v>
      </c>
      <c r="CD436" s="13"/>
      <c r="CE436" s="13"/>
      <c r="CF436" s="13"/>
      <c r="CG436" s="13"/>
      <c r="CH436" s="13"/>
      <c r="CI436" s="13"/>
      <c r="CJ436" s="13"/>
      <c r="CK436" s="13"/>
      <c r="CL436" s="13"/>
      <c r="CM436" s="13"/>
      <c r="CN436" s="8" t="str">
        <f t="shared" si="260"/>
        <v/>
      </c>
      <c r="CO436" s="8">
        <f t="shared" si="248"/>
        <v>0</v>
      </c>
      <c r="CP436" s="8">
        <f t="shared" si="256"/>
        <v>0</v>
      </c>
      <c r="CQ436" s="13"/>
      <c r="CR436" s="13"/>
      <c r="CS436" s="13"/>
      <c r="CT436" s="13"/>
      <c r="CU436" s="13"/>
      <c r="CV436" s="13"/>
      <c r="CW436" s="13"/>
      <c r="CX436" s="13"/>
      <c r="CY436" s="13"/>
      <c r="CZ436" s="13"/>
      <c r="DA436" s="8" t="str">
        <f t="shared" si="264"/>
        <v/>
      </c>
      <c r="DB436" s="8">
        <f t="shared" si="263"/>
        <v>0</v>
      </c>
      <c r="DC436" s="8">
        <f t="shared" si="268"/>
        <v>0</v>
      </c>
    </row>
    <row r="437" spans="1:107" ht="26.25" customHeight="1" thickBot="1" x14ac:dyDescent="0.4">
      <c r="A437" s="16">
        <v>431</v>
      </c>
      <c r="B437" s="16"/>
      <c r="C437" s="16"/>
      <c r="D437" s="13"/>
      <c r="E437" s="13"/>
      <c r="F437" s="13"/>
      <c r="G437" s="13"/>
      <c r="H437" s="13"/>
      <c r="I437" s="13"/>
      <c r="J437" s="13"/>
      <c r="K437" s="13"/>
      <c r="L437" s="13"/>
      <c r="M437" s="13"/>
      <c r="N437" s="8" t="str">
        <f t="shared" si="239"/>
        <v/>
      </c>
      <c r="O437" s="8">
        <f t="shared" ref="O437:O468" si="272">AllCurCoTCL(D437:M437)</f>
        <v>0</v>
      </c>
      <c r="P437" s="8">
        <f t="shared" si="257"/>
        <v>0</v>
      </c>
      <c r="Q437" s="13"/>
      <c r="R437" s="13"/>
      <c r="S437" s="13"/>
      <c r="T437" s="13"/>
      <c r="U437" s="13"/>
      <c r="V437" s="13"/>
      <c r="W437" s="13"/>
      <c r="X437" s="13"/>
      <c r="Y437" s="13"/>
      <c r="Z437" s="13"/>
      <c r="AA437" s="10" t="str">
        <f t="shared" si="262"/>
        <v/>
      </c>
      <c r="AB437" s="10">
        <f t="shared" si="269"/>
        <v>0</v>
      </c>
      <c r="AC437" s="10">
        <f t="shared" si="265"/>
        <v>0</v>
      </c>
      <c r="AD437" s="13"/>
      <c r="AE437" s="13"/>
      <c r="AF437" s="13"/>
      <c r="AG437" s="13"/>
      <c r="AH437" s="13"/>
      <c r="AI437" s="13"/>
      <c r="AJ437" s="13"/>
      <c r="AK437" s="13"/>
      <c r="AL437" s="13"/>
      <c r="AM437" s="13"/>
      <c r="AN437" s="10" t="str">
        <f t="shared" si="252"/>
        <v/>
      </c>
      <c r="AO437" s="8">
        <f t="shared" si="255"/>
        <v>0</v>
      </c>
      <c r="AP437" s="12">
        <f t="shared" si="245"/>
        <v>0</v>
      </c>
      <c r="AQ437" s="13"/>
      <c r="AR437" s="13"/>
      <c r="AS437" s="13"/>
      <c r="AT437" s="13"/>
      <c r="AU437" s="13"/>
      <c r="AV437" s="13"/>
      <c r="AW437" s="13"/>
      <c r="AX437" s="13"/>
      <c r="AY437" s="13"/>
      <c r="AZ437" s="13"/>
      <c r="BA437" s="10" t="str">
        <f t="shared" ref="BA437:BA468" si="273">AllCurCo(AQ437:AZ437)</f>
        <v/>
      </c>
      <c r="BB437" s="8">
        <f t="shared" si="247"/>
        <v>0</v>
      </c>
      <c r="BC437" s="8">
        <f t="shared" si="270"/>
        <v>0</v>
      </c>
      <c r="BD437" s="13"/>
      <c r="BE437" s="13"/>
      <c r="BF437" s="13"/>
      <c r="BG437" s="13"/>
      <c r="BH437" s="13"/>
      <c r="BI437" s="13"/>
      <c r="BJ437" s="13"/>
      <c r="BK437" s="13"/>
      <c r="BL437" s="13"/>
      <c r="BM437" s="13"/>
      <c r="BN437" s="8" t="str">
        <f t="shared" si="254"/>
        <v/>
      </c>
      <c r="BO437" s="8">
        <f t="shared" si="266"/>
        <v>0</v>
      </c>
      <c r="BP437" s="8">
        <f t="shared" si="236"/>
        <v>0</v>
      </c>
      <c r="BQ437" s="13"/>
      <c r="BR437" s="13"/>
      <c r="BS437" s="13"/>
      <c r="BT437" s="13"/>
      <c r="BU437" s="13"/>
      <c r="BV437" s="13"/>
      <c r="BW437" s="13"/>
      <c r="BX437" s="13"/>
      <c r="BY437" s="13"/>
      <c r="BZ437" s="13"/>
      <c r="CA437" s="8" t="str">
        <f>AllCurCo(BQ437:BZ437)</f>
        <v/>
      </c>
      <c r="CB437" s="8">
        <f t="shared" si="249"/>
        <v>0</v>
      </c>
      <c r="CC437" s="8">
        <f t="shared" si="271"/>
        <v>0</v>
      </c>
      <c r="CD437" s="13"/>
      <c r="CE437" s="13"/>
      <c r="CF437" s="13"/>
      <c r="CG437" s="13"/>
      <c r="CH437" s="13"/>
      <c r="CI437" s="13"/>
      <c r="CJ437" s="13"/>
      <c r="CK437" s="13"/>
      <c r="CL437" s="13"/>
      <c r="CM437" s="13"/>
      <c r="CN437" s="8" t="str">
        <f t="shared" si="260"/>
        <v/>
      </c>
      <c r="CO437" s="8">
        <f t="shared" si="248"/>
        <v>0</v>
      </c>
      <c r="CP437" s="8">
        <f t="shared" si="256"/>
        <v>0</v>
      </c>
      <c r="CQ437" s="13"/>
      <c r="CR437" s="13"/>
      <c r="CS437" s="13"/>
      <c r="CT437" s="13"/>
      <c r="CU437" s="13"/>
      <c r="CV437" s="13"/>
      <c r="CW437" s="13"/>
      <c r="CX437" s="13"/>
      <c r="CY437" s="13"/>
      <c r="CZ437" s="13"/>
      <c r="DA437" s="8" t="str">
        <f t="shared" si="264"/>
        <v/>
      </c>
      <c r="DB437" s="8">
        <f t="shared" si="263"/>
        <v>0</v>
      </c>
      <c r="DC437" s="8">
        <f t="shared" si="268"/>
        <v>0</v>
      </c>
    </row>
    <row r="438" spans="1:107" ht="26.25" customHeight="1" thickBot="1" x14ac:dyDescent="0.4">
      <c r="A438" s="16">
        <v>432</v>
      </c>
      <c r="B438" s="16"/>
      <c r="C438" s="16"/>
      <c r="D438" s="13"/>
      <c r="E438" s="13"/>
      <c r="F438" s="13"/>
      <c r="G438" s="13"/>
      <c r="H438" s="13"/>
      <c r="I438" s="13"/>
      <c r="J438" s="13"/>
      <c r="K438" s="13"/>
      <c r="L438" s="13"/>
      <c r="M438" s="13"/>
      <c r="N438" s="8" t="str">
        <f t="shared" si="239"/>
        <v/>
      </c>
      <c r="O438" s="8">
        <f t="shared" si="272"/>
        <v>0</v>
      </c>
      <c r="P438" s="8">
        <f t="shared" si="257"/>
        <v>0</v>
      </c>
      <c r="Q438" s="13"/>
      <c r="R438" s="13"/>
      <c r="S438" s="13"/>
      <c r="T438" s="13"/>
      <c r="U438" s="13"/>
      <c r="V438" s="13"/>
      <c r="W438" s="13"/>
      <c r="X438" s="13"/>
      <c r="Y438" s="13"/>
      <c r="Z438" s="13"/>
      <c r="AA438" s="10" t="str">
        <f t="shared" si="262"/>
        <v/>
      </c>
      <c r="AB438" s="10">
        <f t="shared" si="269"/>
        <v>0</v>
      </c>
      <c r="AC438" s="10">
        <f t="shared" si="265"/>
        <v>0</v>
      </c>
      <c r="AD438" s="13"/>
      <c r="AE438" s="13"/>
      <c r="AF438" s="13"/>
      <c r="AG438" s="13"/>
      <c r="AH438" s="13"/>
      <c r="AI438" s="13"/>
      <c r="AJ438" s="13"/>
      <c r="AK438" s="13"/>
      <c r="AL438" s="13"/>
      <c r="AM438" s="13"/>
      <c r="AN438" s="10" t="str">
        <f t="shared" si="252"/>
        <v/>
      </c>
      <c r="AO438" s="8">
        <f t="shared" ref="AO438:AO444" si="274">AllCurCoTCL(AD438:AM438)</f>
        <v>0</v>
      </c>
      <c r="AP438" s="12">
        <f t="shared" si="245"/>
        <v>0</v>
      </c>
      <c r="AQ438" s="13"/>
      <c r="AR438" s="13"/>
      <c r="AS438" s="13"/>
      <c r="AT438" s="13"/>
      <c r="AU438" s="13"/>
      <c r="AV438" s="13"/>
      <c r="AW438" s="13"/>
      <c r="AX438" s="13"/>
      <c r="AY438" s="13"/>
      <c r="AZ438" s="13"/>
      <c r="BA438" s="10" t="str">
        <f t="shared" si="273"/>
        <v/>
      </c>
      <c r="BB438" s="8">
        <f t="shared" si="247"/>
        <v>0</v>
      </c>
      <c r="BC438" s="8">
        <f t="shared" si="270"/>
        <v>0</v>
      </c>
      <c r="BD438" s="13"/>
      <c r="BE438" s="13"/>
      <c r="BF438" s="13"/>
      <c r="BG438" s="13"/>
      <c r="BH438" s="13"/>
      <c r="BI438" s="13"/>
      <c r="BJ438" s="13"/>
      <c r="BK438" s="13"/>
      <c r="BL438" s="13"/>
      <c r="BM438" s="13"/>
      <c r="BN438" s="8" t="str">
        <f t="shared" si="254"/>
        <v/>
      </c>
      <c r="BO438" s="8">
        <f t="shared" si="266"/>
        <v>0</v>
      </c>
      <c r="BP438" s="8">
        <f t="shared" ref="BP438:BP501" si="275">AllCurCoGP(BD438:BM438)</f>
        <v>0</v>
      </c>
      <c r="BQ438" s="13"/>
      <c r="BR438" s="13"/>
      <c r="BS438" s="13"/>
      <c r="BT438" s="13"/>
      <c r="BU438" s="13"/>
      <c r="BV438" s="13"/>
      <c r="BW438" s="13"/>
      <c r="BX438" s="13"/>
      <c r="BY438" s="13"/>
      <c r="BZ438" s="13"/>
      <c r="CA438" s="8" t="str">
        <f t="shared" ref="CA438:CA469" si="276">AllCurCo(BQ438:BZ438)</f>
        <v/>
      </c>
      <c r="CB438" s="8">
        <f t="shared" si="249"/>
        <v>0</v>
      </c>
      <c r="CC438" s="8">
        <f t="shared" si="271"/>
        <v>0</v>
      </c>
      <c r="CD438" s="13"/>
      <c r="CE438" s="13"/>
      <c r="CF438" s="13"/>
      <c r="CG438" s="13"/>
      <c r="CH438" s="13"/>
      <c r="CI438" s="13"/>
      <c r="CJ438" s="13"/>
      <c r="CK438" s="13"/>
      <c r="CL438" s="13"/>
      <c r="CM438" s="13"/>
      <c r="CN438" s="8" t="str">
        <f t="shared" si="260"/>
        <v/>
      </c>
      <c r="CO438" s="8">
        <f t="shared" si="248"/>
        <v>0</v>
      </c>
      <c r="CP438" s="8">
        <f t="shared" ref="CP438:CP469" si="277">AllCurCoGP(CD438:CM438)</f>
        <v>0</v>
      </c>
      <c r="CQ438" s="13"/>
      <c r="CR438" s="13"/>
      <c r="CS438" s="13"/>
      <c r="CT438" s="13"/>
      <c r="CU438" s="13"/>
      <c r="CV438" s="13"/>
      <c r="CW438" s="13"/>
      <c r="CX438" s="13"/>
      <c r="CY438" s="13"/>
      <c r="CZ438" s="13"/>
      <c r="DA438" s="8" t="str">
        <f t="shared" si="264"/>
        <v/>
      </c>
      <c r="DB438" s="8">
        <f t="shared" si="263"/>
        <v>0</v>
      </c>
      <c r="DC438" s="8">
        <f t="shared" si="268"/>
        <v>0</v>
      </c>
    </row>
    <row r="439" spans="1:107" ht="26.25" customHeight="1" thickBot="1" x14ac:dyDescent="0.4">
      <c r="A439" s="16">
        <v>433</v>
      </c>
      <c r="B439" s="16"/>
      <c r="C439" s="16"/>
      <c r="D439" s="13"/>
      <c r="E439" s="13"/>
      <c r="F439" s="13"/>
      <c r="G439" s="13"/>
      <c r="H439" s="13"/>
      <c r="I439" s="13"/>
      <c r="J439" s="13"/>
      <c r="K439" s="13"/>
      <c r="L439" s="13"/>
      <c r="M439" s="13"/>
      <c r="N439" s="8" t="str">
        <f t="shared" si="239"/>
        <v/>
      </c>
      <c r="O439" s="8">
        <f t="shared" si="272"/>
        <v>0</v>
      </c>
      <c r="P439" s="8">
        <f t="shared" ref="P439:P470" si="278">AllCurCoGP(D439:M439)</f>
        <v>0</v>
      </c>
      <c r="Q439" s="13"/>
      <c r="R439" s="13"/>
      <c r="S439" s="13"/>
      <c r="T439" s="13"/>
      <c r="U439" s="13"/>
      <c r="V439" s="13"/>
      <c r="W439" s="13"/>
      <c r="X439" s="13"/>
      <c r="Y439" s="13"/>
      <c r="Z439" s="13"/>
      <c r="AA439" s="10" t="str">
        <f t="shared" si="262"/>
        <v/>
      </c>
      <c r="AB439" s="10">
        <f t="shared" si="269"/>
        <v>0</v>
      </c>
      <c r="AC439" s="10">
        <f t="shared" si="265"/>
        <v>0</v>
      </c>
      <c r="AD439" s="13"/>
      <c r="AE439" s="13"/>
      <c r="AF439" s="13"/>
      <c r="AG439" s="13"/>
      <c r="AH439" s="13"/>
      <c r="AI439" s="13"/>
      <c r="AJ439" s="13"/>
      <c r="AK439" s="13"/>
      <c r="AL439" s="13"/>
      <c r="AM439" s="13"/>
      <c r="AN439" s="10" t="str">
        <f t="shared" si="252"/>
        <v/>
      </c>
      <c r="AO439" s="8">
        <f t="shared" si="274"/>
        <v>0</v>
      </c>
      <c r="AP439" s="12">
        <f t="shared" si="245"/>
        <v>0</v>
      </c>
      <c r="AQ439" s="13"/>
      <c r="AR439" s="13"/>
      <c r="AS439" s="13"/>
      <c r="AT439" s="13"/>
      <c r="AU439" s="13"/>
      <c r="AV439" s="13"/>
      <c r="AW439" s="13"/>
      <c r="AX439" s="13"/>
      <c r="AY439" s="13"/>
      <c r="AZ439" s="13"/>
      <c r="BA439" s="10" t="str">
        <f t="shared" si="273"/>
        <v/>
      </c>
      <c r="BB439" s="8">
        <f t="shared" si="247"/>
        <v>0</v>
      </c>
      <c r="BC439" s="8">
        <f t="shared" si="270"/>
        <v>0</v>
      </c>
      <c r="BD439" s="13"/>
      <c r="BE439" s="13"/>
      <c r="BF439" s="13"/>
      <c r="BG439" s="13"/>
      <c r="BH439" s="13"/>
      <c r="BI439" s="13"/>
      <c r="BJ439" s="13"/>
      <c r="BK439" s="13"/>
      <c r="BL439" s="13"/>
      <c r="BM439" s="13"/>
      <c r="BN439" s="8" t="str">
        <f t="shared" si="254"/>
        <v/>
      </c>
      <c r="BO439" s="8">
        <f t="shared" si="266"/>
        <v>0</v>
      </c>
      <c r="BP439" s="8">
        <f t="shared" si="275"/>
        <v>0</v>
      </c>
      <c r="BQ439" s="13"/>
      <c r="BR439" s="13"/>
      <c r="BS439" s="13"/>
      <c r="BT439" s="13"/>
      <c r="BU439" s="13"/>
      <c r="BV439" s="13"/>
      <c r="BW439" s="13"/>
      <c r="BX439" s="13"/>
      <c r="BY439" s="13"/>
      <c r="BZ439" s="13"/>
      <c r="CA439" s="8" t="str">
        <f t="shared" si="276"/>
        <v/>
      </c>
      <c r="CB439" s="8">
        <f t="shared" si="249"/>
        <v>0</v>
      </c>
      <c r="CC439" s="8">
        <f t="shared" si="271"/>
        <v>0</v>
      </c>
      <c r="CD439" s="13"/>
      <c r="CE439" s="13"/>
      <c r="CF439" s="13"/>
      <c r="CG439" s="13"/>
      <c r="CH439" s="13"/>
      <c r="CI439" s="13"/>
      <c r="CJ439" s="13"/>
      <c r="CK439" s="13"/>
      <c r="CL439" s="13"/>
      <c r="CM439" s="13"/>
      <c r="CN439" s="8" t="str">
        <f t="shared" si="260"/>
        <v/>
      </c>
      <c r="CO439" s="8">
        <f t="shared" si="248"/>
        <v>0</v>
      </c>
      <c r="CP439" s="8">
        <f t="shared" si="277"/>
        <v>0</v>
      </c>
      <c r="CQ439" s="13"/>
      <c r="CR439" s="13"/>
      <c r="CS439" s="13"/>
      <c r="CT439" s="13"/>
      <c r="CU439" s="13"/>
      <c r="CV439" s="13"/>
      <c r="CW439" s="13"/>
      <c r="CX439" s="13"/>
      <c r="CY439" s="13"/>
      <c r="CZ439" s="13"/>
      <c r="DA439" s="8" t="str">
        <f t="shared" si="264"/>
        <v/>
      </c>
      <c r="DB439" s="8">
        <f t="shared" si="263"/>
        <v>0</v>
      </c>
      <c r="DC439" s="8">
        <f t="shared" si="268"/>
        <v>0</v>
      </c>
    </row>
    <row r="440" spans="1:107" ht="26.25" customHeight="1" thickBot="1" x14ac:dyDescent="0.4">
      <c r="A440" s="16">
        <v>434</v>
      </c>
      <c r="B440" s="16"/>
      <c r="C440" s="16"/>
      <c r="D440" s="13"/>
      <c r="E440" s="13"/>
      <c r="F440" s="13"/>
      <c r="G440" s="13"/>
      <c r="H440" s="13"/>
      <c r="I440" s="13"/>
      <c r="J440" s="13"/>
      <c r="K440" s="13"/>
      <c r="L440" s="13"/>
      <c r="M440" s="13"/>
      <c r="N440" s="8" t="str">
        <f t="shared" si="239"/>
        <v/>
      </c>
      <c r="O440" s="8">
        <f t="shared" si="272"/>
        <v>0</v>
      </c>
      <c r="P440" s="8">
        <f t="shared" si="278"/>
        <v>0</v>
      </c>
      <c r="Q440" s="13"/>
      <c r="R440" s="13"/>
      <c r="S440" s="13"/>
      <c r="T440" s="13"/>
      <c r="U440" s="13"/>
      <c r="V440" s="13"/>
      <c r="W440" s="13"/>
      <c r="X440" s="13"/>
      <c r="Y440" s="13"/>
      <c r="Z440" s="13"/>
      <c r="AA440" s="10" t="str">
        <f t="shared" si="262"/>
        <v/>
      </c>
      <c r="AB440" s="10">
        <f t="shared" si="269"/>
        <v>0</v>
      </c>
      <c r="AC440" s="10">
        <f t="shared" si="265"/>
        <v>0</v>
      </c>
      <c r="AD440" s="13"/>
      <c r="AE440" s="13"/>
      <c r="AF440" s="13"/>
      <c r="AG440" s="13"/>
      <c r="AH440" s="13"/>
      <c r="AI440" s="13"/>
      <c r="AJ440" s="13"/>
      <c r="AK440" s="13"/>
      <c r="AL440" s="13"/>
      <c r="AM440" s="13"/>
      <c r="AN440" s="10" t="str">
        <f t="shared" si="252"/>
        <v/>
      </c>
      <c r="AO440" s="8">
        <f t="shared" si="274"/>
        <v>0</v>
      </c>
      <c r="AP440" s="12">
        <f t="shared" si="245"/>
        <v>0</v>
      </c>
      <c r="AQ440" s="13"/>
      <c r="AR440" s="13"/>
      <c r="AS440" s="13"/>
      <c r="AT440" s="13"/>
      <c r="AU440" s="13"/>
      <c r="AV440" s="13"/>
      <c r="AW440" s="13"/>
      <c r="AX440" s="13"/>
      <c r="AY440" s="13"/>
      <c r="AZ440" s="13"/>
      <c r="BA440" s="10" t="str">
        <f t="shared" si="273"/>
        <v/>
      </c>
      <c r="BB440" s="8">
        <f t="shared" si="247"/>
        <v>0</v>
      </c>
      <c r="BC440" s="8">
        <f t="shared" si="270"/>
        <v>0</v>
      </c>
      <c r="BD440" s="13"/>
      <c r="BE440" s="13"/>
      <c r="BF440" s="13"/>
      <c r="BG440" s="13"/>
      <c r="BH440" s="13"/>
      <c r="BI440" s="13"/>
      <c r="BJ440" s="13"/>
      <c r="BK440" s="13"/>
      <c r="BL440" s="13"/>
      <c r="BM440" s="13"/>
      <c r="BN440" s="8" t="str">
        <f t="shared" si="254"/>
        <v/>
      </c>
      <c r="BO440" s="8">
        <f t="shared" si="266"/>
        <v>0</v>
      </c>
      <c r="BP440" s="8">
        <f t="shared" si="275"/>
        <v>0</v>
      </c>
      <c r="BQ440" s="13"/>
      <c r="BR440" s="13"/>
      <c r="BS440" s="13"/>
      <c r="BT440" s="13"/>
      <c r="BU440" s="13"/>
      <c r="BV440" s="13"/>
      <c r="BW440" s="13"/>
      <c r="BX440" s="13"/>
      <c r="BY440" s="13"/>
      <c r="BZ440" s="13"/>
      <c r="CA440" s="8" t="str">
        <f t="shared" si="276"/>
        <v/>
      </c>
      <c r="CB440" s="8">
        <f t="shared" si="249"/>
        <v>0</v>
      </c>
      <c r="CC440" s="8">
        <f t="shared" si="271"/>
        <v>0</v>
      </c>
      <c r="CD440" s="13"/>
      <c r="CE440" s="13"/>
      <c r="CF440" s="13"/>
      <c r="CG440" s="13"/>
      <c r="CH440" s="13"/>
      <c r="CI440" s="13"/>
      <c r="CJ440" s="13"/>
      <c r="CK440" s="13"/>
      <c r="CL440" s="13"/>
      <c r="CM440" s="13"/>
      <c r="CN440" s="8" t="str">
        <f t="shared" si="260"/>
        <v/>
      </c>
      <c r="CO440" s="8">
        <f t="shared" si="248"/>
        <v>0</v>
      </c>
      <c r="CP440" s="8">
        <f t="shared" si="277"/>
        <v>0</v>
      </c>
      <c r="CQ440" s="13"/>
      <c r="CR440" s="13"/>
      <c r="CS440" s="13"/>
      <c r="CT440" s="13"/>
      <c r="CU440" s="13"/>
      <c r="CV440" s="13"/>
      <c r="CW440" s="13"/>
      <c r="CX440" s="13"/>
      <c r="CY440" s="13"/>
      <c r="CZ440" s="13"/>
      <c r="DA440" s="8" t="str">
        <f t="shared" si="264"/>
        <v/>
      </c>
      <c r="DB440" s="8">
        <f t="shared" si="263"/>
        <v>0</v>
      </c>
      <c r="DC440" s="8">
        <f t="shared" si="268"/>
        <v>0</v>
      </c>
    </row>
    <row r="441" spans="1:107" ht="26.25" customHeight="1" thickBot="1" x14ac:dyDescent="0.4">
      <c r="A441" s="16">
        <v>435</v>
      </c>
      <c r="B441" s="16"/>
      <c r="C441" s="16"/>
      <c r="D441" s="13"/>
      <c r="E441" s="13"/>
      <c r="F441" s="13"/>
      <c r="G441" s="13"/>
      <c r="H441" s="13"/>
      <c r="I441" s="13"/>
      <c r="J441" s="13"/>
      <c r="K441" s="13"/>
      <c r="L441" s="13"/>
      <c r="M441" s="13"/>
      <c r="N441" s="8" t="str">
        <f t="shared" si="239"/>
        <v/>
      </c>
      <c r="O441" s="8">
        <f t="shared" si="272"/>
        <v>0</v>
      </c>
      <c r="P441" s="8">
        <f t="shared" si="278"/>
        <v>0</v>
      </c>
      <c r="Q441" s="13"/>
      <c r="R441" s="13"/>
      <c r="S441" s="13"/>
      <c r="T441" s="13"/>
      <c r="U441" s="13"/>
      <c r="V441" s="13"/>
      <c r="W441" s="13"/>
      <c r="X441" s="13"/>
      <c r="Y441" s="13"/>
      <c r="Z441" s="13"/>
      <c r="AA441" s="10" t="str">
        <f t="shared" si="262"/>
        <v/>
      </c>
      <c r="AB441" s="10">
        <f t="shared" si="269"/>
        <v>0</v>
      </c>
      <c r="AC441" s="10">
        <f t="shared" si="265"/>
        <v>0</v>
      </c>
      <c r="AD441" s="13"/>
      <c r="AE441" s="13"/>
      <c r="AF441" s="13"/>
      <c r="AG441" s="13"/>
      <c r="AH441" s="13"/>
      <c r="AI441" s="13"/>
      <c r="AJ441" s="13"/>
      <c r="AK441" s="13"/>
      <c r="AL441" s="13"/>
      <c r="AM441" s="13"/>
      <c r="AN441" s="10" t="str">
        <f t="shared" si="252"/>
        <v/>
      </c>
      <c r="AO441" s="8">
        <f t="shared" si="274"/>
        <v>0</v>
      </c>
      <c r="AP441" s="12">
        <f t="shared" si="245"/>
        <v>0</v>
      </c>
      <c r="AQ441" s="13"/>
      <c r="AR441" s="13"/>
      <c r="AS441" s="13"/>
      <c r="AT441" s="13"/>
      <c r="AU441" s="13"/>
      <c r="AV441" s="13"/>
      <c r="AW441" s="13"/>
      <c r="AX441" s="13"/>
      <c r="AY441" s="13"/>
      <c r="AZ441" s="13"/>
      <c r="BA441" s="10" t="str">
        <f t="shared" si="273"/>
        <v/>
      </c>
      <c r="BB441" s="8">
        <f t="shared" si="247"/>
        <v>0</v>
      </c>
      <c r="BC441" s="8">
        <f t="shared" si="270"/>
        <v>0</v>
      </c>
      <c r="BD441" s="13"/>
      <c r="BE441" s="13"/>
      <c r="BF441" s="13"/>
      <c r="BG441" s="13"/>
      <c r="BH441" s="13"/>
      <c r="BI441" s="13"/>
      <c r="BJ441" s="13"/>
      <c r="BK441" s="13"/>
      <c r="BL441" s="13"/>
      <c r="BM441" s="13"/>
      <c r="BN441" s="8" t="str">
        <f t="shared" si="254"/>
        <v/>
      </c>
      <c r="BO441" s="8">
        <f t="shared" si="266"/>
        <v>0</v>
      </c>
      <c r="BP441" s="8">
        <f t="shared" si="275"/>
        <v>0</v>
      </c>
      <c r="BQ441" s="13"/>
      <c r="BR441" s="13"/>
      <c r="BS441" s="13"/>
      <c r="BT441" s="13"/>
      <c r="BU441" s="13"/>
      <c r="BV441" s="13"/>
      <c r="BW441" s="13"/>
      <c r="BX441" s="13"/>
      <c r="BY441" s="13"/>
      <c r="BZ441" s="13"/>
      <c r="CA441" s="8" t="str">
        <f t="shared" si="276"/>
        <v/>
      </c>
      <c r="CB441" s="8">
        <f t="shared" si="249"/>
        <v>0</v>
      </c>
      <c r="CC441" s="8">
        <f t="shared" si="271"/>
        <v>0</v>
      </c>
      <c r="CD441" s="13"/>
      <c r="CE441" s="13"/>
      <c r="CF441" s="13"/>
      <c r="CG441" s="13"/>
      <c r="CH441" s="13"/>
      <c r="CI441" s="13"/>
      <c r="CJ441" s="13"/>
      <c r="CK441" s="13"/>
      <c r="CL441" s="13"/>
      <c r="CM441" s="13"/>
      <c r="CN441" s="8" t="str">
        <f t="shared" si="260"/>
        <v/>
      </c>
      <c r="CO441" s="8">
        <f t="shared" si="248"/>
        <v>0</v>
      </c>
      <c r="CP441" s="8">
        <f t="shared" si="277"/>
        <v>0</v>
      </c>
      <c r="CQ441" s="13"/>
      <c r="CR441" s="13"/>
      <c r="CS441" s="13"/>
      <c r="CT441" s="13"/>
      <c r="CU441" s="13"/>
      <c r="CV441" s="13"/>
      <c r="CW441" s="13"/>
      <c r="CX441" s="13"/>
      <c r="CY441" s="13"/>
      <c r="CZ441" s="13"/>
      <c r="DA441" s="8" t="str">
        <f t="shared" si="264"/>
        <v/>
      </c>
      <c r="DB441" s="8">
        <f t="shared" si="263"/>
        <v>0</v>
      </c>
      <c r="DC441" s="8">
        <f t="shared" si="268"/>
        <v>0</v>
      </c>
    </row>
    <row r="442" spans="1:107" ht="26.25" customHeight="1" thickBot="1" x14ac:dyDescent="0.4">
      <c r="A442" s="16">
        <v>436</v>
      </c>
      <c r="B442" s="16"/>
      <c r="C442" s="16"/>
      <c r="D442" s="13"/>
      <c r="E442" s="13"/>
      <c r="F442" s="13"/>
      <c r="G442" s="13"/>
      <c r="H442" s="13"/>
      <c r="I442" s="13"/>
      <c r="J442" s="13"/>
      <c r="K442" s="13"/>
      <c r="L442" s="13"/>
      <c r="M442" s="13"/>
      <c r="N442" s="8" t="str">
        <f t="shared" si="239"/>
        <v/>
      </c>
      <c r="O442" s="8">
        <f t="shared" si="272"/>
        <v>0</v>
      </c>
      <c r="P442" s="8">
        <f t="shared" si="278"/>
        <v>0</v>
      </c>
      <c r="Q442" s="13"/>
      <c r="R442" s="13"/>
      <c r="S442" s="13"/>
      <c r="T442" s="13"/>
      <c r="U442" s="13"/>
      <c r="V442" s="13"/>
      <c r="W442" s="13"/>
      <c r="X442" s="13"/>
      <c r="Y442" s="13"/>
      <c r="Z442" s="13"/>
      <c r="AA442" s="10" t="str">
        <f t="shared" si="262"/>
        <v/>
      </c>
      <c r="AB442" s="10">
        <f t="shared" si="269"/>
        <v>0</v>
      </c>
      <c r="AC442" s="10">
        <f t="shared" si="265"/>
        <v>0</v>
      </c>
      <c r="AD442" s="13"/>
      <c r="AE442" s="13"/>
      <c r="AF442" s="13"/>
      <c r="AG442" s="13"/>
      <c r="AH442" s="13"/>
      <c r="AI442" s="13"/>
      <c r="AJ442" s="13"/>
      <c r="AK442" s="13"/>
      <c r="AL442" s="13"/>
      <c r="AM442" s="13"/>
      <c r="AN442" s="10" t="str">
        <f t="shared" si="252"/>
        <v/>
      </c>
      <c r="AO442" s="8">
        <f t="shared" si="274"/>
        <v>0</v>
      </c>
      <c r="AP442" s="12">
        <f t="shared" si="245"/>
        <v>0</v>
      </c>
      <c r="AQ442" s="13"/>
      <c r="AR442" s="13"/>
      <c r="AS442" s="13"/>
      <c r="AT442" s="13"/>
      <c r="AU442" s="13"/>
      <c r="AV442" s="13"/>
      <c r="AW442" s="13"/>
      <c r="AX442" s="13"/>
      <c r="AY442" s="13"/>
      <c r="AZ442" s="13"/>
      <c r="BA442" s="10" t="str">
        <f t="shared" si="273"/>
        <v/>
      </c>
      <c r="BB442" s="8">
        <f t="shared" si="247"/>
        <v>0</v>
      </c>
      <c r="BC442" s="8">
        <f t="shared" si="270"/>
        <v>0</v>
      </c>
      <c r="BD442" s="13"/>
      <c r="BE442" s="13"/>
      <c r="BF442" s="13"/>
      <c r="BG442" s="13"/>
      <c r="BH442" s="13"/>
      <c r="BI442" s="13"/>
      <c r="BJ442" s="13"/>
      <c r="BK442" s="13"/>
      <c r="BL442" s="13"/>
      <c r="BM442" s="13"/>
      <c r="BN442" s="8" t="str">
        <f t="shared" si="254"/>
        <v/>
      </c>
      <c r="BO442" s="8">
        <f t="shared" si="266"/>
        <v>0</v>
      </c>
      <c r="BP442" s="8">
        <f t="shared" si="275"/>
        <v>0</v>
      </c>
      <c r="BQ442" s="13"/>
      <c r="BR442" s="13"/>
      <c r="BS442" s="13"/>
      <c r="BT442" s="13"/>
      <c r="BU442" s="13"/>
      <c r="BV442" s="13"/>
      <c r="BW442" s="13"/>
      <c r="BX442" s="13"/>
      <c r="BY442" s="13"/>
      <c r="BZ442" s="13"/>
      <c r="CA442" s="8" t="str">
        <f t="shared" si="276"/>
        <v/>
      </c>
      <c r="CB442" s="8">
        <f t="shared" si="249"/>
        <v>0</v>
      </c>
      <c r="CC442" s="8">
        <f t="shared" si="271"/>
        <v>0</v>
      </c>
      <c r="CD442" s="13"/>
      <c r="CE442" s="13"/>
      <c r="CF442" s="13"/>
      <c r="CG442" s="13"/>
      <c r="CH442" s="13"/>
      <c r="CI442" s="13"/>
      <c r="CJ442" s="13"/>
      <c r="CK442" s="13"/>
      <c r="CL442" s="13"/>
      <c r="CM442" s="13"/>
      <c r="CN442" s="8" t="str">
        <f t="shared" si="260"/>
        <v/>
      </c>
      <c r="CO442" s="8">
        <f t="shared" si="248"/>
        <v>0</v>
      </c>
      <c r="CP442" s="8">
        <f t="shared" si="277"/>
        <v>0</v>
      </c>
      <c r="CQ442" s="13"/>
      <c r="CR442" s="13"/>
      <c r="CS442" s="13"/>
      <c r="CT442" s="13"/>
      <c r="CU442" s="13"/>
      <c r="CV442" s="13"/>
      <c r="CW442" s="13"/>
      <c r="CX442" s="13"/>
      <c r="CY442" s="13"/>
      <c r="CZ442" s="13"/>
      <c r="DA442" s="8" t="str">
        <f t="shared" si="264"/>
        <v/>
      </c>
      <c r="DB442" s="8">
        <f t="shared" si="263"/>
        <v>0</v>
      </c>
      <c r="DC442" s="8">
        <f t="shared" si="268"/>
        <v>0</v>
      </c>
    </row>
    <row r="443" spans="1:107" ht="26.25" customHeight="1" thickBot="1" x14ac:dyDescent="0.4">
      <c r="A443" s="16">
        <v>437</v>
      </c>
      <c r="B443" s="16"/>
      <c r="C443" s="16"/>
      <c r="D443" s="13"/>
      <c r="E443" s="13"/>
      <c r="F443" s="13"/>
      <c r="G443" s="13"/>
      <c r="H443" s="13"/>
      <c r="I443" s="13"/>
      <c r="J443" s="13"/>
      <c r="K443" s="13"/>
      <c r="L443" s="13"/>
      <c r="M443" s="13"/>
      <c r="N443" s="8" t="str">
        <f t="shared" ref="N443:N506" si="279">AllCurCo(D443:M443)</f>
        <v/>
      </c>
      <c r="O443" s="8">
        <f t="shared" si="272"/>
        <v>0</v>
      </c>
      <c r="P443" s="8">
        <f t="shared" si="278"/>
        <v>0</v>
      </c>
      <c r="Q443" s="13"/>
      <c r="R443" s="13"/>
      <c r="S443" s="13"/>
      <c r="T443" s="13"/>
      <c r="U443" s="13"/>
      <c r="V443" s="13"/>
      <c r="W443" s="13"/>
      <c r="X443" s="13"/>
      <c r="Y443" s="13"/>
      <c r="Z443" s="13"/>
      <c r="AA443" s="10" t="str">
        <f t="shared" si="262"/>
        <v/>
      </c>
      <c r="AB443" s="10">
        <f t="shared" si="269"/>
        <v>0</v>
      </c>
      <c r="AC443" s="10">
        <f t="shared" si="265"/>
        <v>0</v>
      </c>
      <c r="AD443" s="13"/>
      <c r="AE443" s="13"/>
      <c r="AF443" s="13"/>
      <c r="AG443" s="13"/>
      <c r="AH443" s="13"/>
      <c r="AI443" s="13"/>
      <c r="AJ443" s="13"/>
      <c r="AK443" s="13"/>
      <c r="AL443" s="13"/>
      <c r="AM443" s="13"/>
      <c r="AN443" s="10" t="str">
        <f t="shared" si="252"/>
        <v/>
      </c>
      <c r="AO443" s="8">
        <f t="shared" si="274"/>
        <v>0</v>
      </c>
      <c r="AP443" s="12">
        <f t="shared" si="245"/>
        <v>0</v>
      </c>
      <c r="AQ443" s="13"/>
      <c r="AR443" s="13"/>
      <c r="AS443" s="13"/>
      <c r="AT443" s="13"/>
      <c r="AU443" s="13"/>
      <c r="AV443" s="13"/>
      <c r="AW443" s="13"/>
      <c r="AX443" s="13"/>
      <c r="AY443" s="13"/>
      <c r="AZ443" s="13"/>
      <c r="BA443" s="10" t="str">
        <f t="shared" si="273"/>
        <v/>
      </c>
      <c r="BB443" s="8">
        <f t="shared" si="247"/>
        <v>0</v>
      </c>
      <c r="BC443" s="8">
        <f t="shared" si="270"/>
        <v>0</v>
      </c>
      <c r="BD443" s="13"/>
      <c r="BE443" s="13"/>
      <c r="BF443" s="13"/>
      <c r="BG443" s="13"/>
      <c r="BH443" s="13"/>
      <c r="BI443" s="13"/>
      <c r="BJ443" s="13"/>
      <c r="BK443" s="13"/>
      <c r="BL443" s="13"/>
      <c r="BM443" s="13"/>
      <c r="BN443" s="8" t="str">
        <f t="shared" si="254"/>
        <v/>
      </c>
      <c r="BO443" s="8">
        <f t="shared" si="266"/>
        <v>0</v>
      </c>
      <c r="BP443" s="8">
        <f t="shared" si="275"/>
        <v>0</v>
      </c>
      <c r="BQ443" s="13"/>
      <c r="BR443" s="13"/>
      <c r="BS443" s="13"/>
      <c r="BT443" s="13"/>
      <c r="BU443" s="13"/>
      <c r="BV443" s="13"/>
      <c r="BW443" s="13"/>
      <c r="BX443" s="13"/>
      <c r="BY443" s="13"/>
      <c r="BZ443" s="13"/>
      <c r="CA443" s="8" t="str">
        <f t="shared" si="276"/>
        <v/>
      </c>
      <c r="CB443" s="8">
        <f t="shared" si="249"/>
        <v>0</v>
      </c>
      <c r="CC443" s="8">
        <f t="shared" si="271"/>
        <v>0</v>
      </c>
      <c r="CD443" s="13"/>
      <c r="CE443" s="13"/>
      <c r="CF443" s="13"/>
      <c r="CG443" s="13"/>
      <c r="CH443" s="13"/>
      <c r="CI443" s="13"/>
      <c r="CJ443" s="13"/>
      <c r="CK443" s="13"/>
      <c r="CL443" s="13"/>
      <c r="CM443" s="13"/>
      <c r="CN443" s="8" t="str">
        <f t="shared" si="260"/>
        <v/>
      </c>
      <c r="CO443" s="8">
        <f t="shared" si="248"/>
        <v>0</v>
      </c>
      <c r="CP443" s="8">
        <f t="shared" si="277"/>
        <v>0</v>
      </c>
      <c r="CQ443" s="13"/>
      <c r="CR443" s="13"/>
      <c r="CS443" s="13"/>
      <c r="CT443" s="13"/>
      <c r="CU443" s="13"/>
      <c r="CV443" s="13"/>
      <c r="CW443" s="13"/>
      <c r="CX443" s="13"/>
      <c r="CY443" s="13"/>
      <c r="CZ443" s="13"/>
      <c r="DA443" s="8" t="str">
        <f t="shared" si="264"/>
        <v/>
      </c>
      <c r="DB443" s="8">
        <f t="shared" si="263"/>
        <v>0</v>
      </c>
      <c r="DC443" s="8">
        <f t="shared" si="268"/>
        <v>0</v>
      </c>
    </row>
    <row r="444" spans="1:107" ht="26.25" customHeight="1" thickBot="1" x14ac:dyDescent="0.4">
      <c r="A444" s="16">
        <v>438</v>
      </c>
      <c r="B444" s="16"/>
      <c r="C444" s="16"/>
      <c r="D444" s="13"/>
      <c r="E444" s="13"/>
      <c r="F444" s="13"/>
      <c r="G444" s="13"/>
      <c r="H444" s="13"/>
      <c r="I444" s="13"/>
      <c r="J444" s="13"/>
      <c r="K444" s="13"/>
      <c r="L444" s="13"/>
      <c r="M444" s="13"/>
      <c r="N444" s="8" t="str">
        <f t="shared" si="279"/>
        <v/>
      </c>
      <c r="O444" s="8">
        <f t="shared" si="272"/>
        <v>0</v>
      </c>
      <c r="P444" s="8">
        <f t="shared" si="278"/>
        <v>0</v>
      </c>
      <c r="Q444" s="13"/>
      <c r="R444" s="13"/>
      <c r="S444" s="13"/>
      <c r="T444" s="13"/>
      <c r="U444" s="13"/>
      <c r="V444" s="13"/>
      <c r="W444" s="13"/>
      <c r="X444" s="13"/>
      <c r="Y444" s="13"/>
      <c r="Z444" s="13"/>
      <c r="AA444" s="10" t="str">
        <f t="shared" si="262"/>
        <v/>
      </c>
      <c r="AB444" s="10">
        <f t="shared" si="269"/>
        <v>0</v>
      </c>
      <c r="AC444" s="10">
        <f t="shared" si="265"/>
        <v>0</v>
      </c>
      <c r="AD444" s="13"/>
      <c r="AE444" s="13"/>
      <c r="AF444" s="13"/>
      <c r="AG444" s="13"/>
      <c r="AH444" s="13"/>
      <c r="AI444" s="13"/>
      <c r="AJ444" s="13"/>
      <c r="AK444" s="13"/>
      <c r="AL444" s="13"/>
      <c r="AM444" s="13"/>
      <c r="AN444" s="10" t="str">
        <f t="shared" si="252"/>
        <v/>
      </c>
      <c r="AO444" s="8">
        <f t="shared" si="274"/>
        <v>0</v>
      </c>
      <c r="AP444" s="12">
        <f t="shared" si="245"/>
        <v>0</v>
      </c>
      <c r="AQ444" s="13"/>
      <c r="AR444" s="13"/>
      <c r="AS444" s="13"/>
      <c r="AT444" s="13"/>
      <c r="AU444" s="13"/>
      <c r="AV444" s="13"/>
      <c r="AW444" s="13"/>
      <c r="AX444" s="13"/>
      <c r="AY444" s="13"/>
      <c r="AZ444" s="13"/>
      <c r="BA444" s="10" t="str">
        <f t="shared" si="273"/>
        <v/>
      </c>
      <c r="BB444" s="8">
        <f t="shared" si="247"/>
        <v>0</v>
      </c>
      <c r="BC444" s="8">
        <f t="shared" si="270"/>
        <v>0</v>
      </c>
      <c r="BD444" s="13"/>
      <c r="BE444" s="13"/>
      <c r="BF444" s="13"/>
      <c r="BG444" s="13"/>
      <c r="BH444" s="13"/>
      <c r="BI444" s="13"/>
      <c r="BJ444" s="13"/>
      <c r="BK444" s="13"/>
      <c r="BL444" s="13"/>
      <c r="BM444" s="13"/>
      <c r="BN444" s="8" t="str">
        <f t="shared" si="254"/>
        <v/>
      </c>
      <c r="BO444" s="8">
        <f t="shared" si="266"/>
        <v>0</v>
      </c>
      <c r="BP444" s="8">
        <f t="shared" si="275"/>
        <v>0</v>
      </c>
      <c r="BQ444" s="13"/>
      <c r="BR444" s="13"/>
      <c r="BS444" s="13"/>
      <c r="BT444" s="13"/>
      <c r="BU444" s="13"/>
      <c r="BV444" s="13"/>
      <c r="BW444" s="13"/>
      <c r="BX444" s="13"/>
      <c r="BY444" s="13"/>
      <c r="BZ444" s="13"/>
      <c r="CA444" s="8" t="str">
        <f t="shared" si="276"/>
        <v/>
      </c>
      <c r="CB444" s="8">
        <f t="shared" si="249"/>
        <v>0</v>
      </c>
      <c r="CC444" s="8">
        <f t="shared" si="271"/>
        <v>0</v>
      </c>
      <c r="CD444" s="13"/>
      <c r="CE444" s="13"/>
      <c r="CF444" s="13"/>
      <c r="CG444" s="13"/>
      <c r="CH444" s="13"/>
      <c r="CI444" s="13"/>
      <c r="CJ444" s="13"/>
      <c r="CK444" s="13"/>
      <c r="CL444" s="13"/>
      <c r="CM444" s="13"/>
      <c r="CN444" s="8" t="str">
        <f t="shared" si="260"/>
        <v/>
      </c>
      <c r="CO444" s="8">
        <f t="shared" si="248"/>
        <v>0</v>
      </c>
      <c r="CP444" s="8">
        <f t="shared" si="277"/>
        <v>0</v>
      </c>
      <c r="CQ444" s="13"/>
      <c r="CR444" s="13"/>
      <c r="CS444" s="13"/>
      <c r="CT444" s="13"/>
      <c r="CU444" s="13"/>
      <c r="CV444" s="13"/>
      <c r="CW444" s="13"/>
      <c r="CX444" s="13"/>
      <c r="CY444" s="13"/>
      <c r="CZ444" s="13"/>
      <c r="DA444" s="8" t="str">
        <f t="shared" si="264"/>
        <v/>
      </c>
      <c r="DB444" s="8">
        <f t="shared" si="263"/>
        <v>0</v>
      </c>
      <c r="DC444" s="8">
        <f t="shared" si="268"/>
        <v>0</v>
      </c>
    </row>
    <row r="445" spans="1:107" ht="26.25" customHeight="1" thickBot="1" x14ac:dyDescent="0.4">
      <c r="A445" s="16">
        <v>439</v>
      </c>
      <c r="B445" s="16"/>
      <c r="C445" s="16"/>
      <c r="D445" s="13"/>
      <c r="E445" s="13"/>
      <c r="F445" s="13"/>
      <c r="G445" s="13"/>
      <c r="H445" s="13"/>
      <c r="I445" s="13"/>
      <c r="J445" s="13"/>
      <c r="K445" s="13"/>
      <c r="L445" s="13"/>
      <c r="M445" s="13"/>
      <c r="N445" s="8" t="str">
        <f t="shared" si="279"/>
        <v/>
      </c>
      <c r="O445" s="8">
        <f t="shared" si="272"/>
        <v>0</v>
      </c>
      <c r="P445" s="8">
        <f t="shared" si="278"/>
        <v>0</v>
      </c>
      <c r="Q445" s="13"/>
      <c r="R445" s="13"/>
      <c r="S445" s="13"/>
      <c r="T445" s="13"/>
      <c r="U445" s="13"/>
      <c r="V445" s="13"/>
      <c r="W445" s="13"/>
      <c r="X445" s="13"/>
      <c r="Y445" s="13"/>
      <c r="Z445" s="13"/>
      <c r="AA445" s="10" t="str">
        <f t="shared" si="262"/>
        <v/>
      </c>
      <c r="AB445" s="10">
        <f t="shared" si="269"/>
        <v>0</v>
      </c>
      <c r="AC445" s="10">
        <f t="shared" si="265"/>
        <v>0</v>
      </c>
      <c r="AD445" s="13"/>
      <c r="AE445" s="13"/>
      <c r="AF445" s="13"/>
      <c r="AG445" s="13"/>
      <c r="AH445" s="13"/>
      <c r="AI445" s="13"/>
      <c r="AJ445" s="13"/>
      <c r="AK445" s="13"/>
      <c r="AL445" s="13"/>
      <c r="AM445" s="13"/>
      <c r="AN445" s="10" t="str">
        <f t="shared" si="252"/>
        <v/>
      </c>
      <c r="AO445" s="8">
        <f>AllCurCoTCL(AD445:AM445)</f>
        <v>0</v>
      </c>
      <c r="AP445" s="12">
        <f t="shared" si="245"/>
        <v>0</v>
      </c>
      <c r="AQ445" s="13"/>
      <c r="AR445" s="13"/>
      <c r="AS445" s="13"/>
      <c r="AT445" s="13"/>
      <c r="AU445" s="13"/>
      <c r="AV445" s="13"/>
      <c r="AW445" s="13"/>
      <c r="AX445" s="13"/>
      <c r="AY445" s="13"/>
      <c r="AZ445" s="13"/>
      <c r="BA445" s="10" t="str">
        <f t="shared" si="273"/>
        <v/>
      </c>
      <c r="BB445" s="8">
        <f t="shared" si="247"/>
        <v>0</v>
      </c>
      <c r="BC445" s="8">
        <f t="shared" si="270"/>
        <v>0</v>
      </c>
      <c r="BD445" s="13"/>
      <c r="BE445" s="13"/>
      <c r="BF445" s="13"/>
      <c r="BG445" s="13"/>
      <c r="BH445" s="13"/>
      <c r="BI445" s="13"/>
      <c r="BJ445" s="13"/>
      <c r="BK445" s="13"/>
      <c r="BL445" s="13"/>
      <c r="BM445" s="13"/>
      <c r="BN445" s="8" t="str">
        <f t="shared" si="254"/>
        <v/>
      </c>
      <c r="BO445" s="8">
        <f t="shared" si="266"/>
        <v>0</v>
      </c>
      <c r="BP445" s="8">
        <f t="shared" si="275"/>
        <v>0</v>
      </c>
      <c r="BQ445" s="13"/>
      <c r="BR445" s="13"/>
      <c r="BS445" s="13"/>
      <c r="BT445" s="13"/>
      <c r="BU445" s="13"/>
      <c r="BV445" s="13"/>
      <c r="BW445" s="13"/>
      <c r="BX445" s="13"/>
      <c r="BY445" s="13"/>
      <c r="BZ445" s="13"/>
      <c r="CA445" s="8" t="str">
        <f t="shared" si="276"/>
        <v/>
      </c>
      <c r="CB445" s="8">
        <f t="shared" si="249"/>
        <v>0</v>
      </c>
      <c r="CC445" s="8">
        <f t="shared" si="271"/>
        <v>0</v>
      </c>
      <c r="CD445" s="13"/>
      <c r="CE445" s="13"/>
      <c r="CF445" s="13"/>
      <c r="CG445" s="13"/>
      <c r="CH445" s="13"/>
      <c r="CI445" s="13"/>
      <c r="CJ445" s="13"/>
      <c r="CK445" s="13"/>
      <c r="CL445" s="13"/>
      <c r="CM445" s="13"/>
      <c r="CN445" s="8" t="str">
        <f t="shared" si="260"/>
        <v/>
      </c>
      <c r="CO445" s="8">
        <f t="shared" si="248"/>
        <v>0</v>
      </c>
      <c r="CP445" s="8">
        <f t="shared" si="277"/>
        <v>0</v>
      </c>
      <c r="CQ445" s="13"/>
      <c r="CR445" s="13"/>
      <c r="CS445" s="13"/>
      <c r="CT445" s="13"/>
      <c r="CU445" s="13"/>
      <c r="CV445" s="13"/>
      <c r="CW445" s="13"/>
      <c r="CX445" s="13"/>
      <c r="CY445" s="13"/>
      <c r="CZ445" s="13"/>
      <c r="DA445" s="8" t="str">
        <f t="shared" si="264"/>
        <v/>
      </c>
      <c r="DB445" s="8">
        <f t="shared" si="263"/>
        <v>0</v>
      </c>
      <c r="DC445" s="8">
        <f t="shared" si="268"/>
        <v>0</v>
      </c>
    </row>
    <row r="446" spans="1:107" ht="26.25" customHeight="1" thickBot="1" x14ac:dyDescent="0.4">
      <c r="A446" s="16">
        <v>440</v>
      </c>
      <c r="B446" s="16"/>
      <c r="C446" s="16"/>
      <c r="D446" s="13"/>
      <c r="E446" s="13"/>
      <c r="F446" s="13"/>
      <c r="G446" s="13"/>
      <c r="H446" s="13"/>
      <c r="I446" s="13"/>
      <c r="J446" s="13"/>
      <c r="K446" s="13"/>
      <c r="L446" s="13"/>
      <c r="M446" s="13"/>
      <c r="N446" s="8" t="str">
        <f t="shared" si="279"/>
        <v/>
      </c>
      <c r="O446" s="8">
        <f t="shared" si="272"/>
        <v>0</v>
      </c>
      <c r="P446" s="8">
        <f t="shared" si="278"/>
        <v>0</v>
      </c>
      <c r="Q446" s="13"/>
      <c r="R446" s="13"/>
      <c r="S446" s="13"/>
      <c r="T446" s="13"/>
      <c r="U446" s="13"/>
      <c r="V446" s="13"/>
      <c r="W446" s="13"/>
      <c r="X446" s="13"/>
      <c r="Y446" s="13"/>
      <c r="Z446" s="13"/>
      <c r="AA446" s="10" t="str">
        <f t="shared" si="262"/>
        <v/>
      </c>
      <c r="AB446" s="10">
        <f>AllCurCoTCL(Q446:Z446)</f>
        <v>0</v>
      </c>
      <c r="AC446" s="10">
        <f t="shared" si="265"/>
        <v>0</v>
      </c>
      <c r="AD446" s="13"/>
      <c r="AE446" s="13"/>
      <c r="AF446" s="13"/>
      <c r="AG446" s="13"/>
      <c r="AH446" s="13"/>
      <c r="AI446" s="13"/>
      <c r="AJ446" s="13"/>
      <c r="AK446" s="13"/>
      <c r="AL446" s="13"/>
      <c r="AM446" s="13"/>
      <c r="AN446" s="10" t="str">
        <f t="shared" si="252"/>
        <v/>
      </c>
      <c r="AO446" s="8">
        <f t="shared" ref="AO446:AO477" si="280">AllCurCoTCL(AD446:AM446)</f>
        <v>0</v>
      </c>
      <c r="AP446" s="12">
        <f t="shared" si="245"/>
        <v>0</v>
      </c>
      <c r="AQ446" s="13"/>
      <c r="AR446" s="13"/>
      <c r="AS446" s="13"/>
      <c r="AT446" s="13"/>
      <c r="AU446" s="13"/>
      <c r="AV446" s="13"/>
      <c r="AW446" s="13"/>
      <c r="AX446" s="13"/>
      <c r="AY446" s="13"/>
      <c r="AZ446" s="13"/>
      <c r="BA446" s="10" t="str">
        <f t="shared" si="273"/>
        <v/>
      </c>
      <c r="BB446" s="8">
        <f t="shared" si="247"/>
        <v>0</v>
      </c>
      <c r="BC446" s="8">
        <f t="shared" si="270"/>
        <v>0</v>
      </c>
      <c r="BD446" s="13"/>
      <c r="BE446" s="13"/>
      <c r="BF446" s="13"/>
      <c r="BG446" s="13"/>
      <c r="BH446" s="13"/>
      <c r="BI446" s="13"/>
      <c r="BJ446" s="13"/>
      <c r="BK446" s="13"/>
      <c r="BL446" s="13"/>
      <c r="BM446" s="13"/>
      <c r="BN446" s="8" t="str">
        <f t="shared" si="254"/>
        <v/>
      </c>
      <c r="BO446" s="8">
        <f t="shared" si="266"/>
        <v>0</v>
      </c>
      <c r="BP446" s="8">
        <f t="shared" si="275"/>
        <v>0</v>
      </c>
      <c r="BQ446" s="13"/>
      <c r="BR446" s="13"/>
      <c r="BS446" s="13"/>
      <c r="BT446" s="13"/>
      <c r="BU446" s="13"/>
      <c r="BV446" s="13"/>
      <c r="BW446" s="13"/>
      <c r="BX446" s="13"/>
      <c r="BY446" s="13"/>
      <c r="BZ446" s="13"/>
      <c r="CA446" s="8" t="str">
        <f t="shared" si="276"/>
        <v/>
      </c>
      <c r="CB446" s="8">
        <f t="shared" si="249"/>
        <v>0</v>
      </c>
      <c r="CC446" s="8">
        <f t="shared" si="271"/>
        <v>0</v>
      </c>
      <c r="CD446" s="13"/>
      <c r="CE446" s="13"/>
      <c r="CF446" s="13"/>
      <c r="CG446" s="13"/>
      <c r="CH446" s="13"/>
      <c r="CI446" s="13"/>
      <c r="CJ446" s="13"/>
      <c r="CK446" s="13"/>
      <c r="CL446" s="13"/>
      <c r="CM446" s="13"/>
      <c r="CN446" s="8" t="str">
        <f t="shared" si="260"/>
        <v/>
      </c>
      <c r="CO446" s="8">
        <f t="shared" si="248"/>
        <v>0</v>
      </c>
      <c r="CP446" s="8">
        <f t="shared" si="277"/>
        <v>0</v>
      </c>
      <c r="CQ446" s="13"/>
      <c r="CR446" s="13"/>
      <c r="CS446" s="13"/>
      <c r="CT446" s="13"/>
      <c r="CU446" s="13"/>
      <c r="CV446" s="13"/>
      <c r="CW446" s="13"/>
      <c r="CX446" s="13"/>
      <c r="CY446" s="13"/>
      <c r="CZ446" s="13"/>
      <c r="DA446" s="8" t="str">
        <f t="shared" si="264"/>
        <v/>
      </c>
      <c r="DB446" s="8">
        <f t="shared" si="263"/>
        <v>0</v>
      </c>
      <c r="DC446" s="8">
        <f t="shared" si="268"/>
        <v>0</v>
      </c>
    </row>
    <row r="447" spans="1:107" ht="26.25" customHeight="1" thickBot="1" x14ac:dyDescent="0.4">
      <c r="A447" s="16">
        <v>441</v>
      </c>
      <c r="B447" s="16"/>
      <c r="C447" s="16"/>
      <c r="D447" s="13"/>
      <c r="E447" s="13"/>
      <c r="F447" s="13"/>
      <c r="G447" s="13"/>
      <c r="H447" s="13"/>
      <c r="I447" s="13"/>
      <c r="J447" s="13"/>
      <c r="K447" s="13"/>
      <c r="L447" s="13"/>
      <c r="M447" s="13"/>
      <c r="N447" s="8" t="str">
        <f t="shared" si="279"/>
        <v/>
      </c>
      <c r="O447" s="8">
        <f t="shared" si="272"/>
        <v>0</v>
      </c>
      <c r="P447" s="8">
        <f t="shared" si="278"/>
        <v>0</v>
      </c>
      <c r="Q447" s="13"/>
      <c r="R447" s="13"/>
      <c r="S447" s="13"/>
      <c r="T447" s="13"/>
      <c r="U447" s="13"/>
      <c r="V447" s="13"/>
      <c r="W447" s="13"/>
      <c r="X447" s="13"/>
      <c r="Y447" s="13"/>
      <c r="Z447" s="13"/>
      <c r="AA447" s="10" t="str">
        <f t="shared" si="262"/>
        <v/>
      </c>
      <c r="AB447" s="10">
        <f t="shared" ref="AB447:AB478" si="281">AllCurCoTCL(Q447:Z447)</f>
        <v>0</v>
      </c>
      <c r="AC447" s="10">
        <f t="shared" si="265"/>
        <v>0</v>
      </c>
      <c r="AD447" s="13"/>
      <c r="AE447" s="13"/>
      <c r="AF447" s="13"/>
      <c r="AG447" s="13"/>
      <c r="AH447" s="13"/>
      <c r="AI447" s="13"/>
      <c r="AJ447" s="13"/>
      <c r="AK447" s="13"/>
      <c r="AL447" s="13"/>
      <c r="AM447" s="13"/>
      <c r="AN447" s="10" t="str">
        <f t="shared" si="252"/>
        <v/>
      </c>
      <c r="AO447" s="8">
        <f t="shared" si="280"/>
        <v>0</v>
      </c>
      <c r="AP447" s="12">
        <f t="shared" si="245"/>
        <v>0</v>
      </c>
      <c r="AQ447" s="13"/>
      <c r="AR447" s="13"/>
      <c r="AS447" s="13"/>
      <c r="AT447" s="13"/>
      <c r="AU447" s="13"/>
      <c r="AV447" s="13"/>
      <c r="AW447" s="13"/>
      <c r="AX447" s="13"/>
      <c r="AY447" s="13"/>
      <c r="AZ447" s="13"/>
      <c r="BA447" s="10" t="str">
        <f t="shared" si="273"/>
        <v/>
      </c>
      <c r="BB447" s="8">
        <f t="shared" si="247"/>
        <v>0</v>
      </c>
      <c r="BC447" s="8">
        <f t="shared" si="270"/>
        <v>0</v>
      </c>
      <c r="BD447" s="13"/>
      <c r="BE447" s="13"/>
      <c r="BF447" s="13"/>
      <c r="BG447" s="13"/>
      <c r="BH447" s="13"/>
      <c r="BI447" s="13"/>
      <c r="BJ447" s="13"/>
      <c r="BK447" s="13"/>
      <c r="BL447" s="13"/>
      <c r="BM447" s="13"/>
      <c r="BN447" s="8" t="str">
        <f t="shared" si="254"/>
        <v/>
      </c>
      <c r="BO447" s="8">
        <f t="shared" si="266"/>
        <v>0</v>
      </c>
      <c r="BP447" s="8">
        <f t="shared" si="275"/>
        <v>0</v>
      </c>
      <c r="BQ447" s="13"/>
      <c r="BR447" s="13"/>
      <c r="BS447" s="13"/>
      <c r="BT447" s="13"/>
      <c r="BU447" s="13"/>
      <c r="BV447" s="13"/>
      <c r="BW447" s="13"/>
      <c r="BX447" s="13"/>
      <c r="BY447" s="13"/>
      <c r="BZ447" s="13"/>
      <c r="CA447" s="8" t="str">
        <f t="shared" si="276"/>
        <v/>
      </c>
      <c r="CB447" s="8">
        <f t="shared" si="249"/>
        <v>0</v>
      </c>
      <c r="CC447" s="8">
        <f t="shared" si="271"/>
        <v>0</v>
      </c>
      <c r="CD447" s="13"/>
      <c r="CE447" s="13"/>
      <c r="CF447" s="13"/>
      <c r="CG447" s="13"/>
      <c r="CH447" s="13"/>
      <c r="CI447" s="13"/>
      <c r="CJ447" s="13"/>
      <c r="CK447" s="13"/>
      <c r="CL447" s="13"/>
      <c r="CM447" s="13"/>
      <c r="CN447" s="8" t="str">
        <f t="shared" si="260"/>
        <v/>
      </c>
      <c r="CO447" s="8">
        <f t="shared" si="248"/>
        <v>0</v>
      </c>
      <c r="CP447" s="8">
        <f t="shared" si="277"/>
        <v>0</v>
      </c>
      <c r="CQ447" s="13"/>
      <c r="CR447" s="13"/>
      <c r="CS447" s="13"/>
      <c r="CT447" s="13"/>
      <c r="CU447" s="13"/>
      <c r="CV447" s="13"/>
      <c r="CW447" s="13"/>
      <c r="CX447" s="13"/>
      <c r="CY447" s="13"/>
      <c r="CZ447" s="13"/>
      <c r="DA447" s="8" t="str">
        <f t="shared" si="264"/>
        <v/>
      </c>
      <c r="DB447" s="8">
        <f t="shared" si="263"/>
        <v>0</v>
      </c>
      <c r="DC447" s="8">
        <f t="shared" si="268"/>
        <v>0</v>
      </c>
    </row>
    <row r="448" spans="1:107" ht="26.25" customHeight="1" thickBot="1" x14ac:dyDescent="0.4">
      <c r="A448" s="16">
        <v>442</v>
      </c>
      <c r="B448" s="16"/>
      <c r="C448" s="16"/>
      <c r="D448" s="13"/>
      <c r="E448" s="13"/>
      <c r="F448" s="13"/>
      <c r="G448" s="13"/>
      <c r="H448" s="13"/>
      <c r="I448" s="13"/>
      <c r="J448" s="13"/>
      <c r="K448" s="13"/>
      <c r="L448" s="13"/>
      <c r="M448" s="13"/>
      <c r="N448" s="8" t="str">
        <f t="shared" si="279"/>
        <v/>
      </c>
      <c r="O448" s="8">
        <f t="shared" si="272"/>
        <v>0</v>
      </c>
      <c r="P448" s="8">
        <f t="shared" si="278"/>
        <v>0</v>
      </c>
      <c r="Q448" s="13"/>
      <c r="R448" s="13"/>
      <c r="S448" s="13"/>
      <c r="T448" s="13"/>
      <c r="U448" s="13"/>
      <c r="V448" s="13"/>
      <c r="W448" s="13"/>
      <c r="X448" s="13"/>
      <c r="Y448" s="13"/>
      <c r="Z448" s="13"/>
      <c r="AA448" s="10" t="str">
        <f t="shared" si="262"/>
        <v/>
      </c>
      <c r="AB448" s="10">
        <f t="shared" si="281"/>
        <v>0</v>
      </c>
      <c r="AC448" s="10">
        <f t="shared" si="265"/>
        <v>0</v>
      </c>
      <c r="AD448" s="13"/>
      <c r="AE448" s="13"/>
      <c r="AF448" s="13"/>
      <c r="AG448" s="13"/>
      <c r="AH448" s="13"/>
      <c r="AI448" s="13"/>
      <c r="AJ448" s="13"/>
      <c r="AK448" s="13"/>
      <c r="AL448" s="13"/>
      <c r="AM448" s="13"/>
      <c r="AN448" s="10" t="str">
        <f t="shared" si="252"/>
        <v/>
      </c>
      <c r="AO448" s="8">
        <f t="shared" si="280"/>
        <v>0</v>
      </c>
      <c r="AP448" s="12">
        <f t="shared" si="245"/>
        <v>0</v>
      </c>
      <c r="AQ448" s="13"/>
      <c r="AR448" s="13"/>
      <c r="AS448" s="13"/>
      <c r="AT448" s="13"/>
      <c r="AU448" s="13"/>
      <c r="AV448" s="13"/>
      <c r="AW448" s="13"/>
      <c r="AX448" s="13"/>
      <c r="AY448" s="13"/>
      <c r="AZ448" s="13"/>
      <c r="BA448" s="10" t="str">
        <f t="shared" si="273"/>
        <v/>
      </c>
      <c r="BB448" s="8">
        <f t="shared" si="247"/>
        <v>0</v>
      </c>
      <c r="BC448" s="8">
        <f t="shared" si="270"/>
        <v>0</v>
      </c>
      <c r="BD448" s="13"/>
      <c r="BE448" s="13"/>
      <c r="BF448" s="13"/>
      <c r="BG448" s="13"/>
      <c r="BH448" s="13"/>
      <c r="BI448" s="13"/>
      <c r="BJ448" s="13"/>
      <c r="BK448" s="13"/>
      <c r="BL448" s="13"/>
      <c r="BM448" s="13"/>
      <c r="BN448" s="8" t="str">
        <f t="shared" si="254"/>
        <v/>
      </c>
      <c r="BO448" s="8">
        <f t="shared" si="266"/>
        <v>0</v>
      </c>
      <c r="BP448" s="8">
        <f t="shared" si="275"/>
        <v>0</v>
      </c>
      <c r="BQ448" s="13"/>
      <c r="BR448" s="13"/>
      <c r="BS448" s="13"/>
      <c r="BT448" s="13"/>
      <c r="BU448" s="13"/>
      <c r="BV448" s="13"/>
      <c r="BW448" s="13"/>
      <c r="BX448" s="13"/>
      <c r="BY448" s="13"/>
      <c r="BZ448" s="13"/>
      <c r="CA448" s="8" t="str">
        <f t="shared" si="276"/>
        <v/>
      </c>
      <c r="CB448" s="8">
        <f t="shared" si="249"/>
        <v>0</v>
      </c>
      <c r="CC448" s="8">
        <f t="shared" si="271"/>
        <v>0</v>
      </c>
      <c r="CD448" s="13"/>
      <c r="CE448" s="13"/>
      <c r="CF448" s="13"/>
      <c r="CG448" s="13"/>
      <c r="CH448" s="13"/>
      <c r="CI448" s="13"/>
      <c r="CJ448" s="13"/>
      <c r="CK448" s="13"/>
      <c r="CL448" s="13"/>
      <c r="CM448" s="13"/>
      <c r="CN448" s="8" t="str">
        <f t="shared" si="260"/>
        <v/>
      </c>
      <c r="CO448" s="8">
        <f t="shared" si="248"/>
        <v>0</v>
      </c>
      <c r="CP448" s="8">
        <f t="shared" si="277"/>
        <v>0</v>
      </c>
      <c r="CQ448" s="13"/>
      <c r="CR448" s="13"/>
      <c r="CS448" s="13"/>
      <c r="CT448" s="13"/>
      <c r="CU448" s="13"/>
      <c r="CV448" s="13"/>
      <c r="CW448" s="13"/>
      <c r="CX448" s="13"/>
      <c r="CY448" s="13"/>
      <c r="CZ448" s="13"/>
      <c r="DA448" s="8" t="str">
        <f t="shared" si="264"/>
        <v/>
      </c>
      <c r="DB448" s="8">
        <f>AllCurCoTCL(CQ448:CZ448)</f>
        <v>0</v>
      </c>
      <c r="DC448" s="8">
        <f t="shared" si="268"/>
        <v>0</v>
      </c>
    </row>
    <row r="449" spans="1:107" ht="26.25" customHeight="1" thickBot="1" x14ac:dyDescent="0.4">
      <c r="A449" s="16">
        <v>443</v>
      </c>
      <c r="B449" s="16"/>
      <c r="C449" s="16"/>
      <c r="D449" s="13"/>
      <c r="E449" s="13"/>
      <c r="F449" s="13"/>
      <c r="G449" s="13"/>
      <c r="H449" s="13"/>
      <c r="I449" s="13"/>
      <c r="J449" s="13"/>
      <c r="K449" s="13"/>
      <c r="L449" s="13"/>
      <c r="M449" s="13"/>
      <c r="N449" s="8" t="str">
        <f t="shared" si="279"/>
        <v/>
      </c>
      <c r="O449" s="8">
        <f t="shared" si="272"/>
        <v>0</v>
      </c>
      <c r="P449" s="8">
        <f t="shared" si="278"/>
        <v>0</v>
      </c>
      <c r="Q449" s="13"/>
      <c r="R449" s="13"/>
      <c r="S449" s="13"/>
      <c r="T449" s="13"/>
      <c r="U449" s="13"/>
      <c r="V449" s="13"/>
      <c r="W449" s="13"/>
      <c r="X449" s="13"/>
      <c r="Y449" s="13"/>
      <c r="Z449" s="13"/>
      <c r="AA449" s="10" t="str">
        <f t="shared" si="262"/>
        <v/>
      </c>
      <c r="AB449" s="10">
        <f t="shared" si="281"/>
        <v>0</v>
      </c>
      <c r="AC449" s="10">
        <f t="shared" si="265"/>
        <v>0</v>
      </c>
      <c r="AD449" s="13"/>
      <c r="AE449" s="13"/>
      <c r="AF449" s="13"/>
      <c r="AG449" s="13"/>
      <c r="AH449" s="13"/>
      <c r="AI449" s="13"/>
      <c r="AJ449" s="13"/>
      <c r="AK449" s="13"/>
      <c r="AL449" s="13"/>
      <c r="AM449" s="13"/>
      <c r="AN449" s="10" t="str">
        <f t="shared" si="252"/>
        <v/>
      </c>
      <c r="AO449" s="8">
        <f t="shared" si="280"/>
        <v>0</v>
      </c>
      <c r="AP449" s="12">
        <f t="shared" si="245"/>
        <v>0</v>
      </c>
      <c r="AQ449" s="13"/>
      <c r="AR449" s="13"/>
      <c r="AS449" s="13"/>
      <c r="AT449" s="13"/>
      <c r="AU449" s="13"/>
      <c r="AV449" s="13"/>
      <c r="AW449" s="13"/>
      <c r="AX449" s="13"/>
      <c r="AY449" s="13"/>
      <c r="AZ449" s="13"/>
      <c r="BA449" s="10" t="str">
        <f t="shared" si="273"/>
        <v/>
      </c>
      <c r="BB449" s="8">
        <f t="shared" si="247"/>
        <v>0</v>
      </c>
      <c r="BC449" s="8">
        <f t="shared" si="270"/>
        <v>0</v>
      </c>
      <c r="BD449" s="13"/>
      <c r="BE449" s="13"/>
      <c r="BF449" s="13"/>
      <c r="BG449" s="13"/>
      <c r="BH449" s="13"/>
      <c r="BI449" s="13"/>
      <c r="BJ449" s="13"/>
      <c r="BK449" s="13"/>
      <c r="BL449" s="13"/>
      <c r="BM449" s="13"/>
      <c r="BN449" s="8" t="str">
        <f t="shared" si="254"/>
        <v/>
      </c>
      <c r="BO449" s="8">
        <f t="shared" si="266"/>
        <v>0</v>
      </c>
      <c r="BP449" s="8">
        <f t="shared" si="275"/>
        <v>0</v>
      </c>
      <c r="BQ449" s="13"/>
      <c r="BR449" s="13"/>
      <c r="BS449" s="13"/>
      <c r="BT449" s="13"/>
      <c r="BU449" s="13"/>
      <c r="BV449" s="13"/>
      <c r="BW449" s="13"/>
      <c r="BX449" s="13"/>
      <c r="BY449" s="13"/>
      <c r="BZ449" s="13"/>
      <c r="CA449" s="8" t="str">
        <f t="shared" si="276"/>
        <v/>
      </c>
      <c r="CB449" s="8">
        <f t="shared" si="249"/>
        <v>0</v>
      </c>
      <c r="CC449" s="8">
        <f t="shared" si="271"/>
        <v>0</v>
      </c>
      <c r="CD449" s="13"/>
      <c r="CE449" s="13"/>
      <c r="CF449" s="13"/>
      <c r="CG449" s="13"/>
      <c r="CH449" s="13"/>
      <c r="CI449" s="13"/>
      <c r="CJ449" s="13"/>
      <c r="CK449" s="13"/>
      <c r="CL449" s="13"/>
      <c r="CM449" s="13"/>
      <c r="CN449" s="8" t="str">
        <f t="shared" si="260"/>
        <v/>
      </c>
      <c r="CO449" s="8">
        <f t="shared" si="248"/>
        <v>0</v>
      </c>
      <c r="CP449" s="8">
        <f t="shared" si="277"/>
        <v>0</v>
      </c>
      <c r="CQ449" s="13"/>
      <c r="CR449" s="13"/>
      <c r="CS449" s="13"/>
      <c r="CT449" s="13"/>
      <c r="CU449" s="13"/>
      <c r="CV449" s="13"/>
      <c r="CW449" s="13"/>
      <c r="CX449" s="13"/>
      <c r="CY449" s="13"/>
      <c r="CZ449" s="13"/>
      <c r="DA449" s="8" t="str">
        <f t="shared" ref="DA449:DA480" si="282">AllCurCo(CQ449:CZ449)</f>
        <v/>
      </c>
      <c r="DB449" s="8">
        <f t="shared" ref="DB449:DB480" si="283">AllCurCoTCL(CQ449:CZ449)</f>
        <v>0</v>
      </c>
      <c r="DC449" s="8">
        <f t="shared" si="268"/>
        <v>0</v>
      </c>
    </row>
    <row r="450" spans="1:107" ht="26.25" customHeight="1" thickBot="1" x14ac:dyDescent="0.4">
      <c r="A450" s="16">
        <v>444</v>
      </c>
      <c r="B450" s="16"/>
      <c r="C450" s="16"/>
      <c r="D450" s="13"/>
      <c r="E450" s="13"/>
      <c r="F450" s="13"/>
      <c r="G450" s="13"/>
      <c r="H450" s="13"/>
      <c r="I450" s="13"/>
      <c r="J450" s="13"/>
      <c r="K450" s="13"/>
      <c r="L450" s="13"/>
      <c r="M450" s="13"/>
      <c r="N450" s="8" t="str">
        <f t="shared" si="279"/>
        <v/>
      </c>
      <c r="O450" s="8">
        <f t="shared" si="272"/>
        <v>0</v>
      </c>
      <c r="P450" s="8">
        <f t="shared" si="278"/>
        <v>0</v>
      </c>
      <c r="Q450" s="13"/>
      <c r="R450" s="13"/>
      <c r="S450" s="13"/>
      <c r="T450" s="13"/>
      <c r="U450" s="13"/>
      <c r="V450" s="13"/>
      <c r="W450" s="13"/>
      <c r="X450" s="13"/>
      <c r="Y450" s="13"/>
      <c r="Z450" s="13"/>
      <c r="AA450" s="10" t="str">
        <f t="shared" si="262"/>
        <v/>
      </c>
      <c r="AB450" s="10">
        <f t="shared" si="281"/>
        <v>0</v>
      </c>
      <c r="AC450" s="10">
        <f t="shared" si="265"/>
        <v>0</v>
      </c>
      <c r="AD450" s="13"/>
      <c r="AE450" s="13"/>
      <c r="AF450" s="13"/>
      <c r="AG450" s="13"/>
      <c r="AH450" s="13"/>
      <c r="AI450" s="13"/>
      <c r="AJ450" s="13"/>
      <c r="AK450" s="13"/>
      <c r="AL450" s="13"/>
      <c r="AM450" s="13"/>
      <c r="AN450" s="10" t="str">
        <f t="shared" si="252"/>
        <v/>
      </c>
      <c r="AO450" s="8">
        <f t="shared" si="280"/>
        <v>0</v>
      </c>
      <c r="AP450" s="12">
        <f t="shared" si="245"/>
        <v>0</v>
      </c>
      <c r="AQ450" s="13"/>
      <c r="AR450" s="13"/>
      <c r="AS450" s="13"/>
      <c r="AT450" s="13"/>
      <c r="AU450" s="13"/>
      <c r="AV450" s="13"/>
      <c r="AW450" s="13"/>
      <c r="AX450" s="13"/>
      <c r="AY450" s="13"/>
      <c r="AZ450" s="13"/>
      <c r="BA450" s="10" t="str">
        <f t="shared" si="273"/>
        <v/>
      </c>
      <c r="BB450" s="8">
        <f t="shared" si="247"/>
        <v>0</v>
      </c>
      <c r="BC450" s="8">
        <f t="shared" si="270"/>
        <v>0</v>
      </c>
      <c r="BD450" s="13"/>
      <c r="BE450" s="13"/>
      <c r="BF450" s="13"/>
      <c r="BG450" s="13"/>
      <c r="BH450" s="13"/>
      <c r="BI450" s="13"/>
      <c r="BJ450" s="13"/>
      <c r="BK450" s="13"/>
      <c r="BL450" s="13"/>
      <c r="BM450" s="13"/>
      <c r="BN450" s="8" t="str">
        <f t="shared" si="254"/>
        <v/>
      </c>
      <c r="BO450" s="8">
        <f t="shared" si="266"/>
        <v>0</v>
      </c>
      <c r="BP450" s="8">
        <f t="shared" si="275"/>
        <v>0</v>
      </c>
      <c r="BQ450" s="13"/>
      <c r="BR450" s="13"/>
      <c r="BS450" s="13"/>
      <c r="BT450" s="13"/>
      <c r="BU450" s="13"/>
      <c r="BV450" s="13"/>
      <c r="BW450" s="13"/>
      <c r="BX450" s="13"/>
      <c r="BY450" s="13"/>
      <c r="BZ450" s="13"/>
      <c r="CA450" s="8" t="str">
        <f t="shared" si="276"/>
        <v/>
      </c>
      <c r="CB450" s="8">
        <f t="shared" si="249"/>
        <v>0</v>
      </c>
      <c r="CC450" s="8">
        <f t="shared" si="271"/>
        <v>0</v>
      </c>
      <c r="CD450" s="13"/>
      <c r="CE450" s="13"/>
      <c r="CF450" s="13"/>
      <c r="CG450" s="13"/>
      <c r="CH450" s="13"/>
      <c r="CI450" s="13"/>
      <c r="CJ450" s="13"/>
      <c r="CK450" s="13"/>
      <c r="CL450" s="13"/>
      <c r="CM450" s="13"/>
      <c r="CN450" s="8" t="str">
        <f t="shared" si="260"/>
        <v/>
      </c>
      <c r="CO450" s="8">
        <f t="shared" si="248"/>
        <v>0</v>
      </c>
      <c r="CP450" s="8">
        <f t="shared" si="277"/>
        <v>0</v>
      </c>
      <c r="CQ450" s="13"/>
      <c r="CR450" s="13"/>
      <c r="CS450" s="13"/>
      <c r="CT450" s="13"/>
      <c r="CU450" s="13"/>
      <c r="CV450" s="13"/>
      <c r="CW450" s="13"/>
      <c r="CX450" s="13"/>
      <c r="CY450" s="13"/>
      <c r="CZ450" s="13"/>
      <c r="DA450" s="8" t="str">
        <f t="shared" si="282"/>
        <v/>
      </c>
      <c r="DB450" s="8">
        <f t="shared" si="283"/>
        <v>0</v>
      </c>
      <c r="DC450" s="8">
        <f t="shared" si="268"/>
        <v>0</v>
      </c>
    </row>
    <row r="451" spans="1:107" ht="26.25" customHeight="1" thickBot="1" x14ac:dyDescent="0.4">
      <c r="A451" s="16">
        <v>445</v>
      </c>
      <c r="B451" s="16"/>
      <c r="C451" s="16"/>
      <c r="D451" s="13"/>
      <c r="E451" s="13"/>
      <c r="F451" s="13"/>
      <c r="G451" s="13"/>
      <c r="H451" s="13"/>
      <c r="I451" s="13"/>
      <c r="J451" s="13"/>
      <c r="K451" s="13"/>
      <c r="L451" s="13"/>
      <c r="M451" s="13"/>
      <c r="N451" s="8" t="str">
        <f t="shared" si="279"/>
        <v/>
      </c>
      <c r="O451" s="8">
        <f t="shared" si="272"/>
        <v>0</v>
      </c>
      <c r="P451" s="8">
        <f t="shared" si="278"/>
        <v>0</v>
      </c>
      <c r="Q451" s="13"/>
      <c r="R451" s="13"/>
      <c r="S451" s="13"/>
      <c r="T451" s="13"/>
      <c r="U451" s="13"/>
      <c r="V451" s="13"/>
      <c r="W451" s="13"/>
      <c r="X451" s="13"/>
      <c r="Y451" s="13"/>
      <c r="Z451" s="13"/>
      <c r="AA451" s="10" t="str">
        <f t="shared" si="262"/>
        <v/>
      </c>
      <c r="AB451" s="10">
        <f t="shared" si="281"/>
        <v>0</v>
      </c>
      <c r="AC451" s="10">
        <f t="shared" ref="AC451:AC476" si="284">AllCurCoGP(Q451:Z451)</f>
        <v>0</v>
      </c>
      <c r="AD451" s="13"/>
      <c r="AE451" s="13"/>
      <c r="AF451" s="13"/>
      <c r="AG451" s="13"/>
      <c r="AH451" s="13"/>
      <c r="AI451" s="13"/>
      <c r="AJ451" s="13"/>
      <c r="AK451" s="13"/>
      <c r="AL451" s="13"/>
      <c r="AM451" s="13"/>
      <c r="AN451" s="10" t="str">
        <f t="shared" si="252"/>
        <v/>
      </c>
      <c r="AO451" s="8">
        <f t="shared" si="280"/>
        <v>0</v>
      </c>
      <c r="AP451" s="12">
        <f t="shared" si="245"/>
        <v>0</v>
      </c>
      <c r="AQ451" s="13"/>
      <c r="AR451" s="13"/>
      <c r="AS451" s="13"/>
      <c r="AT451" s="13"/>
      <c r="AU451" s="13"/>
      <c r="AV451" s="13"/>
      <c r="AW451" s="13"/>
      <c r="AX451" s="13"/>
      <c r="AY451" s="13"/>
      <c r="AZ451" s="13"/>
      <c r="BA451" s="10" t="str">
        <f t="shared" si="273"/>
        <v/>
      </c>
      <c r="BB451" s="8">
        <f t="shared" si="247"/>
        <v>0</v>
      </c>
      <c r="BC451" s="8">
        <f t="shared" si="270"/>
        <v>0</v>
      </c>
      <c r="BD451" s="13"/>
      <c r="BE451" s="13"/>
      <c r="BF451" s="13"/>
      <c r="BG451" s="13"/>
      <c r="BH451" s="13"/>
      <c r="BI451" s="13"/>
      <c r="BJ451" s="13"/>
      <c r="BK451" s="13"/>
      <c r="BL451" s="13"/>
      <c r="BM451" s="13"/>
      <c r="BN451" s="8" t="str">
        <f t="shared" si="254"/>
        <v/>
      </c>
      <c r="BO451" s="8">
        <f t="shared" ref="BO451:BO486" si="285">AllCurCoTCL(BD451:BM451)</f>
        <v>0</v>
      </c>
      <c r="BP451" s="8">
        <f t="shared" si="275"/>
        <v>0</v>
      </c>
      <c r="BQ451" s="13"/>
      <c r="BR451" s="13"/>
      <c r="BS451" s="13"/>
      <c r="BT451" s="13"/>
      <c r="BU451" s="13"/>
      <c r="BV451" s="13"/>
      <c r="BW451" s="13"/>
      <c r="BX451" s="13"/>
      <c r="BY451" s="13"/>
      <c r="BZ451" s="13"/>
      <c r="CA451" s="8" t="str">
        <f t="shared" si="276"/>
        <v/>
      </c>
      <c r="CB451" s="8">
        <f t="shared" si="249"/>
        <v>0</v>
      </c>
      <c r="CC451" s="8">
        <f t="shared" si="271"/>
        <v>0</v>
      </c>
      <c r="CD451" s="13"/>
      <c r="CE451" s="13"/>
      <c r="CF451" s="13"/>
      <c r="CG451" s="13"/>
      <c r="CH451" s="13"/>
      <c r="CI451" s="13"/>
      <c r="CJ451" s="13"/>
      <c r="CK451" s="13"/>
      <c r="CL451" s="13"/>
      <c r="CM451" s="13"/>
      <c r="CN451" s="8" t="str">
        <f t="shared" si="260"/>
        <v/>
      </c>
      <c r="CO451" s="8">
        <f t="shared" si="248"/>
        <v>0</v>
      </c>
      <c r="CP451" s="8">
        <f t="shared" si="277"/>
        <v>0</v>
      </c>
      <c r="CQ451" s="13"/>
      <c r="CR451" s="13"/>
      <c r="CS451" s="13"/>
      <c r="CT451" s="13"/>
      <c r="CU451" s="13"/>
      <c r="CV451" s="13"/>
      <c r="CW451" s="13"/>
      <c r="CX451" s="13"/>
      <c r="CY451" s="13"/>
      <c r="CZ451" s="13"/>
      <c r="DA451" s="8" t="str">
        <f t="shared" si="282"/>
        <v/>
      </c>
      <c r="DB451" s="8">
        <f t="shared" si="283"/>
        <v>0</v>
      </c>
      <c r="DC451" s="8">
        <f t="shared" si="268"/>
        <v>0</v>
      </c>
    </row>
    <row r="452" spans="1:107" ht="26.25" customHeight="1" thickBot="1" x14ac:dyDescent="0.4">
      <c r="A452" s="16">
        <v>446</v>
      </c>
      <c r="B452" s="16"/>
      <c r="C452" s="16"/>
      <c r="D452" s="13"/>
      <c r="E452" s="13"/>
      <c r="F452" s="13"/>
      <c r="G452" s="13"/>
      <c r="H452" s="13"/>
      <c r="I452" s="13"/>
      <c r="J452" s="13"/>
      <c r="K452" s="13"/>
      <c r="L452" s="13"/>
      <c r="M452" s="13"/>
      <c r="N452" s="8" t="str">
        <f t="shared" si="279"/>
        <v/>
      </c>
      <c r="O452" s="8">
        <f t="shared" si="272"/>
        <v>0</v>
      </c>
      <c r="P452" s="8">
        <f t="shared" si="278"/>
        <v>0</v>
      </c>
      <c r="Q452" s="13"/>
      <c r="R452" s="13"/>
      <c r="S452" s="13"/>
      <c r="T452" s="13"/>
      <c r="U452" s="13"/>
      <c r="V452" s="13"/>
      <c r="W452" s="13"/>
      <c r="X452" s="13"/>
      <c r="Y452" s="13"/>
      <c r="Z452" s="13"/>
      <c r="AA452" s="10" t="str">
        <f t="shared" si="262"/>
        <v/>
      </c>
      <c r="AB452" s="10">
        <f t="shared" si="281"/>
        <v>0</v>
      </c>
      <c r="AC452" s="10">
        <f t="shared" si="284"/>
        <v>0</v>
      </c>
      <c r="AD452" s="13"/>
      <c r="AE452" s="13"/>
      <c r="AF452" s="13"/>
      <c r="AG452" s="13"/>
      <c r="AH452" s="13"/>
      <c r="AI452" s="13"/>
      <c r="AJ452" s="13"/>
      <c r="AK452" s="13"/>
      <c r="AL452" s="13"/>
      <c r="AM452" s="13"/>
      <c r="AN452" s="10" t="str">
        <f t="shared" si="252"/>
        <v/>
      </c>
      <c r="AO452" s="8">
        <f t="shared" si="280"/>
        <v>0</v>
      </c>
      <c r="AP452" s="12">
        <f t="shared" ref="AP452:AP515" si="286">AllCurCoGP(AD452:AM452)</f>
        <v>0</v>
      </c>
      <c r="AQ452" s="13"/>
      <c r="AR452" s="13"/>
      <c r="AS452" s="13"/>
      <c r="AT452" s="13"/>
      <c r="AU452" s="13"/>
      <c r="AV452" s="13"/>
      <c r="AW452" s="13"/>
      <c r="AX452" s="13"/>
      <c r="AY452" s="13"/>
      <c r="AZ452" s="13"/>
      <c r="BA452" s="10" t="str">
        <f t="shared" si="273"/>
        <v/>
      </c>
      <c r="BB452" s="8">
        <f t="shared" si="247"/>
        <v>0</v>
      </c>
      <c r="BC452" s="8">
        <f t="shared" si="270"/>
        <v>0</v>
      </c>
      <c r="BD452" s="13"/>
      <c r="BE452" s="13"/>
      <c r="BF452" s="13"/>
      <c r="BG452" s="13"/>
      <c r="BH452" s="13"/>
      <c r="BI452" s="13"/>
      <c r="BJ452" s="13"/>
      <c r="BK452" s="13"/>
      <c r="BL452" s="13"/>
      <c r="BM452" s="13"/>
      <c r="BN452" s="8" t="str">
        <f t="shared" si="254"/>
        <v/>
      </c>
      <c r="BO452" s="8">
        <f t="shared" si="285"/>
        <v>0</v>
      </c>
      <c r="BP452" s="8">
        <f t="shared" si="275"/>
        <v>0</v>
      </c>
      <c r="BQ452" s="13"/>
      <c r="BR452" s="13"/>
      <c r="BS452" s="13"/>
      <c r="BT452" s="13"/>
      <c r="BU452" s="13"/>
      <c r="BV452" s="13"/>
      <c r="BW452" s="13"/>
      <c r="BX452" s="13"/>
      <c r="BY452" s="13"/>
      <c r="BZ452" s="13"/>
      <c r="CA452" s="8" t="str">
        <f t="shared" si="276"/>
        <v/>
      </c>
      <c r="CB452" s="8">
        <f t="shared" si="249"/>
        <v>0</v>
      </c>
      <c r="CC452" s="8">
        <f t="shared" si="271"/>
        <v>0</v>
      </c>
      <c r="CD452" s="13"/>
      <c r="CE452" s="13"/>
      <c r="CF452" s="13"/>
      <c r="CG452" s="13"/>
      <c r="CH452" s="13"/>
      <c r="CI452" s="13"/>
      <c r="CJ452" s="13"/>
      <c r="CK452" s="13"/>
      <c r="CL452" s="13"/>
      <c r="CM452" s="13"/>
      <c r="CN452" s="8" t="str">
        <f t="shared" si="260"/>
        <v/>
      </c>
      <c r="CO452" s="8">
        <f t="shared" si="248"/>
        <v>0</v>
      </c>
      <c r="CP452" s="8">
        <f t="shared" si="277"/>
        <v>0</v>
      </c>
      <c r="CQ452" s="13"/>
      <c r="CR452" s="13"/>
      <c r="CS452" s="13"/>
      <c r="CT452" s="13"/>
      <c r="CU452" s="13"/>
      <c r="CV452" s="13"/>
      <c r="CW452" s="13"/>
      <c r="CX452" s="13"/>
      <c r="CY452" s="13"/>
      <c r="CZ452" s="13"/>
      <c r="DA452" s="8" t="str">
        <f t="shared" si="282"/>
        <v/>
      </c>
      <c r="DB452" s="8">
        <f t="shared" si="283"/>
        <v>0</v>
      </c>
      <c r="DC452" s="8">
        <f t="shared" si="268"/>
        <v>0</v>
      </c>
    </row>
    <row r="453" spans="1:107" ht="26.25" customHeight="1" thickBot="1" x14ac:dyDescent="0.4">
      <c r="A453" s="16">
        <v>447</v>
      </c>
      <c r="B453" s="16"/>
      <c r="C453" s="16"/>
      <c r="D453" s="13"/>
      <c r="E453" s="13"/>
      <c r="F453" s="13"/>
      <c r="G453" s="13"/>
      <c r="H453" s="13"/>
      <c r="I453" s="13"/>
      <c r="J453" s="13"/>
      <c r="K453" s="13"/>
      <c r="L453" s="13"/>
      <c r="M453" s="13"/>
      <c r="N453" s="8" t="str">
        <f t="shared" si="279"/>
        <v/>
      </c>
      <c r="O453" s="8">
        <f t="shared" si="272"/>
        <v>0</v>
      </c>
      <c r="P453" s="8">
        <f t="shared" si="278"/>
        <v>0</v>
      </c>
      <c r="Q453" s="13"/>
      <c r="R453" s="13"/>
      <c r="S453" s="13"/>
      <c r="T453" s="13"/>
      <c r="U453" s="13"/>
      <c r="V453" s="13"/>
      <c r="W453" s="13"/>
      <c r="X453" s="13"/>
      <c r="Y453" s="13"/>
      <c r="Z453" s="13"/>
      <c r="AA453" s="10" t="str">
        <f t="shared" si="262"/>
        <v/>
      </c>
      <c r="AB453" s="10">
        <f t="shared" si="281"/>
        <v>0</v>
      </c>
      <c r="AC453" s="10">
        <f t="shared" si="284"/>
        <v>0</v>
      </c>
      <c r="AD453" s="13"/>
      <c r="AE453" s="13"/>
      <c r="AF453" s="13"/>
      <c r="AG453" s="13"/>
      <c r="AH453" s="13"/>
      <c r="AI453" s="13"/>
      <c r="AJ453" s="13"/>
      <c r="AK453" s="13"/>
      <c r="AL453" s="13"/>
      <c r="AM453" s="13"/>
      <c r="AN453" s="10" t="str">
        <f t="shared" si="252"/>
        <v/>
      </c>
      <c r="AO453" s="8">
        <f t="shared" si="280"/>
        <v>0</v>
      </c>
      <c r="AP453" s="12">
        <f t="shared" si="286"/>
        <v>0</v>
      </c>
      <c r="AQ453" s="13"/>
      <c r="AR453" s="13"/>
      <c r="AS453" s="13"/>
      <c r="AT453" s="13"/>
      <c r="AU453" s="13"/>
      <c r="AV453" s="13"/>
      <c r="AW453" s="13"/>
      <c r="AX453" s="13"/>
      <c r="AY453" s="13"/>
      <c r="AZ453" s="13"/>
      <c r="BA453" s="10" t="str">
        <f t="shared" si="273"/>
        <v/>
      </c>
      <c r="BB453" s="8">
        <f t="shared" si="247"/>
        <v>0</v>
      </c>
      <c r="BC453" s="8">
        <f t="shared" si="270"/>
        <v>0</v>
      </c>
      <c r="BD453" s="13"/>
      <c r="BE453" s="13"/>
      <c r="BF453" s="13"/>
      <c r="BG453" s="13"/>
      <c r="BH453" s="13"/>
      <c r="BI453" s="13"/>
      <c r="BJ453" s="13"/>
      <c r="BK453" s="13"/>
      <c r="BL453" s="13"/>
      <c r="BM453" s="13"/>
      <c r="BN453" s="8" t="str">
        <f t="shared" si="254"/>
        <v/>
      </c>
      <c r="BO453" s="8">
        <f t="shared" si="285"/>
        <v>0</v>
      </c>
      <c r="BP453" s="8">
        <f t="shared" si="275"/>
        <v>0</v>
      </c>
      <c r="BQ453" s="13"/>
      <c r="BR453" s="13"/>
      <c r="BS453" s="13"/>
      <c r="BT453" s="13"/>
      <c r="BU453" s="13"/>
      <c r="BV453" s="13"/>
      <c r="BW453" s="13"/>
      <c r="BX453" s="13"/>
      <c r="BY453" s="13"/>
      <c r="BZ453" s="13"/>
      <c r="CA453" s="8" t="str">
        <f t="shared" si="276"/>
        <v/>
      </c>
      <c r="CB453" s="8">
        <f t="shared" si="249"/>
        <v>0</v>
      </c>
      <c r="CC453" s="8">
        <f t="shared" si="271"/>
        <v>0</v>
      </c>
      <c r="CD453" s="13"/>
      <c r="CE453" s="13"/>
      <c r="CF453" s="13"/>
      <c r="CG453" s="13"/>
      <c r="CH453" s="13"/>
      <c r="CI453" s="13"/>
      <c r="CJ453" s="13"/>
      <c r="CK453" s="13"/>
      <c r="CL453" s="13"/>
      <c r="CM453" s="13"/>
      <c r="CN453" s="8" t="str">
        <f t="shared" si="260"/>
        <v/>
      </c>
      <c r="CO453" s="8">
        <f t="shared" si="248"/>
        <v>0</v>
      </c>
      <c r="CP453" s="8">
        <f t="shared" si="277"/>
        <v>0</v>
      </c>
      <c r="CQ453" s="13"/>
      <c r="CR453" s="13"/>
      <c r="CS453" s="13"/>
      <c r="CT453" s="13"/>
      <c r="CU453" s="13"/>
      <c r="CV453" s="13"/>
      <c r="CW453" s="13"/>
      <c r="CX453" s="13"/>
      <c r="CY453" s="13"/>
      <c r="CZ453" s="13"/>
      <c r="DA453" s="8" t="str">
        <f t="shared" si="282"/>
        <v/>
      </c>
      <c r="DB453" s="8">
        <f t="shared" si="283"/>
        <v>0</v>
      </c>
      <c r="DC453" s="8">
        <f t="shared" si="268"/>
        <v>0</v>
      </c>
    </row>
    <row r="454" spans="1:107" ht="26.25" customHeight="1" thickBot="1" x14ac:dyDescent="0.4">
      <c r="A454" s="16">
        <v>448</v>
      </c>
      <c r="B454" s="16"/>
      <c r="C454" s="16"/>
      <c r="D454" s="13"/>
      <c r="E454" s="13"/>
      <c r="F454" s="13"/>
      <c r="G454" s="13"/>
      <c r="H454" s="13"/>
      <c r="I454" s="13"/>
      <c r="J454" s="13"/>
      <c r="K454" s="13"/>
      <c r="L454" s="13"/>
      <c r="M454" s="13"/>
      <c r="N454" s="8" t="str">
        <f t="shared" si="279"/>
        <v/>
      </c>
      <c r="O454" s="8">
        <f t="shared" si="272"/>
        <v>0</v>
      </c>
      <c r="P454" s="8">
        <f t="shared" si="278"/>
        <v>0</v>
      </c>
      <c r="Q454" s="13"/>
      <c r="R454" s="13"/>
      <c r="S454" s="13"/>
      <c r="T454" s="13"/>
      <c r="U454" s="13"/>
      <c r="V454" s="13"/>
      <c r="W454" s="13"/>
      <c r="X454" s="13"/>
      <c r="Y454" s="13"/>
      <c r="Z454" s="13"/>
      <c r="AA454" s="10" t="str">
        <f t="shared" si="262"/>
        <v/>
      </c>
      <c r="AB454" s="10">
        <f t="shared" si="281"/>
        <v>0</v>
      </c>
      <c r="AC454" s="10">
        <f t="shared" si="284"/>
        <v>0</v>
      </c>
      <c r="AD454" s="13"/>
      <c r="AE454" s="13"/>
      <c r="AF454" s="13"/>
      <c r="AG454" s="13"/>
      <c r="AH454" s="13"/>
      <c r="AI454" s="13"/>
      <c r="AJ454" s="13"/>
      <c r="AK454" s="13"/>
      <c r="AL454" s="13"/>
      <c r="AM454" s="13"/>
      <c r="AN454" s="10" t="str">
        <f t="shared" si="252"/>
        <v/>
      </c>
      <c r="AO454" s="8">
        <f t="shared" si="280"/>
        <v>0</v>
      </c>
      <c r="AP454" s="12">
        <f t="shared" si="286"/>
        <v>0</v>
      </c>
      <c r="AQ454" s="13"/>
      <c r="AR454" s="13"/>
      <c r="AS454" s="13"/>
      <c r="AT454" s="13"/>
      <c r="AU454" s="13"/>
      <c r="AV454" s="13"/>
      <c r="AW454" s="13"/>
      <c r="AX454" s="13"/>
      <c r="AY454" s="13"/>
      <c r="AZ454" s="13"/>
      <c r="BA454" s="10" t="str">
        <f t="shared" si="273"/>
        <v/>
      </c>
      <c r="BB454" s="8">
        <f t="shared" si="247"/>
        <v>0</v>
      </c>
      <c r="BC454" s="8">
        <f t="shared" si="270"/>
        <v>0</v>
      </c>
      <c r="BD454" s="13"/>
      <c r="BE454" s="13"/>
      <c r="BF454" s="13"/>
      <c r="BG454" s="13"/>
      <c r="BH454" s="13"/>
      <c r="BI454" s="13"/>
      <c r="BJ454" s="13"/>
      <c r="BK454" s="13"/>
      <c r="BL454" s="13"/>
      <c r="BM454" s="13"/>
      <c r="BN454" s="8" t="str">
        <f t="shared" si="254"/>
        <v/>
      </c>
      <c r="BO454" s="8">
        <f t="shared" si="285"/>
        <v>0</v>
      </c>
      <c r="BP454" s="8">
        <f t="shared" si="275"/>
        <v>0</v>
      </c>
      <c r="BQ454" s="13"/>
      <c r="BR454" s="13"/>
      <c r="BS454" s="13"/>
      <c r="BT454" s="13"/>
      <c r="BU454" s="13"/>
      <c r="BV454" s="13"/>
      <c r="BW454" s="13"/>
      <c r="BX454" s="13"/>
      <c r="BY454" s="13"/>
      <c r="BZ454" s="13"/>
      <c r="CA454" s="8" t="str">
        <f t="shared" si="276"/>
        <v/>
      </c>
      <c r="CB454" s="8">
        <f t="shared" si="249"/>
        <v>0</v>
      </c>
      <c r="CC454" s="8">
        <f t="shared" si="271"/>
        <v>0</v>
      </c>
      <c r="CD454" s="13"/>
      <c r="CE454" s="13"/>
      <c r="CF454" s="13"/>
      <c r="CG454" s="13"/>
      <c r="CH454" s="13"/>
      <c r="CI454" s="13"/>
      <c r="CJ454" s="13"/>
      <c r="CK454" s="13"/>
      <c r="CL454" s="13"/>
      <c r="CM454" s="13"/>
      <c r="CN454" s="8" t="str">
        <f t="shared" si="260"/>
        <v/>
      </c>
      <c r="CO454" s="8">
        <f t="shared" si="248"/>
        <v>0</v>
      </c>
      <c r="CP454" s="8">
        <f t="shared" si="277"/>
        <v>0</v>
      </c>
      <c r="CQ454" s="13"/>
      <c r="CR454" s="13"/>
      <c r="CS454" s="13"/>
      <c r="CT454" s="13"/>
      <c r="CU454" s="13"/>
      <c r="CV454" s="13"/>
      <c r="CW454" s="13"/>
      <c r="CX454" s="13"/>
      <c r="CY454" s="13"/>
      <c r="CZ454" s="13"/>
      <c r="DA454" s="8" t="str">
        <f t="shared" si="282"/>
        <v/>
      </c>
      <c r="DB454" s="8">
        <f t="shared" si="283"/>
        <v>0</v>
      </c>
      <c r="DC454" s="8">
        <f t="shared" si="268"/>
        <v>0</v>
      </c>
    </row>
    <row r="455" spans="1:107" ht="26.25" customHeight="1" thickBot="1" x14ac:dyDescent="0.4">
      <c r="A455" s="16">
        <v>449</v>
      </c>
      <c r="B455" s="16"/>
      <c r="C455" s="16"/>
      <c r="D455" s="13"/>
      <c r="E455" s="13"/>
      <c r="F455" s="13"/>
      <c r="G455" s="13"/>
      <c r="H455" s="13"/>
      <c r="I455" s="13"/>
      <c r="J455" s="13"/>
      <c r="K455" s="13"/>
      <c r="L455" s="13"/>
      <c r="M455" s="13"/>
      <c r="N455" s="8" t="str">
        <f t="shared" si="279"/>
        <v/>
      </c>
      <c r="O455" s="8">
        <f t="shared" si="272"/>
        <v>0</v>
      </c>
      <c r="P455" s="8">
        <f t="shared" si="278"/>
        <v>0</v>
      </c>
      <c r="Q455" s="13"/>
      <c r="R455" s="13"/>
      <c r="S455" s="13"/>
      <c r="T455" s="13"/>
      <c r="U455" s="13"/>
      <c r="V455" s="13"/>
      <c r="W455" s="13"/>
      <c r="X455" s="13"/>
      <c r="Y455" s="13"/>
      <c r="Z455" s="13"/>
      <c r="AA455" s="10" t="str">
        <f t="shared" si="262"/>
        <v/>
      </c>
      <c r="AB455" s="10">
        <f t="shared" si="281"/>
        <v>0</v>
      </c>
      <c r="AC455" s="10">
        <f t="shared" si="284"/>
        <v>0</v>
      </c>
      <c r="AD455" s="13"/>
      <c r="AE455" s="13"/>
      <c r="AF455" s="13"/>
      <c r="AG455" s="13"/>
      <c r="AH455" s="13"/>
      <c r="AI455" s="13"/>
      <c r="AJ455" s="13"/>
      <c r="AK455" s="13"/>
      <c r="AL455" s="13"/>
      <c r="AM455" s="13"/>
      <c r="AN455" s="10" t="str">
        <f t="shared" si="252"/>
        <v/>
      </c>
      <c r="AO455" s="8">
        <f t="shared" si="280"/>
        <v>0</v>
      </c>
      <c r="AP455" s="12">
        <f t="shared" si="286"/>
        <v>0</v>
      </c>
      <c r="AQ455" s="13"/>
      <c r="AR455" s="13"/>
      <c r="AS455" s="13"/>
      <c r="AT455" s="13"/>
      <c r="AU455" s="13"/>
      <c r="AV455" s="13"/>
      <c r="AW455" s="13"/>
      <c r="AX455" s="13"/>
      <c r="AY455" s="13"/>
      <c r="AZ455" s="13"/>
      <c r="BA455" s="10" t="str">
        <f t="shared" si="273"/>
        <v/>
      </c>
      <c r="BB455" s="8">
        <f t="shared" ref="BB455:BB505" si="287">AllCurCoTCL(AQ455:AZ455)</f>
        <v>0</v>
      </c>
      <c r="BC455" s="8">
        <f t="shared" si="270"/>
        <v>0</v>
      </c>
      <c r="BD455" s="13"/>
      <c r="BE455" s="13"/>
      <c r="BF455" s="13"/>
      <c r="BG455" s="13"/>
      <c r="BH455" s="13"/>
      <c r="BI455" s="13"/>
      <c r="BJ455" s="13"/>
      <c r="BK455" s="13"/>
      <c r="BL455" s="13"/>
      <c r="BM455" s="13"/>
      <c r="BN455" s="8" t="str">
        <f t="shared" si="254"/>
        <v/>
      </c>
      <c r="BO455" s="8">
        <f t="shared" si="285"/>
        <v>0</v>
      </c>
      <c r="BP455" s="8">
        <f t="shared" si="275"/>
        <v>0</v>
      </c>
      <c r="BQ455" s="13"/>
      <c r="BR455" s="13"/>
      <c r="BS455" s="13"/>
      <c r="BT455" s="13"/>
      <c r="BU455" s="13"/>
      <c r="BV455" s="13"/>
      <c r="BW455" s="13"/>
      <c r="BX455" s="13"/>
      <c r="BY455" s="13"/>
      <c r="BZ455" s="13"/>
      <c r="CA455" s="8" t="str">
        <f t="shared" si="276"/>
        <v/>
      </c>
      <c r="CB455" s="8">
        <f t="shared" si="249"/>
        <v>0</v>
      </c>
      <c r="CC455" s="8">
        <f t="shared" si="271"/>
        <v>0</v>
      </c>
      <c r="CD455" s="13"/>
      <c r="CE455" s="13"/>
      <c r="CF455" s="13"/>
      <c r="CG455" s="13"/>
      <c r="CH455" s="13"/>
      <c r="CI455" s="13"/>
      <c r="CJ455" s="13"/>
      <c r="CK455" s="13"/>
      <c r="CL455" s="13"/>
      <c r="CM455" s="13"/>
      <c r="CN455" s="8" t="str">
        <f t="shared" si="260"/>
        <v/>
      </c>
      <c r="CO455" s="8">
        <f t="shared" ref="CO455:CO490" si="288">AllCurCoTCL(CD455:CM455)</f>
        <v>0</v>
      </c>
      <c r="CP455" s="8">
        <f t="shared" si="277"/>
        <v>0</v>
      </c>
      <c r="CQ455" s="13"/>
      <c r="CR455" s="13"/>
      <c r="CS455" s="13"/>
      <c r="CT455" s="13"/>
      <c r="CU455" s="13"/>
      <c r="CV455" s="13"/>
      <c r="CW455" s="13"/>
      <c r="CX455" s="13"/>
      <c r="CY455" s="13"/>
      <c r="CZ455" s="13"/>
      <c r="DA455" s="8" t="str">
        <f t="shared" si="282"/>
        <v/>
      </c>
      <c r="DB455" s="8">
        <f t="shared" si="283"/>
        <v>0</v>
      </c>
      <c r="DC455" s="8">
        <f t="shared" si="268"/>
        <v>0</v>
      </c>
    </row>
    <row r="456" spans="1:107" ht="26.25" customHeight="1" thickBot="1" x14ac:dyDescent="0.4">
      <c r="A456" s="16">
        <v>450</v>
      </c>
      <c r="B456" s="16"/>
      <c r="C456" s="16"/>
      <c r="D456" s="13"/>
      <c r="E456" s="13"/>
      <c r="F456" s="13"/>
      <c r="G456" s="13"/>
      <c r="H456" s="13"/>
      <c r="I456" s="13"/>
      <c r="J456" s="13"/>
      <c r="K456" s="13"/>
      <c r="L456" s="13"/>
      <c r="M456" s="13"/>
      <c r="N456" s="8" t="str">
        <f t="shared" si="279"/>
        <v/>
      </c>
      <c r="O456" s="8">
        <f t="shared" si="272"/>
        <v>0</v>
      </c>
      <c r="P456" s="8">
        <f t="shared" si="278"/>
        <v>0</v>
      </c>
      <c r="Q456" s="13"/>
      <c r="R456" s="13"/>
      <c r="S456" s="13"/>
      <c r="T456" s="13"/>
      <c r="U456" s="13"/>
      <c r="V456" s="13"/>
      <c r="W456" s="13"/>
      <c r="X456" s="13"/>
      <c r="Y456" s="13"/>
      <c r="Z456" s="13"/>
      <c r="AA456" s="10" t="str">
        <f t="shared" si="262"/>
        <v/>
      </c>
      <c r="AB456" s="10">
        <f t="shared" si="281"/>
        <v>0</v>
      </c>
      <c r="AC456" s="10">
        <f t="shared" si="284"/>
        <v>0</v>
      </c>
      <c r="AD456" s="13"/>
      <c r="AE456" s="13"/>
      <c r="AF456" s="13"/>
      <c r="AG456" s="13"/>
      <c r="AH456" s="13"/>
      <c r="AI456" s="13"/>
      <c r="AJ456" s="13"/>
      <c r="AK456" s="13"/>
      <c r="AL456" s="13"/>
      <c r="AM456" s="13"/>
      <c r="AN456" s="10" t="str">
        <f t="shared" si="252"/>
        <v/>
      </c>
      <c r="AO456" s="8">
        <f t="shared" si="280"/>
        <v>0</v>
      </c>
      <c r="AP456" s="12">
        <f t="shared" si="286"/>
        <v>0</v>
      </c>
      <c r="AQ456" s="13"/>
      <c r="AR456" s="13"/>
      <c r="AS456" s="13"/>
      <c r="AT456" s="13"/>
      <c r="AU456" s="13"/>
      <c r="AV456" s="13"/>
      <c r="AW456" s="13"/>
      <c r="AX456" s="13"/>
      <c r="AY456" s="13"/>
      <c r="AZ456" s="13"/>
      <c r="BA456" s="10" t="str">
        <f t="shared" si="273"/>
        <v/>
      </c>
      <c r="BB456" s="8">
        <f t="shared" si="287"/>
        <v>0</v>
      </c>
      <c r="BC456" s="8">
        <f t="shared" si="270"/>
        <v>0</v>
      </c>
      <c r="BD456" s="13"/>
      <c r="BE456" s="13"/>
      <c r="BF456" s="13"/>
      <c r="BG456" s="13"/>
      <c r="BH456" s="13"/>
      <c r="BI456" s="13"/>
      <c r="BJ456" s="13"/>
      <c r="BK456" s="13"/>
      <c r="BL456" s="13"/>
      <c r="BM456" s="13"/>
      <c r="BN456" s="8" t="str">
        <f t="shared" si="254"/>
        <v/>
      </c>
      <c r="BO456" s="8">
        <f t="shared" si="285"/>
        <v>0</v>
      </c>
      <c r="BP456" s="8">
        <f t="shared" si="275"/>
        <v>0</v>
      </c>
      <c r="BQ456" s="13"/>
      <c r="BR456" s="13"/>
      <c r="BS456" s="13"/>
      <c r="BT456" s="13"/>
      <c r="BU456" s="13"/>
      <c r="BV456" s="13"/>
      <c r="BW456" s="13"/>
      <c r="BX456" s="13"/>
      <c r="BY456" s="13"/>
      <c r="BZ456" s="13"/>
      <c r="CA456" s="8" t="str">
        <f t="shared" si="276"/>
        <v/>
      </c>
      <c r="CB456" s="8">
        <f t="shared" ref="CB456:CB519" si="289">AllCurCoTCL(BQ456:BZ456)</f>
        <v>0</v>
      </c>
      <c r="CC456" s="8">
        <f t="shared" si="271"/>
        <v>0</v>
      </c>
      <c r="CD456" s="13"/>
      <c r="CE456" s="13"/>
      <c r="CF456" s="13"/>
      <c r="CG456" s="13"/>
      <c r="CH456" s="13"/>
      <c r="CI456" s="13"/>
      <c r="CJ456" s="13"/>
      <c r="CK456" s="13"/>
      <c r="CL456" s="13"/>
      <c r="CM456" s="13"/>
      <c r="CN456" s="8" t="str">
        <f t="shared" si="260"/>
        <v/>
      </c>
      <c r="CO456" s="8">
        <f t="shared" si="288"/>
        <v>0</v>
      </c>
      <c r="CP456" s="8">
        <f t="shared" si="277"/>
        <v>0</v>
      </c>
      <c r="CQ456" s="13"/>
      <c r="CR456" s="13"/>
      <c r="CS456" s="13"/>
      <c r="CT456" s="13"/>
      <c r="CU456" s="13"/>
      <c r="CV456" s="13"/>
      <c r="CW456" s="13"/>
      <c r="CX456" s="13"/>
      <c r="CY456" s="13"/>
      <c r="CZ456" s="13"/>
      <c r="DA456" s="8" t="str">
        <f t="shared" si="282"/>
        <v/>
      </c>
      <c r="DB456" s="8">
        <f t="shared" si="283"/>
        <v>0</v>
      </c>
      <c r="DC456" s="8">
        <f t="shared" si="268"/>
        <v>0</v>
      </c>
    </row>
    <row r="457" spans="1:107" ht="26.25" customHeight="1" thickBot="1" x14ac:dyDescent="0.4">
      <c r="A457" s="16">
        <v>451</v>
      </c>
      <c r="B457" s="16"/>
      <c r="C457" s="16"/>
      <c r="D457" s="13"/>
      <c r="E457" s="13"/>
      <c r="F457" s="13"/>
      <c r="G457" s="13"/>
      <c r="H457" s="13"/>
      <c r="I457" s="13"/>
      <c r="J457" s="13"/>
      <c r="K457" s="13"/>
      <c r="L457" s="13"/>
      <c r="M457" s="13"/>
      <c r="N457" s="8" t="str">
        <f t="shared" si="279"/>
        <v/>
      </c>
      <c r="O457" s="8">
        <f t="shared" si="272"/>
        <v>0</v>
      </c>
      <c r="P457" s="8">
        <f t="shared" si="278"/>
        <v>0</v>
      </c>
      <c r="Q457" s="13"/>
      <c r="R457" s="13"/>
      <c r="S457" s="13"/>
      <c r="T457" s="13"/>
      <c r="U457" s="13"/>
      <c r="V457" s="13"/>
      <c r="W457" s="13"/>
      <c r="X457" s="13"/>
      <c r="Y457" s="13"/>
      <c r="Z457" s="13"/>
      <c r="AA457" s="10" t="str">
        <f t="shared" si="262"/>
        <v/>
      </c>
      <c r="AB457" s="10">
        <f t="shared" si="281"/>
        <v>0</v>
      </c>
      <c r="AC457" s="10">
        <f t="shared" si="284"/>
        <v>0</v>
      </c>
      <c r="AD457" s="13"/>
      <c r="AE457" s="13"/>
      <c r="AF457" s="13"/>
      <c r="AG457" s="13"/>
      <c r="AH457" s="13"/>
      <c r="AI457" s="13"/>
      <c r="AJ457" s="13"/>
      <c r="AK457" s="13"/>
      <c r="AL457" s="13"/>
      <c r="AM457" s="13"/>
      <c r="AN457" s="10" t="str">
        <f t="shared" si="252"/>
        <v/>
      </c>
      <c r="AO457" s="8">
        <f t="shared" si="280"/>
        <v>0</v>
      </c>
      <c r="AP457" s="12">
        <f t="shared" si="286"/>
        <v>0</v>
      </c>
      <c r="AQ457" s="13"/>
      <c r="AR457" s="13"/>
      <c r="AS457" s="13"/>
      <c r="AT457" s="13"/>
      <c r="AU457" s="13"/>
      <c r="AV457" s="13"/>
      <c r="AW457" s="13"/>
      <c r="AX457" s="13"/>
      <c r="AY457" s="13"/>
      <c r="AZ457" s="13"/>
      <c r="BA457" s="10" t="str">
        <f t="shared" si="273"/>
        <v/>
      </c>
      <c r="BB457" s="8">
        <f t="shared" si="287"/>
        <v>0</v>
      </c>
      <c r="BC457" s="8">
        <f t="shared" si="270"/>
        <v>0</v>
      </c>
      <c r="BD457" s="13"/>
      <c r="BE457" s="13"/>
      <c r="BF457" s="13"/>
      <c r="BG457" s="13"/>
      <c r="BH457" s="13"/>
      <c r="BI457" s="13"/>
      <c r="BJ457" s="13"/>
      <c r="BK457" s="13"/>
      <c r="BL457" s="13"/>
      <c r="BM457" s="13"/>
      <c r="BN457" s="8" t="str">
        <f t="shared" si="254"/>
        <v/>
      </c>
      <c r="BO457" s="8">
        <f t="shared" si="285"/>
        <v>0</v>
      </c>
      <c r="BP457" s="8">
        <f t="shared" si="275"/>
        <v>0</v>
      </c>
      <c r="BQ457" s="13"/>
      <c r="BR457" s="13"/>
      <c r="BS457" s="13"/>
      <c r="BT457" s="13"/>
      <c r="BU457" s="13"/>
      <c r="BV457" s="13"/>
      <c r="BW457" s="13"/>
      <c r="BX457" s="13"/>
      <c r="BY457" s="13"/>
      <c r="BZ457" s="13"/>
      <c r="CA457" s="8" t="str">
        <f t="shared" si="276"/>
        <v/>
      </c>
      <c r="CB457" s="8">
        <f t="shared" si="289"/>
        <v>0</v>
      </c>
      <c r="CC457" s="8">
        <f t="shared" si="271"/>
        <v>0</v>
      </c>
      <c r="CD457" s="13"/>
      <c r="CE457" s="13"/>
      <c r="CF457" s="13"/>
      <c r="CG457" s="13"/>
      <c r="CH457" s="13"/>
      <c r="CI457" s="13"/>
      <c r="CJ457" s="13"/>
      <c r="CK457" s="13"/>
      <c r="CL457" s="13"/>
      <c r="CM457" s="13"/>
      <c r="CN457" s="8" t="str">
        <f t="shared" si="260"/>
        <v/>
      </c>
      <c r="CO457" s="8">
        <f t="shared" si="288"/>
        <v>0</v>
      </c>
      <c r="CP457" s="8">
        <f t="shared" si="277"/>
        <v>0</v>
      </c>
      <c r="CQ457" s="13"/>
      <c r="CR457" s="13"/>
      <c r="CS457" s="13"/>
      <c r="CT457" s="13"/>
      <c r="CU457" s="13"/>
      <c r="CV457" s="13"/>
      <c r="CW457" s="13"/>
      <c r="CX457" s="13"/>
      <c r="CY457" s="13"/>
      <c r="CZ457" s="13"/>
      <c r="DA457" s="8" t="str">
        <f t="shared" si="282"/>
        <v/>
      </c>
      <c r="DB457" s="8">
        <f t="shared" si="283"/>
        <v>0</v>
      </c>
      <c r="DC457" s="8">
        <f t="shared" ref="DC457:DC488" si="290">AllCurCoGP(CQ457:CZ457)</f>
        <v>0</v>
      </c>
    </row>
    <row r="458" spans="1:107" ht="26.25" customHeight="1" thickBot="1" x14ac:dyDescent="0.4">
      <c r="A458" s="16">
        <v>452</v>
      </c>
      <c r="B458" s="16"/>
      <c r="C458" s="16"/>
      <c r="D458" s="13"/>
      <c r="E458" s="13"/>
      <c r="F458" s="13"/>
      <c r="G458" s="13"/>
      <c r="H458" s="13"/>
      <c r="I458" s="13"/>
      <c r="J458" s="13"/>
      <c r="K458" s="13"/>
      <c r="L458" s="13"/>
      <c r="M458" s="13"/>
      <c r="N458" s="8" t="str">
        <f t="shared" si="279"/>
        <v/>
      </c>
      <c r="O458" s="8">
        <f t="shared" si="272"/>
        <v>0</v>
      </c>
      <c r="P458" s="8">
        <f t="shared" si="278"/>
        <v>0</v>
      </c>
      <c r="Q458" s="13"/>
      <c r="R458" s="13"/>
      <c r="S458" s="13"/>
      <c r="T458" s="13"/>
      <c r="U458" s="13"/>
      <c r="V458" s="13"/>
      <c r="W458" s="13"/>
      <c r="X458" s="13"/>
      <c r="Y458" s="13"/>
      <c r="Z458" s="13"/>
      <c r="AA458" s="10" t="str">
        <f t="shared" si="262"/>
        <v/>
      </c>
      <c r="AB458" s="10">
        <f t="shared" si="281"/>
        <v>0</v>
      </c>
      <c r="AC458" s="10">
        <f t="shared" si="284"/>
        <v>0</v>
      </c>
      <c r="AD458" s="13"/>
      <c r="AE458" s="13"/>
      <c r="AF458" s="13"/>
      <c r="AG458" s="13"/>
      <c r="AH458" s="13"/>
      <c r="AI458" s="13"/>
      <c r="AJ458" s="13"/>
      <c r="AK458" s="13"/>
      <c r="AL458" s="13"/>
      <c r="AM458" s="13"/>
      <c r="AN458" s="10" t="str">
        <f t="shared" si="252"/>
        <v/>
      </c>
      <c r="AO458" s="8">
        <f t="shared" si="280"/>
        <v>0</v>
      </c>
      <c r="AP458" s="12">
        <f t="shared" si="286"/>
        <v>0</v>
      </c>
      <c r="AQ458" s="13"/>
      <c r="AR458" s="13"/>
      <c r="AS458" s="13"/>
      <c r="AT458" s="13"/>
      <c r="AU458" s="13"/>
      <c r="AV458" s="13"/>
      <c r="AW458" s="13"/>
      <c r="AX458" s="13"/>
      <c r="AY458" s="13"/>
      <c r="AZ458" s="13"/>
      <c r="BA458" s="10" t="str">
        <f t="shared" si="273"/>
        <v/>
      </c>
      <c r="BB458" s="8">
        <f t="shared" si="287"/>
        <v>0</v>
      </c>
      <c r="BC458" s="8">
        <f t="shared" si="270"/>
        <v>0</v>
      </c>
      <c r="BD458" s="13"/>
      <c r="BE458" s="13"/>
      <c r="BF458" s="13"/>
      <c r="BG458" s="13"/>
      <c r="BH458" s="13"/>
      <c r="BI458" s="13"/>
      <c r="BJ458" s="13"/>
      <c r="BK458" s="13"/>
      <c r="BL458" s="13"/>
      <c r="BM458" s="13"/>
      <c r="BN458" s="8" t="str">
        <f t="shared" si="254"/>
        <v/>
      </c>
      <c r="BO458" s="8">
        <f t="shared" si="285"/>
        <v>0</v>
      </c>
      <c r="BP458" s="8">
        <f t="shared" si="275"/>
        <v>0</v>
      </c>
      <c r="BQ458" s="13"/>
      <c r="BR458" s="13"/>
      <c r="BS458" s="13"/>
      <c r="BT458" s="13"/>
      <c r="BU458" s="13"/>
      <c r="BV458" s="13"/>
      <c r="BW458" s="13"/>
      <c r="BX458" s="13"/>
      <c r="BY458" s="13"/>
      <c r="BZ458" s="13"/>
      <c r="CA458" s="8" t="str">
        <f t="shared" si="276"/>
        <v/>
      </c>
      <c r="CB458" s="8">
        <f t="shared" si="289"/>
        <v>0</v>
      </c>
      <c r="CC458" s="8">
        <f t="shared" si="271"/>
        <v>0</v>
      </c>
      <c r="CD458" s="13"/>
      <c r="CE458" s="13"/>
      <c r="CF458" s="13"/>
      <c r="CG458" s="13"/>
      <c r="CH458" s="13"/>
      <c r="CI458" s="13"/>
      <c r="CJ458" s="13"/>
      <c r="CK458" s="13"/>
      <c r="CL458" s="13"/>
      <c r="CM458" s="13"/>
      <c r="CN458" s="8" t="str">
        <f t="shared" si="260"/>
        <v/>
      </c>
      <c r="CO458" s="8">
        <f t="shared" si="288"/>
        <v>0</v>
      </c>
      <c r="CP458" s="8">
        <f t="shared" si="277"/>
        <v>0</v>
      </c>
      <c r="CQ458" s="13"/>
      <c r="CR458" s="13"/>
      <c r="CS458" s="13"/>
      <c r="CT458" s="13"/>
      <c r="CU458" s="13"/>
      <c r="CV458" s="13"/>
      <c r="CW458" s="13"/>
      <c r="CX458" s="13"/>
      <c r="CY458" s="13"/>
      <c r="CZ458" s="13"/>
      <c r="DA458" s="8" t="str">
        <f t="shared" si="282"/>
        <v/>
      </c>
      <c r="DB458" s="8">
        <f t="shared" si="283"/>
        <v>0</v>
      </c>
      <c r="DC458" s="8">
        <f t="shared" si="290"/>
        <v>0</v>
      </c>
    </row>
    <row r="459" spans="1:107" ht="26.25" customHeight="1" thickBot="1" x14ac:dyDescent="0.4">
      <c r="A459" s="16">
        <v>453</v>
      </c>
      <c r="B459" s="16"/>
      <c r="C459" s="16"/>
      <c r="D459" s="13"/>
      <c r="E459" s="13"/>
      <c r="F459" s="13"/>
      <c r="G459" s="13"/>
      <c r="H459" s="13"/>
      <c r="I459" s="13"/>
      <c r="J459" s="13"/>
      <c r="K459" s="13"/>
      <c r="L459" s="13"/>
      <c r="M459" s="13"/>
      <c r="N459" s="8" t="str">
        <f t="shared" si="279"/>
        <v/>
      </c>
      <c r="O459" s="8">
        <f t="shared" si="272"/>
        <v>0</v>
      </c>
      <c r="P459" s="8">
        <f t="shared" si="278"/>
        <v>0</v>
      </c>
      <c r="Q459" s="13"/>
      <c r="R459" s="13"/>
      <c r="S459" s="13"/>
      <c r="T459" s="13"/>
      <c r="U459" s="13"/>
      <c r="V459" s="13"/>
      <c r="W459" s="13"/>
      <c r="X459" s="13"/>
      <c r="Y459" s="13"/>
      <c r="Z459" s="13"/>
      <c r="AA459" s="10" t="str">
        <f t="shared" si="262"/>
        <v/>
      </c>
      <c r="AB459" s="10">
        <f t="shared" si="281"/>
        <v>0</v>
      </c>
      <c r="AC459" s="10">
        <f t="shared" si="284"/>
        <v>0</v>
      </c>
      <c r="AD459" s="13"/>
      <c r="AE459" s="13"/>
      <c r="AF459" s="13"/>
      <c r="AG459" s="13"/>
      <c r="AH459" s="13"/>
      <c r="AI459" s="13"/>
      <c r="AJ459" s="13"/>
      <c r="AK459" s="13"/>
      <c r="AL459" s="13"/>
      <c r="AM459" s="13"/>
      <c r="AN459" s="10" t="str">
        <f t="shared" si="252"/>
        <v/>
      </c>
      <c r="AO459" s="8">
        <f t="shared" si="280"/>
        <v>0</v>
      </c>
      <c r="AP459" s="12">
        <f t="shared" si="286"/>
        <v>0</v>
      </c>
      <c r="AQ459" s="13"/>
      <c r="AR459" s="13"/>
      <c r="AS459" s="13"/>
      <c r="AT459" s="13"/>
      <c r="AU459" s="13"/>
      <c r="AV459" s="13"/>
      <c r="AW459" s="13"/>
      <c r="AX459" s="13"/>
      <c r="AY459" s="13"/>
      <c r="AZ459" s="13"/>
      <c r="BA459" s="10" t="str">
        <f t="shared" si="273"/>
        <v/>
      </c>
      <c r="BB459" s="8">
        <f t="shared" si="287"/>
        <v>0</v>
      </c>
      <c r="BC459" s="8">
        <f t="shared" si="270"/>
        <v>0</v>
      </c>
      <c r="BD459" s="13"/>
      <c r="BE459" s="13"/>
      <c r="BF459" s="13"/>
      <c r="BG459" s="13"/>
      <c r="BH459" s="13"/>
      <c r="BI459" s="13"/>
      <c r="BJ459" s="13"/>
      <c r="BK459" s="13"/>
      <c r="BL459" s="13"/>
      <c r="BM459" s="13"/>
      <c r="BN459" s="8" t="str">
        <f t="shared" si="254"/>
        <v/>
      </c>
      <c r="BO459" s="8">
        <f t="shared" si="285"/>
        <v>0</v>
      </c>
      <c r="BP459" s="8">
        <f t="shared" si="275"/>
        <v>0</v>
      </c>
      <c r="BQ459" s="13"/>
      <c r="BR459" s="13"/>
      <c r="BS459" s="13"/>
      <c r="BT459" s="13"/>
      <c r="BU459" s="13"/>
      <c r="BV459" s="13"/>
      <c r="BW459" s="13"/>
      <c r="BX459" s="13"/>
      <c r="BY459" s="13"/>
      <c r="BZ459" s="13"/>
      <c r="CA459" s="8" t="str">
        <f t="shared" si="276"/>
        <v/>
      </c>
      <c r="CB459" s="8">
        <f t="shared" si="289"/>
        <v>0</v>
      </c>
      <c r="CC459" s="8">
        <f t="shared" si="271"/>
        <v>0</v>
      </c>
      <c r="CD459" s="13"/>
      <c r="CE459" s="13"/>
      <c r="CF459" s="13"/>
      <c r="CG459" s="13"/>
      <c r="CH459" s="13"/>
      <c r="CI459" s="13"/>
      <c r="CJ459" s="13"/>
      <c r="CK459" s="13"/>
      <c r="CL459" s="13"/>
      <c r="CM459" s="13"/>
      <c r="CN459" s="8" t="str">
        <f t="shared" si="260"/>
        <v/>
      </c>
      <c r="CO459" s="8">
        <f t="shared" si="288"/>
        <v>0</v>
      </c>
      <c r="CP459" s="8">
        <f t="shared" si="277"/>
        <v>0</v>
      </c>
      <c r="CQ459" s="13"/>
      <c r="CR459" s="13"/>
      <c r="CS459" s="13"/>
      <c r="CT459" s="13"/>
      <c r="CU459" s="13"/>
      <c r="CV459" s="13"/>
      <c r="CW459" s="13"/>
      <c r="CX459" s="13"/>
      <c r="CY459" s="13"/>
      <c r="CZ459" s="13"/>
      <c r="DA459" s="8" t="str">
        <f t="shared" si="282"/>
        <v/>
      </c>
      <c r="DB459" s="8">
        <f t="shared" si="283"/>
        <v>0</v>
      </c>
      <c r="DC459" s="8">
        <f t="shared" si="290"/>
        <v>0</v>
      </c>
    </row>
    <row r="460" spans="1:107" ht="26.25" customHeight="1" thickBot="1" x14ac:dyDescent="0.4">
      <c r="A460" s="16">
        <v>454</v>
      </c>
      <c r="B460" s="16"/>
      <c r="C460" s="16"/>
      <c r="D460" s="13"/>
      <c r="E460" s="13"/>
      <c r="F460" s="13"/>
      <c r="G460" s="13"/>
      <c r="H460" s="13"/>
      <c r="I460" s="13"/>
      <c r="J460" s="13"/>
      <c r="K460" s="13"/>
      <c r="L460" s="13"/>
      <c r="M460" s="13"/>
      <c r="N460" s="8" t="str">
        <f t="shared" si="279"/>
        <v/>
      </c>
      <c r="O460" s="8">
        <f t="shared" si="272"/>
        <v>0</v>
      </c>
      <c r="P460" s="8">
        <f t="shared" si="278"/>
        <v>0</v>
      </c>
      <c r="Q460" s="13"/>
      <c r="R460" s="13"/>
      <c r="S460" s="13"/>
      <c r="T460" s="13"/>
      <c r="U460" s="13"/>
      <c r="V460" s="13"/>
      <c r="W460" s="13"/>
      <c r="X460" s="13"/>
      <c r="Y460" s="13"/>
      <c r="Z460" s="13"/>
      <c r="AA460" s="10" t="str">
        <f t="shared" si="262"/>
        <v/>
      </c>
      <c r="AB460" s="10">
        <f t="shared" si="281"/>
        <v>0</v>
      </c>
      <c r="AC460" s="10">
        <f t="shared" si="284"/>
        <v>0</v>
      </c>
      <c r="AD460" s="13"/>
      <c r="AE460" s="13"/>
      <c r="AF460" s="13"/>
      <c r="AG460" s="13"/>
      <c r="AH460" s="13"/>
      <c r="AI460" s="13"/>
      <c r="AJ460" s="13"/>
      <c r="AK460" s="13"/>
      <c r="AL460" s="13"/>
      <c r="AM460" s="13"/>
      <c r="AN460" s="10" t="str">
        <f t="shared" si="252"/>
        <v/>
      </c>
      <c r="AO460" s="8">
        <f t="shared" si="280"/>
        <v>0</v>
      </c>
      <c r="AP460" s="12">
        <f t="shared" si="286"/>
        <v>0</v>
      </c>
      <c r="AQ460" s="13"/>
      <c r="AR460" s="13"/>
      <c r="AS460" s="13"/>
      <c r="AT460" s="13"/>
      <c r="AU460" s="13"/>
      <c r="AV460" s="13"/>
      <c r="AW460" s="13"/>
      <c r="AX460" s="13"/>
      <c r="AY460" s="13"/>
      <c r="AZ460" s="13"/>
      <c r="BA460" s="10" t="str">
        <f t="shared" si="273"/>
        <v/>
      </c>
      <c r="BB460" s="8">
        <f t="shared" si="287"/>
        <v>0</v>
      </c>
      <c r="BC460" s="8">
        <f t="shared" si="270"/>
        <v>0</v>
      </c>
      <c r="BD460" s="13"/>
      <c r="BE460" s="13"/>
      <c r="BF460" s="13"/>
      <c r="BG460" s="13"/>
      <c r="BH460" s="13"/>
      <c r="BI460" s="13"/>
      <c r="BJ460" s="13"/>
      <c r="BK460" s="13"/>
      <c r="BL460" s="13"/>
      <c r="BM460" s="13"/>
      <c r="BN460" s="8" t="str">
        <f t="shared" si="254"/>
        <v/>
      </c>
      <c r="BO460" s="8">
        <f t="shared" si="285"/>
        <v>0</v>
      </c>
      <c r="BP460" s="8">
        <f t="shared" si="275"/>
        <v>0</v>
      </c>
      <c r="BQ460" s="13"/>
      <c r="BR460" s="13"/>
      <c r="BS460" s="13"/>
      <c r="BT460" s="13"/>
      <c r="BU460" s="13"/>
      <c r="BV460" s="13"/>
      <c r="BW460" s="13"/>
      <c r="BX460" s="13"/>
      <c r="BY460" s="13"/>
      <c r="BZ460" s="13"/>
      <c r="CA460" s="8" t="str">
        <f t="shared" si="276"/>
        <v/>
      </c>
      <c r="CB460" s="8">
        <f t="shared" si="289"/>
        <v>0</v>
      </c>
      <c r="CC460" s="8">
        <f t="shared" si="271"/>
        <v>0</v>
      </c>
      <c r="CD460" s="13"/>
      <c r="CE460" s="13"/>
      <c r="CF460" s="13"/>
      <c r="CG460" s="13"/>
      <c r="CH460" s="13"/>
      <c r="CI460" s="13"/>
      <c r="CJ460" s="13"/>
      <c r="CK460" s="13"/>
      <c r="CL460" s="13"/>
      <c r="CM460" s="13"/>
      <c r="CN460" s="8" t="str">
        <f t="shared" si="260"/>
        <v/>
      </c>
      <c r="CO460" s="8">
        <f t="shared" si="288"/>
        <v>0</v>
      </c>
      <c r="CP460" s="8">
        <f t="shared" si="277"/>
        <v>0</v>
      </c>
      <c r="CQ460" s="13"/>
      <c r="CR460" s="13"/>
      <c r="CS460" s="13"/>
      <c r="CT460" s="13"/>
      <c r="CU460" s="13"/>
      <c r="CV460" s="13"/>
      <c r="CW460" s="13"/>
      <c r="CX460" s="13"/>
      <c r="CY460" s="13"/>
      <c r="CZ460" s="13"/>
      <c r="DA460" s="8" t="str">
        <f t="shared" si="282"/>
        <v/>
      </c>
      <c r="DB460" s="8">
        <f t="shared" si="283"/>
        <v>0</v>
      </c>
      <c r="DC460" s="8">
        <f t="shared" si="290"/>
        <v>0</v>
      </c>
    </row>
    <row r="461" spans="1:107" ht="26.25" customHeight="1" thickBot="1" x14ac:dyDescent="0.4">
      <c r="A461" s="16">
        <v>455</v>
      </c>
      <c r="B461" s="16"/>
      <c r="C461" s="16"/>
      <c r="D461" s="13"/>
      <c r="E461" s="13"/>
      <c r="F461" s="13"/>
      <c r="G461" s="13"/>
      <c r="H461" s="13"/>
      <c r="I461" s="13"/>
      <c r="J461" s="13"/>
      <c r="K461" s="13"/>
      <c r="L461" s="13"/>
      <c r="M461" s="13"/>
      <c r="N461" s="8" t="str">
        <f t="shared" si="279"/>
        <v/>
      </c>
      <c r="O461" s="8">
        <f t="shared" si="272"/>
        <v>0</v>
      </c>
      <c r="P461" s="8">
        <f t="shared" si="278"/>
        <v>0</v>
      </c>
      <c r="Q461" s="13"/>
      <c r="R461" s="13"/>
      <c r="S461" s="13"/>
      <c r="T461" s="13"/>
      <c r="U461" s="13"/>
      <c r="V461" s="13"/>
      <c r="W461" s="13"/>
      <c r="X461" s="13"/>
      <c r="Y461" s="13"/>
      <c r="Z461" s="13"/>
      <c r="AA461" s="10" t="str">
        <f t="shared" si="262"/>
        <v/>
      </c>
      <c r="AB461" s="10">
        <f t="shared" si="281"/>
        <v>0</v>
      </c>
      <c r="AC461" s="10">
        <f t="shared" si="284"/>
        <v>0</v>
      </c>
      <c r="AD461" s="13"/>
      <c r="AE461" s="13"/>
      <c r="AF461" s="13"/>
      <c r="AG461" s="13"/>
      <c r="AH461" s="13"/>
      <c r="AI461" s="13"/>
      <c r="AJ461" s="13"/>
      <c r="AK461" s="13"/>
      <c r="AL461" s="13"/>
      <c r="AM461" s="13"/>
      <c r="AN461" s="10" t="str">
        <f t="shared" si="252"/>
        <v/>
      </c>
      <c r="AO461" s="8">
        <f t="shared" si="280"/>
        <v>0</v>
      </c>
      <c r="AP461" s="12">
        <f t="shared" si="286"/>
        <v>0</v>
      </c>
      <c r="AQ461" s="13"/>
      <c r="AR461" s="13"/>
      <c r="AS461" s="13"/>
      <c r="AT461" s="13"/>
      <c r="AU461" s="13"/>
      <c r="AV461" s="13"/>
      <c r="AW461" s="13"/>
      <c r="AX461" s="13"/>
      <c r="AY461" s="13"/>
      <c r="AZ461" s="13"/>
      <c r="BA461" s="10" t="str">
        <f t="shared" si="273"/>
        <v/>
      </c>
      <c r="BB461" s="8">
        <f t="shared" si="287"/>
        <v>0</v>
      </c>
      <c r="BC461" s="8">
        <f t="shared" si="270"/>
        <v>0</v>
      </c>
      <c r="BD461" s="13"/>
      <c r="BE461" s="13"/>
      <c r="BF461" s="13"/>
      <c r="BG461" s="13"/>
      <c r="BH461" s="13"/>
      <c r="BI461" s="13"/>
      <c r="BJ461" s="13"/>
      <c r="BK461" s="13"/>
      <c r="BL461" s="13"/>
      <c r="BM461" s="13"/>
      <c r="BN461" s="8" t="str">
        <f t="shared" si="254"/>
        <v/>
      </c>
      <c r="BO461" s="8">
        <f t="shared" si="285"/>
        <v>0</v>
      </c>
      <c r="BP461" s="8">
        <f t="shared" si="275"/>
        <v>0</v>
      </c>
      <c r="BQ461" s="13"/>
      <c r="BR461" s="13"/>
      <c r="BS461" s="13"/>
      <c r="BT461" s="13"/>
      <c r="BU461" s="13"/>
      <c r="BV461" s="13"/>
      <c r="BW461" s="13"/>
      <c r="BX461" s="13"/>
      <c r="BY461" s="13"/>
      <c r="BZ461" s="13"/>
      <c r="CA461" s="8" t="str">
        <f t="shared" si="276"/>
        <v/>
      </c>
      <c r="CB461" s="8">
        <f t="shared" si="289"/>
        <v>0</v>
      </c>
      <c r="CC461" s="8">
        <f t="shared" si="271"/>
        <v>0</v>
      </c>
      <c r="CD461" s="13"/>
      <c r="CE461" s="13"/>
      <c r="CF461" s="13"/>
      <c r="CG461" s="13"/>
      <c r="CH461" s="13"/>
      <c r="CI461" s="13"/>
      <c r="CJ461" s="13"/>
      <c r="CK461" s="13"/>
      <c r="CL461" s="13"/>
      <c r="CM461" s="13"/>
      <c r="CN461" s="8" t="str">
        <f t="shared" si="260"/>
        <v/>
      </c>
      <c r="CO461" s="8">
        <f t="shared" si="288"/>
        <v>0</v>
      </c>
      <c r="CP461" s="8">
        <f t="shared" si="277"/>
        <v>0</v>
      </c>
      <c r="CQ461" s="13"/>
      <c r="CR461" s="13"/>
      <c r="CS461" s="13"/>
      <c r="CT461" s="13"/>
      <c r="CU461" s="13"/>
      <c r="CV461" s="13"/>
      <c r="CW461" s="13"/>
      <c r="CX461" s="13"/>
      <c r="CY461" s="13"/>
      <c r="CZ461" s="13"/>
      <c r="DA461" s="8" t="str">
        <f t="shared" si="282"/>
        <v/>
      </c>
      <c r="DB461" s="8">
        <f t="shared" si="283"/>
        <v>0</v>
      </c>
      <c r="DC461" s="8">
        <f t="shared" si="290"/>
        <v>0</v>
      </c>
    </row>
    <row r="462" spans="1:107" ht="26.25" customHeight="1" thickBot="1" x14ac:dyDescent="0.4">
      <c r="A462" s="16">
        <v>456</v>
      </c>
      <c r="B462" s="16"/>
      <c r="C462" s="16"/>
      <c r="D462" s="13"/>
      <c r="E462" s="13"/>
      <c r="F462" s="13"/>
      <c r="G462" s="13"/>
      <c r="H462" s="13"/>
      <c r="I462" s="13"/>
      <c r="J462" s="13"/>
      <c r="K462" s="13"/>
      <c r="L462" s="13"/>
      <c r="M462" s="13"/>
      <c r="N462" s="8" t="str">
        <f t="shared" si="279"/>
        <v/>
      </c>
      <c r="O462" s="8">
        <f t="shared" si="272"/>
        <v>0</v>
      </c>
      <c r="P462" s="8">
        <f t="shared" si="278"/>
        <v>0</v>
      </c>
      <c r="Q462" s="13"/>
      <c r="R462" s="13"/>
      <c r="S462" s="13"/>
      <c r="T462" s="13"/>
      <c r="U462" s="13"/>
      <c r="V462" s="13"/>
      <c r="W462" s="13"/>
      <c r="X462" s="13"/>
      <c r="Y462" s="13"/>
      <c r="Z462" s="13"/>
      <c r="AA462" s="10" t="str">
        <f t="shared" si="262"/>
        <v/>
      </c>
      <c r="AB462" s="10">
        <f t="shared" si="281"/>
        <v>0</v>
      </c>
      <c r="AC462" s="10">
        <f t="shared" si="284"/>
        <v>0</v>
      </c>
      <c r="AD462" s="13"/>
      <c r="AE462" s="13"/>
      <c r="AF462" s="13"/>
      <c r="AG462" s="13"/>
      <c r="AH462" s="13"/>
      <c r="AI462" s="13"/>
      <c r="AJ462" s="13"/>
      <c r="AK462" s="13"/>
      <c r="AL462" s="13"/>
      <c r="AM462" s="13"/>
      <c r="AN462" s="10" t="str">
        <f t="shared" si="252"/>
        <v/>
      </c>
      <c r="AO462" s="8">
        <f t="shared" si="280"/>
        <v>0</v>
      </c>
      <c r="AP462" s="12">
        <f t="shared" si="286"/>
        <v>0</v>
      </c>
      <c r="AQ462" s="13"/>
      <c r="AR462" s="13"/>
      <c r="AS462" s="13"/>
      <c r="AT462" s="13"/>
      <c r="AU462" s="13"/>
      <c r="AV462" s="13"/>
      <c r="AW462" s="13"/>
      <c r="AX462" s="13"/>
      <c r="AY462" s="13"/>
      <c r="AZ462" s="13"/>
      <c r="BA462" s="10" t="str">
        <f t="shared" si="273"/>
        <v/>
      </c>
      <c r="BB462" s="8">
        <f t="shared" si="287"/>
        <v>0</v>
      </c>
      <c r="BC462" s="8">
        <f t="shared" si="270"/>
        <v>0</v>
      </c>
      <c r="BD462" s="13"/>
      <c r="BE462" s="13"/>
      <c r="BF462" s="13"/>
      <c r="BG462" s="13"/>
      <c r="BH462" s="13"/>
      <c r="BI462" s="13"/>
      <c r="BJ462" s="13"/>
      <c r="BK462" s="13"/>
      <c r="BL462" s="13"/>
      <c r="BM462" s="13"/>
      <c r="BN462" s="8" t="str">
        <f t="shared" si="254"/>
        <v/>
      </c>
      <c r="BO462" s="8">
        <f t="shared" si="285"/>
        <v>0</v>
      </c>
      <c r="BP462" s="8">
        <f t="shared" si="275"/>
        <v>0</v>
      </c>
      <c r="BQ462" s="13"/>
      <c r="BR462" s="13"/>
      <c r="BS462" s="13"/>
      <c r="BT462" s="13"/>
      <c r="BU462" s="13"/>
      <c r="BV462" s="13"/>
      <c r="BW462" s="13"/>
      <c r="BX462" s="13"/>
      <c r="BY462" s="13"/>
      <c r="BZ462" s="13"/>
      <c r="CA462" s="8" t="str">
        <f t="shared" si="276"/>
        <v/>
      </c>
      <c r="CB462" s="8">
        <f t="shared" si="289"/>
        <v>0</v>
      </c>
      <c r="CC462" s="8">
        <f t="shared" si="271"/>
        <v>0</v>
      </c>
      <c r="CD462" s="13"/>
      <c r="CE462" s="13"/>
      <c r="CF462" s="13"/>
      <c r="CG462" s="13"/>
      <c r="CH462" s="13"/>
      <c r="CI462" s="13"/>
      <c r="CJ462" s="13"/>
      <c r="CK462" s="13"/>
      <c r="CL462" s="13"/>
      <c r="CM462" s="13"/>
      <c r="CN462" s="8" t="str">
        <f t="shared" si="260"/>
        <v/>
      </c>
      <c r="CO462" s="8">
        <f t="shared" si="288"/>
        <v>0</v>
      </c>
      <c r="CP462" s="8">
        <f t="shared" si="277"/>
        <v>0</v>
      </c>
      <c r="CQ462" s="13"/>
      <c r="CR462" s="13"/>
      <c r="CS462" s="13"/>
      <c r="CT462" s="13"/>
      <c r="CU462" s="13"/>
      <c r="CV462" s="13"/>
      <c r="CW462" s="13"/>
      <c r="CX462" s="13"/>
      <c r="CY462" s="13"/>
      <c r="CZ462" s="13"/>
      <c r="DA462" s="8" t="str">
        <f t="shared" si="282"/>
        <v/>
      </c>
      <c r="DB462" s="8">
        <f t="shared" si="283"/>
        <v>0</v>
      </c>
      <c r="DC462" s="8">
        <f t="shared" si="290"/>
        <v>0</v>
      </c>
    </row>
    <row r="463" spans="1:107" ht="26.25" customHeight="1" thickBot="1" x14ac:dyDescent="0.4">
      <c r="A463" s="16">
        <v>457</v>
      </c>
      <c r="B463" s="16"/>
      <c r="C463" s="16"/>
      <c r="D463" s="13"/>
      <c r="E463" s="13"/>
      <c r="F463" s="13"/>
      <c r="G463" s="13"/>
      <c r="H463" s="13"/>
      <c r="I463" s="13"/>
      <c r="J463" s="13"/>
      <c r="K463" s="13"/>
      <c r="L463" s="13"/>
      <c r="M463" s="13"/>
      <c r="N463" s="8" t="str">
        <f t="shared" si="279"/>
        <v/>
      </c>
      <c r="O463" s="8">
        <f t="shared" si="272"/>
        <v>0</v>
      </c>
      <c r="P463" s="8">
        <f t="shared" si="278"/>
        <v>0</v>
      </c>
      <c r="Q463" s="13"/>
      <c r="R463" s="13"/>
      <c r="S463" s="13"/>
      <c r="T463" s="13"/>
      <c r="U463" s="13"/>
      <c r="V463" s="13"/>
      <c r="W463" s="13"/>
      <c r="X463" s="13"/>
      <c r="Y463" s="13"/>
      <c r="Z463" s="13"/>
      <c r="AA463" s="10" t="str">
        <f t="shared" si="262"/>
        <v/>
      </c>
      <c r="AB463" s="10">
        <f t="shared" si="281"/>
        <v>0</v>
      </c>
      <c r="AC463" s="10">
        <f t="shared" si="284"/>
        <v>0</v>
      </c>
      <c r="AD463" s="13"/>
      <c r="AE463" s="13"/>
      <c r="AF463" s="13"/>
      <c r="AG463" s="13"/>
      <c r="AH463" s="13"/>
      <c r="AI463" s="13"/>
      <c r="AJ463" s="13"/>
      <c r="AK463" s="13"/>
      <c r="AL463" s="13"/>
      <c r="AM463" s="13"/>
      <c r="AN463" s="10" t="str">
        <f t="shared" si="252"/>
        <v/>
      </c>
      <c r="AO463" s="8">
        <f t="shared" si="280"/>
        <v>0</v>
      </c>
      <c r="AP463" s="12">
        <f t="shared" si="286"/>
        <v>0</v>
      </c>
      <c r="AQ463" s="13"/>
      <c r="AR463" s="13"/>
      <c r="AS463" s="13"/>
      <c r="AT463" s="13"/>
      <c r="AU463" s="13"/>
      <c r="AV463" s="13"/>
      <c r="AW463" s="13"/>
      <c r="AX463" s="13"/>
      <c r="AY463" s="13"/>
      <c r="AZ463" s="13"/>
      <c r="BA463" s="10" t="str">
        <f t="shared" si="273"/>
        <v/>
      </c>
      <c r="BB463" s="8">
        <f t="shared" si="287"/>
        <v>0</v>
      </c>
      <c r="BC463" s="8">
        <f t="shared" si="270"/>
        <v>0</v>
      </c>
      <c r="BD463" s="13"/>
      <c r="BE463" s="13"/>
      <c r="BF463" s="13"/>
      <c r="BG463" s="13"/>
      <c r="BH463" s="13"/>
      <c r="BI463" s="13"/>
      <c r="BJ463" s="13"/>
      <c r="BK463" s="13"/>
      <c r="BL463" s="13"/>
      <c r="BM463" s="13"/>
      <c r="BN463" s="8" t="str">
        <f t="shared" si="254"/>
        <v/>
      </c>
      <c r="BO463" s="8">
        <f t="shared" si="285"/>
        <v>0</v>
      </c>
      <c r="BP463" s="8">
        <f t="shared" si="275"/>
        <v>0</v>
      </c>
      <c r="BQ463" s="13"/>
      <c r="BR463" s="13"/>
      <c r="BS463" s="13"/>
      <c r="BT463" s="13"/>
      <c r="BU463" s="13"/>
      <c r="BV463" s="13"/>
      <c r="BW463" s="13"/>
      <c r="BX463" s="13"/>
      <c r="BY463" s="13"/>
      <c r="BZ463" s="13"/>
      <c r="CA463" s="8" t="str">
        <f t="shared" si="276"/>
        <v/>
      </c>
      <c r="CB463" s="8">
        <f t="shared" si="289"/>
        <v>0</v>
      </c>
      <c r="CC463" s="8">
        <f t="shared" si="271"/>
        <v>0</v>
      </c>
      <c r="CD463" s="13"/>
      <c r="CE463" s="13"/>
      <c r="CF463" s="13"/>
      <c r="CG463" s="13"/>
      <c r="CH463" s="13"/>
      <c r="CI463" s="13"/>
      <c r="CJ463" s="13"/>
      <c r="CK463" s="13"/>
      <c r="CL463" s="13"/>
      <c r="CM463" s="13"/>
      <c r="CN463" s="8" t="str">
        <f t="shared" si="260"/>
        <v/>
      </c>
      <c r="CO463" s="8">
        <f t="shared" si="288"/>
        <v>0</v>
      </c>
      <c r="CP463" s="8">
        <f t="shared" si="277"/>
        <v>0</v>
      </c>
      <c r="CQ463" s="13"/>
      <c r="CR463" s="13"/>
      <c r="CS463" s="13"/>
      <c r="CT463" s="13"/>
      <c r="CU463" s="13"/>
      <c r="CV463" s="13"/>
      <c r="CW463" s="13"/>
      <c r="CX463" s="13"/>
      <c r="CY463" s="13"/>
      <c r="CZ463" s="13"/>
      <c r="DA463" s="8" t="str">
        <f t="shared" si="282"/>
        <v/>
      </c>
      <c r="DB463" s="8">
        <f t="shared" si="283"/>
        <v>0</v>
      </c>
      <c r="DC463" s="8">
        <f t="shared" si="290"/>
        <v>0</v>
      </c>
    </row>
    <row r="464" spans="1:107" ht="26.25" customHeight="1" thickBot="1" x14ac:dyDescent="0.4">
      <c r="A464" s="16">
        <v>458</v>
      </c>
      <c r="B464" s="16"/>
      <c r="C464" s="16"/>
      <c r="D464" s="13"/>
      <c r="E464" s="13"/>
      <c r="F464" s="13"/>
      <c r="G464" s="13"/>
      <c r="H464" s="13"/>
      <c r="I464" s="13"/>
      <c r="J464" s="13"/>
      <c r="K464" s="13"/>
      <c r="L464" s="13"/>
      <c r="M464" s="13"/>
      <c r="N464" s="8" t="str">
        <f t="shared" si="279"/>
        <v/>
      </c>
      <c r="O464" s="8">
        <f t="shared" si="272"/>
        <v>0</v>
      </c>
      <c r="P464" s="8">
        <f t="shared" si="278"/>
        <v>0</v>
      </c>
      <c r="Q464" s="13"/>
      <c r="R464" s="13"/>
      <c r="S464" s="13"/>
      <c r="T464" s="13"/>
      <c r="U464" s="13"/>
      <c r="V464" s="13"/>
      <c r="W464" s="13"/>
      <c r="X464" s="13"/>
      <c r="Y464" s="13"/>
      <c r="Z464" s="13"/>
      <c r="AA464" s="10" t="str">
        <f t="shared" si="262"/>
        <v/>
      </c>
      <c r="AB464" s="10">
        <f t="shared" si="281"/>
        <v>0</v>
      </c>
      <c r="AC464" s="10">
        <f t="shared" si="284"/>
        <v>0</v>
      </c>
      <c r="AD464" s="13"/>
      <c r="AE464" s="13"/>
      <c r="AF464" s="13"/>
      <c r="AG464" s="13"/>
      <c r="AH464" s="13"/>
      <c r="AI464" s="13"/>
      <c r="AJ464" s="13"/>
      <c r="AK464" s="13"/>
      <c r="AL464" s="13"/>
      <c r="AM464" s="13"/>
      <c r="AN464" s="10" t="str">
        <f t="shared" si="252"/>
        <v/>
      </c>
      <c r="AO464" s="8">
        <f t="shared" si="280"/>
        <v>0</v>
      </c>
      <c r="AP464" s="12">
        <f t="shared" si="286"/>
        <v>0</v>
      </c>
      <c r="AQ464" s="13"/>
      <c r="AR464" s="13"/>
      <c r="AS464" s="13"/>
      <c r="AT464" s="13"/>
      <c r="AU464" s="13"/>
      <c r="AV464" s="13"/>
      <c r="AW464" s="13"/>
      <c r="AX464" s="13"/>
      <c r="AY464" s="13"/>
      <c r="AZ464" s="13"/>
      <c r="BA464" s="10" t="str">
        <f t="shared" si="273"/>
        <v/>
      </c>
      <c r="BB464" s="8">
        <f t="shared" si="287"/>
        <v>0</v>
      </c>
      <c r="BC464" s="8">
        <f t="shared" si="270"/>
        <v>0</v>
      </c>
      <c r="BD464" s="13"/>
      <c r="BE464" s="13"/>
      <c r="BF464" s="13"/>
      <c r="BG464" s="13"/>
      <c r="BH464" s="13"/>
      <c r="BI464" s="13"/>
      <c r="BJ464" s="13"/>
      <c r="BK464" s="13"/>
      <c r="BL464" s="13"/>
      <c r="BM464" s="13"/>
      <c r="BN464" s="8" t="str">
        <f t="shared" si="254"/>
        <v/>
      </c>
      <c r="BO464" s="8">
        <f t="shared" si="285"/>
        <v>0</v>
      </c>
      <c r="BP464" s="8">
        <f t="shared" si="275"/>
        <v>0</v>
      </c>
      <c r="BQ464" s="13"/>
      <c r="BR464" s="13"/>
      <c r="BS464" s="13"/>
      <c r="BT464" s="13"/>
      <c r="BU464" s="13"/>
      <c r="BV464" s="13"/>
      <c r="BW464" s="13"/>
      <c r="BX464" s="13"/>
      <c r="BY464" s="13"/>
      <c r="BZ464" s="13"/>
      <c r="CA464" s="8" t="str">
        <f t="shared" si="276"/>
        <v/>
      </c>
      <c r="CB464" s="8">
        <f t="shared" si="289"/>
        <v>0</v>
      </c>
      <c r="CC464" s="8">
        <f t="shared" si="271"/>
        <v>0</v>
      </c>
      <c r="CD464" s="13"/>
      <c r="CE464" s="13"/>
      <c r="CF464" s="13"/>
      <c r="CG464" s="13"/>
      <c r="CH464" s="13"/>
      <c r="CI464" s="13"/>
      <c r="CJ464" s="13"/>
      <c r="CK464" s="13"/>
      <c r="CL464" s="13"/>
      <c r="CM464" s="13"/>
      <c r="CN464" s="8" t="str">
        <f t="shared" si="260"/>
        <v/>
      </c>
      <c r="CO464" s="8">
        <f t="shared" si="288"/>
        <v>0</v>
      </c>
      <c r="CP464" s="8">
        <f t="shared" si="277"/>
        <v>0</v>
      </c>
      <c r="CQ464" s="13"/>
      <c r="CR464" s="13"/>
      <c r="CS464" s="13"/>
      <c r="CT464" s="13"/>
      <c r="CU464" s="13"/>
      <c r="CV464" s="13"/>
      <c r="CW464" s="13"/>
      <c r="CX464" s="13"/>
      <c r="CY464" s="13"/>
      <c r="CZ464" s="13"/>
      <c r="DA464" s="8" t="str">
        <f t="shared" si="282"/>
        <v/>
      </c>
      <c r="DB464" s="8">
        <f t="shared" si="283"/>
        <v>0</v>
      </c>
      <c r="DC464" s="8">
        <f t="shared" si="290"/>
        <v>0</v>
      </c>
    </row>
    <row r="465" spans="1:107" ht="26.25" customHeight="1" thickBot="1" x14ac:dyDescent="0.4">
      <c r="A465" s="16">
        <v>459</v>
      </c>
      <c r="B465" s="16"/>
      <c r="C465" s="16"/>
      <c r="D465" s="13"/>
      <c r="E465" s="13"/>
      <c r="F465" s="13"/>
      <c r="G465" s="13"/>
      <c r="H465" s="13"/>
      <c r="I465" s="13"/>
      <c r="J465" s="13"/>
      <c r="K465" s="13"/>
      <c r="L465" s="13"/>
      <c r="M465" s="13"/>
      <c r="N465" s="8" t="str">
        <f t="shared" si="279"/>
        <v/>
      </c>
      <c r="O465" s="8">
        <f t="shared" si="272"/>
        <v>0</v>
      </c>
      <c r="P465" s="8">
        <f t="shared" si="278"/>
        <v>0</v>
      </c>
      <c r="Q465" s="13"/>
      <c r="R465" s="13"/>
      <c r="S465" s="13"/>
      <c r="T465" s="13"/>
      <c r="U465" s="13"/>
      <c r="V465" s="13"/>
      <c r="W465" s="13"/>
      <c r="X465" s="13"/>
      <c r="Y465" s="13"/>
      <c r="Z465" s="13"/>
      <c r="AA465" s="10" t="str">
        <f t="shared" si="262"/>
        <v/>
      </c>
      <c r="AB465" s="10">
        <f t="shared" si="281"/>
        <v>0</v>
      </c>
      <c r="AC465" s="10">
        <f t="shared" si="284"/>
        <v>0</v>
      </c>
      <c r="AD465" s="13"/>
      <c r="AE465" s="13"/>
      <c r="AF465" s="13"/>
      <c r="AG465" s="13"/>
      <c r="AH465" s="13"/>
      <c r="AI465" s="13"/>
      <c r="AJ465" s="13"/>
      <c r="AK465" s="13"/>
      <c r="AL465" s="13"/>
      <c r="AM465" s="13"/>
      <c r="AN465" s="10" t="str">
        <f t="shared" ref="AN465:AN528" si="291">AllCurCo(AD465:AM465)</f>
        <v/>
      </c>
      <c r="AO465" s="8">
        <f t="shared" si="280"/>
        <v>0</v>
      </c>
      <c r="AP465" s="12">
        <f t="shared" si="286"/>
        <v>0</v>
      </c>
      <c r="AQ465" s="13"/>
      <c r="AR465" s="13"/>
      <c r="AS465" s="13"/>
      <c r="AT465" s="13"/>
      <c r="AU465" s="13"/>
      <c r="AV465" s="13"/>
      <c r="AW465" s="13"/>
      <c r="AX465" s="13"/>
      <c r="AY465" s="13"/>
      <c r="AZ465" s="13"/>
      <c r="BA465" s="10" t="str">
        <f t="shared" si="273"/>
        <v/>
      </c>
      <c r="BB465" s="8">
        <f t="shared" si="287"/>
        <v>0</v>
      </c>
      <c r="BC465" s="8">
        <f t="shared" ref="BC465:BC499" si="292">AllCurCoGP(AQ465:AZ465)</f>
        <v>0</v>
      </c>
      <c r="BD465" s="13"/>
      <c r="BE465" s="13"/>
      <c r="BF465" s="13"/>
      <c r="BG465" s="13"/>
      <c r="BH465" s="13"/>
      <c r="BI465" s="13"/>
      <c r="BJ465" s="13"/>
      <c r="BK465" s="13"/>
      <c r="BL465" s="13"/>
      <c r="BM465" s="13"/>
      <c r="BN465" s="8" t="str">
        <f t="shared" si="254"/>
        <v/>
      </c>
      <c r="BO465" s="8">
        <f t="shared" si="285"/>
        <v>0</v>
      </c>
      <c r="BP465" s="8">
        <f t="shared" si="275"/>
        <v>0</v>
      </c>
      <c r="BQ465" s="13"/>
      <c r="BR465" s="13"/>
      <c r="BS465" s="13"/>
      <c r="BT465" s="13"/>
      <c r="BU465" s="13"/>
      <c r="BV465" s="13"/>
      <c r="BW465" s="13"/>
      <c r="BX465" s="13"/>
      <c r="BY465" s="13"/>
      <c r="BZ465" s="13"/>
      <c r="CA465" s="8" t="str">
        <f t="shared" si="276"/>
        <v/>
      </c>
      <c r="CB465" s="8">
        <f t="shared" si="289"/>
        <v>0</v>
      </c>
      <c r="CC465" s="8">
        <f t="shared" si="271"/>
        <v>0</v>
      </c>
      <c r="CD465" s="13"/>
      <c r="CE465" s="13"/>
      <c r="CF465" s="13"/>
      <c r="CG465" s="13"/>
      <c r="CH465" s="13"/>
      <c r="CI465" s="13"/>
      <c r="CJ465" s="13"/>
      <c r="CK465" s="13"/>
      <c r="CL465" s="13"/>
      <c r="CM465" s="13"/>
      <c r="CN465" s="8" t="str">
        <f t="shared" si="260"/>
        <v/>
      </c>
      <c r="CO465" s="8">
        <f t="shared" si="288"/>
        <v>0</v>
      </c>
      <c r="CP465" s="8">
        <f t="shared" si="277"/>
        <v>0</v>
      </c>
      <c r="CQ465" s="13"/>
      <c r="CR465" s="13"/>
      <c r="CS465" s="13"/>
      <c r="CT465" s="13"/>
      <c r="CU465" s="13"/>
      <c r="CV465" s="13"/>
      <c r="CW465" s="13"/>
      <c r="CX465" s="13"/>
      <c r="CY465" s="13"/>
      <c r="CZ465" s="13"/>
      <c r="DA465" s="8" t="str">
        <f t="shared" si="282"/>
        <v/>
      </c>
      <c r="DB465" s="8">
        <f t="shared" si="283"/>
        <v>0</v>
      </c>
      <c r="DC465" s="8">
        <f t="shared" si="290"/>
        <v>0</v>
      </c>
    </row>
    <row r="466" spans="1:107" ht="26.25" customHeight="1" thickBot="1" x14ac:dyDescent="0.4">
      <c r="A466" s="16">
        <v>460</v>
      </c>
      <c r="B466" s="16"/>
      <c r="C466" s="16"/>
      <c r="D466" s="13"/>
      <c r="E466" s="13"/>
      <c r="F466" s="13"/>
      <c r="G466" s="13"/>
      <c r="H466" s="13"/>
      <c r="I466" s="13"/>
      <c r="J466" s="13"/>
      <c r="K466" s="13"/>
      <c r="L466" s="13"/>
      <c r="M466" s="13"/>
      <c r="N466" s="8" t="str">
        <f t="shared" si="279"/>
        <v/>
      </c>
      <c r="O466" s="8">
        <f t="shared" si="272"/>
        <v>0</v>
      </c>
      <c r="P466" s="8">
        <f t="shared" si="278"/>
        <v>0</v>
      </c>
      <c r="Q466" s="13"/>
      <c r="R466" s="13"/>
      <c r="S466" s="13"/>
      <c r="T466" s="13"/>
      <c r="U466" s="13"/>
      <c r="V466" s="13"/>
      <c r="W466" s="13"/>
      <c r="X466" s="13"/>
      <c r="Y466" s="13"/>
      <c r="Z466" s="13"/>
      <c r="AA466" s="10" t="str">
        <f t="shared" si="262"/>
        <v/>
      </c>
      <c r="AB466" s="10">
        <f t="shared" si="281"/>
        <v>0</v>
      </c>
      <c r="AC466" s="10">
        <f t="shared" si="284"/>
        <v>0</v>
      </c>
      <c r="AD466" s="13"/>
      <c r="AE466" s="13"/>
      <c r="AF466" s="13"/>
      <c r="AG466" s="13"/>
      <c r="AH466" s="13"/>
      <c r="AI466" s="13"/>
      <c r="AJ466" s="13"/>
      <c r="AK466" s="13"/>
      <c r="AL466" s="13"/>
      <c r="AM466" s="13"/>
      <c r="AN466" s="10" t="str">
        <f t="shared" si="291"/>
        <v/>
      </c>
      <c r="AO466" s="8">
        <f t="shared" si="280"/>
        <v>0</v>
      </c>
      <c r="AP466" s="12">
        <f t="shared" si="286"/>
        <v>0</v>
      </c>
      <c r="AQ466" s="13"/>
      <c r="AR466" s="13"/>
      <c r="AS466" s="13"/>
      <c r="AT466" s="13"/>
      <c r="AU466" s="13"/>
      <c r="AV466" s="13"/>
      <c r="AW466" s="13"/>
      <c r="AX466" s="13"/>
      <c r="AY466" s="13"/>
      <c r="AZ466" s="13"/>
      <c r="BA466" s="10" t="str">
        <f t="shared" si="273"/>
        <v/>
      </c>
      <c r="BB466" s="8">
        <f t="shared" si="287"/>
        <v>0</v>
      </c>
      <c r="BC466" s="8">
        <f t="shared" si="292"/>
        <v>0</v>
      </c>
      <c r="BD466" s="13"/>
      <c r="BE466" s="13"/>
      <c r="BF466" s="13"/>
      <c r="BG466" s="13"/>
      <c r="BH466" s="13"/>
      <c r="BI466" s="13"/>
      <c r="BJ466" s="13"/>
      <c r="BK466" s="13"/>
      <c r="BL466" s="13"/>
      <c r="BM466" s="13"/>
      <c r="BN466" s="8" t="str">
        <f t="shared" si="254"/>
        <v/>
      </c>
      <c r="BO466" s="8">
        <f t="shared" si="285"/>
        <v>0</v>
      </c>
      <c r="BP466" s="8">
        <f t="shared" si="275"/>
        <v>0</v>
      </c>
      <c r="BQ466" s="13"/>
      <c r="BR466" s="13"/>
      <c r="BS466" s="13"/>
      <c r="BT466" s="13"/>
      <c r="BU466" s="13"/>
      <c r="BV466" s="13"/>
      <c r="BW466" s="13"/>
      <c r="BX466" s="13"/>
      <c r="BY466" s="13"/>
      <c r="BZ466" s="13"/>
      <c r="CA466" s="8" t="str">
        <f t="shared" si="276"/>
        <v/>
      </c>
      <c r="CB466" s="8">
        <f t="shared" si="289"/>
        <v>0</v>
      </c>
      <c r="CC466" s="8">
        <f t="shared" si="271"/>
        <v>0</v>
      </c>
      <c r="CD466" s="13"/>
      <c r="CE466" s="13"/>
      <c r="CF466" s="13"/>
      <c r="CG466" s="13"/>
      <c r="CH466" s="13"/>
      <c r="CI466" s="13"/>
      <c r="CJ466" s="13"/>
      <c r="CK466" s="13"/>
      <c r="CL466" s="13"/>
      <c r="CM466" s="13"/>
      <c r="CN466" s="8" t="str">
        <f t="shared" si="260"/>
        <v/>
      </c>
      <c r="CO466" s="8">
        <f t="shared" si="288"/>
        <v>0</v>
      </c>
      <c r="CP466" s="8">
        <f t="shared" si="277"/>
        <v>0</v>
      </c>
      <c r="CQ466" s="13"/>
      <c r="CR466" s="13"/>
      <c r="CS466" s="13"/>
      <c r="CT466" s="13"/>
      <c r="CU466" s="13"/>
      <c r="CV466" s="13"/>
      <c r="CW466" s="13"/>
      <c r="CX466" s="13"/>
      <c r="CY466" s="13"/>
      <c r="CZ466" s="13"/>
      <c r="DA466" s="8" t="str">
        <f t="shared" si="282"/>
        <v/>
      </c>
      <c r="DB466" s="8">
        <f t="shared" si="283"/>
        <v>0</v>
      </c>
      <c r="DC466" s="8">
        <f t="shared" si="290"/>
        <v>0</v>
      </c>
    </row>
    <row r="467" spans="1:107" ht="26.25" customHeight="1" thickBot="1" x14ac:dyDescent="0.4">
      <c r="A467" s="16">
        <v>461</v>
      </c>
      <c r="B467" s="16"/>
      <c r="C467" s="16"/>
      <c r="D467" s="13"/>
      <c r="E467" s="13"/>
      <c r="F467" s="13"/>
      <c r="G467" s="13"/>
      <c r="H467" s="13"/>
      <c r="I467" s="13"/>
      <c r="J467" s="13"/>
      <c r="K467" s="13"/>
      <c r="L467" s="13"/>
      <c r="M467" s="13"/>
      <c r="N467" s="8" t="str">
        <f t="shared" si="279"/>
        <v/>
      </c>
      <c r="O467" s="8">
        <f t="shared" si="272"/>
        <v>0</v>
      </c>
      <c r="P467" s="8">
        <f t="shared" si="278"/>
        <v>0</v>
      </c>
      <c r="Q467" s="13"/>
      <c r="R467" s="13"/>
      <c r="S467" s="13"/>
      <c r="T467" s="13"/>
      <c r="U467" s="13"/>
      <c r="V467" s="13"/>
      <c r="W467" s="13"/>
      <c r="X467" s="13"/>
      <c r="Y467" s="13"/>
      <c r="Z467" s="13"/>
      <c r="AA467" s="10" t="str">
        <f t="shared" si="262"/>
        <v/>
      </c>
      <c r="AB467" s="10">
        <f t="shared" si="281"/>
        <v>0</v>
      </c>
      <c r="AC467" s="10">
        <f t="shared" si="284"/>
        <v>0</v>
      </c>
      <c r="AD467" s="13"/>
      <c r="AE467" s="13"/>
      <c r="AF467" s="13"/>
      <c r="AG467" s="13"/>
      <c r="AH467" s="13"/>
      <c r="AI467" s="13"/>
      <c r="AJ467" s="13"/>
      <c r="AK467" s="13"/>
      <c r="AL467" s="13"/>
      <c r="AM467" s="13"/>
      <c r="AN467" s="10" t="str">
        <f t="shared" si="291"/>
        <v/>
      </c>
      <c r="AO467" s="8">
        <f t="shared" si="280"/>
        <v>0</v>
      </c>
      <c r="AP467" s="12">
        <f t="shared" si="286"/>
        <v>0</v>
      </c>
      <c r="AQ467" s="13"/>
      <c r="AR467" s="13"/>
      <c r="AS467" s="13"/>
      <c r="AT467" s="13"/>
      <c r="AU467" s="13"/>
      <c r="AV467" s="13"/>
      <c r="AW467" s="13"/>
      <c r="AX467" s="13"/>
      <c r="AY467" s="13"/>
      <c r="AZ467" s="13"/>
      <c r="BA467" s="10" t="str">
        <f t="shared" si="273"/>
        <v/>
      </c>
      <c r="BB467" s="8">
        <f t="shared" si="287"/>
        <v>0</v>
      </c>
      <c r="BC467" s="8">
        <f t="shared" si="292"/>
        <v>0</v>
      </c>
      <c r="BD467" s="13"/>
      <c r="BE467" s="13"/>
      <c r="BF467" s="13"/>
      <c r="BG467" s="13"/>
      <c r="BH467" s="13"/>
      <c r="BI467" s="13"/>
      <c r="BJ467" s="13"/>
      <c r="BK467" s="13"/>
      <c r="BL467" s="13"/>
      <c r="BM467" s="13"/>
      <c r="BN467" s="8" t="str">
        <f t="shared" ref="BN467:BN530" si="293">AllCurCo(BD467:BM467)</f>
        <v/>
      </c>
      <c r="BO467" s="8">
        <f t="shared" si="285"/>
        <v>0</v>
      </c>
      <c r="BP467" s="8">
        <f t="shared" si="275"/>
        <v>0</v>
      </c>
      <c r="BQ467" s="13"/>
      <c r="BR467" s="13"/>
      <c r="BS467" s="13"/>
      <c r="BT467" s="13"/>
      <c r="BU467" s="13"/>
      <c r="BV467" s="13"/>
      <c r="BW467" s="13"/>
      <c r="BX467" s="13"/>
      <c r="BY467" s="13"/>
      <c r="BZ467" s="13"/>
      <c r="CA467" s="8" t="str">
        <f t="shared" si="276"/>
        <v/>
      </c>
      <c r="CB467" s="8">
        <f t="shared" si="289"/>
        <v>0</v>
      </c>
      <c r="CC467" s="8">
        <f t="shared" si="271"/>
        <v>0</v>
      </c>
      <c r="CD467" s="13"/>
      <c r="CE467" s="13"/>
      <c r="CF467" s="13"/>
      <c r="CG467" s="13"/>
      <c r="CH467" s="13"/>
      <c r="CI467" s="13"/>
      <c r="CJ467" s="13"/>
      <c r="CK467" s="13"/>
      <c r="CL467" s="13"/>
      <c r="CM467" s="13"/>
      <c r="CN467" s="8" t="str">
        <f t="shared" si="260"/>
        <v/>
      </c>
      <c r="CO467" s="8">
        <f t="shared" si="288"/>
        <v>0</v>
      </c>
      <c r="CP467" s="8">
        <f t="shared" si="277"/>
        <v>0</v>
      </c>
      <c r="CQ467" s="13"/>
      <c r="CR467" s="13"/>
      <c r="CS467" s="13"/>
      <c r="CT467" s="13"/>
      <c r="CU467" s="13"/>
      <c r="CV467" s="13"/>
      <c r="CW467" s="13"/>
      <c r="CX467" s="13"/>
      <c r="CY467" s="13"/>
      <c r="CZ467" s="13"/>
      <c r="DA467" s="8" t="str">
        <f t="shared" si="282"/>
        <v/>
      </c>
      <c r="DB467" s="8">
        <f t="shared" si="283"/>
        <v>0</v>
      </c>
      <c r="DC467" s="8">
        <f t="shared" si="290"/>
        <v>0</v>
      </c>
    </row>
    <row r="468" spans="1:107" ht="26.25" customHeight="1" thickBot="1" x14ac:dyDescent="0.4">
      <c r="A468" s="16">
        <v>462</v>
      </c>
      <c r="B468" s="16"/>
      <c r="C468" s="16"/>
      <c r="D468" s="13"/>
      <c r="E468" s="13"/>
      <c r="F468" s="13"/>
      <c r="G468" s="13"/>
      <c r="H468" s="13"/>
      <c r="I468" s="13"/>
      <c r="J468" s="13"/>
      <c r="K468" s="13"/>
      <c r="L468" s="13"/>
      <c r="M468" s="13"/>
      <c r="N468" s="8" t="str">
        <f t="shared" si="279"/>
        <v/>
      </c>
      <c r="O468" s="8">
        <f t="shared" si="272"/>
        <v>0</v>
      </c>
      <c r="P468" s="8">
        <f t="shared" si="278"/>
        <v>0</v>
      </c>
      <c r="Q468" s="13"/>
      <c r="R468" s="13"/>
      <c r="S468" s="13"/>
      <c r="T468" s="13"/>
      <c r="U468" s="13"/>
      <c r="V468" s="13"/>
      <c r="W468" s="13"/>
      <c r="X468" s="13"/>
      <c r="Y468" s="13"/>
      <c r="Z468" s="13"/>
      <c r="AA468" s="10" t="str">
        <f t="shared" si="262"/>
        <v/>
      </c>
      <c r="AB468" s="10">
        <f t="shared" si="281"/>
        <v>0</v>
      </c>
      <c r="AC468" s="10">
        <f t="shared" si="284"/>
        <v>0</v>
      </c>
      <c r="AD468" s="13"/>
      <c r="AE468" s="13"/>
      <c r="AF468" s="13"/>
      <c r="AG468" s="13"/>
      <c r="AH468" s="13"/>
      <c r="AI468" s="13"/>
      <c r="AJ468" s="13"/>
      <c r="AK468" s="13"/>
      <c r="AL468" s="13"/>
      <c r="AM468" s="13"/>
      <c r="AN468" s="10" t="str">
        <f t="shared" si="291"/>
        <v/>
      </c>
      <c r="AO468" s="8">
        <f t="shared" si="280"/>
        <v>0</v>
      </c>
      <c r="AP468" s="12">
        <f t="shared" si="286"/>
        <v>0</v>
      </c>
      <c r="AQ468" s="13"/>
      <c r="AR468" s="13"/>
      <c r="AS468" s="13"/>
      <c r="AT468" s="13"/>
      <c r="AU468" s="13"/>
      <c r="AV468" s="13"/>
      <c r="AW468" s="13"/>
      <c r="AX468" s="13"/>
      <c r="AY468" s="13"/>
      <c r="AZ468" s="13"/>
      <c r="BA468" s="10" t="str">
        <f t="shared" si="273"/>
        <v/>
      </c>
      <c r="BB468" s="8">
        <f t="shared" si="287"/>
        <v>0</v>
      </c>
      <c r="BC468" s="8">
        <f t="shared" si="292"/>
        <v>0</v>
      </c>
      <c r="BD468" s="13"/>
      <c r="BE468" s="13"/>
      <c r="BF468" s="13"/>
      <c r="BG468" s="13"/>
      <c r="BH468" s="13"/>
      <c r="BI468" s="13"/>
      <c r="BJ468" s="13"/>
      <c r="BK468" s="13"/>
      <c r="BL468" s="13"/>
      <c r="BM468" s="13"/>
      <c r="BN468" s="8" t="str">
        <f t="shared" si="293"/>
        <v/>
      </c>
      <c r="BO468" s="8">
        <f t="shared" si="285"/>
        <v>0</v>
      </c>
      <c r="BP468" s="8">
        <f t="shared" si="275"/>
        <v>0</v>
      </c>
      <c r="BQ468" s="13"/>
      <c r="BR468" s="13"/>
      <c r="BS468" s="13"/>
      <c r="BT468" s="13"/>
      <c r="BU468" s="13"/>
      <c r="BV468" s="13"/>
      <c r="BW468" s="13"/>
      <c r="BX468" s="13"/>
      <c r="BY468" s="13"/>
      <c r="BZ468" s="13"/>
      <c r="CA468" s="8" t="str">
        <f t="shared" si="276"/>
        <v/>
      </c>
      <c r="CB468" s="8">
        <f t="shared" si="289"/>
        <v>0</v>
      </c>
      <c r="CC468" s="8">
        <f t="shared" si="271"/>
        <v>0</v>
      </c>
      <c r="CD468" s="13"/>
      <c r="CE468" s="13"/>
      <c r="CF468" s="13"/>
      <c r="CG468" s="13"/>
      <c r="CH468" s="13"/>
      <c r="CI468" s="13"/>
      <c r="CJ468" s="13"/>
      <c r="CK468" s="13"/>
      <c r="CL468" s="13"/>
      <c r="CM468" s="13"/>
      <c r="CN468" s="8" t="str">
        <f t="shared" si="260"/>
        <v/>
      </c>
      <c r="CO468" s="8">
        <f t="shared" si="288"/>
        <v>0</v>
      </c>
      <c r="CP468" s="8">
        <f t="shared" si="277"/>
        <v>0</v>
      </c>
      <c r="CQ468" s="13"/>
      <c r="CR468" s="13"/>
      <c r="CS468" s="13"/>
      <c r="CT468" s="13"/>
      <c r="CU468" s="13"/>
      <c r="CV468" s="13"/>
      <c r="CW468" s="13"/>
      <c r="CX468" s="13"/>
      <c r="CY468" s="13"/>
      <c r="CZ468" s="13"/>
      <c r="DA468" s="8" t="str">
        <f t="shared" si="282"/>
        <v/>
      </c>
      <c r="DB468" s="8">
        <f t="shared" si="283"/>
        <v>0</v>
      </c>
      <c r="DC468" s="8">
        <f t="shared" si="290"/>
        <v>0</v>
      </c>
    </row>
    <row r="469" spans="1:107" ht="26.25" customHeight="1" thickBot="1" x14ac:dyDescent="0.4">
      <c r="A469" s="16">
        <v>463</v>
      </c>
      <c r="B469" s="16"/>
      <c r="C469" s="16"/>
      <c r="D469" s="13"/>
      <c r="E469" s="13"/>
      <c r="F469" s="13"/>
      <c r="G469" s="13"/>
      <c r="H469" s="13"/>
      <c r="I469" s="13"/>
      <c r="J469" s="13"/>
      <c r="K469" s="13"/>
      <c r="L469" s="13"/>
      <c r="M469" s="13"/>
      <c r="N469" s="8" t="str">
        <f t="shared" si="279"/>
        <v/>
      </c>
      <c r="O469" s="8">
        <f t="shared" ref="O469:O490" si="294">AllCurCoTCL(D469:M469)</f>
        <v>0</v>
      </c>
      <c r="P469" s="8">
        <f t="shared" si="278"/>
        <v>0</v>
      </c>
      <c r="Q469" s="13"/>
      <c r="R469" s="13"/>
      <c r="S469" s="13"/>
      <c r="T469" s="13"/>
      <c r="U469" s="13"/>
      <c r="V469" s="13"/>
      <c r="W469" s="13"/>
      <c r="X469" s="13"/>
      <c r="Y469" s="13"/>
      <c r="Z469" s="13"/>
      <c r="AA469" s="10" t="str">
        <f t="shared" si="262"/>
        <v/>
      </c>
      <c r="AB469" s="10">
        <f t="shared" si="281"/>
        <v>0</v>
      </c>
      <c r="AC469" s="10">
        <f t="shared" si="284"/>
        <v>0</v>
      </c>
      <c r="AD469" s="13"/>
      <c r="AE469" s="13"/>
      <c r="AF469" s="13"/>
      <c r="AG469" s="13"/>
      <c r="AH469" s="13"/>
      <c r="AI469" s="13"/>
      <c r="AJ469" s="13"/>
      <c r="AK469" s="13"/>
      <c r="AL469" s="13"/>
      <c r="AM469" s="13"/>
      <c r="AN469" s="10" t="str">
        <f t="shared" si="291"/>
        <v/>
      </c>
      <c r="AO469" s="8">
        <f t="shared" si="280"/>
        <v>0</v>
      </c>
      <c r="AP469" s="12">
        <f t="shared" si="286"/>
        <v>0</v>
      </c>
      <c r="AQ469" s="13"/>
      <c r="AR469" s="13"/>
      <c r="AS469" s="13"/>
      <c r="AT469" s="13"/>
      <c r="AU469" s="13"/>
      <c r="AV469" s="13"/>
      <c r="AW469" s="13"/>
      <c r="AX469" s="13"/>
      <c r="AY469" s="13"/>
      <c r="AZ469" s="13"/>
      <c r="BA469" s="10" t="str">
        <f t="shared" ref="BA469:BA500" si="295">AllCurCo(AQ469:AZ469)</f>
        <v/>
      </c>
      <c r="BB469" s="8">
        <f t="shared" si="287"/>
        <v>0</v>
      </c>
      <c r="BC469" s="8">
        <f t="shared" si="292"/>
        <v>0</v>
      </c>
      <c r="BD469" s="13"/>
      <c r="BE469" s="13"/>
      <c r="BF469" s="13"/>
      <c r="BG469" s="13"/>
      <c r="BH469" s="13"/>
      <c r="BI469" s="13"/>
      <c r="BJ469" s="13"/>
      <c r="BK469" s="13"/>
      <c r="BL469" s="13"/>
      <c r="BM469" s="13"/>
      <c r="BN469" s="8" t="str">
        <f t="shared" si="293"/>
        <v/>
      </c>
      <c r="BO469" s="8">
        <f t="shared" si="285"/>
        <v>0</v>
      </c>
      <c r="BP469" s="8">
        <f t="shared" si="275"/>
        <v>0</v>
      </c>
      <c r="BQ469" s="13"/>
      <c r="BR469" s="13"/>
      <c r="BS469" s="13"/>
      <c r="BT469" s="13"/>
      <c r="BU469" s="13"/>
      <c r="BV469" s="13"/>
      <c r="BW469" s="13"/>
      <c r="BX469" s="13"/>
      <c r="BY469" s="13"/>
      <c r="BZ469" s="13"/>
      <c r="CA469" s="8" t="str">
        <f t="shared" si="276"/>
        <v/>
      </c>
      <c r="CB469" s="8">
        <f t="shared" si="289"/>
        <v>0</v>
      </c>
      <c r="CC469" s="8">
        <f t="shared" si="271"/>
        <v>0</v>
      </c>
      <c r="CD469" s="13"/>
      <c r="CE469" s="13"/>
      <c r="CF469" s="13"/>
      <c r="CG469" s="13"/>
      <c r="CH469" s="13"/>
      <c r="CI469" s="13"/>
      <c r="CJ469" s="13"/>
      <c r="CK469" s="13"/>
      <c r="CL469" s="13"/>
      <c r="CM469" s="13"/>
      <c r="CN469" s="8" t="str">
        <f t="shared" si="260"/>
        <v/>
      </c>
      <c r="CO469" s="8">
        <f t="shared" si="288"/>
        <v>0</v>
      </c>
      <c r="CP469" s="8">
        <f t="shared" si="277"/>
        <v>0</v>
      </c>
      <c r="CQ469" s="13"/>
      <c r="CR469" s="13"/>
      <c r="CS469" s="13"/>
      <c r="CT469" s="13"/>
      <c r="CU469" s="13"/>
      <c r="CV469" s="13"/>
      <c r="CW469" s="13"/>
      <c r="CX469" s="13"/>
      <c r="CY469" s="13"/>
      <c r="CZ469" s="13"/>
      <c r="DA469" s="8" t="str">
        <f t="shared" si="282"/>
        <v/>
      </c>
      <c r="DB469" s="8">
        <f t="shared" si="283"/>
        <v>0</v>
      </c>
      <c r="DC469" s="8">
        <f t="shared" si="290"/>
        <v>0</v>
      </c>
    </row>
    <row r="470" spans="1:107" ht="26.25" customHeight="1" thickBot="1" x14ac:dyDescent="0.4">
      <c r="A470" s="16">
        <v>464</v>
      </c>
      <c r="B470" s="16"/>
      <c r="C470" s="16"/>
      <c r="D470" s="13"/>
      <c r="E470" s="13"/>
      <c r="F470" s="13"/>
      <c r="G470" s="13"/>
      <c r="H470" s="13"/>
      <c r="I470" s="13"/>
      <c r="J470" s="13"/>
      <c r="K470" s="13"/>
      <c r="L470" s="13"/>
      <c r="M470" s="13"/>
      <c r="N470" s="8" t="str">
        <f t="shared" si="279"/>
        <v/>
      </c>
      <c r="O470" s="8">
        <f t="shared" si="294"/>
        <v>0</v>
      </c>
      <c r="P470" s="8">
        <f t="shared" si="278"/>
        <v>0</v>
      </c>
      <c r="Q470" s="13"/>
      <c r="R470" s="13"/>
      <c r="S470" s="13"/>
      <c r="T470" s="13"/>
      <c r="U470" s="13"/>
      <c r="V470" s="13"/>
      <c r="W470" s="13"/>
      <c r="X470" s="13"/>
      <c r="Y470" s="13"/>
      <c r="Z470" s="13"/>
      <c r="AA470" s="10" t="str">
        <f t="shared" si="262"/>
        <v/>
      </c>
      <c r="AB470" s="10">
        <f t="shared" si="281"/>
        <v>0</v>
      </c>
      <c r="AC470" s="10">
        <f t="shared" si="284"/>
        <v>0</v>
      </c>
      <c r="AD470" s="13"/>
      <c r="AE470" s="13"/>
      <c r="AF470" s="13"/>
      <c r="AG470" s="13"/>
      <c r="AH470" s="13"/>
      <c r="AI470" s="13"/>
      <c r="AJ470" s="13"/>
      <c r="AK470" s="13"/>
      <c r="AL470" s="13"/>
      <c r="AM470" s="13"/>
      <c r="AN470" s="10" t="str">
        <f t="shared" si="291"/>
        <v/>
      </c>
      <c r="AO470" s="8">
        <f t="shared" si="280"/>
        <v>0</v>
      </c>
      <c r="AP470" s="12">
        <f t="shared" si="286"/>
        <v>0</v>
      </c>
      <c r="AQ470" s="13"/>
      <c r="AR470" s="13"/>
      <c r="AS470" s="13"/>
      <c r="AT470" s="13"/>
      <c r="AU470" s="13"/>
      <c r="AV470" s="13"/>
      <c r="AW470" s="13"/>
      <c r="AX470" s="13"/>
      <c r="AY470" s="13"/>
      <c r="AZ470" s="13"/>
      <c r="BA470" s="10" t="str">
        <f t="shared" si="295"/>
        <v/>
      </c>
      <c r="BB470" s="8">
        <f t="shared" si="287"/>
        <v>0</v>
      </c>
      <c r="BC470" s="8">
        <f t="shared" si="292"/>
        <v>0</v>
      </c>
      <c r="BD470" s="13"/>
      <c r="BE470" s="13"/>
      <c r="BF470" s="13"/>
      <c r="BG470" s="13"/>
      <c r="BH470" s="13"/>
      <c r="BI470" s="13"/>
      <c r="BJ470" s="13"/>
      <c r="BK470" s="13"/>
      <c r="BL470" s="13"/>
      <c r="BM470" s="13"/>
      <c r="BN470" s="8" t="str">
        <f t="shared" si="293"/>
        <v/>
      </c>
      <c r="BO470" s="8">
        <f t="shared" si="285"/>
        <v>0</v>
      </c>
      <c r="BP470" s="8">
        <f t="shared" si="275"/>
        <v>0</v>
      </c>
      <c r="BQ470" s="13"/>
      <c r="BR470" s="13"/>
      <c r="BS470" s="13"/>
      <c r="BT470" s="13"/>
      <c r="BU470" s="13"/>
      <c r="BV470" s="13"/>
      <c r="BW470" s="13"/>
      <c r="BX470" s="13"/>
      <c r="BY470" s="13"/>
      <c r="BZ470" s="13"/>
      <c r="CA470" s="8" t="str">
        <f t="shared" ref="CA470:CA501" si="296">AllCurCo(BQ470:BZ470)</f>
        <v/>
      </c>
      <c r="CB470" s="8">
        <f t="shared" si="289"/>
        <v>0</v>
      </c>
      <c r="CC470" s="8">
        <f t="shared" ref="CC470:CC476" si="297">AllCurCoGP(BQ470:BZ470)</f>
        <v>0</v>
      </c>
      <c r="CD470" s="13"/>
      <c r="CE470" s="13"/>
      <c r="CF470" s="13"/>
      <c r="CG470" s="13"/>
      <c r="CH470" s="13"/>
      <c r="CI470" s="13"/>
      <c r="CJ470" s="13"/>
      <c r="CK470" s="13"/>
      <c r="CL470" s="13"/>
      <c r="CM470" s="13"/>
      <c r="CN470" s="8" t="str">
        <f t="shared" si="260"/>
        <v/>
      </c>
      <c r="CO470" s="8">
        <f t="shared" si="288"/>
        <v>0</v>
      </c>
      <c r="CP470" s="8">
        <f t="shared" ref="CP470:CP501" si="298">AllCurCoGP(CD470:CM470)</f>
        <v>0</v>
      </c>
      <c r="CQ470" s="13"/>
      <c r="CR470" s="13"/>
      <c r="CS470" s="13"/>
      <c r="CT470" s="13"/>
      <c r="CU470" s="13"/>
      <c r="CV470" s="13"/>
      <c r="CW470" s="13"/>
      <c r="CX470" s="13"/>
      <c r="CY470" s="13"/>
      <c r="CZ470" s="13"/>
      <c r="DA470" s="8" t="str">
        <f t="shared" si="282"/>
        <v/>
      </c>
      <c r="DB470" s="8">
        <f t="shared" si="283"/>
        <v>0</v>
      </c>
      <c r="DC470" s="8">
        <f t="shared" si="290"/>
        <v>0</v>
      </c>
    </row>
    <row r="471" spans="1:107" ht="26.25" customHeight="1" thickBot="1" x14ac:dyDescent="0.4">
      <c r="A471" s="16">
        <v>465</v>
      </c>
      <c r="B471" s="16"/>
      <c r="C471" s="16"/>
      <c r="D471" s="13"/>
      <c r="E471" s="13"/>
      <c r="F471" s="13"/>
      <c r="G471" s="13"/>
      <c r="H471" s="13"/>
      <c r="I471" s="13"/>
      <c r="J471" s="13"/>
      <c r="K471" s="13"/>
      <c r="L471" s="13"/>
      <c r="M471" s="13"/>
      <c r="N471" s="8" t="str">
        <f t="shared" si="279"/>
        <v/>
      </c>
      <c r="O471" s="8">
        <f t="shared" si="294"/>
        <v>0</v>
      </c>
      <c r="P471" s="8">
        <f t="shared" ref="P471:P502" si="299">AllCurCoGP(D471:M471)</f>
        <v>0</v>
      </c>
      <c r="Q471" s="13"/>
      <c r="R471" s="13"/>
      <c r="S471" s="13"/>
      <c r="T471" s="13"/>
      <c r="U471" s="13"/>
      <c r="V471" s="13"/>
      <c r="W471" s="13"/>
      <c r="X471" s="13"/>
      <c r="Y471" s="13"/>
      <c r="Z471" s="13"/>
      <c r="AA471" s="10" t="str">
        <f t="shared" si="262"/>
        <v/>
      </c>
      <c r="AB471" s="10">
        <f t="shared" si="281"/>
        <v>0</v>
      </c>
      <c r="AC471" s="10">
        <f t="shared" si="284"/>
        <v>0</v>
      </c>
      <c r="AD471" s="13"/>
      <c r="AE471" s="13"/>
      <c r="AF471" s="13"/>
      <c r="AG471" s="13"/>
      <c r="AH471" s="13"/>
      <c r="AI471" s="13"/>
      <c r="AJ471" s="13"/>
      <c r="AK471" s="13"/>
      <c r="AL471" s="13"/>
      <c r="AM471" s="13"/>
      <c r="AN471" s="10" t="str">
        <f t="shared" si="291"/>
        <v/>
      </c>
      <c r="AO471" s="8">
        <f t="shared" si="280"/>
        <v>0</v>
      </c>
      <c r="AP471" s="12">
        <f t="shared" si="286"/>
        <v>0</v>
      </c>
      <c r="AQ471" s="13"/>
      <c r="AR471" s="13"/>
      <c r="AS471" s="13"/>
      <c r="AT471" s="13"/>
      <c r="AU471" s="13"/>
      <c r="AV471" s="13"/>
      <c r="AW471" s="13"/>
      <c r="AX471" s="13"/>
      <c r="AY471" s="13"/>
      <c r="AZ471" s="13"/>
      <c r="BA471" s="10" t="str">
        <f t="shared" si="295"/>
        <v/>
      </c>
      <c r="BB471" s="8">
        <f t="shared" si="287"/>
        <v>0</v>
      </c>
      <c r="BC471" s="8">
        <f t="shared" si="292"/>
        <v>0</v>
      </c>
      <c r="BD471" s="13"/>
      <c r="BE471" s="13"/>
      <c r="BF471" s="13"/>
      <c r="BG471" s="13"/>
      <c r="BH471" s="13"/>
      <c r="BI471" s="13"/>
      <c r="BJ471" s="13"/>
      <c r="BK471" s="13"/>
      <c r="BL471" s="13"/>
      <c r="BM471" s="13"/>
      <c r="BN471" s="8" t="str">
        <f t="shared" si="293"/>
        <v/>
      </c>
      <c r="BO471" s="8">
        <f t="shared" si="285"/>
        <v>0</v>
      </c>
      <c r="BP471" s="8">
        <f t="shared" si="275"/>
        <v>0</v>
      </c>
      <c r="BQ471" s="13"/>
      <c r="BR471" s="13"/>
      <c r="BS471" s="13"/>
      <c r="BT471" s="13"/>
      <c r="BU471" s="13"/>
      <c r="BV471" s="13"/>
      <c r="BW471" s="13"/>
      <c r="BX471" s="13"/>
      <c r="BY471" s="13"/>
      <c r="BZ471" s="13"/>
      <c r="CA471" s="8" t="str">
        <f t="shared" si="296"/>
        <v/>
      </c>
      <c r="CB471" s="8">
        <f t="shared" si="289"/>
        <v>0</v>
      </c>
      <c r="CC471" s="8">
        <f t="shared" si="297"/>
        <v>0</v>
      </c>
      <c r="CD471" s="13"/>
      <c r="CE471" s="13"/>
      <c r="CF471" s="13"/>
      <c r="CG471" s="13"/>
      <c r="CH471" s="13"/>
      <c r="CI471" s="13"/>
      <c r="CJ471" s="13"/>
      <c r="CK471" s="13"/>
      <c r="CL471" s="13"/>
      <c r="CM471" s="13"/>
      <c r="CN471" s="8" t="str">
        <f t="shared" si="260"/>
        <v/>
      </c>
      <c r="CO471" s="8">
        <f t="shared" si="288"/>
        <v>0</v>
      </c>
      <c r="CP471" s="8">
        <f t="shared" si="298"/>
        <v>0</v>
      </c>
      <c r="CQ471" s="13"/>
      <c r="CR471" s="13"/>
      <c r="CS471" s="13"/>
      <c r="CT471" s="13"/>
      <c r="CU471" s="13"/>
      <c r="CV471" s="13"/>
      <c r="CW471" s="13"/>
      <c r="CX471" s="13"/>
      <c r="CY471" s="13"/>
      <c r="CZ471" s="13"/>
      <c r="DA471" s="8" t="str">
        <f t="shared" si="282"/>
        <v/>
      </c>
      <c r="DB471" s="8">
        <f t="shared" si="283"/>
        <v>0</v>
      </c>
      <c r="DC471" s="8">
        <f t="shared" si="290"/>
        <v>0</v>
      </c>
    </row>
    <row r="472" spans="1:107" ht="26.25" customHeight="1" thickBot="1" x14ac:dyDescent="0.4">
      <c r="A472" s="16">
        <v>466</v>
      </c>
      <c r="B472" s="16"/>
      <c r="C472" s="16"/>
      <c r="D472" s="13"/>
      <c r="E472" s="13"/>
      <c r="F472" s="13"/>
      <c r="G472" s="13"/>
      <c r="H472" s="13"/>
      <c r="I472" s="13"/>
      <c r="J472" s="13"/>
      <c r="K472" s="13"/>
      <c r="L472" s="13"/>
      <c r="M472" s="13"/>
      <c r="N472" s="8" t="str">
        <f t="shared" si="279"/>
        <v/>
      </c>
      <c r="O472" s="8">
        <f t="shared" si="294"/>
        <v>0</v>
      </c>
      <c r="P472" s="8">
        <f t="shared" si="299"/>
        <v>0</v>
      </c>
      <c r="Q472" s="13"/>
      <c r="R472" s="13"/>
      <c r="S472" s="13"/>
      <c r="T472" s="13"/>
      <c r="U472" s="13"/>
      <c r="V472" s="13"/>
      <c r="W472" s="13"/>
      <c r="X472" s="13"/>
      <c r="Y472" s="13"/>
      <c r="Z472" s="13"/>
      <c r="AA472" s="10" t="str">
        <f t="shared" si="262"/>
        <v/>
      </c>
      <c r="AB472" s="10">
        <f t="shared" si="281"/>
        <v>0</v>
      </c>
      <c r="AC472" s="10">
        <f t="shared" si="284"/>
        <v>0</v>
      </c>
      <c r="AD472" s="13"/>
      <c r="AE472" s="13"/>
      <c r="AF472" s="13"/>
      <c r="AG472" s="13"/>
      <c r="AH472" s="13"/>
      <c r="AI472" s="13"/>
      <c r="AJ472" s="13"/>
      <c r="AK472" s="13"/>
      <c r="AL472" s="13"/>
      <c r="AM472" s="13"/>
      <c r="AN472" s="10" t="str">
        <f t="shared" si="291"/>
        <v/>
      </c>
      <c r="AO472" s="8">
        <f t="shared" si="280"/>
        <v>0</v>
      </c>
      <c r="AP472" s="12">
        <f t="shared" si="286"/>
        <v>0</v>
      </c>
      <c r="AQ472" s="13"/>
      <c r="AR472" s="13"/>
      <c r="AS472" s="13"/>
      <c r="AT472" s="13"/>
      <c r="AU472" s="13"/>
      <c r="AV472" s="13"/>
      <c r="AW472" s="13"/>
      <c r="AX472" s="13"/>
      <c r="AY472" s="13"/>
      <c r="AZ472" s="13"/>
      <c r="BA472" s="10" t="str">
        <f t="shared" si="295"/>
        <v/>
      </c>
      <c r="BB472" s="8">
        <f t="shared" si="287"/>
        <v>0</v>
      </c>
      <c r="BC472" s="8">
        <f t="shared" si="292"/>
        <v>0</v>
      </c>
      <c r="BD472" s="13"/>
      <c r="BE472" s="13"/>
      <c r="BF472" s="13"/>
      <c r="BG472" s="13"/>
      <c r="BH472" s="13"/>
      <c r="BI472" s="13"/>
      <c r="BJ472" s="13"/>
      <c r="BK472" s="13"/>
      <c r="BL472" s="13"/>
      <c r="BM472" s="13"/>
      <c r="BN472" s="8" t="str">
        <f t="shared" si="293"/>
        <v/>
      </c>
      <c r="BO472" s="8">
        <f t="shared" si="285"/>
        <v>0</v>
      </c>
      <c r="BP472" s="8">
        <f t="shared" si="275"/>
        <v>0</v>
      </c>
      <c r="BQ472" s="13"/>
      <c r="BR472" s="13"/>
      <c r="BS472" s="13"/>
      <c r="BT472" s="13"/>
      <c r="BU472" s="13"/>
      <c r="BV472" s="13"/>
      <c r="BW472" s="13"/>
      <c r="BX472" s="13"/>
      <c r="BY472" s="13"/>
      <c r="BZ472" s="13"/>
      <c r="CA472" s="8" t="str">
        <f t="shared" si="296"/>
        <v/>
      </c>
      <c r="CB472" s="8">
        <f t="shared" si="289"/>
        <v>0</v>
      </c>
      <c r="CC472" s="8">
        <f t="shared" si="297"/>
        <v>0</v>
      </c>
      <c r="CD472" s="13"/>
      <c r="CE472" s="13"/>
      <c r="CF472" s="13"/>
      <c r="CG472" s="13"/>
      <c r="CH472" s="13"/>
      <c r="CI472" s="13"/>
      <c r="CJ472" s="13"/>
      <c r="CK472" s="13"/>
      <c r="CL472" s="13"/>
      <c r="CM472" s="13"/>
      <c r="CN472" s="8" t="str">
        <f t="shared" si="260"/>
        <v/>
      </c>
      <c r="CO472" s="8">
        <f t="shared" si="288"/>
        <v>0</v>
      </c>
      <c r="CP472" s="8">
        <f t="shared" si="298"/>
        <v>0</v>
      </c>
      <c r="CQ472" s="13"/>
      <c r="CR472" s="13"/>
      <c r="CS472" s="13"/>
      <c r="CT472" s="13"/>
      <c r="CU472" s="13"/>
      <c r="CV472" s="13"/>
      <c r="CW472" s="13"/>
      <c r="CX472" s="13"/>
      <c r="CY472" s="13"/>
      <c r="CZ472" s="13"/>
      <c r="DA472" s="8" t="str">
        <f t="shared" si="282"/>
        <v/>
      </c>
      <c r="DB472" s="8">
        <f t="shared" si="283"/>
        <v>0</v>
      </c>
      <c r="DC472" s="8">
        <f t="shared" si="290"/>
        <v>0</v>
      </c>
    </row>
    <row r="473" spans="1:107" ht="26.25" customHeight="1" thickBot="1" x14ac:dyDescent="0.4">
      <c r="A473" s="16">
        <v>467</v>
      </c>
      <c r="B473" s="16"/>
      <c r="C473" s="16"/>
      <c r="D473" s="13"/>
      <c r="E473" s="13"/>
      <c r="F473" s="13"/>
      <c r="G473" s="13"/>
      <c r="H473" s="13"/>
      <c r="I473" s="13"/>
      <c r="J473" s="13"/>
      <c r="K473" s="13"/>
      <c r="L473" s="13"/>
      <c r="M473" s="13"/>
      <c r="N473" s="8" t="str">
        <f t="shared" si="279"/>
        <v/>
      </c>
      <c r="O473" s="8">
        <f t="shared" si="294"/>
        <v>0</v>
      </c>
      <c r="P473" s="8">
        <f t="shared" si="299"/>
        <v>0</v>
      </c>
      <c r="Q473" s="13"/>
      <c r="R473" s="13"/>
      <c r="S473" s="13"/>
      <c r="T473" s="13"/>
      <c r="U473" s="13"/>
      <c r="V473" s="13"/>
      <c r="W473" s="13"/>
      <c r="X473" s="13"/>
      <c r="Y473" s="13"/>
      <c r="Z473" s="13"/>
      <c r="AA473" s="10" t="str">
        <f t="shared" si="262"/>
        <v/>
      </c>
      <c r="AB473" s="10">
        <f t="shared" si="281"/>
        <v>0</v>
      </c>
      <c r="AC473" s="10">
        <f t="shared" si="284"/>
        <v>0</v>
      </c>
      <c r="AD473" s="13"/>
      <c r="AE473" s="13"/>
      <c r="AF473" s="13"/>
      <c r="AG473" s="13"/>
      <c r="AH473" s="13"/>
      <c r="AI473" s="13"/>
      <c r="AJ473" s="13"/>
      <c r="AK473" s="13"/>
      <c r="AL473" s="13"/>
      <c r="AM473" s="13"/>
      <c r="AN473" s="10" t="str">
        <f t="shared" si="291"/>
        <v/>
      </c>
      <c r="AO473" s="8">
        <f t="shared" si="280"/>
        <v>0</v>
      </c>
      <c r="AP473" s="12">
        <f t="shared" si="286"/>
        <v>0</v>
      </c>
      <c r="AQ473" s="13"/>
      <c r="AR473" s="13"/>
      <c r="AS473" s="13"/>
      <c r="AT473" s="13"/>
      <c r="AU473" s="13"/>
      <c r="AV473" s="13"/>
      <c r="AW473" s="13"/>
      <c r="AX473" s="13"/>
      <c r="AY473" s="13"/>
      <c r="AZ473" s="13"/>
      <c r="BA473" s="10" t="str">
        <f t="shared" si="295"/>
        <v/>
      </c>
      <c r="BB473" s="8">
        <f t="shared" si="287"/>
        <v>0</v>
      </c>
      <c r="BC473" s="8">
        <f t="shared" si="292"/>
        <v>0</v>
      </c>
      <c r="BD473" s="13"/>
      <c r="BE473" s="13"/>
      <c r="BF473" s="13"/>
      <c r="BG473" s="13"/>
      <c r="BH473" s="13"/>
      <c r="BI473" s="13"/>
      <c r="BJ473" s="13"/>
      <c r="BK473" s="13"/>
      <c r="BL473" s="13"/>
      <c r="BM473" s="13"/>
      <c r="BN473" s="8" t="str">
        <f t="shared" si="293"/>
        <v/>
      </c>
      <c r="BO473" s="8">
        <f t="shared" si="285"/>
        <v>0</v>
      </c>
      <c r="BP473" s="8">
        <f t="shared" si="275"/>
        <v>0</v>
      </c>
      <c r="BQ473" s="13"/>
      <c r="BR473" s="13"/>
      <c r="BS473" s="13"/>
      <c r="BT473" s="13"/>
      <c r="BU473" s="13"/>
      <c r="BV473" s="13"/>
      <c r="BW473" s="13"/>
      <c r="BX473" s="13"/>
      <c r="BY473" s="13"/>
      <c r="BZ473" s="13"/>
      <c r="CA473" s="8" t="str">
        <f t="shared" si="296"/>
        <v/>
      </c>
      <c r="CB473" s="8">
        <f t="shared" si="289"/>
        <v>0</v>
      </c>
      <c r="CC473" s="8">
        <f t="shared" si="297"/>
        <v>0</v>
      </c>
      <c r="CD473" s="13"/>
      <c r="CE473" s="13"/>
      <c r="CF473" s="13"/>
      <c r="CG473" s="13"/>
      <c r="CH473" s="13"/>
      <c r="CI473" s="13"/>
      <c r="CJ473" s="13"/>
      <c r="CK473" s="13"/>
      <c r="CL473" s="13"/>
      <c r="CM473" s="13"/>
      <c r="CN473" s="8" t="str">
        <f t="shared" si="260"/>
        <v/>
      </c>
      <c r="CO473" s="8">
        <f t="shared" si="288"/>
        <v>0</v>
      </c>
      <c r="CP473" s="8">
        <f t="shared" si="298"/>
        <v>0</v>
      </c>
      <c r="CQ473" s="13"/>
      <c r="CR473" s="13"/>
      <c r="CS473" s="13"/>
      <c r="CT473" s="13"/>
      <c r="CU473" s="13"/>
      <c r="CV473" s="13"/>
      <c r="CW473" s="13"/>
      <c r="CX473" s="13"/>
      <c r="CY473" s="13"/>
      <c r="CZ473" s="13"/>
      <c r="DA473" s="8" t="str">
        <f t="shared" si="282"/>
        <v/>
      </c>
      <c r="DB473" s="8">
        <f t="shared" si="283"/>
        <v>0</v>
      </c>
      <c r="DC473" s="8">
        <f t="shared" si="290"/>
        <v>0</v>
      </c>
    </row>
    <row r="474" spans="1:107" ht="26.25" customHeight="1" thickBot="1" x14ac:dyDescent="0.4">
      <c r="A474" s="16">
        <v>468</v>
      </c>
      <c r="B474" s="16"/>
      <c r="C474" s="16"/>
      <c r="D474" s="13"/>
      <c r="E474" s="13"/>
      <c r="F474" s="13"/>
      <c r="G474" s="13"/>
      <c r="H474" s="13"/>
      <c r="I474" s="13"/>
      <c r="J474" s="13"/>
      <c r="K474" s="13"/>
      <c r="L474" s="13"/>
      <c r="M474" s="13"/>
      <c r="N474" s="8" t="str">
        <f t="shared" si="279"/>
        <v/>
      </c>
      <c r="O474" s="8">
        <f t="shared" si="294"/>
        <v>0</v>
      </c>
      <c r="P474" s="8">
        <f t="shared" si="299"/>
        <v>0</v>
      </c>
      <c r="Q474" s="13"/>
      <c r="R474" s="13"/>
      <c r="S474" s="13"/>
      <c r="T474" s="13"/>
      <c r="U474" s="13"/>
      <c r="V474" s="13"/>
      <c r="W474" s="13"/>
      <c r="X474" s="13"/>
      <c r="Y474" s="13"/>
      <c r="Z474" s="13"/>
      <c r="AA474" s="10" t="str">
        <f t="shared" si="262"/>
        <v/>
      </c>
      <c r="AB474" s="10">
        <f t="shared" si="281"/>
        <v>0</v>
      </c>
      <c r="AC474" s="10">
        <f t="shared" si="284"/>
        <v>0</v>
      </c>
      <c r="AD474" s="13"/>
      <c r="AE474" s="13"/>
      <c r="AF474" s="13"/>
      <c r="AG474" s="13"/>
      <c r="AH474" s="13"/>
      <c r="AI474" s="13"/>
      <c r="AJ474" s="13"/>
      <c r="AK474" s="13"/>
      <c r="AL474" s="13"/>
      <c r="AM474" s="13"/>
      <c r="AN474" s="10" t="str">
        <f t="shared" si="291"/>
        <v/>
      </c>
      <c r="AO474" s="8">
        <f t="shared" si="280"/>
        <v>0</v>
      </c>
      <c r="AP474" s="12">
        <f t="shared" si="286"/>
        <v>0</v>
      </c>
      <c r="AQ474" s="13"/>
      <c r="AR474" s="13"/>
      <c r="AS474" s="13"/>
      <c r="AT474" s="13"/>
      <c r="AU474" s="13"/>
      <c r="AV474" s="13"/>
      <c r="AW474" s="13"/>
      <c r="AX474" s="13"/>
      <c r="AY474" s="13"/>
      <c r="AZ474" s="13"/>
      <c r="BA474" s="10" t="str">
        <f t="shared" si="295"/>
        <v/>
      </c>
      <c r="BB474" s="8">
        <f t="shared" si="287"/>
        <v>0</v>
      </c>
      <c r="BC474" s="8">
        <f t="shared" si="292"/>
        <v>0</v>
      </c>
      <c r="BD474" s="13"/>
      <c r="BE474" s="13"/>
      <c r="BF474" s="13"/>
      <c r="BG474" s="13"/>
      <c r="BH474" s="13"/>
      <c r="BI474" s="13"/>
      <c r="BJ474" s="13"/>
      <c r="BK474" s="13"/>
      <c r="BL474" s="13"/>
      <c r="BM474" s="13"/>
      <c r="BN474" s="8" t="str">
        <f t="shared" si="293"/>
        <v/>
      </c>
      <c r="BO474" s="8">
        <f t="shared" si="285"/>
        <v>0</v>
      </c>
      <c r="BP474" s="8">
        <f t="shared" si="275"/>
        <v>0</v>
      </c>
      <c r="BQ474" s="13"/>
      <c r="BR474" s="13"/>
      <c r="BS474" s="13"/>
      <c r="BT474" s="13"/>
      <c r="BU474" s="13"/>
      <c r="BV474" s="13"/>
      <c r="BW474" s="13"/>
      <c r="BX474" s="13"/>
      <c r="BY474" s="13"/>
      <c r="BZ474" s="13"/>
      <c r="CA474" s="8" t="str">
        <f t="shared" si="296"/>
        <v/>
      </c>
      <c r="CB474" s="8">
        <f t="shared" si="289"/>
        <v>0</v>
      </c>
      <c r="CC474" s="8">
        <f t="shared" si="297"/>
        <v>0</v>
      </c>
      <c r="CD474" s="13"/>
      <c r="CE474" s="13"/>
      <c r="CF474" s="13"/>
      <c r="CG474" s="13"/>
      <c r="CH474" s="13"/>
      <c r="CI474" s="13"/>
      <c r="CJ474" s="13"/>
      <c r="CK474" s="13"/>
      <c r="CL474" s="13"/>
      <c r="CM474" s="13"/>
      <c r="CN474" s="8" t="str">
        <f t="shared" si="260"/>
        <v/>
      </c>
      <c r="CO474" s="8">
        <f t="shared" si="288"/>
        <v>0</v>
      </c>
      <c r="CP474" s="8">
        <f t="shared" si="298"/>
        <v>0</v>
      </c>
      <c r="CQ474" s="13"/>
      <c r="CR474" s="13"/>
      <c r="CS474" s="13"/>
      <c r="CT474" s="13"/>
      <c r="CU474" s="13"/>
      <c r="CV474" s="13"/>
      <c r="CW474" s="13"/>
      <c r="CX474" s="13"/>
      <c r="CY474" s="13"/>
      <c r="CZ474" s="13"/>
      <c r="DA474" s="8" t="str">
        <f t="shared" si="282"/>
        <v/>
      </c>
      <c r="DB474" s="8">
        <f t="shared" si="283"/>
        <v>0</v>
      </c>
      <c r="DC474" s="8">
        <f t="shared" si="290"/>
        <v>0</v>
      </c>
    </row>
    <row r="475" spans="1:107" ht="26.25" customHeight="1" thickBot="1" x14ac:dyDescent="0.4">
      <c r="A475" s="16">
        <v>469</v>
      </c>
      <c r="B475" s="16"/>
      <c r="C475" s="16"/>
      <c r="D475" s="13"/>
      <c r="E475" s="13"/>
      <c r="F475" s="13"/>
      <c r="G475" s="13"/>
      <c r="H475" s="13"/>
      <c r="I475" s="13"/>
      <c r="J475" s="13"/>
      <c r="K475" s="13"/>
      <c r="L475" s="13"/>
      <c r="M475" s="13"/>
      <c r="N475" s="8" t="str">
        <f t="shared" si="279"/>
        <v/>
      </c>
      <c r="O475" s="8">
        <f t="shared" si="294"/>
        <v>0</v>
      </c>
      <c r="P475" s="8">
        <f t="shared" si="299"/>
        <v>0</v>
      </c>
      <c r="Q475" s="13"/>
      <c r="R475" s="13"/>
      <c r="S475" s="13"/>
      <c r="T475" s="13"/>
      <c r="U475" s="13"/>
      <c r="V475" s="13"/>
      <c r="W475" s="13"/>
      <c r="X475" s="13"/>
      <c r="Y475" s="13"/>
      <c r="Z475" s="13"/>
      <c r="AA475" s="10" t="str">
        <f t="shared" si="262"/>
        <v/>
      </c>
      <c r="AB475" s="10">
        <f t="shared" si="281"/>
        <v>0</v>
      </c>
      <c r="AC475" s="10">
        <f t="shared" si="284"/>
        <v>0</v>
      </c>
      <c r="AD475" s="13"/>
      <c r="AE475" s="13"/>
      <c r="AF475" s="13"/>
      <c r="AG475" s="13"/>
      <c r="AH475" s="13"/>
      <c r="AI475" s="13"/>
      <c r="AJ475" s="13"/>
      <c r="AK475" s="13"/>
      <c r="AL475" s="13"/>
      <c r="AM475" s="13"/>
      <c r="AN475" s="10" t="str">
        <f t="shared" si="291"/>
        <v/>
      </c>
      <c r="AO475" s="8">
        <f t="shared" si="280"/>
        <v>0</v>
      </c>
      <c r="AP475" s="12">
        <f t="shared" si="286"/>
        <v>0</v>
      </c>
      <c r="AQ475" s="13"/>
      <c r="AR475" s="13"/>
      <c r="AS475" s="13"/>
      <c r="AT475" s="13"/>
      <c r="AU475" s="13"/>
      <c r="AV475" s="13"/>
      <c r="AW475" s="13"/>
      <c r="AX475" s="13"/>
      <c r="AY475" s="13"/>
      <c r="AZ475" s="13"/>
      <c r="BA475" s="10" t="str">
        <f t="shared" si="295"/>
        <v/>
      </c>
      <c r="BB475" s="8">
        <f t="shared" si="287"/>
        <v>0</v>
      </c>
      <c r="BC475" s="8">
        <f t="shared" si="292"/>
        <v>0</v>
      </c>
      <c r="BD475" s="13"/>
      <c r="BE475" s="13"/>
      <c r="BF475" s="13"/>
      <c r="BG475" s="13"/>
      <c r="BH475" s="13"/>
      <c r="BI475" s="13"/>
      <c r="BJ475" s="13"/>
      <c r="BK475" s="13"/>
      <c r="BL475" s="13"/>
      <c r="BM475" s="13"/>
      <c r="BN475" s="8" t="str">
        <f t="shared" si="293"/>
        <v/>
      </c>
      <c r="BO475" s="8">
        <f t="shared" si="285"/>
        <v>0</v>
      </c>
      <c r="BP475" s="8">
        <f t="shared" si="275"/>
        <v>0</v>
      </c>
      <c r="BQ475" s="13"/>
      <c r="BR475" s="13"/>
      <c r="BS475" s="13"/>
      <c r="BT475" s="13"/>
      <c r="BU475" s="13"/>
      <c r="BV475" s="13"/>
      <c r="BW475" s="13"/>
      <c r="BX475" s="13"/>
      <c r="BY475" s="13"/>
      <c r="BZ475" s="13"/>
      <c r="CA475" s="8" t="str">
        <f t="shared" si="296"/>
        <v/>
      </c>
      <c r="CB475" s="8">
        <f t="shared" si="289"/>
        <v>0</v>
      </c>
      <c r="CC475" s="8">
        <f t="shared" si="297"/>
        <v>0</v>
      </c>
      <c r="CD475" s="13"/>
      <c r="CE475" s="13"/>
      <c r="CF475" s="13"/>
      <c r="CG475" s="13"/>
      <c r="CH475" s="13"/>
      <c r="CI475" s="13"/>
      <c r="CJ475" s="13"/>
      <c r="CK475" s="13"/>
      <c r="CL475" s="13"/>
      <c r="CM475" s="13"/>
      <c r="CN475" s="8" t="str">
        <f t="shared" ref="CN475:CN501" si="300">AllCurCo(CD475:CM475)</f>
        <v/>
      </c>
      <c r="CO475" s="8">
        <f t="shared" si="288"/>
        <v>0</v>
      </c>
      <c r="CP475" s="8">
        <f t="shared" si="298"/>
        <v>0</v>
      </c>
      <c r="CQ475" s="13"/>
      <c r="CR475" s="13"/>
      <c r="CS475" s="13"/>
      <c r="CT475" s="13"/>
      <c r="CU475" s="13"/>
      <c r="CV475" s="13"/>
      <c r="CW475" s="13"/>
      <c r="CX475" s="13"/>
      <c r="CY475" s="13"/>
      <c r="CZ475" s="13"/>
      <c r="DA475" s="8" t="str">
        <f t="shared" si="282"/>
        <v/>
      </c>
      <c r="DB475" s="8">
        <f t="shared" si="283"/>
        <v>0</v>
      </c>
      <c r="DC475" s="8">
        <f t="shared" si="290"/>
        <v>0</v>
      </c>
    </row>
    <row r="476" spans="1:107" ht="26.25" customHeight="1" thickBot="1" x14ac:dyDescent="0.4">
      <c r="A476" s="16">
        <v>470</v>
      </c>
      <c r="B476" s="16"/>
      <c r="C476" s="16"/>
      <c r="D476" s="13"/>
      <c r="E476" s="13"/>
      <c r="F476" s="13"/>
      <c r="G476" s="13"/>
      <c r="H476" s="13"/>
      <c r="I476" s="13"/>
      <c r="J476" s="13"/>
      <c r="K476" s="13"/>
      <c r="L476" s="13"/>
      <c r="M476" s="13"/>
      <c r="N476" s="8" t="str">
        <f t="shared" si="279"/>
        <v/>
      </c>
      <c r="O476" s="8">
        <f t="shared" si="294"/>
        <v>0</v>
      </c>
      <c r="P476" s="8">
        <f t="shared" si="299"/>
        <v>0</v>
      </c>
      <c r="Q476" s="13"/>
      <c r="R476" s="13"/>
      <c r="S476" s="13"/>
      <c r="T476" s="13"/>
      <c r="U476" s="13"/>
      <c r="V476" s="13"/>
      <c r="W476" s="13"/>
      <c r="X476" s="13"/>
      <c r="Y476" s="13"/>
      <c r="Z476" s="13"/>
      <c r="AA476" s="10" t="str">
        <f t="shared" si="262"/>
        <v/>
      </c>
      <c r="AB476" s="10">
        <f t="shared" si="281"/>
        <v>0</v>
      </c>
      <c r="AC476" s="10">
        <f t="shared" si="284"/>
        <v>0</v>
      </c>
      <c r="AD476" s="13"/>
      <c r="AE476" s="13"/>
      <c r="AF476" s="13"/>
      <c r="AG476" s="13"/>
      <c r="AH476" s="13"/>
      <c r="AI476" s="13"/>
      <c r="AJ476" s="13"/>
      <c r="AK476" s="13"/>
      <c r="AL476" s="13"/>
      <c r="AM476" s="13"/>
      <c r="AN476" s="10" t="str">
        <f t="shared" si="291"/>
        <v/>
      </c>
      <c r="AO476" s="8">
        <f t="shared" si="280"/>
        <v>0</v>
      </c>
      <c r="AP476" s="12">
        <f t="shared" si="286"/>
        <v>0</v>
      </c>
      <c r="AQ476" s="13"/>
      <c r="AR476" s="13"/>
      <c r="AS476" s="13"/>
      <c r="AT476" s="13"/>
      <c r="AU476" s="13"/>
      <c r="AV476" s="13"/>
      <c r="AW476" s="13"/>
      <c r="AX476" s="13"/>
      <c r="AY476" s="13"/>
      <c r="AZ476" s="13"/>
      <c r="BA476" s="10" t="str">
        <f t="shared" si="295"/>
        <v/>
      </c>
      <c r="BB476" s="8">
        <f t="shared" si="287"/>
        <v>0</v>
      </c>
      <c r="BC476" s="8">
        <f t="shared" si="292"/>
        <v>0</v>
      </c>
      <c r="BD476" s="13"/>
      <c r="BE476" s="13"/>
      <c r="BF476" s="13"/>
      <c r="BG476" s="13"/>
      <c r="BH476" s="13"/>
      <c r="BI476" s="13"/>
      <c r="BJ476" s="13"/>
      <c r="BK476" s="13"/>
      <c r="BL476" s="13"/>
      <c r="BM476" s="13"/>
      <c r="BN476" s="8" t="str">
        <f t="shared" si="293"/>
        <v/>
      </c>
      <c r="BO476" s="8">
        <f t="shared" si="285"/>
        <v>0</v>
      </c>
      <c r="BP476" s="8">
        <f t="shared" si="275"/>
        <v>0</v>
      </c>
      <c r="BQ476" s="13"/>
      <c r="BR476" s="13"/>
      <c r="BS476" s="13"/>
      <c r="BT476" s="13"/>
      <c r="BU476" s="13"/>
      <c r="BV476" s="13"/>
      <c r="BW476" s="13"/>
      <c r="BX476" s="13"/>
      <c r="BY476" s="13"/>
      <c r="BZ476" s="13"/>
      <c r="CA476" s="8" t="str">
        <f t="shared" si="296"/>
        <v/>
      </c>
      <c r="CB476" s="8">
        <f t="shared" si="289"/>
        <v>0</v>
      </c>
      <c r="CC476" s="8">
        <f t="shared" si="297"/>
        <v>0</v>
      </c>
      <c r="CD476" s="13"/>
      <c r="CE476" s="13"/>
      <c r="CF476" s="13"/>
      <c r="CG476" s="13"/>
      <c r="CH476" s="13"/>
      <c r="CI476" s="13"/>
      <c r="CJ476" s="13"/>
      <c r="CK476" s="13"/>
      <c r="CL476" s="13"/>
      <c r="CM476" s="13"/>
      <c r="CN476" s="8" t="str">
        <f t="shared" si="300"/>
        <v/>
      </c>
      <c r="CO476" s="8">
        <f t="shared" si="288"/>
        <v>0</v>
      </c>
      <c r="CP476" s="8">
        <f t="shared" si="298"/>
        <v>0</v>
      </c>
      <c r="CQ476" s="13"/>
      <c r="CR476" s="13"/>
      <c r="CS476" s="13"/>
      <c r="CT476" s="13"/>
      <c r="CU476" s="13"/>
      <c r="CV476" s="13"/>
      <c r="CW476" s="13"/>
      <c r="CX476" s="13"/>
      <c r="CY476" s="13"/>
      <c r="CZ476" s="13"/>
      <c r="DA476" s="8" t="str">
        <f t="shared" si="282"/>
        <v/>
      </c>
      <c r="DB476" s="8">
        <f t="shared" si="283"/>
        <v>0</v>
      </c>
      <c r="DC476" s="8">
        <f t="shared" si="290"/>
        <v>0</v>
      </c>
    </row>
    <row r="477" spans="1:107" ht="26.25" customHeight="1" thickBot="1" x14ac:dyDescent="0.4">
      <c r="A477" s="16">
        <v>471</v>
      </c>
      <c r="B477" s="16"/>
      <c r="C477" s="16"/>
      <c r="D477" s="13"/>
      <c r="E477" s="13"/>
      <c r="F477" s="13"/>
      <c r="G477" s="13"/>
      <c r="H477" s="13"/>
      <c r="I477" s="13"/>
      <c r="J477" s="13"/>
      <c r="K477" s="13"/>
      <c r="L477" s="13"/>
      <c r="M477" s="13"/>
      <c r="N477" s="8" t="str">
        <f t="shared" si="279"/>
        <v/>
      </c>
      <c r="O477" s="8">
        <f t="shared" si="294"/>
        <v>0</v>
      </c>
      <c r="P477" s="8">
        <f t="shared" si="299"/>
        <v>0</v>
      </c>
      <c r="Q477" s="13"/>
      <c r="R477" s="13"/>
      <c r="S477" s="13"/>
      <c r="T477" s="13"/>
      <c r="U477" s="13"/>
      <c r="V477" s="13"/>
      <c r="W477" s="13"/>
      <c r="X477" s="13"/>
      <c r="Y477" s="13"/>
      <c r="Z477" s="13"/>
      <c r="AA477" s="10" t="str">
        <f t="shared" si="262"/>
        <v/>
      </c>
      <c r="AB477" s="10">
        <f t="shared" si="281"/>
        <v>0</v>
      </c>
      <c r="AC477" s="10">
        <f>AllCurCoGP(Q477:Z477)</f>
        <v>0</v>
      </c>
      <c r="AD477" s="13"/>
      <c r="AE477" s="13"/>
      <c r="AF477" s="13"/>
      <c r="AG477" s="13"/>
      <c r="AH477" s="13"/>
      <c r="AI477" s="13"/>
      <c r="AJ477" s="13"/>
      <c r="AK477" s="13"/>
      <c r="AL477" s="13"/>
      <c r="AM477" s="13"/>
      <c r="AN477" s="10" t="str">
        <f t="shared" si="291"/>
        <v/>
      </c>
      <c r="AO477" s="8">
        <f t="shared" si="280"/>
        <v>0</v>
      </c>
      <c r="AP477" s="12">
        <f t="shared" si="286"/>
        <v>0</v>
      </c>
      <c r="AQ477" s="13"/>
      <c r="AR477" s="13"/>
      <c r="AS477" s="13"/>
      <c r="AT477" s="13"/>
      <c r="AU477" s="13"/>
      <c r="AV477" s="13"/>
      <c r="AW477" s="13"/>
      <c r="AX477" s="13"/>
      <c r="AY477" s="13"/>
      <c r="AZ477" s="13"/>
      <c r="BA477" s="10" t="str">
        <f t="shared" si="295"/>
        <v/>
      </c>
      <c r="BB477" s="8">
        <f t="shared" si="287"/>
        <v>0</v>
      </c>
      <c r="BC477" s="8">
        <f t="shared" si="292"/>
        <v>0</v>
      </c>
      <c r="BD477" s="13"/>
      <c r="BE477" s="13"/>
      <c r="BF477" s="13"/>
      <c r="BG477" s="13"/>
      <c r="BH477" s="13"/>
      <c r="BI477" s="13"/>
      <c r="BJ477" s="13"/>
      <c r="BK477" s="13"/>
      <c r="BL477" s="13"/>
      <c r="BM477" s="13"/>
      <c r="BN477" s="8" t="str">
        <f t="shared" si="293"/>
        <v/>
      </c>
      <c r="BO477" s="8">
        <f t="shared" si="285"/>
        <v>0</v>
      </c>
      <c r="BP477" s="8">
        <f t="shared" si="275"/>
        <v>0</v>
      </c>
      <c r="BQ477" s="13"/>
      <c r="BR477" s="13"/>
      <c r="BS477" s="13"/>
      <c r="BT477" s="13"/>
      <c r="BU477" s="13"/>
      <c r="BV477" s="13"/>
      <c r="BW477" s="13"/>
      <c r="BX477" s="13"/>
      <c r="BY477" s="13"/>
      <c r="BZ477" s="13"/>
      <c r="CA477" s="8" t="str">
        <f t="shared" si="296"/>
        <v/>
      </c>
      <c r="CB477" s="8">
        <f t="shared" si="289"/>
        <v>0</v>
      </c>
      <c r="CC477" s="8">
        <f t="shared" ref="CC477:CC510" si="301">AllCurCoGP(BQ477:BZ477)</f>
        <v>0</v>
      </c>
      <c r="CD477" s="13"/>
      <c r="CE477" s="13"/>
      <c r="CF477" s="13"/>
      <c r="CG477" s="13"/>
      <c r="CH477" s="13"/>
      <c r="CI477" s="13"/>
      <c r="CJ477" s="13"/>
      <c r="CK477" s="13"/>
      <c r="CL477" s="13"/>
      <c r="CM477" s="13"/>
      <c r="CN477" s="8" t="str">
        <f t="shared" si="300"/>
        <v/>
      </c>
      <c r="CO477" s="8">
        <f t="shared" si="288"/>
        <v>0</v>
      </c>
      <c r="CP477" s="8">
        <f t="shared" si="298"/>
        <v>0</v>
      </c>
      <c r="CQ477" s="13"/>
      <c r="CR477" s="13"/>
      <c r="CS477" s="13"/>
      <c r="CT477" s="13"/>
      <c r="CU477" s="13"/>
      <c r="CV477" s="13"/>
      <c r="CW477" s="13"/>
      <c r="CX477" s="13"/>
      <c r="CY477" s="13"/>
      <c r="CZ477" s="13"/>
      <c r="DA477" s="8" t="str">
        <f t="shared" si="282"/>
        <v/>
      </c>
      <c r="DB477" s="8">
        <f t="shared" si="283"/>
        <v>0</v>
      </c>
      <c r="DC477" s="8">
        <f t="shared" si="290"/>
        <v>0</v>
      </c>
    </row>
    <row r="478" spans="1:107" ht="26.25" customHeight="1" thickBot="1" x14ac:dyDescent="0.4">
      <c r="A478" s="16">
        <v>472</v>
      </c>
      <c r="B478" s="16"/>
      <c r="C478" s="16"/>
      <c r="D478" s="13"/>
      <c r="E478" s="13"/>
      <c r="F478" s="13"/>
      <c r="G478" s="13"/>
      <c r="H478" s="13"/>
      <c r="I478" s="13"/>
      <c r="J478" s="13"/>
      <c r="K478" s="13"/>
      <c r="L478" s="13"/>
      <c r="M478" s="13"/>
      <c r="N478" s="8" t="str">
        <f t="shared" si="279"/>
        <v/>
      </c>
      <c r="O478" s="8">
        <f t="shared" si="294"/>
        <v>0</v>
      </c>
      <c r="P478" s="8">
        <f t="shared" si="299"/>
        <v>0</v>
      </c>
      <c r="Q478" s="13"/>
      <c r="R478" s="13"/>
      <c r="S478" s="13"/>
      <c r="T478" s="13"/>
      <c r="U478" s="13"/>
      <c r="V478" s="13"/>
      <c r="W478" s="13"/>
      <c r="X478" s="13"/>
      <c r="Y478" s="13"/>
      <c r="Z478" s="13"/>
      <c r="AA478" s="10" t="str">
        <f t="shared" ref="AA478:AA541" si="302">AllCurCo(Q478:Z478)</f>
        <v/>
      </c>
      <c r="AB478" s="10">
        <f t="shared" si="281"/>
        <v>0</v>
      </c>
      <c r="AC478" s="10">
        <f t="shared" ref="AC478:AC509" si="303">AllCurCoGP(Q478:Z478)</f>
        <v>0</v>
      </c>
      <c r="AD478" s="13"/>
      <c r="AE478" s="13"/>
      <c r="AF478" s="13"/>
      <c r="AG478" s="13"/>
      <c r="AH478" s="13"/>
      <c r="AI478" s="13"/>
      <c r="AJ478" s="13"/>
      <c r="AK478" s="13"/>
      <c r="AL478" s="13"/>
      <c r="AM478" s="13"/>
      <c r="AN478" s="10" t="str">
        <f t="shared" si="291"/>
        <v/>
      </c>
      <c r="AO478" s="8">
        <f t="shared" ref="AO478:AO509" si="304">AllCurCoTCL(AD478:AM478)</f>
        <v>0</v>
      </c>
      <c r="AP478" s="12">
        <f t="shared" si="286"/>
        <v>0</v>
      </c>
      <c r="AQ478" s="13"/>
      <c r="AR478" s="13"/>
      <c r="AS478" s="13"/>
      <c r="AT478" s="13"/>
      <c r="AU478" s="13"/>
      <c r="AV478" s="13"/>
      <c r="AW478" s="13"/>
      <c r="AX478" s="13"/>
      <c r="AY478" s="13"/>
      <c r="AZ478" s="13"/>
      <c r="BA478" s="10" t="str">
        <f t="shared" si="295"/>
        <v/>
      </c>
      <c r="BB478" s="8">
        <f t="shared" si="287"/>
        <v>0</v>
      </c>
      <c r="BC478" s="8">
        <f t="shared" si="292"/>
        <v>0</v>
      </c>
      <c r="BD478" s="13"/>
      <c r="BE478" s="13"/>
      <c r="BF478" s="13"/>
      <c r="BG478" s="13"/>
      <c r="BH478" s="13"/>
      <c r="BI478" s="13"/>
      <c r="BJ478" s="13"/>
      <c r="BK478" s="13"/>
      <c r="BL478" s="13"/>
      <c r="BM478" s="13"/>
      <c r="BN478" s="8" t="str">
        <f t="shared" si="293"/>
        <v/>
      </c>
      <c r="BO478" s="8">
        <f t="shared" si="285"/>
        <v>0</v>
      </c>
      <c r="BP478" s="8">
        <f t="shared" si="275"/>
        <v>0</v>
      </c>
      <c r="BQ478" s="13"/>
      <c r="BR478" s="13"/>
      <c r="BS478" s="13"/>
      <c r="BT478" s="13"/>
      <c r="BU478" s="13"/>
      <c r="BV478" s="13"/>
      <c r="BW478" s="13"/>
      <c r="BX478" s="13"/>
      <c r="BY478" s="13"/>
      <c r="BZ478" s="13"/>
      <c r="CA478" s="8" t="str">
        <f t="shared" si="296"/>
        <v/>
      </c>
      <c r="CB478" s="8">
        <f t="shared" si="289"/>
        <v>0</v>
      </c>
      <c r="CC478" s="8">
        <f t="shared" si="301"/>
        <v>0</v>
      </c>
      <c r="CD478" s="13"/>
      <c r="CE478" s="13"/>
      <c r="CF478" s="13"/>
      <c r="CG478" s="13"/>
      <c r="CH478" s="13"/>
      <c r="CI478" s="13"/>
      <c r="CJ478" s="13"/>
      <c r="CK478" s="13"/>
      <c r="CL478" s="13"/>
      <c r="CM478" s="13"/>
      <c r="CN478" s="8" t="str">
        <f t="shared" si="300"/>
        <v/>
      </c>
      <c r="CO478" s="8">
        <f t="shared" si="288"/>
        <v>0</v>
      </c>
      <c r="CP478" s="8">
        <f t="shared" si="298"/>
        <v>0</v>
      </c>
      <c r="CQ478" s="13"/>
      <c r="CR478" s="13"/>
      <c r="CS478" s="13"/>
      <c r="CT478" s="13"/>
      <c r="CU478" s="13"/>
      <c r="CV478" s="13"/>
      <c r="CW478" s="13"/>
      <c r="CX478" s="13"/>
      <c r="CY478" s="13"/>
      <c r="CZ478" s="13"/>
      <c r="DA478" s="8" t="str">
        <f t="shared" si="282"/>
        <v/>
      </c>
      <c r="DB478" s="8">
        <f t="shared" si="283"/>
        <v>0</v>
      </c>
      <c r="DC478" s="8">
        <f t="shared" si="290"/>
        <v>0</v>
      </c>
    </row>
    <row r="479" spans="1:107" ht="26.25" customHeight="1" thickBot="1" x14ac:dyDescent="0.4">
      <c r="A479" s="16">
        <v>473</v>
      </c>
      <c r="B479" s="16"/>
      <c r="C479" s="16"/>
      <c r="D479" s="13"/>
      <c r="E479" s="13"/>
      <c r="F479" s="13"/>
      <c r="G479" s="13"/>
      <c r="H479" s="13"/>
      <c r="I479" s="13"/>
      <c r="J479" s="13"/>
      <c r="K479" s="13"/>
      <c r="L479" s="13"/>
      <c r="M479" s="13"/>
      <c r="N479" s="8" t="str">
        <f t="shared" si="279"/>
        <v/>
      </c>
      <c r="O479" s="8">
        <f t="shared" si="294"/>
        <v>0</v>
      </c>
      <c r="P479" s="8">
        <f t="shared" si="299"/>
        <v>0</v>
      </c>
      <c r="Q479" s="13"/>
      <c r="R479" s="13"/>
      <c r="S479" s="13"/>
      <c r="T479" s="13"/>
      <c r="U479" s="13"/>
      <c r="V479" s="13"/>
      <c r="W479" s="13"/>
      <c r="X479" s="13"/>
      <c r="Y479" s="13"/>
      <c r="Z479" s="13"/>
      <c r="AA479" s="10" t="str">
        <f t="shared" si="302"/>
        <v/>
      </c>
      <c r="AB479" s="10">
        <f t="shared" ref="AB479:AB510" si="305">AllCurCoTCL(Q479:Z479)</f>
        <v>0</v>
      </c>
      <c r="AC479" s="10">
        <f t="shared" si="303"/>
        <v>0</v>
      </c>
      <c r="AD479" s="13"/>
      <c r="AE479" s="13"/>
      <c r="AF479" s="13"/>
      <c r="AG479" s="13"/>
      <c r="AH479" s="13"/>
      <c r="AI479" s="13"/>
      <c r="AJ479" s="13"/>
      <c r="AK479" s="13"/>
      <c r="AL479" s="13"/>
      <c r="AM479" s="13"/>
      <c r="AN479" s="10" t="str">
        <f t="shared" si="291"/>
        <v/>
      </c>
      <c r="AO479" s="8">
        <f t="shared" si="304"/>
        <v>0</v>
      </c>
      <c r="AP479" s="12">
        <f t="shared" si="286"/>
        <v>0</v>
      </c>
      <c r="AQ479" s="13"/>
      <c r="AR479" s="13"/>
      <c r="AS479" s="13"/>
      <c r="AT479" s="13"/>
      <c r="AU479" s="13"/>
      <c r="AV479" s="13"/>
      <c r="AW479" s="13"/>
      <c r="AX479" s="13"/>
      <c r="AY479" s="13"/>
      <c r="AZ479" s="13"/>
      <c r="BA479" s="10" t="str">
        <f t="shared" si="295"/>
        <v/>
      </c>
      <c r="BB479" s="8">
        <f t="shared" si="287"/>
        <v>0</v>
      </c>
      <c r="BC479" s="8">
        <f t="shared" si="292"/>
        <v>0</v>
      </c>
      <c r="BD479" s="13"/>
      <c r="BE479" s="13"/>
      <c r="BF479" s="13"/>
      <c r="BG479" s="13"/>
      <c r="BH479" s="13"/>
      <c r="BI479" s="13"/>
      <c r="BJ479" s="13"/>
      <c r="BK479" s="13"/>
      <c r="BL479" s="13"/>
      <c r="BM479" s="13"/>
      <c r="BN479" s="8" t="str">
        <f t="shared" si="293"/>
        <v/>
      </c>
      <c r="BO479" s="8">
        <f t="shared" si="285"/>
        <v>0</v>
      </c>
      <c r="BP479" s="8">
        <f t="shared" si="275"/>
        <v>0</v>
      </c>
      <c r="BQ479" s="13"/>
      <c r="BR479" s="13"/>
      <c r="BS479" s="13"/>
      <c r="BT479" s="13"/>
      <c r="BU479" s="13"/>
      <c r="BV479" s="13"/>
      <c r="BW479" s="13"/>
      <c r="BX479" s="13"/>
      <c r="BY479" s="13"/>
      <c r="BZ479" s="13"/>
      <c r="CA479" s="8" t="str">
        <f t="shared" si="296"/>
        <v/>
      </c>
      <c r="CB479" s="8">
        <f t="shared" si="289"/>
        <v>0</v>
      </c>
      <c r="CC479" s="8">
        <f t="shared" si="301"/>
        <v>0</v>
      </c>
      <c r="CD479" s="13"/>
      <c r="CE479" s="13"/>
      <c r="CF479" s="13"/>
      <c r="CG479" s="13"/>
      <c r="CH479" s="13"/>
      <c r="CI479" s="13"/>
      <c r="CJ479" s="13"/>
      <c r="CK479" s="13"/>
      <c r="CL479" s="13"/>
      <c r="CM479" s="13"/>
      <c r="CN479" s="8" t="str">
        <f t="shared" si="300"/>
        <v/>
      </c>
      <c r="CO479" s="8">
        <f t="shared" si="288"/>
        <v>0</v>
      </c>
      <c r="CP479" s="8">
        <f t="shared" si="298"/>
        <v>0</v>
      </c>
      <c r="CQ479" s="13"/>
      <c r="CR479" s="13"/>
      <c r="CS479" s="13"/>
      <c r="CT479" s="13"/>
      <c r="CU479" s="13"/>
      <c r="CV479" s="13"/>
      <c r="CW479" s="13"/>
      <c r="CX479" s="13"/>
      <c r="CY479" s="13"/>
      <c r="CZ479" s="13"/>
      <c r="DA479" s="8" t="str">
        <f t="shared" si="282"/>
        <v/>
      </c>
      <c r="DB479" s="8">
        <f t="shared" si="283"/>
        <v>0</v>
      </c>
      <c r="DC479" s="8">
        <f t="shared" si="290"/>
        <v>0</v>
      </c>
    </row>
    <row r="480" spans="1:107" ht="26.25" customHeight="1" thickBot="1" x14ac:dyDescent="0.4">
      <c r="A480" s="16">
        <v>474</v>
      </c>
      <c r="B480" s="16"/>
      <c r="C480" s="16"/>
      <c r="D480" s="13"/>
      <c r="E480" s="13"/>
      <c r="F480" s="13"/>
      <c r="G480" s="13"/>
      <c r="H480" s="13"/>
      <c r="I480" s="13"/>
      <c r="J480" s="13"/>
      <c r="K480" s="13"/>
      <c r="L480" s="13"/>
      <c r="M480" s="13"/>
      <c r="N480" s="8" t="str">
        <f t="shared" si="279"/>
        <v/>
      </c>
      <c r="O480" s="8">
        <f t="shared" si="294"/>
        <v>0</v>
      </c>
      <c r="P480" s="8">
        <f t="shared" si="299"/>
        <v>0</v>
      </c>
      <c r="Q480" s="13"/>
      <c r="R480" s="13"/>
      <c r="S480" s="13"/>
      <c r="T480" s="13"/>
      <c r="U480" s="13"/>
      <c r="V480" s="13"/>
      <c r="W480" s="13"/>
      <c r="X480" s="13"/>
      <c r="Y480" s="13"/>
      <c r="Z480" s="13"/>
      <c r="AA480" s="10" t="str">
        <f t="shared" si="302"/>
        <v/>
      </c>
      <c r="AB480" s="10">
        <f t="shared" si="305"/>
        <v>0</v>
      </c>
      <c r="AC480" s="10">
        <f t="shared" si="303"/>
        <v>0</v>
      </c>
      <c r="AD480" s="13"/>
      <c r="AE480" s="13"/>
      <c r="AF480" s="13"/>
      <c r="AG480" s="13"/>
      <c r="AH480" s="13"/>
      <c r="AI480" s="13"/>
      <c r="AJ480" s="13"/>
      <c r="AK480" s="13"/>
      <c r="AL480" s="13"/>
      <c r="AM480" s="13"/>
      <c r="AN480" s="10" t="str">
        <f t="shared" si="291"/>
        <v/>
      </c>
      <c r="AO480" s="8">
        <f t="shared" si="304"/>
        <v>0</v>
      </c>
      <c r="AP480" s="12">
        <f t="shared" si="286"/>
        <v>0</v>
      </c>
      <c r="AQ480" s="13"/>
      <c r="AR480" s="13"/>
      <c r="AS480" s="13"/>
      <c r="AT480" s="13"/>
      <c r="AU480" s="13"/>
      <c r="AV480" s="13"/>
      <c r="AW480" s="13"/>
      <c r="AX480" s="13"/>
      <c r="AY480" s="13"/>
      <c r="AZ480" s="13"/>
      <c r="BA480" s="10" t="str">
        <f t="shared" si="295"/>
        <v/>
      </c>
      <c r="BB480" s="8">
        <f t="shared" si="287"/>
        <v>0</v>
      </c>
      <c r="BC480" s="8">
        <f t="shared" si="292"/>
        <v>0</v>
      </c>
      <c r="BD480" s="13"/>
      <c r="BE480" s="13"/>
      <c r="BF480" s="13"/>
      <c r="BG480" s="13"/>
      <c r="BH480" s="13"/>
      <c r="BI480" s="13"/>
      <c r="BJ480" s="13"/>
      <c r="BK480" s="13"/>
      <c r="BL480" s="13"/>
      <c r="BM480" s="13"/>
      <c r="BN480" s="8" t="str">
        <f t="shared" si="293"/>
        <v/>
      </c>
      <c r="BO480" s="8">
        <f t="shared" si="285"/>
        <v>0</v>
      </c>
      <c r="BP480" s="8">
        <f t="shared" si="275"/>
        <v>0</v>
      </c>
      <c r="BQ480" s="13"/>
      <c r="BR480" s="13"/>
      <c r="BS480" s="13"/>
      <c r="BT480" s="13"/>
      <c r="BU480" s="13"/>
      <c r="BV480" s="13"/>
      <c r="BW480" s="13"/>
      <c r="BX480" s="13"/>
      <c r="BY480" s="13"/>
      <c r="BZ480" s="13"/>
      <c r="CA480" s="8" t="str">
        <f t="shared" si="296"/>
        <v/>
      </c>
      <c r="CB480" s="8">
        <f t="shared" si="289"/>
        <v>0</v>
      </c>
      <c r="CC480" s="8">
        <f t="shared" si="301"/>
        <v>0</v>
      </c>
      <c r="CD480" s="13"/>
      <c r="CE480" s="13"/>
      <c r="CF480" s="13"/>
      <c r="CG480" s="13"/>
      <c r="CH480" s="13"/>
      <c r="CI480" s="13"/>
      <c r="CJ480" s="13"/>
      <c r="CK480" s="13"/>
      <c r="CL480" s="13"/>
      <c r="CM480" s="13"/>
      <c r="CN480" s="8" t="str">
        <f t="shared" si="300"/>
        <v/>
      </c>
      <c r="CO480" s="8">
        <f t="shared" si="288"/>
        <v>0</v>
      </c>
      <c r="CP480" s="8">
        <f t="shared" si="298"/>
        <v>0</v>
      </c>
      <c r="CQ480" s="13"/>
      <c r="CR480" s="13"/>
      <c r="CS480" s="13"/>
      <c r="CT480" s="13"/>
      <c r="CU480" s="13"/>
      <c r="CV480" s="13"/>
      <c r="CW480" s="13"/>
      <c r="CX480" s="13"/>
      <c r="CY480" s="13"/>
      <c r="CZ480" s="13"/>
      <c r="DA480" s="8" t="str">
        <f t="shared" si="282"/>
        <v/>
      </c>
      <c r="DB480" s="8">
        <f t="shared" si="283"/>
        <v>0</v>
      </c>
      <c r="DC480" s="8">
        <f t="shared" si="290"/>
        <v>0</v>
      </c>
    </row>
    <row r="481" spans="1:107" ht="26.25" customHeight="1" thickBot="1" x14ac:dyDescent="0.4">
      <c r="A481" s="16">
        <v>475</v>
      </c>
      <c r="B481" s="16"/>
      <c r="C481" s="16"/>
      <c r="D481" s="13"/>
      <c r="E481" s="13"/>
      <c r="F481" s="13"/>
      <c r="G481" s="13"/>
      <c r="H481" s="13"/>
      <c r="I481" s="13"/>
      <c r="J481" s="13"/>
      <c r="K481" s="13"/>
      <c r="L481" s="13"/>
      <c r="M481" s="13"/>
      <c r="N481" s="8" t="str">
        <f t="shared" si="279"/>
        <v/>
      </c>
      <c r="O481" s="8">
        <f t="shared" si="294"/>
        <v>0</v>
      </c>
      <c r="P481" s="8">
        <f t="shared" si="299"/>
        <v>0</v>
      </c>
      <c r="Q481" s="13"/>
      <c r="R481" s="13"/>
      <c r="S481" s="13"/>
      <c r="T481" s="13"/>
      <c r="U481" s="13"/>
      <c r="V481" s="13"/>
      <c r="W481" s="13"/>
      <c r="X481" s="13"/>
      <c r="Y481" s="13"/>
      <c r="Z481" s="13"/>
      <c r="AA481" s="10" t="str">
        <f t="shared" si="302"/>
        <v/>
      </c>
      <c r="AB481" s="10">
        <f t="shared" si="305"/>
        <v>0</v>
      </c>
      <c r="AC481" s="10">
        <f t="shared" si="303"/>
        <v>0</v>
      </c>
      <c r="AD481" s="13"/>
      <c r="AE481" s="13"/>
      <c r="AF481" s="13"/>
      <c r="AG481" s="13"/>
      <c r="AH481" s="13"/>
      <c r="AI481" s="13"/>
      <c r="AJ481" s="13"/>
      <c r="AK481" s="13"/>
      <c r="AL481" s="13"/>
      <c r="AM481" s="13"/>
      <c r="AN481" s="10" t="str">
        <f t="shared" si="291"/>
        <v/>
      </c>
      <c r="AO481" s="8">
        <f t="shared" si="304"/>
        <v>0</v>
      </c>
      <c r="AP481" s="12">
        <f t="shared" si="286"/>
        <v>0</v>
      </c>
      <c r="AQ481" s="13"/>
      <c r="AR481" s="13"/>
      <c r="AS481" s="13"/>
      <c r="AT481" s="13"/>
      <c r="AU481" s="13"/>
      <c r="AV481" s="13"/>
      <c r="AW481" s="13"/>
      <c r="AX481" s="13"/>
      <c r="AY481" s="13"/>
      <c r="AZ481" s="13"/>
      <c r="BA481" s="10" t="str">
        <f t="shared" si="295"/>
        <v/>
      </c>
      <c r="BB481" s="8">
        <f t="shared" si="287"/>
        <v>0</v>
      </c>
      <c r="BC481" s="8">
        <f t="shared" si="292"/>
        <v>0</v>
      </c>
      <c r="BD481" s="13"/>
      <c r="BE481" s="13"/>
      <c r="BF481" s="13"/>
      <c r="BG481" s="13"/>
      <c r="BH481" s="13"/>
      <c r="BI481" s="13"/>
      <c r="BJ481" s="13"/>
      <c r="BK481" s="13"/>
      <c r="BL481" s="13"/>
      <c r="BM481" s="13"/>
      <c r="BN481" s="8" t="str">
        <f t="shared" si="293"/>
        <v/>
      </c>
      <c r="BO481" s="8">
        <f t="shared" si="285"/>
        <v>0</v>
      </c>
      <c r="BP481" s="8">
        <f t="shared" si="275"/>
        <v>0</v>
      </c>
      <c r="BQ481" s="13"/>
      <c r="BR481" s="13"/>
      <c r="BS481" s="13"/>
      <c r="BT481" s="13"/>
      <c r="BU481" s="13"/>
      <c r="BV481" s="13"/>
      <c r="BW481" s="13"/>
      <c r="BX481" s="13"/>
      <c r="BY481" s="13"/>
      <c r="BZ481" s="13"/>
      <c r="CA481" s="8" t="str">
        <f t="shared" si="296"/>
        <v/>
      </c>
      <c r="CB481" s="8">
        <f t="shared" si="289"/>
        <v>0</v>
      </c>
      <c r="CC481" s="8">
        <f t="shared" si="301"/>
        <v>0</v>
      </c>
      <c r="CD481" s="13"/>
      <c r="CE481" s="13"/>
      <c r="CF481" s="13"/>
      <c r="CG481" s="13"/>
      <c r="CH481" s="13"/>
      <c r="CI481" s="13"/>
      <c r="CJ481" s="13"/>
      <c r="CK481" s="13"/>
      <c r="CL481" s="13"/>
      <c r="CM481" s="13"/>
      <c r="CN481" s="8" t="str">
        <f t="shared" si="300"/>
        <v/>
      </c>
      <c r="CO481" s="8">
        <f t="shared" si="288"/>
        <v>0</v>
      </c>
      <c r="CP481" s="8">
        <f t="shared" si="298"/>
        <v>0</v>
      </c>
      <c r="CQ481" s="13"/>
      <c r="CR481" s="13"/>
      <c r="CS481" s="13"/>
      <c r="CT481" s="13"/>
      <c r="CU481" s="13"/>
      <c r="CV481" s="13"/>
      <c r="CW481" s="13"/>
      <c r="CX481" s="13"/>
      <c r="CY481" s="13"/>
      <c r="CZ481" s="13"/>
      <c r="DA481" s="8" t="str">
        <f t="shared" ref="DA481:DA512" si="306">AllCurCo(CQ481:CZ481)</f>
        <v/>
      </c>
      <c r="DB481" s="8">
        <f t="shared" ref="DB481:DB512" si="307">AllCurCoTCL(CQ481:CZ481)</f>
        <v>0</v>
      </c>
      <c r="DC481" s="8">
        <f t="shared" si="290"/>
        <v>0</v>
      </c>
    </row>
    <row r="482" spans="1:107" ht="26.25" customHeight="1" thickBot="1" x14ac:dyDescent="0.4">
      <c r="A482" s="16">
        <v>476</v>
      </c>
      <c r="B482" s="16"/>
      <c r="C482" s="16"/>
      <c r="D482" s="13"/>
      <c r="E482" s="13"/>
      <c r="F482" s="13"/>
      <c r="G482" s="13"/>
      <c r="H482" s="13"/>
      <c r="I482" s="13"/>
      <c r="J482" s="13"/>
      <c r="K482" s="13"/>
      <c r="L482" s="13"/>
      <c r="M482" s="13"/>
      <c r="N482" s="8" t="str">
        <f t="shared" si="279"/>
        <v/>
      </c>
      <c r="O482" s="8">
        <f t="shared" si="294"/>
        <v>0</v>
      </c>
      <c r="P482" s="8">
        <f t="shared" si="299"/>
        <v>0</v>
      </c>
      <c r="Q482" s="13"/>
      <c r="R482" s="13"/>
      <c r="S482" s="13"/>
      <c r="T482" s="13"/>
      <c r="U482" s="13"/>
      <c r="V482" s="13"/>
      <c r="W482" s="13"/>
      <c r="X482" s="13"/>
      <c r="Y482" s="13"/>
      <c r="Z482" s="13"/>
      <c r="AA482" s="10" t="str">
        <f t="shared" si="302"/>
        <v/>
      </c>
      <c r="AB482" s="10">
        <f t="shared" si="305"/>
        <v>0</v>
      </c>
      <c r="AC482" s="10">
        <f t="shared" si="303"/>
        <v>0</v>
      </c>
      <c r="AD482" s="13"/>
      <c r="AE482" s="13"/>
      <c r="AF482" s="13"/>
      <c r="AG482" s="13"/>
      <c r="AH482" s="13"/>
      <c r="AI482" s="13"/>
      <c r="AJ482" s="13"/>
      <c r="AK482" s="13"/>
      <c r="AL482" s="13"/>
      <c r="AM482" s="13"/>
      <c r="AN482" s="10" t="str">
        <f t="shared" si="291"/>
        <v/>
      </c>
      <c r="AO482" s="8">
        <f t="shared" si="304"/>
        <v>0</v>
      </c>
      <c r="AP482" s="12">
        <f t="shared" si="286"/>
        <v>0</v>
      </c>
      <c r="AQ482" s="13"/>
      <c r="AR482" s="13"/>
      <c r="AS482" s="13"/>
      <c r="AT482" s="13"/>
      <c r="AU482" s="13"/>
      <c r="AV482" s="13"/>
      <c r="AW482" s="13"/>
      <c r="AX482" s="13"/>
      <c r="AY482" s="13"/>
      <c r="AZ482" s="13"/>
      <c r="BA482" s="10" t="str">
        <f t="shared" si="295"/>
        <v/>
      </c>
      <c r="BB482" s="8">
        <f t="shared" si="287"/>
        <v>0</v>
      </c>
      <c r="BC482" s="8">
        <f t="shared" si="292"/>
        <v>0</v>
      </c>
      <c r="BD482" s="13"/>
      <c r="BE482" s="13"/>
      <c r="BF482" s="13"/>
      <c r="BG482" s="13"/>
      <c r="BH482" s="13"/>
      <c r="BI482" s="13"/>
      <c r="BJ482" s="13"/>
      <c r="BK482" s="13"/>
      <c r="BL482" s="13"/>
      <c r="BM482" s="13"/>
      <c r="BN482" s="8" t="str">
        <f t="shared" si="293"/>
        <v/>
      </c>
      <c r="BO482" s="8">
        <f t="shared" si="285"/>
        <v>0</v>
      </c>
      <c r="BP482" s="8">
        <f t="shared" si="275"/>
        <v>0</v>
      </c>
      <c r="BQ482" s="13"/>
      <c r="BR482" s="13"/>
      <c r="BS482" s="13"/>
      <c r="BT482" s="13"/>
      <c r="BU482" s="13"/>
      <c r="BV482" s="13"/>
      <c r="BW482" s="13"/>
      <c r="BX482" s="13"/>
      <c r="BY482" s="13"/>
      <c r="BZ482" s="13"/>
      <c r="CA482" s="8" t="str">
        <f t="shared" si="296"/>
        <v/>
      </c>
      <c r="CB482" s="8">
        <f t="shared" si="289"/>
        <v>0</v>
      </c>
      <c r="CC482" s="8">
        <f t="shared" si="301"/>
        <v>0</v>
      </c>
      <c r="CD482" s="13"/>
      <c r="CE482" s="13"/>
      <c r="CF482" s="13"/>
      <c r="CG482" s="13"/>
      <c r="CH482" s="13"/>
      <c r="CI482" s="13"/>
      <c r="CJ482" s="13"/>
      <c r="CK482" s="13"/>
      <c r="CL482" s="13"/>
      <c r="CM482" s="13"/>
      <c r="CN482" s="8" t="str">
        <f t="shared" si="300"/>
        <v/>
      </c>
      <c r="CO482" s="8">
        <f t="shared" si="288"/>
        <v>0</v>
      </c>
      <c r="CP482" s="8">
        <f t="shared" si="298"/>
        <v>0</v>
      </c>
      <c r="CQ482" s="13"/>
      <c r="CR482" s="13"/>
      <c r="CS482" s="13"/>
      <c r="CT482" s="13"/>
      <c r="CU482" s="13"/>
      <c r="CV482" s="13"/>
      <c r="CW482" s="13"/>
      <c r="CX482" s="13"/>
      <c r="CY482" s="13"/>
      <c r="CZ482" s="13"/>
      <c r="DA482" s="8" t="str">
        <f t="shared" si="306"/>
        <v/>
      </c>
      <c r="DB482" s="8">
        <f t="shared" si="307"/>
        <v>0</v>
      </c>
      <c r="DC482" s="8">
        <f t="shared" si="290"/>
        <v>0</v>
      </c>
    </row>
    <row r="483" spans="1:107" ht="26.25" customHeight="1" thickBot="1" x14ac:dyDescent="0.4">
      <c r="A483" s="16">
        <v>477</v>
      </c>
      <c r="B483" s="16"/>
      <c r="C483" s="16"/>
      <c r="D483" s="13"/>
      <c r="E483" s="13"/>
      <c r="F483" s="13"/>
      <c r="G483" s="13"/>
      <c r="H483" s="13"/>
      <c r="I483" s="13"/>
      <c r="J483" s="13"/>
      <c r="K483" s="13"/>
      <c r="L483" s="13"/>
      <c r="M483" s="13"/>
      <c r="N483" s="8" t="str">
        <f t="shared" si="279"/>
        <v/>
      </c>
      <c r="O483" s="8">
        <f t="shared" si="294"/>
        <v>0</v>
      </c>
      <c r="P483" s="8">
        <f t="shared" si="299"/>
        <v>0</v>
      </c>
      <c r="Q483" s="13"/>
      <c r="R483" s="13"/>
      <c r="S483" s="13"/>
      <c r="T483" s="13"/>
      <c r="U483" s="13"/>
      <c r="V483" s="13"/>
      <c r="W483" s="13"/>
      <c r="X483" s="13"/>
      <c r="Y483" s="13"/>
      <c r="Z483" s="13"/>
      <c r="AA483" s="10" t="str">
        <f t="shared" si="302"/>
        <v/>
      </c>
      <c r="AB483" s="10">
        <f t="shared" si="305"/>
        <v>0</v>
      </c>
      <c r="AC483" s="10">
        <f t="shared" si="303"/>
        <v>0</v>
      </c>
      <c r="AD483" s="13"/>
      <c r="AE483" s="13"/>
      <c r="AF483" s="13"/>
      <c r="AG483" s="13"/>
      <c r="AH483" s="13"/>
      <c r="AI483" s="13"/>
      <c r="AJ483" s="13"/>
      <c r="AK483" s="13"/>
      <c r="AL483" s="13"/>
      <c r="AM483" s="13"/>
      <c r="AN483" s="10" t="str">
        <f t="shared" si="291"/>
        <v/>
      </c>
      <c r="AO483" s="8">
        <f t="shared" si="304"/>
        <v>0</v>
      </c>
      <c r="AP483" s="12">
        <f t="shared" si="286"/>
        <v>0</v>
      </c>
      <c r="AQ483" s="13"/>
      <c r="AR483" s="13"/>
      <c r="AS483" s="13"/>
      <c r="AT483" s="13"/>
      <c r="AU483" s="13"/>
      <c r="AV483" s="13"/>
      <c r="AW483" s="13"/>
      <c r="AX483" s="13"/>
      <c r="AY483" s="13"/>
      <c r="AZ483" s="13"/>
      <c r="BA483" s="10" t="str">
        <f t="shared" si="295"/>
        <v/>
      </c>
      <c r="BB483" s="8">
        <f t="shared" si="287"/>
        <v>0</v>
      </c>
      <c r="BC483" s="8">
        <f t="shared" si="292"/>
        <v>0</v>
      </c>
      <c r="BD483" s="13"/>
      <c r="BE483" s="13"/>
      <c r="BF483" s="13"/>
      <c r="BG483" s="13"/>
      <c r="BH483" s="13"/>
      <c r="BI483" s="13"/>
      <c r="BJ483" s="13"/>
      <c r="BK483" s="13"/>
      <c r="BL483" s="13"/>
      <c r="BM483" s="13"/>
      <c r="BN483" s="8" t="str">
        <f t="shared" si="293"/>
        <v/>
      </c>
      <c r="BO483" s="8">
        <f t="shared" si="285"/>
        <v>0</v>
      </c>
      <c r="BP483" s="8">
        <f t="shared" si="275"/>
        <v>0</v>
      </c>
      <c r="BQ483" s="13"/>
      <c r="BR483" s="13"/>
      <c r="BS483" s="13"/>
      <c r="BT483" s="13"/>
      <c r="BU483" s="13"/>
      <c r="BV483" s="13"/>
      <c r="BW483" s="13"/>
      <c r="BX483" s="13"/>
      <c r="BY483" s="13"/>
      <c r="BZ483" s="13"/>
      <c r="CA483" s="8" t="str">
        <f t="shared" si="296"/>
        <v/>
      </c>
      <c r="CB483" s="8">
        <f t="shared" si="289"/>
        <v>0</v>
      </c>
      <c r="CC483" s="8">
        <f t="shared" si="301"/>
        <v>0</v>
      </c>
      <c r="CD483" s="13"/>
      <c r="CE483" s="13"/>
      <c r="CF483" s="13"/>
      <c r="CG483" s="13"/>
      <c r="CH483" s="13"/>
      <c r="CI483" s="13"/>
      <c r="CJ483" s="13"/>
      <c r="CK483" s="13"/>
      <c r="CL483" s="13"/>
      <c r="CM483" s="13"/>
      <c r="CN483" s="8" t="str">
        <f t="shared" si="300"/>
        <v/>
      </c>
      <c r="CO483" s="8">
        <f t="shared" si="288"/>
        <v>0</v>
      </c>
      <c r="CP483" s="8">
        <f t="shared" si="298"/>
        <v>0</v>
      </c>
      <c r="CQ483" s="13"/>
      <c r="CR483" s="13"/>
      <c r="CS483" s="13"/>
      <c r="CT483" s="13"/>
      <c r="CU483" s="13"/>
      <c r="CV483" s="13"/>
      <c r="CW483" s="13"/>
      <c r="CX483" s="13"/>
      <c r="CY483" s="13"/>
      <c r="CZ483" s="13"/>
      <c r="DA483" s="8" t="str">
        <f t="shared" si="306"/>
        <v/>
      </c>
      <c r="DB483" s="8">
        <f t="shared" si="307"/>
        <v>0</v>
      </c>
      <c r="DC483" s="8">
        <f t="shared" si="290"/>
        <v>0</v>
      </c>
    </row>
    <row r="484" spans="1:107" ht="26.25" customHeight="1" thickBot="1" x14ac:dyDescent="0.4">
      <c r="A484" s="16">
        <v>478</v>
      </c>
      <c r="B484" s="16"/>
      <c r="C484" s="16"/>
      <c r="D484" s="13"/>
      <c r="E484" s="13"/>
      <c r="F484" s="13"/>
      <c r="G484" s="13"/>
      <c r="H484" s="13"/>
      <c r="I484" s="13"/>
      <c r="J484" s="13"/>
      <c r="K484" s="13"/>
      <c r="L484" s="13"/>
      <c r="M484" s="13"/>
      <c r="N484" s="8" t="str">
        <f t="shared" si="279"/>
        <v/>
      </c>
      <c r="O484" s="8">
        <f t="shared" si="294"/>
        <v>0</v>
      </c>
      <c r="P484" s="8">
        <f t="shared" si="299"/>
        <v>0</v>
      </c>
      <c r="Q484" s="13"/>
      <c r="R484" s="13"/>
      <c r="S484" s="13"/>
      <c r="T484" s="13"/>
      <c r="U484" s="13"/>
      <c r="V484" s="13"/>
      <c r="W484" s="13"/>
      <c r="X484" s="13"/>
      <c r="Y484" s="13"/>
      <c r="Z484" s="13"/>
      <c r="AA484" s="10" t="str">
        <f t="shared" si="302"/>
        <v/>
      </c>
      <c r="AB484" s="10">
        <f t="shared" si="305"/>
        <v>0</v>
      </c>
      <c r="AC484" s="10">
        <f t="shared" si="303"/>
        <v>0</v>
      </c>
      <c r="AD484" s="13"/>
      <c r="AE484" s="13"/>
      <c r="AF484" s="13"/>
      <c r="AG484" s="13"/>
      <c r="AH484" s="13"/>
      <c r="AI484" s="13"/>
      <c r="AJ484" s="13"/>
      <c r="AK484" s="13"/>
      <c r="AL484" s="13"/>
      <c r="AM484" s="13"/>
      <c r="AN484" s="10" t="str">
        <f t="shared" si="291"/>
        <v/>
      </c>
      <c r="AO484" s="8">
        <f t="shared" si="304"/>
        <v>0</v>
      </c>
      <c r="AP484" s="12">
        <f t="shared" si="286"/>
        <v>0</v>
      </c>
      <c r="AQ484" s="13"/>
      <c r="AR484" s="13"/>
      <c r="AS484" s="13"/>
      <c r="AT484" s="13"/>
      <c r="AU484" s="13"/>
      <c r="AV484" s="13"/>
      <c r="AW484" s="13"/>
      <c r="AX484" s="13"/>
      <c r="AY484" s="13"/>
      <c r="AZ484" s="13"/>
      <c r="BA484" s="10" t="str">
        <f t="shared" si="295"/>
        <v/>
      </c>
      <c r="BB484" s="8">
        <f t="shared" si="287"/>
        <v>0</v>
      </c>
      <c r="BC484" s="8">
        <f t="shared" si="292"/>
        <v>0</v>
      </c>
      <c r="BD484" s="13"/>
      <c r="BE484" s="13"/>
      <c r="BF484" s="13"/>
      <c r="BG484" s="13"/>
      <c r="BH484" s="13"/>
      <c r="BI484" s="13"/>
      <c r="BJ484" s="13"/>
      <c r="BK484" s="13"/>
      <c r="BL484" s="13"/>
      <c r="BM484" s="13"/>
      <c r="BN484" s="8" t="str">
        <f t="shared" si="293"/>
        <v/>
      </c>
      <c r="BO484" s="8">
        <f t="shared" si="285"/>
        <v>0</v>
      </c>
      <c r="BP484" s="8">
        <f t="shared" si="275"/>
        <v>0</v>
      </c>
      <c r="BQ484" s="13"/>
      <c r="BR484" s="13"/>
      <c r="BS484" s="13"/>
      <c r="BT484" s="13"/>
      <c r="BU484" s="13"/>
      <c r="BV484" s="13"/>
      <c r="BW484" s="13"/>
      <c r="BX484" s="13"/>
      <c r="BY484" s="13"/>
      <c r="BZ484" s="13"/>
      <c r="CA484" s="8" t="str">
        <f t="shared" si="296"/>
        <v/>
      </c>
      <c r="CB484" s="8">
        <f t="shared" si="289"/>
        <v>0</v>
      </c>
      <c r="CC484" s="8">
        <f t="shared" si="301"/>
        <v>0</v>
      </c>
      <c r="CD484" s="13"/>
      <c r="CE484" s="13"/>
      <c r="CF484" s="13"/>
      <c r="CG484" s="13"/>
      <c r="CH484" s="13"/>
      <c r="CI484" s="13"/>
      <c r="CJ484" s="13"/>
      <c r="CK484" s="13"/>
      <c r="CL484" s="13"/>
      <c r="CM484" s="13"/>
      <c r="CN484" s="8" t="str">
        <f t="shared" si="300"/>
        <v/>
      </c>
      <c r="CO484" s="8">
        <f t="shared" si="288"/>
        <v>0</v>
      </c>
      <c r="CP484" s="8">
        <f t="shared" si="298"/>
        <v>0</v>
      </c>
      <c r="CQ484" s="13"/>
      <c r="CR484" s="13"/>
      <c r="CS484" s="13"/>
      <c r="CT484" s="13"/>
      <c r="CU484" s="13"/>
      <c r="CV484" s="13"/>
      <c r="CW484" s="13"/>
      <c r="CX484" s="13"/>
      <c r="CY484" s="13"/>
      <c r="CZ484" s="13"/>
      <c r="DA484" s="8" t="str">
        <f t="shared" si="306"/>
        <v/>
      </c>
      <c r="DB484" s="8">
        <f t="shared" si="307"/>
        <v>0</v>
      </c>
      <c r="DC484" s="8">
        <f t="shared" si="290"/>
        <v>0</v>
      </c>
    </row>
    <row r="485" spans="1:107" ht="26.25" customHeight="1" thickBot="1" x14ac:dyDescent="0.4">
      <c r="A485" s="16">
        <v>479</v>
      </c>
      <c r="B485" s="16"/>
      <c r="C485" s="16"/>
      <c r="D485" s="13"/>
      <c r="E485" s="13"/>
      <c r="F485" s="13"/>
      <c r="G485" s="13"/>
      <c r="H485" s="13"/>
      <c r="I485" s="13"/>
      <c r="J485" s="13"/>
      <c r="K485" s="13"/>
      <c r="L485" s="13"/>
      <c r="M485" s="13"/>
      <c r="N485" s="8" t="str">
        <f t="shared" si="279"/>
        <v/>
      </c>
      <c r="O485" s="8">
        <f t="shared" si="294"/>
        <v>0</v>
      </c>
      <c r="P485" s="8">
        <f t="shared" si="299"/>
        <v>0</v>
      </c>
      <c r="Q485" s="13"/>
      <c r="R485" s="13"/>
      <c r="S485" s="13"/>
      <c r="T485" s="13"/>
      <c r="U485" s="13"/>
      <c r="V485" s="13"/>
      <c r="W485" s="13"/>
      <c r="X485" s="13"/>
      <c r="Y485" s="13"/>
      <c r="Z485" s="13"/>
      <c r="AA485" s="10" t="str">
        <f t="shared" si="302"/>
        <v/>
      </c>
      <c r="AB485" s="10">
        <f t="shared" si="305"/>
        <v>0</v>
      </c>
      <c r="AC485" s="10">
        <f t="shared" si="303"/>
        <v>0</v>
      </c>
      <c r="AD485" s="13"/>
      <c r="AE485" s="13"/>
      <c r="AF485" s="13"/>
      <c r="AG485" s="13"/>
      <c r="AH485" s="13"/>
      <c r="AI485" s="13"/>
      <c r="AJ485" s="13"/>
      <c r="AK485" s="13"/>
      <c r="AL485" s="13"/>
      <c r="AM485" s="13"/>
      <c r="AN485" s="10" t="str">
        <f t="shared" si="291"/>
        <v/>
      </c>
      <c r="AO485" s="8">
        <f t="shared" si="304"/>
        <v>0</v>
      </c>
      <c r="AP485" s="12">
        <f t="shared" si="286"/>
        <v>0</v>
      </c>
      <c r="AQ485" s="13"/>
      <c r="AR485" s="13"/>
      <c r="AS485" s="13"/>
      <c r="AT485" s="13"/>
      <c r="AU485" s="13"/>
      <c r="AV485" s="13"/>
      <c r="AW485" s="13"/>
      <c r="AX485" s="13"/>
      <c r="AY485" s="13"/>
      <c r="AZ485" s="13"/>
      <c r="BA485" s="10" t="str">
        <f t="shared" si="295"/>
        <v/>
      </c>
      <c r="BB485" s="8">
        <f t="shared" si="287"/>
        <v>0</v>
      </c>
      <c r="BC485" s="8">
        <f t="shared" si="292"/>
        <v>0</v>
      </c>
      <c r="BD485" s="13"/>
      <c r="BE485" s="13"/>
      <c r="BF485" s="13"/>
      <c r="BG485" s="13"/>
      <c r="BH485" s="13"/>
      <c r="BI485" s="13"/>
      <c r="BJ485" s="13"/>
      <c r="BK485" s="13"/>
      <c r="BL485" s="13"/>
      <c r="BM485" s="13"/>
      <c r="BN485" s="8" t="str">
        <f t="shared" si="293"/>
        <v/>
      </c>
      <c r="BO485" s="8">
        <f t="shared" si="285"/>
        <v>0</v>
      </c>
      <c r="BP485" s="8">
        <f t="shared" si="275"/>
        <v>0</v>
      </c>
      <c r="BQ485" s="13"/>
      <c r="BR485" s="13"/>
      <c r="BS485" s="13"/>
      <c r="BT485" s="13"/>
      <c r="BU485" s="13"/>
      <c r="BV485" s="13"/>
      <c r="BW485" s="13"/>
      <c r="BX485" s="13"/>
      <c r="BY485" s="13"/>
      <c r="BZ485" s="13"/>
      <c r="CA485" s="8" t="str">
        <f t="shared" si="296"/>
        <v/>
      </c>
      <c r="CB485" s="8">
        <f t="shared" si="289"/>
        <v>0</v>
      </c>
      <c r="CC485" s="8">
        <f t="shared" si="301"/>
        <v>0</v>
      </c>
      <c r="CD485" s="13"/>
      <c r="CE485" s="13"/>
      <c r="CF485" s="13"/>
      <c r="CG485" s="13"/>
      <c r="CH485" s="13"/>
      <c r="CI485" s="13"/>
      <c r="CJ485" s="13"/>
      <c r="CK485" s="13"/>
      <c r="CL485" s="13"/>
      <c r="CM485" s="13"/>
      <c r="CN485" s="8" t="str">
        <f t="shared" si="300"/>
        <v/>
      </c>
      <c r="CO485" s="8">
        <f t="shared" si="288"/>
        <v>0</v>
      </c>
      <c r="CP485" s="8">
        <f t="shared" si="298"/>
        <v>0</v>
      </c>
      <c r="CQ485" s="13"/>
      <c r="CR485" s="13"/>
      <c r="CS485" s="13"/>
      <c r="CT485" s="13"/>
      <c r="CU485" s="13"/>
      <c r="CV485" s="13"/>
      <c r="CW485" s="13"/>
      <c r="CX485" s="13"/>
      <c r="CY485" s="13"/>
      <c r="CZ485" s="13"/>
      <c r="DA485" s="8" t="str">
        <f t="shared" si="306"/>
        <v/>
      </c>
      <c r="DB485" s="8">
        <f t="shared" si="307"/>
        <v>0</v>
      </c>
      <c r="DC485" s="8">
        <f t="shared" si="290"/>
        <v>0</v>
      </c>
    </row>
    <row r="486" spans="1:107" ht="26.25" customHeight="1" thickBot="1" x14ac:dyDescent="0.4">
      <c r="A486" s="16">
        <v>480</v>
      </c>
      <c r="B486" s="16"/>
      <c r="C486" s="16"/>
      <c r="D486" s="13"/>
      <c r="E486" s="13"/>
      <c r="F486" s="13"/>
      <c r="G486" s="13"/>
      <c r="H486" s="13"/>
      <c r="I486" s="13"/>
      <c r="J486" s="13"/>
      <c r="K486" s="13"/>
      <c r="L486" s="13"/>
      <c r="M486" s="13"/>
      <c r="N486" s="8" t="str">
        <f t="shared" si="279"/>
        <v/>
      </c>
      <c r="O486" s="8">
        <f t="shared" si="294"/>
        <v>0</v>
      </c>
      <c r="P486" s="8">
        <f t="shared" si="299"/>
        <v>0</v>
      </c>
      <c r="Q486" s="13"/>
      <c r="R486" s="13"/>
      <c r="S486" s="13"/>
      <c r="T486" s="13"/>
      <c r="U486" s="13"/>
      <c r="V486" s="13"/>
      <c r="W486" s="13"/>
      <c r="X486" s="13"/>
      <c r="Y486" s="13"/>
      <c r="Z486" s="13"/>
      <c r="AA486" s="10" t="str">
        <f t="shared" si="302"/>
        <v/>
      </c>
      <c r="AB486" s="10">
        <f t="shared" si="305"/>
        <v>0</v>
      </c>
      <c r="AC486" s="10">
        <f t="shared" si="303"/>
        <v>0</v>
      </c>
      <c r="AD486" s="13"/>
      <c r="AE486" s="13"/>
      <c r="AF486" s="13"/>
      <c r="AG486" s="13"/>
      <c r="AH486" s="13"/>
      <c r="AI486" s="13"/>
      <c r="AJ486" s="13"/>
      <c r="AK486" s="13"/>
      <c r="AL486" s="13"/>
      <c r="AM486" s="13"/>
      <c r="AN486" s="10" t="str">
        <f t="shared" si="291"/>
        <v/>
      </c>
      <c r="AO486" s="8">
        <f t="shared" si="304"/>
        <v>0</v>
      </c>
      <c r="AP486" s="12">
        <f t="shared" si="286"/>
        <v>0</v>
      </c>
      <c r="AQ486" s="13"/>
      <c r="AR486" s="13"/>
      <c r="AS486" s="13"/>
      <c r="AT486" s="13"/>
      <c r="AU486" s="13"/>
      <c r="AV486" s="13"/>
      <c r="AW486" s="13"/>
      <c r="AX486" s="13"/>
      <c r="AY486" s="13"/>
      <c r="AZ486" s="13"/>
      <c r="BA486" s="10" t="str">
        <f t="shared" si="295"/>
        <v/>
      </c>
      <c r="BB486" s="8">
        <f t="shared" si="287"/>
        <v>0</v>
      </c>
      <c r="BC486" s="8">
        <f t="shared" si="292"/>
        <v>0</v>
      </c>
      <c r="BD486" s="13"/>
      <c r="BE486" s="13"/>
      <c r="BF486" s="13"/>
      <c r="BG486" s="13"/>
      <c r="BH486" s="13"/>
      <c r="BI486" s="13"/>
      <c r="BJ486" s="13"/>
      <c r="BK486" s="13"/>
      <c r="BL486" s="13"/>
      <c r="BM486" s="13"/>
      <c r="BN486" s="8" t="str">
        <f t="shared" si="293"/>
        <v/>
      </c>
      <c r="BO486" s="8">
        <f t="shared" si="285"/>
        <v>0</v>
      </c>
      <c r="BP486" s="8">
        <f t="shared" si="275"/>
        <v>0</v>
      </c>
      <c r="BQ486" s="13"/>
      <c r="BR486" s="13"/>
      <c r="BS486" s="13"/>
      <c r="BT486" s="13"/>
      <c r="BU486" s="13"/>
      <c r="BV486" s="13"/>
      <c r="BW486" s="13"/>
      <c r="BX486" s="13"/>
      <c r="BY486" s="13"/>
      <c r="BZ486" s="13"/>
      <c r="CA486" s="8" t="str">
        <f t="shared" si="296"/>
        <v/>
      </c>
      <c r="CB486" s="8">
        <f t="shared" si="289"/>
        <v>0</v>
      </c>
      <c r="CC486" s="8">
        <f t="shared" si="301"/>
        <v>0</v>
      </c>
      <c r="CD486" s="13"/>
      <c r="CE486" s="13"/>
      <c r="CF486" s="13"/>
      <c r="CG486" s="13"/>
      <c r="CH486" s="13"/>
      <c r="CI486" s="13"/>
      <c r="CJ486" s="13"/>
      <c r="CK486" s="13"/>
      <c r="CL486" s="13"/>
      <c r="CM486" s="13"/>
      <c r="CN486" s="8" t="str">
        <f t="shared" si="300"/>
        <v/>
      </c>
      <c r="CO486" s="8">
        <f t="shared" si="288"/>
        <v>0</v>
      </c>
      <c r="CP486" s="8">
        <f t="shared" si="298"/>
        <v>0</v>
      </c>
      <c r="CQ486" s="13"/>
      <c r="CR486" s="13"/>
      <c r="CS486" s="13"/>
      <c r="CT486" s="13"/>
      <c r="CU486" s="13"/>
      <c r="CV486" s="13"/>
      <c r="CW486" s="13"/>
      <c r="CX486" s="13"/>
      <c r="CY486" s="13"/>
      <c r="CZ486" s="13"/>
      <c r="DA486" s="8" t="str">
        <f t="shared" si="306"/>
        <v/>
      </c>
      <c r="DB486" s="8">
        <f t="shared" si="307"/>
        <v>0</v>
      </c>
      <c r="DC486" s="8">
        <f t="shared" si="290"/>
        <v>0</v>
      </c>
    </row>
    <row r="487" spans="1:107" ht="26.25" customHeight="1" thickBot="1" x14ac:dyDescent="0.4">
      <c r="A487" s="16">
        <v>481</v>
      </c>
      <c r="B487" s="16"/>
      <c r="C487" s="16"/>
      <c r="D487" s="13"/>
      <c r="E487" s="13"/>
      <c r="F487" s="13"/>
      <c r="G487" s="13"/>
      <c r="H487" s="13"/>
      <c r="I487" s="13"/>
      <c r="J487" s="13"/>
      <c r="K487" s="13"/>
      <c r="L487" s="13"/>
      <c r="M487" s="13"/>
      <c r="N487" s="8" t="str">
        <f t="shared" si="279"/>
        <v/>
      </c>
      <c r="O487" s="8">
        <f t="shared" si="294"/>
        <v>0</v>
      </c>
      <c r="P487" s="8">
        <f t="shared" si="299"/>
        <v>0</v>
      </c>
      <c r="Q487" s="13"/>
      <c r="R487" s="13"/>
      <c r="S487" s="13"/>
      <c r="T487" s="13"/>
      <c r="U487" s="13"/>
      <c r="V487" s="13"/>
      <c r="W487" s="13"/>
      <c r="X487" s="13"/>
      <c r="Y487" s="13"/>
      <c r="Z487" s="13"/>
      <c r="AA487" s="10" t="str">
        <f t="shared" si="302"/>
        <v/>
      </c>
      <c r="AB487" s="10">
        <f t="shared" si="305"/>
        <v>0</v>
      </c>
      <c r="AC487" s="10">
        <f t="shared" si="303"/>
        <v>0</v>
      </c>
      <c r="AD487" s="13"/>
      <c r="AE487" s="13"/>
      <c r="AF487" s="13"/>
      <c r="AG487" s="13"/>
      <c r="AH487" s="13"/>
      <c r="AI487" s="13"/>
      <c r="AJ487" s="13"/>
      <c r="AK487" s="13"/>
      <c r="AL487" s="13"/>
      <c r="AM487" s="13"/>
      <c r="AN487" s="10" t="str">
        <f t="shared" si="291"/>
        <v/>
      </c>
      <c r="AO487" s="8">
        <f t="shared" si="304"/>
        <v>0</v>
      </c>
      <c r="AP487" s="12">
        <f t="shared" si="286"/>
        <v>0</v>
      </c>
      <c r="AQ487" s="13"/>
      <c r="AR487" s="13"/>
      <c r="AS487" s="13"/>
      <c r="AT487" s="13"/>
      <c r="AU487" s="13"/>
      <c r="AV487" s="13"/>
      <c r="AW487" s="13"/>
      <c r="AX487" s="13"/>
      <c r="AY487" s="13"/>
      <c r="AZ487" s="13"/>
      <c r="BA487" s="10" t="str">
        <f t="shared" si="295"/>
        <v/>
      </c>
      <c r="BB487" s="8">
        <f t="shared" si="287"/>
        <v>0</v>
      </c>
      <c r="BC487" s="8">
        <f t="shared" si="292"/>
        <v>0</v>
      </c>
      <c r="BD487" s="13"/>
      <c r="BE487" s="13"/>
      <c r="BF487" s="13"/>
      <c r="BG487" s="13"/>
      <c r="BH487" s="13"/>
      <c r="BI487" s="13"/>
      <c r="BJ487" s="13"/>
      <c r="BK487" s="13"/>
      <c r="BL487" s="13"/>
      <c r="BM487" s="13"/>
      <c r="BN487" s="8" t="str">
        <f t="shared" si="293"/>
        <v/>
      </c>
      <c r="BO487" s="8">
        <f>AllCurCoTCL(BD487:BM487)</f>
        <v>0</v>
      </c>
      <c r="BP487" s="8">
        <f t="shared" si="275"/>
        <v>0</v>
      </c>
      <c r="BQ487" s="13"/>
      <c r="BR487" s="13"/>
      <c r="BS487" s="13"/>
      <c r="BT487" s="13"/>
      <c r="BU487" s="13"/>
      <c r="BV487" s="13"/>
      <c r="BW487" s="13"/>
      <c r="BX487" s="13"/>
      <c r="BY487" s="13"/>
      <c r="BZ487" s="13"/>
      <c r="CA487" s="8" t="str">
        <f t="shared" si="296"/>
        <v/>
      </c>
      <c r="CB487" s="8">
        <f t="shared" si="289"/>
        <v>0</v>
      </c>
      <c r="CC487" s="8">
        <f t="shared" si="301"/>
        <v>0</v>
      </c>
      <c r="CD487" s="13"/>
      <c r="CE487" s="13"/>
      <c r="CF487" s="13"/>
      <c r="CG487" s="13"/>
      <c r="CH487" s="13"/>
      <c r="CI487" s="13"/>
      <c r="CJ487" s="13"/>
      <c r="CK487" s="13"/>
      <c r="CL487" s="13"/>
      <c r="CM487" s="13"/>
      <c r="CN487" s="8" t="str">
        <f t="shared" si="300"/>
        <v/>
      </c>
      <c r="CO487" s="8">
        <f t="shared" si="288"/>
        <v>0</v>
      </c>
      <c r="CP487" s="8">
        <f t="shared" si="298"/>
        <v>0</v>
      </c>
      <c r="CQ487" s="13"/>
      <c r="CR487" s="13"/>
      <c r="CS487" s="13"/>
      <c r="CT487" s="13"/>
      <c r="CU487" s="13"/>
      <c r="CV487" s="13"/>
      <c r="CW487" s="13"/>
      <c r="CX487" s="13"/>
      <c r="CY487" s="13"/>
      <c r="CZ487" s="13"/>
      <c r="DA487" s="8" t="str">
        <f t="shared" si="306"/>
        <v/>
      </c>
      <c r="DB487" s="8">
        <f t="shared" si="307"/>
        <v>0</v>
      </c>
      <c r="DC487" s="8">
        <f t="shared" si="290"/>
        <v>0</v>
      </c>
    </row>
    <row r="488" spans="1:107" ht="26.25" customHeight="1" thickBot="1" x14ac:dyDescent="0.4">
      <c r="A488" s="16">
        <v>482</v>
      </c>
      <c r="B488" s="16"/>
      <c r="C488" s="16"/>
      <c r="D488" s="13"/>
      <c r="E488" s="13"/>
      <c r="F488" s="13"/>
      <c r="G488" s="13"/>
      <c r="H488" s="13"/>
      <c r="I488" s="13"/>
      <c r="J488" s="13"/>
      <c r="K488" s="13"/>
      <c r="L488" s="13"/>
      <c r="M488" s="13"/>
      <c r="N488" s="8" t="str">
        <f t="shared" si="279"/>
        <v/>
      </c>
      <c r="O488" s="8">
        <f t="shared" si="294"/>
        <v>0</v>
      </c>
      <c r="P488" s="8">
        <f t="shared" si="299"/>
        <v>0</v>
      </c>
      <c r="Q488" s="13"/>
      <c r="R488" s="13"/>
      <c r="S488" s="13"/>
      <c r="T488" s="13"/>
      <c r="U488" s="13"/>
      <c r="V488" s="13"/>
      <c r="W488" s="13"/>
      <c r="X488" s="13"/>
      <c r="Y488" s="13"/>
      <c r="Z488" s="13"/>
      <c r="AA488" s="10" t="str">
        <f t="shared" si="302"/>
        <v/>
      </c>
      <c r="AB488" s="10">
        <f t="shared" si="305"/>
        <v>0</v>
      </c>
      <c r="AC488" s="10">
        <f t="shared" si="303"/>
        <v>0</v>
      </c>
      <c r="AD488" s="13"/>
      <c r="AE488" s="13"/>
      <c r="AF488" s="13"/>
      <c r="AG488" s="13"/>
      <c r="AH488" s="13"/>
      <c r="AI488" s="13"/>
      <c r="AJ488" s="13"/>
      <c r="AK488" s="13"/>
      <c r="AL488" s="13"/>
      <c r="AM488" s="13"/>
      <c r="AN488" s="10" t="str">
        <f t="shared" si="291"/>
        <v/>
      </c>
      <c r="AO488" s="8">
        <f t="shared" si="304"/>
        <v>0</v>
      </c>
      <c r="AP488" s="12">
        <f t="shared" si="286"/>
        <v>0</v>
      </c>
      <c r="AQ488" s="13"/>
      <c r="AR488" s="13"/>
      <c r="AS488" s="13"/>
      <c r="AT488" s="13"/>
      <c r="AU488" s="13"/>
      <c r="AV488" s="13"/>
      <c r="AW488" s="13"/>
      <c r="AX488" s="13"/>
      <c r="AY488" s="13"/>
      <c r="AZ488" s="13"/>
      <c r="BA488" s="10" t="str">
        <f t="shared" si="295"/>
        <v/>
      </c>
      <c r="BB488" s="8">
        <f t="shared" si="287"/>
        <v>0</v>
      </c>
      <c r="BC488" s="8">
        <f t="shared" si="292"/>
        <v>0</v>
      </c>
      <c r="BD488" s="13"/>
      <c r="BE488" s="13"/>
      <c r="BF488" s="13"/>
      <c r="BG488" s="13"/>
      <c r="BH488" s="13"/>
      <c r="BI488" s="13"/>
      <c r="BJ488" s="13"/>
      <c r="BK488" s="13"/>
      <c r="BL488" s="13"/>
      <c r="BM488" s="13"/>
      <c r="BN488" s="8" t="str">
        <f t="shared" si="293"/>
        <v/>
      </c>
      <c r="BO488" s="8">
        <f t="shared" ref="BO488:BO519" si="308">AllCurCoTCL(BD488:BM488)</f>
        <v>0</v>
      </c>
      <c r="BP488" s="8">
        <f t="shared" si="275"/>
        <v>0</v>
      </c>
      <c r="BQ488" s="13"/>
      <c r="BR488" s="13"/>
      <c r="BS488" s="13"/>
      <c r="BT488" s="13"/>
      <c r="BU488" s="13"/>
      <c r="BV488" s="13"/>
      <c r="BW488" s="13"/>
      <c r="BX488" s="13"/>
      <c r="BY488" s="13"/>
      <c r="BZ488" s="13"/>
      <c r="CA488" s="8" t="str">
        <f t="shared" si="296"/>
        <v/>
      </c>
      <c r="CB488" s="8">
        <f t="shared" si="289"/>
        <v>0</v>
      </c>
      <c r="CC488" s="8">
        <f t="shared" si="301"/>
        <v>0</v>
      </c>
      <c r="CD488" s="13"/>
      <c r="CE488" s="13"/>
      <c r="CF488" s="13"/>
      <c r="CG488" s="13"/>
      <c r="CH488" s="13"/>
      <c r="CI488" s="13"/>
      <c r="CJ488" s="13"/>
      <c r="CK488" s="13"/>
      <c r="CL488" s="13"/>
      <c r="CM488" s="13"/>
      <c r="CN488" s="8" t="str">
        <f t="shared" si="300"/>
        <v/>
      </c>
      <c r="CO488" s="8">
        <f t="shared" si="288"/>
        <v>0</v>
      </c>
      <c r="CP488" s="8">
        <f t="shared" si="298"/>
        <v>0</v>
      </c>
      <c r="CQ488" s="13"/>
      <c r="CR488" s="13"/>
      <c r="CS488" s="13"/>
      <c r="CT488" s="13"/>
      <c r="CU488" s="13"/>
      <c r="CV488" s="13"/>
      <c r="CW488" s="13"/>
      <c r="CX488" s="13"/>
      <c r="CY488" s="13"/>
      <c r="CZ488" s="13"/>
      <c r="DA488" s="8" t="str">
        <f t="shared" si="306"/>
        <v/>
      </c>
      <c r="DB488" s="8">
        <f t="shared" si="307"/>
        <v>0</v>
      </c>
      <c r="DC488" s="8">
        <f t="shared" si="290"/>
        <v>0</v>
      </c>
    </row>
    <row r="489" spans="1:107" ht="26.25" customHeight="1" thickBot="1" x14ac:dyDescent="0.4">
      <c r="A489" s="16">
        <v>483</v>
      </c>
      <c r="B489" s="16"/>
      <c r="C489" s="16"/>
      <c r="D489" s="13"/>
      <c r="E489" s="13"/>
      <c r="F489" s="13"/>
      <c r="G489" s="13"/>
      <c r="H489" s="13"/>
      <c r="I489" s="13"/>
      <c r="J489" s="13"/>
      <c r="K489" s="13"/>
      <c r="L489" s="13"/>
      <c r="M489" s="13"/>
      <c r="N489" s="8" t="str">
        <f t="shared" si="279"/>
        <v/>
      </c>
      <c r="O489" s="8">
        <f t="shared" si="294"/>
        <v>0</v>
      </c>
      <c r="P489" s="8">
        <f t="shared" si="299"/>
        <v>0</v>
      </c>
      <c r="Q489" s="13"/>
      <c r="R489" s="13"/>
      <c r="S489" s="13"/>
      <c r="T489" s="13"/>
      <c r="U489" s="13"/>
      <c r="V489" s="13"/>
      <c r="W489" s="13"/>
      <c r="X489" s="13"/>
      <c r="Y489" s="13"/>
      <c r="Z489" s="13"/>
      <c r="AA489" s="10" t="str">
        <f t="shared" si="302"/>
        <v/>
      </c>
      <c r="AB489" s="10">
        <f t="shared" si="305"/>
        <v>0</v>
      </c>
      <c r="AC489" s="10">
        <f t="shared" si="303"/>
        <v>0</v>
      </c>
      <c r="AD489" s="13"/>
      <c r="AE489" s="13"/>
      <c r="AF489" s="13"/>
      <c r="AG489" s="13"/>
      <c r="AH489" s="13"/>
      <c r="AI489" s="13"/>
      <c r="AJ489" s="13"/>
      <c r="AK489" s="13"/>
      <c r="AL489" s="13"/>
      <c r="AM489" s="13"/>
      <c r="AN489" s="10" t="str">
        <f t="shared" si="291"/>
        <v/>
      </c>
      <c r="AO489" s="8">
        <f t="shared" si="304"/>
        <v>0</v>
      </c>
      <c r="AP489" s="12">
        <f t="shared" si="286"/>
        <v>0</v>
      </c>
      <c r="AQ489" s="13"/>
      <c r="AR489" s="13"/>
      <c r="AS489" s="13"/>
      <c r="AT489" s="13"/>
      <c r="AU489" s="13"/>
      <c r="AV489" s="13"/>
      <c r="AW489" s="13"/>
      <c r="AX489" s="13"/>
      <c r="AY489" s="13"/>
      <c r="AZ489" s="13"/>
      <c r="BA489" s="10" t="str">
        <f t="shared" si="295"/>
        <v/>
      </c>
      <c r="BB489" s="8">
        <f t="shared" si="287"/>
        <v>0</v>
      </c>
      <c r="BC489" s="8">
        <f t="shared" si="292"/>
        <v>0</v>
      </c>
      <c r="BD489" s="13"/>
      <c r="BE489" s="13"/>
      <c r="BF489" s="13"/>
      <c r="BG489" s="13"/>
      <c r="BH489" s="13"/>
      <c r="BI489" s="13"/>
      <c r="BJ489" s="13"/>
      <c r="BK489" s="13"/>
      <c r="BL489" s="13"/>
      <c r="BM489" s="13"/>
      <c r="BN489" s="8" t="str">
        <f t="shared" si="293"/>
        <v/>
      </c>
      <c r="BO489" s="8">
        <f t="shared" si="308"/>
        <v>0</v>
      </c>
      <c r="BP489" s="8">
        <f t="shared" si="275"/>
        <v>0</v>
      </c>
      <c r="BQ489" s="13"/>
      <c r="BR489" s="13"/>
      <c r="BS489" s="13"/>
      <c r="BT489" s="13"/>
      <c r="BU489" s="13"/>
      <c r="BV489" s="13"/>
      <c r="BW489" s="13"/>
      <c r="BX489" s="13"/>
      <c r="BY489" s="13"/>
      <c r="BZ489" s="13"/>
      <c r="CA489" s="8" t="str">
        <f t="shared" si="296"/>
        <v/>
      </c>
      <c r="CB489" s="8">
        <f t="shared" si="289"/>
        <v>0</v>
      </c>
      <c r="CC489" s="8">
        <f t="shared" si="301"/>
        <v>0</v>
      </c>
      <c r="CD489" s="13"/>
      <c r="CE489" s="13"/>
      <c r="CF489" s="13"/>
      <c r="CG489" s="13"/>
      <c r="CH489" s="13"/>
      <c r="CI489" s="13"/>
      <c r="CJ489" s="13"/>
      <c r="CK489" s="13"/>
      <c r="CL489" s="13"/>
      <c r="CM489" s="13"/>
      <c r="CN489" s="8" t="str">
        <f t="shared" si="300"/>
        <v/>
      </c>
      <c r="CO489" s="8">
        <f t="shared" si="288"/>
        <v>0</v>
      </c>
      <c r="CP489" s="8">
        <f t="shared" si="298"/>
        <v>0</v>
      </c>
      <c r="CQ489" s="13"/>
      <c r="CR489" s="13"/>
      <c r="CS489" s="13"/>
      <c r="CT489" s="13"/>
      <c r="CU489" s="13"/>
      <c r="CV489" s="13"/>
      <c r="CW489" s="13"/>
      <c r="CX489" s="13"/>
      <c r="CY489" s="13"/>
      <c r="CZ489" s="13"/>
      <c r="DA489" s="8" t="str">
        <f t="shared" si="306"/>
        <v/>
      </c>
      <c r="DB489" s="8">
        <f t="shared" si="307"/>
        <v>0</v>
      </c>
      <c r="DC489" s="8">
        <f t="shared" ref="DC489:DC506" si="309">AllCurCoGP(CQ489:CZ489)</f>
        <v>0</v>
      </c>
    </row>
    <row r="490" spans="1:107" ht="26.25" customHeight="1" thickBot="1" x14ac:dyDescent="0.4">
      <c r="A490" s="16">
        <v>484</v>
      </c>
      <c r="B490" s="16"/>
      <c r="C490" s="16"/>
      <c r="D490" s="13"/>
      <c r="E490" s="13"/>
      <c r="F490" s="13"/>
      <c r="G490" s="13"/>
      <c r="H490" s="13"/>
      <c r="I490" s="13"/>
      <c r="J490" s="13"/>
      <c r="K490" s="13"/>
      <c r="L490" s="13"/>
      <c r="M490" s="13"/>
      <c r="N490" s="8" t="str">
        <f t="shared" si="279"/>
        <v/>
      </c>
      <c r="O490" s="8">
        <f t="shared" si="294"/>
        <v>0</v>
      </c>
      <c r="P490" s="8">
        <f t="shared" si="299"/>
        <v>0</v>
      </c>
      <c r="Q490" s="13"/>
      <c r="R490" s="13"/>
      <c r="S490" s="13"/>
      <c r="T490" s="13"/>
      <c r="U490" s="13"/>
      <c r="V490" s="13"/>
      <c r="W490" s="13"/>
      <c r="X490" s="13"/>
      <c r="Y490" s="13"/>
      <c r="Z490" s="13"/>
      <c r="AA490" s="10" t="str">
        <f t="shared" si="302"/>
        <v/>
      </c>
      <c r="AB490" s="10">
        <f t="shared" si="305"/>
        <v>0</v>
      </c>
      <c r="AC490" s="10">
        <f t="shared" si="303"/>
        <v>0</v>
      </c>
      <c r="AD490" s="13"/>
      <c r="AE490" s="13"/>
      <c r="AF490" s="13"/>
      <c r="AG490" s="13"/>
      <c r="AH490" s="13"/>
      <c r="AI490" s="13"/>
      <c r="AJ490" s="13"/>
      <c r="AK490" s="13"/>
      <c r="AL490" s="13"/>
      <c r="AM490" s="13"/>
      <c r="AN490" s="10" t="str">
        <f t="shared" si="291"/>
        <v/>
      </c>
      <c r="AO490" s="8">
        <f t="shared" si="304"/>
        <v>0</v>
      </c>
      <c r="AP490" s="12">
        <f t="shared" si="286"/>
        <v>0</v>
      </c>
      <c r="AQ490" s="13"/>
      <c r="AR490" s="13"/>
      <c r="AS490" s="13"/>
      <c r="AT490" s="13"/>
      <c r="AU490" s="13"/>
      <c r="AV490" s="13"/>
      <c r="AW490" s="13"/>
      <c r="AX490" s="13"/>
      <c r="AY490" s="13"/>
      <c r="AZ490" s="13"/>
      <c r="BA490" s="10" t="str">
        <f t="shared" si="295"/>
        <v/>
      </c>
      <c r="BB490" s="8">
        <f t="shared" si="287"/>
        <v>0</v>
      </c>
      <c r="BC490" s="8">
        <f t="shared" si="292"/>
        <v>0</v>
      </c>
      <c r="BD490" s="13"/>
      <c r="BE490" s="13"/>
      <c r="BF490" s="13"/>
      <c r="BG490" s="13"/>
      <c r="BH490" s="13"/>
      <c r="BI490" s="13"/>
      <c r="BJ490" s="13"/>
      <c r="BK490" s="13"/>
      <c r="BL490" s="13"/>
      <c r="BM490" s="13"/>
      <c r="BN490" s="8" t="str">
        <f t="shared" si="293"/>
        <v/>
      </c>
      <c r="BO490" s="8">
        <f t="shared" si="308"/>
        <v>0</v>
      </c>
      <c r="BP490" s="8">
        <f t="shared" si="275"/>
        <v>0</v>
      </c>
      <c r="BQ490" s="13"/>
      <c r="BR490" s="13"/>
      <c r="BS490" s="13"/>
      <c r="BT490" s="13"/>
      <c r="BU490" s="13"/>
      <c r="BV490" s="13"/>
      <c r="BW490" s="13"/>
      <c r="BX490" s="13"/>
      <c r="BY490" s="13"/>
      <c r="BZ490" s="13"/>
      <c r="CA490" s="8" t="str">
        <f t="shared" si="296"/>
        <v/>
      </c>
      <c r="CB490" s="8">
        <f t="shared" si="289"/>
        <v>0</v>
      </c>
      <c r="CC490" s="8">
        <f t="shared" si="301"/>
        <v>0</v>
      </c>
      <c r="CD490" s="13"/>
      <c r="CE490" s="13"/>
      <c r="CF490" s="13"/>
      <c r="CG490" s="13"/>
      <c r="CH490" s="13"/>
      <c r="CI490" s="13"/>
      <c r="CJ490" s="13"/>
      <c r="CK490" s="13"/>
      <c r="CL490" s="13"/>
      <c r="CM490" s="13"/>
      <c r="CN490" s="8" t="str">
        <f t="shared" si="300"/>
        <v/>
      </c>
      <c r="CO490" s="8">
        <f t="shared" si="288"/>
        <v>0</v>
      </c>
      <c r="CP490" s="8">
        <f t="shared" si="298"/>
        <v>0</v>
      </c>
      <c r="CQ490" s="13"/>
      <c r="CR490" s="13"/>
      <c r="CS490" s="13"/>
      <c r="CT490" s="13"/>
      <c r="CU490" s="13"/>
      <c r="CV490" s="13"/>
      <c r="CW490" s="13"/>
      <c r="CX490" s="13"/>
      <c r="CY490" s="13"/>
      <c r="CZ490" s="13"/>
      <c r="DA490" s="8" t="str">
        <f t="shared" si="306"/>
        <v/>
      </c>
      <c r="DB490" s="8">
        <f t="shared" si="307"/>
        <v>0</v>
      </c>
      <c r="DC490" s="8">
        <f t="shared" si="309"/>
        <v>0</v>
      </c>
    </row>
    <row r="491" spans="1:107" ht="26.25" customHeight="1" thickBot="1" x14ac:dyDescent="0.4">
      <c r="A491" s="16">
        <v>485</v>
      </c>
      <c r="B491" s="16"/>
      <c r="C491" s="16"/>
      <c r="D491" s="13"/>
      <c r="E491" s="13"/>
      <c r="F491" s="13"/>
      <c r="G491" s="13"/>
      <c r="H491" s="13"/>
      <c r="I491" s="13"/>
      <c r="J491" s="13"/>
      <c r="K491" s="13"/>
      <c r="L491" s="13"/>
      <c r="M491" s="13"/>
      <c r="N491" s="8" t="str">
        <f t="shared" si="279"/>
        <v/>
      </c>
      <c r="O491" s="8">
        <f>AllCurCoTCL(D491:M491)</f>
        <v>0</v>
      </c>
      <c r="P491" s="8">
        <f t="shared" si="299"/>
        <v>0</v>
      </c>
      <c r="Q491" s="13"/>
      <c r="R491" s="13"/>
      <c r="S491" s="13"/>
      <c r="T491" s="13"/>
      <c r="U491" s="13"/>
      <c r="V491" s="13"/>
      <c r="W491" s="13"/>
      <c r="X491" s="13"/>
      <c r="Y491" s="13"/>
      <c r="Z491" s="13"/>
      <c r="AA491" s="10" t="str">
        <f t="shared" si="302"/>
        <v/>
      </c>
      <c r="AB491" s="10">
        <f t="shared" si="305"/>
        <v>0</v>
      </c>
      <c r="AC491" s="10">
        <f t="shared" si="303"/>
        <v>0</v>
      </c>
      <c r="AD491" s="13"/>
      <c r="AE491" s="13"/>
      <c r="AF491" s="13"/>
      <c r="AG491" s="13"/>
      <c r="AH491" s="13"/>
      <c r="AI491" s="13"/>
      <c r="AJ491" s="13"/>
      <c r="AK491" s="13"/>
      <c r="AL491" s="13"/>
      <c r="AM491" s="13"/>
      <c r="AN491" s="10" t="str">
        <f t="shared" si="291"/>
        <v/>
      </c>
      <c r="AO491" s="8">
        <f t="shared" si="304"/>
        <v>0</v>
      </c>
      <c r="AP491" s="12">
        <f t="shared" si="286"/>
        <v>0</v>
      </c>
      <c r="AQ491" s="13"/>
      <c r="AR491" s="13"/>
      <c r="AS491" s="13"/>
      <c r="AT491" s="13"/>
      <c r="AU491" s="13"/>
      <c r="AV491" s="13"/>
      <c r="AW491" s="13"/>
      <c r="AX491" s="13"/>
      <c r="AY491" s="13"/>
      <c r="AZ491" s="13"/>
      <c r="BA491" s="10" t="str">
        <f t="shared" si="295"/>
        <v/>
      </c>
      <c r="BB491" s="8">
        <f t="shared" si="287"/>
        <v>0</v>
      </c>
      <c r="BC491" s="8">
        <f t="shared" si="292"/>
        <v>0</v>
      </c>
      <c r="BD491" s="13"/>
      <c r="BE491" s="13"/>
      <c r="BF491" s="13"/>
      <c r="BG491" s="13"/>
      <c r="BH491" s="13"/>
      <c r="BI491" s="13"/>
      <c r="BJ491" s="13"/>
      <c r="BK491" s="13"/>
      <c r="BL491" s="13"/>
      <c r="BM491" s="13"/>
      <c r="BN491" s="8" t="str">
        <f t="shared" si="293"/>
        <v/>
      </c>
      <c r="BO491" s="8">
        <f t="shared" si="308"/>
        <v>0</v>
      </c>
      <c r="BP491" s="8">
        <f t="shared" si="275"/>
        <v>0</v>
      </c>
      <c r="BQ491" s="13"/>
      <c r="BR491" s="13"/>
      <c r="BS491" s="13"/>
      <c r="BT491" s="13"/>
      <c r="BU491" s="13"/>
      <c r="BV491" s="13"/>
      <c r="BW491" s="13"/>
      <c r="BX491" s="13"/>
      <c r="BY491" s="13"/>
      <c r="BZ491" s="13"/>
      <c r="CA491" s="8" t="str">
        <f t="shared" si="296"/>
        <v/>
      </c>
      <c r="CB491" s="8">
        <f t="shared" si="289"/>
        <v>0</v>
      </c>
      <c r="CC491" s="8">
        <f t="shared" si="301"/>
        <v>0</v>
      </c>
      <c r="CD491" s="13"/>
      <c r="CE491" s="13"/>
      <c r="CF491" s="13"/>
      <c r="CG491" s="13"/>
      <c r="CH491" s="13"/>
      <c r="CI491" s="13"/>
      <c r="CJ491" s="13"/>
      <c r="CK491" s="13"/>
      <c r="CL491" s="13"/>
      <c r="CM491" s="13"/>
      <c r="CN491" s="8" t="str">
        <f t="shared" si="300"/>
        <v/>
      </c>
      <c r="CO491" s="8">
        <f>AllCurCoTCL(CD491:CM491)</f>
        <v>0</v>
      </c>
      <c r="CP491" s="8">
        <f t="shared" si="298"/>
        <v>0</v>
      </c>
      <c r="CQ491" s="13"/>
      <c r="CR491" s="13"/>
      <c r="CS491" s="13"/>
      <c r="CT491" s="13"/>
      <c r="CU491" s="13"/>
      <c r="CV491" s="13"/>
      <c r="CW491" s="13"/>
      <c r="CX491" s="13"/>
      <c r="CY491" s="13"/>
      <c r="CZ491" s="13"/>
      <c r="DA491" s="8" t="str">
        <f t="shared" si="306"/>
        <v/>
      </c>
      <c r="DB491" s="8">
        <f t="shared" si="307"/>
        <v>0</v>
      </c>
      <c r="DC491" s="8">
        <f t="shared" si="309"/>
        <v>0</v>
      </c>
    </row>
    <row r="492" spans="1:107" ht="26.25" customHeight="1" thickBot="1" x14ac:dyDescent="0.4">
      <c r="A492" s="16">
        <v>486</v>
      </c>
      <c r="B492" s="16"/>
      <c r="C492" s="16"/>
      <c r="D492" s="13"/>
      <c r="E492" s="13"/>
      <c r="F492" s="13"/>
      <c r="G492" s="13"/>
      <c r="H492" s="13"/>
      <c r="I492" s="13"/>
      <c r="J492" s="13"/>
      <c r="K492" s="13"/>
      <c r="L492" s="13"/>
      <c r="M492" s="13"/>
      <c r="N492" s="8" t="str">
        <f t="shared" si="279"/>
        <v/>
      </c>
      <c r="O492" s="8">
        <f t="shared" ref="O492:O526" si="310">AllCurCoTCL(D492:M492)</f>
        <v>0</v>
      </c>
      <c r="P492" s="8">
        <f t="shared" si="299"/>
        <v>0</v>
      </c>
      <c r="Q492" s="13"/>
      <c r="R492" s="13"/>
      <c r="S492" s="13"/>
      <c r="T492" s="13"/>
      <c r="U492" s="13"/>
      <c r="V492" s="13"/>
      <c r="W492" s="13"/>
      <c r="X492" s="13"/>
      <c r="Y492" s="13"/>
      <c r="Z492" s="13"/>
      <c r="AA492" s="10" t="str">
        <f t="shared" si="302"/>
        <v/>
      </c>
      <c r="AB492" s="10">
        <f t="shared" si="305"/>
        <v>0</v>
      </c>
      <c r="AC492" s="10">
        <f t="shared" si="303"/>
        <v>0</v>
      </c>
      <c r="AD492" s="13"/>
      <c r="AE492" s="13"/>
      <c r="AF492" s="13"/>
      <c r="AG492" s="13"/>
      <c r="AH492" s="13"/>
      <c r="AI492" s="13"/>
      <c r="AJ492" s="13"/>
      <c r="AK492" s="13"/>
      <c r="AL492" s="13"/>
      <c r="AM492" s="13"/>
      <c r="AN492" s="10" t="str">
        <f t="shared" si="291"/>
        <v/>
      </c>
      <c r="AO492" s="8">
        <f t="shared" si="304"/>
        <v>0</v>
      </c>
      <c r="AP492" s="12">
        <f t="shared" si="286"/>
        <v>0</v>
      </c>
      <c r="AQ492" s="13"/>
      <c r="AR492" s="13"/>
      <c r="AS492" s="13"/>
      <c r="AT492" s="13"/>
      <c r="AU492" s="13"/>
      <c r="AV492" s="13"/>
      <c r="AW492" s="13"/>
      <c r="AX492" s="13"/>
      <c r="AY492" s="13"/>
      <c r="AZ492" s="13"/>
      <c r="BA492" s="10" t="str">
        <f t="shared" si="295"/>
        <v/>
      </c>
      <c r="BB492" s="8">
        <f t="shared" si="287"/>
        <v>0</v>
      </c>
      <c r="BC492" s="8">
        <f t="shared" si="292"/>
        <v>0</v>
      </c>
      <c r="BD492" s="13"/>
      <c r="BE492" s="13"/>
      <c r="BF492" s="13"/>
      <c r="BG492" s="13"/>
      <c r="BH492" s="13"/>
      <c r="BI492" s="13"/>
      <c r="BJ492" s="13"/>
      <c r="BK492" s="13"/>
      <c r="BL492" s="13"/>
      <c r="BM492" s="13"/>
      <c r="BN492" s="8" t="str">
        <f t="shared" si="293"/>
        <v/>
      </c>
      <c r="BO492" s="8">
        <f t="shared" si="308"/>
        <v>0</v>
      </c>
      <c r="BP492" s="8">
        <f t="shared" si="275"/>
        <v>0</v>
      </c>
      <c r="BQ492" s="13"/>
      <c r="BR492" s="13"/>
      <c r="BS492" s="13"/>
      <c r="BT492" s="13"/>
      <c r="BU492" s="13"/>
      <c r="BV492" s="13"/>
      <c r="BW492" s="13"/>
      <c r="BX492" s="13"/>
      <c r="BY492" s="13"/>
      <c r="BZ492" s="13"/>
      <c r="CA492" s="8" t="str">
        <f t="shared" si="296"/>
        <v/>
      </c>
      <c r="CB492" s="8">
        <f t="shared" si="289"/>
        <v>0</v>
      </c>
      <c r="CC492" s="8">
        <f t="shared" si="301"/>
        <v>0</v>
      </c>
      <c r="CD492" s="13"/>
      <c r="CE492" s="13"/>
      <c r="CF492" s="13"/>
      <c r="CG492" s="13"/>
      <c r="CH492" s="13"/>
      <c r="CI492" s="13"/>
      <c r="CJ492" s="13"/>
      <c r="CK492" s="13"/>
      <c r="CL492" s="13"/>
      <c r="CM492" s="13"/>
      <c r="CN492" s="8" t="str">
        <f t="shared" si="300"/>
        <v/>
      </c>
      <c r="CO492" s="8">
        <f t="shared" ref="CO492:CO523" si="311">AllCurCoTCL(CD492:CM492)</f>
        <v>0</v>
      </c>
      <c r="CP492" s="8">
        <f t="shared" si="298"/>
        <v>0</v>
      </c>
      <c r="CQ492" s="13"/>
      <c r="CR492" s="13"/>
      <c r="CS492" s="13"/>
      <c r="CT492" s="13"/>
      <c r="CU492" s="13"/>
      <c r="CV492" s="13"/>
      <c r="CW492" s="13"/>
      <c r="CX492" s="13"/>
      <c r="CY492" s="13"/>
      <c r="CZ492" s="13"/>
      <c r="DA492" s="8" t="str">
        <f t="shared" si="306"/>
        <v/>
      </c>
      <c r="DB492" s="8">
        <f t="shared" si="307"/>
        <v>0</v>
      </c>
      <c r="DC492" s="8">
        <f t="shared" si="309"/>
        <v>0</v>
      </c>
    </row>
    <row r="493" spans="1:107" ht="26.25" customHeight="1" thickBot="1" x14ac:dyDescent="0.4">
      <c r="A493" s="16">
        <v>487</v>
      </c>
      <c r="B493" s="16"/>
      <c r="C493" s="16"/>
      <c r="D493" s="13"/>
      <c r="E493" s="13"/>
      <c r="F493" s="13"/>
      <c r="G493" s="13"/>
      <c r="H493" s="13"/>
      <c r="I493" s="13"/>
      <c r="J493" s="13"/>
      <c r="K493" s="13"/>
      <c r="L493" s="13"/>
      <c r="M493" s="13"/>
      <c r="N493" s="8" t="str">
        <f t="shared" si="279"/>
        <v/>
      </c>
      <c r="O493" s="8">
        <f t="shared" si="310"/>
        <v>0</v>
      </c>
      <c r="P493" s="8">
        <f t="shared" si="299"/>
        <v>0</v>
      </c>
      <c r="Q493" s="13"/>
      <c r="R493" s="13"/>
      <c r="S493" s="13"/>
      <c r="T493" s="13"/>
      <c r="U493" s="13"/>
      <c r="V493" s="13"/>
      <c r="W493" s="13"/>
      <c r="X493" s="13"/>
      <c r="Y493" s="13"/>
      <c r="Z493" s="13"/>
      <c r="AA493" s="10" t="str">
        <f t="shared" si="302"/>
        <v/>
      </c>
      <c r="AB493" s="10">
        <f t="shared" si="305"/>
        <v>0</v>
      </c>
      <c r="AC493" s="10">
        <f t="shared" si="303"/>
        <v>0</v>
      </c>
      <c r="AD493" s="13"/>
      <c r="AE493" s="13"/>
      <c r="AF493" s="13"/>
      <c r="AG493" s="13"/>
      <c r="AH493" s="13"/>
      <c r="AI493" s="13"/>
      <c r="AJ493" s="13"/>
      <c r="AK493" s="13"/>
      <c r="AL493" s="13"/>
      <c r="AM493" s="13"/>
      <c r="AN493" s="10" t="str">
        <f t="shared" si="291"/>
        <v/>
      </c>
      <c r="AO493" s="8">
        <f t="shared" si="304"/>
        <v>0</v>
      </c>
      <c r="AP493" s="12">
        <f t="shared" si="286"/>
        <v>0</v>
      </c>
      <c r="AQ493" s="13"/>
      <c r="AR493" s="13"/>
      <c r="AS493" s="13"/>
      <c r="AT493" s="13"/>
      <c r="AU493" s="13"/>
      <c r="AV493" s="13"/>
      <c r="AW493" s="13"/>
      <c r="AX493" s="13"/>
      <c r="AY493" s="13"/>
      <c r="AZ493" s="13"/>
      <c r="BA493" s="10" t="str">
        <f t="shared" si="295"/>
        <v/>
      </c>
      <c r="BB493" s="8">
        <f t="shared" si="287"/>
        <v>0</v>
      </c>
      <c r="BC493" s="8">
        <f t="shared" si="292"/>
        <v>0</v>
      </c>
      <c r="BD493" s="13"/>
      <c r="BE493" s="13"/>
      <c r="BF493" s="13"/>
      <c r="BG493" s="13"/>
      <c r="BH493" s="13"/>
      <c r="BI493" s="13"/>
      <c r="BJ493" s="13"/>
      <c r="BK493" s="13"/>
      <c r="BL493" s="13"/>
      <c r="BM493" s="13"/>
      <c r="BN493" s="8" t="str">
        <f t="shared" si="293"/>
        <v/>
      </c>
      <c r="BO493" s="8">
        <f t="shared" si="308"/>
        <v>0</v>
      </c>
      <c r="BP493" s="8">
        <f t="shared" si="275"/>
        <v>0</v>
      </c>
      <c r="BQ493" s="13"/>
      <c r="BR493" s="13"/>
      <c r="BS493" s="13"/>
      <c r="BT493" s="13"/>
      <c r="BU493" s="13"/>
      <c r="BV493" s="13"/>
      <c r="BW493" s="13"/>
      <c r="BX493" s="13"/>
      <c r="BY493" s="13"/>
      <c r="BZ493" s="13"/>
      <c r="CA493" s="8" t="str">
        <f t="shared" si="296"/>
        <v/>
      </c>
      <c r="CB493" s="8">
        <f t="shared" si="289"/>
        <v>0</v>
      </c>
      <c r="CC493" s="8">
        <f t="shared" si="301"/>
        <v>0</v>
      </c>
      <c r="CD493" s="13"/>
      <c r="CE493" s="13"/>
      <c r="CF493" s="13"/>
      <c r="CG493" s="13"/>
      <c r="CH493" s="13"/>
      <c r="CI493" s="13"/>
      <c r="CJ493" s="13"/>
      <c r="CK493" s="13"/>
      <c r="CL493" s="13"/>
      <c r="CM493" s="13"/>
      <c r="CN493" s="8" t="str">
        <f t="shared" si="300"/>
        <v/>
      </c>
      <c r="CO493" s="8">
        <f t="shared" si="311"/>
        <v>0</v>
      </c>
      <c r="CP493" s="8">
        <f t="shared" si="298"/>
        <v>0</v>
      </c>
      <c r="CQ493" s="13"/>
      <c r="CR493" s="13"/>
      <c r="CS493" s="13"/>
      <c r="CT493" s="13"/>
      <c r="CU493" s="13"/>
      <c r="CV493" s="13"/>
      <c r="CW493" s="13"/>
      <c r="CX493" s="13"/>
      <c r="CY493" s="13"/>
      <c r="CZ493" s="13"/>
      <c r="DA493" s="8" t="str">
        <f t="shared" si="306"/>
        <v/>
      </c>
      <c r="DB493" s="8">
        <f t="shared" si="307"/>
        <v>0</v>
      </c>
      <c r="DC493" s="8">
        <f t="shared" si="309"/>
        <v>0</v>
      </c>
    </row>
    <row r="494" spans="1:107" ht="26.25" customHeight="1" thickBot="1" x14ac:dyDescent="0.4">
      <c r="A494" s="16">
        <v>488</v>
      </c>
      <c r="B494" s="16"/>
      <c r="C494" s="16"/>
      <c r="D494" s="13"/>
      <c r="E494" s="13"/>
      <c r="F494" s="13"/>
      <c r="G494" s="13"/>
      <c r="H494" s="13"/>
      <c r="I494" s="13"/>
      <c r="J494" s="13"/>
      <c r="K494" s="13"/>
      <c r="L494" s="13"/>
      <c r="M494" s="13"/>
      <c r="N494" s="8" t="str">
        <f t="shared" si="279"/>
        <v/>
      </c>
      <c r="O494" s="8">
        <f t="shared" si="310"/>
        <v>0</v>
      </c>
      <c r="P494" s="8">
        <f t="shared" si="299"/>
        <v>0</v>
      </c>
      <c r="Q494" s="13"/>
      <c r="R494" s="13"/>
      <c r="S494" s="13"/>
      <c r="T494" s="13"/>
      <c r="U494" s="13"/>
      <c r="V494" s="13"/>
      <c r="W494" s="13"/>
      <c r="X494" s="13"/>
      <c r="Y494" s="13"/>
      <c r="Z494" s="13"/>
      <c r="AA494" s="10" t="str">
        <f t="shared" si="302"/>
        <v/>
      </c>
      <c r="AB494" s="10">
        <f t="shared" si="305"/>
        <v>0</v>
      </c>
      <c r="AC494" s="10">
        <f t="shared" si="303"/>
        <v>0</v>
      </c>
      <c r="AD494" s="13"/>
      <c r="AE494" s="13"/>
      <c r="AF494" s="13"/>
      <c r="AG494" s="13"/>
      <c r="AH494" s="13"/>
      <c r="AI494" s="13"/>
      <c r="AJ494" s="13"/>
      <c r="AK494" s="13"/>
      <c r="AL494" s="13"/>
      <c r="AM494" s="13"/>
      <c r="AN494" s="10" t="str">
        <f t="shared" si="291"/>
        <v/>
      </c>
      <c r="AO494" s="8">
        <f t="shared" si="304"/>
        <v>0</v>
      </c>
      <c r="AP494" s="12">
        <f t="shared" si="286"/>
        <v>0</v>
      </c>
      <c r="AQ494" s="13"/>
      <c r="AR494" s="13"/>
      <c r="AS494" s="13"/>
      <c r="AT494" s="13"/>
      <c r="AU494" s="13"/>
      <c r="AV494" s="13"/>
      <c r="AW494" s="13"/>
      <c r="AX494" s="13"/>
      <c r="AY494" s="13"/>
      <c r="AZ494" s="13"/>
      <c r="BA494" s="10" t="str">
        <f t="shared" si="295"/>
        <v/>
      </c>
      <c r="BB494" s="8">
        <f t="shared" si="287"/>
        <v>0</v>
      </c>
      <c r="BC494" s="8">
        <f t="shared" si="292"/>
        <v>0</v>
      </c>
      <c r="BD494" s="13"/>
      <c r="BE494" s="13"/>
      <c r="BF494" s="13"/>
      <c r="BG494" s="13"/>
      <c r="BH494" s="13"/>
      <c r="BI494" s="13"/>
      <c r="BJ494" s="13"/>
      <c r="BK494" s="13"/>
      <c r="BL494" s="13"/>
      <c r="BM494" s="13"/>
      <c r="BN494" s="8" t="str">
        <f t="shared" si="293"/>
        <v/>
      </c>
      <c r="BO494" s="8">
        <f t="shared" si="308"/>
        <v>0</v>
      </c>
      <c r="BP494" s="8">
        <f t="shared" si="275"/>
        <v>0</v>
      </c>
      <c r="BQ494" s="13"/>
      <c r="BR494" s="13"/>
      <c r="BS494" s="13"/>
      <c r="BT494" s="13"/>
      <c r="BU494" s="13"/>
      <c r="BV494" s="13"/>
      <c r="BW494" s="13"/>
      <c r="BX494" s="13"/>
      <c r="BY494" s="13"/>
      <c r="BZ494" s="13"/>
      <c r="CA494" s="8" t="str">
        <f t="shared" si="296"/>
        <v/>
      </c>
      <c r="CB494" s="8">
        <f t="shared" si="289"/>
        <v>0</v>
      </c>
      <c r="CC494" s="8">
        <f t="shared" si="301"/>
        <v>0</v>
      </c>
      <c r="CD494" s="13"/>
      <c r="CE494" s="13"/>
      <c r="CF494" s="13"/>
      <c r="CG494" s="13"/>
      <c r="CH494" s="13"/>
      <c r="CI494" s="13"/>
      <c r="CJ494" s="13"/>
      <c r="CK494" s="13"/>
      <c r="CL494" s="13"/>
      <c r="CM494" s="13"/>
      <c r="CN494" s="8" t="str">
        <f t="shared" si="300"/>
        <v/>
      </c>
      <c r="CO494" s="8">
        <f t="shared" si="311"/>
        <v>0</v>
      </c>
      <c r="CP494" s="8">
        <f t="shared" si="298"/>
        <v>0</v>
      </c>
      <c r="CQ494" s="13"/>
      <c r="CR494" s="13"/>
      <c r="CS494" s="13"/>
      <c r="CT494" s="13"/>
      <c r="CU494" s="13"/>
      <c r="CV494" s="13"/>
      <c r="CW494" s="13"/>
      <c r="CX494" s="13"/>
      <c r="CY494" s="13"/>
      <c r="CZ494" s="13"/>
      <c r="DA494" s="8" t="str">
        <f t="shared" si="306"/>
        <v/>
      </c>
      <c r="DB494" s="8">
        <f t="shared" si="307"/>
        <v>0</v>
      </c>
      <c r="DC494" s="8">
        <f t="shared" si="309"/>
        <v>0</v>
      </c>
    </row>
    <row r="495" spans="1:107" ht="26.25" customHeight="1" thickBot="1" x14ac:dyDescent="0.4">
      <c r="A495" s="16">
        <v>489</v>
      </c>
      <c r="B495" s="16"/>
      <c r="C495" s="16"/>
      <c r="D495" s="13"/>
      <c r="E495" s="13"/>
      <c r="F495" s="13"/>
      <c r="G495" s="13"/>
      <c r="H495" s="13"/>
      <c r="I495" s="13"/>
      <c r="J495" s="13"/>
      <c r="K495" s="13"/>
      <c r="L495" s="13"/>
      <c r="M495" s="13"/>
      <c r="N495" s="8" t="str">
        <f t="shared" si="279"/>
        <v/>
      </c>
      <c r="O495" s="8">
        <f t="shared" si="310"/>
        <v>0</v>
      </c>
      <c r="P495" s="8">
        <f t="shared" si="299"/>
        <v>0</v>
      </c>
      <c r="Q495" s="13"/>
      <c r="R495" s="13"/>
      <c r="S495" s="13"/>
      <c r="T495" s="13"/>
      <c r="U495" s="13"/>
      <c r="V495" s="13"/>
      <c r="W495" s="13"/>
      <c r="X495" s="13"/>
      <c r="Y495" s="13"/>
      <c r="Z495" s="13"/>
      <c r="AA495" s="10" t="str">
        <f t="shared" si="302"/>
        <v/>
      </c>
      <c r="AB495" s="10">
        <f t="shared" si="305"/>
        <v>0</v>
      </c>
      <c r="AC495" s="10">
        <f t="shared" si="303"/>
        <v>0</v>
      </c>
      <c r="AD495" s="13"/>
      <c r="AE495" s="13"/>
      <c r="AF495" s="13"/>
      <c r="AG495" s="13"/>
      <c r="AH495" s="13"/>
      <c r="AI495" s="13"/>
      <c r="AJ495" s="13"/>
      <c r="AK495" s="13"/>
      <c r="AL495" s="13"/>
      <c r="AM495" s="13"/>
      <c r="AN495" s="10" t="str">
        <f t="shared" si="291"/>
        <v/>
      </c>
      <c r="AO495" s="8">
        <f t="shared" si="304"/>
        <v>0</v>
      </c>
      <c r="AP495" s="12">
        <f t="shared" si="286"/>
        <v>0</v>
      </c>
      <c r="AQ495" s="13"/>
      <c r="AR495" s="13"/>
      <c r="AS495" s="13"/>
      <c r="AT495" s="13"/>
      <c r="AU495" s="13"/>
      <c r="AV495" s="13"/>
      <c r="AW495" s="13"/>
      <c r="AX495" s="13"/>
      <c r="AY495" s="13"/>
      <c r="AZ495" s="13"/>
      <c r="BA495" s="10" t="str">
        <f t="shared" si="295"/>
        <v/>
      </c>
      <c r="BB495" s="8">
        <f t="shared" si="287"/>
        <v>0</v>
      </c>
      <c r="BC495" s="8">
        <f t="shared" si="292"/>
        <v>0</v>
      </c>
      <c r="BD495" s="13"/>
      <c r="BE495" s="13"/>
      <c r="BF495" s="13"/>
      <c r="BG495" s="13"/>
      <c r="BH495" s="13"/>
      <c r="BI495" s="13"/>
      <c r="BJ495" s="13"/>
      <c r="BK495" s="13"/>
      <c r="BL495" s="13"/>
      <c r="BM495" s="13"/>
      <c r="BN495" s="8" t="str">
        <f t="shared" si="293"/>
        <v/>
      </c>
      <c r="BO495" s="8">
        <f t="shared" si="308"/>
        <v>0</v>
      </c>
      <c r="BP495" s="8">
        <f t="shared" si="275"/>
        <v>0</v>
      </c>
      <c r="BQ495" s="13"/>
      <c r="BR495" s="13"/>
      <c r="BS495" s="13"/>
      <c r="BT495" s="13"/>
      <c r="BU495" s="13"/>
      <c r="BV495" s="13"/>
      <c r="BW495" s="13"/>
      <c r="BX495" s="13"/>
      <c r="BY495" s="13"/>
      <c r="BZ495" s="13"/>
      <c r="CA495" s="8" t="str">
        <f t="shared" si="296"/>
        <v/>
      </c>
      <c r="CB495" s="8">
        <f t="shared" si="289"/>
        <v>0</v>
      </c>
      <c r="CC495" s="8">
        <f t="shared" si="301"/>
        <v>0</v>
      </c>
      <c r="CD495" s="13"/>
      <c r="CE495" s="13"/>
      <c r="CF495" s="13"/>
      <c r="CG495" s="13"/>
      <c r="CH495" s="13"/>
      <c r="CI495" s="13"/>
      <c r="CJ495" s="13"/>
      <c r="CK495" s="13"/>
      <c r="CL495" s="13"/>
      <c r="CM495" s="13"/>
      <c r="CN495" s="8" t="str">
        <f t="shared" si="300"/>
        <v/>
      </c>
      <c r="CO495" s="8">
        <f t="shared" si="311"/>
        <v>0</v>
      </c>
      <c r="CP495" s="8">
        <f t="shared" si="298"/>
        <v>0</v>
      </c>
      <c r="CQ495" s="13"/>
      <c r="CR495" s="13"/>
      <c r="CS495" s="13"/>
      <c r="CT495" s="13"/>
      <c r="CU495" s="13"/>
      <c r="CV495" s="13"/>
      <c r="CW495" s="13"/>
      <c r="CX495" s="13"/>
      <c r="CY495" s="13"/>
      <c r="CZ495" s="13"/>
      <c r="DA495" s="8" t="str">
        <f t="shared" si="306"/>
        <v/>
      </c>
      <c r="DB495" s="8">
        <f t="shared" si="307"/>
        <v>0</v>
      </c>
      <c r="DC495" s="8">
        <f t="shared" si="309"/>
        <v>0</v>
      </c>
    </row>
    <row r="496" spans="1:107" ht="26.25" customHeight="1" thickBot="1" x14ac:dyDescent="0.4">
      <c r="A496" s="16">
        <v>490</v>
      </c>
      <c r="B496" s="16"/>
      <c r="C496" s="16"/>
      <c r="D496" s="13"/>
      <c r="E496" s="13"/>
      <c r="F496" s="13"/>
      <c r="G496" s="13"/>
      <c r="H496" s="13"/>
      <c r="I496" s="13"/>
      <c r="J496" s="13"/>
      <c r="K496" s="13"/>
      <c r="L496" s="13"/>
      <c r="M496" s="13"/>
      <c r="N496" s="8" t="str">
        <f t="shared" si="279"/>
        <v/>
      </c>
      <c r="O496" s="8">
        <f t="shared" si="310"/>
        <v>0</v>
      </c>
      <c r="P496" s="8">
        <f t="shared" si="299"/>
        <v>0</v>
      </c>
      <c r="Q496" s="13"/>
      <c r="R496" s="13"/>
      <c r="S496" s="13"/>
      <c r="T496" s="13"/>
      <c r="U496" s="13"/>
      <c r="V496" s="13"/>
      <c r="W496" s="13"/>
      <c r="X496" s="13"/>
      <c r="Y496" s="13"/>
      <c r="Z496" s="13"/>
      <c r="AA496" s="10" t="str">
        <f t="shared" si="302"/>
        <v/>
      </c>
      <c r="AB496" s="10">
        <f t="shared" si="305"/>
        <v>0</v>
      </c>
      <c r="AC496" s="10">
        <f t="shared" si="303"/>
        <v>0</v>
      </c>
      <c r="AD496" s="13"/>
      <c r="AE496" s="13"/>
      <c r="AF496" s="13"/>
      <c r="AG496" s="13"/>
      <c r="AH496" s="13"/>
      <c r="AI496" s="13"/>
      <c r="AJ496" s="13"/>
      <c r="AK496" s="13"/>
      <c r="AL496" s="13"/>
      <c r="AM496" s="13"/>
      <c r="AN496" s="10" t="str">
        <f t="shared" si="291"/>
        <v/>
      </c>
      <c r="AO496" s="8">
        <f t="shared" si="304"/>
        <v>0</v>
      </c>
      <c r="AP496" s="12">
        <f t="shared" si="286"/>
        <v>0</v>
      </c>
      <c r="AQ496" s="13"/>
      <c r="AR496" s="13"/>
      <c r="AS496" s="13"/>
      <c r="AT496" s="13"/>
      <c r="AU496" s="13"/>
      <c r="AV496" s="13"/>
      <c r="AW496" s="13"/>
      <c r="AX496" s="13"/>
      <c r="AY496" s="13"/>
      <c r="AZ496" s="13"/>
      <c r="BA496" s="10" t="str">
        <f t="shared" si="295"/>
        <v/>
      </c>
      <c r="BB496" s="8">
        <f t="shared" si="287"/>
        <v>0</v>
      </c>
      <c r="BC496" s="8">
        <f t="shared" si="292"/>
        <v>0</v>
      </c>
      <c r="BD496" s="13"/>
      <c r="BE496" s="13"/>
      <c r="BF496" s="13"/>
      <c r="BG496" s="13"/>
      <c r="BH496" s="13"/>
      <c r="BI496" s="13"/>
      <c r="BJ496" s="13"/>
      <c r="BK496" s="13"/>
      <c r="BL496" s="13"/>
      <c r="BM496" s="13"/>
      <c r="BN496" s="8" t="str">
        <f t="shared" si="293"/>
        <v/>
      </c>
      <c r="BO496" s="8">
        <f t="shared" si="308"/>
        <v>0</v>
      </c>
      <c r="BP496" s="8">
        <f t="shared" si="275"/>
        <v>0</v>
      </c>
      <c r="BQ496" s="13"/>
      <c r="BR496" s="13"/>
      <c r="BS496" s="13"/>
      <c r="BT496" s="13"/>
      <c r="BU496" s="13"/>
      <c r="BV496" s="13"/>
      <c r="BW496" s="13"/>
      <c r="BX496" s="13"/>
      <c r="BY496" s="13"/>
      <c r="BZ496" s="13"/>
      <c r="CA496" s="8" t="str">
        <f t="shared" si="296"/>
        <v/>
      </c>
      <c r="CB496" s="8">
        <f t="shared" si="289"/>
        <v>0</v>
      </c>
      <c r="CC496" s="8">
        <f t="shared" si="301"/>
        <v>0</v>
      </c>
      <c r="CD496" s="13"/>
      <c r="CE496" s="13"/>
      <c r="CF496" s="13"/>
      <c r="CG496" s="13"/>
      <c r="CH496" s="13"/>
      <c r="CI496" s="13"/>
      <c r="CJ496" s="13"/>
      <c r="CK496" s="13"/>
      <c r="CL496" s="13"/>
      <c r="CM496" s="13"/>
      <c r="CN496" s="8" t="str">
        <f t="shared" si="300"/>
        <v/>
      </c>
      <c r="CO496" s="8">
        <f t="shared" si="311"/>
        <v>0</v>
      </c>
      <c r="CP496" s="8">
        <f t="shared" si="298"/>
        <v>0</v>
      </c>
      <c r="CQ496" s="13"/>
      <c r="CR496" s="13"/>
      <c r="CS496" s="13"/>
      <c r="CT496" s="13"/>
      <c r="CU496" s="13"/>
      <c r="CV496" s="13"/>
      <c r="CW496" s="13"/>
      <c r="CX496" s="13"/>
      <c r="CY496" s="13"/>
      <c r="CZ496" s="13"/>
      <c r="DA496" s="8" t="str">
        <f t="shared" si="306"/>
        <v/>
      </c>
      <c r="DB496" s="8">
        <f t="shared" si="307"/>
        <v>0</v>
      </c>
      <c r="DC496" s="8">
        <f t="shared" si="309"/>
        <v>0</v>
      </c>
    </row>
    <row r="497" spans="1:107" ht="26.25" customHeight="1" thickBot="1" x14ac:dyDescent="0.4">
      <c r="A497" s="16">
        <v>491</v>
      </c>
      <c r="B497" s="16"/>
      <c r="C497" s="16"/>
      <c r="D497" s="13"/>
      <c r="E497" s="13"/>
      <c r="F497" s="13"/>
      <c r="G497" s="13"/>
      <c r="H497" s="13"/>
      <c r="I497" s="13"/>
      <c r="J497" s="13"/>
      <c r="K497" s="13"/>
      <c r="L497" s="13"/>
      <c r="M497" s="13"/>
      <c r="N497" s="8" t="str">
        <f t="shared" si="279"/>
        <v/>
      </c>
      <c r="O497" s="8">
        <f t="shared" si="310"/>
        <v>0</v>
      </c>
      <c r="P497" s="8">
        <f t="shared" si="299"/>
        <v>0</v>
      </c>
      <c r="Q497" s="13"/>
      <c r="R497" s="13"/>
      <c r="S497" s="13"/>
      <c r="T497" s="13"/>
      <c r="U497" s="13"/>
      <c r="V497" s="13"/>
      <c r="W497" s="13"/>
      <c r="X497" s="13"/>
      <c r="Y497" s="13"/>
      <c r="Z497" s="13"/>
      <c r="AA497" s="10" t="str">
        <f t="shared" si="302"/>
        <v/>
      </c>
      <c r="AB497" s="10">
        <f t="shared" si="305"/>
        <v>0</v>
      </c>
      <c r="AC497" s="10">
        <f t="shared" si="303"/>
        <v>0</v>
      </c>
      <c r="AD497" s="13"/>
      <c r="AE497" s="13"/>
      <c r="AF497" s="13"/>
      <c r="AG497" s="13"/>
      <c r="AH497" s="13"/>
      <c r="AI497" s="13"/>
      <c r="AJ497" s="13"/>
      <c r="AK497" s="13"/>
      <c r="AL497" s="13"/>
      <c r="AM497" s="13"/>
      <c r="AN497" s="10" t="str">
        <f t="shared" si="291"/>
        <v/>
      </c>
      <c r="AO497" s="8">
        <f t="shared" si="304"/>
        <v>0</v>
      </c>
      <c r="AP497" s="12">
        <f t="shared" si="286"/>
        <v>0</v>
      </c>
      <c r="AQ497" s="13"/>
      <c r="AR497" s="13"/>
      <c r="AS497" s="13"/>
      <c r="AT497" s="13"/>
      <c r="AU497" s="13"/>
      <c r="AV497" s="13"/>
      <c r="AW497" s="13"/>
      <c r="AX497" s="13"/>
      <c r="AY497" s="13"/>
      <c r="AZ497" s="13"/>
      <c r="BA497" s="10" t="str">
        <f t="shared" si="295"/>
        <v/>
      </c>
      <c r="BB497" s="8">
        <f t="shared" si="287"/>
        <v>0</v>
      </c>
      <c r="BC497" s="8">
        <f t="shared" si="292"/>
        <v>0</v>
      </c>
      <c r="BD497" s="13"/>
      <c r="BE497" s="13"/>
      <c r="BF497" s="13"/>
      <c r="BG497" s="13"/>
      <c r="BH497" s="13"/>
      <c r="BI497" s="13"/>
      <c r="BJ497" s="13"/>
      <c r="BK497" s="13"/>
      <c r="BL497" s="13"/>
      <c r="BM497" s="13"/>
      <c r="BN497" s="8" t="str">
        <f t="shared" si="293"/>
        <v/>
      </c>
      <c r="BO497" s="8">
        <f t="shared" si="308"/>
        <v>0</v>
      </c>
      <c r="BP497" s="8">
        <f t="shared" si="275"/>
        <v>0</v>
      </c>
      <c r="BQ497" s="13"/>
      <c r="BR497" s="13"/>
      <c r="BS497" s="13"/>
      <c r="BT497" s="13"/>
      <c r="BU497" s="13"/>
      <c r="BV497" s="13"/>
      <c r="BW497" s="13"/>
      <c r="BX497" s="13"/>
      <c r="BY497" s="13"/>
      <c r="BZ497" s="13"/>
      <c r="CA497" s="8" t="str">
        <f t="shared" si="296"/>
        <v/>
      </c>
      <c r="CB497" s="8">
        <f t="shared" si="289"/>
        <v>0</v>
      </c>
      <c r="CC497" s="8">
        <f t="shared" si="301"/>
        <v>0</v>
      </c>
      <c r="CD497" s="13"/>
      <c r="CE497" s="13"/>
      <c r="CF497" s="13"/>
      <c r="CG497" s="13"/>
      <c r="CH497" s="13"/>
      <c r="CI497" s="13"/>
      <c r="CJ497" s="13"/>
      <c r="CK497" s="13"/>
      <c r="CL497" s="13"/>
      <c r="CM497" s="13"/>
      <c r="CN497" s="8" t="str">
        <f t="shared" si="300"/>
        <v/>
      </c>
      <c r="CO497" s="8">
        <f t="shared" si="311"/>
        <v>0</v>
      </c>
      <c r="CP497" s="8">
        <f t="shared" si="298"/>
        <v>0</v>
      </c>
      <c r="CQ497" s="13"/>
      <c r="CR497" s="13"/>
      <c r="CS497" s="13"/>
      <c r="CT497" s="13"/>
      <c r="CU497" s="13"/>
      <c r="CV497" s="13"/>
      <c r="CW497" s="13"/>
      <c r="CX497" s="13"/>
      <c r="CY497" s="13"/>
      <c r="CZ497" s="13"/>
      <c r="DA497" s="8" t="str">
        <f t="shared" si="306"/>
        <v/>
      </c>
      <c r="DB497" s="8">
        <f t="shared" si="307"/>
        <v>0</v>
      </c>
      <c r="DC497" s="8">
        <f t="shared" si="309"/>
        <v>0</v>
      </c>
    </row>
    <row r="498" spans="1:107" ht="26.25" customHeight="1" thickBot="1" x14ac:dyDescent="0.4">
      <c r="A498" s="16">
        <v>492</v>
      </c>
      <c r="B498" s="16"/>
      <c r="C498" s="16"/>
      <c r="D498" s="13"/>
      <c r="E498" s="13"/>
      <c r="F498" s="13"/>
      <c r="G498" s="13"/>
      <c r="H498" s="13"/>
      <c r="I498" s="13"/>
      <c r="J498" s="13"/>
      <c r="K498" s="13"/>
      <c r="L498" s="13"/>
      <c r="M498" s="13"/>
      <c r="N498" s="8" t="str">
        <f t="shared" si="279"/>
        <v/>
      </c>
      <c r="O498" s="8">
        <f t="shared" si="310"/>
        <v>0</v>
      </c>
      <c r="P498" s="8">
        <f t="shared" si="299"/>
        <v>0</v>
      </c>
      <c r="Q498" s="13"/>
      <c r="R498" s="13"/>
      <c r="S498" s="13"/>
      <c r="T498" s="13"/>
      <c r="U498" s="13"/>
      <c r="V498" s="13"/>
      <c r="W498" s="13"/>
      <c r="X498" s="13"/>
      <c r="Y498" s="13"/>
      <c r="Z498" s="13"/>
      <c r="AA498" s="10" t="str">
        <f t="shared" si="302"/>
        <v/>
      </c>
      <c r="AB498" s="10">
        <f t="shared" si="305"/>
        <v>0</v>
      </c>
      <c r="AC498" s="10">
        <f t="shared" si="303"/>
        <v>0</v>
      </c>
      <c r="AD498" s="13"/>
      <c r="AE498" s="13"/>
      <c r="AF498" s="13"/>
      <c r="AG498" s="13"/>
      <c r="AH498" s="13"/>
      <c r="AI498" s="13"/>
      <c r="AJ498" s="13"/>
      <c r="AK498" s="13"/>
      <c r="AL498" s="13"/>
      <c r="AM498" s="13"/>
      <c r="AN498" s="10" t="str">
        <f t="shared" si="291"/>
        <v/>
      </c>
      <c r="AO498" s="8">
        <f t="shared" si="304"/>
        <v>0</v>
      </c>
      <c r="AP498" s="12">
        <f t="shared" si="286"/>
        <v>0</v>
      </c>
      <c r="AQ498" s="13"/>
      <c r="AR498" s="13"/>
      <c r="AS498" s="13"/>
      <c r="AT498" s="13"/>
      <c r="AU498" s="13"/>
      <c r="AV498" s="13"/>
      <c r="AW498" s="13"/>
      <c r="AX498" s="13"/>
      <c r="AY498" s="13"/>
      <c r="AZ498" s="13"/>
      <c r="BA498" s="10" t="str">
        <f t="shared" si="295"/>
        <v/>
      </c>
      <c r="BB498" s="8">
        <f t="shared" si="287"/>
        <v>0</v>
      </c>
      <c r="BC498" s="8">
        <f t="shared" si="292"/>
        <v>0</v>
      </c>
      <c r="BD498" s="13"/>
      <c r="BE498" s="13"/>
      <c r="BF498" s="13"/>
      <c r="BG498" s="13"/>
      <c r="BH498" s="13"/>
      <c r="BI498" s="13"/>
      <c r="BJ498" s="13"/>
      <c r="BK498" s="13"/>
      <c r="BL498" s="13"/>
      <c r="BM498" s="13"/>
      <c r="BN498" s="8" t="str">
        <f t="shared" si="293"/>
        <v/>
      </c>
      <c r="BO498" s="8">
        <f t="shared" si="308"/>
        <v>0</v>
      </c>
      <c r="BP498" s="8">
        <f t="shared" si="275"/>
        <v>0</v>
      </c>
      <c r="BQ498" s="13"/>
      <c r="BR498" s="13"/>
      <c r="BS498" s="13"/>
      <c r="BT498" s="13"/>
      <c r="BU498" s="13"/>
      <c r="BV498" s="13"/>
      <c r="BW498" s="13"/>
      <c r="BX498" s="13"/>
      <c r="BY498" s="13"/>
      <c r="BZ498" s="13"/>
      <c r="CA498" s="8" t="str">
        <f t="shared" si="296"/>
        <v/>
      </c>
      <c r="CB498" s="8">
        <f t="shared" si="289"/>
        <v>0</v>
      </c>
      <c r="CC498" s="8">
        <f t="shared" si="301"/>
        <v>0</v>
      </c>
      <c r="CD498" s="13"/>
      <c r="CE498" s="13"/>
      <c r="CF498" s="13"/>
      <c r="CG498" s="13"/>
      <c r="CH498" s="13"/>
      <c r="CI498" s="13"/>
      <c r="CJ498" s="13"/>
      <c r="CK498" s="13"/>
      <c r="CL498" s="13"/>
      <c r="CM498" s="13"/>
      <c r="CN498" s="8" t="str">
        <f t="shared" si="300"/>
        <v/>
      </c>
      <c r="CO498" s="8">
        <f t="shared" si="311"/>
        <v>0</v>
      </c>
      <c r="CP498" s="8">
        <f t="shared" si="298"/>
        <v>0</v>
      </c>
      <c r="CQ498" s="13"/>
      <c r="CR498" s="13"/>
      <c r="CS498" s="13"/>
      <c r="CT498" s="13"/>
      <c r="CU498" s="13"/>
      <c r="CV498" s="13"/>
      <c r="CW498" s="13"/>
      <c r="CX498" s="13"/>
      <c r="CY498" s="13"/>
      <c r="CZ498" s="13"/>
      <c r="DA498" s="8" t="str">
        <f t="shared" si="306"/>
        <v/>
      </c>
      <c r="DB498" s="8">
        <f t="shared" si="307"/>
        <v>0</v>
      </c>
      <c r="DC498" s="8">
        <f t="shared" si="309"/>
        <v>0</v>
      </c>
    </row>
    <row r="499" spans="1:107" ht="26.25" customHeight="1" thickBot="1" x14ac:dyDescent="0.4">
      <c r="A499" s="16">
        <v>493</v>
      </c>
      <c r="B499" s="16"/>
      <c r="C499" s="16"/>
      <c r="D499" s="13"/>
      <c r="E499" s="13"/>
      <c r="F499" s="13"/>
      <c r="G499" s="13"/>
      <c r="H499" s="13"/>
      <c r="I499" s="13"/>
      <c r="J499" s="13"/>
      <c r="K499" s="13"/>
      <c r="L499" s="13"/>
      <c r="M499" s="13"/>
      <c r="N499" s="8" t="str">
        <f t="shared" si="279"/>
        <v/>
      </c>
      <c r="O499" s="8">
        <f t="shared" si="310"/>
        <v>0</v>
      </c>
      <c r="P499" s="8">
        <f t="shared" si="299"/>
        <v>0</v>
      </c>
      <c r="Q499" s="13"/>
      <c r="R499" s="13"/>
      <c r="S499" s="13"/>
      <c r="T499" s="13"/>
      <c r="U499" s="13"/>
      <c r="V499" s="13"/>
      <c r="W499" s="13"/>
      <c r="X499" s="13"/>
      <c r="Y499" s="13"/>
      <c r="Z499" s="13"/>
      <c r="AA499" s="10" t="str">
        <f t="shared" si="302"/>
        <v/>
      </c>
      <c r="AB499" s="10">
        <f t="shared" si="305"/>
        <v>0</v>
      </c>
      <c r="AC499" s="10">
        <f t="shared" si="303"/>
        <v>0</v>
      </c>
      <c r="AD499" s="13"/>
      <c r="AE499" s="13"/>
      <c r="AF499" s="13"/>
      <c r="AG499" s="13"/>
      <c r="AH499" s="13"/>
      <c r="AI499" s="13"/>
      <c r="AJ499" s="13"/>
      <c r="AK499" s="13"/>
      <c r="AL499" s="13"/>
      <c r="AM499" s="13"/>
      <c r="AN499" s="10" t="str">
        <f t="shared" si="291"/>
        <v/>
      </c>
      <c r="AO499" s="8">
        <f t="shared" si="304"/>
        <v>0</v>
      </c>
      <c r="AP499" s="12">
        <f t="shared" si="286"/>
        <v>0</v>
      </c>
      <c r="AQ499" s="13"/>
      <c r="AR499" s="13"/>
      <c r="AS499" s="13"/>
      <c r="AT499" s="13"/>
      <c r="AU499" s="13"/>
      <c r="AV499" s="13"/>
      <c r="AW499" s="13"/>
      <c r="AX499" s="13"/>
      <c r="AY499" s="13"/>
      <c r="AZ499" s="13"/>
      <c r="BA499" s="10" t="str">
        <f t="shared" si="295"/>
        <v/>
      </c>
      <c r="BB499" s="8">
        <f t="shared" si="287"/>
        <v>0</v>
      </c>
      <c r="BC499" s="8">
        <f t="shared" si="292"/>
        <v>0</v>
      </c>
      <c r="BD499" s="13"/>
      <c r="BE499" s="13"/>
      <c r="BF499" s="13"/>
      <c r="BG499" s="13"/>
      <c r="BH499" s="13"/>
      <c r="BI499" s="13"/>
      <c r="BJ499" s="13"/>
      <c r="BK499" s="13"/>
      <c r="BL499" s="13"/>
      <c r="BM499" s="13"/>
      <c r="BN499" s="8" t="str">
        <f t="shared" si="293"/>
        <v/>
      </c>
      <c r="BO499" s="8">
        <f t="shared" si="308"/>
        <v>0</v>
      </c>
      <c r="BP499" s="8">
        <f t="shared" si="275"/>
        <v>0</v>
      </c>
      <c r="BQ499" s="13"/>
      <c r="BR499" s="13"/>
      <c r="BS499" s="13"/>
      <c r="BT499" s="13"/>
      <c r="BU499" s="13"/>
      <c r="BV499" s="13"/>
      <c r="BW499" s="13"/>
      <c r="BX499" s="13"/>
      <c r="BY499" s="13"/>
      <c r="BZ499" s="13"/>
      <c r="CA499" s="8" t="str">
        <f t="shared" si="296"/>
        <v/>
      </c>
      <c r="CB499" s="8">
        <f t="shared" si="289"/>
        <v>0</v>
      </c>
      <c r="CC499" s="8">
        <f t="shared" si="301"/>
        <v>0</v>
      </c>
      <c r="CD499" s="13"/>
      <c r="CE499" s="13"/>
      <c r="CF499" s="13"/>
      <c r="CG499" s="13"/>
      <c r="CH499" s="13"/>
      <c r="CI499" s="13"/>
      <c r="CJ499" s="13"/>
      <c r="CK499" s="13"/>
      <c r="CL499" s="13"/>
      <c r="CM499" s="13"/>
      <c r="CN499" s="8" t="str">
        <f t="shared" si="300"/>
        <v/>
      </c>
      <c r="CO499" s="8">
        <f t="shared" si="311"/>
        <v>0</v>
      </c>
      <c r="CP499" s="8">
        <f t="shared" si="298"/>
        <v>0</v>
      </c>
      <c r="CQ499" s="13"/>
      <c r="CR499" s="13"/>
      <c r="CS499" s="13"/>
      <c r="CT499" s="13"/>
      <c r="CU499" s="13"/>
      <c r="CV499" s="13"/>
      <c r="CW499" s="13"/>
      <c r="CX499" s="13"/>
      <c r="CY499" s="13"/>
      <c r="CZ499" s="13"/>
      <c r="DA499" s="8" t="str">
        <f t="shared" si="306"/>
        <v/>
      </c>
      <c r="DB499" s="8">
        <f t="shared" si="307"/>
        <v>0</v>
      </c>
      <c r="DC499" s="8">
        <f t="shared" si="309"/>
        <v>0</v>
      </c>
    </row>
    <row r="500" spans="1:107" ht="26.25" customHeight="1" thickBot="1" x14ac:dyDescent="0.4">
      <c r="A500" s="16">
        <v>494</v>
      </c>
      <c r="B500" s="16"/>
      <c r="C500" s="16"/>
      <c r="D500" s="13"/>
      <c r="E500" s="13"/>
      <c r="F500" s="13"/>
      <c r="G500" s="13"/>
      <c r="H500" s="13"/>
      <c r="I500" s="13"/>
      <c r="J500" s="13"/>
      <c r="K500" s="13"/>
      <c r="L500" s="13"/>
      <c r="M500" s="13"/>
      <c r="N500" s="8" t="str">
        <f t="shared" si="279"/>
        <v/>
      </c>
      <c r="O500" s="8">
        <f t="shared" si="310"/>
        <v>0</v>
      </c>
      <c r="P500" s="8">
        <f t="shared" si="299"/>
        <v>0</v>
      </c>
      <c r="Q500" s="13"/>
      <c r="R500" s="13"/>
      <c r="S500" s="13"/>
      <c r="T500" s="13"/>
      <c r="U500" s="13"/>
      <c r="V500" s="13"/>
      <c r="W500" s="13"/>
      <c r="X500" s="13"/>
      <c r="Y500" s="13"/>
      <c r="Z500" s="13"/>
      <c r="AA500" s="10" t="str">
        <f t="shared" si="302"/>
        <v/>
      </c>
      <c r="AB500" s="10">
        <f t="shared" si="305"/>
        <v>0</v>
      </c>
      <c r="AC500" s="10">
        <f t="shared" si="303"/>
        <v>0</v>
      </c>
      <c r="AD500" s="13"/>
      <c r="AE500" s="13"/>
      <c r="AF500" s="13"/>
      <c r="AG500" s="13"/>
      <c r="AH500" s="13"/>
      <c r="AI500" s="13"/>
      <c r="AJ500" s="13"/>
      <c r="AK500" s="13"/>
      <c r="AL500" s="13"/>
      <c r="AM500" s="13"/>
      <c r="AN500" s="10" t="str">
        <f t="shared" si="291"/>
        <v/>
      </c>
      <c r="AO500" s="8">
        <f t="shared" si="304"/>
        <v>0</v>
      </c>
      <c r="AP500" s="12">
        <f t="shared" si="286"/>
        <v>0</v>
      </c>
      <c r="AQ500" s="13"/>
      <c r="AR500" s="13"/>
      <c r="AS500" s="13"/>
      <c r="AT500" s="13"/>
      <c r="AU500" s="13"/>
      <c r="AV500" s="13"/>
      <c r="AW500" s="13"/>
      <c r="AX500" s="13"/>
      <c r="AY500" s="13"/>
      <c r="AZ500" s="13"/>
      <c r="BA500" s="10" t="str">
        <f t="shared" si="295"/>
        <v/>
      </c>
      <c r="BB500" s="8">
        <f t="shared" si="287"/>
        <v>0</v>
      </c>
      <c r="BC500" s="8">
        <f>AllCurCoGP(AQ500:AZ500)</f>
        <v>0</v>
      </c>
      <c r="BD500" s="13"/>
      <c r="BE500" s="13"/>
      <c r="BF500" s="13"/>
      <c r="BG500" s="13"/>
      <c r="BH500" s="13"/>
      <c r="BI500" s="13"/>
      <c r="BJ500" s="13"/>
      <c r="BK500" s="13"/>
      <c r="BL500" s="13"/>
      <c r="BM500" s="13"/>
      <c r="BN500" s="8" t="str">
        <f t="shared" si="293"/>
        <v/>
      </c>
      <c r="BO500" s="8">
        <f t="shared" si="308"/>
        <v>0</v>
      </c>
      <c r="BP500" s="8">
        <f t="shared" si="275"/>
        <v>0</v>
      </c>
      <c r="BQ500" s="13"/>
      <c r="BR500" s="13"/>
      <c r="BS500" s="13"/>
      <c r="BT500" s="13"/>
      <c r="BU500" s="13"/>
      <c r="BV500" s="13"/>
      <c r="BW500" s="13"/>
      <c r="BX500" s="13"/>
      <c r="BY500" s="13"/>
      <c r="BZ500" s="13"/>
      <c r="CA500" s="8" t="str">
        <f t="shared" si="296"/>
        <v/>
      </c>
      <c r="CB500" s="8">
        <f t="shared" si="289"/>
        <v>0</v>
      </c>
      <c r="CC500" s="8">
        <f t="shared" si="301"/>
        <v>0</v>
      </c>
      <c r="CD500" s="13"/>
      <c r="CE500" s="13"/>
      <c r="CF500" s="13"/>
      <c r="CG500" s="13"/>
      <c r="CH500" s="13"/>
      <c r="CI500" s="13"/>
      <c r="CJ500" s="13"/>
      <c r="CK500" s="13"/>
      <c r="CL500" s="13"/>
      <c r="CM500" s="13"/>
      <c r="CN500" s="8" t="str">
        <f t="shared" si="300"/>
        <v/>
      </c>
      <c r="CO500" s="8">
        <f t="shared" si="311"/>
        <v>0</v>
      </c>
      <c r="CP500" s="8">
        <f t="shared" si="298"/>
        <v>0</v>
      </c>
      <c r="CQ500" s="13"/>
      <c r="CR500" s="13"/>
      <c r="CS500" s="13"/>
      <c r="CT500" s="13"/>
      <c r="CU500" s="13"/>
      <c r="CV500" s="13"/>
      <c r="CW500" s="13"/>
      <c r="CX500" s="13"/>
      <c r="CY500" s="13"/>
      <c r="CZ500" s="13"/>
      <c r="DA500" s="8" t="str">
        <f t="shared" si="306"/>
        <v/>
      </c>
      <c r="DB500" s="8">
        <f t="shared" si="307"/>
        <v>0</v>
      </c>
      <c r="DC500" s="8">
        <f t="shared" si="309"/>
        <v>0</v>
      </c>
    </row>
    <row r="501" spans="1:107" ht="26.25" customHeight="1" thickBot="1" x14ac:dyDescent="0.4">
      <c r="A501" s="16">
        <v>495</v>
      </c>
      <c r="B501" s="16"/>
      <c r="C501" s="16"/>
      <c r="D501" s="13"/>
      <c r="E501" s="13"/>
      <c r="F501" s="13"/>
      <c r="G501" s="13"/>
      <c r="H501" s="13"/>
      <c r="I501" s="13"/>
      <c r="J501" s="13"/>
      <c r="K501" s="13"/>
      <c r="L501" s="13"/>
      <c r="M501" s="13"/>
      <c r="N501" s="8" t="str">
        <f t="shared" si="279"/>
        <v/>
      </c>
      <c r="O501" s="8">
        <f t="shared" si="310"/>
        <v>0</v>
      </c>
      <c r="P501" s="8">
        <f t="shared" si="299"/>
        <v>0</v>
      </c>
      <c r="Q501" s="13"/>
      <c r="R501" s="13"/>
      <c r="S501" s="13"/>
      <c r="T501" s="13"/>
      <c r="U501" s="13"/>
      <c r="V501" s="13"/>
      <c r="W501" s="13"/>
      <c r="X501" s="13"/>
      <c r="Y501" s="13"/>
      <c r="Z501" s="13"/>
      <c r="AA501" s="10" t="str">
        <f t="shared" si="302"/>
        <v/>
      </c>
      <c r="AB501" s="10">
        <f t="shared" si="305"/>
        <v>0</v>
      </c>
      <c r="AC501" s="10">
        <f t="shared" si="303"/>
        <v>0</v>
      </c>
      <c r="AD501" s="13"/>
      <c r="AE501" s="13"/>
      <c r="AF501" s="13"/>
      <c r="AG501" s="13"/>
      <c r="AH501" s="13"/>
      <c r="AI501" s="13"/>
      <c r="AJ501" s="13"/>
      <c r="AK501" s="13"/>
      <c r="AL501" s="13"/>
      <c r="AM501" s="13"/>
      <c r="AN501" s="10" t="str">
        <f t="shared" si="291"/>
        <v/>
      </c>
      <c r="AO501" s="8">
        <f t="shared" si="304"/>
        <v>0</v>
      </c>
      <c r="AP501" s="12">
        <f t="shared" si="286"/>
        <v>0</v>
      </c>
      <c r="AQ501" s="13"/>
      <c r="AR501" s="13"/>
      <c r="AS501" s="13"/>
      <c r="AT501" s="13"/>
      <c r="AU501" s="13"/>
      <c r="AV501" s="13"/>
      <c r="AW501" s="13"/>
      <c r="AX501" s="13"/>
      <c r="AY501" s="13"/>
      <c r="AZ501" s="13"/>
      <c r="BA501" s="10" t="str">
        <f t="shared" ref="BA501:BA532" si="312">AllCurCo(AQ501:AZ501)</f>
        <v/>
      </c>
      <c r="BB501" s="8">
        <f t="shared" si="287"/>
        <v>0</v>
      </c>
      <c r="BC501" s="8">
        <f t="shared" ref="BC501:BC532" si="313">AllCurCoGP(AQ501:AZ501)</f>
        <v>0</v>
      </c>
      <c r="BD501" s="13"/>
      <c r="BE501" s="13"/>
      <c r="BF501" s="13"/>
      <c r="BG501" s="13"/>
      <c r="BH501" s="13"/>
      <c r="BI501" s="13"/>
      <c r="BJ501" s="13"/>
      <c r="BK501" s="13"/>
      <c r="BL501" s="13"/>
      <c r="BM501" s="13"/>
      <c r="BN501" s="8" t="str">
        <f t="shared" si="293"/>
        <v/>
      </c>
      <c r="BO501" s="8">
        <f t="shared" si="308"/>
        <v>0</v>
      </c>
      <c r="BP501" s="8">
        <f t="shared" si="275"/>
        <v>0</v>
      </c>
      <c r="BQ501" s="13"/>
      <c r="BR501" s="13"/>
      <c r="BS501" s="13"/>
      <c r="BT501" s="13"/>
      <c r="BU501" s="13"/>
      <c r="BV501" s="13"/>
      <c r="BW501" s="13"/>
      <c r="BX501" s="13"/>
      <c r="BY501" s="13"/>
      <c r="BZ501" s="13"/>
      <c r="CA501" s="8" t="str">
        <f t="shared" si="296"/>
        <v/>
      </c>
      <c r="CB501" s="8">
        <f t="shared" si="289"/>
        <v>0</v>
      </c>
      <c r="CC501" s="8">
        <f t="shared" si="301"/>
        <v>0</v>
      </c>
      <c r="CD501" s="13"/>
      <c r="CE501" s="13"/>
      <c r="CF501" s="13"/>
      <c r="CG501" s="13"/>
      <c r="CH501" s="13"/>
      <c r="CI501" s="13"/>
      <c r="CJ501" s="13"/>
      <c r="CK501" s="13"/>
      <c r="CL501" s="13"/>
      <c r="CM501" s="13"/>
      <c r="CN501" s="8" t="str">
        <f t="shared" si="300"/>
        <v/>
      </c>
      <c r="CO501" s="8">
        <f t="shared" si="311"/>
        <v>0</v>
      </c>
      <c r="CP501" s="8">
        <f t="shared" si="298"/>
        <v>0</v>
      </c>
      <c r="CQ501" s="13"/>
      <c r="CR501" s="13"/>
      <c r="CS501" s="13"/>
      <c r="CT501" s="13"/>
      <c r="CU501" s="13"/>
      <c r="CV501" s="13"/>
      <c r="CW501" s="13"/>
      <c r="CX501" s="13"/>
      <c r="CY501" s="13"/>
      <c r="CZ501" s="13"/>
      <c r="DA501" s="8" t="str">
        <f t="shared" si="306"/>
        <v/>
      </c>
      <c r="DB501" s="8">
        <f t="shared" si="307"/>
        <v>0</v>
      </c>
      <c r="DC501" s="8">
        <f t="shared" si="309"/>
        <v>0</v>
      </c>
    </row>
    <row r="502" spans="1:107" ht="26.25" customHeight="1" thickBot="1" x14ac:dyDescent="0.4">
      <c r="A502" s="16">
        <v>496</v>
      </c>
      <c r="B502" s="16"/>
      <c r="C502" s="16"/>
      <c r="D502" s="13"/>
      <c r="E502" s="13"/>
      <c r="F502" s="13"/>
      <c r="G502" s="13"/>
      <c r="H502" s="13"/>
      <c r="I502" s="13"/>
      <c r="J502" s="13"/>
      <c r="K502" s="13"/>
      <c r="L502" s="13"/>
      <c r="M502" s="13"/>
      <c r="N502" s="8" t="str">
        <f t="shared" si="279"/>
        <v/>
      </c>
      <c r="O502" s="8">
        <f t="shared" si="310"/>
        <v>0</v>
      </c>
      <c r="P502" s="8">
        <f t="shared" si="299"/>
        <v>0</v>
      </c>
      <c r="Q502" s="13"/>
      <c r="R502" s="13"/>
      <c r="S502" s="13"/>
      <c r="T502" s="13"/>
      <c r="U502" s="13"/>
      <c r="V502" s="13"/>
      <c r="W502" s="13"/>
      <c r="X502" s="13"/>
      <c r="Y502" s="13"/>
      <c r="Z502" s="13"/>
      <c r="AA502" s="10" t="str">
        <f t="shared" si="302"/>
        <v/>
      </c>
      <c r="AB502" s="10">
        <f t="shared" si="305"/>
        <v>0</v>
      </c>
      <c r="AC502" s="10">
        <f t="shared" si="303"/>
        <v>0</v>
      </c>
      <c r="AD502" s="13"/>
      <c r="AE502" s="13"/>
      <c r="AF502" s="13"/>
      <c r="AG502" s="13"/>
      <c r="AH502" s="13"/>
      <c r="AI502" s="13"/>
      <c r="AJ502" s="13"/>
      <c r="AK502" s="13"/>
      <c r="AL502" s="13"/>
      <c r="AM502" s="13"/>
      <c r="AN502" s="10" t="str">
        <f t="shared" si="291"/>
        <v/>
      </c>
      <c r="AO502" s="8">
        <f t="shared" si="304"/>
        <v>0</v>
      </c>
      <c r="AP502" s="12">
        <f t="shared" si="286"/>
        <v>0</v>
      </c>
      <c r="AQ502" s="13"/>
      <c r="AR502" s="13"/>
      <c r="AS502" s="13"/>
      <c r="AT502" s="13"/>
      <c r="AU502" s="13"/>
      <c r="AV502" s="13"/>
      <c r="AW502" s="13"/>
      <c r="AX502" s="13"/>
      <c r="AY502" s="13"/>
      <c r="AZ502" s="13"/>
      <c r="BA502" s="10" t="str">
        <f t="shared" si="312"/>
        <v/>
      </c>
      <c r="BB502" s="8">
        <f t="shared" si="287"/>
        <v>0</v>
      </c>
      <c r="BC502" s="8">
        <f t="shared" si="313"/>
        <v>0</v>
      </c>
      <c r="BD502" s="13"/>
      <c r="BE502" s="13"/>
      <c r="BF502" s="13"/>
      <c r="BG502" s="13"/>
      <c r="BH502" s="13"/>
      <c r="BI502" s="13"/>
      <c r="BJ502" s="13"/>
      <c r="BK502" s="13"/>
      <c r="BL502" s="13"/>
      <c r="BM502" s="13"/>
      <c r="BN502" s="8" t="str">
        <f t="shared" si="293"/>
        <v/>
      </c>
      <c r="BO502" s="8">
        <f t="shared" si="308"/>
        <v>0</v>
      </c>
      <c r="BP502" s="8">
        <f t="shared" ref="BP502:BP565" si="314">AllCurCoGP(BD502:BM502)</f>
        <v>0</v>
      </c>
      <c r="BQ502" s="13"/>
      <c r="BR502" s="13"/>
      <c r="BS502" s="13"/>
      <c r="BT502" s="13"/>
      <c r="BU502" s="13"/>
      <c r="BV502" s="13"/>
      <c r="BW502" s="13"/>
      <c r="BX502" s="13"/>
      <c r="BY502" s="13"/>
      <c r="BZ502" s="13"/>
      <c r="CA502" s="8" t="str">
        <f t="shared" ref="CA502:CA533" si="315">AllCurCo(BQ502:BZ502)</f>
        <v/>
      </c>
      <c r="CB502" s="8">
        <f t="shared" si="289"/>
        <v>0</v>
      </c>
      <c r="CC502" s="8">
        <f t="shared" si="301"/>
        <v>0</v>
      </c>
      <c r="CD502" s="13"/>
      <c r="CE502" s="13"/>
      <c r="CF502" s="13"/>
      <c r="CG502" s="13"/>
      <c r="CH502" s="13"/>
      <c r="CI502" s="13"/>
      <c r="CJ502" s="13"/>
      <c r="CK502" s="13"/>
      <c r="CL502" s="13"/>
      <c r="CM502" s="13"/>
      <c r="CN502" s="8" t="str">
        <f>AllCurCo(CD502:CM502)</f>
        <v/>
      </c>
      <c r="CO502" s="8">
        <f t="shared" si="311"/>
        <v>0</v>
      </c>
      <c r="CP502" s="8">
        <f t="shared" ref="CP502:CP538" si="316">AllCurCoGP(CD502:CM502)</f>
        <v>0</v>
      </c>
      <c r="CQ502" s="13"/>
      <c r="CR502" s="13"/>
      <c r="CS502" s="13"/>
      <c r="CT502" s="13"/>
      <c r="CU502" s="13"/>
      <c r="CV502" s="13"/>
      <c r="CW502" s="13"/>
      <c r="CX502" s="13"/>
      <c r="CY502" s="13"/>
      <c r="CZ502" s="13"/>
      <c r="DA502" s="8" t="str">
        <f t="shared" si="306"/>
        <v/>
      </c>
      <c r="DB502" s="8">
        <f t="shared" si="307"/>
        <v>0</v>
      </c>
      <c r="DC502" s="8">
        <f t="shared" si="309"/>
        <v>0</v>
      </c>
    </row>
    <row r="503" spans="1:107" ht="26.25" customHeight="1" thickBot="1" x14ac:dyDescent="0.4">
      <c r="A503" s="16">
        <v>497</v>
      </c>
      <c r="B503" s="16"/>
      <c r="C503" s="16"/>
      <c r="D503" s="13"/>
      <c r="E503" s="13"/>
      <c r="F503" s="13"/>
      <c r="G503" s="13"/>
      <c r="H503" s="13"/>
      <c r="I503" s="13"/>
      <c r="J503" s="13"/>
      <c r="K503" s="13"/>
      <c r="L503" s="13"/>
      <c r="M503" s="13"/>
      <c r="N503" s="8" t="str">
        <f t="shared" si="279"/>
        <v/>
      </c>
      <c r="O503" s="8">
        <f t="shared" si="310"/>
        <v>0</v>
      </c>
      <c r="P503" s="8">
        <f t="shared" ref="P503:P534" si="317">AllCurCoGP(D503:M503)</f>
        <v>0</v>
      </c>
      <c r="Q503" s="13"/>
      <c r="R503" s="13"/>
      <c r="S503" s="13"/>
      <c r="T503" s="13"/>
      <c r="U503" s="13"/>
      <c r="V503" s="13"/>
      <c r="W503" s="13"/>
      <c r="X503" s="13"/>
      <c r="Y503" s="13"/>
      <c r="Z503" s="13"/>
      <c r="AA503" s="10" t="str">
        <f t="shared" si="302"/>
        <v/>
      </c>
      <c r="AB503" s="10">
        <f t="shared" si="305"/>
        <v>0</v>
      </c>
      <c r="AC503" s="10">
        <f t="shared" si="303"/>
        <v>0</v>
      </c>
      <c r="AD503" s="13"/>
      <c r="AE503" s="13"/>
      <c r="AF503" s="13"/>
      <c r="AG503" s="13"/>
      <c r="AH503" s="13"/>
      <c r="AI503" s="13"/>
      <c r="AJ503" s="13"/>
      <c r="AK503" s="13"/>
      <c r="AL503" s="13"/>
      <c r="AM503" s="13"/>
      <c r="AN503" s="10" t="str">
        <f t="shared" si="291"/>
        <v/>
      </c>
      <c r="AO503" s="8">
        <f t="shared" si="304"/>
        <v>0</v>
      </c>
      <c r="AP503" s="12">
        <f t="shared" si="286"/>
        <v>0</v>
      </c>
      <c r="AQ503" s="13"/>
      <c r="AR503" s="13"/>
      <c r="AS503" s="13"/>
      <c r="AT503" s="13"/>
      <c r="AU503" s="13"/>
      <c r="AV503" s="13"/>
      <c r="AW503" s="13"/>
      <c r="AX503" s="13"/>
      <c r="AY503" s="13"/>
      <c r="AZ503" s="13"/>
      <c r="BA503" s="10" t="str">
        <f t="shared" si="312"/>
        <v/>
      </c>
      <c r="BB503" s="8">
        <f t="shared" si="287"/>
        <v>0</v>
      </c>
      <c r="BC503" s="8">
        <f t="shared" si="313"/>
        <v>0</v>
      </c>
      <c r="BD503" s="13"/>
      <c r="BE503" s="13"/>
      <c r="BF503" s="13"/>
      <c r="BG503" s="13"/>
      <c r="BH503" s="13"/>
      <c r="BI503" s="13"/>
      <c r="BJ503" s="13"/>
      <c r="BK503" s="13"/>
      <c r="BL503" s="13"/>
      <c r="BM503" s="13"/>
      <c r="BN503" s="8" t="str">
        <f t="shared" si="293"/>
        <v/>
      </c>
      <c r="BO503" s="8">
        <f t="shared" si="308"/>
        <v>0</v>
      </c>
      <c r="BP503" s="8">
        <f t="shared" si="314"/>
        <v>0</v>
      </c>
      <c r="BQ503" s="13"/>
      <c r="BR503" s="13"/>
      <c r="BS503" s="13"/>
      <c r="BT503" s="13"/>
      <c r="BU503" s="13"/>
      <c r="BV503" s="13"/>
      <c r="BW503" s="13"/>
      <c r="BX503" s="13"/>
      <c r="BY503" s="13"/>
      <c r="BZ503" s="13"/>
      <c r="CA503" s="8" t="str">
        <f t="shared" si="315"/>
        <v/>
      </c>
      <c r="CB503" s="8">
        <f t="shared" si="289"/>
        <v>0</v>
      </c>
      <c r="CC503" s="8">
        <f t="shared" si="301"/>
        <v>0</v>
      </c>
      <c r="CD503" s="13"/>
      <c r="CE503" s="13"/>
      <c r="CF503" s="13"/>
      <c r="CG503" s="13"/>
      <c r="CH503" s="13"/>
      <c r="CI503" s="13"/>
      <c r="CJ503" s="13"/>
      <c r="CK503" s="13"/>
      <c r="CL503" s="13"/>
      <c r="CM503" s="13"/>
      <c r="CN503" s="8" t="str">
        <f t="shared" ref="CN503:CN534" si="318">AllCurCo(CD503:CM503)</f>
        <v/>
      </c>
      <c r="CO503" s="8">
        <f t="shared" si="311"/>
        <v>0</v>
      </c>
      <c r="CP503" s="8">
        <f t="shared" si="316"/>
        <v>0</v>
      </c>
      <c r="CQ503" s="13"/>
      <c r="CR503" s="13"/>
      <c r="CS503" s="13"/>
      <c r="CT503" s="13"/>
      <c r="CU503" s="13"/>
      <c r="CV503" s="13"/>
      <c r="CW503" s="13"/>
      <c r="CX503" s="13"/>
      <c r="CY503" s="13"/>
      <c r="CZ503" s="13"/>
      <c r="DA503" s="8" t="str">
        <f t="shared" si="306"/>
        <v/>
      </c>
      <c r="DB503" s="8">
        <f t="shared" si="307"/>
        <v>0</v>
      </c>
      <c r="DC503" s="8">
        <f t="shared" si="309"/>
        <v>0</v>
      </c>
    </row>
    <row r="504" spans="1:107" ht="26.25" customHeight="1" thickBot="1" x14ac:dyDescent="0.4">
      <c r="A504" s="16">
        <v>498</v>
      </c>
      <c r="B504" s="16"/>
      <c r="C504" s="16"/>
      <c r="D504" s="13"/>
      <c r="E504" s="13"/>
      <c r="F504" s="13"/>
      <c r="G504" s="13"/>
      <c r="H504" s="13"/>
      <c r="I504" s="13"/>
      <c r="J504" s="13"/>
      <c r="K504" s="13"/>
      <c r="L504" s="13"/>
      <c r="M504" s="13"/>
      <c r="N504" s="8" t="str">
        <f t="shared" si="279"/>
        <v/>
      </c>
      <c r="O504" s="8">
        <f t="shared" si="310"/>
        <v>0</v>
      </c>
      <c r="P504" s="8">
        <f t="shared" si="317"/>
        <v>0</v>
      </c>
      <c r="Q504" s="13"/>
      <c r="R504" s="13"/>
      <c r="S504" s="13"/>
      <c r="T504" s="13"/>
      <c r="U504" s="13"/>
      <c r="V504" s="13"/>
      <c r="W504" s="13"/>
      <c r="X504" s="13"/>
      <c r="Y504" s="13"/>
      <c r="Z504" s="13"/>
      <c r="AA504" s="10" t="str">
        <f t="shared" si="302"/>
        <v/>
      </c>
      <c r="AB504" s="10">
        <f t="shared" si="305"/>
        <v>0</v>
      </c>
      <c r="AC504" s="10">
        <f t="shared" si="303"/>
        <v>0</v>
      </c>
      <c r="AD504" s="13"/>
      <c r="AE504" s="13"/>
      <c r="AF504" s="13"/>
      <c r="AG504" s="13"/>
      <c r="AH504" s="13"/>
      <c r="AI504" s="13"/>
      <c r="AJ504" s="13"/>
      <c r="AK504" s="13"/>
      <c r="AL504" s="13"/>
      <c r="AM504" s="13"/>
      <c r="AN504" s="10" t="str">
        <f t="shared" si="291"/>
        <v/>
      </c>
      <c r="AO504" s="8">
        <f t="shared" si="304"/>
        <v>0</v>
      </c>
      <c r="AP504" s="12">
        <f t="shared" si="286"/>
        <v>0</v>
      </c>
      <c r="AQ504" s="13"/>
      <c r="AR504" s="13"/>
      <c r="AS504" s="13"/>
      <c r="AT504" s="13"/>
      <c r="AU504" s="13"/>
      <c r="AV504" s="13"/>
      <c r="AW504" s="13"/>
      <c r="AX504" s="13"/>
      <c r="AY504" s="13"/>
      <c r="AZ504" s="13"/>
      <c r="BA504" s="10" t="str">
        <f t="shared" si="312"/>
        <v/>
      </c>
      <c r="BB504" s="8">
        <f t="shared" si="287"/>
        <v>0</v>
      </c>
      <c r="BC504" s="8">
        <f t="shared" si="313"/>
        <v>0</v>
      </c>
      <c r="BD504" s="13"/>
      <c r="BE504" s="13"/>
      <c r="BF504" s="13"/>
      <c r="BG504" s="13"/>
      <c r="BH504" s="13"/>
      <c r="BI504" s="13"/>
      <c r="BJ504" s="13"/>
      <c r="BK504" s="13"/>
      <c r="BL504" s="13"/>
      <c r="BM504" s="13"/>
      <c r="BN504" s="8" t="str">
        <f t="shared" si="293"/>
        <v/>
      </c>
      <c r="BO504" s="8">
        <f t="shared" si="308"/>
        <v>0</v>
      </c>
      <c r="BP504" s="8">
        <f t="shared" si="314"/>
        <v>0</v>
      </c>
      <c r="BQ504" s="13"/>
      <c r="BR504" s="13"/>
      <c r="BS504" s="13"/>
      <c r="BT504" s="13"/>
      <c r="BU504" s="13"/>
      <c r="BV504" s="13"/>
      <c r="BW504" s="13"/>
      <c r="BX504" s="13"/>
      <c r="BY504" s="13"/>
      <c r="BZ504" s="13"/>
      <c r="CA504" s="8" t="str">
        <f t="shared" si="315"/>
        <v/>
      </c>
      <c r="CB504" s="8">
        <f t="shared" si="289"/>
        <v>0</v>
      </c>
      <c r="CC504" s="8">
        <f t="shared" si="301"/>
        <v>0</v>
      </c>
      <c r="CD504" s="13"/>
      <c r="CE504" s="13"/>
      <c r="CF504" s="13"/>
      <c r="CG504" s="13"/>
      <c r="CH504" s="13"/>
      <c r="CI504" s="13"/>
      <c r="CJ504" s="13"/>
      <c r="CK504" s="13"/>
      <c r="CL504" s="13"/>
      <c r="CM504" s="13"/>
      <c r="CN504" s="8" t="str">
        <f t="shared" si="318"/>
        <v/>
      </c>
      <c r="CO504" s="8">
        <f t="shared" si="311"/>
        <v>0</v>
      </c>
      <c r="CP504" s="8">
        <f t="shared" si="316"/>
        <v>0</v>
      </c>
      <c r="CQ504" s="13"/>
      <c r="CR504" s="13"/>
      <c r="CS504" s="13"/>
      <c r="CT504" s="13"/>
      <c r="CU504" s="13"/>
      <c r="CV504" s="13"/>
      <c r="CW504" s="13"/>
      <c r="CX504" s="13"/>
      <c r="CY504" s="13"/>
      <c r="CZ504" s="13"/>
      <c r="DA504" s="8" t="str">
        <f t="shared" si="306"/>
        <v/>
      </c>
      <c r="DB504" s="8">
        <f t="shared" si="307"/>
        <v>0</v>
      </c>
      <c r="DC504" s="8">
        <f t="shared" si="309"/>
        <v>0</v>
      </c>
    </row>
    <row r="505" spans="1:107" ht="26.25" customHeight="1" thickBot="1" x14ac:dyDescent="0.4">
      <c r="A505" s="16">
        <v>499</v>
      </c>
      <c r="B505" s="16"/>
      <c r="C505" s="16"/>
      <c r="D505" s="13"/>
      <c r="E505" s="13"/>
      <c r="F505" s="13"/>
      <c r="G505" s="13"/>
      <c r="H505" s="13"/>
      <c r="I505" s="13"/>
      <c r="J505" s="13"/>
      <c r="K505" s="13"/>
      <c r="L505" s="13"/>
      <c r="M505" s="13"/>
      <c r="N505" s="8" t="str">
        <f t="shared" si="279"/>
        <v/>
      </c>
      <c r="O505" s="8">
        <f t="shared" si="310"/>
        <v>0</v>
      </c>
      <c r="P505" s="8">
        <f t="shared" si="317"/>
        <v>0</v>
      </c>
      <c r="Q505" s="13"/>
      <c r="R505" s="13"/>
      <c r="S505" s="13"/>
      <c r="T505" s="13"/>
      <c r="U505" s="13"/>
      <c r="V505" s="13"/>
      <c r="W505" s="13"/>
      <c r="X505" s="13"/>
      <c r="Y505" s="13"/>
      <c r="Z505" s="13"/>
      <c r="AA505" s="10" t="str">
        <f t="shared" si="302"/>
        <v/>
      </c>
      <c r="AB505" s="10">
        <f t="shared" si="305"/>
        <v>0</v>
      </c>
      <c r="AC505" s="10">
        <f t="shared" si="303"/>
        <v>0</v>
      </c>
      <c r="AD505" s="13"/>
      <c r="AE505" s="13"/>
      <c r="AF505" s="13"/>
      <c r="AG505" s="13"/>
      <c r="AH505" s="13"/>
      <c r="AI505" s="13"/>
      <c r="AJ505" s="13"/>
      <c r="AK505" s="13"/>
      <c r="AL505" s="13"/>
      <c r="AM505" s="13"/>
      <c r="AN505" s="10" t="str">
        <f t="shared" si="291"/>
        <v/>
      </c>
      <c r="AO505" s="8">
        <f t="shared" si="304"/>
        <v>0</v>
      </c>
      <c r="AP505" s="12">
        <f t="shared" si="286"/>
        <v>0</v>
      </c>
      <c r="AQ505" s="13"/>
      <c r="AR505" s="13"/>
      <c r="AS505" s="13"/>
      <c r="AT505" s="13"/>
      <c r="AU505" s="13"/>
      <c r="AV505" s="13"/>
      <c r="AW505" s="13"/>
      <c r="AX505" s="13"/>
      <c r="AY505" s="13"/>
      <c r="AZ505" s="13"/>
      <c r="BA505" s="10" t="str">
        <f t="shared" si="312"/>
        <v/>
      </c>
      <c r="BB505" s="8">
        <f t="shared" si="287"/>
        <v>0</v>
      </c>
      <c r="BC505" s="8">
        <f t="shared" si="313"/>
        <v>0</v>
      </c>
      <c r="BD505" s="13"/>
      <c r="BE505" s="13"/>
      <c r="BF505" s="13"/>
      <c r="BG505" s="13"/>
      <c r="BH505" s="13"/>
      <c r="BI505" s="13"/>
      <c r="BJ505" s="13"/>
      <c r="BK505" s="13"/>
      <c r="BL505" s="13"/>
      <c r="BM505" s="13"/>
      <c r="BN505" s="8" t="str">
        <f t="shared" si="293"/>
        <v/>
      </c>
      <c r="BO505" s="8">
        <f t="shared" si="308"/>
        <v>0</v>
      </c>
      <c r="BP505" s="8">
        <f t="shared" si="314"/>
        <v>0</v>
      </c>
      <c r="BQ505" s="13"/>
      <c r="BR505" s="13"/>
      <c r="BS505" s="13"/>
      <c r="BT505" s="13"/>
      <c r="BU505" s="13"/>
      <c r="BV505" s="13"/>
      <c r="BW505" s="13"/>
      <c r="BX505" s="13"/>
      <c r="BY505" s="13"/>
      <c r="BZ505" s="13"/>
      <c r="CA505" s="8" t="str">
        <f t="shared" si="315"/>
        <v/>
      </c>
      <c r="CB505" s="8">
        <f t="shared" si="289"/>
        <v>0</v>
      </c>
      <c r="CC505" s="8">
        <f t="shared" si="301"/>
        <v>0</v>
      </c>
      <c r="CD505" s="13"/>
      <c r="CE505" s="13"/>
      <c r="CF505" s="13"/>
      <c r="CG505" s="13"/>
      <c r="CH505" s="13"/>
      <c r="CI505" s="13"/>
      <c r="CJ505" s="13"/>
      <c r="CK505" s="13"/>
      <c r="CL505" s="13"/>
      <c r="CM505" s="13"/>
      <c r="CN505" s="8" t="str">
        <f t="shared" si="318"/>
        <v/>
      </c>
      <c r="CO505" s="8">
        <f t="shared" si="311"/>
        <v>0</v>
      </c>
      <c r="CP505" s="8">
        <f t="shared" si="316"/>
        <v>0</v>
      </c>
      <c r="CQ505" s="13"/>
      <c r="CR505" s="13"/>
      <c r="CS505" s="13"/>
      <c r="CT505" s="13"/>
      <c r="CU505" s="13"/>
      <c r="CV505" s="13"/>
      <c r="CW505" s="13"/>
      <c r="CX505" s="13"/>
      <c r="CY505" s="13"/>
      <c r="CZ505" s="13"/>
      <c r="DA505" s="8" t="str">
        <f t="shared" si="306"/>
        <v/>
      </c>
      <c r="DB505" s="8">
        <f t="shared" si="307"/>
        <v>0</v>
      </c>
      <c r="DC505" s="8">
        <f t="shared" si="309"/>
        <v>0</v>
      </c>
    </row>
    <row r="506" spans="1:107" ht="26.25" customHeight="1" thickBot="1" x14ac:dyDescent="0.4">
      <c r="A506" s="16">
        <v>500</v>
      </c>
      <c r="B506" s="16"/>
      <c r="C506" s="16"/>
      <c r="D506" s="13"/>
      <c r="E506" s="13"/>
      <c r="F506" s="13"/>
      <c r="G506" s="13"/>
      <c r="H506" s="13"/>
      <c r="I506" s="13"/>
      <c r="J506" s="13"/>
      <c r="K506" s="13"/>
      <c r="L506" s="13"/>
      <c r="M506" s="13"/>
      <c r="N506" s="8" t="str">
        <f t="shared" si="279"/>
        <v/>
      </c>
      <c r="O506" s="8">
        <f t="shared" si="310"/>
        <v>0</v>
      </c>
      <c r="P506" s="8">
        <f t="shared" si="317"/>
        <v>0</v>
      </c>
      <c r="Q506" s="13"/>
      <c r="R506" s="13"/>
      <c r="S506" s="13"/>
      <c r="T506" s="13"/>
      <c r="U506" s="13"/>
      <c r="V506" s="13"/>
      <c r="W506" s="13"/>
      <c r="X506" s="13"/>
      <c r="Y506" s="13"/>
      <c r="Z506" s="13"/>
      <c r="AA506" s="10" t="str">
        <f t="shared" si="302"/>
        <v/>
      </c>
      <c r="AB506" s="10">
        <f t="shared" si="305"/>
        <v>0</v>
      </c>
      <c r="AC506" s="10">
        <f t="shared" si="303"/>
        <v>0</v>
      </c>
      <c r="AD506" s="13"/>
      <c r="AE506" s="13"/>
      <c r="AF506" s="13"/>
      <c r="AG506" s="13"/>
      <c r="AH506" s="13"/>
      <c r="AI506" s="13"/>
      <c r="AJ506" s="13"/>
      <c r="AK506" s="13"/>
      <c r="AL506" s="13"/>
      <c r="AM506" s="13"/>
      <c r="AN506" s="10" t="str">
        <f t="shared" si="291"/>
        <v/>
      </c>
      <c r="AO506" s="8">
        <f t="shared" si="304"/>
        <v>0</v>
      </c>
      <c r="AP506" s="12">
        <f t="shared" si="286"/>
        <v>0</v>
      </c>
      <c r="AQ506" s="13"/>
      <c r="AR506" s="13"/>
      <c r="AS506" s="13"/>
      <c r="AT506" s="13"/>
      <c r="AU506" s="13"/>
      <c r="AV506" s="13"/>
      <c r="AW506" s="13"/>
      <c r="AX506" s="13"/>
      <c r="AY506" s="13"/>
      <c r="AZ506" s="13"/>
      <c r="BA506" s="10" t="str">
        <f t="shared" si="312"/>
        <v/>
      </c>
      <c r="BB506" s="8">
        <f>AllCurCoTCL(AQ506:AZ506)</f>
        <v>0</v>
      </c>
      <c r="BC506" s="8">
        <f t="shared" si="313"/>
        <v>0</v>
      </c>
      <c r="BD506" s="13"/>
      <c r="BE506" s="13"/>
      <c r="BF506" s="13"/>
      <c r="BG506" s="13"/>
      <c r="BH506" s="13"/>
      <c r="BI506" s="13"/>
      <c r="BJ506" s="13"/>
      <c r="BK506" s="13"/>
      <c r="BL506" s="13"/>
      <c r="BM506" s="13"/>
      <c r="BN506" s="8" t="str">
        <f t="shared" si="293"/>
        <v/>
      </c>
      <c r="BO506" s="8">
        <f t="shared" si="308"/>
        <v>0</v>
      </c>
      <c r="BP506" s="8">
        <f t="shared" si="314"/>
        <v>0</v>
      </c>
      <c r="BQ506" s="13"/>
      <c r="BR506" s="13"/>
      <c r="BS506" s="13"/>
      <c r="BT506" s="13"/>
      <c r="BU506" s="13"/>
      <c r="BV506" s="13"/>
      <c r="BW506" s="13"/>
      <c r="BX506" s="13"/>
      <c r="BY506" s="13"/>
      <c r="BZ506" s="13"/>
      <c r="CA506" s="8" t="str">
        <f t="shared" si="315"/>
        <v/>
      </c>
      <c r="CB506" s="8">
        <f t="shared" si="289"/>
        <v>0</v>
      </c>
      <c r="CC506" s="8">
        <f t="shared" si="301"/>
        <v>0</v>
      </c>
      <c r="CD506" s="13"/>
      <c r="CE506" s="13"/>
      <c r="CF506" s="13"/>
      <c r="CG506" s="13"/>
      <c r="CH506" s="13"/>
      <c r="CI506" s="13"/>
      <c r="CJ506" s="13"/>
      <c r="CK506" s="13"/>
      <c r="CL506" s="13"/>
      <c r="CM506" s="13"/>
      <c r="CN506" s="8" t="str">
        <f t="shared" si="318"/>
        <v/>
      </c>
      <c r="CO506" s="8">
        <f t="shared" si="311"/>
        <v>0</v>
      </c>
      <c r="CP506" s="8">
        <f t="shared" si="316"/>
        <v>0</v>
      </c>
      <c r="CQ506" s="13"/>
      <c r="CR506" s="13"/>
      <c r="CS506" s="13"/>
      <c r="CT506" s="13"/>
      <c r="CU506" s="13"/>
      <c r="CV506" s="13"/>
      <c r="CW506" s="13"/>
      <c r="CX506" s="13"/>
      <c r="CY506" s="13"/>
      <c r="CZ506" s="13"/>
      <c r="DA506" s="8" t="str">
        <f t="shared" si="306"/>
        <v/>
      </c>
      <c r="DB506" s="8">
        <f t="shared" si="307"/>
        <v>0</v>
      </c>
      <c r="DC506" s="8">
        <f t="shared" si="309"/>
        <v>0</v>
      </c>
    </row>
    <row r="507" spans="1:107" ht="26.25" customHeight="1" thickBot="1" x14ac:dyDescent="0.4">
      <c r="A507" s="16">
        <v>501</v>
      </c>
      <c r="B507" s="16"/>
      <c r="C507" s="16"/>
      <c r="D507" s="13"/>
      <c r="E507" s="13"/>
      <c r="F507" s="13"/>
      <c r="G507" s="13"/>
      <c r="H507" s="13"/>
      <c r="I507" s="13"/>
      <c r="J507" s="13"/>
      <c r="K507" s="13"/>
      <c r="L507" s="13"/>
      <c r="M507" s="13"/>
      <c r="N507" s="8" t="str">
        <f t="shared" ref="N507:N542" si="319">AllCurCo(D507:M507)</f>
        <v/>
      </c>
      <c r="O507" s="8">
        <f t="shared" si="310"/>
        <v>0</v>
      </c>
      <c r="P507" s="8">
        <f t="shared" si="317"/>
        <v>0</v>
      </c>
      <c r="Q507" s="13"/>
      <c r="R507" s="13"/>
      <c r="S507" s="13"/>
      <c r="T507" s="13"/>
      <c r="U507" s="13"/>
      <c r="V507" s="13"/>
      <c r="W507" s="13"/>
      <c r="X507" s="13"/>
      <c r="Y507" s="13"/>
      <c r="Z507" s="13"/>
      <c r="AA507" s="10" t="str">
        <f t="shared" si="302"/>
        <v/>
      </c>
      <c r="AB507" s="10">
        <f t="shared" si="305"/>
        <v>0</v>
      </c>
      <c r="AC507" s="10">
        <f t="shared" si="303"/>
        <v>0</v>
      </c>
      <c r="AD507" s="13"/>
      <c r="AE507" s="13"/>
      <c r="AF507" s="13"/>
      <c r="AG507" s="13"/>
      <c r="AH507" s="13"/>
      <c r="AI507" s="13"/>
      <c r="AJ507" s="13"/>
      <c r="AK507" s="13"/>
      <c r="AL507" s="13"/>
      <c r="AM507" s="13"/>
      <c r="AN507" s="10" t="str">
        <f t="shared" si="291"/>
        <v/>
      </c>
      <c r="AO507" s="8">
        <f t="shared" si="304"/>
        <v>0</v>
      </c>
      <c r="AP507" s="12">
        <f t="shared" si="286"/>
        <v>0</v>
      </c>
      <c r="AQ507" s="13"/>
      <c r="AR507" s="13"/>
      <c r="AS507" s="13"/>
      <c r="AT507" s="13"/>
      <c r="AU507" s="13"/>
      <c r="AV507" s="13"/>
      <c r="AW507" s="13"/>
      <c r="AX507" s="13"/>
      <c r="AY507" s="13"/>
      <c r="AZ507" s="13"/>
      <c r="BA507" s="10" t="str">
        <f t="shared" si="312"/>
        <v/>
      </c>
      <c r="BB507" s="8">
        <f t="shared" ref="BB507:BB538" si="320">AllCurCoTCL(AQ507:AZ507)</f>
        <v>0</v>
      </c>
      <c r="BC507" s="8">
        <f t="shared" si="313"/>
        <v>0</v>
      </c>
      <c r="BD507" s="13"/>
      <c r="BE507" s="13"/>
      <c r="BF507" s="13"/>
      <c r="BG507" s="13"/>
      <c r="BH507" s="13"/>
      <c r="BI507" s="13"/>
      <c r="BJ507" s="13"/>
      <c r="BK507" s="13"/>
      <c r="BL507" s="13"/>
      <c r="BM507" s="13"/>
      <c r="BN507" s="8" t="str">
        <f t="shared" si="293"/>
        <v/>
      </c>
      <c r="BO507" s="8">
        <f t="shared" si="308"/>
        <v>0</v>
      </c>
      <c r="BP507" s="8">
        <f t="shared" si="314"/>
        <v>0</v>
      </c>
      <c r="BQ507" s="13"/>
      <c r="BR507" s="13"/>
      <c r="BS507" s="13"/>
      <c r="BT507" s="13"/>
      <c r="BU507" s="13"/>
      <c r="BV507" s="13"/>
      <c r="BW507" s="13"/>
      <c r="BX507" s="13"/>
      <c r="BY507" s="13"/>
      <c r="BZ507" s="13"/>
      <c r="CA507" s="8" t="str">
        <f t="shared" si="315"/>
        <v/>
      </c>
      <c r="CB507" s="8">
        <f t="shared" si="289"/>
        <v>0</v>
      </c>
      <c r="CC507" s="8">
        <f t="shared" si="301"/>
        <v>0</v>
      </c>
      <c r="CD507" s="13"/>
      <c r="CE507" s="13"/>
      <c r="CF507" s="13"/>
      <c r="CG507" s="13"/>
      <c r="CH507" s="13"/>
      <c r="CI507" s="13"/>
      <c r="CJ507" s="13"/>
      <c r="CK507" s="13"/>
      <c r="CL507" s="13"/>
      <c r="CM507" s="13"/>
      <c r="CN507" s="8" t="str">
        <f t="shared" si="318"/>
        <v/>
      </c>
      <c r="CO507" s="8">
        <f t="shared" si="311"/>
        <v>0</v>
      </c>
      <c r="CP507" s="8">
        <f t="shared" si="316"/>
        <v>0</v>
      </c>
      <c r="CQ507" s="13"/>
      <c r="CR507" s="13"/>
      <c r="CS507" s="13"/>
      <c r="CT507" s="13"/>
      <c r="CU507" s="13"/>
      <c r="CV507" s="13"/>
      <c r="CW507" s="13"/>
      <c r="CX507" s="13"/>
      <c r="CY507" s="13"/>
      <c r="CZ507" s="13"/>
      <c r="DA507" s="8" t="str">
        <f t="shared" si="306"/>
        <v/>
      </c>
      <c r="DB507" s="8">
        <f t="shared" si="307"/>
        <v>0</v>
      </c>
      <c r="DC507" s="8">
        <f>AllCurCoGP(CQ507:CZ507)</f>
        <v>0</v>
      </c>
    </row>
    <row r="508" spans="1:107" ht="26.25" customHeight="1" thickBot="1" x14ac:dyDescent="0.4">
      <c r="A508" s="16">
        <v>502</v>
      </c>
      <c r="B508" s="16"/>
      <c r="C508" s="16"/>
      <c r="D508" s="13"/>
      <c r="E508" s="13"/>
      <c r="F508" s="13"/>
      <c r="G508" s="13"/>
      <c r="H508" s="13"/>
      <c r="I508" s="13"/>
      <c r="J508" s="13"/>
      <c r="K508" s="13"/>
      <c r="L508" s="13"/>
      <c r="M508" s="13"/>
      <c r="N508" s="8" t="str">
        <f t="shared" si="319"/>
        <v/>
      </c>
      <c r="O508" s="8">
        <f t="shared" si="310"/>
        <v>0</v>
      </c>
      <c r="P508" s="8">
        <f t="shared" si="317"/>
        <v>0</v>
      </c>
      <c r="Q508" s="13"/>
      <c r="R508" s="13"/>
      <c r="S508" s="13"/>
      <c r="T508" s="13"/>
      <c r="U508" s="13"/>
      <c r="V508" s="13"/>
      <c r="W508" s="13"/>
      <c r="X508" s="13"/>
      <c r="Y508" s="13"/>
      <c r="Z508" s="13"/>
      <c r="AA508" s="10" t="str">
        <f t="shared" si="302"/>
        <v/>
      </c>
      <c r="AB508" s="10">
        <f t="shared" si="305"/>
        <v>0</v>
      </c>
      <c r="AC508" s="10">
        <f t="shared" si="303"/>
        <v>0</v>
      </c>
      <c r="AD508" s="13"/>
      <c r="AE508" s="13"/>
      <c r="AF508" s="13"/>
      <c r="AG508" s="13"/>
      <c r="AH508" s="13"/>
      <c r="AI508" s="13"/>
      <c r="AJ508" s="13"/>
      <c r="AK508" s="13"/>
      <c r="AL508" s="13"/>
      <c r="AM508" s="13"/>
      <c r="AN508" s="10" t="str">
        <f t="shared" si="291"/>
        <v/>
      </c>
      <c r="AO508" s="8">
        <f t="shared" si="304"/>
        <v>0</v>
      </c>
      <c r="AP508" s="12">
        <f t="shared" si="286"/>
        <v>0</v>
      </c>
      <c r="AQ508" s="13"/>
      <c r="AR508" s="13"/>
      <c r="AS508" s="13"/>
      <c r="AT508" s="13"/>
      <c r="AU508" s="13"/>
      <c r="AV508" s="13"/>
      <c r="AW508" s="13"/>
      <c r="AX508" s="13"/>
      <c r="AY508" s="13"/>
      <c r="AZ508" s="13"/>
      <c r="BA508" s="10" t="str">
        <f t="shared" si="312"/>
        <v/>
      </c>
      <c r="BB508" s="8">
        <f t="shared" si="320"/>
        <v>0</v>
      </c>
      <c r="BC508" s="8">
        <f t="shared" si="313"/>
        <v>0</v>
      </c>
      <c r="BD508" s="13"/>
      <c r="BE508" s="13"/>
      <c r="BF508" s="13"/>
      <c r="BG508" s="13"/>
      <c r="BH508" s="13"/>
      <c r="BI508" s="13"/>
      <c r="BJ508" s="13"/>
      <c r="BK508" s="13"/>
      <c r="BL508" s="13"/>
      <c r="BM508" s="13"/>
      <c r="BN508" s="8" t="str">
        <f t="shared" si="293"/>
        <v/>
      </c>
      <c r="BO508" s="8">
        <f t="shared" si="308"/>
        <v>0</v>
      </c>
      <c r="BP508" s="8">
        <f t="shared" si="314"/>
        <v>0</v>
      </c>
      <c r="BQ508" s="13"/>
      <c r="BR508" s="13"/>
      <c r="BS508" s="13"/>
      <c r="BT508" s="13"/>
      <c r="BU508" s="13"/>
      <c r="BV508" s="13"/>
      <c r="BW508" s="13"/>
      <c r="BX508" s="13"/>
      <c r="BY508" s="13"/>
      <c r="BZ508" s="13"/>
      <c r="CA508" s="8" t="str">
        <f t="shared" si="315"/>
        <v/>
      </c>
      <c r="CB508" s="8">
        <f t="shared" si="289"/>
        <v>0</v>
      </c>
      <c r="CC508" s="8">
        <f t="shared" si="301"/>
        <v>0</v>
      </c>
      <c r="CD508" s="13"/>
      <c r="CE508" s="13"/>
      <c r="CF508" s="13"/>
      <c r="CG508" s="13"/>
      <c r="CH508" s="13"/>
      <c r="CI508" s="13"/>
      <c r="CJ508" s="13"/>
      <c r="CK508" s="13"/>
      <c r="CL508" s="13"/>
      <c r="CM508" s="13"/>
      <c r="CN508" s="8" t="str">
        <f t="shared" si="318"/>
        <v/>
      </c>
      <c r="CO508" s="8">
        <f t="shared" si="311"/>
        <v>0</v>
      </c>
      <c r="CP508" s="8">
        <f t="shared" si="316"/>
        <v>0</v>
      </c>
      <c r="CQ508" s="13"/>
      <c r="CR508" s="13"/>
      <c r="CS508" s="13"/>
      <c r="CT508" s="13"/>
      <c r="CU508" s="13"/>
      <c r="CV508" s="13"/>
      <c r="CW508" s="13"/>
      <c r="CX508" s="13"/>
      <c r="CY508" s="13"/>
      <c r="CZ508" s="13"/>
      <c r="DA508" s="8" t="str">
        <f t="shared" si="306"/>
        <v/>
      </c>
      <c r="DB508" s="8">
        <f t="shared" si="307"/>
        <v>0</v>
      </c>
      <c r="DC508" s="8">
        <f t="shared" ref="DC508:DC539" si="321">AllCurCoGP(CQ508:CZ508)</f>
        <v>0</v>
      </c>
    </row>
    <row r="509" spans="1:107" ht="26.25" customHeight="1" thickBot="1" x14ac:dyDescent="0.4">
      <c r="A509" s="16">
        <v>503</v>
      </c>
      <c r="B509" s="16"/>
      <c r="C509" s="16"/>
      <c r="D509" s="13"/>
      <c r="E509" s="13"/>
      <c r="F509" s="13"/>
      <c r="G509" s="13"/>
      <c r="H509" s="13"/>
      <c r="I509" s="13"/>
      <c r="J509" s="13"/>
      <c r="K509" s="13"/>
      <c r="L509" s="13"/>
      <c r="M509" s="13"/>
      <c r="N509" s="8" t="str">
        <f t="shared" si="319"/>
        <v/>
      </c>
      <c r="O509" s="8">
        <f t="shared" si="310"/>
        <v>0</v>
      </c>
      <c r="P509" s="8">
        <f t="shared" si="317"/>
        <v>0</v>
      </c>
      <c r="Q509" s="13"/>
      <c r="R509" s="13"/>
      <c r="S509" s="13"/>
      <c r="T509" s="13"/>
      <c r="U509" s="13"/>
      <c r="V509" s="13"/>
      <c r="W509" s="13"/>
      <c r="X509" s="13"/>
      <c r="Y509" s="13"/>
      <c r="Z509" s="13"/>
      <c r="AA509" s="10" t="str">
        <f t="shared" si="302"/>
        <v/>
      </c>
      <c r="AB509" s="10">
        <f t="shared" si="305"/>
        <v>0</v>
      </c>
      <c r="AC509" s="10">
        <f t="shared" si="303"/>
        <v>0</v>
      </c>
      <c r="AD509" s="13"/>
      <c r="AE509" s="13"/>
      <c r="AF509" s="13"/>
      <c r="AG509" s="13"/>
      <c r="AH509" s="13"/>
      <c r="AI509" s="13"/>
      <c r="AJ509" s="13"/>
      <c r="AK509" s="13"/>
      <c r="AL509" s="13"/>
      <c r="AM509" s="13"/>
      <c r="AN509" s="10" t="str">
        <f t="shared" si="291"/>
        <v/>
      </c>
      <c r="AO509" s="8">
        <f t="shared" si="304"/>
        <v>0</v>
      </c>
      <c r="AP509" s="12">
        <f t="shared" si="286"/>
        <v>0</v>
      </c>
      <c r="AQ509" s="13"/>
      <c r="AR509" s="13"/>
      <c r="AS509" s="13"/>
      <c r="AT509" s="13"/>
      <c r="AU509" s="13"/>
      <c r="AV509" s="13"/>
      <c r="AW509" s="13"/>
      <c r="AX509" s="13"/>
      <c r="AY509" s="13"/>
      <c r="AZ509" s="13"/>
      <c r="BA509" s="10" t="str">
        <f t="shared" si="312"/>
        <v/>
      </c>
      <c r="BB509" s="8">
        <f t="shared" si="320"/>
        <v>0</v>
      </c>
      <c r="BC509" s="8">
        <f t="shared" si="313"/>
        <v>0</v>
      </c>
      <c r="BD509" s="13"/>
      <c r="BE509" s="13"/>
      <c r="BF509" s="13"/>
      <c r="BG509" s="13"/>
      <c r="BH509" s="13"/>
      <c r="BI509" s="13"/>
      <c r="BJ509" s="13"/>
      <c r="BK509" s="13"/>
      <c r="BL509" s="13"/>
      <c r="BM509" s="13"/>
      <c r="BN509" s="8" t="str">
        <f t="shared" si="293"/>
        <v/>
      </c>
      <c r="BO509" s="8">
        <f t="shared" si="308"/>
        <v>0</v>
      </c>
      <c r="BP509" s="8">
        <f t="shared" si="314"/>
        <v>0</v>
      </c>
      <c r="BQ509" s="13"/>
      <c r="BR509" s="13"/>
      <c r="BS509" s="13"/>
      <c r="BT509" s="13"/>
      <c r="BU509" s="13"/>
      <c r="BV509" s="13"/>
      <c r="BW509" s="13"/>
      <c r="BX509" s="13"/>
      <c r="BY509" s="13"/>
      <c r="BZ509" s="13"/>
      <c r="CA509" s="8" t="str">
        <f t="shared" si="315"/>
        <v/>
      </c>
      <c r="CB509" s="8">
        <f t="shared" si="289"/>
        <v>0</v>
      </c>
      <c r="CC509" s="8">
        <f t="shared" si="301"/>
        <v>0</v>
      </c>
      <c r="CD509" s="13"/>
      <c r="CE509" s="13"/>
      <c r="CF509" s="13"/>
      <c r="CG509" s="13"/>
      <c r="CH509" s="13"/>
      <c r="CI509" s="13"/>
      <c r="CJ509" s="13"/>
      <c r="CK509" s="13"/>
      <c r="CL509" s="13"/>
      <c r="CM509" s="13"/>
      <c r="CN509" s="8" t="str">
        <f t="shared" si="318"/>
        <v/>
      </c>
      <c r="CO509" s="8">
        <f t="shared" si="311"/>
        <v>0</v>
      </c>
      <c r="CP509" s="8">
        <f t="shared" si="316"/>
        <v>0</v>
      </c>
      <c r="CQ509" s="13"/>
      <c r="CR509" s="13"/>
      <c r="CS509" s="13"/>
      <c r="CT509" s="13"/>
      <c r="CU509" s="13"/>
      <c r="CV509" s="13"/>
      <c r="CW509" s="13"/>
      <c r="CX509" s="13"/>
      <c r="CY509" s="13"/>
      <c r="CZ509" s="13"/>
      <c r="DA509" s="8" t="str">
        <f t="shared" si="306"/>
        <v/>
      </c>
      <c r="DB509" s="8">
        <f t="shared" si="307"/>
        <v>0</v>
      </c>
      <c r="DC509" s="8">
        <f t="shared" si="321"/>
        <v>0</v>
      </c>
    </row>
    <row r="510" spans="1:107" ht="26.25" customHeight="1" thickBot="1" x14ac:dyDescent="0.4">
      <c r="A510" s="16">
        <v>504</v>
      </c>
      <c r="B510" s="16"/>
      <c r="C510" s="16"/>
      <c r="D510" s="13"/>
      <c r="E510" s="13"/>
      <c r="F510" s="13"/>
      <c r="G510" s="13"/>
      <c r="H510" s="13"/>
      <c r="I510" s="13"/>
      <c r="J510" s="13"/>
      <c r="K510" s="13"/>
      <c r="L510" s="13"/>
      <c r="M510" s="13"/>
      <c r="N510" s="8" t="str">
        <f t="shared" si="319"/>
        <v/>
      </c>
      <c r="O510" s="8">
        <f t="shared" si="310"/>
        <v>0</v>
      </c>
      <c r="P510" s="8">
        <f t="shared" si="317"/>
        <v>0</v>
      </c>
      <c r="Q510" s="13"/>
      <c r="R510" s="13"/>
      <c r="S510" s="13"/>
      <c r="T510" s="13"/>
      <c r="U510" s="13"/>
      <c r="V510" s="13"/>
      <c r="W510" s="13"/>
      <c r="X510" s="13"/>
      <c r="Y510" s="13"/>
      <c r="Z510" s="13"/>
      <c r="AA510" s="10" t="str">
        <f t="shared" si="302"/>
        <v/>
      </c>
      <c r="AB510" s="10">
        <f t="shared" si="305"/>
        <v>0</v>
      </c>
      <c r="AC510" s="10">
        <f t="shared" ref="AC510:AC541" si="322">AllCurCoGP(Q510:Z510)</f>
        <v>0</v>
      </c>
      <c r="AD510" s="13"/>
      <c r="AE510" s="13"/>
      <c r="AF510" s="13"/>
      <c r="AG510" s="13"/>
      <c r="AH510" s="13"/>
      <c r="AI510" s="13"/>
      <c r="AJ510" s="13"/>
      <c r="AK510" s="13"/>
      <c r="AL510" s="13"/>
      <c r="AM510" s="13"/>
      <c r="AN510" s="10" t="str">
        <f t="shared" si="291"/>
        <v/>
      </c>
      <c r="AO510" s="8">
        <f t="shared" ref="AO510:AO541" si="323">AllCurCoTCL(AD510:AM510)</f>
        <v>0</v>
      </c>
      <c r="AP510" s="12">
        <f t="shared" si="286"/>
        <v>0</v>
      </c>
      <c r="AQ510" s="13"/>
      <c r="AR510" s="13"/>
      <c r="AS510" s="13"/>
      <c r="AT510" s="13"/>
      <c r="AU510" s="13"/>
      <c r="AV510" s="13"/>
      <c r="AW510" s="13"/>
      <c r="AX510" s="13"/>
      <c r="AY510" s="13"/>
      <c r="AZ510" s="13"/>
      <c r="BA510" s="10" t="str">
        <f t="shared" si="312"/>
        <v/>
      </c>
      <c r="BB510" s="8">
        <f t="shared" si="320"/>
        <v>0</v>
      </c>
      <c r="BC510" s="8">
        <f t="shared" si="313"/>
        <v>0</v>
      </c>
      <c r="BD510" s="13"/>
      <c r="BE510" s="13"/>
      <c r="BF510" s="13"/>
      <c r="BG510" s="13"/>
      <c r="BH510" s="13"/>
      <c r="BI510" s="13"/>
      <c r="BJ510" s="13"/>
      <c r="BK510" s="13"/>
      <c r="BL510" s="13"/>
      <c r="BM510" s="13"/>
      <c r="BN510" s="8" t="str">
        <f t="shared" si="293"/>
        <v/>
      </c>
      <c r="BO510" s="8">
        <f t="shared" si="308"/>
        <v>0</v>
      </c>
      <c r="BP510" s="8">
        <f t="shared" si="314"/>
        <v>0</v>
      </c>
      <c r="BQ510" s="13"/>
      <c r="BR510" s="13"/>
      <c r="BS510" s="13"/>
      <c r="BT510" s="13"/>
      <c r="BU510" s="13"/>
      <c r="BV510" s="13"/>
      <c r="BW510" s="13"/>
      <c r="BX510" s="13"/>
      <c r="BY510" s="13"/>
      <c r="BZ510" s="13"/>
      <c r="CA510" s="8" t="str">
        <f t="shared" si="315"/>
        <v/>
      </c>
      <c r="CB510" s="8">
        <f t="shared" si="289"/>
        <v>0</v>
      </c>
      <c r="CC510" s="8">
        <f t="shared" si="301"/>
        <v>0</v>
      </c>
      <c r="CD510" s="13"/>
      <c r="CE510" s="13"/>
      <c r="CF510" s="13"/>
      <c r="CG510" s="13"/>
      <c r="CH510" s="13"/>
      <c r="CI510" s="13"/>
      <c r="CJ510" s="13"/>
      <c r="CK510" s="13"/>
      <c r="CL510" s="13"/>
      <c r="CM510" s="13"/>
      <c r="CN510" s="8" t="str">
        <f t="shared" si="318"/>
        <v/>
      </c>
      <c r="CO510" s="8">
        <f t="shared" si="311"/>
        <v>0</v>
      </c>
      <c r="CP510" s="8">
        <f t="shared" si="316"/>
        <v>0</v>
      </c>
      <c r="CQ510" s="13"/>
      <c r="CR510" s="13"/>
      <c r="CS510" s="13"/>
      <c r="CT510" s="13"/>
      <c r="CU510" s="13"/>
      <c r="CV510" s="13"/>
      <c r="CW510" s="13"/>
      <c r="CX510" s="13"/>
      <c r="CY510" s="13"/>
      <c r="CZ510" s="13"/>
      <c r="DA510" s="8" t="str">
        <f t="shared" si="306"/>
        <v/>
      </c>
      <c r="DB510" s="8">
        <f t="shared" si="307"/>
        <v>0</v>
      </c>
      <c r="DC510" s="8">
        <f t="shared" si="321"/>
        <v>0</v>
      </c>
    </row>
    <row r="511" spans="1:107" ht="26.25" customHeight="1" thickBot="1" x14ac:dyDescent="0.4">
      <c r="A511" s="16">
        <v>505</v>
      </c>
      <c r="B511" s="16"/>
      <c r="C511" s="16"/>
      <c r="D511" s="13"/>
      <c r="E511" s="13"/>
      <c r="F511" s="13"/>
      <c r="G511" s="13"/>
      <c r="H511" s="13"/>
      <c r="I511" s="13"/>
      <c r="J511" s="13"/>
      <c r="K511" s="13"/>
      <c r="L511" s="13"/>
      <c r="M511" s="13"/>
      <c r="N511" s="8" t="str">
        <f t="shared" si="319"/>
        <v/>
      </c>
      <c r="O511" s="8">
        <f t="shared" si="310"/>
        <v>0</v>
      </c>
      <c r="P511" s="8">
        <f t="shared" si="317"/>
        <v>0</v>
      </c>
      <c r="Q511" s="13"/>
      <c r="R511" s="13"/>
      <c r="S511" s="13"/>
      <c r="T511" s="13"/>
      <c r="U511" s="13"/>
      <c r="V511" s="13"/>
      <c r="W511" s="13"/>
      <c r="X511" s="13"/>
      <c r="Y511" s="13"/>
      <c r="Z511" s="13"/>
      <c r="AA511" s="10" t="str">
        <f t="shared" si="302"/>
        <v/>
      </c>
      <c r="AB511" s="10">
        <f t="shared" ref="AB511:AB542" si="324">AllCurCoTCL(Q511:Z511)</f>
        <v>0</v>
      </c>
      <c r="AC511" s="10">
        <f t="shared" si="322"/>
        <v>0</v>
      </c>
      <c r="AD511" s="13"/>
      <c r="AE511" s="13"/>
      <c r="AF511" s="13"/>
      <c r="AG511" s="13"/>
      <c r="AH511" s="13"/>
      <c r="AI511" s="13"/>
      <c r="AJ511" s="13"/>
      <c r="AK511" s="13"/>
      <c r="AL511" s="13"/>
      <c r="AM511" s="13"/>
      <c r="AN511" s="10" t="str">
        <f t="shared" si="291"/>
        <v/>
      </c>
      <c r="AO511" s="8">
        <f t="shared" si="323"/>
        <v>0</v>
      </c>
      <c r="AP511" s="12">
        <f t="shared" si="286"/>
        <v>0</v>
      </c>
      <c r="AQ511" s="13"/>
      <c r="AR511" s="13"/>
      <c r="AS511" s="13"/>
      <c r="AT511" s="13"/>
      <c r="AU511" s="13"/>
      <c r="AV511" s="13"/>
      <c r="AW511" s="13"/>
      <c r="AX511" s="13"/>
      <c r="AY511" s="13"/>
      <c r="AZ511" s="13"/>
      <c r="BA511" s="10" t="str">
        <f t="shared" si="312"/>
        <v/>
      </c>
      <c r="BB511" s="8">
        <f t="shared" si="320"/>
        <v>0</v>
      </c>
      <c r="BC511" s="8">
        <f t="shared" si="313"/>
        <v>0</v>
      </c>
      <c r="BD511" s="13"/>
      <c r="BE511" s="13"/>
      <c r="BF511" s="13"/>
      <c r="BG511" s="13"/>
      <c r="BH511" s="13"/>
      <c r="BI511" s="13"/>
      <c r="BJ511" s="13"/>
      <c r="BK511" s="13"/>
      <c r="BL511" s="13"/>
      <c r="BM511" s="13"/>
      <c r="BN511" s="8" t="str">
        <f t="shared" si="293"/>
        <v/>
      </c>
      <c r="BO511" s="8">
        <f t="shared" si="308"/>
        <v>0</v>
      </c>
      <c r="BP511" s="8">
        <f t="shared" si="314"/>
        <v>0</v>
      </c>
      <c r="BQ511" s="13"/>
      <c r="BR511" s="13"/>
      <c r="BS511" s="13"/>
      <c r="BT511" s="13"/>
      <c r="BU511" s="13"/>
      <c r="BV511" s="13"/>
      <c r="BW511" s="13"/>
      <c r="BX511" s="13"/>
      <c r="BY511" s="13"/>
      <c r="BZ511" s="13"/>
      <c r="CA511" s="8" t="str">
        <f t="shared" si="315"/>
        <v/>
      </c>
      <c r="CB511" s="8">
        <f t="shared" si="289"/>
        <v>0</v>
      </c>
      <c r="CC511" s="8">
        <f>AllCurCoGP(BQ511:BZ511)</f>
        <v>0</v>
      </c>
      <c r="CD511" s="13"/>
      <c r="CE511" s="13"/>
      <c r="CF511" s="13"/>
      <c r="CG511" s="13"/>
      <c r="CH511" s="13"/>
      <c r="CI511" s="13"/>
      <c r="CJ511" s="13"/>
      <c r="CK511" s="13"/>
      <c r="CL511" s="13"/>
      <c r="CM511" s="13"/>
      <c r="CN511" s="8" t="str">
        <f t="shared" si="318"/>
        <v/>
      </c>
      <c r="CO511" s="8">
        <f t="shared" si="311"/>
        <v>0</v>
      </c>
      <c r="CP511" s="8">
        <f t="shared" si="316"/>
        <v>0</v>
      </c>
      <c r="CQ511" s="13"/>
      <c r="CR511" s="13"/>
      <c r="CS511" s="13"/>
      <c r="CT511" s="13"/>
      <c r="CU511" s="13"/>
      <c r="CV511" s="13"/>
      <c r="CW511" s="13"/>
      <c r="CX511" s="13"/>
      <c r="CY511" s="13"/>
      <c r="CZ511" s="13"/>
      <c r="DA511" s="8" t="str">
        <f t="shared" si="306"/>
        <v/>
      </c>
      <c r="DB511" s="8">
        <f t="shared" si="307"/>
        <v>0</v>
      </c>
      <c r="DC511" s="8">
        <f t="shared" si="321"/>
        <v>0</v>
      </c>
    </row>
    <row r="512" spans="1:107" ht="26.25" customHeight="1" thickBot="1" x14ac:dyDescent="0.4">
      <c r="A512" s="16">
        <v>506</v>
      </c>
      <c r="B512" s="16"/>
      <c r="C512" s="16"/>
      <c r="D512" s="13"/>
      <c r="E512" s="13"/>
      <c r="F512" s="13"/>
      <c r="G512" s="13"/>
      <c r="H512" s="13"/>
      <c r="I512" s="13"/>
      <c r="J512" s="13"/>
      <c r="K512" s="13"/>
      <c r="L512" s="13"/>
      <c r="M512" s="13"/>
      <c r="N512" s="8" t="str">
        <f t="shared" si="319"/>
        <v/>
      </c>
      <c r="O512" s="8">
        <f t="shared" si="310"/>
        <v>0</v>
      </c>
      <c r="P512" s="8">
        <f t="shared" si="317"/>
        <v>0</v>
      </c>
      <c r="Q512" s="13"/>
      <c r="R512" s="13"/>
      <c r="S512" s="13"/>
      <c r="T512" s="13"/>
      <c r="U512" s="13"/>
      <c r="V512" s="13"/>
      <c r="W512" s="13"/>
      <c r="X512" s="13"/>
      <c r="Y512" s="13"/>
      <c r="Z512" s="13"/>
      <c r="AA512" s="10" t="str">
        <f t="shared" si="302"/>
        <v/>
      </c>
      <c r="AB512" s="10">
        <f t="shared" si="324"/>
        <v>0</v>
      </c>
      <c r="AC512" s="10">
        <f t="shared" si="322"/>
        <v>0</v>
      </c>
      <c r="AD512" s="13"/>
      <c r="AE512" s="13"/>
      <c r="AF512" s="13"/>
      <c r="AG512" s="13"/>
      <c r="AH512" s="13"/>
      <c r="AI512" s="13"/>
      <c r="AJ512" s="13"/>
      <c r="AK512" s="13"/>
      <c r="AL512" s="13"/>
      <c r="AM512" s="13"/>
      <c r="AN512" s="10" t="str">
        <f t="shared" si="291"/>
        <v/>
      </c>
      <c r="AO512" s="8">
        <f t="shared" si="323"/>
        <v>0</v>
      </c>
      <c r="AP512" s="12">
        <f t="shared" si="286"/>
        <v>0</v>
      </c>
      <c r="AQ512" s="13"/>
      <c r="AR512" s="13"/>
      <c r="AS512" s="13"/>
      <c r="AT512" s="13"/>
      <c r="AU512" s="13"/>
      <c r="AV512" s="13"/>
      <c r="AW512" s="13"/>
      <c r="AX512" s="13"/>
      <c r="AY512" s="13"/>
      <c r="AZ512" s="13"/>
      <c r="BA512" s="10" t="str">
        <f t="shared" si="312"/>
        <v/>
      </c>
      <c r="BB512" s="8">
        <f t="shared" si="320"/>
        <v>0</v>
      </c>
      <c r="BC512" s="8">
        <f t="shared" si="313"/>
        <v>0</v>
      </c>
      <c r="BD512" s="13"/>
      <c r="BE512" s="13"/>
      <c r="BF512" s="13"/>
      <c r="BG512" s="13"/>
      <c r="BH512" s="13"/>
      <c r="BI512" s="13"/>
      <c r="BJ512" s="13"/>
      <c r="BK512" s="13"/>
      <c r="BL512" s="13"/>
      <c r="BM512" s="13"/>
      <c r="BN512" s="8" t="str">
        <f t="shared" si="293"/>
        <v/>
      </c>
      <c r="BO512" s="8">
        <f t="shared" si="308"/>
        <v>0</v>
      </c>
      <c r="BP512" s="8">
        <f t="shared" si="314"/>
        <v>0</v>
      </c>
      <c r="BQ512" s="13"/>
      <c r="BR512" s="13"/>
      <c r="BS512" s="13"/>
      <c r="BT512" s="13"/>
      <c r="BU512" s="13"/>
      <c r="BV512" s="13"/>
      <c r="BW512" s="13"/>
      <c r="BX512" s="13"/>
      <c r="BY512" s="13"/>
      <c r="BZ512" s="13"/>
      <c r="CA512" s="8" t="str">
        <f t="shared" si="315"/>
        <v/>
      </c>
      <c r="CB512" s="8">
        <f t="shared" si="289"/>
        <v>0</v>
      </c>
      <c r="CC512" s="8">
        <f t="shared" ref="CC512:CC543" si="325">AllCurCoGP(BQ512:BZ512)</f>
        <v>0</v>
      </c>
      <c r="CD512" s="13"/>
      <c r="CE512" s="13"/>
      <c r="CF512" s="13"/>
      <c r="CG512" s="13"/>
      <c r="CH512" s="13"/>
      <c r="CI512" s="13"/>
      <c r="CJ512" s="13"/>
      <c r="CK512" s="13"/>
      <c r="CL512" s="13"/>
      <c r="CM512" s="13"/>
      <c r="CN512" s="8" t="str">
        <f t="shared" si="318"/>
        <v/>
      </c>
      <c r="CO512" s="8">
        <f t="shared" si="311"/>
        <v>0</v>
      </c>
      <c r="CP512" s="8">
        <f t="shared" si="316"/>
        <v>0</v>
      </c>
      <c r="CQ512" s="13"/>
      <c r="CR512" s="13"/>
      <c r="CS512" s="13"/>
      <c r="CT512" s="13"/>
      <c r="CU512" s="13"/>
      <c r="CV512" s="13"/>
      <c r="CW512" s="13"/>
      <c r="CX512" s="13"/>
      <c r="CY512" s="13"/>
      <c r="CZ512" s="13"/>
      <c r="DA512" s="8" t="str">
        <f t="shared" si="306"/>
        <v/>
      </c>
      <c r="DB512" s="8">
        <f t="shared" si="307"/>
        <v>0</v>
      </c>
      <c r="DC512" s="8">
        <f t="shared" si="321"/>
        <v>0</v>
      </c>
    </row>
    <row r="513" spans="1:107" ht="26.25" customHeight="1" thickBot="1" x14ac:dyDescent="0.4">
      <c r="A513" s="16">
        <v>507</v>
      </c>
      <c r="B513" s="16"/>
      <c r="C513" s="16"/>
      <c r="D513" s="13"/>
      <c r="E513" s="13"/>
      <c r="F513" s="13"/>
      <c r="G513" s="13"/>
      <c r="H513" s="13"/>
      <c r="I513" s="13"/>
      <c r="J513" s="13"/>
      <c r="K513" s="13"/>
      <c r="L513" s="13"/>
      <c r="M513" s="13"/>
      <c r="N513" s="8" t="str">
        <f t="shared" si="319"/>
        <v/>
      </c>
      <c r="O513" s="8">
        <f t="shared" si="310"/>
        <v>0</v>
      </c>
      <c r="P513" s="8">
        <f t="shared" si="317"/>
        <v>0</v>
      </c>
      <c r="Q513" s="13"/>
      <c r="R513" s="13"/>
      <c r="S513" s="13"/>
      <c r="T513" s="13"/>
      <c r="U513" s="13"/>
      <c r="V513" s="13"/>
      <c r="W513" s="13"/>
      <c r="X513" s="13"/>
      <c r="Y513" s="13"/>
      <c r="Z513" s="13"/>
      <c r="AA513" s="10" t="str">
        <f t="shared" si="302"/>
        <v/>
      </c>
      <c r="AB513" s="10">
        <f t="shared" si="324"/>
        <v>0</v>
      </c>
      <c r="AC513" s="10">
        <f t="shared" si="322"/>
        <v>0</v>
      </c>
      <c r="AD513" s="13"/>
      <c r="AE513" s="13"/>
      <c r="AF513" s="13"/>
      <c r="AG513" s="13"/>
      <c r="AH513" s="13"/>
      <c r="AI513" s="13"/>
      <c r="AJ513" s="13"/>
      <c r="AK513" s="13"/>
      <c r="AL513" s="13"/>
      <c r="AM513" s="13"/>
      <c r="AN513" s="10" t="str">
        <f t="shared" si="291"/>
        <v/>
      </c>
      <c r="AO513" s="8">
        <f t="shared" si="323"/>
        <v>0</v>
      </c>
      <c r="AP513" s="12">
        <f t="shared" si="286"/>
        <v>0</v>
      </c>
      <c r="AQ513" s="13"/>
      <c r="AR513" s="13"/>
      <c r="AS513" s="13"/>
      <c r="AT513" s="13"/>
      <c r="AU513" s="13"/>
      <c r="AV513" s="13"/>
      <c r="AW513" s="13"/>
      <c r="AX513" s="13"/>
      <c r="AY513" s="13"/>
      <c r="AZ513" s="13"/>
      <c r="BA513" s="10" t="str">
        <f t="shared" si="312"/>
        <v/>
      </c>
      <c r="BB513" s="8">
        <f t="shared" si="320"/>
        <v>0</v>
      </c>
      <c r="BC513" s="8">
        <f t="shared" si="313"/>
        <v>0</v>
      </c>
      <c r="BD513" s="13"/>
      <c r="BE513" s="13"/>
      <c r="BF513" s="13"/>
      <c r="BG513" s="13"/>
      <c r="BH513" s="13"/>
      <c r="BI513" s="13"/>
      <c r="BJ513" s="13"/>
      <c r="BK513" s="13"/>
      <c r="BL513" s="13"/>
      <c r="BM513" s="13"/>
      <c r="BN513" s="8" t="str">
        <f t="shared" si="293"/>
        <v/>
      </c>
      <c r="BO513" s="8">
        <f t="shared" si="308"/>
        <v>0</v>
      </c>
      <c r="BP513" s="8">
        <f t="shared" si="314"/>
        <v>0</v>
      </c>
      <c r="BQ513" s="13"/>
      <c r="BR513" s="13"/>
      <c r="BS513" s="13"/>
      <c r="BT513" s="13"/>
      <c r="BU513" s="13"/>
      <c r="BV513" s="13"/>
      <c r="BW513" s="13"/>
      <c r="BX513" s="13"/>
      <c r="BY513" s="13"/>
      <c r="BZ513" s="13"/>
      <c r="CA513" s="8" t="str">
        <f t="shared" si="315"/>
        <v/>
      </c>
      <c r="CB513" s="8">
        <f t="shared" si="289"/>
        <v>0</v>
      </c>
      <c r="CC513" s="8">
        <f t="shared" si="325"/>
        <v>0</v>
      </c>
      <c r="CD513" s="13"/>
      <c r="CE513" s="13"/>
      <c r="CF513" s="13"/>
      <c r="CG513" s="13"/>
      <c r="CH513" s="13"/>
      <c r="CI513" s="13"/>
      <c r="CJ513" s="13"/>
      <c r="CK513" s="13"/>
      <c r="CL513" s="13"/>
      <c r="CM513" s="13"/>
      <c r="CN513" s="8" t="str">
        <f t="shared" si="318"/>
        <v/>
      </c>
      <c r="CO513" s="8">
        <f t="shared" si="311"/>
        <v>0</v>
      </c>
      <c r="CP513" s="8">
        <f t="shared" si="316"/>
        <v>0</v>
      </c>
      <c r="CQ513" s="13"/>
      <c r="CR513" s="13"/>
      <c r="CS513" s="13"/>
      <c r="CT513" s="13"/>
      <c r="CU513" s="13"/>
      <c r="CV513" s="13"/>
      <c r="CW513" s="13"/>
      <c r="CX513" s="13"/>
      <c r="CY513" s="13"/>
      <c r="CZ513" s="13"/>
      <c r="DA513" s="8" t="str">
        <f t="shared" ref="DA513:DA544" si="326">AllCurCo(CQ513:CZ513)</f>
        <v/>
      </c>
      <c r="DB513" s="8">
        <f t="shared" ref="DB513:DB544" si="327">AllCurCoTCL(CQ513:CZ513)</f>
        <v>0</v>
      </c>
      <c r="DC513" s="8">
        <f t="shared" si="321"/>
        <v>0</v>
      </c>
    </row>
    <row r="514" spans="1:107" ht="26.25" customHeight="1" thickBot="1" x14ac:dyDescent="0.4">
      <c r="A514" s="16">
        <v>508</v>
      </c>
      <c r="B514" s="16"/>
      <c r="C514" s="16"/>
      <c r="D514" s="13"/>
      <c r="E514" s="13"/>
      <c r="F514" s="13"/>
      <c r="G514" s="13"/>
      <c r="H514" s="13"/>
      <c r="I514" s="13"/>
      <c r="J514" s="13"/>
      <c r="K514" s="13"/>
      <c r="L514" s="13"/>
      <c r="M514" s="13"/>
      <c r="N514" s="8" t="str">
        <f t="shared" si="319"/>
        <v/>
      </c>
      <c r="O514" s="8">
        <f t="shared" si="310"/>
        <v>0</v>
      </c>
      <c r="P514" s="8">
        <f t="shared" si="317"/>
        <v>0</v>
      </c>
      <c r="Q514" s="13"/>
      <c r="R514" s="13"/>
      <c r="S514" s="13"/>
      <c r="T514" s="13"/>
      <c r="U514" s="13"/>
      <c r="V514" s="13"/>
      <c r="W514" s="13"/>
      <c r="X514" s="13"/>
      <c r="Y514" s="13"/>
      <c r="Z514" s="13"/>
      <c r="AA514" s="10" t="str">
        <f t="shared" si="302"/>
        <v/>
      </c>
      <c r="AB514" s="10">
        <f t="shared" si="324"/>
        <v>0</v>
      </c>
      <c r="AC514" s="10">
        <f t="shared" si="322"/>
        <v>0</v>
      </c>
      <c r="AD514" s="13"/>
      <c r="AE514" s="13"/>
      <c r="AF514" s="13"/>
      <c r="AG514" s="13"/>
      <c r="AH514" s="13"/>
      <c r="AI514" s="13"/>
      <c r="AJ514" s="13"/>
      <c r="AK514" s="13"/>
      <c r="AL514" s="13"/>
      <c r="AM514" s="13"/>
      <c r="AN514" s="10" t="str">
        <f t="shared" si="291"/>
        <v/>
      </c>
      <c r="AO514" s="8">
        <f t="shared" si="323"/>
        <v>0</v>
      </c>
      <c r="AP514" s="12">
        <f t="shared" si="286"/>
        <v>0</v>
      </c>
      <c r="AQ514" s="13"/>
      <c r="AR514" s="13"/>
      <c r="AS514" s="13"/>
      <c r="AT514" s="13"/>
      <c r="AU514" s="13"/>
      <c r="AV514" s="13"/>
      <c r="AW514" s="13"/>
      <c r="AX514" s="13"/>
      <c r="AY514" s="13"/>
      <c r="AZ514" s="13"/>
      <c r="BA514" s="10" t="str">
        <f t="shared" si="312"/>
        <v/>
      </c>
      <c r="BB514" s="8">
        <f t="shared" si="320"/>
        <v>0</v>
      </c>
      <c r="BC514" s="8">
        <f t="shared" si="313"/>
        <v>0</v>
      </c>
      <c r="BD514" s="13"/>
      <c r="BE514" s="13"/>
      <c r="BF514" s="13"/>
      <c r="BG514" s="13"/>
      <c r="BH514" s="13"/>
      <c r="BI514" s="13"/>
      <c r="BJ514" s="13"/>
      <c r="BK514" s="13"/>
      <c r="BL514" s="13"/>
      <c r="BM514" s="13"/>
      <c r="BN514" s="8" t="str">
        <f t="shared" si="293"/>
        <v/>
      </c>
      <c r="BO514" s="8">
        <f t="shared" si="308"/>
        <v>0</v>
      </c>
      <c r="BP514" s="8">
        <f t="shared" si="314"/>
        <v>0</v>
      </c>
      <c r="BQ514" s="13"/>
      <c r="BR514" s="13"/>
      <c r="BS514" s="13"/>
      <c r="BT514" s="13"/>
      <c r="BU514" s="13"/>
      <c r="BV514" s="13"/>
      <c r="BW514" s="13"/>
      <c r="BX514" s="13"/>
      <c r="BY514" s="13"/>
      <c r="BZ514" s="13"/>
      <c r="CA514" s="8" t="str">
        <f t="shared" si="315"/>
        <v/>
      </c>
      <c r="CB514" s="8">
        <f t="shared" si="289"/>
        <v>0</v>
      </c>
      <c r="CC514" s="8">
        <f t="shared" si="325"/>
        <v>0</v>
      </c>
      <c r="CD514" s="13"/>
      <c r="CE514" s="13"/>
      <c r="CF514" s="13"/>
      <c r="CG514" s="13"/>
      <c r="CH514" s="13"/>
      <c r="CI514" s="13"/>
      <c r="CJ514" s="13"/>
      <c r="CK514" s="13"/>
      <c r="CL514" s="13"/>
      <c r="CM514" s="13"/>
      <c r="CN514" s="8" t="str">
        <f t="shared" si="318"/>
        <v/>
      </c>
      <c r="CO514" s="8">
        <f t="shared" si="311"/>
        <v>0</v>
      </c>
      <c r="CP514" s="8">
        <f t="shared" si="316"/>
        <v>0</v>
      </c>
      <c r="CQ514" s="13"/>
      <c r="CR514" s="13"/>
      <c r="CS514" s="13"/>
      <c r="CT514" s="13"/>
      <c r="CU514" s="13"/>
      <c r="CV514" s="13"/>
      <c r="CW514" s="13"/>
      <c r="CX514" s="13"/>
      <c r="CY514" s="13"/>
      <c r="CZ514" s="13"/>
      <c r="DA514" s="8" t="str">
        <f t="shared" si="326"/>
        <v/>
      </c>
      <c r="DB514" s="8">
        <f t="shared" si="327"/>
        <v>0</v>
      </c>
      <c r="DC514" s="8">
        <f t="shared" si="321"/>
        <v>0</v>
      </c>
    </row>
    <row r="515" spans="1:107" ht="26.25" customHeight="1" thickBot="1" x14ac:dyDescent="0.4">
      <c r="A515" s="16">
        <v>509</v>
      </c>
      <c r="B515" s="16"/>
      <c r="C515" s="16"/>
      <c r="D515" s="13"/>
      <c r="E515" s="13"/>
      <c r="F515" s="13"/>
      <c r="G515" s="13"/>
      <c r="H515" s="13"/>
      <c r="I515" s="13"/>
      <c r="J515" s="13"/>
      <c r="K515" s="13"/>
      <c r="L515" s="13"/>
      <c r="M515" s="13"/>
      <c r="N515" s="8" t="str">
        <f t="shared" si="319"/>
        <v/>
      </c>
      <c r="O515" s="8">
        <f t="shared" si="310"/>
        <v>0</v>
      </c>
      <c r="P515" s="8">
        <f t="shared" si="317"/>
        <v>0</v>
      </c>
      <c r="Q515" s="13"/>
      <c r="R515" s="13"/>
      <c r="S515" s="13"/>
      <c r="T515" s="13"/>
      <c r="U515" s="13"/>
      <c r="V515" s="13"/>
      <c r="W515" s="13"/>
      <c r="X515" s="13"/>
      <c r="Y515" s="13"/>
      <c r="Z515" s="13"/>
      <c r="AA515" s="10" t="str">
        <f t="shared" si="302"/>
        <v/>
      </c>
      <c r="AB515" s="10">
        <f t="shared" si="324"/>
        <v>0</v>
      </c>
      <c r="AC515" s="10">
        <f t="shared" si="322"/>
        <v>0</v>
      </c>
      <c r="AD515" s="13"/>
      <c r="AE515" s="13"/>
      <c r="AF515" s="13"/>
      <c r="AG515" s="13"/>
      <c r="AH515" s="13"/>
      <c r="AI515" s="13"/>
      <c r="AJ515" s="13"/>
      <c r="AK515" s="13"/>
      <c r="AL515" s="13"/>
      <c r="AM515" s="13"/>
      <c r="AN515" s="10" t="str">
        <f t="shared" si="291"/>
        <v/>
      </c>
      <c r="AO515" s="8">
        <f t="shared" si="323"/>
        <v>0</v>
      </c>
      <c r="AP515" s="12">
        <f t="shared" si="286"/>
        <v>0</v>
      </c>
      <c r="AQ515" s="13"/>
      <c r="AR515" s="13"/>
      <c r="AS515" s="13"/>
      <c r="AT515" s="13"/>
      <c r="AU515" s="13"/>
      <c r="AV515" s="13"/>
      <c r="AW515" s="13"/>
      <c r="AX515" s="13"/>
      <c r="AY515" s="13"/>
      <c r="AZ515" s="13"/>
      <c r="BA515" s="10" t="str">
        <f t="shared" si="312"/>
        <v/>
      </c>
      <c r="BB515" s="8">
        <f t="shared" si="320"/>
        <v>0</v>
      </c>
      <c r="BC515" s="8">
        <f t="shared" si="313"/>
        <v>0</v>
      </c>
      <c r="BD515" s="13"/>
      <c r="BE515" s="13"/>
      <c r="BF515" s="13"/>
      <c r="BG515" s="13"/>
      <c r="BH515" s="13"/>
      <c r="BI515" s="13"/>
      <c r="BJ515" s="13"/>
      <c r="BK515" s="13"/>
      <c r="BL515" s="13"/>
      <c r="BM515" s="13"/>
      <c r="BN515" s="8" t="str">
        <f t="shared" si="293"/>
        <v/>
      </c>
      <c r="BO515" s="8">
        <f t="shared" si="308"/>
        <v>0</v>
      </c>
      <c r="BP515" s="8">
        <f t="shared" si="314"/>
        <v>0</v>
      </c>
      <c r="BQ515" s="13"/>
      <c r="BR515" s="13"/>
      <c r="BS515" s="13"/>
      <c r="BT515" s="13"/>
      <c r="BU515" s="13"/>
      <c r="BV515" s="13"/>
      <c r="BW515" s="13"/>
      <c r="BX515" s="13"/>
      <c r="BY515" s="13"/>
      <c r="BZ515" s="13"/>
      <c r="CA515" s="8" t="str">
        <f t="shared" si="315"/>
        <v/>
      </c>
      <c r="CB515" s="8">
        <f t="shared" si="289"/>
        <v>0</v>
      </c>
      <c r="CC515" s="8">
        <f t="shared" si="325"/>
        <v>0</v>
      </c>
      <c r="CD515" s="13"/>
      <c r="CE515" s="13"/>
      <c r="CF515" s="13"/>
      <c r="CG515" s="13"/>
      <c r="CH515" s="13"/>
      <c r="CI515" s="13"/>
      <c r="CJ515" s="13"/>
      <c r="CK515" s="13"/>
      <c r="CL515" s="13"/>
      <c r="CM515" s="13"/>
      <c r="CN515" s="8" t="str">
        <f t="shared" si="318"/>
        <v/>
      </c>
      <c r="CO515" s="8">
        <f t="shared" si="311"/>
        <v>0</v>
      </c>
      <c r="CP515" s="8">
        <f t="shared" si="316"/>
        <v>0</v>
      </c>
      <c r="CQ515" s="13"/>
      <c r="CR515" s="13"/>
      <c r="CS515" s="13"/>
      <c r="CT515" s="13"/>
      <c r="CU515" s="13"/>
      <c r="CV515" s="13"/>
      <c r="CW515" s="13"/>
      <c r="CX515" s="13"/>
      <c r="CY515" s="13"/>
      <c r="CZ515" s="13"/>
      <c r="DA515" s="8" t="str">
        <f t="shared" si="326"/>
        <v/>
      </c>
      <c r="DB515" s="8">
        <f t="shared" si="327"/>
        <v>0</v>
      </c>
      <c r="DC515" s="8">
        <f t="shared" si="321"/>
        <v>0</v>
      </c>
    </row>
    <row r="516" spans="1:107" ht="26.25" customHeight="1" thickBot="1" x14ac:dyDescent="0.4">
      <c r="A516" s="16">
        <v>510</v>
      </c>
      <c r="B516" s="16"/>
      <c r="C516" s="16"/>
      <c r="D516" s="13"/>
      <c r="E516" s="13"/>
      <c r="F516" s="13"/>
      <c r="G516" s="13"/>
      <c r="H516" s="13"/>
      <c r="I516" s="13"/>
      <c r="J516" s="13"/>
      <c r="K516" s="13"/>
      <c r="L516" s="13"/>
      <c r="M516" s="13"/>
      <c r="N516" s="8" t="str">
        <f t="shared" si="319"/>
        <v/>
      </c>
      <c r="O516" s="8">
        <f t="shared" si="310"/>
        <v>0</v>
      </c>
      <c r="P516" s="8">
        <f t="shared" si="317"/>
        <v>0</v>
      </c>
      <c r="Q516" s="13"/>
      <c r="R516" s="13"/>
      <c r="S516" s="13"/>
      <c r="T516" s="13"/>
      <c r="U516" s="13"/>
      <c r="V516" s="13"/>
      <c r="W516" s="13"/>
      <c r="X516" s="13"/>
      <c r="Y516" s="13"/>
      <c r="Z516" s="13"/>
      <c r="AA516" s="10" t="str">
        <f t="shared" si="302"/>
        <v/>
      </c>
      <c r="AB516" s="10">
        <f t="shared" si="324"/>
        <v>0</v>
      </c>
      <c r="AC516" s="10">
        <f t="shared" si="322"/>
        <v>0</v>
      </c>
      <c r="AD516" s="13"/>
      <c r="AE516" s="13"/>
      <c r="AF516" s="13"/>
      <c r="AG516" s="13"/>
      <c r="AH516" s="13"/>
      <c r="AI516" s="13"/>
      <c r="AJ516" s="13"/>
      <c r="AK516" s="13"/>
      <c r="AL516" s="13"/>
      <c r="AM516" s="13"/>
      <c r="AN516" s="10" t="str">
        <f t="shared" si="291"/>
        <v/>
      </c>
      <c r="AO516" s="8">
        <f t="shared" si="323"/>
        <v>0</v>
      </c>
      <c r="AP516" s="12">
        <f t="shared" ref="AP516:AP579" si="328">AllCurCoGP(AD516:AM516)</f>
        <v>0</v>
      </c>
      <c r="AQ516" s="13"/>
      <c r="AR516" s="13"/>
      <c r="AS516" s="13"/>
      <c r="AT516" s="13"/>
      <c r="AU516" s="13"/>
      <c r="AV516" s="13"/>
      <c r="AW516" s="13"/>
      <c r="AX516" s="13"/>
      <c r="AY516" s="13"/>
      <c r="AZ516" s="13"/>
      <c r="BA516" s="10" t="str">
        <f t="shared" si="312"/>
        <v/>
      </c>
      <c r="BB516" s="8">
        <f t="shared" si="320"/>
        <v>0</v>
      </c>
      <c r="BC516" s="8">
        <f t="shared" si="313"/>
        <v>0</v>
      </c>
      <c r="BD516" s="13"/>
      <c r="BE516" s="13"/>
      <c r="BF516" s="13"/>
      <c r="BG516" s="13"/>
      <c r="BH516" s="13"/>
      <c r="BI516" s="13"/>
      <c r="BJ516" s="13"/>
      <c r="BK516" s="13"/>
      <c r="BL516" s="13"/>
      <c r="BM516" s="13"/>
      <c r="BN516" s="8" t="str">
        <f t="shared" si="293"/>
        <v/>
      </c>
      <c r="BO516" s="8">
        <f t="shared" si="308"/>
        <v>0</v>
      </c>
      <c r="BP516" s="8">
        <f t="shared" si="314"/>
        <v>0</v>
      </c>
      <c r="BQ516" s="13"/>
      <c r="BR516" s="13"/>
      <c r="BS516" s="13"/>
      <c r="BT516" s="13"/>
      <c r="BU516" s="13"/>
      <c r="BV516" s="13"/>
      <c r="BW516" s="13"/>
      <c r="BX516" s="13"/>
      <c r="BY516" s="13"/>
      <c r="BZ516" s="13"/>
      <c r="CA516" s="8" t="str">
        <f t="shared" si="315"/>
        <v/>
      </c>
      <c r="CB516" s="8">
        <f t="shared" si="289"/>
        <v>0</v>
      </c>
      <c r="CC516" s="8">
        <f t="shared" si="325"/>
        <v>0</v>
      </c>
      <c r="CD516" s="13"/>
      <c r="CE516" s="13"/>
      <c r="CF516" s="13"/>
      <c r="CG516" s="13"/>
      <c r="CH516" s="13"/>
      <c r="CI516" s="13"/>
      <c r="CJ516" s="13"/>
      <c r="CK516" s="13"/>
      <c r="CL516" s="13"/>
      <c r="CM516" s="13"/>
      <c r="CN516" s="8" t="str">
        <f t="shared" si="318"/>
        <v/>
      </c>
      <c r="CO516" s="8">
        <f t="shared" si="311"/>
        <v>0</v>
      </c>
      <c r="CP516" s="8">
        <f t="shared" si="316"/>
        <v>0</v>
      </c>
      <c r="CQ516" s="13"/>
      <c r="CR516" s="13"/>
      <c r="CS516" s="13"/>
      <c r="CT516" s="13"/>
      <c r="CU516" s="13"/>
      <c r="CV516" s="13"/>
      <c r="CW516" s="13"/>
      <c r="CX516" s="13"/>
      <c r="CY516" s="13"/>
      <c r="CZ516" s="13"/>
      <c r="DA516" s="8" t="str">
        <f t="shared" si="326"/>
        <v/>
      </c>
      <c r="DB516" s="8">
        <f t="shared" si="327"/>
        <v>0</v>
      </c>
      <c r="DC516" s="8">
        <f t="shared" si="321"/>
        <v>0</v>
      </c>
    </row>
    <row r="517" spans="1:107" ht="26.25" customHeight="1" thickBot="1" x14ac:dyDescent="0.4">
      <c r="A517" s="16">
        <v>511</v>
      </c>
      <c r="B517" s="16"/>
      <c r="C517" s="16"/>
      <c r="D517" s="13"/>
      <c r="E517" s="13"/>
      <c r="F517" s="13"/>
      <c r="G517" s="13"/>
      <c r="H517" s="13"/>
      <c r="I517" s="13"/>
      <c r="J517" s="13"/>
      <c r="K517" s="13"/>
      <c r="L517" s="13"/>
      <c r="M517" s="13"/>
      <c r="N517" s="8" t="str">
        <f t="shared" si="319"/>
        <v/>
      </c>
      <c r="O517" s="8">
        <f t="shared" si="310"/>
        <v>0</v>
      </c>
      <c r="P517" s="8">
        <f t="shared" si="317"/>
        <v>0</v>
      </c>
      <c r="Q517" s="13"/>
      <c r="R517" s="13"/>
      <c r="S517" s="13"/>
      <c r="T517" s="13"/>
      <c r="U517" s="13"/>
      <c r="V517" s="13"/>
      <c r="W517" s="13"/>
      <c r="X517" s="13"/>
      <c r="Y517" s="13"/>
      <c r="Z517" s="13"/>
      <c r="AA517" s="10" t="str">
        <f t="shared" si="302"/>
        <v/>
      </c>
      <c r="AB517" s="10">
        <f t="shared" si="324"/>
        <v>0</v>
      </c>
      <c r="AC517" s="10">
        <f t="shared" si="322"/>
        <v>0</v>
      </c>
      <c r="AD517" s="13"/>
      <c r="AE517" s="13"/>
      <c r="AF517" s="13"/>
      <c r="AG517" s="13"/>
      <c r="AH517" s="13"/>
      <c r="AI517" s="13"/>
      <c r="AJ517" s="13"/>
      <c r="AK517" s="13"/>
      <c r="AL517" s="13"/>
      <c r="AM517" s="13"/>
      <c r="AN517" s="10" t="str">
        <f t="shared" si="291"/>
        <v/>
      </c>
      <c r="AO517" s="8">
        <f t="shared" si="323"/>
        <v>0</v>
      </c>
      <c r="AP517" s="12">
        <f t="shared" si="328"/>
        <v>0</v>
      </c>
      <c r="AQ517" s="13"/>
      <c r="AR517" s="13"/>
      <c r="AS517" s="13"/>
      <c r="AT517" s="13"/>
      <c r="AU517" s="13"/>
      <c r="AV517" s="13"/>
      <c r="AW517" s="13"/>
      <c r="AX517" s="13"/>
      <c r="AY517" s="13"/>
      <c r="AZ517" s="13"/>
      <c r="BA517" s="10" t="str">
        <f t="shared" si="312"/>
        <v/>
      </c>
      <c r="BB517" s="8">
        <f t="shared" si="320"/>
        <v>0</v>
      </c>
      <c r="BC517" s="8">
        <f t="shared" si="313"/>
        <v>0</v>
      </c>
      <c r="BD517" s="13"/>
      <c r="BE517" s="13"/>
      <c r="BF517" s="13"/>
      <c r="BG517" s="13"/>
      <c r="BH517" s="13"/>
      <c r="BI517" s="13"/>
      <c r="BJ517" s="13"/>
      <c r="BK517" s="13"/>
      <c r="BL517" s="13"/>
      <c r="BM517" s="13"/>
      <c r="BN517" s="8" t="str">
        <f t="shared" si="293"/>
        <v/>
      </c>
      <c r="BO517" s="8">
        <f t="shared" si="308"/>
        <v>0</v>
      </c>
      <c r="BP517" s="8">
        <f t="shared" si="314"/>
        <v>0</v>
      </c>
      <c r="BQ517" s="13"/>
      <c r="BR517" s="13"/>
      <c r="BS517" s="13"/>
      <c r="BT517" s="13"/>
      <c r="BU517" s="13"/>
      <c r="BV517" s="13"/>
      <c r="BW517" s="13"/>
      <c r="BX517" s="13"/>
      <c r="BY517" s="13"/>
      <c r="BZ517" s="13"/>
      <c r="CA517" s="8" t="str">
        <f t="shared" si="315"/>
        <v/>
      </c>
      <c r="CB517" s="8">
        <f t="shared" si="289"/>
        <v>0</v>
      </c>
      <c r="CC517" s="8">
        <f t="shared" si="325"/>
        <v>0</v>
      </c>
      <c r="CD517" s="13"/>
      <c r="CE517" s="13"/>
      <c r="CF517" s="13"/>
      <c r="CG517" s="13"/>
      <c r="CH517" s="13"/>
      <c r="CI517" s="13"/>
      <c r="CJ517" s="13"/>
      <c r="CK517" s="13"/>
      <c r="CL517" s="13"/>
      <c r="CM517" s="13"/>
      <c r="CN517" s="8" t="str">
        <f t="shared" si="318"/>
        <v/>
      </c>
      <c r="CO517" s="8">
        <f t="shared" si="311"/>
        <v>0</v>
      </c>
      <c r="CP517" s="8">
        <f t="shared" si="316"/>
        <v>0</v>
      </c>
      <c r="CQ517" s="13"/>
      <c r="CR517" s="13"/>
      <c r="CS517" s="13"/>
      <c r="CT517" s="13"/>
      <c r="CU517" s="13"/>
      <c r="CV517" s="13"/>
      <c r="CW517" s="13"/>
      <c r="CX517" s="13"/>
      <c r="CY517" s="13"/>
      <c r="CZ517" s="13"/>
      <c r="DA517" s="8" t="str">
        <f t="shared" si="326"/>
        <v/>
      </c>
      <c r="DB517" s="8">
        <f t="shared" si="327"/>
        <v>0</v>
      </c>
      <c r="DC517" s="8">
        <f t="shared" si="321"/>
        <v>0</v>
      </c>
    </row>
    <row r="518" spans="1:107" ht="26.25" customHeight="1" thickBot="1" x14ac:dyDescent="0.4">
      <c r="A518" s="16">
        <v>512</v>
      </c>
      <c r="B518" s="16"/>
      <c r="C518" s="16"/>
      <c r="D518" s="13"/>
      <c r="E518" s="13"/>
      <c r="F518" s="13"/>
      <c r="G518" s="13"/>
      <c r="H518" s="13"/>
      <c r="I518" s="13"/>
      <c r="J518" s="13"/>
      <c r="K518" s="13"/>
      <c r="L518" s="13"/>
      <c r="M518" s="13"/>
      <c r="N518" s="8" t="str">
        <f t="shared" si="319"/>
        <v/>
      </c>
      <c r="O518" s="8">
        <f t="shared" si="310"/>
        <v>0</v>
      </c>
      <c r="P518" s="8">
        <f t="shared" si="317"/>
        <v>0</v>
      </c>
      <c r="Q518" s="13"/>
      <c r="R518" s="13"/>
      <c r="S518" s="13"/>
      <c r="T518" s="13"/>
      <c r="U518" s="13"/>
      <c r="V518" s="13"/>
      <c r="W518" s="13"/>
      <c r="X518" s="13"/>
      <c r="Y518" s="13"/>
      <c r="Z518" s="13"/>
      <c r="AA518" s="10" t="str">
        <f t="shared" si="302"/>
        <v/>
      </c>
      <c r="AB518" s="10">
        <f t="shared" si="324"/>
        <v>0</v>
      </c>
      <c r="AC518" s="10">
        <f t="shared" si="322"/>
        <v>0</v>
      </c>
      <c r="AD518" s="13"/>
      <c r="AE518" s="13"/>
      <c r="AF518" s="13"/>
      <c r="AG518" s="13"/>
      <c r="AH518" s="13"/>
      <c r="AI518" s="13"/>
      <c r="AJ518" s="13"/>
      <c r="AK518" s="13"/>
      <c r="AL518" s="13"/>
      <c r="AM518" s="13"/>
      <c r="AN518" s="10" t="str">
        <f t="shared" si="291"/>
        <v/>
      </c>
      <c r="AO518" s="8">
        <f t="shared" si="323"/>
        <v>0</v>
      </c>
      <c r="AP518" s="12">
        <f t="shared" si="328"/>
        <v>0</v>
      </c>
      <c r="AQ518" s="13"/>
      <c r="AR518" s="13"/>
      <c r="AS518" s="13"/>
      <c r="AT518" s="13"/>
      <c r="AU518" s="13"/>
      <c r="AV518" s="13"/>
      <c r="AW518" s="13"/>
      <c r="AX518" s="13"/>
      <c r="AY518" s="13"/>
      <c r="AZ518" s="13"/>
      <c r="BA518" s="10" t="str">
        <f t="shared" si="312"/>
        <v/>
      </c>
      <c r="BB518" s="8">
        <f t="shared" si="320"/>
        <v>0</v>
      </c>
      <c r="BC518" s="8">
        <f t="shared" si="313"/>
        <v>0</v>
      </c>
      <c r="BD518" s="13"/>
      <c r="BE518" s="13"/>
      <c r="BF518" s="13"/>
      <c r="BG518" s="13"/>
      <c r="BH518" s="13"/>
      <c r="BI518" s="13"/>
      <c r="BJ518" s="13"/>
      <c r="BK518" s="13"/>
      <c r="BL518" s="13"/>
      <c r="BM518" s="13"/>
      <c r="BN518" s="8" t="str">
        <f t="shared" si="293"/>
        <v/>
      </c>
      <c r="BO518" s="8">
        <f t="shared" si="308"/>
        <v>0</v>
      </c>
      <c r="BP518" s="8">
        <f t="shared" si="314"/>
        <v>0</v>
      </c>
      <c r="BQ518" s="13"/>
      <c r="BR518" s="13"/>
      <c r="BS518" s="13"/>
      <c r="BT518" s="13"/>
      <c r="BU518" s="13"/>
      <c r="BV518" s="13"/>
      <c r="BW518" s="13"/>
      <c r="BX518" s="13"/>
      <c r="BY518" s="13"/>
      <c r="BZ518" s="13"/>
      <c r="CA518" s="8" t="str">
        <f t="shared" si="315"/>
        <v/>
      </c>
      <c r="CB518" s="8">
        <f t="shared" si="289"/>
        <v>0</v>
      </c>
      <c r="CC518" s="8">
        <f t="shared" si="325"/>
        <v>0</v>
      </c>
      <c r="CD518" s="13"/>
      <c r="CE518" s="13"/>
      <c r="CF518" s="13"/>
      <c r="CG518" s="13"/>
      <c r="CH518" s="13"/>
      <c r="CI518" s="13"/>
      <c r="CJ518" s="13"/>
      <c r="CK518" s="13"/>
      <c r="CL518" s="13"/>
      <c r="CM518" s="13"/>
      <c r="CN518" s="8" t="str">
        <f t="shared" si="318"/>
        <v/>
      </c>
      <c r="CO518" s="8">
        <f t="shared" si="311"/>
        <v>0</v>
      </c>
      <c r="CP518" s="8">
        <f t="shared" si="316"/>
        <v>0</v>
      </c>
      <c r="CQ518" s="13"/>
      <c r="CR518" s="13"/>
      <c r="CS518" s="13"/>
      <c r="CT518" s="13"/>
      <c r="CU518" s="13"/>
      <c r="CV518" s="13"/>
      <c r="CW518" s="13"/>
      <c r="CX518" s="13"/>
      <c r="CY518" s="13"/>
      <c r="CZ518" s="13"/>
      <c r="DA518" s="8" t="str">
        <f t="shared" si="326"/>
        <v/>
      </c>
      <c r="DB518" s="8">
        <f t="shared" si="327"/>
        <v>0</v>
      </c>
      <c r="DC518" s="8">
        <f t="shared" si="321"/>
        <v>0</v>
      </c>
    </row>
    <row r="519" spans="1:107" ht="26.25" customHeight="1" thickBot="1" x14ac:dyDescent="0.4">
      <c r="A519" s="16">
        <v>513</v>
      </c>
      <c r="B519" s="16"/>
      <c r="C519" s="16"/>
      <c r="D519" s="13"/>
      <c r="E519" s="13"/>
      <c r="F519" s="13"/>
      <c r="G519" s="13"/>
      <c r="H519" s="13"/>
      <c r="I519" s="13"/>
      <c r="J519" s="13"/>
      <c r="K519" s="13"/>
      <c r="L519" s="13"/>
      <c r="M519" s="13"/>
      <c r="N519" s="8" t="str">
        <f t="shared" si="319"/>
        <v/>
      </c>
      <c r="O519" s="8">
        <f t="shared" si="310"/>
        <v>0</v>
      </c>
      <c r="P519" s="8">
        <f t="shared" si="317"/>
        <v>0</v>
      </c>
      <c r="Q519" s="13"/>
      <c r="R519" s="13"/>
      <c r="S519" s="13"/>
      <c r="T519" s="13"/>
      <c r="U519" s="13"/>
      <c r="V519" s="13"/>
      <c r="W519" s="13"/>
      <c r="X519" s="13"/>
      <c r="Y519" s="13"/>
      <c r="Z519" s="13"/>
      <c r="AA519" s="10" t="str">
        <f t="shared" si="302"/>
        <v/>
      </c>
      <c r="AB519" s="10">
        <f t="shared" si="324"/>
        <v>0</v>
      </c>
      <c r="AC519" s="10">
        <f t="shared" si="322"/>
        <v>0</v>
      </c>
      <c r="AD519" s="13"/>
      <c r="AE519" s="13"/>
      <c r="AF519" s="13"/>
      <c r="AG519" s="13"/>
      <c r="AH519" s="13"/>
      <c r="AI519" s="13"/>
      <c r="AJ519" s="13"/>
      <c r="AK519" s="13"/>
      <c r="AL519" s="13"/>
      <c r="AM519" s="13"/>
      <c r="AN519" s="10" t="str">
        <f t="shared" si="291"/>
        <v/>
      </c>
      <c r="AO519" s="8">
        <f t="shared" si="323"/>
        <v>0</v>
      </c>
      <c r="AP519" s="12">
        <f t="shared" si="328"/>
        <v>0</v>
      </c>
      <c r="AQ519" s="13"/>
      <c r="AR519" s="13"/>
      <c r="AS519" s="13"/>
      <c r="AT519" s="13"/>
      <c r="AU519" s="13"/>
      <c r="AV519" s="13"/>
      <c r="AW519" s="13"/>
      <c r="AX519" s="13"/>
      <c r="AY519" s="13"/>
      <c r="AZ519" s="13"/>
      <c r="BA519" s="10" t="str">
        <f t="shared" si="312"/>
        <v/>
      </c>
      <c r="BB519" s="8">
        <f t="shared" si="320"/>
        <v>0</v>
      </c>
      <c r="BC519" s="8">
        <f t="shared" si="313"/>
        <v>0</v>
      </c>
      <c r="BD519" s="13"/>
      <c r="BE519" s="13"/>
      <c r="BF519" s="13"/>
      <c r="BG519" s="13"/>
      <c r="BH519" s="13"/>
      <c r="BI519" s="13"/>
      <c r="BJ519" s="13"/>
      <c r="BK519" s="13"/>
      <c r="BL519" s="13"/>
      <c r="BM519" s="13"/>
      <c r="BN519" s="8" t="str">
        <f t="shared" si="293"/>
        <v/>
      </c>
      <c r="BO519" s="8">
        <f t="shared" si="308"/>
        <v>0</v>
      </c>
      <c r="BP519" s="8">
        <f t="shared" si="314"/>
        <v>0</v>
      </c>
      <c r="BQ519" s="13"/>
      <c r="BR519" s="13"/>
      <c r="BS519" s="13"/>
      <c r="BT519" s="13"/>
      <c r="BU519" s="13"/>
      <c r="BV519" s="13"/>
      <c r="BW519" s="13"/>
      <c r="BX519" s="13"/>
      <c r="BY519" s="13"/>
      <c r="BZ519" s="13"/>
      <c r="CA519" s="8" t="str">
        <f t="shared" si="315"/>
        <v/>
      </c>
      <c r="CB519" s="8">
        <f t="shared" si="289"/>
        <v>0</v>
      </c>
      <c r="CC519" s="8">
        <f t="shared" si="325"/>
        <v>0</v>
      </c>
      <c r="CD519" s="13"/>
      <c r="CE519" s="13"/>
      <c r="CF519" s="13"/>
      <c r="CG519" s="13"/>
      <c r="CH519" s="13"/>
      <c r="CI519" s="13"/>
      <c r="CJ519" s="13"/>
      <c r="CK519" s="13"/>
      <c r="CL519" s="13"/>
      <c r="CM519" s="13"/>
      <c r="CN519" s="8" t="str">
        <f t="shared" si="318"/>
        <v/>
      </c>
      <c r="CO519" s="8">
        <f t="shared" si="311"/>
        <v>0</v>
      </c>
      <c r="CP519" s="8">
        <f t="shared" si="316"/>
        <v>0</v>
      </c>
      <c r="CQ519" s="13"/>
      <c r="CR519" s="13"/>
      <c r="CS519" s="13"/>
      <c r="CT519" s="13"/>
      <c r="CU519" s="13"/>
      <c r="CV519" s="13"/>
      <c r="CW519" s="13"/>
      <c r="CX519" s="13"/>
      <c r="CY519" s="13"/>
      <c r="CZ519" s="13"/>
      <c r="DA519" s="8" t="str">
        <f t="shared" si="326"/>
        <v/>
      </c>
      <c r="DB519" s="8">
        <f t="shared" si="327"/>
        <v>0</v>
      </c>
      <c r="DC519" s="8">
        <f t="shared" si="321"/>
        <v>0</v>
      </c>
    </row>
    <row r="520" spans="1:107" ht="26.25" customHeight="1" thickBot="1" x14ac:dyDescent="0.4">
      <c r="A520" s="16">
        <v>514</v>
      </c>
      <c r="B520" s="16"/>
      <c r="C520" s="16"/>
      <c r="D520" s="13"/>
      <c r="E520" s="13"/>
      <c r="F520" s="13"/>
      <c r="G520" s="13"/>
      <c r="H520" s="13"/>
      <c r="I520" s="13"/>
      <c r="J520" s="13"/>
      <c r="K520" s="13"/>
      <c r="L520" s="13"/>
      <c r="M520" s="13"/>
      <c r="N520" s="8" t="str">
        <f t="shared" si="319"/>
        <v/>
      </c>
      <c r="O520" s="8">
        <f t="shared" si="310"/>
        <v>0</v>
      </c>
      <c r="P520" s="8">
        <f t="shared" si="317"/>
        <v>0</v>
      </c>
      <c r="Q520" s="13"/>
      <c r="R520" s="13"/>
      <c r="S520" s="13"/>
      <c r="T520" s="13"/>
      <c r="U520" s="13"/>
      <c r="V520" s="13"/>
      <c r="W520" s="13"/>
      <c r="X520" s="13"/>
      <c r="Y520" s="13"/>
      <c r="Z520" s="13"/>
      <c r="AA520" s="10" t="str">
        <f t="shared" si="302"/>
        <v/>
      </c>
      <c r="AB520" s="10">
        <f t="shared" si="324"/>
        <v>0</v>
      </c>
      <c r="AC520" s="10">
        <f t="shared" si="322"/>
        <v>0</v>
      </c>
      <c r="AD520" s="13"/>
      <c r="AE520" s="13"/>
      <c r="AF520" s="13"/>
      <c r="AG520" s="13"/>
      <c r="AH520" s="13"/>
      <c r="AI520" s="13"/>
      <c r="AJ520" s="13"/>
      <c r="AK520" s="13"/>
      <c r="AL520" s="13"/>
      <c r="AM520" s="13"/>
      <c r="AN520" s="10" t="str">
        <f t="shared" si="291"/>
        <v/>
      </c>
      <c r="AO520" s="8">
        <f t="shared" si="323"/>
        <v>0</v>
      </c>
      <c r="AP520" s="12">
        <f t="shared" si="328"/>
        <v>0</v>
      </c>
      <c r="AQ520" s="13"/>
      <c r="AR520" s="13"/>
      <c r="AS520" s="13"/>
      <c r="AT520" s="13"/>
      <c r="AU520" s="13"/>
      <c r="AV520" s="13"/>
      <c r="AW520" s="13"/>
      <c r="AX520" s="13"/>
      <c r="AY520" s="13"/>
      <c r="AZ520" s="13"/>
      <c r="BA520" s="10" t="str">
        <f t="shared" si="312"/>
        <v/>
      </c>
      <c r="BB520" s="8">
        <f t="shared" si="320"/>
        <v>0</v>
      </c>
      <c r="BC520" s="8">
        <f t="shared" si="313"/>
        <v>0</v>
      </c>
      <c r="BD520" s="13"/>
      <c r="BE520" s="13"/>
      <c r="BF520" s="13"/>
      <c r="BG520" s="13"/>
      <c r="BH520" s="13"/>
      <c r="BI520" s="13"/>
      <c r="BJ520" s="13"/>
      <c r="BK520" s="13"/>
      <c r="BL520" s="13"/>
      <c r="BM520" s="13"/>
      <c r="BN520" s="8" t="str">
        <f t="shared" si="293"/>
        <v/>
      </c>
      <c r="BO520" s="8">
        <f t="shared" ref="BO520:BO551" si="329">AllCurCoTCL(BD520:BM520)</f>
        <v>0</v>
      </c>
      <c r="BP520" s="8">
        <f t="shared" si="314"/>
        <v>0</v>
      </c>
      <c r="BQ520" s="13"/>
      <c r="BR520" s="13"/>
      <c r="BS520" s="13"/>
      <c r="BT520" s="13"/>
      <c r="BU520" s="13"/>
      <c r="BV520" s="13"/>
      <c r="BW520" s="13"/>
      <c r="BX520" s="13"/>
      <c r="BY520" s="13"/>
      <c r="BZ520" s="13"/>
      <c r="CA520" s="8" t="str">
        <f t="shared" si="315"/>
        <v/>
      </c>
      <c r="CB520" s="8">
        <f t="shared" ref="CB520:CB535" si="330">AllCurCoTCL(BQ520:BZ520)</f>
        <v>0</v>
      </c>
      <c r="CC520" s="8">
        <f t="shared" si="325"/>
        <v>0</v>
      </c>
      <c r="CD520" s="13"/>
      <c r="CE520" s="13"/>
      <c r="CF520" s="13"/>
      <c r="CG520" s="13"/>
      <c r="CH520" s="13"/>
      <c r="CI520" s="13"/>
      <c r="CJ520" s="13"/>
      <c r="CK520" s="13"/>
      <c r="CL520" s="13"/>
      <c r="CM520" s="13"/>
      <c r="CN520" s="8" t="str">
        <f t="shared" si="318"/>
        <v/>
      </c>
      <c r="CO520" s="8">
        <f t="shared" si="311"/>
        <v>0</v>
      </c>
      <c r="CP520" s="8">
        <f t="shared" si="316"/>
        <v>0</v>
      </c>
      <c r="CQ520" s="13"/>
      <c r="CR520" s="13"/>
      <c r="CS520" s="13"/>
      <c r="CT520" s="13"/>
      <c r="CU520" s="13"/>
      <c r="CV520" s="13"/>
      <c r="CW520" s="13"/>
      <c r="CX520" s="13"/>
      <c r="CY520" s="13"/>
      <c r="CZ520" s="13"/>
      <c r="DA520" s="8" t="str">
        <f t="shared" si="326"/>
        <v/>
      </c>
      <c r="DB520" s="8">
        <f t="shared" si="327"/>
        <v>0</v>
      </c>
      <c r="DC520" s="8">
        <f t="shared" si="321"/>
        <v>0</v>
      </c>
    </row>
    <row r="521" spans="1:107" ht="26.25" customHeight="1" thickBot="1" x14ac:dyDescent="0.4">
      <c r="A521" s="16">
        <v>515</v>
      </c>
      <c r="B521" s="16"/>
      <c r="C521" s="16"/>
      <c r="D521" s="13"/>
      <c r="E521" s="13"/>
      <c r="F521" s="13"/>
      <c r="G521" s="13"/>
      <c r="H521" s="13"/>
      <c r="I521" s="13"/>
      <c r="J521" s="13"/>
      <c r="K521" s="13"/>
      <c r="L521" s="13"/>
      <c r="M521" s="13"/>
      <c r="N521" s="8" t="str">
        <f t="shared" si="319"/>
        <v/>
      </c>
      <c r="O521" s="8">
        <f t="shared" si="310"/>
        <v>0</v>
      </c>
      <c r="P521" s="8">
        <f t="shared" si="317"/>
        <v>0</v>
      </c>
      <c r="Q521" s="13"/>
      <c r="R521" s="13"/>
      <c r="S521" s="13"/>
      <c r="T521" s="13"/>
      <c r="U521" s="13"/>
      <c r="V521" s="13"/>
      <c r="W521" s="13"/>
      <c r="X521" s="13"/>
      <c r="Y521" s="13"/>
      <c r="Z521" s="13"/>
      <c r="AA521" s="10" t="str">
        <f t="shared" si="302"/>
        <v/>
      </c>
      <c r="AB521" s="10">
        <f t="shared" si="324"/>
        <v>0</v>
      </c>
      <c r="AC521" s="10">
        <f t="shared" si="322"/>
        <v>0</v>
      </c>
      <c r="AD521" s="13"/>
      <c r="AE521" s="13"/>
      <c r="AF521" s="13"/>
      <c r="AG521" s="13"/>
      <c r="AH521" s="13"/>
      <c r="AI521" s="13"/>
      <c r="AJ521" s="13"/>
      <c r="AK521" s="13"/>
      <c r="AL521" s="13"/>
      <c r="AM521" s="13"/>
      <c r="AN521" s="10" t="str">
        <f t="shared" si="291"/>
        <v/>
      </c>
      <c r="AO521" s="8">
        <f t="shared" si="323"/>
        <v>0</v>
      </c>
      <c r="AP521" s="12">
        <f t="shared" si="328"/>
        <v>0</v>
      </c>
      <c r="AQ521" s="13"/>
      <c r="AR521" s="13"/>
      <c r="AS521" s="13"/>
      <c r="AT521" s="13"/>
      <c r="AU521" s="13"/>
      <c r="AV521" s="13"/>
      <c r="AW521" s="13"/>
      <c r="AX521" s="13"/>
      <c r="AY521" s="13"/>
      <c r="AZ521" s="13"/>
      <c r="BA521" s="10" t="str">
        <f t="shared" si="312"/>
        <v/>
      </c>
      <c r="BB521" s="8">
        <f t="shared" si="320"/>
        <v>0</v>
      </c>
      <c r="BC521" s="8">
        <f t="shared" si="313"/>
        <v>0</v>
      </c>
      <c r="BD521" s="13"/>
      <c r="BE521" s="13"/>
      <c r="BF521" s="13"/>
      <c r="BG521" s="13"/>
      <c r="BH521" s="13"/>
      <c r="BI521" s="13"/>
      <c r="BJ521" s="13"/>
      <c r="BK521" s="13"/>
      <c r="BL521" s="13"/>
      <c r="BM521" s="13"/>
      <c r="BN521" s="8" t="str">
        <f t="shared" si="293"/>
        <v/>
      </c>
      <c r="BO521" s="8">
        <f t="shared" si="329"/>
        <v>0</v>
      </c>
      <c r="BP521" s="8">
        <f t="shared" si="314"/>
        <v>0</v>
      </c>
      <c r="BQ521" s="13"/>
      <c r="BR521" s="13"/>
      <c r="BS521" s="13"/>
      <c r="BT521" s="13"/>
      <c r="BU521" s="13"/>
      <c r="BV521" s="13"/>
      <c r="BW521" s="13"/>
      <c r="BX521" s="13"/>
      <c r="BY521" s="13"/>
      <c r="BZ521" s="13"/>
      <c r="CA521" s="8" t="str">
        <f t="shared" si="315"/>
        <v/>
      </c>
      <c r="CB521" s="8">
        <f t="shared" si="330"/>
        <v>0</v>
      </c>
      <c r="CC521" s="8">
        <f t="shared" si="325"/>
        <v>0</v>
      </c>
      <c r="CD521" s="13"/>
      <c r="CE521" s="13"/>
      <c r="CF521" s="13"/>
      <c r="CG521" s="13"/>
      <c r="CH521" s="13"/>
      <c r="CI521" s="13"/>
      <c r="CJ521" s="13"/>
      <c r="CK521" s="13"/>
      <c r="CL521" s="13"/>
      <c r="CM521" s="13"/>
      <c r="CN521" s="8" t="str">
        <f t="shared" si="318"/>
        <v/>
      </c>
      <c r="CO521" s="8">
        <f t="shared" si="311"/>
        <v>0</v>
      </c>
      <c r="CP521" s="8">
        <f t="shared" si="316"/>
        <v>0</v>
      </c>
      <c r="CQ521" s="13"/>
      <c r="CR521" s="13"/>
      <c r="CS521" s="13"/>
      <c r="CT521" s="13"/>
      <c r="CU521" s="13"/>
      <c r="CV521" s="13"/>
      <c r="CW521" s="13"/>
      <c r="CX521" s="13"/>
      <c r="CY521" s="13"/>
      <c r="CZ521" s="13"/>
      <c r="DA521" s="8" t="str">
        <f t="shared" si="326"/>
        <v/>
      </c>
      <c r="DB521" s="8">
        <f t="shared" si="327"/>
        <v>0</v>
      </c>
      <c r="DC521" s="8">
        <f t="shared" si="321"/>
        <v>0</v>
      </c>
    </row>
    <row r="522" spans="1:107" ht="26.25" customHeight="1" thickBot="1" x14ac:dyDescent="0.4">
      <c r="A522" s="16">
        <v>516</v>
      </c>
      <c r="B522" s="16"/>
      <c r="C522" s="16"/>
      <c r="D522" s="13"/>
      <c r="E522" s="13"/>
      <c r="F522" s="13"/>
      <c r="G522" s="13"/>
      <c r="H522" s="13"/>
      <c r="I522" s="13"/>
      <c r="J522" s="13"/>
      <c r="K522" s="13"/>
      <c r="L522" s="13"/>
      <c r="M522" s="13"/>
      <c r="N522" s="8" t="str">
        <f t="shared" si="319"/>
        <v/>
      </c>
      <c r="O522" s="8">
        <f t="shared" si="310"/>
        <v>0</v>
      </c>
      <c r="P522" s="8">
        <f t="shared" si="317"/>
        <v>0</v>
      </c>
      <c r="Q522" s="13"/>
      <c r="R522" s="13"/>
      <c r="S522" s="13"/>
      <c r="T522" s="13"/>
      <c r="U522" s="13"/>
      <c r="V522" s="13"/>
      <c r="W522" s="13"/>
      <c r="X522" s="13"/>
      <c r="Y522" s="13"/>
      <c r="Z522" s="13"/>
      <c r="AA522" s="10" t="str">
        <f t="shared" si="302"/>
        <v/>
      </c>
      <c r="AB522" s="10">
        <f t="shared" si="324"/>
        <v>0</v>
      </c>
      <c r="AC522" s="10">
        <f t="shared" si="322"/>
        <v>0</v>
      </c>
      <c r="AD522" s="13"/>
      <c r="AE522" s="13"/>
      <c r="AF522" s="13"/>
      <c r="AG522" s="13"/>
      <c r="AH522" s="13"/>
      <c r="AI522" s="13"/>
      <c r="AJ522" s="13"/>
      <c r="AK522" s="13"/>
      <c r="AL522" s="13"/>
      <c r="AM522" s="13"/>
      <c r="AN522" s="10" t="str">
        <f t="shared" si="291"/>
        <v/>
      </c>
      <c r="AO522" s="8">
        <f t="shared" si="323"/>
        <v>0</v>
      </c>
      <c r="AP522" s="12">
        <f t="shared" si="328"/>
        <v>0</v>
      </c>
      <c r="AQ522" s="13"/>
      <c r="AR522" s="13"/>
      <c r="AS522" s="13"/>
      <c r="AT522" s="13"/>
      <c r="AU522" s="13"/>
      <c r="AV522" s="13"/>
      <c r="AW522" s="13"/>
      <c r="AX522" s="13"/>
      <c r="AY522" s="13"/>
      <c r="AZ522" s="13"/>
      <c r="BA522" s="10" t="str">
        <f t="shared" si="312"/>
        <v/>
      </c>
      <c r="BB522" s="8">
        <f t="shared" si="320"/>
        <v>0</v>
      </c>
      <c r="BC522" s="8">
        <f t="shared" si="313"/>
        <v>0</v>
      </c>
      <c r="BD522" s="13"/>
      <c r="BE522" s="13"/>
      <c r="BF522" s="13"/>
      <c r="BG522" s="13"/>
      <c r="BH522" s="13"/>
      <c r="BI522" s="13"/>
      <c r="BJ522" s="13"/>
      <c r="BK522" s="13"/>
      <c r="BL522" s="13"/>
      <c r="BM522" s="13"/>
      <c r="BN522" s="8" t="str">
        <f t="shared" si="293"/>
        <v/>
      </c>
      <c r="BO522" s="8">
        <f t="shared" si="329"/>
        <v>0</v>
      </c>
      <c r="BP522" s="8">
        <f t="shared" si="314"/>
        <v>0</v>
      </c>
      <c r="BQ522" s="13"/>
      <c r="BR522" s="13"/>
      <c r="BS522" s="13"/>
      <c r="BT522" s="13"/>
      <c r="BU522" s="13"/>
      <c r="BV522" s="13"/>
      <c r="BW522" s="13"/>
      <c r="BX522" s="13"/>
      <c r="BY522" s="13"/>
      <c r="BZ522" s="13"/>
      <c r="CA522" s="8" t="str">
        <f t="shared" si="315"/>
        <v/>
      </c>
      <c r="CB522" s="8">
        <f t="shared" si="330"/>
        <v>0</v>
      </c>
      <c r="CC522" s="8">
        <f t="shared" si="325"/>
        <v>0</v>
      </c>
      <c r="CD522" s="13"/>
      <c r="CE522" s="13"/>
      <c r="CF522" s="13"/>
      <c r="CG522" s="13"/>
      <c r="CH522" s="13"/>
      <c r="CI522" s="13"/>
      <c r="CJ522" s="13"/>
      <c r="CK522" s="13"/>
      <c r="CL522" s="13"/>
      <c r="CM522" s="13"/>
      <c r="CN522" s="8" t="str">
        <f t="shared" si="318"/>
        <v/>
      </c>
      <c r="CO522" s="8">
        <f t="shared" si="311"/>
        <v>0</v>
      </c>
      <c r="CP522" s="8">
        <f t="shared" si="316"/>
        <v>0</v>
      </c>
      <c r="CQ522" s="13"/>
      <c r="CR522" s="13"/>
      <c r="CS522" s="13"/>
      <c r="CT522" s="13"/>
      <c r="CU522" s="13"/>
      <c r="CV522" s="13"/>
      <c r="CW522" s="13"/>
      <c r="CX522" s="13"/>
      <c r="CY522" s="13"/>
      <c r="CZ522" s="13"/>
      <c r="DA522" s="8" t="str">
        <f t="shared" si="326"/>
        <v/>
      </c>
      <c r="DB522" s="8">
        <f t="shared" si="327"/>
        <v>0</v>
      </c>
      <c r="DC522" s="8">
        <f t="shared" si="321"/>
        <v>0</v>
      </c>
    </row>
    <row r="523" spans="1:107" ht="26.25" customHeight="1" thickBot="1" x14ac:dyDescent="0.4">
      <c r="A523" s="16">
        <v>517</v>
      </c>
      <c r="B523" s="16"/>
      <c r="C523" s="16"/>
      <c r="D523" s="13"/>
      <c r="E523" s="13"/>
      <c r="F523" s="13"/>
      <c r="G523" s="13"/>
      <c r="H523" s="13"/>
      <c r="I523" s="13"/>
      <c r="J523" s="13"/>
      <c r="K523" s="13"/>
      <c r="L523" s="13"/>
      <c r="M523" s="13"/>
      <c r="N523" s="8" t="str">
        <f t="shared" si="319"/>
        <v/>
      </c>
      <c r="O523" s="8">
        <f t="shared" si="310"/>
        <v>0</v>
      </c>
      <c r="P523" s="8">
        <f t="shared" si="317"/>
        <v>0</v>
      </c>
      <c r="Q523" s="13"/>
      <c r="R523" s="13"/>
      <c r="S523" s="13"/>
      <c r="T523" s="13"/>
      <c r="U523" s="13"/>
      <c r="V523" s="13"/>
      <c r="W523" s="13"/>
      <c r="X523" s="13"/>
      <c r="Y523" s="13"/>
      <c r="Z523" s="13"/>
      <c r="AA523" s="10" t="str">
        <f t="shared" si="302"/>
        <v/>
      </c>
      <c r="AB523" s="10">
        <f t="shared" si="324"/>
        <v>0</v>
      </c>
      <c r="AC523" s="10">
        <f t="shared" si="322"/>
        <v>0</v>
      </c>
      <c r="AD523" s="13"/>
      <c r="AE523" s="13"/>
      <c r="AF523" s="13"/>
      <c r="AG523" s="13"/>
      <c r="AH523" s="13"/>
      <c r="AI523" s="13"/>
      <c r="AJ523" s="13"/>
      <c r="AK523" s="13"/>
      <c r="AL523" s="13"/>
      <c r="AM523" s="13"/>
      <c r="AN523" s="10" t="str">
        <f t="shared" si="291"/>
        <v/>
      </c>
      <c r="AO523" s="8">
        <f t="shared" si="323"/>
        <v>0</v>
      </c>
      <c r="AP523" s="12">
        <f t="shared" si="328"/>
        <v>0</v>
      </c>
      <c r="AQ523" s="13"/>
      <c r="AR523" s="13"/>
      <c r="AS523" s="13"/>
      <c r="AT523" s="13"/>
      <c r="AU523" s="13"/>
      <c r="AV523" s="13"/>
      <c r="AW523" s="13"/>
      <c r="AX523" s="13"/>
      <c r="AY523" s="13"/>
      <c r="AZ523" s="13"/>
      <c r="BA523" s="10" t="str">
        <f t="shared" si="312"/>
        <v/>
      </c>
      <c r="BB523" s="8">
        <f t="shared" si="320"/>
        <v>0</v>
      </c>
      <c r="BC523" s="8">
        <f t="shared" si="313"/>
        <v>0</v>
      </c>
      <c r="BD523" s="13"/>
      <c r="BE523" s="13"/>
      <c r="BF523" s="13"/>
      <c r="BG523" s="13"/>
      <c r="BH523" s="13"/>
      <c r="BI523" s="13"/>
      <c r="BJ523" s="13"/>
      <c r="BK523" s="13"/>
      <c r="BL523" s="13"/>
      <c r="BM523" s="13"/>
      <c r="BN523" s="8" t="str">
        <f t="shared" si="293"/>
        <v/>
      </c>
      <c r="BO523" s="8">
        <f t="shared" si="329"/>
        <v>0</v>
      </c>
      <c r="BP523" s="8">
        <f t="shared" si="314"/>
        <v>0</v>
      </c>
      <c r="BQ523" s="13"/>
      <c r="BR523" s="13"/>
      <c r="BS523" s="13"/>
      <c r="BT523" s="13"/>
      <c r="BU523" s="13"/>
      <c r="BV523" s="13"/>
      <c r="BW523" s="13"/>
      <c r="BX523" s="13"/>
      <c r="BY523" s="13"/>
      <c r="BZ523" s="13"/>
      <c r="CA523" s="8" t="str">
        <f t="shared" si="315"/>
        <v/>
      </c>
      <c r="CB523" s="8">
        <f t="shared" si="330"/>
        <v>0</v>
      </c>
      <c r="CC523" s="8">
        <f t="shared" si="325"/>
        <v>0</v>
      </c>
      <c r="CD523" s="13"/>
      <c r="CE523" s="13"/>
      <c r="CF523" s="13"/>
      <c r="CG523" s="13"/>
      <c r="CH523" s="13"/>
      <c r="CI523" s="13"/>
      <c r="CJ523" s="13"/>
      <c r="CK523" s="13"/>
      <c r="CL523" s="13"/>
      <c r="CM523" s="13"/>
      <c r="CN523" s="8" t="str">
        <f t="shared" si="318"/>
        <v/>
      </c>
      <c r="CO523" s="8">
        <f t="shared" si="311"/>
        <v>0</v>
      </c>
      <c r="CP523" s="8">
        <f t="shared" si="316"/>
        <v>0</v>
      </c>
      <c r="CQ523" s="13"/>
      <c r="CR523" s="13"/>
      <c r="CS523" s="13"/>
      <c r="CT523" s="13"/>
      <c r="CU523" s="13"/>
      <c r="CV523" s="13"/>
      <c r="CW523" s="13"/>
      <c r="CX523" s="13"/>
      <c r="CY523" s="13"/>
      <c r="CZ523" s="13"/>
      <c r="DA523" s="8" t="str">
        <f t="shared" si="326"/>
        <v/>
      </c>
      <c r="DB523" s="8">
        <f t="shared" si="327"/>
        <v>0</v>
      </c>
      <c r="DC523" s="8">
        <f t="shared" si="321"/>
        <v>0</v>
      </c>
    </row>
    <row r="524" spans="1:107" ht="26.25" customHeight="1" thickBot="1" x14ac:dyDescent="0.4">
      <c r="A524" s="16">
        <v>518</v>
      </c>
      <c r="B524" s="16"/>
      <c r="C524" s="16"/>
      <c r="D524" s="13"/>
      <c r="E524" s="13"/>
      <c r="F524" s="13"/>
      <c r="G524" s="13"/>
      <c r="H524" s="13"/>
      <c r="I524" s="13"/>
      <c r="J524" s="13"/>
      <c r="K524" s="13"/>
      <c r="L524" s="13"/>
      <c r="M524" s="13"/>
      <c r="N524" s="8" t="str">
        <f t="shared" si="319"/>
        <v/>
      </c>
      <c r="O524" s="8">
        <f t="shared" si="310"/>
        <v>0</v>
      </c>
      <c r="P524" s="8">
        <f t="shared" si="317"/>
        <v>0</v>
      </c>
      <c r="Q524" s="13"/>
      <c r="R524" s="13"/>
      <c r="S524" s="13"/>
      <c r="T524" s="13"/>
      <c r="U524" s="13"/>
      <c r="V524" s="13"/>
      <c r="W524" s="13"/>
      <c r="X524" s="13"/>
      <c r="Y524" s="13"/>
      <c r="Z524" s="13"/>
      <c r="AA524" s="10" t="str">
        <f t="shared" si="302"/>
        <v/>
      </c>
      <c r="AB524" s="10">
        <f t="shared" si="324"/>
        <v>0</v>
      </c>
      <c r="AC524" s="10">
        <f t="shared" si="322"/>
        <v>0</v>
      </c>
      <c r="AD524" s="13"/>
      <c r="AE524" s="13"/>
      <c r="AF524" s="13"/>
      <c r="AG524" s="13"/>
      <c r="AH524" s="13"/>
      <c r="AI524" s="13"/>
      <c r="AJ524" s="13"/>
      <c r="AK524" s="13"/>
      <c r="AL524" s="13"/>
      <c r="AM524" s="13"/>
      <c r="AN524" s="10" t="str">
        <f t="shared" si="291"/>
        <v/>
      </c>
      <c r="AO524" s="8">
        <f t="shared" si="323"/>
        <v>0</v>
      </c>
      <c r="AP524" s="12">
        <f t="shared" si="328"/>
        <v>0</v>
      </c>
      <c r="AQ524" s="13"/>
      <c r="AR524" s="13"/>
      <c r="AS524" s="13"/>
      <c r="AT524" s="13"/>
      <c r="AU524" s="13"/>
      <c r="AV524" s="13"/>
      <c r="AW524" s="13"/>
      <c r="AX524" s="13"/>
      <c r="AY524" s="13"/>
      <c r="AZ524" s="13"/>
      <c r="BA524" s="10" t="str">
        <f t="shared" si="312"/>
        <v/>
      </c>
      <c r="BB524" s="8">
        <f t="shared" si="320"/>
        <v>0</v>
      </c>
      <c r="BC524" s="8">
        <f t="shared" si="313"/>
        <v>0</v>
      </c>
      <c r="BD524" s="13"/>
      <c r="BE524" s="13"/>
      <c r="BF524" s="13"/>
      <c r="BG524" s="13"/>
      <c r="BH524" s="13"/>
      <c r="BI524" s="13"/>
      <c r="BJ524" s="13"/>
      <c r="BK524" s="13"/>
      <c r="BL524" s="13"/>
      <c r="BM524" s="13"/>
      <c r="BN524" s="8" t="str">
        <f t="shared" si="293"/>
        <v/>
      </c>
      <c r="BO524" s="8">
        <f t="shared" si="329"/>
        <v>0</v>
      </c>
      <c r="BP524" s="8">
        <f t="shared" si="314"/>
        <v>0</v>
      </c>
      <c r="BQ524" s="13"/>
      <c r="BR524" s="13"/>
      <c r="BS524" s="13"/>
      <c r="BT524" s="13"/>
      <c r="BU524" s="13"/>
      <c r="BV524" s="13"/>
      <c r="BW524" s="13"/>
      <c r="BX524" s="13"/>
      <c r="BY524" s="13"/>
      <c r="BZ524" s="13"/>
      <c r="CA524" s="8" t="str">
        <f t="shared" si="315"/>
        <v/>
      </c>
      <c r="CB524" s="8">
        <f t="shared" si="330"/>
        <v>0</v>
      </c>
      <c r="CC524" s="8">
        <f t="shared" si="325"/>
        <v>0</v>
      </c>
      <c r="CD524" s="13"/>
      <c r="CE524" s="13"/>
      <c r="CF524" s="13"/>
      <c r="CG524" s="13"/>
      <c r="CH524" s="13"/>
      <c r="CI524" s="13"/>
      <c r="CJ524" s="13"/>
      <c r="CK524" s="13"/>
      <c r="CL524" s="13"/>
      <c r="CM524" s="13"/>
      <c r="CN524" s="8" t="str">
        <f t="shared" si="318"/>
        <v/>
      </c>
      <c r="CO524" s="8">
        <f t="shared" ref="CO524:CO555" si="331">AllCurCoTCL(CD524:CM524)</f>
        <v>0</v>
      </c>
      <c r="CP524" s="8">
        <f t="shared" si="316"/>
        <v>0</v>
      </c>
      <c r="CQ524" s="13"/>
      <c r="CR524" s="13"/>
      <c r="CS524" s="13"/>
      <c r="CT524" s="13"/>
      <c r="CU524" s="13"/>
      <c r="CV524" s="13"/>
      <c r="CW524" s="13"/>
      <c r="CX524" s="13"/>
      <c r="CY524" s="13"/>
      <c r="CZ524" s="13"/>
      <c r="DA524" s="8" t="str">
        <f t="shared" si="326"/>
        <v/>
      </c>
      <c r="DB524" s="8">
        <f t="shared" si="327"/>
        <v>0</v>
      </c>
      <c r="DC524" s="8">
        <f t="shared" si="321"/>
        <v>0</v>
      </c>
    </row>
    <row r="525" spans="1:107" ht="26.25" customHeight="1" thickBot="1" x14ac:dyDescent="0.4">
      <c r="A525" s="16">
        <v>519</v>
      </c>
      <c r="B525" s="16"/>
      <c r="C525" s="16"/>
      <c r="D525" s="13"/>
      <c r="E525" s="13"/>
      <c r="F525" s="13"/>
      <c r="G525" s="13"/>
      <c r="H525" s="13"/>
      <c r="I525" s="13"/>
      <c r="J525" s="13"/>
      <c r="K525" s="13"/>
      <c r="L525" s="13"/>
      <c r="M525" s="13"/>
      <c r="N525" s="8" t="str">
        <f t="shared" si="319"/>
        <v/>
      </c>
      <c r="O525" s="8">
        <f t="shared" si="310"/>
        <v>0</v>
      </c>
      <c r="P525" s="8">
        <f t="shared" si="317"/>
        <v>0</v>
      </c>
      <c r="Q525" s="13"/>
      <c r="R525" s="13"/>
      <c r="S525" s="13"/>
      <c r="T525" s="13"/>
      <c r="U525" s="13"/>
      <c r="V525" s="13"/>
      <c r="W525" s="13"/>
      <c r="X525" s="13"/>
      <c r="Y525" s="13"/>
      <c r="Z525" s="13"/>
      <c r="AA525" s="10" t="str">
        <f t="shared" si="302"/>
        <v/>
      </c>
      <c r="AB525" s="10">
        <f t="shared" si="324"/>
        <v>0</v>
      </c>
      <c r="AC525" s="10">
        <f t="shared" si="322"/>
        <v>0</v>
      </c>
      <c r="AD525" s="13"/>
      <c r="AE525" s="13"/>
      <c r="AF525" s="13"/>
      <c r="AG525" s="13"/>
      <c r="AH525" s="13"/>
      <c r="AI525" s="13"/>
      <c r="AJ525" s="13"/>
      <c r="AK525" s="13"/>
      <c r="AL525" s="13"/>
      <c r="AM525" s="13"/>
      <c r="AN525" s="10" t="str">
        <f t="shared" si="291"/>
        <v/>
      </c>
      <c r="AO525" s="8">
        <f t="shared" si="323"/>
        <v>0</v>
      </c>
      <c r="AP525" s="12">
        <f t="shared" si="328"/>
        <v>0</v>
      </c>
      <c r="AQ525" s="13"/>
      <c r="AR525" s="13"/>
      <c r="AS525" s="13"/>
      <c r="AT525" s="13"/>
      <c r="AU525" s="13"/>
      <c r="AV525" s="13"/>
      <c r="AW525" s="13"/>
      <c r="AX525" s="13"/>
      <c r="AY525" s="13"/>
      <c r="AZ525" s="13"/>
      <c r="BA525" s="10" t="str">
        <f t="shared" si="312"/>
        <v/>
      </c>
      <c r="BB525" s="8">
        <f t="shared" si="320"/>
        <v>0</v>
      </c>
      <c r="BC525" s="8">
        <f t="shared" si="313"/>
        <v>0</v>
      </c>
      <c r="BD525" s="13"/>
      <c r="BE525" s="13"/>
      <c r="BF525" s="13"/>
      <c r="BG525" s="13"/>
      <c r="BH525" s="13"/>
      <c r="BI525" s="13"/>
      <c r="BJ525" s="13"/>
      <c r="BK525" s="13"/>
      <c r="BL525" s="13"/>
      <c r="BM525" s="13"/>
      <c r="BN525" s="8" t="str">
        <f t="shared" si="293"/>
        <v/>
      </c>
      <c r="BO525" s="8">
        <f t="shared" si="329"/>
        <v>0</v>
      </c>
      <c r="BP525" s="8">
        <f t="shared" si="314"/>
        <v>0</v>
      </c>
      <c r="BQ525" s="13"/>
      <c r="BR525" s="13"/>
      <c r="BS525" s="13"/>
      <c r="BT525" s="13"/>
      <c r="BU525" s="13"/>
      <c r="BV525" s="13"/>
      <c r="BW525" s="13"/>
      <c r="BX525" s="13"/>
      <c r="BY525" s="13"/>
      <c r="BZ525" s="13"/>
      <c r="CA525" s="8" t="str">
        <f t="shared" si="315"/>
        <v/>
      </c>
      <c r="CB525" s="8">
        <f t="shared" si="330"/>
        <v>0</v>
      </c>
      <c r="CC525" s="8">
        <f t="shared" si="325"/>
        <v>0</v>
      </c>
      <c r="CD525" s="13"/>
      <c r="CE525" s="13"/>
      <c r="CF525" s="13"/>
      <c r="CG525" s="13"/>
      <c r="CH525" s="13"/>
      <c r="CI525" s="13"/>
      <c r="CJ525" s="13"/>
      <c r="CK525" s="13"/>
      <c r="CL525" s="13"/>
      <c r="CM525" s="13"/>
      <c r="CN525" s="8" t="str">
        <f t="shared" si="318"/>
        <v/>
      </c>
      <c r="CO525" s="8">
        <f t="shared" si="331"/>
        <v>0</v>
      </c>
      <c r="CP525" s="8">
        <f t="shared" si="316"/>
        <v>0</v>
      </c>
      <c r="CQ525" s="13"/>
      <c r="CR525" s="13"/>
      <c r="CS525" s="13"/>
      <c r="CT525" s="13"/>
      <c r="CU525" s="13"/>
      <c r="CV525" s="13"/>
      <c r="CW525" s="13"/>
      <c r="CX525" s="13"/>
      <c r="CY525" s="13"/>
      <c r="CZ525" s="13"/>
      <c r="DA525" s="8" t="str">
        <f t="shared" si="326"/>
        <v/>
      </c>
      <c r="DB525" s="8">
        <f t="shared" si="327"/>
        <v>0</v>
      </c>
      <c r="DC525" s="8">
        <f t="shared" si="321"/>
        <v>0</v>
      </c>
    </row>
    <row r="526" spans="1:107" ht="26.25" customHeight="1" thickBot="1" x14ac:dyDescent="0.4">
      <c r="A526" s="16">
        <v>520</v>
      </c>
      <c r="B526" s="16"/>
      <c r="C526" s="16"/>
      <c r="D526" s="13"/>
      <c r="E526" s="13"/>
      <c r="F526" s="13"/>
      <c r="G526" s="13"/>
      <c r="H526" s="13"/>
      <c r="I526" s="13"/>
      <c r="J526" s="13"/>
      <c r="K526" s="13"/>
      <c r="L526" s="13"/>
      <c r="M526" s="13"/>
      <c r="N526" s="8" t="str">
        <f t="shared" si="319"/>
        <v/>
      </c>
      <c r="O526" s="8">
        <f t="shared" si="310"/>
        <v>0</v>
      </c>
      <c r="P526" s="8">
        <f t="shared" si="317"/>
        <v>0</v>
      </c>
      <c r="Q526" s="13"/>
      <c r="R526" s="13"/>
      <c r="S526" s="13"/>
      <c r="T526" s="13"/>
      <c r="U526" s="13"/>
      <c r="V526" s="13"/>
      <c r="W526" s="13"/>
      <c r="X526" s="13"/>
      <c r="Y526" s="13"/>
      <c r="Z526" s="13"/>
      <c r="AA526" s="10" t="str">
        <f t="shared" si="302"/>
        <v/>
      </c>
      <c r="AB526" s="10">
        <f t="shared" si="324"/>
        <v>0</v>
      </c>
      <c r="AC526" s="10">
        <f t="shared" si="322"/>
        <v>0</v>
      </c>
      <c r="AD526" s="13"/>
      <c r="AE526" s="13"/>
      <c r="AF526" s="13"/>
      <c r="AG526" s="13"/>
      <c r="AH526" s="13"/>
      <c r="AI526" s="13"/>
      <c r="AJ526" s="13"/>
      <c r="AK526" s="13"/>
      <c r="AL526" s="13"/>
      <c r="AM526" s="13"/>
      <c r="AN526" s="10" t="str">
        <f t="shared" si="291"/>
        <v/>
      </c>
      <c r="AO526" s="8">
        <f t="shared" si="323"/>
        <v>0</v>
      </c>
      <c r="AP526" s="12">
        <f t="shared" si="328"/>
        <v>0</v>
      </c>
      <c r="AQ526" s="13"/>
      <c r="AR526" s="13"/>
      <c r="AS526" s="13"/>
      <c r="AT526" s="13"/>
      <c r="AU526" s="13"/>
      <c r="AV526" s="13"/>
      <c r="AW526" s="13"/>
      <c r="AX526" s="13"/>
      <c r="AY526" s="13"/>
      <c r="AZ526" s="13"/>
      <c r="BA526" s="10" t="str">
        <f t="shared" si="312"/>
        <v/>
      </c>
      <c r="BB526" s="8">
        <f t="shared" si="320"/>
        <v>0</v>
      </c>
      <c r="BC526" s="8">
        <f t="shared" si="313"/>
        <v>0</v>
      </c>
      <c r="BD526" s="13"/>
      <c r="BE526" s="13"/>
      <c r="BF526" s="13"/>
      <c r="BG526" s="13"/>
      <c r="BH526" s="13"/>
      <c r="BI526" s="13"/>
      <c r="BJ526" s="13"/>
      <c r="BK526" s="13"/>
      <c r="BL526" s="13"/>
      <c r="BM526" s="13"/>
      <c r="BN526" s="8" t="str">
        <f t="shared" si="293"/>
        <v/>
      </c>
      <c r="BO526" s="8">
        <f t="shared" si="329"/>
        <v>0</v>
      </c>
      <c r="BP526" s="8">
        <f t="shared" si="314"/>
        <v>0</v>
      </c>
      <c r="BQ526" s="13"/>
      <c r="BR526" s="13"/>
      <c r="BS526" s="13"/>
      <c r="BT526" s="13"/>
      <c r="BU526" s="13"/>
      <c r="BV526" s="13"/>
      <c r="BW526" s="13"/>
      <c r="BX526" s="13"/>
      <c r="BY526" s="13"/>
      <c r="BZ526" s="13"/>
      <c r="CA526" s="8" t="str">
        <f t="shared" si="315"/>
        <v/>
      </c>
      <c r="CB526" s="8">
        <f t="shared" si="330"/>
        <v>0</v>
      </c>
      <c r="CC526" s="8">
        <f t="shared" si="325"/>
        <v>0</v>
      </c>
      <c r="CD526" s="13"/>
      <c r="CE526" s="13"/>
      <c r="CF526" s="13"/>
      <c r="CG526" s="13"/>
      <c r="CH526" s="13"/>
      <c r="CI526" s="13"/>
      <c r="CJ526" s="13"/>
      <c r="CK526" s="13"/>
      <c r="CL526" s="13"/>
      <c r="CM526" s="13"/>
      <c r="CN526" s="8" t="str">
        <f t="shared" si="318"/>
        <v/>
      </c>
      <c r="CO526" s="8">
        <f t="shared" si="331"/>
        <v>0</v>
      </c>
      <c r="CP526" s="8">
        <f t="shared" si="316"/>
        <v>0</v>
      </c>
      <c r="CQ526" s="13"/>
      <c r="CR526" s="13"/>
      <c r="CS526" s="13"/>
      <c r="CT526" s="13"/>
      <c r="CU526" s="13"/>
      <c r="CV526" s="13"/>
      <c r="CW526" s="13"/>
      <c r="CX526" s="13"/>
      <c r="CY526" s="13"/>
      <c r="CZ526" s="13"/>
      <c r="DA526" s="8" t="str">
        <f t="shared" si="326"/>
        <v/>
      </c>
      <c r="DB526" s="8">
        <f t="shared" si="327"/>
        <v>0</v>
      </c>
      <c r="DC526" s="8">
        <f t="shared" si="321"/>
        <v>0</v>
      </c>
    </row>
    <row r="527" spans="1:107" ht="26.25" customHeight="1" thickBot="1" x14ac:dyDescent="0.4">
      <c r="A527" s="16">
        <v>521</v>
      </c>
      <c r="B527" s="16"/>
      <c r="C527" s="16"/>
      <c r="D527" s="13"/>
      <c r="E527" s="13"/>
      <c r="F527" s="13"/>
      <c r="G527" s="13"/>
      <c r="H527" s="13"/>
      <c r="I527" s="13"/>
      <c r="J527" s="13"/>
      <c r="K527" s="13"/>
      <c r="L527" s="13"/>
      <c r="M527" s="13"/>
      <c r="N527" s="8" t="str">
        <f t="shared" si="319"/>
        <v/>
      </c>
      <c r="O527" s="8">
        <f>AllCurCoTCL(D527:M527)</f>
        <v>0</v>
      </c>
      <c r="P527" s="8">
        <f t="shared" si="317"/>
        <v>0</v>
      </c>
      <c r="Q527" s="13"/>
      <c r="R527" s="13"/>
      <c r="S527" s="13"/>
      <c r="T527" s="13"/>
      <c r="U527" s="13"/>
      <c r="V527" s="13"/>
      <c r="W527" s="13"/>
      <c r="X527" s="13"/>
      <c r="Y527" s="13"/>
      <c r="Z527" s="13"/>
      <c r="AA527" s="10" t="str">
        <f t="shared" si="302"/>
        <v/>
      </c>
      <c r="AB527" s="10">
        <f t="shared" si="324"/>
        <v>0</v>
      </c>
      <c r="AC527" s="10">
        <f t="shared" si="322"/>
        <v>0</v>
      </c>
      <c r="AD527" s="13"/>
      <c r="AE527" s="13"/>
      <c r="AF527" s="13"/>
      <c r="AG527" s="13"/>
      <c r="AH527" s="13"/>
      <c r="AI527" s="13"/>
      <c r="AJ527" s="13"/>
      <c r="AK527" s="13"/>
      <c r="AL527" s="13"/>
      <c r="AM527" s="13"/>
      <c r="AN527" s="10" t="str">
        <f t="shared" si="291"/>
        <v/>
      </c>
      <c r="AO527" s="8">
        <f t="shared" si="323"/>
        <v>0</v>
      </c>
      <c r="AP527" s="12">
        <f t="shared" si="328"/>
        <v>0</v>
      </c>
      <c r="AQ527" s="13"/>
      <c r="AR527" s="13"/>
      <c r="AS527" s="13"/>
      <c r="AT527" s="13"/>
      <c r="AU527" s="13"/>
      <c r="AV527" s="13"/>
      <c r="AW527" s="13"/>
      <c r="AX527" s="13"/>
      <c r="AY527" s="13"/>
      <c r="AZ527" s="13"/>
      <c r="BA527" s="10" t="str">
        <f t="shared" si="312"/>
        <v/>
      </c>
      <c r="BB527" s="8">
        <f t="shared" si="320"/>
        <v>0</v>
      </c>
      <c r="BC527" s="8">
        <f t="shared" si="313"/>
        <v>0</v>
      </c>
      <c r="BD527" s="13"/>
      <c r="BE527" s="13"/>
      <c r="BF527" s="13"/>
      <c r="BG527" s="13"/>
      <c r="BH527" s="13"/>
      <c r="BI527" s="13"/>
      <c r="BJ527" s="13"/>
      <c r="BK527" s="13"/>
      <c r="BL527" s="13"/>
      <c r="BM527" s="13"/>
      <c r="BN527" s="8" t="str">
        <f t="shared" si="293"/>
        <v/>
      </c>
      <c r="BO527" s="8">
        <f t="shared" si="329"/>
        <v>0</v>
      </c>
      <c r="BP527" s="8">
        <f t="shared" si="314"/>
        <v>0</v>
      </c>
      <c r="BQ527" s="13"/>
      <c r="BR527" s="13"/>
      <c r="BS527" s="13"/>
      <c r="BT527" s="13"/>
      <c r="BU527" s="13"/>
      <c r="BV527" s="13"/>
      <c r="BW527" s="13"/>
      <c r="BX527" s="13"/>
      <c r="BY527" s="13"/>
      <c r="BZ527" s="13"/>
      <c r="CA527" s="8" t="str">
        <f t="shared" si="315"/>
        <v/>
      </c>
      <c r="CB527" s="8">
        <f t="shared" si="330"/>
        <v>0</v>
      </c>
      <c r="CC527" s="8">
        <f t="shared" si="325"/>
        <v>0</v>
      </c>
      <c r="CD527" s="13"/>
      <c r="CE527" s="13"/>
      <c r="CF527" s="13"/>
      <c r="CG527" s="13"/>
      <c r="CH527" s="13"/>
      <c r="CI527" s="13"/>
      <c r="CJ527" s="13"/>
      <c r="CK527" s="13"/>
      <c r="CL527" s="13"/>
      <c r="CM527" s="13"/>
      <c r="CN527" s="8" t="str">
        <f t="shared" si="318"/>
        <v/>
      </c>
      <c r="CO527" s="8">
        <f t="shared" si="331"/>
        <v>0</v>
      </c>
      <c r="CP527" s="8">
        <f t="shared" si="316"/>
        <v>0</v>
      </c>
      <c r="CQ527" s="13"/>
      <c r="CR527" s="13"/>
      <c r="CS527" s="13"/>
      <c r="CT527" s="13"/>
      <c r="CU527" s="13"/>
      <c r="CV527" s="13"/>
      <c r="CW527" s="13"/>
      <c r="CX527" s="13"/>
      <c r="CY527" s="13"/>
      <c r="CZ527" s="13"/>
      <c r="DA527" s="8" t="str">
        <f t="shared" si="326"/>
        <v/>
      </c>
      <c r="DB527" s="8">
        <f t="shared" si="327"/>
        <v>0</v>
      </c>
      <c r="DC527" s="8">
        <f t="shared" si="321"/>
        <v>0</v>
      </c>
    </row>
    <row r="528" spans="1:107" ht="26.25" customHeight="1" thickBot="1" x14ac:dyDescent="0.4">
      <c r="A528" s="16">
        <v>522</v>
      </c>
      <c r="B528" s="16"/>
      <c r="C528" s="16"/>
      <c r="D528" s="13"/>
      <c r="E528" s="13"/>
      <c r="F528" s="13"/>
      <c r="G528" s="13"/>
      <c r="H528" s="13"/>
      <c r="I528" s="13"/>
      <c r="J528" s="13"/>
      <c r="K528" s="13"/>
      <c r="L528" s="13"/>
      <c r="M528" s="13"/>
      <c r="N528" s="8" t="str">
        <f t="shared" si="319"/>
        <v/>
      </c>
      <c r="O528" s="8">
        <f t="shared" ref="O528:O559" si="332">AllCurCoTCL(D528:M528)</f>
        <v>0</v>
      </c>
      <c r="P528" s="8">
        <f t="shared" si="317"/>
        <v>0</v>
      </c>
      <c r="Q528" s="13"/>
      <c r="R528" s="13"/>
      <c r="S528" s="13"/>
      <c r="T528" s="13"/>
      <c r="U528" s="13"/>
      <c r="V528" s="13"/>
      <c r="W528" s="13"/>
      <c r="X528" s="13"/>
      <c r="Y528" s="13"/>
      <c r="Z528" s="13"/>
      <c r="AA528" s="10" t="str">
        <f t="shared" si="302"/>
        <v/>
      </c>
      <c r="AB528" s="10">
        <f t="shared" si="324"/>
        <v>0</v>
      </c>
      <c r="AC528" s="10">
        <f t="shared" si="322"/>
        <v>0</v>
      </c>
      <c r="AD528" s="13"/>
      <c r="AE528" s="13"/>
      <c r="AF528" s="13"/>
      <c r="AG528" s="13"/>
      <c r="AH528" s="13"/>
      <c r="AI528" s="13"/>
      <c r="AJ528" s="13"/>
      <c r="AK528" s="13"/>
      <c r="AL528" s="13"/>
      <c r="AM528" s="13"/>
      <c r="AN528" s="10" t="str">
        <f t="shared" si="291"/>
        <v/>
      </c>
      <c r="AO528" s="8">
        <f t="shared" si="323"/>
        <v>0</v>
      </c>
      <c r="AP528" s="12">
        <f t="shared" si="328"/>
        <v>0</v>
      </c>
      <c r="AQ528" s="13"/>
      <c r="AR528" s="13"/>
      <c r="AS528" s="13"/>
      <c r="AT528" s="13"/>
      <c r="AU528" s="13"/>
      <c r="AV528" s="13"/>
      <c r="AW528" s="13"/>
      <c r="AX528" s="13"/>
      <c r="AY528" s="13"/>
      <c r="AZ528" s="13"/>
      <c r="BA528" s="10" t="str">
        <f t="shared" si="312"/>
        <v/>
      </c>
      <c r="BB528" s="8">
        <f t="shared" si="320"/>
        <v>0</v>
      </c>
      <c r="BC528" s="8">
        <f t="shared" si="313"/>
        <v>0</v>
      </c>
      <c r="BD528" s="13"/>
      <c r="BE528" s="13"/>
      <c r="BF528" s="13"/>
      <c r="BG528" s="13"/>
      <c r="BH528" s="13"/>
      <c r="BI528" s="13"/>
      <c r="BJ528" s="13"/>
      <c r="BK528" s="13"/>
      <c r="BL528" s="13"/>
      <c r="BM528" s="13"/>
      <c r="BN528" s="8" t="str">
        <f t="shared" si="293"/>
        <v/>
      </c>
      <c r="BO528" s="8">
        <f t="shared" si="329"/>
        <v>0</v>
      </c>
      <c r="BP528" s="8">
        <f t="shared" si="314"/>
        <v>0</v>
      </c>
      <c r="BQ528" s="13"/>
      <c r="BR528" s="13"/>
      <c r="BS528" s="13"/>
      <c r="BT528" s="13"/>
      <c r="BU528" s="13"/>
      <c r="BV528" s="13"/>
      <c r="BW528" s="13"/>
      <c r="BX528" s="13"/>
      <c r="BY528" s="13"/>
      <c r="BZ528" s="13"/>
      <c r="CA528" s="8" t="str">
        <f t="shared" si="315"/>
        <v/>
      </c>
      <c r="CB528" s="8">
        <f t="shared" si="330"/>
        <v>0</v>
      </c>
      <c r="CC528" s="8">
        <f t="shared" si="325"/>
        <v>0</v>
      </c>
      <c r="CD528" s="13"/>
      <c r="CE528" s="13"/>
      <c r="CF528" s="13"/>
      <c r="CG528" s="13"/>
      <c r="CH528" s="13"/>
      <c r="CI528" s="13"/>
      <c r="CJ528" s="13"/>
      <c r="CK528" s="13"/>
      <c r="CL528" s="13"/>
      <c r="CM528" s="13"/>
      <c r="CN528" s="8" t="str">
        <f t="shared" si="318"/>
        <v/>
      </c>
      <c r="CO528" s="8">
        <f t="shared" si="331"/>
        <v>0</v>
      </c>
      <c r="CP528" s="8">
        <f t="shared" si="316"/>
        <v>0</v>
      </c>
      <c r="CQ528" s="13"/>
      <c r="CR528" s="13"/>
      <c r="CS528" s="13"/>
      <c r="CT528" s="13"/>
      <c r="CU528" s="13"/>
      <c r="CV528" s="13"/>
      <c r="CW528" s="13"/>
      <c r="CX528" s="13"/>
      <c r="CY528" s="13"/>
      <c r="CZ528" s="13"/>
      <c r="DA528" s="8" t="str">
        <f t="shared" si="326"/>
        <v/>
      </c>
      <c r="DB528" s="8">
        <f t="shared" si="327"/>
        <v>0</v>
      </c>
      <c r="DC528" s="8">
        <f t="shared" si="321"/>
        <v>0</v>
      </c>
    </row>
    <row r="529" spans="1:107" ht="26.25" customHeight="1" thickBot="1" x14ac:dyDescent="0.4">
      <c r="A529" s="16">
        <v>523</v>
      </c>
      <c r="B529" s="16"/>
      <c r="C529" s="16"/>
      <c r="D529" s="13"/>
      <c r="E529" s="13"/>
      <c r="F529" s="13"/>
      <c r="G529" s="13"/>
      <c r="H529" s="13"/>
      <c r="I529" s="13"/>
      <c r="J529" s="13"/>
      <c r="K529" s="13"/>
      <c r="L529" s="13"/>
      <c r="M529" s="13"/>
      <c r="N529" s="8" t="str">
        <f t="shared" si="319"/>
        <v/>
      </c>
      <c r="O529" s="8">
        <f t="shared" si="332"/>
        <v>0</v>
      </c>
      <c r="P529" s="8">
        <f t="shared" si="317"/>
        <v>0</v>
      </c>
      <c r="Q529" s="13"/>
      <c r="R529" s="13"/>
      <c r="S529" s="13"/>
      <c r="T529" s="13"/>
      <c r="U529" s="13"/>
      <c r="V529" s="13"/>
      <c r="W529" s="13"/>
      <c r="X529" s="13"/>
      <c r="Y529" s="13"/>
      <c r="Z529" s="13"/>
      <c r="AA529" s="10" t="str">
        <f t="shared" si="302"/>
        <v/>
      </c>
      <c r="AB529" s="10">
        <f t="shared" si="324"/>
        <v>0</v>
      </c>
      <c r="AC529" s="10">
        <f t="shared" si="322"/>
        <v>0</v>
      </c>
      <c r="AD529" s="13"/>
      <c r="AE529" s="13"/>
      <c r="AF529" s="13"/>
      <c r="AG529" s="13"/>
      <c r="AH529" s="13"/>
      <c r="AI529" s="13"/>
      <c r="AJ529" s="13"/>
      <c r="AK529" s="13"/>
      <c r="AL529" s="13"/>
      <c r="AM529" s="13"/>
      <c r="AN529" s="10" t="str">
        <f t="shared" ref="AN529:AN592" si="333">AllCurCo(AD529:AM529)</f>
        <v/>
      </c>
      <c r="AO529" s="8">
        <f t="shared" si="323"/>
        <v>0</v>
      </c>
      <c r="AP529" s="12">
        <f t="shared" si="328"/>
        <v>0</v>
      </c>
      <c r="AQ529" s="13"/>
      <c r="AR529" s="13"/>
      <c r="AS529" s="13"/>
      <c r="AT529" s="13"/>
      <c r="AU529" s="13"/>
      <c r="AV529" s="13"/>
      <c r="AW529" s="13"/>
      <c r="AX529" s="13"/>
      <c r="AY529" s="13"/>
      <c r="AZ529" s="13"/>
      <c r="BA529" s="10" t="str">
        <f t="shared" si="312"/>
        <v/>
      </c>
      <c r="BB529" s="8">
        <f t="shared" si="320"/>
        <v>0</v>
      </c>
      <c r="BC529" s="8">
        <f t="shared" si="313"/>
        <v>0</v>
      </c>
      <c r="BD529" s="13"/>
      <c r="BE529" s="13"/>
      <c r="BF529" s="13"/>
      <c r="BG529" s="13"/>
      <c r="BH529" s="13"/>
      <c r="BI529" s="13"/>
      <c r="BJ529" s="13"/>
      <c r="BK529" s="13"/>
      <c r="BL529" s="13"/>
      <c r="BM529" s="13"/>
      <c r="BN529" s="8" t="str">
        <f t="shared" si="293"/>
        <v/>
      </c>
      <c r="BO529" s="8">
        <f t="shared" si="329"/>
        <v>0</v>
      </c>
      <c r="BP529" s="8">
        <f t="shared" si="314"/>
        <v>0</v>
      </c>
      <c r="BQ529" s="13"/>
      <c r="BR529" s="13"/>
      <c r="BS529" s="13"/>
      <c r="BT529" s="13"/>
      <c r="BU529" s="13"/>
      <c r="BV529" s="13"/>
      <c r="BW529" s="13"/>
      <c r="BX529" s="13"/>
      <c r="BY529" s="13"/>
      <c r="BZ529" s="13"/>
      <c r="CA529" s="8" t="str">
        <f t="shared" si="315"/>
        <v/>
      </c>
      <c r="CB529" s="8">
        <f t="shared" si="330"/>
        <v>0</v>
      </c>
      <c r="CC529" s="8">
        <f t="shared" si="325"/>
        <v>0</v>
      </c>
      <c r="CD529" s="13"/>
      <c r="CE529" s="13"/>
      <c r="CF529" s="13"/>
      <c r="CG529" s="13"/>
      <c r="CH529" s="13"/>
      <c r="CI529" s="13"/>
      <c r="CJ529" s="13"/>
      <c r="CK529" s="13"/>
      <c r="CL529" s="13"/>
      <c r="CM529" s="13"/>
      <c r="CN529" s="8" t="str">
        <f t="shared" si="318"/>
        <v/>
      </c>
      <c r="CO529" s="8">
        <f t="shared" si="331"/>
        <v>0</v>
      </c>
      <c r="CP529" s="8">
        <f t="shared" si="316"/>
        <v>0</v>
      </c>
      <c r="CQ529" s="13"/>
      <c r="CR529" s="13"/>
      <c r="CS529" s="13"/>
      <c r="CT529" s="13"/>
      <c r="CU529" s="13"/>
      <c r="CV529" s="13"/>
      <c r="CW529" s="13"/>
      <c r="CX529" s="13"/>
      <c r="CY529" s="13"/>
      <c r="CZ529" s="13"/>
      <c r="DA529" s="8" t="str">
        <f t="shared" si="326"/>
        <v/>
      </c>
      <c r="DB529" s="8">
        <f t="shared" si="327"/>
        <v>0</v>
      </c>
      <c r="DC529" s="8">
        <f t="shared" si="321"/>
        <v>0</v>
      </c>
    </row>
    <row r="530" spans="1:107" ht="26.25" customHeight="1" thickBot="1" x14ac:dyDescent="0.4">
      <c r="A530" s="16">
        <v>524</v>
      </c>
      <c r="B530" s="16"/>
      <c r="C530" s="16"/>
      <c r="D530" s="13"/>
      <c r="E530" s="13"/>
      <c r="F530" s="13"/>
      <c r="G530" s="13"/>
      <c r="H530" s="13"/>
      <c r="I530" s="13"/>
      <c r="J530" s="13"/>
      <c r="K530" s="13"/>
      <c r="L530" s="13"/>
      <c r="M530" s="13"/>
      <c r="N530" s="8" t="str">
        <f t="shared" si="319"/>
        <v/>
      </c>
      <c r="O530" s="8">
        <f t="shared" si="332"/>
        <v>0</v>
      </c>
      <c r="P530" s="8">
        <f t="shared" si="317"/>
        <v>0</v>
      </c>
      <c r="Q530" s="13"/>
      <c r="R530" s="13"/>
      <c r="S530" s="13"/>
      <c r="T530" s="13"/>
      <c r="U530" s="13"/>
      <c r="V530" s="13"/>
      <c r="W530" s="13"/>
      <c r="X530" s="13"/>
      <c r="Y530" s="13"/>
      <c r="Z530" s="13"/>
      <c r="AA530" s="10" t="str">
        <f t="shared" si="302"/>
        <v/>
      </c>
      <c r="AB530" s="10">
        <f t="shared" si="324"/>
        <v>0</v>
      </c>
      <c r="AC530" s="10">
        <f t="shared" si="322"/>
        <v>0</v>
      </c>
      <c r="AD530" s="13"/>
      <c r="AE530" s="13"/>
      <c r="AF530" s="13"/>
      <c r="AG530" s="13"/>
      <c r="AH530" s="13"/>
      <c r="AI530" s="13"/>
      <c r="AJ530" s="13"/>
      <c r="AK530" s="13"/>
      <c r="AL530" s="13"/>
      <c r="AM530" s="13"/>
      <c r="AN530" s="10" t="str">
        <f t="shared" si="333"/>
        <v/>
      </c>
      <c r="AO530" s="8">
        <f t="shared" si="323"/>
        <v>0</v>
      </c>
      <c r="AP530" s="12">
        <f t="shared" si="328"/>
        <v>0</v>
      </c>
      <c r="AQ530" s="13"/>
      <c r="AR530" s="13"/>
      <c r="AS530" s="13"/>
      <c r="AT530" s="13"/>
      <c r="AU530" s="13"/>
      <c r="AV530" s="13"/>
      <c r="AW530" s="13"/>
      <c r="AX530" s="13"/>
      <c r="AY530" s="13"/>
      <c r="AZ530" s="13"/>
      <c r="BA530" s="10" t="str">
        <f t="shared" si="312"/>
        <v/>
      </c>
      <c r="BB530" s="8">
        <f t="shared" si="320"/>
        <v>0</v>
      </c>
      <c r="BC530" s="8">
        <f t="shared" si="313"/>
        <v>0</v>
      </c>
      <c r="BD530" s="13"/>
      <c r="BE530" s="13"/>
      <c r="BF530" s="13"/>
      <c r="BG530" s="13"/>
      <c r="BH530" s="13"/>
      <c r="BI530" s="13"/>
      <c r="BJ530" s="13"/>
      <c r="BK530" s="13"/>
      <c r="BL530" s="13"/>
      <c r="BM530" s="13"/>
      <c r="BN530" s="8" t="str">
        <f t="shared" si="293"/>
        <v/>
      </c>
      <c r="BO530" s="8">
        <f t="shared" si="329"/>
        <v>0</v>
      </c>
      <c r="BP530" s="8">
        <f t="shared" si="314"/>
        <v>0</v>
      </c>
      <c r="BQ530" s="13"/>
      <c r="BR530" s="13"/>
      <c r="BS530" s="13"/>
      <c r="BT530" s="13"/>
      <c r="BU530" s="13"/>
      <c r="BV530" s="13"/>
      <c r="BW530" s="13"/>
      <c r="BX530" s="13"/>
      <c r="BY530" s="13"/>
      <c r="BZ530" s="13"/>
      <c r="CA530" s="8" t="str">
        <f t="shared" si="315"/>
        <v/>
      </c>
      <c r="CB530" s="8">
        <f t="shared" si="330"/>
        <v>0</v>
      </c>
      <c r="CC530" s="8">
        <f t="shared" si="325"/>
        <v>0</v>
      </c>
      <c r="CD530" s="13"/>
      <c r="CE530" s="13"/>
      <c r="CF530" s="13"/>
      <c r="CG530" s="13"/>
      <c r="CH530" s="13"/>
      <c r="CI530" s="13"/>
      <c r="CJ530" s="13"/>
      <c r="CK530" s="13"/>
      <c r="CL530" s="13"/>
      <c r="CM530" s="13"/>
      <c r="CN530" s="8" t="str">
        <f t="shared" si="318"/>
        <v/>
      </c>
      <c r="CO530" s="8">
        <f t="shared" si="331"/>
        <v>0</v>
      </c>
      <c r="CP530" s="8">
        <f t="shared" si="316"/>
        <v>0</v>
      </c>
      <c r="CQ530" s="13"/>
      <c r="CR530" s="13"/>
      <c r="CS530" s="13"/>
      <c r="CT530" s="13"/>
      <c r="CU530" s="13"/>
      <c r="CV530" s="13"/>
      <c r="CW530" s="13"/>
      <c r="CX530" s="13"/>
      <c r="CY530" s="13"/>
      <c r="CZ530" s="13"/>
      <c r="DA530" s="8" t="str">
        <f t="shared" si="326"/>
        <v/>
      </c>
      <c r="DB530" s="8">
        <f t="shared" si="327"/>
        <v>0</v>
      </c>
      <c r="DC530" s="8">
        <f t="shared" si="321"/>
        <v>0</v>
      </c>
    </row>
    <row r="531" spans="1:107" ht="26.25" customHeight="1" thickBot="1" x14ac:dyDescent="0.4">
      <c r="A531" s="16">
        <v>525</v>
      </c>
      <c r="B531" s="16"/>
      <c r="C531" s="16"/>
      <c r="D531" s="13"/>
      <c r="E531" s="13"/>
      <c r="F531" s="13"/>
      <c r="G531" s="13"/>
      <c r="H531" s="13"/>
      <c r="I531" s="13"/>
      <c r="J531" s="13"/>
      <c r="K531" s="13"/>
      <c r="L531" s="13"/>
      <c r="M531" s="13"/>
      <c r="N531" s="8" t="str">
        <f t="shared" si="319"/>
        <v/>
      </c>
      <c r="O531" s="8">
        <f t="shared" si="332"/>
        <v>0</v>
      </c>
      <c r="P531" s="8">
        <f t="shared" si="317"/>
        <v>0</v>
      </c>
      <c r="Q531" s="13"/>
      <c r="R531" s="13"/>
      <c r="S531" s="13"/>
      <c r="T531" s="13"/>
      <c r="U531" s="13"/>
      <c r="V531" s="13"/>
      <c r="W531" s="13"/>
      <c r="X531" s="13"/>
      <c r="Y531" s="13"/>
      <c r="Z531" s="13"/>
      <c r="AA531" s="10" t="str">
        <f t="shared" si="302"/>
        <v/>
      </c>
      <c r="AB531" s="10">
        <f t="shared" si="324"/>
        <v>0</v>
      </c>
      <c r="AC531" s="10">
        <f t="shared" si="322"/>
        <v>0</v>
      </c>
      <c r="AD531" s="13"/>
      <c r="AE531" s="13"/>
      <c r="AF531" s="13"/>
      <c r="AG531" s="13"/>
      <c r="AH531" s="13"/>
      <c r="AI531" s="13"/>
      <c r="AJ531" s="13"/>
      <c r="AK531" s="13"/>
      <c r="AL531" s="13"/>
      <c r="AM531" s="13"/>
      <c r="AN531" s="10" t="str">
        <f t="shared" si="333"/>
        <v/>
      </c>
      <c r="AO531" s="8">
        <f t="shared" si="323"/>
        <v>0</v>
      </c>
      <c r="AP531" s="12">
        <f t="shared" si="328"/>
        <v>0</v>
      </c>
      <c r="AQ531" s="13"/>
      <c r="AR531" s="13"/>
      <c r="AS531" s="13"/>
      <c r="AT531" s="13"/>
      <c r="AU531" s="13"/>
      <c r="AV531" s="13"/>
      <c r="AW531" s="13"/>
      <c r="AX531" s="13"/>
      <c r="AY531" s="13"/>
      <c r="AZ531" s="13"/>
      <c r="BA531" s="10" t="str">
        <f t="shared" si="312"/>
        <v/>
      </c>
      <c r="BB531" s="8">
        <f t="shared" si="320"/>
        <v>0</v>
      </c>
      <c r="BC531" s="8">
        <f t="shared" si="313"/>
        <v>0</v>
      </c>
      <c r="BD531" s="13"/>
      <c r="BE531" s="13"/>
      <c r="BF531" s="13"/>
      <c r="BG531" s="13"/>
      <c r="BH531" s="13"/>
      <c r="BI531" s="13"/>
      <c r="BJ531" s="13"/>
      <c r="BK531" s="13"/>
      <c r="BL531" s="13"/>
      <c r="BM531" s="13"/>
      <c r="BN531" s="8" t="str">
        <f t="shared" ref="BN531:BN594" si="334">AllCurCo(BD531:BM531)</f>
        <v/>
      </c>
      <c r="BO531" s="8">
        <f t="shared" si="329"/>
        <v>0</v>
      </c>
      <c r="BP531" s="8">
        <f t="shared" si="314"/>
        <v>0</v>
      </c>
      <c r="BQ531" s="13"/>
      <c r="BR531" s="13"/>
      <c r="BS531" s="13"/>
      <c r="BT531" s="13"/>
      <c r="BU531" s="13"/>
      <c r="BV531" s="13"/>
      <c r="BW531" s="13"/>
      <c r="BX531" s="13"/>
      <c r="BY531" s="13"/>
      <c r="BZ531" s="13"/>
      <c r="CA531" s="8" t="str">
        <f t="shared" si="315"/>
        <v/>
      </c>
      <c r="CB531" s="8">
        <f t="shared" si="330"/>
        <v>0</v>
      </c>
      <c r="CC531" s="8">
        <f t="shared" si="325"/>
        <v>0</v>
      </c>
      <c r="CD531" s="13"/>
      <c r="CE531" s="13"/>
      <c r="CF531" s="13"/>
      <c r="CG531" s="13"/>
      <c r="CH531" s="13"/>
      <c r="CI531" s="13"/>
      <c r="CJ531" s="13"/>
      <c r="CK531" s="13"/>
      <c r="CL531" s="13"/>
      <c r="CM531" s="13"/>
      <c r="CN531" s="8" t="str">
        <f t="shared" si="318"/>
        <v/>
      </c>
      <c r="CO531" s="8">
        <f t="shared" si="331"/>
        <v>0</v>
      </c>
      <c r="CP531" s="8">
        <f t="shared" si="316"/>
        <v>0</v>
      </c>
      <c r="CQ531" s="13"/>
      <c r="CR531" s="13"/>
      <c r="CS531" s="13"/>
      <c r="CT531" s="13"/>
      <c r="CU531" s="13"/>
      <c r="CV531" s="13"/>
      <c r="CW531" s="13"/>
      <c r="CX531" s="13"/>
      <c r="CY531" s="13"/>
      <c r="CZ531" s="13"/>
      <c r="DA531" s="8" t="str">
        <f t="shared" si="326"/>
        <v/>
      </c>
      <c r="DB531" s="8">
        <f t="shared" si="327"/>
        <v>0</v>
      </c>
      <c r="DC531" s="8">
        <f t="shared" si="321"/>
        <v>0</v>
      </c>
    </row>
    <row r="532" spans="1:107" ht="26.25" customHeight="1" thickBot="1" x14ac:dyDescent="0.4">
      <c r="A532" s="16">
        <v>526</v>
      </c>
      <c r="B532" s="16"/>
      <c r="C532" s="16"/>
      <c r="D532" s="13"/>
      <c r="E532" s="13"/>
      <c r="F532" s="13"/>
      <c r="G532" s="13"/>
      <c r="H532" s="13"/>
      <c r="I532" s="13"/>
      <c r="J532" s="13"/>
      <c r="K532" s="13"/>
      <c r="L532" s="13"/>
      <c r="M532" s="13"/>
      <c r="N532" s="8" t="str">
        <f t="shared" si="319"/>
        <v/>
      </c>
      <c r="O532" s="8">
        <f t="shared" si="332"/>
        <v>0</v>
      </c>
      <c r="P532" s="8">
        <f t="shared" si="317"/>
        <v>0</v>
      </c>
      <c r="Q532" s="13"/>
      <c r="R532" s="13"/>
      <c r="S532" s="13"/>
      <c r="T532" s="13"/>
      <c r="U532" s="13"/>
      <c r="V532" s="13"/>
      <c r="W532" s="13"/>
      <c r="X532" s="13"/>
      <c r="Y532" s="13"/>
      <c r="Z532" s="13"/>
      <c r="AA532" s="10" t="str">
        <f t="shared" si="302"/>
        <v/>
      </c>
      <c r="AB532" s="10">
        <f t="shared" si="324"/>
        <v>0</v>
      </c>
      <c r="AC532" s="10">
        <f t="shared" si="322"/>
        <v>0</v>
      </c>
      <c r="AD532" s="13"/>
      <c r="AE532" s="13"/>
      <c r="AF532" s="13"/>
      <c r="AG532" s="13"/>
      <c r="AH532" s="13"/>
      <c r="AI532" s="13"/>
      <c r="AJ532" s="13"/>
      <c r="AK532" s="13"/>
      <c r="AL532" s="13"/>
      <c r="AM532" s="13"/>
      <c r="AN532" s="10" t="str">
        <f t="shared" si="333"/>
        <v/>
      </c>
      <c r="AO532" s="8">
        <f t="shared" si="323"/>
        <v>0</v>
      </c>
      <c r="AP532" s="12">
        <f t="shared" si="328"/>
        <v>0</v>
      </c>
      <c r="AQ532" s="13"/>
      <c r="AR532" s="13"/>
      <c r="AS532" s="13"/>
      <c r="AT532" s="13"/>
      <c r="AU532" s="13"/>
      <c r="AV532" s="13"/>
      <c r="AW532" s="13"/>
      <c r="AX532" s="13"/>
      <c r="AY532" s="13"/>
      <c r="AZ532" s="13"/>
      <c r="BA532" s="10" t="str">
        <f t="shared" si="312"/>
        <v/>
      </c>
      <c r="BB532" s="8">
        <f t="shared" si="320"/>
        <v>0</v>
      </c>
      <c r="BC532" s="8">
        <f t="shared" si="313"/>
        <v>0</v>
      </c>
      <c r="BD532" s="13"/>
      <c r="BE532" s="13"/>
      <c r="BF532" s="13"/>
      <c r="BG532" s="13"/>
      <c r="BH532" s="13"/>
      <c r="BI532" s="13"/>
      <c r="BJ532" s="13"/>
      <c r="BK532" s="13"/>
      <c r="BL532" s="13"/>
      <c r="BM532" s="13"/>
      <c r="BN532" s="8" t="str">
        <f t="shared" si="334"/>
        <v/>
      </c>
      <c r="BO532" s="8">
        <f t="shared" si="329"/>
        <v>0</v>
      </c>
      <c r="BP532" s="8">
        <f t="shared" si="314"/>
        <v>0</v>
      </c>
      <c r="BQ532" s="13"/>
      <c r="BR532" s="13"/>
      <c r="BS532" s="13"/>
      <c r="BT532" s="13"/>
      <c r="BU532" s="13"/>
      <c r="BV532" s="13"/>
      <c r="BW532" s="13"/>
      <c r="BX532" s="13"/>
      <c r="BY532" s="13"/>
      <c r="BZ532" s="13"/>
      <c r="CA532" s="8" t="str">
        <f t="shared" si="315"/>
        <v/>
      </c>
      <c r="CB532" s="8">
        <f t="shared" si="330"/>
        <v>0</v>
      </c>
      <c r="CC532" s="8">
        <f t="shared" si="325"/>
        <v>0</v>
      </c>
      <c r="CD532" s="13"/>
      <c r="CE532" s="13"/>
      <c r="CF532" s="13"/>
      <c r="CG532" s="13"/>
      <c r="CH532" s="13"/>
      <c r="CI532" s="13"/>
      <c r="CJ532" s="13"/>
      <c r="CK532" s="13"/>
      <c r="CL532" s="13"/>
      <c r="CM532" s="13"/>
      <c r="CN532" s="8" t="str">
        <f t="shared" si="318"/>
        <v/>
      </c>
      <c r="CO532" s="8">
        <f t="shared" si="331"/>
        <v>0</v>
      </c>
      <c r="CP532" s="8">
        <f t="shared" si="316"/>
        <v>0</v>
      </c>
      <c r="CQ532" s="13"/>
      <c r="CR532" s="13"/>
      <c r="CS532" s="13"/>
      <c r="CT532" s="13"/>
      <c r="CU532" s="13"/>
      <c r="CV532" s="13"/>
      <c r="CW532" s="13"/>
      <c r="CX532" s="13"/>
      <c r="CY532" s="13"/>
      <c r="CZ532" s="13"/>
      <c r="DA532" s="8" t="str">
        <f t="shared" si="326"/>
        <v/>
      </c>
      <c r="DB532" s="8">
        <f t="shared" si="327"/>
        <v>0</v>
      </c>
      <c r="DC532" s="8">
        <f t="shared" si="321"/>
        <v>0</v>
      </c>
    </row>
    <row r="533" spans="1:107" ht="26.25" customHeight="1" thickBot="1" x14ac:dyDescent="0.4">
      <c r="A533" s="16">
        <v>527</v>
      </c>
      <c r="B533" s="16"/>
      <c r="C533" s="16"/>
      <c r="D533" s="13"/>
      <c r="E533" s="13"/>
      <c r="F533" s="13"/>
      <c r="G533" s="13"/>
      <c r="H533" s="13"/>
      <c r="I533" s="13"/>
      <c r="J533" s="13"/>
      <c r="K533" s="13"/>
      <c r="L533" s="13"/>
      <c r="M533" s="13"/>
      <c r="N533" s="8" t="str">
        <f t="shared" si="319"/>
        <v/>
      </c>
      <c r="O533" s="8">
        <f t="shared" si="332"/>
        <v>0</v>
      </c>
      <c r="P533" s="8">
        <f t="shared" si="317"/>
        <v>0</v>
      </c>
      <c r="Q533" s="13"/>
      <c r="R533" s="13"/>
      <c r="S533" s="13"/>
      <c r="T533" s="13"/>
      <c r="U533" s="13"/>
      <c r="V533" s="13"/>
      <c r="W533" s="13"/>
      <c r="X533" s="13"/>
      <c r="Y533" s="13"/>
      <c r="Z533" s="13"/>
      <c r="AA533" s="10" t="str">
        <f t="shared" si="302"/>
        <v/>
      </c>
      <c r="AB533" s="10">
        <f t="shared" si="324"/>
        <v>0</v>
      </c>
      <c r="AC533" s="10">
        <f t="shared" si="322"/>
        <v>0</v>
      </c>
      <c r="AD533" s="13"/>
      <c r="AE533" s="13"/>
      <c r="AF533" s="13"/>
      <c r="AG533" s="13"/>
      <c r="AH533" s="13"/>
      <c r="AI533" s="13"/>
      <c r="AJ533" s="13"/>
      <c r="AK533" s="13"/>
      <c r="AL533" s="13"/>
      <c r="AM533" s="13"/>
      <c r="AN533" s="10" t="str">
        <f t="shared" si="333"/>
        <v/>
      </c>
      <c r="AO533" s="8">
        <f t="shared" si="323"/>
        <v>0</v>
      </c>
      <c r="AP533" s="12">
        <f t="shared" si="328"/>
        <v>0</v>
      </c>
      <c r="AQ533" s="13"/>
      <c r="AR533" s="13"/>
      <c r="AS533" s="13"/>
      <c r="AT533" s="13"/>
      <c r="AU533" s="13"/>
      <c r="AV533" s="13"/>
      <c r="AW533" s="13"/>
      <c r="AX533" s="13"/>
      <c r="AY533" s="13"/>
      <c r="AZ533" s="13"/>
      <c r="BA533" s="10" t="str">
        <f t="shared" ref="BA533:BA564" si="335">AllCurCo(AQ533:AZ533)</f>
        <v/>
      </c>
      <c r="BB533" s="8">
        <f t="shared" si="320"/>
        <v>0</v>
      </c>
      <c r="BC533" s="8">
        <f t="shared" ref="BC533:BC564" si="336">AllCurCoGP(AQ533:AZ533)</f>
        <v>0</v>
      </c>
      <c r="BD533" s="13"/>
      <c r="BE533" s="13"/>
      <c r="BF533" s="13"/>
      <c r="BG533" s="13"/>
      <c r="BH533" s="13"/>
      <c r="BI533" s="13"/>
      <c r="BJ533" s="13"/>
      <c r="BK533" s="13"/>
      <c r="BL533" s="13"/>
      <c r="BM533" s="13"/>
      <c r="BN533" s="8" t="str">
        <f t="shared" si="334"/>
        <v/>
      </c>
      <c r="BO533" s="8">
        <f t="shared" si="329"/>
        <v>0</v>
      </c>
      <c r="BP533" s="8">
        <f t="shared" si="314"/>
        <v>0</v>
      </c>
      <c r="BQ533" s="13"/>
      <c r="BR533" s="13"/>
      <c r="BS533" s="13"/>
      <c r="BT533" s="13"/>
      <c r="BU533" s="13"/>
      <c r="BV533" s="13"/>
      <c r="BW533" s="13"/>
      <c r="BX533" s="13"/>
      <c r="BY533" s="13"/>
      <c r="BZ533" s="13"/>
      <c r="CA533" s="8" t="str">
        <f t="shared" si="315"/>
        <v/>
      </c>
      <c r="CB533" s="8">
        <f t="shared" si="330"/>
        <v>0</v>
      </c>
      <c r="CC533" s="8">
        <f t="shared" si="325"/>
        <v>0</v>
      </c>
      <c r="CD533" s="13"/>
      <c r="CE533" s="13"/>
      <c r="CF533" s="13"/>
      <c r="CG533" s="13"/>
      <c r="CH533" s="13"/>
      <c r="CI533" s="13"/>
      <c r="CJ533" s="13"/>
      <c r="CK533" s="13"/>
      <c r="CL533" s="13"/>
      <c r="CM533" s="13"/>
      <c r="CN533" s="8" t="str">
        <f t="shared" si="318"/>
        <v/>
      </c>
      <c r="CO533" s="8">
        <f t="shared" si="331"/>
        <v>0</v>
      </c>
      <c r="CP533" s="8">
        <f t="shared" si="316"/>
        <v>0</v>
      </c>
      <c r="CQ533" s="13"/>
      <c r="CR533" s="13"/>
      <c r="CS533" s="13"/>
      <c r="CT533" s="13"/>
      <c r="CU533" s="13"/>
      <c r="CV533" s="13"/>
      <c r="CW533" s="13"/>
      <c r="CX533" s="13"/>
      <c r="CY533" s="13"/>
      <c r="CZ533" s="13"/>
      <c r="DA533" s="8" t="str">
        <f t="shared" si="326"/>
        <v/>
      </c>
      <c r="DB533" s="8">
        <f t="shared" si="327"/>
        <v>0</v>
      </c>
      <c r="DC533" s="8">
        <f t="shared" si="321"/>
        <v>0</v>
      </c>
    </row>
    <row r="534" spans="1:107" ht="26.25" customHeight="1" thickBot="1" x14ac:dyDescent="0.4">
      <c r="A534" s="16">
        <v>528</v>
      </c>
      <c r="B534" s="16"/>
      <c r="C534" s="16"/>
      <c r="D534" s="13"/>
      <c r="E534" s="13"/>
      <c r="F534" s="13"/>
      <c r="G534" s="13"/>
      <c r="H534" s="13"/>
      <c r="I534" s="13"/>
      <c r="J534" s="13"/>
      <c r="K534" s="13"/>
      <c r="L534" s="13"/>
      <c r="M534" s="13"/>
      <c r="N534" s="8" t="str">
        <f t="shared" si="319"/>
        <v/>
      </c>
      <c r="O534" s="8">
        <f t="shared" si="332"/>
        <v>0</v>
      </c>
      <c r="P534" s="8">
        <f t="shared" si="317"/>
        <v>0</v>
      </c>
      <c r="Q534" s="13"/>
      <c r="R534" s="13"/>
      <c r="S534" s="13"/>
      <c r="T534" s="13"/>
      <c r="U534" s="13"/>
      <c r="V534" s="13"/>
      <c r="W534" s="13"/>
      <c r="X534" s="13"/>
      <c r="Y534" s="13"/>
      <c r="Z534" s="13"/>
      <c r="AA534" s="10" t="str">
        <f t="shared" si="302"/>
        <v/>
      </c>
      <c r="AB534" s="10">
        <f t="shared" si="324"/>
        <v>0</v>
      </c>
      <c r="AC534" s="10">
        <f t="shared" si="322"/>
        <v>0</v>
      </c>
      <c r="AD534" s="13"/>
      <c r="AE534" s="13"/>
      <c r="AF534" s="13"/>
      <c r="AG534" s="13"/>
      <c r="AH534" s="13"/>
      <c r="AI534" s="13"/>
      <c r="AJ534" s="13"/>
      <c r="AK534" s="13"/>
      <c r="AL534" s="13"/>
      <c r="AM534" s="13"/>
      <c r="AN534" s="10" t="str">
        <f t="shared" si="333"/>
        <v/>
      </c>
      <c r="AO534" s="8">
        <f t="shared" si="323"/>
        <v>0</v>
      </c>
      <c r="AP534" s="12">
        <f t="shared" si="328"/>
        <v>0</v>
      </c>
      <c r="AQ534" s="13"/>
      <c r="AR534" s="13"/>
      <c r="AS534" s="13"/>
      <c r="AT534" s="13"/>
      <c r="AU534" s="13"/>
      <c r="AV534" s="13"/>
      <c r="AW534" s="13"/>
      <c r="AX534" s="13"/>
      <c r="AY534" s="13"/>
      <c r="AZ534" s="13"/>
      <c r="BA534" s="10" t="str">
        <f t="shared" si="335"/>
        <v/>
      </c>
      <c r="BB534" s="8">
        <f t="shared" si="320"/>
        <v>0</v>
      </c>
      <c r="BC534" s="8">
        <f t="shared" si="336"/>
        <v>0</v>
      </c>
      <c r="BD534" s="13"/>
      <c r="BE534" s="13"/>
      <c r="BF534" s="13"/>
      <c r="BG534" s="13"/>
      <c r="BH534" s="13"/>
      <c r="BI534" s="13"/>
      <c r="BJ534" s="13"/>
      <c r="BK534" s="13"/>
      <c r="BL534" s="13"/>
      <c r="BM534" s="13"/>
      <c r="BN534" s="8" t="str">
        <f t="shared" si="334"/>
        <v/>
      </c>
      <c r="BO534" s="8">
        <f t="shared" si="329"/>
        <v>0</v>
      </c>
      <c r="BP534" s="8">
        <f t="shared" si="314"/>
        <v>0</v>
      </c>
      <c r="BQ534" s="13"/>
      <c r="BR534" s="13"/>
      <c r="BS534" s="13"/>
      <c r="BT534" s="13"/>
      <c r="BU534" s="13"/>
      <c r="BV534" s="13"/>
      <c r="BW534" s="13"/>
      <c r="BX534" s="13"/>
      <c r="BY534" s="13"/>
      <c r="BZ534" s="13"/>
      <c r="CA534" s="8" t="str">
        <f t="shared" ref="CA534:CA565" si="337">AllCurCo(BQ534:BZ534)</f>
        <v/>
      </c>
      <c r="CB534" s="8">
        <f t="shared" si="330"/>
        <v>0</v>
      </c>
      <c r="CC534" s="8">
        <f t="shared" si="325"/>
        <v>0</v>
      </c>
      <c r="CD534" s="13"/>
      <c r="CE534" s="13"/>
      <c r="CF534" s="13"/>
      <c r="CG534" s="13"/>
      <c r="CH534" s="13"/>
      <c r="CI534" s="13"/>
      <c r="CJ534" s="13"/>
      <c r="CK534" s="13"/>
      <c r="CL534" s="13"/>
      <c r="CM534" s="13"/>
      <c r="CN534" s="8" t="str">
        <f t="shared" si="318"/>
        <v/>
      </c>
      <c r="CO534" s="8">
        <f t="shared" si="331"/>
        <v>0</v>
      </c>
      <c r="CP534" s="8">
        <f t="shared" si="316"/>
        <v>0</v>
      </c>
      <c r="CQ534" s="13"/>
      <c r="CR534" s="13"/>
      <c r="CS534" s="13"/>
      <c r="CT534" s="13"/>
      <c r="CU534" s="13"/>
      <c r="CV534" s="13"/>
      <c r="CW534" s="13"/>
      <c r="CX534" s="13"/>
      <c r="CY534" s="13"/>
      <c r="CZ534" s="13"/>
      <c r="DA534" s="8" t="str">
        <f t="shared" si="326"/>
        <v/>
      </c>
      <c r="DB534" s="8">
        <f t="shared" si="327"/>
        <v>0</v>
      </c>
      <c r="DC534" s="8">
        <f t="shared" si="321"/>
        <v>0</v>
      </c>
    </row>
    <row r="535" spans="1:107" ht="26.25" customHeight="1" thickBot="1" x14ac:dyDescent="0.4">
      <c r="A535" s="16">
        <v>529</v>
      </c>
      <c r="B535" s="16"/>
      <c r="C535" s="16"/>
      <c r="D535" s="13"/>
      <c r="E535" s="13"/>
      <c r="F535" s="13"/>
      <c r="G535" s="13"/>
      <c r="H535" s="13"/>
      <c r="I535" s="13"/>
      <c r="J535" s="13"/>
      <c r="K535" s="13"/>
      <c r="L535" s="13"/>
      <c r="M535" s="13"/>
      <c r="N535" s="8" t="str">
        <f t="shared" si="319"/>
        <v/>
      </c>
      <c r="O535" s="8">
        <f t="shared" si="332"/>
        <v>0</v>
      </c>
      <c r="P535" s="8">
        <f t="shared" ref="P535:P566" si="338">AllCurCoGP(D535:M535)</f>
        <v>0</v>
      </c>
      <c r="Q535" s="13"/>
      <c r="R535" s="13"/>
      <c r="S535" s="13"/>
      <c r="T535" s="13"/>
      <c r="U535" s="13"/>
      <c r="V535" s="13"/>
      <c r="W535" s="13"/>
      <c r="X535" s="13"/>
      <c r="Y535" s="13"/>
      <c r="Z535" s="13"/>
      <c r="AA535" s="10" t="str">
        <f t="shared" si="302"/>
        <v/>
      </c>
      <c r="AB535" s="10">
        <f t="shared" si="324"/>
        <v>0</v>
      </c>
      <c r="AC535" s="10">
        <f t="shared" si="322"/>
        <v>0</v>
      </c>
      <c r="AD535" s="13"/>
      <c r="AE535" s="13"/>
      <c r="AF535" s="13"/>
      <c r="AG535" s="13"/>
      <c r="AH535" s="13"/>
      <c r="AI535" s="13"/>
      <c r="AJ535" s="13"/>
      <c r="AK535" s="13"/>
      <c r="AL535" s="13"/>
      <c r="AM535" s="13"/>
      <c r="AN535" s="10" t="str">
        <f t="shared" si="333"/>
        <v/>
      </c>
      <c r="AO535" s="8">
        <f t="shared" si="323"/>
        <v>0</v>
      </c>
      <c r="AP535" s="12">
        <f t="shared" si="328"/>
        <v>0</v>
      </c>
      <c r="AQ535" s="13"/>
      <c r="AR535" s="13"/>
      <c r="AS535" s="13"/>
      <c r="AT535" s="13"/>
      <c r="AU535" s="13"/>
      <c r="AV535" s="13"/>
      <c r="AW535" s="13"/>
      <c r="AX535" s="13"/>
      <c r="AY535" s="13"/>
      <c r="AZ535" s="13"/>
      <c r="BA535" s="10" t="str">
        <f t="shared" si="335"/>
        <v/>
      </c>
      <c r="BB535" s="8">
        <f t="shared" si="320"/>
        <v>0</v>
      </c>
      <c r="BC535" s="8">
        <f t="shared" si="336"/>
        <v>0</v>
      </c>
      <c r="BD535" s="13"/>
      <c r="BE535" s="13"/>
      <c r="BF535" s="13"/>
      <c r="BG535" s="13"/>
      <c r="BH535" s="13"/>
      <c r="BI535" s="13"/>
      <c r="BJ535" s="13"/>
      <c r="BK535" s="13"/>
      <c r="BL535" s="13"/>
      <c r="BM535" s="13"/>
      <c r="BN535" s="8" t="str">
        <f t="shared" si="334"/>
        <v/>
      </c>
      <c r="BO535" s="8">
        <f t="shared" si="329"/>
        <v>0</v>
      </c>
      <c r="BP535" s="8">
        <f t="shared" si="314"/>
        <v>0</v>
      </c>
      <c r="BQ535" s="13"/>
      <c r="BR535" s="13"/>
      <c r="BS535" s="13"/>
      <c r="BT535" s="13"/>
      <c r="BU535" s="13"/>
      <c r="BV535" s="13"/>
      <c r="BW535" s="13"/>
      <c r="BX535" s="13"/>
      <c r="BY535" s="13"/>
      <c r="BZ535" s="13"/>
      <c r="CA535" s="8" t="str">
        <f t="shared" si="337"/>
        <v/>
      </c>
      <c r="CB535" s="8">
        <f t="shared" si="330"/>
        <v>0</v>
      </c>
      <c r="CC535" s="8">
        <f t="shared" si="325"/>
        <v>0</v>
      </c>
      <c r="CD535" s="13"/>
      <c r="CE535" s="13"/>
      <c r="CF535" s="13"/>
      <c r="CG535" s="13"/>
      <c r="CH535" s="13"/>
      <c r="CI535" s="13"/>
      <c r="CJ535" s="13"/>
      <c r="CK535" s="13"/>
      <c r="CL535" s="13"/>
      <c r="CM535" s="13"/>
      <c r="CN535" s="8" t="str">
        <f t="shared" ref="CN535:CN566" si="339">AllCurCo(CD535:CM535)</f>
        <v/>
      </c>
      <c r="CO535" s="8">
        <f t="shared" si="331"/>
        <v>0</v>
      </c>
      <c r="CP535" s="8">
        <f t="shared" si="316"/>
        <v>0</v>
      </c>
      <c r="CQ535" s="13"/>
      <c r="CR535" s="13"/>
      <c r="CS535" s="13"/>
      <c r="CT535" s="13"/>
      <c r="CU535" s="13"/>
      <c r="CV535" s="13"/>
      <c r="CW535" s="13"/>
      <c r="CX535" s="13"/>
      <c r="CY535" s="13"/>
      <c r="CZ535" s="13"/>
      <c r="DA535" s="8" t="str">
        <f t="shared" si="326"/>
        <v/>
      </c>
      <c r="DB535" s="8">
        <f t="shared" si="327"/>
        <v>0</v>
      </c>
      <c r="DC535" s="8">
        <f t="shared" si="321"/>
        <v>0</v>
      </c>
    </row>
    <row r="536" spans="1:107" ht="26.25" customHeight="1" thickBot="1" x14ac:dyDescent="0.4">
      <c r="A536" s="16">
        <v>530</v>
      </c>
      <c r="B536" s="16"/>
      <c r="C536" s="16"/>
      <c r="D536" s="13"/>
      <c r="E536" s="13"/>
      <c r="F536" s="13"/>
      <c r="G536" s="13"/>
      <c r="H536" s="13"/>
      <c r="I536" s="13"/>
      <c r="J536" s="13"/>
      <c r="K536" s="13"/>
      <c r="L536" s="13"/>
      <c r="M536" s="13"/>
      <c r="N536" s="8" t="str">
        <f t="shared" si="319"/>
        <v/>
      </c>
      <c r="O536" s="8">
        <f t="shared" si="332"/>
        <v>0</v>
      </c>
      <c r="P536" s="8">
        <f t="shared" si="338"/>
        <v>0</v>
      </c>
      <c r="Q536" s="13"/>
      <c r="R536" s="13"/>
      <c r="S536" s="13"/>
      <c r="T536" s="13"/>
      <c r="U536" s="13"/>
      <c r="V536" s="13"/>
      <c r="W536" s="13"/>
      <c r="X536" s="13"/>
      <c r="Y536" s="13"/>
      <c r="Z536" s="13"/>
      <c r="AA536" s="10" t="str">
        <f t="shared" si="302"/>
        <v/>
      </c>
      <c r="AB536" s="10">
        <f t="shared" si="324"/>
        <v>0</v>
      </c>
      <c r="AC536" s="10">
        <f t="shared" si="322"/>
        <v>0</v>
      </c>
      <c r="AD536" s="13"/>
      <c r="AE536" s="13"/>
      <c r="AF536" s="13"/>
      <c r="AG536" s="13"/>
      <c r="AH536" s="13"/>
      <c r="AI536" s="13"/>
      <c r="AJ536" s="13"/>
      <c r="AK536" s="13"/>
      <c r="AL536" s="13"/>
      <c r="AM536" s="13"/>
      <c r="AN536" s="10" t="str">
        <f t="shared" si="333"/>
        <v/>
      </c>
      <c r="AO536" s="8">
        <f t="shared" si="323"/>
        <v>0</v>
      </c>
      <c r="AP536" s="12">
        <f t="shared" si="328"/>
        <v>0</v>
      </c>
      <c r="AQ536" s="13"/>
      <c r="AR536" s="13"/>
      <c r="AS536" s="13"/>
      <c r="AT536" s="13"/>
      <c r="AU536" s="13"/>
      <c r="AV536" s="13"/>
      <c r="AW536" s="13"/>
      <c r="AX536" s="13"/>
      <c r="AY536" s="13"/>
      <c r="AZ536" s="13"/>
      <c r="BA536" s="10" t="str">
        <f t="shared" si="335"/>
        <v/>
      </c>
      <c r="BB536" s="8">
        <f t="shared" si="320"/>
        <v>0</v>
      </c>
      <c r="BC536" s="8">
        <f t="shared" si="336"/>
        <v>0</v>
      </c>
      <c r="BD536" s="13"/>
      <c r="BE536" s="13"/>
      <c r="BF536" s="13"/>
      <c r="BG536" s="13"/>
      <c r="BH536" s="13"/>
      <c r="BI536" s="13"/>
      <c r="BJ536" s="13"/>
      <c r="BK536" s="13"/>
      <c r="BL536" s="13"/>
      <c r="BM536" s="13"/>
      <c r="BN536" s="8" t="str">
        <f t="shared" si="334"/>
        <v/>
      </c>
      <c r="BO536" s="8">
        <f t="shared" si="329"/>
        <v>0</v>
      </c>
      <c r="BP536" s="8">
        <f t="shared" si="314"/>
        <v>0</v>
      </c>
      <c r="BQ536" s="13"/>
      <c r="BR536" s="13"/>
      <c r="BS536" s="13"/>
      <c r="BT536" s="13"/>
      <c r="BU536" s="13"/>
      <c r="BV536" s="13"/>
      <c r="BW536" s="13"/>
      <c r="BX536" s="13"/>
      <c r="BY536" s="13"/>
      <c r="BZ536" s="13"/>
      <c r="CA536" s="8" t="str">
        <f t="shared" si="337"/>
        <v/>
      </c>
      <c r="CB536" s="8">
        <f>AllCurCoTCL(BQ536:BZ536)</f>
        <v>0</v>
      </c>
      <c r="CC536" s="8">
        <f t="shared" si="325"/>
        <v>0</v>
      </c>
      <c r="CD536" s="13"/>
      <c r="CE536" s="13"/>
      <c r="CF536" s="13"/>
      <c r="CG536" s="13"/>
      <c r="CH536" s="13"/>
      <c r="CI536" s="13"/>
      <c r="CJ536" s="13"/>
      <c r="CK536" s="13"/>
      <c r="CL536" s="13"/>
      <c r="CM536" s="13"/>
      <c r="CN536" s="8" t="str">
        <f t="shared" si="339"/>
        <v/>
      </c>
      <c r="CO536" s="8">
        <f t="shared" si="331"/>
        <v>0</v>
      </c>
      <c r="CP536" s="8">
        <f t="shared" si="316"/>
        <v>0</v>
      </c>
      <c r="CQ536" s="13"/>
      <c r="CR536" s="13"/>
      <c r="CS536" s="13"/>
      <c r="CT536" s="13"/>
      <c r="CU536" s="13"/>
      <c r="CV536" s="13"/>
      <c r="CW536" s="13"/>
      <c r="CX536" s="13"/>
      <c r="CY536" s="13"/>
      <c r="CZ536" s="13"/>
      <c r="DA536" s="8" t="str">
        <f t="shared" si="326"/>
        <v/>
      </c>
      <c r="DB536" s="8">
        <f t="shared" si="327"/>
        <v>0</v>
      </c>
      <c r="DC536" s="8">
        <f t="shared" si="321"/>
        <v>0</v>
      </c>
    </row>
    <row r="537" spans="1:107" ht="26.25" customHeight="1" thickBot="1" x14ac:dyDescent="0.4">
      <c r="A537" s="16">
        <v>531</v>
      </c>
      <c r="B537" s="16"/>
      <c r="C537" s="16"/>
      <c r="D537" s="13"/>
      <c r="E537" s="13"/>
      <c r="F537" s="13"/>
      <c r="G537" s="13"/>
      <c r="H537" s="13"/>
      <c r="I537" s="13"/>
      <c r="J537" s="13"/>
      <c r="K537" s="13"/>
      <c r="L537" s="13"/>
      <c r="M537" s="13"/>
      <c r="N537" s="8" t="str">
        <f t="shared" si="319"/>
        <v/>
      </c>
      <c r="O537" s="8">
        <f t="shared" si="332"/>
        <v>0</v>
      </c>
      <c r="P537" s="8">
        <f t="shared" si="338"/>
        <v>0</v>
      </c>
      <c r="Q537" s="13"/>
      <c r="R537" s="13"/>
      <c r="S537" s="13"/>
      <c r="T537" s="13"/>
      <c r="U537" s="13"/>
      <c r="V537" s="13"/>
      <c r="W537" s="13"/>
      <c r="X537" s="13"/>
      <c r="Y537" s="13"/>
      <c r="Z537" s="13"/>
      <c r="AA537" s="10" t="str">
        <f t="shared" si="302"/>
        <v/>
      </c>
      <c r="AB537" s="10">
        <f t="shared" si="324"/>
        <v>0</v>
      </c>
      <c r="AC537" s="10">
        <f t="shared" si="322"/>
        <v>0</v>
      </c>
      <c r="AD537" s="13"/>
      <c r="AE537" s="13"/>
      <c r="AF537" s="13"/>
      <c r="AG537" s="13"/>
      <c r="AH537" s="13"/>
      <c r="AI537" s="13"/>
      <c r="AJ537" s="13"/>
      <c r="AK537" s="13"/>
      <c r="AL537" s="13"/>
      <c r="AM537" s="13"/>
      <c r="AN537" s="10" t="str">
        <f t="shared" si="333"/>
        <v/>
      </c>
      <c r="AO537" s="8">
        <f t="shared" si="323"/>
        <v>0</v>
      </c>
      <c r="AP537" s="12">
        <f t="shared" si="328"/>
        <v>0</v>
      </c>
      <c r="AQ537" s="13"/>
      <c r="AR537" s="13"/>
      <c r="AS537" s="13"/>
      <c r="AT537" s="13"/>
      <c r="AU537" s="13"/>
      <c r="AV537" s="13"/>
      <c r="AW537" s="13"/>
      <c r="AX537" s="13"/>
      <c r="AY537" s="13"/>
      <c r="AZ537" s="13"/>
      <c r="BA537" s="10" t="str">
        <f t="shared" si="335"/>
        <v/>
      </c>
      <c r="BB537" s="8">
        <f t="shared" si="320"/>
        <v>0</v>
      </c>
      <c r="BC537" s="8">
        <f t="shared" si="336"/>
        <v>0</v>
      </c>
      <c r="BD537" s="13"/>
      <c r="BE537" s="13"/>
      <c r="BF537" s="13"/>
      <c r="BG537" s="13"/>
      <c r="BH537" s="13"/>
      <c r="BI537" s="13"/>
      <c r="BJ537" s="13"/>
      <c r="BK537" s="13"/>
      <c r="BL537" s="13"/>
      <c r="BM537" s="13"/>
      <c r="BN537" s="8" t="str">
        <f t="shared" si="334"/>
        <v/>
      </c>
      <c r="BO537" s="8">
        <f t="shared" si="329"/>
        <v>0</v>
      </c>
      <c r="BP537" s="8">
        <f t="shared" si="314"/>
        <v>0</v>
      </c>
      <c r="BQ537" s="13"/>
      <c r="BR537" s="13"/>
      <c r="BS537" s="13"/>
      <c r="BT537" s="13"/>
      <c r="BU537" s="13"/>
      <c r="BV537" s="13"/>
      <c r="BW537" s="13"/>
      <c r="BX537" s="13"/>
      <c r="BY537" s="13"/>
      <c r="BZ537" s="13"/>
      <c r="CA537" s="8" t="str">
        <f t="shared" si="337"/>
        <v/>
      </c>
      <c r="CB537" s="8">
        <f t="shared" ref="CB537:CB568" si="340">AllCurCoTCL(BQ537:BZ537)</f>
        <v>0</v>
      </c>
      <c r="CC537" s="8">
        <f t="shared" si="325"/>
        <v>0</v>
      </c>
      <c r="CD537" s="13"/>
      <c r="CE537" s="13"/>
      <c r="CF537" s="13"/>
      <c r="CG537" s="13"/>
      <c r="CH537" s="13"/>
      <c r="CI537" s="13"/>
      <c r="CJ537" s="13"/>
      <c r="CK537" s="13"/>
      <c r="CL537" s="13"/>
      <c r="CM537" s="13"/>
      <c r="CN537" s="8" t="str">
        <f t="shared" si="339"/>
        <v/>
      </c>
      <c r="CO537" s="8">
        <f t="shared" si="331"/>
        <v>0</v>
      </c>
      <c r="CP537" s="8">
        <f t="shared" si="316"/>
        <v>0</v>
      </c>
      <c r="CQ537" s="13"/>
      <c r="CR537" s="13"/>
      <c r="CS537" s="13"/>
      <c r="CT537" s="13"/>
      <c r="CU537" s="13"/>
      <c r="CV537" s="13"/>
      <c r="CW537" s="13"/>
      <c r="CX537" s="13"/>
      <c r="CY537" s="13"/>
      <c r="CZ537" s="13"/>
      <c r="DA537" s="8" t="str">
        <f t="shared" si="326"/>
        <v/>
      </c>
      <c r="DB537" s="8">
        <f t="shared" si="327"/>
        <v>0</v>
      </c>
      <c r="DC537" s="8">
        <f t="shared" si="321"/>
        <v>0</v>
      </c>
    </row>
    <row r="538" spans="1:107" ht="26.25" customHeight="1" thickBot="1" x14ac:dyDescent="0.4">
      <c r="A538" s="16">
        <v>532</v>
      </c>
      <c r="B538" s="16"/>
      <c r="C538" s="16"/>
      <c r="D538" s="13"/>
      <c r="E538" s="13"/>
      <c r="F538" s="13"/>
      <c r="G538" s="13"/>
      <c r="H538" s="13"/>
      <c r="I538" s="13"/>
      <c r="J538" s="13"/>
      <c r="K538" s="13"/>
      <c r="L538" s="13"/>
      <c r="M538" s="13"/>
      <c r="N538" s="8" t="str">
        <f t="shared" si="319"/>
        <v/>
      </c>
      <c r="O538" s="8">
        <f t="shared" si="332"/>
        <v>0</v>
      </c>
      <c r="P538" s="8">
        <f t="shared" si="338"/>
        <v>0</v>
      </c>
      <c r="Q538" s="13"/>
      <c r="R538" s="13"/>
      <c r="S538" s="13"/>
      <c r="T538" s="13"/>
      <c r="U538" s="13"/>
      <c r="V538" s="13"/>
      <c r="W538" s="13"/>
      <c r="X538" s="13"/>
      <c r="Y538" s="13"/>
      <c r="Z538" s="13"/>
      <c r="AA538" s="10" t="str">
        <f t="shared" si="302"/>
        <v/>
      </c>
      <c r="AB538" s="10">
        <f t="shared" si="324"/>
        <v>0</v>
      </c>
      <c r="AC538" s="10">
        <f t="shared" si="322"/>
        <v>0</v>
      </c>
      <c r="AD538" s="13"/>
      <c r="AE538" s="13"/>
      <c r="AF538" s="13"/>
      <c r="AG538" s="13"/>
      <c r="AH538" s="13"/>
      <c r="AI538" s="13"/>
      <c r="AJ538" s="13"/>
      <c r="AK538" s="13"/>
      <c r="AL538" s="13"/>
      <c r="AM538" s="13"/>
      <c r="AN538" s="10" t="str">
        <f t="shared" si="333"/>
        <v/>
      </c>
      <c r="AO538" s="8">
        <f t="shared" si="323"/>
        <v>0</v>
      </c>
      <c r="AP538" s="12">
        <f t="shared" si="328"/>
        <v>0</v>
      </c>
      <c r="AQ538" s="13"/>
      <c r="AR538" s="13"/>
      <c r="AS538" s="13"/>
      <c r="AT538" s="13"/>
      <c r="AU538" s="13"/>
      <c r="AV538" s="13"/>
      <c r="AW538" s="13"/>
      <c r="AX538" s="13"/>
      <c r="AY538" s="13"/>
      <c r="AZ538" s="13"/>
      <c r="BA538" s="10" t="str">
        <f t="shared" si="335"/>
        <v/>
      </c>
      <c r="BB538" s="8">
        <f t="shared" si="320"/>
        <v>0</v>
      </c>
      <c r="BC538" s="8">
        <f t="shared" si="336"/>
        <v>0</v>
      </c>
      <c r="BD538" s="13"/>
      <c r="BE538" s="13"/>
      <c r="BF538" s="13"/>
      <c r="BG538" s="13"/>
      <c r="BH538" s="13"/>
      <c r="BI538" s="13"/>
      <c r="BJ538" s="13"/>
      <c r="BK538" s="13"/>
      <c r="BL538" s="13"/>
      <c r="BM538" s="13"/>
      <c r="BN538" s="8" t="str">
        <f t="shared" si="334"/>
        <v/>
      </c>
      <c r="BO538" s="8">
        <f t="shared" si="329"/>
        <v>0</v>
      </c>
      <c r="BP538" s="8">
        <f t="shared" si="314"/>
        <v>0</v>
      </c>
      <c r="BQ538" s="13"/>
      <c r="BR538" s="13"/>
      <c r="BS538" s="13"/>
      <c r="BT538" s="13"/>
      <c r="BU538" s="13"/>
      <c r="BV538" s="13"/>
      <c r="BW538" s="13"/>
      <c r="BX538" s="13"/>
      <c r="BY538" s="13"/>
      <c r="BZ538" s="13"/>
      <c r="CA538" s="8" t="str">
        <f t="shared" si="337"/>
        <v/>
      </c>
      <c r="CB538" s="8">
        <f t="shared" si="340"/>
        <v>0</v>
      </c>
      <c r="CC538" s="8">
        <f t="shared" si="325"/>
        <v>0</v>
      </c>
      <c r="CD538" s="13"/>
      <c r="CE538" s="13"/>
      <c r="CF538" s="13"/>
      <c r="CG538" s="13"/>
      <c r="CH538" s="13"/>
      <c r="CI538" s="13"/>
      <c r="CJ538" s="13"/>
      <c r="CK538" s="13"/>
      <c r="CL538" s="13"/>
      <c r="CM538" s="13"/>
      <c r="CN538" s="8" t="str">
        <f t="shared" si="339"/>
        <v/>
      </c>
      <c r="CO538" s="8">
        <f t="shared" si="331"/>
        <v>0</v>
      </c>
      <c r="CP538" s="8">
        <f t="shared" si="316"/>
        <v>0</v>
      </c>
      <c r="CQ538" s="13"/>
      <c r="CR538" s="13"/>
      <c r="CS538" s="13"/>
      <c r="CT538" s="13"/>
      <c r="CU538" s="13"/>
      <c r="CV538" s="13"/>
      <c r="CW538" s="13"/>
      <c r="CX538" s="13"/>
      <c r="CY538" s="13"/>
      <c r="CZ538" s="13"/>
      <c r="DA538" s="8" t="str">
        <f t="shared" si="326"/>
        <v/>
      </c>
      <c r="DB538" s="8">
        <f t="shared" si="327"/>
        <v>0</v>
      </c>
      <c r="DC538" s="8">
        <f t="shared" si="321"/>
        <v>0</v>
      </c>
    </row>
    <row r="539" spans="1:107" ht="26.25" customHeight="1" thickBot="1" x14ac:dyDescent="0.4">
      <c r="A539" s="16">
        <v>533</v>
      </c>
      <c r="B539" s="16"/>
      <c r="C539" s="16"/>
      <c r="D539" s="13"/>
      <c r="E539" s="13"/>
      <c r="F539" s="13"/>
      <c r="G539" s="13"/>
      <c r="H539" s="13"/>
      <c r="I539" s="13"/>
      <c r="J539" s="13"/>
      <c r="K539" s="13"/>
      <c r="L539" s="13"/>
      <c r="M539" s="13"/>
      <c r="N539" s="8" t="str">
        <f t="shared" si="319"/>
        <v/>
      </c>
      <c r="O539" s="8">
        <f t="shared" si="332"/>
        <v>0</v>
      </c>
      <c r="P539" s="8">
        <f t="shared" si="338"/>
        <v>0</v>
      </c>
      <c r="Q539" s="13"/>
      <c r="R539" s="13"/>
      <c r="S539" s="13"/>
      <c r="T539" s="13"/>
      <c r="U539" s="13"/>
      <c r="V539" s="13"/>
      <c r="W539" s="13"/>
      <c r="X539" s="13"/>
      <c r="Y539" s="13"/>
      <c r="Z539" s="13"/>
      <c r="AA539" s="10" t="str">
        <f t="shared" si="302"/>
        <v/>
      </c>
      <c r="AB539" s="10">
        <f t="shared" si="324"/>
        <v>0</v>
      </c>
      <c r="AC539" s="10">
        <f t="shared" si="322"/>
        <v>0</v>
      </c>
      <c r="AD539" s="13"/>
      <c r="AE539" s="13"/>
      <c r="AF539" s="13"/>
      <c r="AG539" s="13"/>
      <c r="AH539" s="13"/>
      <c r="AI539" s="13"/>
      <c r="AJ539" s="13"/>
      <c r="AK539" s="13"/>
      <c r="AL539" s="13"/>
      <c r="AM539" s="13"/>
      <c r="AN539" s="10" t="str">
        <f t="shared" si="333"/>
        <v/>
      </c>
      <c r="AO539" s="8">
        <f t="shared" si="323"/>
        <v>0</v>
      </c>
      <c r="AP539" s="12">
        <f t="shared" si="328"/>
        <v>0</v>
      </c>
      <c r="AQ539" s="13"/>
      <c r="AR539" s="13"/>
      <c r="AS539" s="13"/>
      <c r="AT539" s="13"/>
      <c r="AU539" s="13"/>
      <c r="AV539" s="13"/>
      <c r="AW539" s="13"/>
      <c r="AX539" s="13"/>
      <c r="AY539" s="13"/>
      <c r="AZ539" s="13"/>
      <c r="BA539" s="10" t="str">
        <f t="shared" si="335"/>
        <v/>
      </c>
      <c r="BB539" s="8">
        <f t="shared" ref="BB539:BB570" si="341">AllCurCoTCL(AQ539:AZ539)</f>
        <v>0</v>
      </c>
      <c r="BC539" s="8">
        <f t="shared" si="336"/>
        <v>0</v>
      </c>
      <c r="BD539" s="13"/>
      <c r="BE539" s="13"/>
      <c r="BF539" s="13"/>
      <c r="BG539" s="13"/>
      <c r="BH539" s="13"/>
      <c r="BI539" s="13"/>
      <c r="BJ539" s="13"/>
      <c r="BK539" s="13"/>
      <c r="BL539" s="13"/>
      <c r="BM539" s="13"/>
      <c r="BN539" s="8" t="str">
        <f t="shared" si="334"/>
        <v/>
      </c>
      <c r="BO539" s="8">
        <f t="shared" si="329"/>
        <v>0</v>
      </c>
      <c r="BP539" s="8">
        <f t="shared" si="314"/>
        <v>0</v>
      </c>
      <c r="BQ539" s="13"/>
      <c r="BR539" s="13"/>
      <c r="BS539" s="13"/>
      <c r="BT539" s="13"/>
      <c r="BU539" s="13"/>
      <c r="BV539" s="13"/>
      <c r="BW539" s="13"/>
      <c r="BX539" s="13"/>
      <c r="BY539" s="13"/>
      <c r="BZ539" s="13"/>
      <c r="CA539" s="8" t="str">
        <f t="shared" si="337"/>
        <v/>
      </c>
      <c r="CB539" s="8">
        <f t="shared" si="340"/>
        <v>0</v>
      </c>
      <c r="CC539" s="8">
        <f t="shared" si="325"/>
        <v>0</v>
      </c>
      <c r="CD539" s="13"/>
      <c r="CE539" s="13"/>
      <c r="CF539" s="13"/>
      <c r="CG539" s="13"/>
      <c r="CH539" s="13"/>
      <c r="CI539" s="13"/>
      <c r="CJ539" s="13"/>
      <c r="CK539" s="13"/>
      <c r="CL539" s="13"/>
      <c r="CM539" s="13"/>
      <c r="CN539" s="8" t="str">
        <f t="shared" si="339"/>
        <v/>
      </c>
      <c r="CO539" s="8">
        <f t="shared" si="331"/>
        <v>0</v>
      </c>
      <c r="CP539" s="8">
        <f>AllCurCoGP(CD539:CM539)</f>
        <v>0</v>
      </c>
      <c r="CQ539" s="13"/>
      <c r="CR539" s="13"/>
      <c r="CS539" s="13"/>
      <c r="CT539" s="13"/>
      <c r="CU539" s="13"/>
      <c r="CV539" s="13"/>
      <c r="CW539" s="13"/>
      <c r="CX539" s="13"/>
      <c r="CY539" s="13"/>
      <c r="CZ539" s="13"/>
      <c r="DA539" s="8" t="str">
        <f t="shared" si="326"/>
        <v/>
      </c>
      <c r="DB539" s="8">
        <f t="shared" si="327"/>
        <v>0</v>
      </c>
      <c r="DC539" s="8">
        <f t="shared" si="321"/>
        <v>0</v>
      </c>
    </row>
    <row r="540" spans="1:107" ht="26.25" customHeight="1" thickBot="1" x14ac:dyDescent="0.4">
      <c r="A540" s="16">
        <v>534</v>
      </c>
      <c r="B540" s="16"/>
      <c r="C540" s="16"/>
      <c r="D540" s="13"/>
      <c r="E540" s="13"/>
      <c r="F540" s="13"/>
      <c r="G540" s="13"/>
      <c r="H540" s="13"/>
      <c r="I540" s="13"/>
      <c r="J540" s="13"/>
      <c r="K540" s="13"/>
      <c r="L540" s="13"/>
      <c r="M540" s="13"/>
      <c r="N540" s="8" t="str">
        <f t="shared" si="319"/>
        <v/>
      </c>
      <c r="O540" s="8">
        <f t="shared" si="332"/>
        <v>0</v>
      </c>
      <c r="P540" s="8">
        <f t="shared" si="338"/>
        <v>0</v>
      </c>
      <c r="Q540" s="13"/>
      <c r="R540" s="13"/>
      <c r="S540" s="13"/>
      <c r="T540" s="13"/>
      <c r="U540" s="13"/>
      <c r="V540" s="13"/>
      <c r="W540" s="13"/>
      <c r="X540" s="13"/>
      <c r="Y540" s="13"/>
      <c r="Z540" s="13"/>
      <c r="AA540" s="10" t="str">
        <f t="shared" si="302"/>
        <v/>
      </c>
      <c r="AB540" s="10">
        <f t="shared" si="324"/>
        <v>0</v>
      </c>
      <c r="AC540" s="10">
        <f t="shared" si="322"/>
        <v>0</v>
      </c>
      <c r="AD540" s="13"/>
      <c r="AE540" s="13"/>
      <c r="AF540" s="13"/>
      <c r="AG540" s="13"/>
      <c r="AH540" s="13"/>
      <c r="AI540" s="13"/>
      <c r="AJ540" s="13"/>
      <c r="AK540" s="13"/>
      <c r="AL540" s="13"/>
      <c r="AM540" s="13"/>
      <c r="AN540" s="10" t="str">
        <f t="shared" si="333"/>
        <v/>
      </c>
      <c r="AO540" s="8">
        <f t="shared" si="323"/>
        <v>0</v>
      </c>
      <c r="AP540" s="12">
        <f t="shared" si="328"/>
        <v>0</v>
      </c>
      <c r="AQ540" s="13"/>
      <c r="AR540" s="13"/>
      <c r="AS540" s="13"/>
      <c r="AT540" s="13"/>
      <c r="AU540" s="13"/>
      <c r="AV540" s="13"/>
      <c r="AW540" s="13"/>
      <c r="AX540" s="13"/>
      <c r="AY540" s="13"/>
      <c r="AZ540" s="13"/>
      <c r="BA540" s="10" t="str">
        <f t="shared" si="335"/>
        <v/>
      </c>
      <c r="BB540" s="8">
        <f t="shared" si="341"/>
        <v>0</v>
      </c>
      <c r="BC540" s="8">
        <f t="shared" si="336"/>
        <v>0</v>
      </c>
      <c r="BD540" s="13"/>
      <c r="BE540" s="13"/>
      <c r="BF540" s="13"/>
      <c r="BG540" s="13"/>
      <c r="BH540" s="13"/>
      <c r="BI540" s="13"/>
      <c r="BJ540" s="13"/>
      <c r="BK540" s="13"/>
      <c r="BL540" s="13"/>
      <c r="BM540" s="13"/>
      <c r="BN540" s="8" t="str">
        <f t="shared" si="334"/>
        <v/>
      </c>
      <c r="BO540" s="8">
        <f t="shared" si="329"/>
        <v>0</v>
      </c>
      <c r="BP540" s="8">
        <f t="shared" si="314"/>
        <v>0</v>
      </c>
      <c r="BQ540" s="13"/>
      <c r="BR540" s="13"/>
      <c r="BS540" s="13"/>
      <c r="BT540" s="13"/>
      <c r="BU540" s="13"/>
      <c r="BV540" s="13"/>
      <c r="BW540" s="13"/>
      <c r="BX540" s="13"/>
      <c r="BY540" s="13"/>
      <c r="BZ540" s="13"/>
      <c r="CA540" s="8" t="str">
        <f t="shared" si="337"/>
        <v/>
      </c>
      <c r="CB540" s="8">
        <f t="shared" si="340"/>
        <v>0</v>
      </c>
      <c r="CC540" s="8">
        <f t="shared" si="325"/>
        <v>0</v>
      </c>
      <c r="CD540" s="13"/>
      <c r="CE540" s="13"/>
      <c r="CF540" s="13"/>
      <c r="CG540" s="13"/>
      <c r="CH540" s="13"/>
      <c r="CI540" s="13"/>
      <c r="CJ540" s="13"/>
      <c r="CK540" s="13"/>
      <c r="CL540" s="13"/>
      <c r="CM540" s="13"/>
      <c r="CN540" s="8" t="str">
        <f t="shared" si="339"/>
        <v/>
      </c>
      <c r="CO540" s="8">
        <f t="shared" si="331"/>
        <v>0</v>
      </c>
      <c r="CP540" s="8">
        <f t="shared" ref="CP540:CP571" si="342">AllCurCoGP(CD540:CM540)</f>
        <v>0</v>
      </c>
      <c r="CQ540" s="13"/>
      <c r="CR540" s="13"/>
      <c r="CS540" s="13"/>
      <c r="CT540" s="13"/>
      <c r="CU540" s="13"/>
      <c r="CV540" s="13"/>
      <c r="CW540" s="13"/>
      <c r="CX540" s="13"/>
      <c r="CY540" s="13"/>
      <c r="CZ540" s="13"/>
      <c r="DA540" s="8" t="str">
        <f t="shared" si="326"/>
        <v/>
      </c>
      <c r="DB540" s="8">
        <f t="shared" si="327"/>
        <v>0</v>
      </c>
      <c r="DC540" s="8">
        <f t="shared" ref="DC540:DC573" si="343">AllCurCoGP(CQ540:CZ540)</f>
        <v>0</v>
      </c>
    </row>
    <row r="541" spans="1:107" ht="26.25" customHeight="1" thickBot="1" x14ac:dyDescent="0.4">
      <c r="A541" s="16">
        <v>535</v>
      </c>
      <c r="B541" s="16"/>
      <c r="C541" s="16"/>
      <c r="D541" s="13"/>
      <c r="E541" s="13"/>
      <c r="F541" s="13"/>
      <c r="G541" s="13"/>
      <c r="H541" s="13"/>
      <c r="I541" s="13"/>
      <c r="J541" s="13"/>
      <c r="K541" s="13"/>
      <c r="L541" s="13"/>
      <c r="M541" s="13"/>
      <c r="N541" s="8" t="str">
        <f t="shared" si="319"/>
        <v/>
      </c>
      <c r="O541" s="8">
        <f t="shared" si="332"/>
        <v>0</v>
      </c>
      <c r="P541" s="8">
        <f t="shared" si="338"/>
        <v>0</v>
      </c>
      <c r="Q541" s="13"/>
      <c r="R541" s="13"/>
      <c r="S541" s="13"/>
      <c r="T541" s="13"/>
      <c r="U541" s="13"/>
      <c r="V541" s="13"/>
      <c r="W541" s="13"/>
      <c r="X541" s="13"/>
      <c r="Y541" s="13"/>
      <c r="Z541" s="13"/>
      <c r="AA541" s="10" t="str">
        <f t="shared" si="302"/>
        <v/>
      </c>
      <c r="AB541" s="10">
        <f t="shared" si="324"/>
        <v>0</v>
      </c>
      <c r="AC541" s="10">
        <f t="shared" si="322"/>
        <v>0</v>
      </c>
      <c r="AD541" s="13"/>
      <c r="AE541" s="13"/>
      <c r="AF541" s="13"/>
      <c r="AG541" s="13"/>
      <c r="AH541" s="13"/>
      <c r="AI541" s="13"/>
      <c r="AJ541" s="13"/>
      <c r="AK541" s="13"/>
      <c r="AL541" s="13"/>
      <c r="AM541" s="13"/>
      <c r="AN541" s="10" t="str">
        <f t="shared" si="333"/>
        <v/>
      </c>
      <c r="AO541" s="8">
        <f t="shared" si="323"/>
        <v>0</v>
      </c>
      <c r="AP541" s="12">
        <f t="shared" si="328"/>
        <v>0</v>
      </c>
      <c r="AQ541" s="13"/>
      <c r="AR541" s="13"/>
      <c r="AS541" s="13"/>
      <c r="AT541" s="13"/>
      <c r="AU541" s="13"/>
      <c r="AV541" s="13"/>
      <c r="AW541" s="13"/>
      <c r="AX541" s="13"/>
      <c r="AY541" s="13"/>
      <c r="AZ541" s="13"/>
      <c r="BA541" s="10" t="str">
        <f t="shared" si="335"/>
        <v/>
      </c>
      <c r="BB541" s="8">
        <f t="shared" si="341"/>
        <v>0</v>
      </c>
      <c r="BC541" s="8">
        <f t="shared" si="336"/>
        <v>0</v>
      </c>
      <c r="BD541" s="13"/>
      <c r="BE541" s="13"/>
      <c r="BF541" s="13"/>
      <c r="BG541" s="13"/>
      <c r="BH541" s="13"/>
      <c r="BI541" s="13"/>
      <c r="BJ541" s="13"/>
      <c r="BK541" s="13"/>
      <c r="BL541" s="13"/>
      <c r="BM541" s="13"/>
      <c r="BN541" s="8" t="str">
        <f t="shared" si="334"/>
        <v/>
      </c>
      <c r="BO541" s="8">
        <f t="shared" si="329"/>
        <v>0</v>
      </c>
      <c r="BP541" s="8">
        <f t="shared" si="314"/>
        <v>0</v>
      </c>
      <c r="BQ541" s="13"/>
      <c r="BR541" s="13"/>
      <c r="BS541" s="13"/>
      <c r="BT541" s="13"/>
      <c r="BU541" s="13"/>
      <c r="BV541" s="13"/>
      <c r="BW541" s="13"/>
      <c r="BX541" s="13"/>
      <c r="BY541" s="13"/>
      <c r="BZ541" s="13"/>
      <c r="CA541" s="8" t="str">
        <f t="shared" si="337"/>
        <v/>
      </c>
      <c r="CB541" s="8">
        <f t="shared" si="340"/>
        <v>0</v>
      </c>
      <c r="CC541" s="8">
        <f t="shared" si="325"/>
        <v>0</v>
      </c>
      <c r="CD541" s="13"/>
      <c r="CE541" s="13"/>
      <c r="CF541" s="13"/>
      <c r="CG541" s="13"/>
      <c r="CH541" s="13"/>
      <c r="CI541" s="13"/>
      <c r="CJ541" s="13"/>
      <c r="CK541" s="13"/>
      <c r="CL541" s="13"/>
      <c r="CM541" s="13"/>
      <c r="CN541" s="8" t="str">
        <f t="shared" si="339"/>
        <v/>
      </c>
      <c r="CO541" s="8">
        <f t="shared" si="331"/>
        <v>0</v>
      </c>
      <c r="CP541" s="8">
        <f t="shared" si="342"/>
        <v>0</v>
      </c>
      <c r="CQ541" s="13"/>
      <c r="CR541" s="13"/>
      <c r="CS541" s="13"/>
      <c r="CT541" s="13"/>
      <c r="CU541" s="13"/>
      <c r="CV541" s="13"/>
      <c r="CW541" s="13"/>
      <c r="CX541" s="13"/>
      <c r="CY541" s="13"/>
      <c r="CZ541" s="13"/>
      <c r="DA541" s="8" t="str">
        <f t="shared" si="326"/>
        <v/>
      </c>
      <c r="DB541" s="8">
        <f t="shared" si="327"/>
        <v>0</v>
      </c>
      <c r="DC541" s="8">
        <f t="shared" si="343"/>
        <v>0</v>
      </c>
    </row>
    <row r="542" spans="1:107" ht="26.25" customHeight="1" thickBot="1" x14ac:dyDescent="0.4">
      <c r="A542" s="16">
        <v>536</v>
      </c>
      <c r="B542" s="16"/>
      <c r="C542" s="16"/>
      <c r="D542" s="13"/>
      <c r="E542" s="13"/>
      <c r="F542" s="13"/>
      <c r="G542" s="13"/>
      <c r="H542" s="13"/>
      <c r="I542" s="13"/>
      <c r="J542" s="13"/>
      <c r="K542" s="13"/>
      <c r="L542" s="13"/>
      <c r="M542" s="13"/>
      <c r="N542" s="8" t="str">
        <f t="shared" si="319"/>
        <v/>
      </c>
      <c r="O542" s="8">
        <f t="shared" si="332"/>
        <v>0</v>
      </c>
      <c r="P542" s="8">
        <f t="shared" si="338"/>
        <v>0</v>
      </c>
      <c r="Q542" s="13"/>
      <c r="R542" s="13"/>
      <c r="S542" s="13"/>
      <c r="T542" s="13"/>
      <c r="U542" s="13"/>
      <c r="V542" s="13"/>
      <c r="W542" s="13"/>
      <c r="X542" s="13"/>
      <c r="Y542" s="13"/>
      <c r="Z542" s="13"/>
      <c r="AA542" s="10" t="str">
        <f t="shared" ref="AA542:AA605" si="344">AllCurCo(Q542:Z542)</f>
        <v/>
      </c>
      <c r="AB542" s="10">
        <f t="shared" si="324"/>
        <v>0</v>
      </c>
      <c r="AC542" s="10">
        <f t="shared" ref="AC542:AC573" si="345">AllCurCoGP(Q542:Z542)</f>
        <v>0</v>
      </c>
      <c r="AD542" s="13"/>
      <c r="AE542" s="13"/>
      <c r="AF542" s="13"/>
      <c r="AG542" s="13"/>
      <c r="AH542" s="13"/>
      <c r="AI542" s="13"/>
      <c r="AJ542" s="13"/>
      <c r="AK542" s="13"/>
      <c r="AL542" s="13"/>
      <c r="AM542" s="13"/>
      <c r="AN542" s="10" t="str">
        <f t="shared" si="333"/>
        <v/>
      </c>
      <c r="AO542" s="8">
        <f t="shared" ref="AO542:AO567" si="346">AllCurCoTCL(AD542:AM542)</f>
        <v>0</v>
      </c>
      <c r="AP542" s="12">
        <f t="shared" si="328"/>
        <v>0</v>
      </c>
      <c r="AQ542" s="13"/>
      <c r="AR542" s="13"/>
      <c r="AS542" s="13"/>
      <c r="AT542" s="13"/>
      <c r="AU542" s="13"/>
      <c r="AV542" s="13"/>
      <c r="AW542" s="13"/>
      <c r="AX542" s="13"/>
      <c r="AY542" s="13"/>
      <c r="AZ542" s="13"/>
      <c r="BA542" s="10" t="str">
        <f t="shared" si="335"/>
        <v/>
      </c>
      <c r="BB542" s="8">
        <f t="shared" si="341"/>
        <v>0</v>
      </c>
      <c r="BC542" s="8">
        <f t="shared" si="336"/>
        <v>0</v>
      </c>
      <c r="BD542" s="13"/>
      <c r="BE542" s="13"/>
      <c r="BF542" s="13"/>
      <c r="BG542" s="13"/>
      <c r="BH542" s="13"/>
      <c r="BI542" s="13"/>
      <c r="BJ542" s="13"/>
      <c r="BK542" s="13"/>
      <c r="BL542" s="13"/>
      <c r="BM542" s="13"/>
      <c r="BN542" s="8" t="str">
        <f t="shared" si="334"/>
        <v/>
      </c>
      <c r="BO542" s="8">
        <f t="shared" si="329"/>
        <v>0</v>
      </c>
      <c r="BP542" s="8">
        <f t="shared" si="314"/>
        <v>0</v>
      </c>
      <c r="BQ542" s="13"/>
      <c r="BR542" s="13"/>
      <c r="BS542" s="13"/>
      <c r="BT542" s="13"/>
      <c r="BU542" s="13"/>
      <c r="BV542" s="13"/>
      <c r="BW542" s="13"/>
      <c r="BX542" s="13"/>
      <c r="BY542" s="13"/>
      <c r="BZ542" s="13"/>
      <c r="CA542" s="8" t="str">
        <f t="shared" si="337"/>
        <v/>
      </c>
      <c r="CB542" s="8">
        <f t="shared" si="340"/>
        <v>0</v>
      </c>
      <c r="CC542" s="8">
        <f t="shared" si="325"/>
        <v>0</v>
      </c>
      <c r="CD542" s="13"/>
      <c r="CE542" s="13"/>
      <c r="CF542" s="13"/>
      <c r="CG542" s="13"/>
      <c r="CH542" s="13"/>
      <c r="CI542" s="13"/>
      <c r="CJ542" s="13"/>
      <c r="CK542" s="13"/>
      <c r="CL542" s="13"/>
      <c r="CM542" s="13"/>
      <c r="CN542" s="8" t="str">
        <f t="shared" si="339"/>
        <v/>
      </c>
      <c r="CO542" s="8">
        <f t="shared" si="331"/>
        <v>0</v>
      </c>
      <c r="CP542" s="8">
        <f t="shared" si="342"/>
        <v>0</v>
      </c>
      <c r="CQ542" s="13"/>
      <c r="CR542" s="13"/>
      <c r="CS542" s="13"/>
      <c r="CT542" s="13"/>
      <c r="CU542" s="13"/>
      <c r="CV542" s="13"/>
      <c r="CW542" s="13"/>
      <c r="CX542" s="13"/>
      <c r="CY542" s="13"/>
      <c r="CZ542" s="13"/>
      <c r="DA542" s="8" t="str">
        <f t="shared" si="326"/>
        <v/>
      </c>
      <c r="DB542" s="8">
        <f t="shared" si="327"/>
        <v>0</v>
      </c>
      <c r="DC542" s="8">
        <f t="shared" si="343"/>
        <v>0</v>
      </c>
    </row>
    <row r="543" spans="1:107" ht="26.25" customHeight="1" thickBot="1" x14ac:dyDescent="0.4">
      <c r="A543" s="16">
        <v>537</v>
      </c>
      <c r="B543" s="16"/>
      <c r="C543" s="16"/>
      <c r="D543" s="13"/>
      <c r="E543" s="13"/>
      <c r="F543" s="13"/>
      <c r="G543" s="13"/>
      <c r="H543" s="13"/>
      <c r="I543" s="13"/>
      <c r="J543" s="13"/>
      <c r="K543" s="13"/>
      <c r="L543" s="13"/>
      <c r="M543" s="13"/>
      <c r="N543" s="8" t="str">
        <f>AllCurCo(D543:M543)</f>
        <v/>
      </c>
      <c r="O543" s="8">
        <f t="shared" si="332"/>
        <v>0</v>
      </c>
      <c r="P543" s="8">
        <f t="shared" si="338"/>
        <v>0</v>
      </c>
      <c r="Q543" s="13"/>
      <c r="R543" s="13"/>
      <c r="S543" s="13"/>
      <c r="T543" s="13"/>
      <c r="U543" s="13"/>
      <c r="V543" s="13"/>
      <c r="W543" s="13"/>
      <c r="X543" s="13"/>
      <c r="Y543" s="13"/>
      <c r="Z543" s="13"/>
      <c r="AA543" s="10" t="str">
        <f t="shared" si="344"/>
        <v/>
      </c>
      <c r="AB543" s="10">
        <f t="shared" ref="AB543:AB577" si="347">AllCurCoTCL(Q543:Z543)</f>
        <v>0</v>
      </c>
      <c r="AC543" s="10">
        <f t="shared" si="345"/>
        <v>0</v>
      </c>
      <c r="AD543" s="13"/>
      <c r="AE543" s="13"/>
      <c r="AF543" s="13"/>
      <c r="AG543" s="13"/>
      <c r="AH543" s="13"/>
      <c r="AI543" s="13"/>
      <c r="AJ543" s="13"/>
      <c r="AK543" s="13"/>
      <c r="AL543" s="13"/>
      <c r="AM543" s="13"/>
      <c r="AN543" s="10" t="str">
        <f t="shared" si="333"/>
        <v/>
      </c>
      <c r="AO543" s="8">
        <f t="shared" si="346"/>
        <v>0</v>
      </c>
      <c r="AP543" s="12">
        <f t="shared" si="328"/>
        <v>0</v>
      </c>
      <c r="AQ543" s="13"/>
      <c r="AR543" s="13"/>
      <c r="AS543" s="13"/>
      <c r="AT543" s="13"/>
      <c r="AU543" s="13"/>
      <c r="AV543" s="13"/>
      <c r="AW543" s="13"/>
      <c r="AX543" s="13"/>
      <c r="AY543" s="13"/>
      <c r="AZ543" s="13"/>
      <c r="BA543" s="10" t="str">
        <f t="shared" si="335"/>
        <v/>
      </c>
      <c r="BB543" s="8">
        <f t="shared" si="341"/>
        <v>0</v>
      </c>
      <c r="BC543" s="8">
        <f t="shared" si="336"/>
        <v>0</v>
      </c>
      <c r="BD543" s="13"/>
      <c r="BE543" s="13"/>
      <c r="BF543" s="13"/>
      <c r="BG543" s="13"/>
      <c r="BH543" s="13"/>
      <c r="BI543" s="13"/>
      <c r="BJ543" s="13"/>
      <c r="BK543" s="13"/>
      <c r="BL543" s="13"/>
      <c r="BM543" s="13"/>
      <c r="BN543" s="8" t="str">
        <f t="shared" si="334"/>
        <v/>
      </c>
      <c r="BO543" s="8">
        <f t="shared" si="329"/>
        <v>0</v>
      </c>
      <c r="BP543" s="8">
        <f t="shared" si="314"/>
        <v>0</v>
      </c>
      <c r="BQ543" s="13"/>
      <c r="BR543" s="13"/>
      <c r="BS543" s="13"/>
      <c r="BT543" s="13"/>
      <c r="BU543" s="13"/>
      <c r="BV543" s="13"/>
      <c r="BW543" s="13"/>
      <c r="BX543" s="13"/>
      <c r="BY543" s="13"/>
      <c r="BZ543" s="13"/>
      <c r="CA543" s="8" t="str">
        <f t="shared" si="337"/>
        <v/>
      </c>
      <c r="CB543" s="8">
        <f t="shared" si="340"/>
        <v>0</v>
      </c>
      <c r="CC543" s="8">
        <f t="shared" si="325"/>
        <v>0</v>
      </c>
      <c r="CD543" s="13"/>
      <c r="CE543" s="13"/>
      <c r="CF543" s="13"/>
      <c r="CG543" s="13"/>
      <c r="CH543" s="13"/>
      <c r="CI543" s="13"/>
      <c r="CJ543" s="13"/>
      <c r="CK543" s="13"/>
      <c r="CL543" s="13"/>
      <c r="CM543" s="13"/>
      <c r="CN543" s="8" t="str">
        <f t="shared" si="339"/>
        <v/>
      </c>
      <c r="CO543" s="8">
        <f t="shared" si="331"/>
        <v>0</v>
      </c>
      <c r="CP543" s="8">
        <f t="shared" si="342"/>
        <v>0</v>
      </c>
      <c r="CQ543" s="13"/>
      <c r="CR543" s="13"/>
      <c r="CS543" s="13"/>
      <c r="CT543" s="13"/>
      <c r="CU543" s="13"/>
      <c r="CV543" s="13"/>
      <c r="CW543" s="13"/>
      <c r="CX543" s="13"/>
      <c r="CY543" s="13"/>
      <c r="CZ543" s="13"/>
      <c r="DA543" s="8" t="str">
        <f t="shared" si="326"/>
        <v/>
      </c>
      <c r="DB543" s="8">
        <f t="shared" si="327"/>
        <v>0</v>
      </c>
      <c r="DC543" s="8">
        <f t="shared" si="343"/>
        <v>0</v>
      </c>
    </row>
    <row r="544" spans="1:107" ht="26.25" customHeight="1" thickBot="1" x14ac:dyDescent="0.4">
      <c r="A544" s="16">
        <v>538</v>
      </c>
      <c r="B544" s="16"/>
      <c r="C544" s="16"/>
      <c r="D544" s="13"/>
      <c r="E544" s="13"/>
      <c r="F544" s="13"/>
      <c r="G544" s="13"/>
      <c r="H544" s="13"/>
      <c r="I544" s="13"/>
      <c r="J544" s="13"/>
      <c r="K544" s="13"/>
      <c r="L544" s="13"/>
      <c r="M544" s="13"/>
      <c r="N544" s="8" t="str">
        <f t="shared" ref="N544:N564" si="348">AllCurCo(D544:M544)</f>
        <v/>
      </c>
      <c r="O544" s="8">
        <f t="shared" si="332"/>
        <v>0</v>
      </c>
      <c r="P544" s="8">
        <f t="shared" si="338"/>
        <v>0</v>
      </c>
      <c r="Q544" s="13"/>
      <c r="R544" s="13"/>
      <c r="S544" s="13"/>
      <c r="T544" s="13"/>
      <c r="U544" s="13"/>
      <c r="V544" s="13"/>
      <c r="W544" s="13"/>
      <c r="X544" s="13"/>
      <c r="Y544" s="13"/>
      <c r="Z544" s="13"/>
      <c r="AA544" s="10" t="str">
        <f t="shared" si="344"/>
        <v/>
      </c>
      <c r="AB544" s="10">
        <f t="shared" si="347"/>
        <v>0</v>
      </c>
      <c r="AC544" s="10">
        <f t="shared" si="345"/>
        <v>0</v>
      </c>
      <c r="AD544" s="13"/>
      <c r="AE544" s="13"/>
      <c r="AF544" s="13"/>
      <c r="AG544" s="13"/>
      <c r="AH544" s="13"/>
      <c r="AI544" s="13"/>
      <c r="AJ544" s="13"/>
      <c r="AK544" s="13"/>
      <c r="AL544" s="13"/>
      <c r="AM544" s="13"/>
      <c r="AN544" s="10" t="str">
        <f t="shared" si="333"/>
        <v/>
      </c>
      <c r="AO544" s="8">
        <f t="shared" si="346"/>
        <v>0</v>
      </c>
      <c r="AP544" s="12">
        <f t="shared" si="328"/>
        <v>0</v>
      </c>
      <c r="AQ544" s="13"/>
      <c r="AR544" s="13"/>
      <c r="AS544" s="13"/>
      <c r="AT544" s="13"/>
      <c r="AU544" s="13"/>
      <c r="AV544" s="13"/>
      <c r="AW544" s="13"/>
      <c r="AX544" s="13"/>
      <c r="AY544" s="13"/>
      <c r="AZ544" s="13"/>
      <c r="BA544" s="10" t="str">
        <f t="shared" si="335"/>
        <v/>
      </c>
      <c r="BB544" s="8">
        <f t="shared" si="341"/>
        <v>0</v>
      </c>
      <c r="BC544" s="8">
        <f t="shared" si="336"/>
        <v>0</v>
      </c>
      <c r="BD544" s="13"/>
      <c r="BE544" s="13"/>
      <c r="BF544" s="13"/>
      <c r="BG544" s="13"/>
      <c r="BH544" s="13"/>
      <c r="BI544" s="13"/>
      <c r="BJ544" s="13"/>
      <c r="BK544" s="13"/>
      <c r="BL544" s="13"/>
      <c r="BM544" s="13"/>
      <c r="BN544" s="8" t="str">
        <f t="shared" si="334"/>
        <v/>
      </c>
      <c r="BO544" s="8">
        <f t="shared" si="329"/>
        <v>0</v>
      </c>
      <c r="BP544" s="8">
        <f t="shared" si="314"/>
        <v>0</v>
      </c>
      <c r="BQ544" s="13"/>
      <c r="BR544" s="13"/>
      <c r="BS544" s="13"/>
      <c r="BT544" s="13"/>
      <c r="BU544" s="13"/>
      <c r="BV544" s="13"/>
      <c r="BW544" s="13"/>
      <c r="BX544" s="13"/>
      <c r="BY544" s="13"/>
      <c r="BZ544" s="13"/>
      <c r="CA544" s="8" t="str">
        <f t="shared" si="337"/>
        <v/>
      </c>
      <c r="CB544" s="8">
        <f t="shared" si="340"/>
        <v>0</v>
      </c>
      <c r="CC544" s="8">
        <f t="shared" ref="CC544:CC575" si="349">AllCurCoGP(BQ544:BZ544)</f>
        <v>0</v>
      </c>
      <c r="CD544" s="13"/>
      <c r="CE544" s="13"/>
      <c r="CF544" s="13"/>
      <c r="CG544" s="13"/>
      <c r="CH544" s="13"/>
      <c r="CI544" s="13"/>
      <c r="CJ544" s="13"/>
      <c r="CK544" s="13"/>
      <c r="CL544" s="13"/>
      <c r="CM544" s="13"/>
      <c r="CN544" s="8" t="str">
        <f t="shared" si="339"/>
        <v/>
      </c>
      <c r="CO544" s="8">
        <f t="shared" si="331"/>
        <v>0</v>
      </c>
      <c r="CP544" s="8">
        <f t="shared" si="342"/>
        <v>0</v>
      </c>
      <c r="CQ544" s="13"/>
      <c r="CR544" s="13"/>
      <c r="CS544" s="13"/>
      <c r="CT544" s="13"/>
      <c r="CU544" s="13"/>
      <c r="CV544" s="13"/>
      <c r="CW544" s="13"/>
      <c r="CX544" s="13"/>
      <c r="CY544" s="13"/>
      <c r="CZ544" s="13"/>
      <c r="DA544" s="8" t="str">
        <f t="shared" si="326"/>
        <v/>
      </c>
      <c r="DB544" s="8">
        <f t="shared" si="327"/>
        <v>0</v>
      </c>
      <c r="DC544" s="8">
        <f t="shared" si="343"/>
        <v>0</v>
      </c>
    </row>
    <row r="545" spans="1:107" ht="26.25" customHeight="1" thickBot="1" x14ac:dyDescent="0.4">
      <c r="A545" s="16">
        <v>539</v>
      </c>
      <c r="B545" s="16"/>
      <c r="C545" s="16"/>
      <c r="D545" s="13"/>
      <c r="E545" s="13"/>
      <c r="F545" s="13"/>
      <c r="G545" s="13"/>
      <c r="H545" s="13"/>
      <c r="I545" s="13"/>
      <c r="J545" s="13"/>
      <c r="K545" s="13"/>
      <c r="L545" s="13"/>
      <c r="M545" s="13"/>
      <c r="N545" s="8" t="str">
        <f t="shared" si="348"/>
        <v/>
      </c>
      <c r="O545" s="8">
        <f t="shared" si="332"/>
        <v>0</v>
      </c>
      <c r="P545" s="8">
        <f t="shared" si="338"/>
        <v>0</v>
      </c>
      <c r="Q545" s="13"/>
      <c r="R545" s="13"/>
      <c r="S545" s="13"/>
      <c r="T545" s="13"/>
      <c r="U545" s="13"/>
      <c r="V545" s="13"/>
      <c r="W545" s="13"/>
      <c r="X545" s="13"/>
      <c r="Y545" s="13"/>
      <c r="Z545" s="13"/>
      <c r="AA545" s="10" t="str">
        <f t="shared" si="344"/>
        <v/>
      </c>
      <c r="AB545" s="10">
        <f t="shared" si="347"/>
        <v>0</v>
      </c>
      <c r="AC545" s="10">
        <f t="shared" si="345"/>
        <v>0</v>
      </c>
      <c r="AD545" s="13"/>
      <c r="AE545" s="13"/>
      <c r="AF545" s="13"/>
      <c r="AG545" s="13"/>
      <c r="AH545" s="13"/>
      <c r="AI545" s="13"/>
      <c r="AJ545" s="13"/>
      <c r="AK545" s="13"/>
      <c r="AL545" s="13"/>
      <c r="AM545" s="13"/>
      <c r="AN545" s="10" t="str">
        <f t="shared" si="333"/>
        <v/>
      </c>
      <c r="AO545" s="8">
        <f t="shared" si="346"/>
        <v>0</v>
      </c>
      <c r="AP545" s="12">
        <f t="shared" si="328"/>
        <v>0</v>
      </c>
      <c r="AQ545" s="13"/>
      <c r="AR545" s="13"/>
      <c r="AS545" s="13"/>
      <c r="AT545" s="13"/>
      <c r="AU545" s="13"/>
      <c r="AV545" s="13"/>
      <c r="AW545" s="13"/>
      <c r="AX545" s="13"/>
      <c r="AY545" s="13"/>
      <c r="AZ545" s="13"/>
      <c r="BA545" s="10" t="str">
        <f t="shared" si="335"/>
        <v/>
      </c>
      <c r="BB545" s="8">
        <f t="shared" si="341"/>
        <v>0</v>
      </c>
      <c r="BC545" s="8">
        <f t="shared" si="336"/>
        <v>0</v>
      </c>
      <c r="BD545" s="13"/>
      <c r="BE545" s="13"/>
      <c r="BF545" s="13"/>
      <c r="BG545" s="13"/>
      <c r="BH545" s="13"/>
      <c r="BI545" s="13"/>
      <c r="BJ545" s="13"/>
      <c r="BK545" s="13"/>
      <c r="BL545" s="13"/>
      <c r="BM545" s="13"/>
      <c r="BN545" s="8" t="str">
        <f t="shared" si="334"/>
        <v/>
      </c>
      <c r="BO545" s="8">
        <f t="shared" si="329"/>
        <v>0</v>
      </c>
      <c r="BP545" s="8">
        <f t="shared" si="314"/>
        <v>0</v>
      </c>
      <c r="BQ545" s="13"/>
      <c r="BR545" s="13"/>
      <c r="BS545" s="13"/>
      <c r="BT545" s="13"/>
      <c r="BU545" s="13"/>
      <c r="BV545" s="13"/>
      <c r="BW545" s="13"/>
      <c r="BX545" s="13"/>
      <c r="BY545" s="13"/>
      <c r="BZ545" s="13"/>
      <c r="CA545" s="8" t="str">
        <f t="shared" si="337"/>
        <v/>
      </c>
      <c r="CB545" s="8">
        <f t="shared" si="340"/>
        <v>0</v>
      </c>
      <c r="CC545" s="8">
        <f t="shared" si="349"/>
        <v>0</v>
      </c>
      <c r="CD545" s="13"/>
      <c r="CE545" s="13"/>
      <c r="CF545" s="13"/>
      <c r="CG545" s="13"/>
      <c r="CH545" s="13"/>
      <c r="CI545" s="13"/>
      <c r="CJ545" s="13"/>
      <c r="CK545" s="13"/>
      <c r="CL545" s="13"/>
      <c r="CM545" s="13"/>
      <c r="CN545" s="8" t="str">
        <f t="shared" si="339"/>
        <v/>
      </c>
      <c r="CO545" s="8">
        <f t="shared" si="331"/>
        <v>0</v>
      </c>
      <c r="CP545" s="8">
        <f t="shared" si="342"/>
        <v>0</v>
      </c>
      <c r="CQ545" s="13"/>
      <c r="CR545" s="13"/>
      <c r="CS545" s="13"/>
      <c r="CT545" s="13"/>
      <c r="CU545" s="13"/>
      <c r="CV545" s="13"/>
      <c r="CW545" s="13"/>
      <c r="CX545" s="13"/>
      <c r="CY545" s="13"/>
      <c r="CZ545" s="13"/>
      <c r="DA545" s="8" t="str">
        <f>AllCurCo(CQ545:CZ545)</f>
        <v/>
      </c>
      <c r="DB545" s="8">
        <f t="shared" ref="DB545:DB576" si="350">AllCurCoTCL(CQ545:CZ545)</f>
        <v>0</v>
      </c>
      <c r="DC545" s="8">
        <f t="shared" si="343"/>
        <v>0</v>
      </c>
    </row>
    <row r="546" spans="1:107" ht="26.25" customHeight="1" thickBot="1" x14ac:dyDescent="0.4">
      <c r="A546" s="16">
        <v>540</v>
      </c>
      <c r="B546" s="16"/>
      <c r="C546" s="16"/>
      <c r="D546" s="13"/>
      <c r="E546" s="13"/>
      <c r="F546" s="13"/>
      <c r="G546" s="13"/>
      <c r="H546" s="13"/>
      <c r="I546" s="13"/>
      <c r="J546" s="13"/>
      <c r="K546" s="13"/>
      <c r="L546" s="13"/>
      <c r="M546" s="13"/>
      <c r="N546" s="8" t="str">
        <f t="shared" si="348"/>
        <v/>
      </c>
      <c r="O546" s="8">
        <f t="shared" si="332"/>
        <v>0</v>
      </c>
      <c r="P546" s="8">
        <f t="shared" si="338"/>
        <v>0</v>
      </c>
      <c r="Q546" s="13"/>
      <c r="R546" s="13"/>
      <c r="S546" s="13"/>
      <c r="T546" s="13"/>
      <c r="U546" s="13"/>
      <c r="V546" s="13"/>
      <c r="W546" s="13"/>
      <c r="X546" s="13"/>
      <c r="Y546" s="13"/>
      <c r="Z546" s="13"/>
      <c r="AA546" s="10" t="str">
        <f t="shared" si="344"/>
        <v/>
      </c>
      <c r="AB546" s="10">
        <f t="shared" si="347"/>
        <v>0</v>
      </c>
      <c r="AC546" s="10">
        <f t="shared" si="345"/>
        <v>0</v>
      </c>
      <c r="AD546" s="13"/>
      <c r="AE546" s="13"/>
      <c r="AF546" s="13"/>
      <c r="AG546" s="13"/>
      <c r="AH546" s="13"/>
      <c r="AI546" s="13"/>
      <c r="AJ546" s="13"/>
      <c r="AK546" s="13"/>
      <c r="AL546" s="13"/>
      <c r="AM546" s="13"/>
      <c r="AN546" s="10" t="str">
        <f t="shared" si="333"/>
        <v/>
      </c>
      <c r="AO546" s="8">
        <f t="shared" si="346"/>
        <v>0</v>
      </c>
      <c r="AP546" s="12">
        <f t="shared" si="328"/>
        <v>0</v>
      </c>
      <c r="AQ546" s="13"/>
      <c r="AR546" s="13"/>
      <c r="AS546" s="13"/>
      <c r="AT546" s="13"/>
      <c r="AU546" s="13"/>
      <c r="AV546" s="13"/>
      <c r="AW546" s="13"/>
      <c r="AX546" s="13"/>
      <c r="AY546" s="13"/>
      <c r="AZ546" s="13"/>
      <c r="BA546" s="10" t="str">
        <f t="shared" si="335"/>
        <v/>
      </c>
      <c r="BB546" s="8">
        <f t="shared" si="341"/>
        <v>0</v>
      </c>
      <c r="BC546" s="8">
        <f t="shared" si="336"/>
        <v>0</v>
      </c>
      <c r="BD546" s="13"/>
      <c r="BE546" s="13"/>
      <c r="BF546" s="13"/>
      <c r="BG546" s="13"/>
      <c r="BH546" s="13"/>
      <c r="BI546" s="13"/>
      <c r="BJ546" s="13"/>
      <c r="BK546" s="13"/>
      <c r="BL546" s="13"/>
      <c r="BM546" s="13"/>
      <c r="BN546" s="8" t="str">
        <f t="shared" si="334"/>
        <v/>
      </c>
      <c r="BO546" s="8">
        <f t="shared" si="329"/>
        <v>0</v>
      </c>
      <c r="BP546" s="8">
        <f t="shared" si="314"/>
        <v>0</v>
      </c>
      <c r="BQ546" s="13"/>
      <c r="BR546" s="13"/>
      <c r="BS546" s="13"/>
      <c r="BT546" s="13"/>
      <c r="BU546" s="13"/>
      <c r="BV546" s="13"/>
      <c r="BW546" s="13"/>
      <c r="BX546" s="13"/>
      <c r="BY546" s="13"/>
      <c r="BZ546" s="13"/>
      <c r="CA546" s="8" t="str">
        <f t="shared" si="337"/>
        <v/>
      </c>
      <c r="CB546" s="8">
        <f t="shared" si="340"/>
        <v>0</v>
      </c>
      <c r="CC546" s="8">
        <f t="shared" si="349"/>
        <v>0</v>
      </c>
      <c r="CD546" s="13"/>
      <c r="CE546" s="13"/>
      <c r="CF546" s="13"/>
      <c r="CG546" s="13"/>
      <c r="CH546" s="13"/>
      <c r="CI546" s="13"/>
      <c r="CJ546" s="13"/>
      <c r="CK546" s="13"/>
      <c r="CL546" s="13"/>
      <c r="CM546" s="13"/>
      <c r="CN546" s="8" t="str">
        <f t="shared" si="339"/>
        <v/>
      </c>
      <c r="CO546" s="8">
        <f t="shared" si="331"/>
        <v>0</v>
      </c>
      <c r="CP546" s="8">
        <f t="shared" si="342"/>
        <v>0</v>
      </c>
      <c r="CQ546" s="13"/>
      <c r="CR546" s="13"/>
      <c r="CS546" s="13"/>
      <c r="CT546" s="13"/>
      <c r="CU546" s="13"/>
      <c r="CV546" s="13"/>
      <c r="CW546" s="13"/>
      <c r="CX546" s="13"/>
      <c r="CY546" s="13"/>
      <c r="CZ546" s="13"/>
      <c r="DA546" s="8" t="str">
        <f>AllCurCo(CQ546:CZ546)</f>
        <v/>
      </c>
      <c r="DB546" s="8">
        <f t="shared" si="350"/>
        <v>0</v>
      </c>
      <c r="DC546" s="8">
        <f t="shared" si="343"/>
        <v>0</v>
      </c>
    </row>
    <row r="547" spans="1:107" ht="26.25" customHeight="1" thickBot="1" x14ac:dyDescent="0.4">
      <c r="A547" s="16">
        <v>541</v>
      </c>
      <c r="B547" s="16"/>
      <c r="C547" s="16"/>
      <c r="D547" s="13"/>
      <c r="E547" s="13"/>
      <c r="F547" s="13"/>
      <c r="G547" s="13"/>
      <c r="H547" s="13"/>
      <c r="I547" s="13"/>
      <c r="J547" s="13"/>
      <c r="K547" s="13"/>
      <c r="L547" s="13"/>
      <c r="M547" s="13"/>
      <c r="N547" s="8" t="str">
        <f t="shared" si="348"/>
        <v/>
      </c>
      <c r="O547" s="8">
        <f t="shared" si="332"/>
        <v>0</v>
      </c>
      <c r="P547" s="8">
        <f t="shared" si="338"/>
        <v>0</v>
      </c>
      <c r="Q547" s="13"/>
      <c r="R547" s="13"/>
      <c r="S547" s="13"/>
      <c r="T547" s="13"/>
      <c r="U547" s="13"/>
      <c r="V547" s="13"/>
      <c r="W547" s="13"/>
      <c r="X547" s="13"/>
      <c r="Y547" s="13"/>
      <c r="Z547" s="13"/>
      <c r="AA547" s="10" t="str">
        <f t="shared" si="344"/>
        <v/>
      </c>
      <c r="AB547" s="10">
        <f t="shared" si="347"/>
        <v>0</v>
      </c>
      <c r="AC547" s="10">
        <f t="shared" si="345"/>
        <v>0</v>
      </c>
      <c r="AD547" s="13"/>
      <c r="AE547" s="13"/>
      <c r="AF547" s="13"/>
      <c r="AG547" s="13"/>
      <c r="AH547" s="13"/>
      <c r="AI547" s="13"/>
      <c r="AJ547" s="13"/>
      <c r="AK547" s="13"/>
      <c r="AL547" s="13"/>
      <c r="AM547" s="13"/>
      <c r="AN547" s="10" t="str">
        <f t="shared" si="333"/>
        <v/>
      </c>
      <c r="AO547" s="8">
        <f t="shared" si="346"/>
        <v>0</v>
      </c>
      <c r="AP547" s="12">
        <f t="shared" si="328"/>
        <v>0</v>
      </c>
      <c r="AQ547" s="13"/>
      <c r="AR547" s="13"/>
      <c r="AS547" s="13"/>
      <c r="AT547" s="13"/>
      <c r="AU547" s="13"/>
      <c r="AV547" s="13"/>
      <c r="AW547" s="13"/>
      <c r="AX547" s="13"/>
      <c r="AY547" s="13"/>
      <c r="AZ547" s="13"/>
      <c r="BA547" s="10" t="str">
        <f t="shared" si="335"/>
        <v/>
      </c>
      <c r="BB547" s="8">
        <f t="shared" si="341"/>
        <v>0</v>
      </c>
      <c r="BC547" s="8">
        <f t="shared" si="336"/>
        <v>0</v>
      </c>
      <c r="BD547" s="13"/>
      <c r="BE547" s="13"/>
      <c r="BF547" s="13"/>
      <c r="BG547" s="13"/>
      <c r="BH547" s="13"/>
      <c r="BI547" s="13"/>
      <c r="BJ547" s="13"/>
      <c r="BK547" s="13"/>
      <c r="BL547" s="13"/>
      <c r="BM547" s="13"/>
      <c r="BN547" s="8" t="str">
        <f t="shared" si="334"/>
        <v/>
      </c>
      <c r="BO547" s="8">
        <f t="shared" si="329"/>
        <v>0</v>
      </c>
      <c r="BP547" s="8">
        <f t="shared" si="314"/>
        <v>0</v>
      </c>
      <c r="BQ547" s="13"/>
      <c r="BR547" s="13"/>
      <c r="BS547" s="13"/>
      <c r="BT547" s="13"/>
      <c r="BU547" s="13"/>
      <c r="BV547" s="13"/>
      <c r="BW547" s="13"/>
      <c r="BX547" s="13"/>
      <c r="BY547" s="13"/>
      <c r="BZ547" s="13"/>
      <c r="CA547" s="8" t="str">
        <f t="shared" si="337"/>
        <v/>
      </c>
      <c r="CB547" s="8">
        <f t="shared" si="340"/>
        <v>0</v>
      </c>
      <c r="CC547" s="8">
        <f t="shared" si="349"/>
        <v>0</v>
      </c>
      <c r="CD547" s="13"/>
      <c r="CE547" s="13"/>
      <c r="CF547" s="13"/>
      <c r="CG547" s="13"/>
      <c r="CH547" s="13"/>
      <c r="CI547" s="13"/>
      <c r="CJ547" s="13"/>
      <c r="CK547" s="13"/>
      <c r="CL547" s="13"/>
      <c r="CM547" s="13"/>
      <c r="CN547" s="8" t="str">
        <f t="shared" si="339"/>
        <v/>
      </c>
      <c r="CO547" s="8">
        <f t="shared" si="331"/>
        <v>0</v>
      </c>
      <c r="CP547" s="8">
        <f t="shared" si="342"/>
        <v>0</v>
      </c>
      <c r="CQ547" s="13"/>
      <c r="CR547" s="13"/>
      <c r="CS547" s="13"/>
      <c r="CT547" s="13"/>
      <c r="CU547" s="13"/>
      <c r="CV547" s="13"/>
      <c r="CW547" s="13"/>
      <c r="CX547" s="13"/>
      <c r="CY547" s="13"/>
      <c r="CZ547" s="13"/>
      <c r="DA547" s="8" t="str">
        <f>AllCurCo(CQ547:CZ547)</f>
        <v/>
      </c>
      <c r="DB547" s="8">
        <f t="shared" si="350"/>
        <v>0</v>
      </c>
      <c r="DC547" s="8">
        <f t="shared" si="343"/>
        <v>0</v>
      </c>
    </row>
    <row r="548" spans="1:107" ht="26.25" customHeight="1" thickBot="1" x14ac:dyDescent="0.4">
      <c r="A548" s="16">
        <v>542</v>
      </c>
      <c r="B548" s="16"/>
      <c r="C548" s="16"/>
      <c r="D548" s="13"/>
      <c r="E548" s="13"/>
      <c r="F548" s="13"/>
      <c r="G548" s="13"/>
      <c r="H548" s="13"/>
      <c r="I548" s="13"/>
      <c r="J548" s="13"/>
      <c r="K548" s="13"/>
      <c r="L548" s="13"/>
      <c r="M548" s="13"/>
      <c r="N548" s="8" t="str">
        <f t="shared" si="348"/>
        <v/>
      </c>
      <c r="O548" s="8">
        <f t="shared" si="332"/>
        <v>0</v>
      </c>
      <c r="P548" s="8">
        <f t="shared" si="338"/>
        <v>0</v>
      </c>
      <c r="Q548" s="13"/>
      <c r="R548" s="13"/>
      <c r="S548" s="13"/>
      <c r="T548" s="13"/>
      <c r="U548" s="13"/>
      <c r="V548" s="13"/>
      <c r="W548" s="13"/>
      <c r="X548" s="13"/>
      <c r="Y548" s="13"/>
      <c r="Z548" s="13"/>
      <c r="AA548" s="10" t="str">
        <f t="shared" si="344"/>
        <v/>
      </c>
      <c r="AB548" s="10">
        <f t="shared" si="347"/>
        <v>0</v>
      </c>
      <c r="AC548" s="10">
        <f t="shared" si="345"/>
        <v>0</v>
      </c>
      <c r="AD548" s="13"/>
      <c r="AE548" s="13"/>
      <c r="AF548" s="13"/>
      <c r="AG548" s="13"/>
      <c r="AH548" s="13"/>
      <c r="AI548" s="13"/>
      <c r="AJ548" s="13"/>
      <c r="AK548" s="13"/>
      <c r="AL548" s="13"/>
      <c r="AM548" s="13"/>
      <c r="AN548" s="10" t="str">
        <f t="shared" si="333"/>
        <v/>
      </c>
      <c r="AO548" s="8">
        <f t="shared" si="346"/>
        <v>0</v>
      </c>
      <c r="AP548" s="12">
        <f t="shared" si="328"/>
        <v>0</v>
      </c>
      <c r="AQ548" s="13"/>
      <c r="AR548" s="13"/>
      <c r="AS548" s="13"/>
      <c r="AT548" s="13"/>
      <c r="AU548" s="13"/>
      <c r="AV548" s="13"/>
      <c r="AW548" s="13"/>
      <c r="AX548" s="13"/>
      <c r="AY548" s="13"/>
      <c r="AZ548" s="13"/>
      <c r="BA548" s="10" t="str">
        <f t="shared" si="335"/>
        <v/>
      </c>
      <c r="BB548" s="8">
        <f t="shared" si="341"/>
        <v>0</v>
      </c>
      <c r="BC548" s="8">
        <f t="shared" si="336"/>
        <v>0</v>
      </c>
      <c r="BD548" s="13"/>
      <c r="BE548" s="13"/>
      <c r="BF548" s="13"/>
      <c r="BG548" s="13"/>
      <c r="BH548" s="13"/>
      <c r="BI548" s="13"/>
      <c r="BJ548" s="13"/>
      <c r="BK548" s="13"/>
      <c r="BL548" s="13"/>
      <c r="BM548" s="13"/>
      <c r="BN548" s="8" t="str">
        <f t="shared" si="334"/>
        <v/>
      </c>
      <c r="BO548" s="8">
        <f t="shared" si="329"/>
        <v>0</v>
      </c>
      <c r="BP548" s="8">
        <f t="shared" si="314"/>
        <v>0</v>
      </c>
      <c r="BQ548" s="13"/>
      <c r="BR548" s="13"/>
      <c r="BS548" s="13"/>
      <c r="BT548" s="13"/>
      <c r="BU548" s="13"/>
      <c r="BV548" s="13"/>
      <c r="BW548" s="13"/>
      <c r="BX548" s="13"/>
      <c r="BY548" s="13"/>
      <c r="BZ548" s="13"/>
      <c r="CA548" s="8" t="str">
        <f t="shared" si="337"/>
        <v/>
      </c>
      <c r="CB548" s="8">
        <f t="shared" si="340"/>
        <v>0</v>
      </c>
      <c r="CC548" s="8">
        <f t="shared" si="349"/>
        <v>0</v>
      </c>
      <c r="CD548" s="13"/>
      <c r="CE548" s="13"/>
      <c r="CF548" s="13"/>
      <c r="CG548" s="13"/>
      <c r="CH548" s="13"/>
      <c r="CI548" s="13"/>
      <c r="CJ548" s="13"/>
      <c r="CK548" s="13"/>
      <c r="CL548" s="13"/>
      <c r="CM548" s="13"/>
      <c r="CN548" s="8" t="str">
        <f t="shared" si="339"/>
        <v/>
      </c>
      <c r="CO548" s="8">
        <f t="shared" si="331"/>
        <v>0</v>
      </c>
      <c r="CP548" s="8">
        <f t="shared" si="342"/>
        <v>0</v>
      </c>
      <c r="CQ548" s="13"/>
      <c r="CR548" s="13"/>
      <c r="CS548" s="13"/>
      <c r="CT548" s="13"/>
      <c r="CU548" s="13"/>
      <c r="CV548" s="13"/>
      <c r="CW548" s="13"/>
      <c r="CX548" s="13"/>
      <c r="CY548" s="13"/>
      <c r="CZ548" s="13"/>
      <c r="DA548" s="8" t="str">
        <f>AllCurCo(CQ548:CZ548)</f>
        <v/>
      </c>
      <c r="DB548" s="8">
        <f t="shared" si="350"/>
        <v>0</v>
      </c>
      <c r="DC548" s="8">
        <f t="shared" si="343"/>
        <v>0</v>
      </c>
    </row>
    <row r="549" spans="1:107" ht="26.25" customHeight="1" thickBot="1" x14ac:dyDescent="0.4">
      <c r="A549" s="16">
        <v>543</v>
      </c>
      <c r="B549" s="16"/>
      <c r="C549" s="16"/>
      <c r="D549" s="13"/>
      <c r="E549" s="13"/>
      <c r="F549" s="13"/>
      <c r="G549" s="13"/>
      <c r="H549" s="13"/>
      <c r="I549" s="13"/>
      <c r="J549" s="13"/>
      <c r="K549" s="13"/>
      <c r="L549" s="13"/>
      <c r="M549" s="13"/>
      <c r="N549" s="8" t="str">
        <f t="shared" si="348"/>
        <v/>
      </c>
      <c r="O549" s="8">
        <f t="shared" si="332"/>
        <v>0</v>
      </c>
      <c r="P549" s="8">
        <f t="shared" si="338"/>
        <v>0</v>
      </c>
      <c r="Q549" s="13"/>
      <c r="R549" s="13"/>
      <c r="S549" s="13"/>
      <c r="T549" s="13"/>
      <c r="U549" s="13"/>
      <c r="V549" s="13"/>
      <c r="W549" s="13"/>
      <c r="X549" s="13"/>
      <c r="Y549" s="13"/>
      <c r="Z549" s="13"/>
      <c r="AA549" s="10" t="str">
        <f t="shared" si="344"/>
        <v/>
      </c>
      <c r="AB549" s="10">
        <f t="shared" si="347"/>
        <v>0</v>
      </c>
      <c r="AC549" s="10">
        <f t="shared" si="345"/>
        <v>0</v>
      </c>
      <c r="AD549" s="13"/>
      <c r="AE549" s="13"/>
      <c r="AF549" s="13"/>
      <c r="AG549" s="13"/>
      <c r="AH549" s="13"/>
      <c r="AI549" s="13"/>
      <c r="AJ549" s="13"/>
      <c r="AK549" s="13"/>
      <c r="AL549" s="13"/>
      <c r="AM549" s="13"/>
      <c r="AN549" s="10" t="str">
        <f t="shared" si="333"/>
        <v/>
      </c>
      <c r="AO549" s="8">
        <f t="shared" si="346"/>
        <v>0</v>
      </c>
      <c r="AP549" s="12">
        <f t="shared" si="328"/>
        <v>0</v>
      </c>
      <c r="AQ549" s="13"/>
      <c r="AR549" s="13"/>
      <c r="AS549" s="13"/>
      <c r="AT549" s="13"/>
      <c r="AU549" s="13"/>
      <c r="AV549" s="13"/>
      <c r="AW549" s="13"/>
      <c r="AX549" s="13"/>
      <c r="AY549" s="13"/>
      <c r="AZ549" s="13"/>
      <c r="BA549" s="10" t="str">
        <f t="shared" si="335"/>
        <v/>
      </c>
      <c r="BB549" s="8">
        <f t="shared" si="341"/>
        <v>0</v>
      </c>
      <c r="BC549" s="8">
        <f t="shared" si="336"/>
        <v>0</v>
      </c>
      <c r="BD549" s="13"/>
      <c r="BE549" s="13"/>
      <c r="BF549" s="13"/>
      <c r="BG549" s="13"/>
      <c r="BH549" s="13"/>
      <c r="BI549" s="13"/>
      <c r="BJ549" s="13"/>
      <c r="BK549" s="13"/>
      <c r="BL549" s="13"/>
      <c r="BM549" s="13"/>
      <c r="BN549" s="8" t="str">
        <f t="shared" si="334"/>
        <v/>
      </c>
      <c r="BO549" s="8">
        <f t="shared" si="329"/>
        <v>0</v>
      </c>
      <c r="BP549" s="8">
        <f t="shared" si="314"/>
        <v>0</v>
      </c>
      <c r="BQ549" s="13"/>
      <c r="BR549" s="13"/>
      <c r="BS549" s="13"/>
      <c r="BT549" s="13"/>
      <c r="BU549" s="13"/>
      <c r="BV549" s="13"/>
      <c r="BW549" s="13"/>
      <c r="BX549" s="13"/>
      <c r="BY549" s="13"/>
      <c r="BZ549" s="13"/>
      <c r="CA549" s="8" t="str">
        <f t="shared" si="337"/>
        <v/>
      </c>
      <c r="CB549" s="8">
        <f t="shared" si="340"/>
        <v>0</v>
      </c>
      <c r="CC549" s="8">
        <f t="shared" si="349"/>
        <v>0</v>
      </c>
      <c r="CD549" s="13"/>
      <c r="CE549" s="13"/>
      <c r="CF549" s="13"/>
      <c r="CG549" s="13"/>
      <c r="CH549" s="13"/>
      <c r="CI549" s="13"/>
      <c r="CJ549" s="13"/>
      <c r="CK549" s="13"/>
      <c r="CL549" s="13"/>
      <c r="CM549" s="13"/>
      <c r="CN549" s="8" t="str">
        <f t="shared" si="339"/>
        <v/>
      </c>
      <c r="CO549" s="8">
        <f t="shared" si="331"/>
        <v>0</v>
      </c>
      <c r="CP549" s="8">
        <f t="shared" si="342"/>
        <v>0</v>
      </c>
      <c r="CQ549" s="13"/>
      <c r="CR549" s="13"/>
      <c r="CS549" s="13"/>
      <c r="CT549" s="13"/>
      <c r="CU549" s="13"/>
      <c r="CV549" s="13"/>
      <c r="CW549" s="13"/>
      <c r="CX549" s="13"/>
      <c r="CY549" s="13"/>
      <c r="CZ549" s="13"/>
      <c r="DA549" s="8" t="str">
        <f>AllCurCo(CQ549:CZ549)</f>
        <v/>
      </c>
      <c r="DB549" s="8">
        <f t="shared" si="350"/>
        <v>0</v>
      </c>
      <c r="DC549" s="8">
        <f t="shared" si="343"/>
        <v>0</v>
      </c>
    </row>
    <row r="550" spans="1:107" ht="26.25" customHeight="1" thickBot="1" x14ac:dyDescent="0.4">
      <c r="A550" s="16">
        <v>544</v>
      </c>
      <c r="B550" s="16"/>
      <c r="C550" s="16"/>
      <c r="D550" s="13"/>
      <c r="E550" s="13"/>
      <c r="F550" s="13"/>
      <c r="G550" s="13"/>
      <c r="H550" s="13"/>
      <c r="I550" s="13"/>
      <c r="J550" s="13"/>
      <c r="K550" s="13"/>
      <c r="L550" s="13"/>
      <c r="M550" s="13"/>
      <c r="N550" s="8" t="str">
        <f t="shared" si="348"/>
        <v/>
      </c>
      <c r="O550" s="8">
        <f t="shared" si="332"/>
        <v>0</v>
      </c>
      <c r="P550" s="8">
        <f t="shared" si="338"/>
        <v>0</v>
      </c>
      <c r="Q550" s="13"/>
      <c r="R550" s="13"/>
      <c r="S550" s="13"/>
      <c r="T550" s="13"/>
      <c r="U550" s="13"/>
      <c r="V550" s="13"/>
      <c r="W550" s="13"/>
      <c r="X550" s="13"/>
      <c r="Y550" s="13"/>
      <c r="Z550" s="13"/>
      <c r="AA550" s="10" t="str">
        <f t="shared" si="344"/>
        <v/>
      </c>
      <c r="AB550" s="10">
        <f t="shared" si="347"/>
        <v>0</v>
      </c>
      <c r="AC550" s="10">
        <f t="shared" si="345"/>
        <v>0</v>
      </c>
      <c r="AD550" s="13"/>
      <c r="AE550" s="13"/>
      <c r="AF550" s="13"/>
      <c r="AG550" s="13"/>
      <c r="AH550" s="13"/>
      <c r="AI550" s="13"/>
      <c r="AJ550" s="13"/>
      <c r="AK550" s="13"/>
      <c r="AL550" s="13"/>
      <c r="AM550" s="13"/>
      <c r="AN550" s="10" t="str">
        <f t="shared" si="333"/>
        <v/>
      </c>
      <c r="AO550" s="8">
        <f t="shared" si="346"/>
        <v>0</v>
      </c>
      <c r="AP550" s="12">
        <f t="shared" si="328"/>
        <v>0</v>
      </c>
      <c r="AQ550" s="13"/>
      <c r="AR550" s="13"/>
      <c r="AS550" s="13"/>
      <c r="AT550" s="13"/>
      <c r="AU550" s="13"/>
      <c r="AV550" s="13"/>
      <c r="AW550" s="13"/>
      <c r="AX550" s="13"/>
      <c r="AY550" s="13"/>
      <c r="AZ550" s="13"/>
      <c r="BA550" s="10" t="str">
        <f t="shared" si="335"/>
        <v/>
      </c>
      <c r="BB550" s="8">
        <f t="shared" si="341"/>
        <v>0</v>
      </c>
      <c r="BC550" s="8">
        <f t="shared" si="336"/>
        <v>0</v>
      </c>
      <c r="BD550" s="13"/>
      <c r="BE550" s="13"/>
      <c r="BF550" s="13"/>
      <c r="BG550" s="13"/>
      <c r="BH550" s="13"/>
      <c r="BI550" s="13"/>
      <c r="BJ550" s="13"/>
      <c r="BK550" s="13"/>
      <c r="BL550" s="13"/>
      <c r="BM550" s="13"/>
      <c r="BN550" s="8" t="str">
        <f t="shared" si="334"/>
        <v/>
      </c>
      <c r="BO550" s="8">
        <f t="shared" si="329"/>
        <v>0</v>
      </c>
      <c r="BP550" s="8">
        <f t="shared" si="314"/>
        <v>0</v>
      </c>
      <c r="BQ550" s="13"/>
      <c r="BR550" s="13"/>
      <c r="BS550" s="13"/>
      <c r="BT550" s="13"/>
      <c r="BU550" s="13"/>
      <c r="BV550" s="13"/>
      <c r="BW550" s="13"/>
      <c r="BX550" s="13"/>
      <c r="BY550" s="13"/>
      <c r="BZ550" s="13"/>
      <c r="CA550" s="8" t="str">
        <f t="shared" si="337"/>
        <v/>
      </c>
      <c r="CB550" s="8">
        <f t="shared" si="340"/>
        <v>0</v>
      </c>
      <c r="CC550" s="8">
        <f t="shared" si="349"/>
        <v>0</v>
      </c>
      <c r="CD550" s="13"/>
      <c r="CE550" s="13"/>
      <c r="CF550" s="13"/>
      <c r="CG550" s="13"/>
      <c r="CH550" s="13"/>
      <c r="CI550" s="13"/>
      <c r="CJ550" s="13"/>
      <c r="CK550" s="13"/>
      <c r="CL550" s="13"/>
      <c r="CM550" s="13"/>
      <c r="CN550" s="8" t="str">
        <f t="shared" si="339"/>
        <v/>
      </c>
      <c r="CO550" s="8">
        <f t="shared" si="331"/>
        <v>0</v>
      </c>
      <c r="CP550" s="8">
        <f t="shared" si="342"/>
        <v>0</v>
      </c>
      <c r="CQ550" s="13"/>
      <c r="CR550" s="13"/>
      <c r="CS550" s="13"/>
      <c r="CT550" s="13"/>
      <c r="CU550" s="13"/>
      <c r="CV550" s="13"/>
      <c r="CW550" s="13"/>
      <c r="CX550" s="13"/>
      <c r="CY550" s="13"/>
      <c r="CZ550" s="13"/>
      <c r="DA550" s="8" t="str">
        <f t="shared" ref="DA550:DA581" si="351">AllCurCo(CQ550:CZ550)</f>
        <v/>
      </c>
      <c r="DB550" s="8">
        <f t="shared" si="350"/>
        <v>0</v>
      </c>
      <c r="DC550" s="8">
        <f t="shared" si="343"/>
        <v>0</v>
      </c>
    </row>
    <row r="551" spans="1:107" ht="26.25" customHeight="1" thickBot="1" x14ac:dyDescent="0.4">
      <c r="A551" s="16">
        <v>545</v>
      </c>
      <c r="B551" s="16"/>
      <c r="C551" s="16"/>
      <c r="D551" s="13"/>
      <c r="E551" s="13"/>
      <c r="F551" s="13"/>
      <c r="G551" s="13"/>
      <c r="H551" s="13"/>
      <c r="I551" s="13"/>
      <c r="J551" s="13"/>
      <c r="K551" s="13"/>
      <c r="L551" s="13"/>
      <c r="M551" s="13"/>
      <c r="N551" s="8" t="str">
        <f t="shared" si="348"/>
        <v/>
      </c>
      <c r="O551" s="8">
        <f t="shared" si="332"/>
        <v>0</v>
      </c>
      <c r="P551" s="8">
        <f t="shared" si="338"/>
        <v>0</v>
      </c>
      <c r="Q551" s="13"/>
      <c r="R551" s="13"/>
      <c r="S551" s="13"/>
      <c r="T551" s="13"/>
      <c r="U551" s="13"/>
      <c r="V551" s="13"/>
      <c r="W551" s="13"/>
      <c r="X551" s="13"/>
      <c r="Y551" s="13"/>
      <c r="Z551" s="13"/>
      <c r="AA551" s="10" t="str">
        <f t="shared" si="344"/>
        <v/>
      </c>
      <c r="AB551" s="10">
        <f t="shared" si="347"/>
        <v>0</v>
      </c>
      <c r="AC551" s="10">
        <f t="shared" si="345"/>
        <v>0</v>
      </c>
      <c r="AD551" s="13"/>
      <c r="AE551" s="13"/>
      <c r="AF551" s="13"/>
      <c r="AG551" s="13"/>
      <c r="AH551" s="13"/>
      <c r="AI551" s="13"/>
      <c r="AJ551" s="13"/>
      <c r="AK551" s="13"/>
      <c r="AL551" s="13"/>
      <c r="AM551" s="13"/>
      <c r="AN551" s="10" t="str">
        <f t="shared" si="333"/>
        <v/>
      </c>
      <c r="AO551" s="8">
        <f t="shared" si="346"/>
        <v>0</v>
      </c>
      <c r="AP551" s="12">
        <f t="shared" si="328"/>
        <v>0</v>
      </c>
      <c r="AQ551" s="13"/>
      <c r="AR551" s="13"/>
      <c r="AS551" s="13"/>
      <c r="AT551" s="13"/>
      <c r="AU551" s="13"/>
      <c r="AV551" s="13"/>
      <c r="AW551" s="13"/>
      <c r="AX551" s="13"/>
      <c r="AY551" s="13"/>
      <c r="AZ551" s="13"/>
      <c r="BA551" s="10" t="str">
        <f t="shared" si="335"/>
        <v/>
      </c>
      <c r="BB551" s="8">
        <f t="shared" si="341"/>
        <v>0</v>
      </c>
      <c r="BC551" s="8">
        <f t="shared" si="336"/>
        <v>0</v>
      </c>
      <c r="BD551" s="13"/>
      <c r="BE551" s="13"/>
      <c r="BF551" s="13"/>
      <c r="BG551" s="13"/>
      <c r="BH551" s="13"/>
      <c r="BI551" s="13"/>
      <c r="BJ551" s="13"/>
      <c r="BK551" s="13"/>
      <c r="BL551" s="13"/>
      <c r="BM551" s="13"/>
      <c r="BN551" s="8" t="str">
        <f t="shared" si="334"/>
        <v/>
      </c>
      <c r="BO551" s="8">
        <f t="shared" si="329"/>
        <v>0</v>
      </c>
      <c r="BP551" s="8">
        <f t="shared" si="314"/>
        <v>0</v>
      </c>
      <c r="BQ551" s="13"/>
      <c r="BR551" s="13"/>
      <c r="BS551" s="13"/>
      <c r="BT551" s="13"/>
      <c r="BU551" s="13"/>
      <c r="BV551" s="13"/>
      <c r="BW551" s="13"/>
      <c r="BX551" s="13"/>
      <c r="BY551" s="13"/>
      <c r="BZ551" s="13"/>
      <c r="CA551" s="8" t="str">
        <f t="shared" si="337"/>
        <v/>
      </c>
      <c r="CB551" s="8">
        <f t="shared" si="340"/>
        <v>0</v>
      </c>
      <c r="CC551" s="8">
        <f t="shared" si="349"/>
        <v>0</v>
      </c>
      <c r="CD551" s="13"/>
      <c r="CE551" s="13"/>
      <c r="CF551" s="13"/>
      <c r="CG551" s="13"/>
      <c r="CH551" s="13"/>
      <c r="CI551" s="13"/>
      <c r="CJ551" s="13"/>
      <c r="CK551" s="13"/>
      <c r="CL551" s="13"/>
      <c r="CM551" s="13"/>
      <c r="CN551" s="8" t="str">
        <f t="shared" si="339"/>
        <v/>
      </c>
      <c r="CO551" s="8">
        <f t="shared" si="331"/>
        <v>0</v>
      </c>
      <c r="CP551" s="8">
        <f t="shared" si="342"/>
        <v>0</v>
      </c>
      <c r="CQ551" s="13"/>
      <c r="CR551" s="13"/>
      <c r="CS551" s="13"/>
      <c r="CT551" s="13"/>
      <c r="CU551" s="13"/>
      <c r="CV551" s="13"/>
      <c r="CW551" s="13"/>
      <c r="CX551" s="13"/>
      <c r="CY551" s="13"/>
      <c r="CZ551" s="13"/>
      <c r="DA551" s="8" t="str">
        <f t="shared" si="351"/>
        <v/>
      </c>
      <c r="DB551" s="8">
        <f t="shared" si="350"/>
        <v>0</v>
      </c>
      <c r="DC551" s="8">
        <f t="shared" si="343"/>
        <v>0</v>
      </c>
    </row>
    <row r="552" spans="1:107" ht="26.25" customHeight="1" thickBot="1" x14ac:dyDescent="0.4">
      <c r="A552" s="16">
        <v>546</v>
      </c>
      <c r="B552" s="16"/>
      <c r="C552" s="16"/>
      <c r="D552" s="13"/>
      <c r="E552" s="13"/>
      <c r="F552" s="13"/>
      <c r="G552" s="13"/>
      <c r="H552" s="13"/>
      <c r="I552" s="13"/>
      <c r="J552" s="13"/>
      <c r="K552" s="13"/>
      <c r="L552" s="13"/>
      <c r="M552" s="13"/>
      <c r="N552" s="8" t="str">
        <f t="shared" si="348"/>
        <v/>
      </c>
      <c r="O552" s="8">
        <f t="shared" si="332"/>
        <v>0</v>
      </c>
      <c r="P552" s="8">
        <f t="shared" si="338"/>
        <v>0</v>
      </c>
      <c r="Q552" s="13"/>
      <c r="R552" s="13"/>
      <c r="S552" s="13"/>
      <c r="T552" s="13"/>
      <c r="U552" s="13"/>
      <c r="V552" s="13"/>
      <c r="W552" s="13"/>
      <c r="X552" s="13"/>
      <c r="Y552" s="13"/>
      <c r="Z552" s="13"/>
      <c r="AA552" s="10" t="str">
        <f t="shared" si="344"/>
        <v/>
      </c>
      <c r="AB552" s="10">
        <f t="shared" si="347"/>
        <v>0</v>
      </c>
      <c r="AC552" s="10">
        <f t="shared" si="345"/>
        <v>0</v>
      </c>
      <c r="AD552" s="13"/>
      <c r="AE552" s="13"/>
      <c r="AF552" s="13"/>
      <c r="AG552" s="13"/>
      <c r="AH552" s="13"/>
      <c r="AI552" s="13"/>
      <c r="AJ552" s="13"/>
      <c r="AK552" s="13"/>
      <c r="AL552" s="13"/>
      <c r="AM552" s="13"/>
      <c r="AN552" s="10" t="str">
        <f t="shared" si="333"/>
        <v/>
      </c>
      <c r="AO552" s="8">
        <f t="shared" si="346"/>
        <v>0</v>
      </c>
      <c r="AP552" s="12">
        <f t="shared" si="328"/>
        <v>0</v>
      </c>
      <c r="AQ552" s="13"/>
      <c r="AR552" s="13"/>
      <c r="AS552" s="13"/>
      <c r="AT552" s="13"/>
      <c r="AU552" s="13"/>
      <c r="AV552" s="13"/>
      <c r="AW552" s="13"/>
      <c r="AX552" s="13"/>
      <c r="AY552" s="13"/>
      <c r="AZ552" s="13"/>
      <c r="BA552" s="10" t="str">
        <f t="shared" si="335"/>
        <v/>
      </c>
      <c r="BB552" s="8">
        <f t="shared" si="341"/>
        <v>0</v>
      </c>
      <c r="BC552" s="8">
        <f t="shared" si="336"/>
        <v>0</v>
      </c>
      <c r="BD552" s="13"/>
      <c r="BE552" s="13"/>
      <c r="BF552" s="13"/>
      <c r="BG552" s="13"/>
      <c r="BH552" s="13"/>
      <c r="BI552" s="13"/>
      <c r="BJ552" s="13"/>
      <c r="BK552" s="13"/>
      <c r="BL552" s="13"/>
      <c r="BM552" s="13"/>
      <c r="BN552" s="8" t="str">
        <f t="shared" si="334"/>
        <v/>
      </c>
      <c r="BO552" s="8">
        <f t="shared" ref="BO552:BO583" si="352">AllCurCoTCL(BD552:BM552)</f>
        <v>0</v>
      </c>
      <c r="BP552" s="8">
        <f t="shared" si="314"/>
        <v>0</v>
      </c>
      <c r="BQ552" s="13"/>
      <c r="BR552" s="13"/>
      <c r="BS552" s="13"/>
      <c r="BT552" s="13"/>
      <c r="BU552" s="13"/>
      <c r="BV552" s="13"/>
      <c r="BW552" s="13"/>
      <c r="BX552" s="13"/>
      <c r="BY552" s="13"/>
      <c r="BZ552" s="13"/>
      <c r="CA552" s="8" t="str">
        <f t="shared" si="337"/>
        <v/>
      </c>
      <c r="CB552" s="8">
        <f t="shared" si="340"/>
        <v>0</v>
      </c>
      <c r="CC552" s="8">
        <f t="shared" si="349"/>
        <v>0</v>
      </c>
      <c r="CD552" s="13"/>
      <c r="CE552" s="13"/>
      <c r="CF552" s="13"/>
      <c r="CG552" s="13"/>
      <c r="CH552" s="13"/>
      <c r="CI552" s="13"/>
      <c r="CJ552" s="13"/>
      <c r="CK552" s="13"/>
      <c r="CL552" s="13"/>
      <c r="CM552" s="13"/>
      <c r="CN552" s="8" t="str">
        <f t="shared" si="339"/>
        <v/>
      </c>
      <c r="CO552" s="8">
        <f t="shared" si="331"/>
        <v>0</v>
      </c>
      <c r="CP552" s="8">
        <f t="shared" si="342"/>
        <v>0</v>
      </c>
      <c r="CQ552" s="13"/>
      <c r="CR552" s="13"/>
      <c r="CS552" s="13"/>
      <c r="CT552" s="13"/>
      <c r="CU552" s="13"/>
      <c r="CV552" s="13"/>
      <c r="CW552" s="13"/>
      <c r="CX552" s="13"/>
      <c r="CY552" s="13"/>
      <c r="CZ552" s="13"/>
      <c r="DA552" s="8" t="str">
        <f t="shared" si="351"/>
        <v/>
      </c>
      <c r="DB552" s="8">
        <f t="shared" si="350"/>
        <v>0</v>
      </c>
      <c r="DC552" s="8">
        <f t="shared" si="343"/>
        <v>0</v>
      </c>
    </row>
    <row r="553" spans="1:107" ht="26.25" customHeight="1" thickBot="1" x14ac:dyDescent="0.4">
      <c r="A553" s="16">
        <v>547</v>
      </c>
      <c r="B553" s="16"/>
      <c r="C553" s="16"/>
      <c r="D553" s="13"/>
      <c r="E553" s="13"/>
      <c r="F553" s="13"/>
      <c r="G553" s="13"/>
      <c r="H553" s="13"/>
      <c r="I553" s="13"/>
      <c r="J553" s="13"/>
      <c r="K553" s="13"/>
      <c r="L553" s="13"/>
      <c r="M553" s="13"/>
      <c r="N553" s="8" t="str">
        <f t="shared" si="348"/>
        <v/>
      </c>
      <c r="O553" s="8">
        <f t="shared" si="332"/>
        <v>0</v>
      </c>
      <c r="P553" s="8">
        <f t="shared" si="338"/>
        <v>0</v>
      </c>
      <c r="Q553" s="13"/>
      <c r="R553" s="13"/>
      <c r="S553" s="13"/>
      <c r="T553" s="13"/>
      <c r="U553" s="13"/>
      <c r="V553" s="13"/>
      <c r="W553" s="13"/>
      <c r="X553" s="13"/>
      <c r="Y553" s="13"/>
      <c r="Z553" s="13"/>
      <c r="AA553" s="10" t="str">
        <f t="shared" si="344"/>
        <v/>
      </c>
      <c r="AB553" s="10">
        <f t="shared" si="347"/>
        <v>0</v>
      </c>
      <c r="AC553" s="10">
        <f t="shared" si="345"/>
        <v>0</v>
      </c>
      <c r="AD553" s="13"/>
      <c r="AE553" s="13"/>
      <c r="AF553" s="13"/>
      <c r="AG553" s="13"/>
      <c r="AH553" s="13"/>
      <c r="AI553" s="13"/>
      <c r="AJ553" s="13"/>
      <c r="AK553" s="13"/>
      <c r="AL553" s="13"/>
      <c r="AM553" s="13"/>
      <c r="AN553" s="10" t="str">
        <f t="shared" si="333"/>
        <v/>
      </c>
      <c r="AO553" s="8">
        <f t="shared" si="346"/>
        <v>0</v>
      </c>
      <c r="AP553" s="12">
        <f t="shared" si="328"/>
        <v>0</v>
      </c>
      <c r="AQ553" s="13"/>
      <c r="AR553" s="13"/>
      <c r="AS553" s="13"/>
      <c r="AT553" s="13"/>
      <c r="AU553" s="13"/>
      <c r="AV553" s="13"/>
      <c r="AW553" s="13"/>
      <c r="AX553" s="13"/>
      <c r="AY553" s="13"/>
      <c r="AZ553" s="13"/>
      <c r="BA553" s="10" t="str">
        <f t="shared" si="335"/>
        <v/>
      </c>
      <c r="BB553" s="8">
        <f t="shared" si="341"/>
        <v>0</v>
      </c>
      <c r="BC553" s="8">
        <f t="shared" si="336"/>
        <v>0</v>
      </c>
      <c r="BD553" s="13"/>
      <c r="BE553" s="13"/>
      <c r="BF553" s="13"/>
      <c r="BG553" s="13"/>
      <c r="BH553" s="13"/>
      <c r="BI553" s="13"/>
      <c r="BJ553" s="13"/>
      <c r="BK553" s="13"/>
      <c r="BL553" s="13"/>
      <c r="BM553" s="13"/>
      <c r="BN553" s="8" t="str">
        <f t="shared" si="334"/>
        <v/>
      </c>
      <c r="BO553" s="8">
        <f t="shared" si="352"/>
        <v>0</v>
      </c>
      <c r="BP553" s="8">
        <f t="shared" si="314"/>
        <v>0</v>
      </c>
      <c r="BQ553" s="13"/>
      <c r="BR553" s="13"/>
      <c r="BS553" s="13"/>
      <c r="BT553" s="13"/>
      <c r="BU553" s="13"/>
      <c r="BV553" s="13"/>
      <c r="BW553" s="13"/>
      <c r="BX553" s="13"/>
      <c r="BY553" s="13"/>
      <c r="BZ553" s="13"/>
      <c r="CA553" s="8" t="str">
        <f t="shared" si="337"/>
        <v/>
      </c>
      <c r="CB553" s="8">
        <f t="shared" si="340"/>
        <v>0</v>
      </c>
      <c r="CC553" s="8">
        <f t="shared" si="349"/>
        <v>0</v>
      </c>
      <c r="CD553" s="13"/>
      <c r="CE553" s="13"/>
      <c r="CF553" s="13"/>
      <c r="CG553" s="13"/>
      <c r="CH553" s="13"/>
      <c r="CI553" s="13"/>
      <c r="CJ553" s="13"/>
      <c r="CK553" s="13"/>
      <c r="CL553" s="13"/>
      <c r="CM553" s="13"/>
      <c r="CN553" s="8" t="str">
        <f t="shared" si="339"/>
        <v/>
      </c>
      <c r="CO553" s="8">
        <f t="shared" si="331"/>
        <v>0</v>
      </c>
      <c r="CP553" s="8">
        <f t="shared" si="342"/>
        <v>0</v>
      </c>
      <c r="CQ553" s="13"/>
      <c r="CR553" s="13"/>
      <c r="CS553" s="13"/>
      <c r="CT553" s="13"/>
      <c r="CU553" s="13"/>
      <c r="CV553" s="13"/>
      <c r="CW553" s="13"/>
      <c r="CX553" s="13"/>
      <c r="CY553" s="13"/>
      <c r="CZ553" s="13"/>
      <c r="DA553" s="8" t="str">
        <f t="shared" si="351"/>
        <v/>
      </c>
      <c r="DB553" s="8">
        <f t="shared" si="350"/>
        <v>0</v>
      </c>
      <c r="DC553" s="8">
        <f t="shared" si="343"/>
        <v>0</v>
      </c>
    </row>
    <row r="554" spans="1:107" ht="26.25" customHeight="1" thickBot="1" x14ac:dyDescent="0.4">
      <c r="A554" s="16">
        <v>548</v>
      </c>
      <c r="B554" s="16"/>
      <c r="C554" s="16"/>
      <c r="D554" s="13"/>
      <c r="E554" s="13"/>
      <c r="F554" s="13"/>
      <c r="G554" s="13"/>
      <c r="H554" s="13"/>
      <c r="I554" s="13"/>
      <c r="J554" s="13"/>
      <c r="K554" s="13"/>
      <c r="L554" s="13"/>
      <c r="M554" s="13"/>
      <c r="N554" s="8" t="str">
        <f t="shared" si="348"/>
        <v/>
      </c>
      <c r="O554" s="8">
        <f t="shared" si="332"/>
        <v>0</v>
      </c>
      <c r="P554" s="8">
        <f t="shared" si="338"/>
        <v>0</v>
      </c>
      <c r="Q554" s="13"/>
      <c r="R554" s="13"/>
      <c r="S554" s="13"/>
      <c r="T554" s="13"/>
      <c r="U554" s="13"/>
      <c r="V554" s="13"/>
      <c r="W554" s="13"/>
      <c r="X554" s="13"/>
      <c r="Y554" s="13"/>
      <c r="Z554" s="13"/>
      <c r="AA554" s="10" t="str">
        <f t="shared" si="344"/>
        <v/>
      </c>
      <c r="AB554" s="10">
        <f t="shared" si="347"/>
        <v>0</v>
      </c>
      <c r="AC554" s="10">
        <f t="shared" si="345"/>
        <v>0</v>
      </c>
      <c r="AD554" s="13"/>
      <c r="AE554" s="13"/>
      <c r="AF554" s="13"/>
      <c r="AG554" s="13"/>
      <c r="AH554" s="13"/>
      <c r="AI554" s="13"/>
      <c r="AJ554" s="13"/>
      <c r="AK554" s="13"/>
      <c r="AL554" s="13"/>
      <c r="AM554" s="13"/>
      <c r="AN554" s="10" t="str">
        <f t="shared" si="333"/>
        <v/>
      </c>
      <c r="AO554" s="8">
        <f t="shared" si="346"/>
        <v>0</v>
      </c>
      <c r="AP554" s="12">
        <f t="shared" si="328"/>
        <v>0</v>
      </c>
      <c r="AQ554" s="13"/>
      <c r="AR554" s="13"/>
      <c r="AS554" s="13"/>
      <c r="AT554" s="13"/>
      <c r="AU554" s="13"/>
      <c r="AV554" s="13"/>
      <c r="AW554" s="13"/>
      <c r="AX554" s="13"/>
      <c r="AY554" s="13"/>
      <c r="AZ554" s="13"/>
      <c r="BA554" s="10" t="str">
        <f t="shared" si="335"/>
        <v/>
      </c>
      <c r="BB554" s="8">
        <f t="shared" si="341"/>
        <v>0</v>
      </c>
      <c r="BC554" s="8">
        <f t="shared" si="336"/>
        <v>0</v>
      </c>
      <c r="BD554" s="13"/>
      <c r="BE554" s="13"/>
      <c r="BF554" s="13"/>
      <c r="BG554" s="13"/>
      <c r="BH554" s="13"/>
      <c r="BI554" s="13"/>
      <c r="BJ554" s="13"/>
      <c r="BK554" s="13"/>
      <c r="BL554" s="13"/>
      <c r="BM554" s="13"/>
      <c r="BN554" s="8" t="str">
        <f t="shared" si="334"/>
        <v/>
      </c>
      <c r="BO554" s="8">
        <f t="shared" si="352"/>
        <v>0</v>
      </c>
      <c r="BP554" s="8">
        <f t="shared" si="314"/>
        <v>0</v>
      </c>
      <c r="BQ554" s="13"/>
      <c r="BR554" s="13"/>
      <c r="BS554" s="13"/>
      <c r="BT554" s="13"/>
      <c r="BU554" s="13"/>
      <c r="BV554" s="13"/>
      <c r="BW554" s="13"/>
      <c r="BX554" s="13"/>
      <c r="BY554" s="13"/>
      <c r="BZ554" s="13"/>
      <c r="CA554" s="8" t="str">
        <f t="shared" si="337"/>
        <v/>
      </c>
      <c r="CB554" s="8">
        <f t="shared" si="340"/>
        <v>0</v>
      </c>
      <c r="CC554" s="8">
        <f t="shared" si="349"/>
        <v>0</v>
      </c>
      <c r="CD554" s="13"/>
      <c r="CE554" s="13"/>
      <c r="CF554" s="13"/>
      <c r="CG554" s="13"/>
      <c r="CH554" s="13"/>
      <c r="CI554" s="13"/>
      <c r="CJ554" s="13"/>
      <c r="CK554" s="13"/>
      <c r="CL554" s="13"/>
      <c r="CM554" s="13"/>
      <c r="CN554" s="8" t="str">
        <f t="shared" si="339"/>
        <v/>
      </c>
      <c r="CO554" s="8">
        <f t="shared" si="331"/>
        <v>0</v>
      </c>
      <c r="CP554" s="8">
        <f t="shared" si="342"/>
        <v>0</v>
      </c>
      <c r="CQ554" s="13"/>
      <c r="CR554" s="13"/>
      <c r="CS554" s="13"/>
      <c r="CT554" s="13"/>
      <c r="CU554" s="13"/>
      <c r="CV554" s="13"/>
      <c r="CW554" s="13"/>
      <c r="CX554" s="13"/>
      <c r="CY554" s="13"/>
      <c r="CZ554" s="13"/>
      <c r="DA554" s="8" t="str">
        <f t="shared" si="351"/>
        <v/>
      </c>
      <c r="DB554" s="8">
        <f t="shared" si="350"/>
        <v>0</v>
      </c>
      <c r="DC554" s="8">
        <f t="shared" si="343"/>
        <v>0</v>
      </c>
    </row>
    <row r="555" spans="1:107" ht="26.25" customHeight="1" thickBot="1" x14ac:dyDescent="0.4">
      <c r="A555" s="16">
        <v>549</v>
      </c>
      <c r="B555" s="16"/>
      <c r="C555" s="16"/>
      <c r="D555" s="13"/>
      <c r="E555" s="13"/>
      <c r="F555" s="13"/>
      <c r="G555" s="13"/>
      <c r="H555" s="13"/>
      <c r="I555" s="13"/>
      <c r="J555" s="13"/>
      <c r="K555" s="13"/>
      <c r="L555" s="13"/>
      <c r="M555" s="13"/>
      <c r="N555" s="8" t="str">
        <f t="shared" si="348"/>
        <v/>
      </c>
      <c r="O555" s="8">
        <f t="shared" si="332"/>
        <v>0</v>
      </c>
      <c r="P555" s="8">
        <f t="shared" si="338"/>
        <v>0</v>
      </c>
      <c r="Q555" s="13"/>
      <c r="R555" s="13"/>
      <c r="S555" s="13"/>
      <c r="T555" s="13"/>
      <c r="U555" s="13"/>
      <c r="V555" s="13"/>
      <c r="W555" s="13"/>
      <c r="X555" s="13"/>
      <c r="Y555" s="13"/>
      <c r="Z555" s="13"/>
      <c r="AA555" s="10" t="str">
        <f t="shared" si="344"/>
        <v/>
      </c>
      <c r="AB555" s="10">
        <f t="shared" si="347"/>
        <v>0</v>
      </c>
      <c r="AC555" s="10">
        <f t="shared" si="345"/>
        <v>0</v>
      </c>
      <c r="AD555" s="13"/>
      <c r="AE555" s="13"/>
      <c r="AF555" s="13"/>
      <c r="AG555" s="13"/>
      <c r="AH555" s="13"/>
      <c r="AI555" s="13"/>
      <c r="AJ555" s="13"/>
      <c r="AK555" s="13"/>
      <c r="AL555" s="13"/>
      <c r="AM555" s="13"/>
      <c r="AN555" s="10" t="str">
        <f t="shared" si="333"/>
        <v/>
      </c>
      <c r="AO555" s="8">
        <f t="shared" si="346"/>
        <v>0</v>
      </c>
      <c r="AP555" s="12">
        <f t="shared" si="328"/>
        <v>0</v>
      </c>
      <c r="AQ555" s="13"/>
      <c r="AR555" s="13"/>
      <c r="AS555" s="13"/>
      <c r="AT555" s="13"/>
      <c r="AU555" s="13"/>
      <c r="AV555" s="13"/>
      <c r="AW555" s="13"/>
      <c r="AX555" s="13"/>
      <c r="AY555" s="13"/>
      <c r="AZ555" s="13"/>
      <c r="BA555" s="10" t="str">
        <f t="shared" si="335"/>
        <v/>
      </c>
      <c r="BB555" s="8">
        <f t="shared" si="341"/>
        <v>0</v>
      </c>
      <c r="BC555" s="8">
        <f t="shared" si="336"/>
        <v>0</v>
      </c>
      <c r="BD555" s="13"/>
      <c r="BE555" s="13"/>
      <c r="BF555" s="13"/>
      <c r="BG555" s="13"/>
      <c r="BH555" s="13"/>
      <c r="BI555" s="13"/>
      <c r="BJ555" s="13"/>
      <c r="BK555" s="13"/>
      <c r="BL555" s="13"/>
      <c r="BM555" s="13"/>
      <c r="BN555" s="8" t="str">
        <f t="shared" si="334"/>
        <v/>
      </c>
      <c r="BO555" s="8">
        <f t="shared" si="352"/>
        <v>0</v>
      </c>
      <c r="BP555" s="8">
        <f t="shared" si="314"/>
        <v>0</v>
      </c>
      <c r="BQ555" s="13"/>
      <c r="BR555" s="13"/>
      <c r="BS555" s="13"/>
      <c r="BT555" s="13"/>
      <c r="BU555" s="13"/>
      <c r="BV555" s="13"/>
      <c r="BW555" s="13"/>
      <c r="BX555" s="13"/>
      <c r="BY555" s="13"/>
      <c r="BZ555" s="13"/>
      <c r="CA555" s="8" t="str">
        <f t="shared" si="337"/>
        <v/>
      </c>
      <c r="CB555" s="8">
        <f t="shared" si="340"/>
        <v>0</v>
      </c>
      <c r="CC555" s="8">
        <f t="shared" si="349"/>
        <v>0</v>
      </c>
      <c r="CD555" s="13"/>
      <c r="CE555" s="13"/>
      <c r="CF555" s="13"/>
      <c r="CG555" s="13"/>
      <c r="CH555" s="13"/>
      <c r="CI555" s="13"/>
      <c r="CJ555" s="13"/>
      <c r="CK555" s="13"/>
      <c r="CL555" s="13"/>
      <c r="CM555" s="13"/>
      <c r="CN555" s="8" t="str">
        <f t="shared" si="339"/>
        <v/>
      </c>
      <c r="CO555" s="8">
        <f t="shared" si="331"/>
        <v>0</v>
      </c>
      <c r="CP555" s="8">
        <f t="shared" si="342"/>
        <v>0</v>
      </c>
      <c r="CQ555" s="13"/>
      <c r="CR555" s="13"/>
      <c r="CS555" s="13"/>
      <c r="CT555" s="13"/>
      <c r="CU555" s="13"/>
      <c r="CV555" s="13"/>
      <c r="CW555" s="13"/>
      <c r="CX555" s="13"/>
      <c r="CY555" s="13"/>
      <c r="CZ555" s="13"/>
      <c r="DA555" s="8" t="str">
        <f t="shared" si="351"/>
        <v/>
      </c>
      <c r="DB555" s="8">
        <f t="shared" si="350"/>
        <v>0</v>
      </c>
      <c r="DC555" s="8">
        <f t="shared" si="343"/>
        <v>0</v>
      </c>
    </row>
    <row r="556" spans="1:107" ht="26.25" customHeight="1" thickBot="1" x14ac:dyDescent="0.4">
      <c r="A556" s="16">
        <v>550</v>
      </c>
      <c r="B556" s="16"/>
      <c r="C556" s="16"/>
      <c r="D556" s="13"/>
      <c r="E556" s="13"/>
      <c r="F556" s="13"/>
      <c r="G556" s="13"/>
      <c r="H556" s="13"/>
      <c r="I556" s="13"/>
      <c r="J556" s="13"/>
      <c r="K556" s="13"/>
      <c r="L556" s="13"/>
      <c r="M556" s="13"/>
      <c r="N556" s="8" t="str">
        <f t="shared" si="348"/>
        <v/>
      </c>
      <c r="O556" s="8">
        <f t="shared" si="332"/>
        <v>0</v>
      </c>
      <c r="P556" s="8">
        <f t="shared" si="338"/>
        <v>0</v>
      </c>
      <c r="Q556" s="13"/>
      <c r="R556" s="13"/>
      <c r="S556" s="13"/>
      <c r="T556" s="13"/>
      <c r="U556" s="13"/>
      <c r="V556" s="13"/>
      <c r="W556" s="13"/>
      <c r="X556" s="13"/>
      <c r="Y556" s="13"/>
      <c r="Z556" s="13"/>
      <c r="AA556" s="10" t="str">
        <f t="shared" si="344"/>
        <v/>
      </c>
      <c r="AB556" s="10">
        <f t="shared" si="347"/>
        <v>0</v>
      </c>
      <c r="AC556" s="10">
        <f t="shared" si="345"/>
        <v>0</v>
      </c>
      <c r="AD556" s="13"/>
      <c r="AE556" s="13"/>
      <c r="AF556" s="13"/>
      <c r="AG556" s="13"/>
      <c r="AH556" s="13"/>
      <c r="AI556" s="13"/>
      <c r="AJ556" s="13"/>
      <c r="AK556" s="13"/>
      <c r="AL556" s="13"/>
      <c r="AM556" s="13"/>
      <c r="AN556" s="10" t="str">
        <f t="shared" si="333"/>
        <v/>
      </c>
      <c r="AO556" s="8">
        <f t="shared" si="346"/>
        <v>0</v>
      </c>
      <c r="AP556" s="12">
        <f t="shared" si="328"/>
        <v>0</v>
      </c>
      <c r="AQ556" s="13"/>
      <c r="AR556" s="13"/>
      <c r="AS556" s="13"/>
      <c r="AT556" s="13"/>
      <c r="AU556" s="13"/>
      <c r="AV556" s="13"/>
      <c r="AW556" s="13"/>
      <c r="AX556" s="13"/>
      <c r="AY556" s="13"/>
      <c r="AZ556" s="13"/>
      <c r="BA556" s="10" t="str">
        <f t="shared" si="335"/>
        <v/>
      </c>
      <c r="BB556" s="8">
        <f t="shared" si="341"/>
        <v>0</v>
      </c>
      <c r="BC556" s="8">
        <f t="shared" si="336"/>
        <v>0</v>
      </c>
      <c r="BD556" s="13"/>
      <c r="BE556" s="13"/>
      <c r="BF556" s="13"/>
      <c r="BG556" s="13"/>
      <c r="BH556" s="13"/>
      <c r="BI556" s="13"/>
      <c r="BJ556" s="13"/>
      <c r="BK556" s="13"/>
      <c r="BL556" s="13"/>
      <c r="BM556" s="13"/>
      <c r="BN556" s="8" t="str">
        <f t="shared" si="334"/>
        <v/>
      </c>
      <c r="BO556" s="8">
        <f t="shared" si="352"/>
        <v>0</v>
      </c>
      <c r="BP556" s="8">
        <f t="shared" si="314"/>
        <v>0</v>
      </c>
      <c r="BQ556" s="13"/>
      <c r="BR556" s="13"/>
      <c r="BS556" s="13"/>
      <c r="BT556" s="13"/>
      <c r="BU556" s="13"/>
      <c r="BV556" s="13"/>
      <c r="BW556" s="13"/>
      <c r="BX556" s="13"/>
      <c r="BY556" s="13"/>
      <c r="BZ556" s="13"/>
      <c r="CA556" s="8" t="str">
        <f t="shared" si="337"/>
        <v/>
      </c>
      <c r="CB556" s="8">
        <f t="shared" si="340"/>
        <v>0</v>
      </c>
      <c r="CC556" s="8">
        <f t="shared" si="349"/>
        <v>0</v>
      </c>
      <c r="CD556" s="13"/>
      <c r="CE556" s="13"/>
      <c r="CF556" s="13"/>
      <c r="CG556" s="13"/>
      <c r="CH556" s="13"/>
      <c r="CI556" s="13"/>
      <c r="CJ556" s="13"/>
      <c r="CK556" s="13"/>
      <c r="CL556" s="13"/>
      <c r="CM556" s="13"/>
      <c r="CN556" s="8" t="str">
        <f t="shared" si="339"/>
        <v/>
      </c>
      <c r="CO556" s="8">
        <f t="shared" ref="CO556:CO587" si="353">AllCurCoTCL(CD556:CM556)</f>
        <v>0</v>
      </c>
      <c r="CP556" s="8">
        <f t="shared" si="342"/>
        <v>0</v>
      </c>
      <c r="CQ556" s="13"/>
      <c r="CR556" s="13"/>
      <c r="CS556" s="13"/>
      <c r="CT556" s="13"/>
      <c r="CU556" s="13"/>
      <c r="CV556" s="13"/>
      <c r="CW556" s="13"/>
      <c r="CX556" s="13"/>
      <c r="CY556" s="13"/>
      <c r="CZ556" s="13"/>
      <c r="DA556" s="8" t="str">
        <f t="shared" si="351"/>
        <v/>
      </c>
      <c r="DB556" s="8">
        <f t="shared" si="350"/>
        <v>0</v>
      </c>
      <c r="DC556" s="8">
        <f t="shared" si="343"/>
        <v>0</v>
      </c>
    </row>
    <row r="557" spans="1:107" ht="26.25" customHeight="1" thickBot="1" x14ac:dyDescent="0.4">
      <c r="A557" s="16">
        <v>551</v>
      </c>
      <c r="B557" s="16"/>
      <c r="C557" s="16"/>
      <c r="D557" s="13"/>
      <c r="E557" s="13"/>
      <c r="F557" s="13"/>
      <c r="G557" s="13"/>
      <c r="H557" s="13"/>
      <c r="I557" s="13"/>
      <c r="J557" s="13"/>
      <c r="K557" s="13"/>
      <c r="L557" s="13"/>
      <c r="M557" s="13"/>
      <c r="N557" s="8" t="str">
        <f t="shared" si="348"/>
        <v/>
      </c>
      <c r="O557" s="8">
        <f t="shared" si="332"/>
        <v>0</v>
      </c>
      <c r="P557" s="8">
        <f t="shared" si="338"/>
        <v>0</v>
      </c>
      <c r="Q557" s="13"/>
      <c r="R557" s="13"/>
      <c r="S557" s="13"/>
      <c r="T557" s="13"/>
      <c r="U557" s="13"/>
      <c r="V557" s="13"/>
      <c r="W557" s="13"/>
      <c r="X557" s="13"/>
      <c r="Y557" s="13"/>
      <c r="Z557" s="13"/>
      <c r="AA557" s="10" t="str">
        <f t="shared" si="344"/>
        <v/>
      </c>
      <c r="AB557" s="10">
        <f t="shared" si="347"/>
        <v>0</v>
      </c>
      <c r="AC557" s="10">
        <f t="shared" si="345"/>
        <v>0</v>
      </c>
      <c r="AD557" s="13"/>
      <c r="AE557" s="13"/>
      <c r="AF557" s="13"/>
      <c r="AG557" s="13"/>
      <c r="AH557" s="13"/>
      <c r="AI557" s="13"/>
      <c r="AJ557" s="13"/>
      <c r="AK557" s="13"/>
      <c r="AL557" s="13"/>
      <c r="AM557" s="13"/>
      <c r="AN557" s="10" t="str">
        <f t="shared" si="333"/>
        <v/>
      </c>
      <c r="AO557" s="8">
        <f t="shared" si="346"/>
        <v>0</v>
      </c>
      <c r="AP557" s="12">
        <f t="shared" si="328"/>
        <v>0</v>
      </c>
      <c r="AQ557" s="13"/>
      <c r="AR557" s="13"/>
      <c r="AS557" s="13"/>
      <c r="AT557" s="13"/>
      <c r="AU557" s="13"/>
      <c r="AV557" s="13"/>
      <c r="AW557" s="13"/>
      <c r="AX557" s="13"/>
      <c r="AY557" s="13"/>
      <c r="AZ557" s="13"/>
      <c r="BA557" s="10" t="str">
        <f t="shared" si="335"/>
        <v/>
      </c>
      <c r="BB557" s="8">
        <f t="shared" si="341"/>
        <v>0</v>
      </c>
      <c r="BC557" s="8">
        <f t="shared" si="336"/>
        <v>0</v>
      </c>
      <c r="BD557" s="13"/>
      <c r="BE557" s="13"/>
      <c r="BF557" s="13"/>
      <c r="BG557" s="13"/>
      <c r="BH557" s="13"/>
      <c r="BI557" s="13"/>
      <c r="BJ557" s="13"/>
      <c r="BK557" s="13"/>
      <c r="BL557" s="13"/>
      <c r="BM557" s="13"/>
      <c r="BN557" s="8" t="str">
        <f t="shared" si="334"/>
        <v/>
      </c>
      <c r="BO557" s="8">
        <f t="shared" si="352"/>
        <v>0</v>
      </c>
      <c r="BP557" s="8">
        <f t="shared" si="314"/>
        <v>0</v>
      </c>
      <c r="BQ557" s="13"/>
      <c r="BR557" s="13"/>
      <c r="BS557" s="13"/>
      <c r="BT557" s="13"/>
      <c r="BU557" s="13"/>
      <c r="BV557" s="13"/>
      <c r="BW557" s="13"/>
      <c r="BX557" s="13"/>
      <c r="BY557" s="13"/>
      <c r="BZ557" s="13"/>
      <c r="CA557" s="8" t="str">
        <f t="shared" si="337"/>
        <v/>
      </c>
      <c r="CB557" s="8">
        <f t="shared" si="340"/>
        <v>0</v>
      </c>
      <c r="CC557" s="8">
        <f t="shared" si="349"/>
        <v>0</v>
      </c>
      <c r="CD557" s="13"/>
      <c r="CE557" s="13"/>
      <c r="CF557" s="13"/>
      <c r="CG557" s="13"/>
      <c r="CH557" s="13"/>
      <c r="CI557" s="13"/>
      <c r="CJ557" s="13"/>
      <c r="CK557" s="13"/>
      <c r="CL557" s="13"/>
      <c r="CM557" s="13"/>
      <c r="CN557" s="8" t="str">
        <f t="shared" si="339"/>
        <v/>
      </c>
      <c r="CO557" s="8">
        <f t="shared" si="353"/>
        <v>0</v>
      </c>
      <c r="CP557" s="8">
        <f t="shared" si="342"/>
        <v>0</v>
      </c>
      <c r="CQ557" s="13"/>
      <c r="CR557" s="13"/>
      <c r="CS557" s="13"/>
      <c r="CT557" s="13"/>
      <c r="CU557" s="13"/>
      <c r="CV557" s="13"/>
      <c r="CW557" s="13"/>
      <c r="CX557" s="13"/>
      <c r="CY557" s="13"/>
      <c r="CZ557" s="13"/>
      <c r="DA557" s="8" t="str">
        <f t="shared" si="351"/>
        <v/>
      </c>
      <c r="DB557" s="8">
        <f t="shared" si="350"/>
        <v>0</v>
      </c>
      <c r="DC557" s="8">
        <f t="shared" si="343"/>
        <v>0</v>
      </c>
    </row>
    <row r="558" spans="1:107" ht="26.25" customHeight="1" thickBot="1" x14ac:dyDescent="0.4">
      <c r="A558" s="16">
        <v>552</v>
      </c>
      <c r="B558" s="16"/>
      <c r="C558" s="16"/>
      <c r="D558" s="13"/>
      <c r="E558" s="13"/>
      <c r="F558" s="13"/>
      <c r="G558" s="13"/>
      <c r="H558" s="13"/>
      <c r="I558" s="13"/>
      <c r="J558" s="13"/>
      <c r="K558" s="13"/>
      <c r="L558" s="13"/>
      <c r="M558" s="13"/>
      <c r="N558" s="8" t="str">
        <f t="shared" si="348"/>
        <v/>
      </c>
      <c r="O558" s="8">
        <f t="shared" si="332"/>
        <v>0</v>
      </c>
      <c r="P558" s="8">
        <f t="shared" si="338"/>
        <v>0</v>
      </c>
      <c r="Q558" s="13"/>
      <c r="R558" s="13"/>
      <c r="S558" s="13"/>
      <c r="T558" s="13"/>
      <c r="U558" s="13"/>
      <c r="V558" s="13"/>
      <c r="W558" s="13"/>
      <c r="X558" s="13"/>
      <c r="Y558" s="13"/>
      <c r="Z558" s="13"/>
      <c r="AA558" s="10" t="str">
        <f t="shared" si="344"/>
        <v/>
      </c>
      <c r="AB558" s="10">
        <f t="shared" si="347"/>
        <v>0</v>
      </c>
      <c r="AC558" s="10">
        <f t="shared" si="345"/>
        <v>0</v>
      </c>
      <c r="AD558" s="13"/>
      <c r="AE558" s="13"/>
      <c r="AF558" s="13"/>
      <c r="AG558" s="13"/>
      <c r="AH558" s="13"/>
      <c r="AI558" s="13"/>
      <c r="AJ558" s="13"/>
      <c r="AK558" s="13"/>
      <c r="AL558" s="13"/>
      <c r="AM558" s="13"/>
      <c r="AN558" s="10" t="str">
        <f t="shared" si="333"/>
        <v/>
      </c>
      <c r="AO558" s="8">
        <f t="shared" si="346"/>
        <v>0</v>
      </c>
      <c r="AP558" s="12">
        <f t="shared" si="328"/>
        <v>0</v>
      </c>
      <c r="AQ558" s="13"/>
      <c r="AR558" s="13"/>
      <c r="AS558" s="13"/>
      <c r="AT558" s="13"/>
      <c r="AU558" s="13"/>
      <c r="AV558" s="13"/>
      <c r="AW558" s="13"/>
      <c r="AX558" s="13"/>
      <c r="AY558" s="13"/>
      <c r="AZ558" s="13"/>
      <c r="BA558" s="10" t="str">
        <f t="shared" si="335"/>
        <v/>
      </c>
      <c r="BB558" s="8">
        <f t="shared" si="341"/>
        <v>0</v>
      </c>
      <c r="BC558" s="8">
        <f t="shared" si="336"/>
        <v>0</v>
      </c>
      <c r="BD558" s="13"/>
      <c r="BE558" s="13"/>
      <c r="BF558" s="13"/>
      <c r="BG558" s="13"/>
      <c r="BH558" s="13"/>
      <c r="BI558" s="13"/>
      <c r="BJ558" s="13"/>
      <c r="BK558" s="13"/>
      <c r="BL558" s="13"/>
      <c r="BM558" s="13"/>
      <c r="BN558" s="8" t="str">
        <f t="shared" si="334"/>
        <v/>
      </c>
      <c r="BO558" s="8">
        <f t="shared" si="352"/>
        <v>0</v>
      </c>
      <c r="BP558" s="8">
        <f t="shared" si="314"/>
        <v>0</v>
      </c>
      <c r="BQ558" s="13"/>
      <c r="BR558" s="13"/>
      <c r="BS558" s="13"/>
      <c r="BT558" s="13"/>
      <c r="BU558" s="13"/>
      <c r="BV558" s="13"/>
      <c r="BW558" s="13"/>
      <c r="BX558" s="13"/>
      <c r="BY558" s="13"/>
      <c r="BZ558" s="13"/>
      <c r="CA558" s="8" t="str">
        <f t="shared" si="337"/>
        <v/>
      </c>
      <c r="CB558" s="8">
        <f t="shared" si="340"/>
        <v>0</v>
      </c>
      <c r="CC558" s="8">
        <f t="shared" si="349"/>
        <v>0</v>
      </c>
      <c r="CD558" s="13"/>
      <c r="CE558" s="13"/>
      <c r="CF558" s="13"/>
      <c r="CG558" s="13"/>
      <c r="CH558" s="13"/>
      <c r="CI558" s="13"/>
      <c r="CJ558" s="13"/>
      <c r="CK558" s="13"/>
      <c r="CL558" s="13"/>
      <c r="CM558" s="13"/>
      <c r="CN558" s="8" t="str">
        <f t="shared" si="339"/>
        <v/>
      </c>
      <c r="CO558" s="8">
        <f t="shared" si="353"/>
        <v>0</v>
      </c>
      <c r="CP558" s="8">
        <f t="shared" si="342"/>
        <v>0</v>
      </c>
      <c r="CQ558" s="13"/>
      <c r="CR558" s="13"/>
      <c r="CS558" s="13"/>
      <c r="CT558" s="13"/>
      <c r="CU558" s="13"/>
      <c r="CV558" s="13"/>
      <c r="CW558" s="13"/>
      <c r="CX558" s="13"/>
      <c r="CY558" s="13"/>
      <c r="CZ558" s="13"/>
      <c r="DA558" s="8" t="str">
        <f t="shared" si="351"/>
        <v/>
      </c>
      <c r="DB558" s="8">
        <f t="shared" si="350"/>
        <v>0</v>
      </c>
      <c r="DC558" s="8">
        <f t="shared" si="343"/>
        <v>0</v>
      </c>
    </row>
    <row r="559" spans="1:107" ht="26.25" customHeight="1" thickBot="1" x14ac:dyDescent="0.4">
      <c r="A559" s="16">
        <v>553</v>
      </c>
      <c r="B559" s="16"/>
      <c r="C559" s="16"/>
      <c r="D559" s="13"/>
      <c r="E559" s="13"/>
      <c r="F559" s="13"/>
      <c r="G559" s="13"/>
      <c r="H559" s="13"/>
      <c r="I559" s="13"/>
      <c r="J559" s="13"/>
      <c r="K559" s="13"/>
      <c r="L559" s="13"/>
      <c r="M559" s="13"/>
      <c r="N559" s="8" t="str">
        <f t="shared" si="348"/>
        <v/>
      </c>
      <c r="O559" s="8">
        <f t="shared" si="332"/>
        <v>0</v>
      </c>
      <c r="P559" s="8">
        <f t="shared" si="338"/>
        <v>0</v>
      </c>
      <c r="Q559" s="13"/>
      <c r="R559" s="13"/>
      <c r="S559" s="13"/>
      <c r="T559" s="13"/>
      <c r="U559" s="13"/>
      <c r="V559" s="13"/>
      <c r="W559" s="13"/>
      <c r="X559" s="13"/>
      <c r="Y559" s="13"/>
      <c r="Z559" s="13"/>
      <c r="AA559" s="10" t="str">
        <f t="shared" si="344"/>
        <v/>
      </c>
      <c r="AB559" s="10">
        <f t="shared" si="347"/>
        <v>0</v>
      </c>
      <c r="AC559" s="10">
        <f t="shared" si="345"/>
        <v>0</v>
      </c>
      <c r="AD559" s="13"/>
      <c r="AE559" s="13"/>
      <c r="AF559" s="13"/>
      <c r="AG559" s="13"/>
      <c r="AH559" s="13"/>
      <c r="AI559" s="13"/>
      <c r="AJ559" s="13"/>
      <c r="AK559" s="13"/>
      <c r="AL559" s="13"/>
      <c r="AM559" s="13"/>
      <c r="AN559" s="10" t="str">
        <f t="shared" si="333"/>
        <v/>
      </c>
      <c r="AO559" s="8">
        <f t="shared" si="346"/>
        <v>0</v>
      </c>
      <c r="AP559" s="12">
        <f t="shared" si="328"/>
        <v>0</v>
      </c>
      <c r="AQ559" s="13"/>
      <c r="AR559" s="13"/>
      <c r="AS559" s="13"/>
      <c r="AT559" s="13"/>
      <c r="AU559" s="13"/>
      <c r="AV559" s="13"/>
      <c r="AW559" s="13"/>
      <c r="AX559" s="13"/>
      <c r="AY559" s="13"/>
      <c r="AZ559" s="13"/>
      <c r="BA559" s="10" t="str">
        <f t="shared" si="335"/>
        <v/>
      </c>
      <c r="BB559" s="8">
        <f t="shared" si="341"/>
        <v>0</v>
      </c>
      <c r="BC559" s="8">
        <f t="shared" si="336"/>
        <v>0</v>
      </c>
      <c r="BD559" s="13"/>
      <c r="BE559" s="13"/>
      <c r="BF559" s="13"/>
      <c r="BG559" s="13"/>
      <c r="BH559" s="13"/>
      <c r="BI559" s="13"/>
      <c r="BJ559" s="13"/>
      <c r="BK559" s="13"/>
      <c r="BL559" s="13"/>
      <c r="BM559" s="13"/>
      <c r="BN559" s="8" t="str">
        <f t="shared" si="334"/>
        <v/>
      </c>
      <c r="BO559" s="8">
        <f t="shared" si="352"/>
        <v>0</v>
      </c>
      <c r="BP559" s="8">
        <f t="shared" si="314"/>
        <v>0</v>
      </c>
      <c r="BQ559" s="13"/>
      <c r="BR559" s="13"/>
      <c r="BS559" s="13"/>
      <c r="BT559" s="13"/>
      <c r="BU559" s="13"/>
      <c r="BV559" s="13"/>
      <c r="BW559" s="13"/>
      <c r="BX559" s="13"/>
      <c r="BY559" s="13"/>
      <c r="BZ559" s="13"/>
      <c r="CA559" s="8" t="str">
        <f t="shared" si="337"/>
        <v/>
      </c>
      <c r="CB559" s="8">
        <f t="shared" si="340"/>
        <v>0</v>
      </c>
      <c r="CC559" s="8">
        <f t="shared" si="349"/>
        <v>0</v>
      </c>
      <c r="CD559" s="13"/>
      <c r="CE559" s="13"/>
      <c r="CF559" s="13"/>
      <c r="CG559" s="13"/>
      <c r="CH559" s="13"/>
      <c r="CI559" s="13"/>
      <c r="CJ559" s="13"/>
      <c r="CK559" s="13"/>
      <c r="CL559" s="13"/>
      <c r="CM559" s="13"/>
      <c r="CN559" s="8" t="str">
        <f t="shared" si="339"/>
        <v/>
      </c>
      <c r="CO559" s="8">
        <f t="shared" si="353"/>
        <v>0</v>
      </c>
      <c r="CP559" s="8">
        <f t="shared" si="342"/>
        <v>0</v>
      </c>
      <c r="CQ559" s="13"/>
      <c r="CR559" s="13"/>
      <c r="CS559" s="13"/>
      <c r="CT559" s="13"/>
      <c r="CU559" s="13"/>
      <c r="CV559" s="13"/>
      <c r="CW559" s="13"/>
      <c r="CX559" s="13"/>
      <c r="CY559" s="13"/>
      <c r="CZ559" s="13"/>
      <c r="DA559" s="8" t="str">
        <f t="shared" si="351"/>
        <v/>
      </c>
      <c r="DB559" s="8">
        <f t="shared" si="350"/>
        <v>0</v>
      </c>
      <c r="DC559" s="8">
        <f t="shared" si="343"/>
        <v>0</v>
      </c>
    </row>
    <row r="560" spans="1:107" ht="26.25" customHeight="1" thickBot="1" x14ac:dyDescent="0.4">
      <c r="A560" s="16">
        <v>554</v>
      </c>
      <c r="B560" s="16"/>
      <c r="C560" s="16"/>
      <c r="D560" s="13"/>
      <c r="E560" s="13"/>
      <c r="F560" s="13"/>
      <c r="G560" s="13"/>
      <c r="H560" s="13"/>
      <c r="I560" s="13"/>
      <c r="J560" s="13"/>
      <c r="K560" s="13"/>
      <c r="L560" s="13"/>
      <c r="M560" s="13"/>
      <c r="N560" s="8" t="str">
        <f t="shared" si="348"/>
        <v/>
      </c>
      <c r="O560" s="8">
        <f t="shared" ref="O560:O591" si="354">AllCurCoTCL(D560:M560)</f>
        <v>0</v>
      </c>
      <c r="P560" s="8">
        <f t="shared" si="338"/>
        <v>0</v>
      </c>
      <c r="Q560" s="13"/>
      <c r="R560" s="13"/>
      <c r="S560" s="13"/>
      <c r="T560" s="13"/>
      <c r="U560" s="13"/>
      <c r="V560" s="13"/>
      <c r="W560" s="13"/>
      <c r="X560" s="13"/>
      <c r="Y560" s="13"/>
      <c r="Z560" s="13"/>
      <c r="AA560" s="10" t="str">
        <f t="shared" si="344"/>
        <v/>
      </c>
      <c r="AB560" s="10">
        <f t="shared" si="347"/>
        <v>0</v>
      </c>
      <c r="AC560" s="10">
        <f t="shared" si="345"/>
        <v>0</v>
      </c>
      <c r="AD560" s="13"/>
      <c r="AE560" s="13"/>
      <c r="AF560" s="13"/>
      <c r="AG560" s="13"/>
      <c r="AH560" s="13"/>
      <c r="AI560" s="13"/>
      <c r="AJ560" s="13"/>
      <c r="AK560" s="13"/>
      <c r="AL560" s="13"/>
      <c r="AM560" s="13"/>
      <c r="AN560" s="10" t="str">
        <f t="shared" si="333"/>
        <v/>
      </c>
      <c r="AO560" s="8">
        <f t="shared" si="346"/>
        <v>0</v>
      </c>
      <c r="AP560" s="12">
        <f t="shared" si="328"/>
        <v>0</v>
      </c>
      <c r="AQ560" s="13"/>
      <c r="AR560" s="13"/>
      <c r="AS560" s="13"/>
      <c r="AT560" s="13"/>
      <c r="AU560" s="13"/>
      <c r="AV560" s="13"/>
      <c r="AW560" s="13"/>
      <c r="AX560" s="13"/>
      <c r="AY560" s="13"/>
      <c r="AZ560" s="13"/>
      <c r="BA560" s="10" t="str">
        <f t="shared" si="335"/>
        <v/>
      </c>
      <c r="BB560" s="8">
        <f t="shared" si="341"/>
        <v>0</v>
      </c>
      <c r="BC560" s="8">
        <f t="shared" si="336"/>
        <v>0</v>
      </c>
      <c r="BD560" s="13"/>
      <c r="BE560" s="13"/>
      <c r="BF560" s="13"/>
      <c r="BG560" s="13"/>
      <c r="BH560" s="13"/>
      <c r="BI560" s="13"/>
      <c r="BJ560" s="13"/>
      <c r="BK560" s="13"/>
      <c r="BL560" s="13"/>
      <c r="BM560" s="13"/>
      <c r="BN560" s="8" t="str">
        <f t="shared" si="334"/>
        <v/>
      </c>
      <c r="BO560" s="8">
        <f t="shared" si="352"/>
        <v>0</v>
      </c>
      <c r="BP560" s="8">
        <f t="shared" si="314"/>
        <v>0</v>
      </c>
      <c r="BQ560" s="13"/>
      <c r="BR560" s="13"/>
      <c r="BS560" s="13"/>
      <c r="BT560" s="13"/>
      <c r="BU560" s="13"/>
      <c r="BV560" s="13"/>
      <c r="BW560" s="13"/>
      <c r="BX560" s="13"/>
      <c r="BY560" s="13"/>
      <c r="BZ560" s="13"/>
      <c r="CA560" s="8" t="str">
        <f t="shared" si="337"/>
        <v/>
      </c>
      <c r="CB560" s="8">
        <f t="shared" si="340"/>
        <v>0</v>
      </c>
      <c r="CC560" s="8">
        <f t="shared" si="349"/>
        <v>0</v>
      </c>
      <c r="CD560" s="13"/>
      <c r="CE560" s="13"/>
      <c r="CF560" s="13"/>
      <c r="CG560" s="13"/>
      <c r="CH560" s="13"/>
      <c r="CI560" s="13"/>
      <c r="CJ560" s="13"/>
      <c r="CK560" s="13"/>
      <c r="CL560" s="13"/>
      <c r="CM560" s="13"/>
      <c r="CN560" s="8" t="str">
        <f t="shared" si="339"/>
        <v/>
      </c>
      <c r="CO560" s="8">
        <f t="shared" si="353"/>
        <v>0</v>
      </c>
      <c r="CP560" s="8">
        <f t="shared" si="342"/>
        <v>0</v>
      </c>
      <c r="CQ560" s="13"/>
      <c r="CR560" s="13"/>
      <c r="CS560" s="13"/>
      <c r="CT560" s="13"/>
      <c r="CU560" s="13"/>
      <c r="CV560" s="13"/>
      <c r="CW560" s="13"/>
      <c r="CX560" s="13"/>
      <c r="CY560" s="13"/>
      <c r="CZ560" s="13"/>
      <c r="DA560" s="8" t="str">
        <f t="shared" si="351"/>
        <v/>
      </c>
      <c r="DB560" s="8">
        <f t="shared" si="350"/>
        <v>0</v>
      </c>
      <c r="DC560" s="8">
        <f t="shared" si="343"/>
        <v>0</v>
      </c>
    </row>
    <row r="561" spans="1:107" ht="26.25" customHeight="1" thickBot="1" x14ac:dyDescent="0.4">
      <c r="A561" s="16">
        <v>555</v>
      </c>
      <c r="B561" s="16"/>
      <c r="C561" s="16"/>
      <c r="D561" s="13"/>
      <c r="E561" s="13"/>
      <c r="F561" s="13"/>
      <c r="G561" s="13"/>
      <c r="H561" s="13"/>
      <c r="I561" s="13"/>
      <c r="J561" s="13"/>
      <c r="K561" s="13"/>
      <c r="L561" s="13"/>
      <c r="M561" s="13"/>
      <c r="N561" s="8" t="str">
        <f t="shared" si="348"/>
        <v/>
      </c>
      <c r="O561" s="8">
        <f t="shared" si="354"/>
        <v>0</v>
      </c>
      <c r="P561" s="8">
        <f t="shared" si="338"/>
        <v>0</v>
      </c>
      <c r="Q561" s="13"/>
      <c r="R561" s="13"/>
      <c r="S561" s="13"/>
      <c r="T561" s="13"/>
      <c r="U561" s="13"/>
      <c r="V561" s="13"/>
      <c r="W561" s="13"/>
      <c r="X561" s="13"/>
      <c r="Y561" s="13"/>
      <c r="Z561" s="13"/>
      <c r="AA561" s="10" t="str">
        <f t="shared" si="344"/>
        <v/>
      </c>
      <c r="AB561" s="10">
        <f t="shared" si="347"/>
        <v>0</v>
      </c>
      <c r="AC561" s="10">
        <f t="shared" si="345"/>
        <v>0</v>
      </c>
      <c r="AD561" s="13"/>
      <c r="AE561" s="13"/>
      <c r="AF561" s="13"/>
      <c r="AG561" s="13"/>
      <c r="AH561" s="13"/>
      <c r="AI561" s="13"/>
      <c r="AJ561" s="13"/>
      <c r="AK561" s="13"/>
      <c r="AL561" s="13"/>
      <c r="AM561" s="13"/>
      <c r="AN561" s="10" t="str">
        <f t="shared" si="333"/>
        <v/>
      </c>
      <c r="AO561" s="8">
        <f t="shared" si="346"/>
        <v>0</v>
      </c>
      <c r="AP561" s="12">
        <f t="shared" si="328"/>
        <v>0</v>
      </c>
      <c r="AQ561" s="13"/>
      <c r="AR561" s="13"/>
      <c r="AS561" s="13"/>
      <c r="AT561" s="13"/>
      <c r="AU561" s="13"/>
      <c r="AV561" s="13"/>
      <c r="AW561" s="13"/>
      <c r="AX561" s="13"/>
      <c r="AY561" s="13"/>
      <c r="AZ561" s="13"/>
      <c r="BA561" s="10" t="str">
        <f t="shared" si="335"/>
        <v/>
      </c>
      <c r="BB561" s="8">
        <f t="shared" si="341"/>
        <v>0</v>
      </c>
      <c r="BC561" s="8">
        <f t="shared" si="336"/>
        <v>0</v>
      </c>
      <c r="BD561" s="13"/>
      <c r="BE561" s="13"/>
      <c r="BF561" s="13"/>
      <c r="BG561" s="13"/>
      <c r="BH561" s="13"/>
      <c r="BI561" s="13"/>
      <c r="BJ561" s="13"/>
      <c r="BK561" s="13"/>
      <c r="BL561" s="13"/>
      <c r="BM561" s="13"/>
      <c r="BN561" s="8" t="str">
        <f t="shared" si="334"/>
        <v/>
      </c>
      <c r="BO561" s="8">
        <f t="shared" si="352"/>
        <v>0</v>
      </c>
      <c r="BP561" s="8">
        <f t="shared" si="314"/>
        <v>0</v>
      </c>
      <c r="BQ561" s="13"/>
      <c r="BR561" s="13"/>
      <c r="BS561" s="13"/>
      <c r="BT561" s="13"/>
      <c r="BU561" s="13"/>
      <c r="BV561" s="13"/>
      <c r="BW561" s="13"/>
      <c r="BX561" s="13"/>
      <c r="BY561" s="13"/>
      <c r="BZ561" s="13"/>
      <c r="CA561" s="8" t="str">
        <f t="shared" si="337"/>
        <v/>
      </c>
      <c r="CB561" s="8">
        <f t="shared" si="340"/>
        <v>0</v>
      </c>
      <c r="CC561" s="8">
        <f t="shared" si="349"/>
        <v>0</v>
      </c>
      <c r="CD561" s="13"/>
      <c r="CE561" s="13"/>
      <c r="CF561" s="13"/>
      <c r="CG561" s="13"/>
      <c r="CH561" s="13"/>
      <c r="CI561" s="13"/>
      <c r="CJ561" s="13"/>
      <c r="CK561" s="13"/>
      <c r="CL561" s="13"/>
      <c r="CM561" s="13"/>
      <c r="CN561" s="8" t="str">
        <f t="shared" si="339"/>
        <v/>
      </c>
      <c r="CO561" s="8">
        <f t="shared" si="353"/>
        <v>0</v>
      </c>
      <c r="CP561" s="8">
        <f t="shared" si="342"/>
        <v>0</v>
      </c>
      <c r="CQ561" s="13"/>
      <c r="CR561" s="13"/>
      <c r="CS561" s="13"/>
      <c r="CT561" s="13"/>
      <c r="CU561" s="13"/>
      <c r="CV561" s="13"/>
      <c r="CW561" s="13"/>
      <c r="CX561" s="13"/>
      <c r="CY561" s="13"/>
      <c r="CZ561" s="13"/>
      <c r="DA561" s="8" t="str">
        <f t="shared" si="351"/>
        <v/>
      </c>
      <c r="DB561" s="8">
        <f t="shared" si="350"/>
        <v>0</v>
      </c>
      <c r="DC561" s="8">
        <f t="shared" si="343"/>
        <v>0</v>
      </c>
    </row>
    <row r="562" spans="1:107" ht="26.25" customHeight="1" thickBot="1" x14ac:dyDescent="0.4">
      <c r="A562" s="16">
        <v>556</v>
      </c>
      <c r="B562" s="16"/>
      <c r="C562" s="16"/>
      <c r="D562" s="13"/>
      <c r="E562" s="13"/>
      <c r="F562" s="13"/>
      <c r="G562" s="13"/>
      <c r="H562" s="13"/>
      <c r="I562" s="13"/>
      <c r="J562" s="13"/>
      <c r="K562" s="13"/>
      <c r="L562" s="13"/>
      <c r="M562" s="13"/>
      <c r="N562" s="8" t="str">
        <f t="shared" si="348"/>
        <v/>
      </c>
      <c r="O562" s="8">
        <f t="shared" si="354"/>
        <v>0</v>
      </c>
      <c r="P562" s="8">
        <f t="shared" si="338"/>
        <v>0</v>
      </c>
      <c r="Q562" s="13"/>
      <c r="R562" s="13"/>
      <c r="S562" s="13"/>
      <c r="T562" s="13"/>
      <c r="U562" s="13"/>
      <c r="V562" s="13"/>
      <c r="W562" s="13"/>
      <c r="X562" s="13"/>
      <c r="Y562" s="13"/>
      <c r="Z562" s="13"/>
      <c r="AA562" s="10" t="str">
        <f t="shared" si="344"/>
        <v/>
      </c>
      <c r="AB562" s="10">
        <f t="shared" si="347"/>
        <v>0</v>
      </c>
      <c r="AC562" s="10">
        <f t="shared" si="345"/>
        <v>0</v>
      </c>
      <c r="AD562" s="13"/>
      <c r="AE562" s="13"/>
      <c r="AF562" s="13"/>
      <c r="AG562" s="13"/>
      <c r="AH562" s="13"/>
      <c r="AI562" s="13"/>
      <c r="AJ562" s="13"/>
      <c r="AK562" s="13"/>
      <c r="AL562" s="13"/>
      <c r="AM562" s="13"/>
      <c r="AN562" s="10" t="str">
        <f t="shared" si="333"/>
        <v/>
      </c>
      <c r="AO562" s="8">
        <f t="shared" si="346"/>
        <v>0</v>
      </c>
      <c r="AP562" s="12">
        <f t="shared" si="328"/>
        <v>0</v>
      </c>
      <c r="AQ562" s="13"/>
      <c r="AR562" s="13"/>
      <c r="AS562" s="13"/>
      <c r="AT562" s="13"/>
      <c r="AU562" s="13"/>
      <c r="AV562" s="13"/>
      <c r="AW562" s="13"/>
      <c r="AX562" s="13"/>
      <c r="AY562" s="13"/>
      <c r="AZ562" s="13"/>
      <c r="BA562" s="10" t="str">
        <f t="shared" si="335"/>
        <v/>
      </c>
      <c r="BB562" s="8">
        <f t="shared" si="341"/>
        <v>0</v>
      </c>
      <c r="BC562" s="8">
        <f t="shared" si="336"/>
        <v>0</v>
      </c>
      <c r="BD562" s="13"/>
      <c r="BE562" s="13"/>
      <c r="BF562" s="13"/>
      <c r="BG562" s="13"/>
      <c r="BH562" s="13"/>
      <c r="BI562" s="13"/>
      <c r="BJ562" s="13"/>
      <c r="BK562" s="13"/>
      <c r="BL562" s="13"/>
      <c r="BM562" s="13"/>
      <c r="BN562" s="8" t="str">
        <f t="shared" si="334"/>
        <v/>
      </c>
      <c r="BO562" s="8">
        <f t="shared" si="352"/>
        <v>0</v>
      </c>
      <c r="BP562" s="8">
        <f t="shared" si="314"/>
        <v>0</v>
      </c>
      <c r="BQ562" s="13"/>
      <c r="BR562" s="13"/>
      <c r="BS562" s="13"/>
      <c r="BT562" s="13"/>
      <c r="BU562" s="13"/>
      <c r="BV562" s="13"/>
      <c r="BW562" s="13"/>
      <c r="BX562" s="13"/>
      <c r="BY562" s="13"/>
      <c r="BZ562" s="13"/>
      <c r="CA562" s="8" t="str">
        <f t="shared" si="337"/>
        <v/>
      </c>
      <c r="CB562" s="8">
        <f t="shared" si="340"/>
        <v>0</v>
      </c>
      <c r="CC562" s="8">
        <f t="shared" si="349"/>
        <v>0</v>
      </c>
      <c r="CD562" s="13"/>
      <c r="CE562" s="13"/>
      <c r="CF562" s="13"/>
      <c r="CG562" s="13"/>
      <c r="CH562" s="13"/>
      <c r="CI562" s="13"/>
      <c r="CJ562" s="13"/>
      <c r="CK562" s="13"/>
      <c r="CL562" s="13"/>
      <c r="CM562" s="13"/>
      <c r="CN562" s="8" t="str">
        <f t="shared" si="339"/>
        <v/>
      </c>
      <c r="CO562" s="8">
        <f t="shared" si="353"/>
        <v>0</v>
      </c>
      <c r="CP562" s="8">
        <f t="shared" si="342"/>
        <v>0</v>
      </c>
      <c r="CQ562" s="13"/>
      <c r="CR562" s="13"/>
      <c r="CS562" s="13"/>
      <c r="CT562" s="13"/>
      <c r="CU562" s="13"/>
      <c r="CV562" s="13"/>
      <c r="CW562" s="13"/>
      <c r="CX562" s="13"/>
      <c r="CY562" s="13"/>
      <c r="CZ562" s="13"/>
      <c r="DA562" s="8" t="str">
        <f t="shared" si="351"/>
        <v/>
      </c>
      <c r="DB562" s="8">
        <f t="shared" si="350"/>
        <v>0</v>
      </c>
      <c r="DC562" s="8">
        <f t="shared" si="343"/>
        <v>0</v>
      </c>
    </row>
    <row r="563" spans="1:107" ht="26.25" customHeight="1" thickBot="1" x14ac:dyDescent="0.4">
      <c r="A563" s="16">
        <v>557</v>
      </c>
      <c r="B563" s="16"/>
      <c r="C563" s="16"/>
      <c r="D563" s="13"/>
      <c r="E563" s="13"/>
      <c r="F563" s="13"/>
      <c r="G563" s="13"/>
      <c r="H563" s="13"/>
      <c r="I563" s="13"/>
      <c r="J563" s="13"/>
      <c r="K563" s="13"/>
      <c r="L563" s="13"/>
      <c r="M563" s="13"/>
      <c r="N563" s="8" t="str">
        <f t="shared" si="348"/>
        <v/>
      </c>
      <c r="O563" s="8">
        <f t="shared" si="354"/>
        <v>0</v>
      </c>
      <c r="P563" s="8">
        <f t="shared" si="338"/>
        <v>0</v>
      </c>
      <c r="Q563" s="13"/>
      <c r="R563" s="13"/>
      <c r="S563" s="13"/>
      <c r="T563" s="13"/>
      <c r="U563" s="13"/>
      <c r="V563" s="13"/>
      <c r="W563" s="13"/>
      <c r="X563" s="13"/>
      <c r="Y563" s="13"/>
      <c r="Z563" s="13"/>
      <c r="AA563" s="10" t="str">
        <f t="shared" si="344"/>
        <v/>
      </c>
      <c r="AB563" s="10">
        <f t="shared" si="347"/>
        <v>0</v>
      </c>
      <c r="AC563" s="10">
        <f t="shared" si="345"/>
        <v>0</v>
      </c>
      <c r="AD563" s="13"/>
      <c r="AE563" s="13"/>
      <c r="AF563" s="13"/>
      <c r="AG563" s="13"/>
      <c r="AH563" s="13"/>
      <c r="AI563" s="13"/>
      <c r="AJ563" s="13"/>
      <c r="AK563" s="13"/>
      <c r="AL563" s="13"/>
      <c r="AM563" s="13"/>
      <c r="AN563" s="10" t="str">
        <f t="shared" si="333"/>
        <v/>
      </c>
      <c r="AO563" s="8">
        <f t="shared" si="346"/>
        <v>0</v>
      </c>
      <c r="AP563" s="12">
        <f t="shared" si="328"/>
        <v>0</v>
      </c>
      <c r="AQ563" s="13"/>
      <c r="AR563" s="13"/>
      <c r="AS563" s="13"/>
      <c r="AT563" s="13"/>
      <c r="AU563" s="13"/>
      <c r="AV563" s="13"/>
      <c r="AW563" s="13"/>
      <c r="AX563" s="13"/>
      <c r="AY563" s="13"/>
      <c r="AZ563" s="13"/>
      <c r="BA563" s="10" t="str">
        <f t="shared" si="335"/>
        <v/>
      </c>
      <c r="BB563" s="8">
        <f t="shared" si="341"/>
        <v>0</v>
      </c>
      <c r="BC563" s="8">
        <f t="shared" si="336"/>
        <v>0</v>
      </c>
      <c r="BD563" s="13"/>
      <c r="BE563" s="13"/>
      <c r="BF563" s="13"/>
      <c r="BG563" s="13"/>
      <c r="BH563" s="13"/>
      <c r="BI563" s="13"/>
      <c r="BJ563" s="13"/>
      <c r="BK563" s="13"/>
      <c r="BL563" s="13"/>
      <c r="BM563" s="13"/>
      <c r="BN563" s="8" t="str">
        <f t="shared" si="334"/>
        <v/>
      </c>
      <c r="BO563" s="8">
        <f t="shared" si="352"/>
        <v>0</v>
      </c>
      <c r="BP563" s="8">
        <f t="shared" si="314"/>
        <v>0</v>
      </c>
      <c r="BQ563" s="13"/>
      <c r="BR563" s="13"/>
      <c r="BS563" s="13"/>
      <c r="BT563" s="13"/>
      <c r="BU563" s="13"/>
      <c r="BV563" s="13"/>
      <c r="BW563" s="13"/>
      <c r="BX563" s="13"/>
      <c r="BY563" s="13"/>
      <c r="BZ563" s="13"/>
      <c r="CA563" s="8" t="str">
        <f t="shared" si="337"/>
        <v/>
      </c>
      <c r="CB563" s="8">
        <f t="shared" si="340"/>
        <v>0</v>
      </c>
      <c r="CC563" s="8">
        <f t="shared" si="349"/>
        <v>0</v>
      </c>
      <c r="CD563" s="13"/>
      <c r="CE563" s="13"/>
      <c r="CF563" s="13"/>
      <c r="CG563" s="13"/>
      <c r="CH563" s="13"/>
      <c r="CI563" s="13"/>
      <c r="CJ563" s="13"/>
      <c r="CK563" s="13"/>
      <c r="CL563" s="13"/>
      <c r="CM563" s="13"/>
      <c r="CN563" s="8" t="str">
        <f t="shared" si="339"/>
        <v/>
      </c>
      <c r="CO563" s="8">
        <f t="shared" si="353"/>
        <v>0</v>
      </c>
      <c r="CP563" s="8">
        <f t="shared" si="342"/>
        <v>0</v>
      </c>
      <c r="CQ563" s="13"/>
      <c r="CR563" s="13"/>
      <c r="CS563" s="13"/>
      <c r="CT563" s="13"/>
      <c r="CU563" s="13"/>
      <c r="CV563" s="13"/>
      <c r="CW563" s="13"/>
      <c r="CX563" s="13"/>
      <c r="CY563" s="13"/>
      <c r="CZ563" s="13"/>
      <c r="DA563" s="8" t="str">
        <f t="shared" si="351"/>
        <v/>
      </c>
      <c r="DB563" s="8">
        <f t="shared" si="350"/>
        <v>0</v>
      </c>
      <c r="DC563" s="8">
        <f t="shared" si="343"/>
        <v>0</v>
      </c>
    </row>
    <row r="564" spans="1:107" ht="26.25" customHeight="1" thickBot="1" x14ac:dyDescent="0.4">
      <c r="A564" s="16">
        <v>558</v>
      </c>
      <c r="B564" s="16"/>
      <c r="C564" s="16"/>
      <c r="D564" s="13"/>
      <c r="E564" s="13"/>
      <c r="F564" s="13"/>
      <c r="G564" s="13"/>
      <c r="H564" s="13"/>
      <c r="I564" s="13"/>
      <c r="J564" s="13"/>
      <c r="K564" s="13"/>
      <c r="L564" s="13"/>
      <c r="M564" s="13"/>
      <c r="N564" s="8" t="str">
        <f t="shared" si="348"/>
        <v/>
      </c>
      <c r="O564" s="8">
        <f t="shared" si="354"/>
        <v>0</v>
      </c>
      <c r="P564" s="8">
        <f t="shared" si="338"/>
        <v>0</v>
      </c>
      <c r="Q564" s="13"/>
      <c r="R564" s="13"/>
      <c r="S564" s="13"/>
      <c r="T564" s="13"/>
      <c r="U564" s="13"/>
      <c r="V564" s="13"/>
      <c r="W564" s="13"/>
      <c r="X564" s="13"/>
      <c r="Y564" s="13"/>
      <c r="Z564" s="13"/>
      <c r="AA564" s="10" t="str">
        <f t="shared" si="344"/>
        <v/>
      </c>
      <c r="AB564" s="10">
        <f t="shared" si="347"/>
        <v>0</v>
      </c>
      <c r="AC564" s="10">
        <f t="shared" si="345"/>
        <v>0</v>
      </c>
      <c r="AD564" s="13"/>
      <c r="AE564" s="13"/>
      <c r="AF564" s="13"/>
      <c r="AG564" s="13"/>
      <c r="AH564" s="13"/>
      <c r="AI564" s="13"/>
      <c r="AJ564" s="13"/>
      <c r="AK564" s="13"/>
      <c r="AL564" s="13"/>
      <c r="AM564" s="13"/>
      <c r="AN564" s="10" t="str">
        <f t="shared" si="333"/>
        <v/>
      </c>
      <c r="AO564" s="8">
        <f t="shared" si="346"/>
        <v>0</v>
      </c>
      <c r="AP564" s="12">
        <f t="shared" si="328"/>
        <v>0</v>
      </c>
      <c r="AQ564" s="13"/>
      <c r="AR564" s="13"/>
      <c r="AS564" s="13"/>
      <c r="AT564" s="13"/>
      <c r="AU564" s="13"/>
      <c r="AV564" s="13"/>
      <c r="AW564" s="13"/>
      <c r="AX564" s="13"/>
      <c r="AY564" s="13"/>
      <c r="AZ564" s="13"/>
      <c r="BA564" s="10" t="str">
        <f t="shared" si="335"/>
        <v/>
      </c>
      <c r="BB564" s="8">
        <f t="shared" si="341"/>
        <v>0</v>
      </c>
      <c r="BC564" s="8">
        <f t="shared" si="336"/>
        <v>0</v>
      </c>
      <c r="BD564" s="13"/>
      <c r="BE564" s="13"/>
      <c r="BF564" s="13"/>
      <c r="BG564" s="13"/>
      <c r="BH564" s="13"/>
      <c r="BI564" s="13"/>
      <c r="BJ564" s="13"/>
      <c r="BK564" s="13"/>
      <c r="BL564" s="13"/>
      <c r="BM564" s="13"/>
      <c r="BN564" s="8" t="str">
        <f t="shared" si="334"/>
        <v/>
      </c>
      <c r="BO564" s="8">
        <f t="shared" si="352"/>
        <v>0</v>
      </c>
      <c r="BP564" s="8">
        <f t="shared" si="314"/>
        <v>0</v>
      </c>
      <c r="BQ564" s="13"/>
      <c r="BR564" s="13"/>
      <c r="BS564" s="13"/>
      <c r="BT564" s="13"/>
      <c r="BU564" s="13"/>
      <c r="BV564" s="13"/>
      <c r="BW564" s="13"/>
      <c r="BX564" s="13"/>
      <c r="BY564" s="13"/>
      <c r="BZ564" s="13"/>
      <c r="CA564" s="8" t="str">
        <f t="shared" si="337"/>
        <v/>
      </c>
      <c r="CB564" s="8">
        <f t="shared" si="340"/>
        <v>0</v>
      </c>
      <c r="CC564" s="8">
        <f t="shared" si="349"/>
        <v>0</v>
      </c>
      <c r="CD564" s="13"/>
      <c r="CE564" s="13"/>
      <c r="CF564" s="13"/>
      <c r="CG564" s="13"/>
      <c r="CH564" s="13"/>
      <c r="CI564" s="13"/>
      <c r="CJ564" s="13"/>
      <c r="CK564" s="13"/>
      <c r="CL564" s="13"/>
      <c r="CM564" s="13"/>
      <c r="CN564" s="8" t="str">
        <f t="shared" si="339"/>
        <v/>
      </c>
      <c r="CO564" s="8">
        <f t="shared" si="353"/>
        <v>0</v>
      </c>
      <c r="CP564" s="8">
        <f t="shared" si="342"/>
        <v>0</v>
      </c>
      <c r="CQ564" s="13"/>
      <c r="CR564" s="13"/>
      <c r="CS564" s="13"/>
      <c r="CT564" s="13"/>
      <c r="CU564" s="13"/>
      <c r="CV564" s="13"/>
      <c r="CW564" s="13"/>
      <c r="CX564" s="13"/>
      <c r="CY564" s="13"/>
      <c r="CZ564" s="13"/>
      <c r="DA564" s="8" t="str">
        <f t="shared" si="351"/>
        <v/>
      </c>
      <c r="DB564" s="8">
        <f t="shared" si="350"/>
        <v>0</v>
      </c>
      <c r="DC564" s="8">
        <f t="shared" si="343"/>
        <v>0</v>
      </c>
    </row>
    <row r="565" spans="1:107" ht="26.25" customHeight="1" thickBot="1" x14ac:dyDescent="0.4">
      <c r="A565" s="16">
        <v>559</v>
      </c>
      <c r="B565" s="16"/>
      <c r="C565" s="16"/>
      <c r="D565" s="13"/>
      <c r="E565" s="13"/>
      <c r="F565" s="13"/>
      <c r="G565" s="13"/>
      <c r="H565" s="13"/>
      <c r="I565" s="13"/>
      <c r="J565" s="13"/>
      <c r="K565" s="13"/>
      <c r="L565" s="13"/>
      <c r="M565" s="13"/>
      <c r="N565" s="8" t="str">
        <f t="shared" ref="N565:N570" si="355">AllCurCo(D565:M565)</f>
        <v/>
      </c>
      <c r="O565" s="8">
        <f t="shared" si="354"/>
        <v>0</v>
      </c>
      <c r="P565" s="8">
        <f t="shared" si="338"/>
        <v>0</v>
      </c>
      <c r="Q565" s="13"/>
      <c r="R565" s="13"/>
      <c r="S565" s="13"/>
      <c r="T565" s="13"/>
      <c r="U565" s="13"/>
      <c r="V565" s="13"/>
      <c r="W565" s="13"/>
      <c r="X565" s="13"/>
      <c r="Y565" s="13"/>
      <c r="Z565" s="13"/>
      <c r="AA565" s="10" t="str">
        <f t="shared" si="344"/>
        <v/>
      </c>
      <c r="AB565" s="10">
        <f t="shared" si="347"/>
        <v>0</v>
      </c>
      <c r="AC565" s="10">
        <f t="shared" si="345"/>
        <v>0</v>
      </c>
      <c r="AD565" s="13"/>
      <c r="AE565" s="13"/>
      <c r="AF565" s="13"/>
      <c r="AG565" s="13"/>
      <c r="AH565" s="13"/>
      <c r="AI565" s="13"/>
      <c r="AJ565" s="13"/>
      <c r="AK565" s="13"/>
      <c r="AL565" s="13"/>
      <c r="AM565" s="13"/>
      <c r="AN565" s="10" t="str">
        <f t="shared" si="333"/>
        <v/>
      </c>
      <c r="AO565" s="8">
        <f t="shared" si="346"/>
        <v>0</v>
      </c>
      <c r="AP565" s="12">
        <f t="shared" si="328"/>
        <v>0</v>
      </c>
      <c r="AQ565" s="13"/>
      <c r="AR565" s="13"/>
      <c r="AS565" s="13"/>
      <c r="AT565" s="13"/>
      <c r="AU565" s="13"/>
      <c r="AV565" s="13"/>
      <c r="AW565" s="13"/>
      <c r="AX565" s="13"/>
      <c r="AY565" s="13"/>
      <c r="AZ565" s="13"/>
      <c r="BA565" s="10" t="str">
        <f t="shared" ref="BA565:BA596" si="356">AllCurCo(AQ565:AZ565)</f>
        <v/>
      </c>
      <c r="BB565" s="8">
        <f t="shared" si="341"/>
        <v>0</v>
      </c>
      <c r="BC565" s="8">
        <f t="shared" ref="BC565:BC574" si="357">AllCurCoGP(AQ565:AZ565)</f>
        <v>0</v>
      </c>
      <c r="BD565" s="13"/>
      <c r="BE565" s="13"/>
      <c r="BF565" s="13"/>
      <c r="BG565" s="13"/>
      <c r="BH565" s="13"/>
      <c r="BI565" s="13"/>
      <c r="BJ565" s="13"/>
      <c r="BK565" s="13"/>
      <c r="BL565" s="13"/>
      <c r="BM565" s="13"/>
      <c r="BN565" s="8" t="str">
        <f t="shared" si="334"/>
        <v/>
      </c>
      <c r="BO565" s="8">
        <f t="shared" si="352"/>
        <v>0</v>
      </c>
      <c r="BP565" s="8">
        <f t="shared" si="314"/>
        <v>0</v>
      </c>
      <c r="BQ565" s="13"/>
      <c r="BR565" s="13"/>
      <c r="BS565" s="13"/>
      <c r="BT565" s="13"/>
      <c r="BU565" s="13"/>
      <c r="BV565" s="13"/>
      <c r="BW565" s="13"/>
      <c r="BX565" s="13"/>
      <c r="BY565" s="13"/>
      <c r="BZ565" s="13"/>
      <c r="CA565" s="8" t="str">
        <f t="shared" si="337"/>
        <v/>
      </c>
      <c r="CB565" s="8">
        <f t="shared" si="340"/>
        <v>0</v>
      </c>
      <c r="CC565" s="8">
        <f t="shared" si="349"/>
        <v>0</v>
      </c>
      <c r="CD565" s="13"/>
      <c r="CE565" s="13"/>
      <c r="CF565" s="13"/>
      <c r="CG565" s="13"/>
      <c r="CH565" s="13"/>
      <c r="CI565" s="13"/>
      <c r="CJ565" s="13"/>
      <c r="CK565" s="13"/>
      <c r="CL565" s="13"/>
      <c r="CM565" s="13"/>
      <c r="CN565" s="8" t="str">
        <f t="shared" si="339"/>
        <v/>
      </c>
      <c r="CO565" s="8">
        <f t="shared" si="353"/>
        <v>0</v>
      </c>
      <c r="CP565" s="8">
        <f t="shared" si="342"/>
        <v>0</v>
      </c>
      <c r="CQ565" s="13"/>
      <c r="CR565" s="13"/>
      <c r="CS565" s="13"/>
      <c r="CT565" s="13"/>
      <c r="CU565" s="13"/>
      <c r="CV565" s="13"/>
      <c r="CW565" s="13"/>
      <c r="CX565" s="13"/>
      <c r="CY565" s="13"/>
      <c r="CZ565" s="13"/>
      <c r="DA565" s="8" t="str">
        <f t="shared" si="351"/>
        <v/>
      </c>
      <c r="DB565" s="8">
        <f t="shared" si="350"/>
        <v>0</v>
      </c>
      <c r="DC565" s="8">
        <f t="shared" si="343"/>
        <v>0</v>
      </c>
    </row>
    <row r="566" spans="1:107" ht="26.25" customHeight="1" thickBot="1" x14ac:dyDescent="0.4">
      <c r="A566" s="16">
        <v>560</v>
      </c>
      <c r="B566" s="16"/>
      <c r="C566" s="16"/>
      <c r="D566" s="13"/>
      <c r="E566" s="13"/>
      <c r="F566" s="13"/>
      <c r="G566" s="13"/>
      <c r="H566" s="13"/>
      <c r="I566" s="13"/>
      <c r="J566" s="13"/>
      <c r="K566" s="13"/>
      <c r="L566" s="13"/>
      <c r="M566" s="13"/>
      <c r="N566" s="8" t="str">
        <f t="shared" si="355"/>
        <v/>
      </c>
      <c r="O566" s="8">
        <f t="shared" si="354"/>
        <v>0</v>
      </c>
      <c r="P566" s="8">
        <f t="shared" si="338"/>
        <v>0</v>
      </c>
      <c r="Q566" s="13"/>
      <c r="R566" s="13"/>
      <c r="S566" s="13"/>
      <c r="T566" s="13"/>
      <c r="U566" s="13"/>
      <c r="V566" s="13"/>
      <c r="W566" s="13"/>
      <c r="X566" s="13"/>
      <c r="Y566" s="13"/>
      <c r="Z566" s="13"/>
      <c r="AA566" s="10" t="str">
        <f t="shared" si="344"/>
        <v/>
      </c>
      <c r="AB566" s="10">
        <f t="shared" si="347"/>
        <v>0</v>
      </c>
      <c r="AC566" s="10">
        <f t="shared" si="345"/>
        <v>0</v>
      </c>
      <c r="AD566" s="13"/>
      <c r="AE566" s="13"/>
      <c r="AF566" s="13"/>
      <c r="AG566" s="13"/>
      <c r="AH566" s="13"/>
      <c r="AI566" s="13"/>
      <c r="AJ566" s="13"/>
      <c r="AK566" s="13"/>
      <c r="AL566" s="13"/>
      <c r="AM566" s="13"/>
      <c r="AN566" s="10" t="str">
        <f t="shared" si="333"/>
        <v/>
      </c>
      <c r="AO566" s="8">
        <f t="shared" si="346"/>
        <v>0</v>
      </c>
      <c r="AP566" s="12">
        <f t="shared" si="328"/>
        <v>0</v>
      </c>
      <c r="AQ566" s="13"/>
      <c r="AR566" s="13"/>
      <c r="AS566" s="13"/>
      <c r="AT566" s="13"/>
      <c r="AU566" s="13"/>
      <c r="AV566" s="13"/>
      <c r="AW566" s="13"/>
      <c r="AX566" s="13"/>
      <c r="AY566" s="13"/>
      <c r="AZ566" s="13"/>
      <c r="BA566" s="10" t="str">
        <f t="shared" si="356"/>
        <v/>
      </c>
      <c r="BB566" s="8">
        <f t="shared" si="341"/>
        <v>0</v>
      </c>
      <c r="BC566" s="8">
        <f t="shared" si="357"/>
        <v>0</v>
      </c>
      <c r="BD566" s="13"/>
      <c r="BE566" s="13"/>
      <c r="BF566" s="13"/>
      <c r="BG566" s="13"/>
      <c r="BH566" s="13"/>
      <c r="BI566" s="13"/>
      <c r="BJ566" s="13"/>
      <c r="BK566" s="13"/>
      <c r="BL566" s="13"/>
      <c r="BM566" s="13"/>
      <c r="BN566" s="8" t="str">
        <f t="shared" si="334"/>
        <v/>
      </c>
      <c r="BO566" s="8">
        <f t="shared" si="352"/>
        <v>0</v>
      </c>
      <c r="BP566" s="8">
        <f t="shared" ref="BP566:BP607" si="358">AllCurCoGP(BD566:BM566)</f>
        <v>0</v>
      </c>
      <c r="BQ566" s="13"/>
      <c r="BR566" s="13"/>
      <c r="BS566" s="13"/>
      <c r="BT566" s="13"/>
      <c r="BU566" s="13"/>
      <c r="BV566" s="13"/>
      <c r="BW566" s="13"/>
      <c r="BX566" s="13"/>
      <c r="BY566" s="13"/>
      <c r="BZ566" s="13"/>
      <c r="CA566" s="8" t="str">
        <f t="shared" ref="CA566:CA597" si="359">AllCurCo(BQ566:BZ566)</f>
        <v/>
      </c>
      <c r="CB566" s="8">
        <f t="shared" si="340"/>
        <v>0</v>
      </c>
      <c r="CC566" s="8">
        <f t="shared" si="349"/>
        <v>0</v>
      </c>
      <c r="CD566" s="13"/>
      <c r="CE566" s="13"/>
      <c r="CF566" s="13"/>
      <c r="CG566" s="13"/>
      <c r="CH566" s="13"/>
      <c r="CI566" s="13"/>
      <c r="CJ566" s="13"/>
      <c r="CK566" s="13"/>
      <c r="CL566" s="13"/>
      <c r="CM566" s="13"/>
      <c r="CN566" s="8" t="str">
        <f t="shared" si="339"/>
        <v/>
      </c>
      <c r="CO566" s="8">
        <f t="shared" si="353"/>
        <v>0</v>
      </c>
      <c r="CP566" s="8">
        <f t="shared" si="342"/>
        <v>0</v>
      </c>
      <c r="CQ566" s="13"/>
      <c r="CR566" s="13"/>
      <c r="CS566" s="13"/>
      <c r="CT566" s="13"/>
      <c r="CU566" s="13"/>
      <c r="CV566" s="13"/>
      <c r="CW566" s="13"/>
      <c r="CX566" s="13"/>
      <c r="CY566" s="13"/>
      <c r="CZ566" s="13"/>
      <c r="DA566" s="8" t="str">
        <f t="shared" si="351"/>
        <v/>
      </c>
      <c r="DB566" s="8">
        <f t="shared" si="350"/>
        <v>0</v>
      </c>
      <c r="DC566" s="8">
        <f t="shared" si="343"/>
        <v>0</v>
      </c>
    </row>
    <row r="567" spans="1:107" ht="26.25" customHeight="1" thickBot="1" x14ac:dyDescent="0.4">
      <c r="A567" s="16">
        <v>561</v>
      </c>
      <c r="B567" s="16"/>
      <c r="C567" s="16"/>
      <c r="D567" s="13"/>
      <c r="E567" s="13"/>
      <c r="F567" s="13"/>
      <c r="G567" s="13"/>
      <c r="H567" s="13"/>
      <c r="I567" s="13"/>
      <c r="J567" s="13"/>
      <c r="K567" s="13"/>
      <c r="L567" s="13"/>
      <c r="M567" s="13"/>
      <c r="N567" s="8" t="str">
        <f t="shared" si="355"/>
        <v/>
      </c>
      <c r="O567" s="8">
        <f t="shared" si="354"/>
        <v>0</v>
      </c>
      <c r="P567" s="8">
        <f t="shared" ref="P567:P575" si="360">AllCurCoGP(D567:M567)</f>
        <v>0</v>
      </c>
      <c r="Q567" s="13"/>
      <c r="R567" s="13"/>
      <c r="S567" s="13"/>
      <c r="T567" s="13"/>
      <c r="U567" s="13"/>
      <c r="V567" s="13"/>
      <c r="W567" s="13"/>
      <c r="X567" s="13"/>
      <c r="Y567" s="13"/>
      <c r="Z567" s="13"/>
      <c r="AA567" s="10" t="str">
        <f t="shared" si="344"/>
        <v/>
      </c>
      <c r="AB567" s="10">
        <f t="shared" si="347"/>
        <v>0</v>
      </c>
      <c r="AC567" s="10">
        <f t="shared" si="345"/>
        <v>0</v>
      </c>
      <c r="AD567" s="13"/>
      <c r="AE567" s="13"/>
      <c r="AF567" s="13"/>
      <c r="AG567" s="13"/>
      <c r="AH567" s="13"/>
      <c r="AI567" s="13"/>
      <c r="AJ567" s="13"/>
      <c r="AK567" s="13"/>
      <c r="AL567" s="13"/>
      <c r="AM567" s="13"/>
      <c r="AN567" s="10" t="str">
        <f t="shared" si="333"/>
        <v/>
      </c>
      <c r="AO567" s="8">
        <f t="shared" si="346"/>
        <v>0</v>
      </c>
      <c r="AP567" s="12">
        <f t="shared" si="328"/>
        <v>0</v>
      </c>
      <c r="AQ567" s="13"/>
      <c r="AR567" s="13"/>
      <c r="AS567" s="13"/>
      <c r="AT567" s="13"/>
      <c r="AU567" s="13"/>
      <c r="AV567" s="13"/>
      <c r="AW567" s="13"/>
      <c r="AX567" s="13"/>
      <c r="AY567" s="13"/>
      <c r="AZ567" s="13"/>
      <c r="BA567" s="10" t="str">
        <f t="shared" si="356"/>
        <v/>
      </c>
      <c r="BB567" s="8">
        <f t="shared" si="341"/>
        <v>0</v>
      </c>
      <c r="BC567" s="8">
        <f t="shared" si="357"/>
        <v>0</v>
      </c>
      <c r="BD567" s="13"/>
      <c r="BE567" s="13"/>
      <c r="BF567" s="13"/>
      <c r="BG567" s="13"/>
      <c r="BH567" s="13"/>
      <c r="BI567" s="13"/>
      <c r="BJ567" s="13"/>
      <c r="BK567" s="13"/>
      <c r="BL567" s="13"/>
      <c r="BM567" s="13"/>
      <c r="BN567" s="8" t="str">
        <f t="shared" si="334"/>
        <v/>
      </c>
      <c r="BO567" s="8">
        <f t="shared" si="352"/>
        <v>0</v>
      </c>
      <c r="BP567" s="8">
        <f t="shared" si="358"/>
        <v>0</v>
      </c>
      <c r="BQ567" s="13"/>
      <c r="BR567" s="13"/>
      <c r="BS567" s="13"/>
      <c r="BT567" s="13"/>
      <c r="BU567" s="13"/>
      <c r="BV567" s="13"/>
      <c r="BW567" s="13"/>
      <c r="BX567" s="13"/>
      <c r="BY567" s="13"/>
      <c r="BZ567" s="13"/>
      <c r="CA567" s="8" t="str">
        <f t="shared" si="359"/>
        <v/>
      </c>
      <c r="CB567" s="8">
        <f t="shared" si="340"/>
        <v>0</v>
      </c>
      <c r="CC567" s="8">
        <f t="shared" si="349"/>
        <v>0</v>
      </c>
      <c r="CD567" s="13"/>
      <c r="CE567" s="13"/>
      <c r="CF567" s="13"/>
      <c r="CG567" s="13"/>
      <c r="CH567" s="13"/>
      <c r="CI567" s="13"/>
      <c r="CJ567" s="13"/>
      <c r="CK567" s="13"/>
      <c r="CL567" s="13"/>
      <c r="CM567" s="13"/>
      <c r="CN567" s="8" t="str">
        <f t="shared" ref="CN567:CN598" si="361">AllCurCo(CD567:CM567)</f>
        <v/>
      </c>
      <c r="CO567" s="8">
        <f t="shared" si="353"/>
        <v>0</v>
      </c>
      <c r="CP567" s="8">
        <f t="shared" si="342"/>
        <v>0</v>
      </c>
      <c r="CQ567" s="13"/>
      <c r="CR567" s="13"/>
      <c r="CS567" s="13"/>
      <c r="CT567" s="13"/>
      <c r="CU567" s="13"/>
      <c r="CV567" s="13"/>
      <c r="CW567" s="13"/>
      <c r="CX567" s="13"/>
      <c r="CY567" s="13"/>
      <c r="CZ567" s="13"/>
      <c r="DA567" s="8" t="str">
        <f t="shared" si="351"/>
        <v/>
      </c>
      <c r="DB567" s="8">
        <f t="shared" si="350"/>
        <v>0</v>
      </c>
      <c r="DC567" s="8">
        <f t="shared" si="343"/>
        <v>0</v>
      </c>
    </row>
    <row r="568" spans="1:107" ht="26.25" customHeight="1" thickBot="1" x14ac:dyDescent="0.4">
      <c r="A568" s="16">
        <v>562</v>
      </c>
      <c r="B568" s="16"/>
      <c r="C568" s="16"/>
      <c r="D568" s="13"/>
      <c r="E568" s="13"/>
      <c r="F568" s="13"/>
      <c r="G568" s="13"/>
      <c r="H568" s="13"/>
      <c r="I568" s="13"/>
      <c r="J568" s="13"/>
      <c r="K568" s="13"/>
      <c r="L568" s="13"/>
      <c r="M568" s="13"/>
      <c r="N568" s="8" t="str">
        <f t="shared" si="355"/>
        <v/>
      </c>
      <c r="O568" s="8">
        <f t="shared" si="354"/>
        <v>0</v>
      </c>
      <c r="P568" s="8">
        <f t="shared" si="360"/>
        <v>0</v>
      </c>
      <c r="Q568" s="13"/>
      <c r="R568" s="13"/>
      <c r="S568" s="13"/>
      <c r="T568" s="13"/>
      <c r="U568" s="13"/>
      <c r="V568" s="13"/>
      <c r="W568" s="13"/>
      <c r="X568" s="13"/>
      <c r="Y568" s="13"/>
      <c r="Z568" s="13"/>
      <c r="AA568" s="10" t="str">
        <f t="shared" si="344"/>
        <v/>
      </c>
      <c r="AB568" s="10">
        <f t="shared" si="347"/>
        <v>0</v>
      </c>
      <c r="AC568" s="10">
        <f t="shared" si="345"/>
        <v>0</v>
      </c>
      <c r="AD568" s="13"/>
      <c r="AE568" s="13"/>
      <c r="AF568" s="13"/>
      <c r="AG568" s="13"/>
      <c r="AH568" s="13"/>
      <c r="AI568" s="13"/>
      <c r="AJ568" s="13"/>
      <c r="AK568" s="13"/>
      <c r="AL568" s="13"/>
      <c r="AM568" s="13"/>
      <c r="AN568" s="10" t="str">
        <f t="shared" si="333"/>
        <v/>
      </c>
      <c r="AO568" s="8">
        <f>AllCurCoTCL(AD568:AM568)</f>
        <v>0</v>
      </c>
      <c r="AP568" s="12">
        <f t="shared" si="328"/>
        <v>0</v>
      </c>
      <c r="AQ568" s="13"/>
      <c r="AR568" s="13"/>
      <c r="AS568" s="13"/>
      <c r="AT568" s="13"/>
      <c r="AU568" s="13"/>
      <c r="AV568" s="13"/>
      <c r="AW568" s="13"/>
      <c r="AX568" s="13"/>
      <c r="AY568" s="13"/>
      <c r="AZ568" s="13"/>
      <c r="BA568" s="10" t="str">
        <f t="shared" si="356"/>
        <v/>
      </c>
      <c r="BB568" s="8">
        <f t="shared" si="341"/>
        <v>0</v>
      </c>
      <c r="BC568" s="8">
        <f t="shared" si="357"/>
        <v>0</v>
      </c>
      <c r="BD568" s="13"/>
      <c r="BE568" s="13"/>
      <c r="BF568" s="13"/>
      <c r="BG568" s="13"/>
      <c r="BH568" s="13"/>
      <c r="BI568" s="13"/>
      <c r="BJ568" s="13"/>
      <c r="BK568" s="13"/>
      <c r="BL568" s="13"/>
      <c r="BM568" s="13"/>
      <c r="BN568" s="8" t="str">
        <f t="shared" si="334"/>
        <v/>
      </c>
      <c r="BO568" s="8">
        <f t="shared" si="352"/>
        <v>0</v>
      </c>
      <c r="BP568" s="8">
        <f t="shared" si="358"/>
        <v>0</v>
      </c>
      <c r="BQ568" s="13"/>
      <c r="BR568" s="13"/>
      <c r="BS568" s="13"/>
      <c r="BT568" s="13"/>
      <c r="BU568" s="13"/>
      <c r="BV568" s="13"/>
      <c r="BW568" s="13"/>
      <c r="BX568" s="13"/>
      <c r="BY568" s="13"/>
      <c r="BZ568" s="13"/>
      <c r="CA568" s="8" t="str">
        <f t="shared" si="359"/>
        <v/>
      </c>
      <c r="CB568" s="8">
        <f t="shared" si="340"/>
        <v>0</v>
      </c>
      <c r="CC568" s="8">
        <f t="shared" si="349"/>
        <v>0</v>
      </c>
      <c r="CD568" s="13"/>
      <c r="CE568" s="13"/>
      <c r="CF568" s="13"/>
      <c r="CG568" s="13"/>
      <c r="CH568" s="13"/>
      <c r="CI568" s="13"/>
      <c r="CJ568" s="13"/>
      <c r="CK568" s="13"/>
      <c r="CL568" s="13"/>
      <c r="CM568" s="13"/>
      <c r="CN568" s="8" t="str">
        <f t="shared" si="361"/>
        <v/>
      </c>
      <c r="CO568" s="8">
        <f t="shared" si="353"/>
        <v>0</v>
      </c>
      <c r="CP568" s="8">
        <f t="shared" si="342"/>
        <v>0</v>
      </c>
      <c r="CQ568" s="13"/>
      <c r="CR568" s="13"/>
      <c r="CS568" s="13"/>
      <c r="CT568" s="13"/>
      <c r="CU568" s="13"/>
      <c r="CV568" s="13"/>
      <c r="CW568" s="13"/>
      <c r="CX568" s="13"/>
      <c r="CY568" s="13"/>
      <c r="CZ568" s="13"/>
      <c r="DA568" s="8" t="str">
        <f t="shared" si="351"/>
        <v/>
      </c>
      <c r="DB568" s="8">
        <f t="shared" si="350"/>
        <v>0</v>
      </c>
      <c r="DC568" s="8">
        <f t="shared" si="343"/>
        <v>0</v>
      </c>
    </row>
    <row r="569" spans="1:107" ht="26.25" customHeight="1" thickBot="1" x14ac:dyDescent="0.4">
      <c r="A569" s="16">
        <v>563</v>
      </c>
      <c r="B569" s="16"/>
      <c r="C569" s="16"/>
      <c r="D569" s="13"/>
      <c r="E569" s="13"/>
      <c r="F569" s="13"/>
      <c r="G569" s="13"/>
      <c r="H569" s="13"/>
      <c r="I569" s="13"/>
      <c r="J569" s="13"/>
      <c r="K569" s="13"/>
      <c r="L569" s="13"/>
      <c r="M569" s="13"/>
      <c r="N569" s="8" t="str">
        <f t="shared" si="355"/>
        <v/>
      </c>
      <c r="O569" s="8">
        <f t="shared" si="354"/>
        <v>0</v>
      </c>
      <c r="P569" s="8">
        <f t="shared" si="360"/>
        <v>0</v>
      </c>
      <c r="Q569" s="13"/>
      <c r="R569" s="13"/>
      <c r="S569" s="13"/>
      <c r="T569" s="13"/>
      <c r="U569" s="13"/>
      <c r="V569" s="13"/>
      <c r="W569" s="13"/>
      <c r="X569" s="13"/>
      <c r="Y569" s="13"/>
      <c r="Z569" s="13"/>
      <c r="AA569" s="10" t="str">
        <f t="shared" si="344"/>
        <v/>
      </c>
      <c r="AB569" s="10">
        <f t="shared" si="347"/>
        <v>0</v>
      </c>
      <c r="AC569" s="10">
        <f t="shared" si="345"/>
        <v>0</v>
      </c>
      <c r="AD569" s="13"/>
      <c r="AE569" s="13"/>
      <c r="AF569" s="13"/>
      <c r="AG569" s="13"/>
      <c r="AH569" s="13"/>
      <c r="AI569" s="13"/>
      <c r="AJ569" s="13"/>
      <c r="AK569" s="13"/>
      <c r="AL569" s="13"/>
      <c r="AM569" s="13"/>
      <c r="AN569" s="10" t="str">
        <f t="shared" si="333"/>
        <v/>
      </c>
      <c r="AO569" s="8">
        <f t="shared" ref="AO569:AO607" si="362">AllCurCoTCL(AD569:AM569)</f>
        <v>0</v>
      </c>
      <c r="AP569" s="12">
        <f t="shared" si="328"/>
        <v>0</v>
      </c>
      <c r="AQ569" s="13"/>
      <c r="AR569" s="13"/>
      <c r="AS569" s="13"/>
      <c r="AT569" s="13"/>
      <c r="AU569" s="13"/>
      <c r="AV569" s="13"/>
      <c r="AW569" s="13"/>
      <c r="AX569" s="13"/>
      <c r="AY569" s="13"/>
      <c r="AZ569" s="13"/>
      <c r="BA569" s="10" t="str">
        <f t="shared" si="356"/>
        <v/>
      </c>
      <c r="BB569" s="8">
        <f t="shared" si="341"/>
        <v>0</v>
      </c>
      <c r="BC569" s="8">
        <f t="shared" si="357"/>
        <v>0</v>
      </c>
      <c r="BD569" s="13"/>
      <c r="BE569" s="13"/>
      <c r="BF569" s="13"/>
      <c r="BG569" s="13"/>
      <c r="BH569" s="13"/>
      <c r="BI569" s="13"/>
      <c r="BJ569" s="13"/>
      <c r="BK569" s="13"/>
      <c r="BL569" s="13"/>
      <c r="BM569" s="13"/>
      <c r="BN569" s="8" t="str">
        <f t="shared" si="334"/>
        <v/>
      </c>
      <c r="BO569" s="8">
        <f t="shared" si="352"/>
        <v>0</v>
      </c>
      <c r="BP569" s="8">
        <f t="shared" si="358"/>
        <v>0</v>
      </c>
      <c r="BQ569" s="13"/>
      <c r="BR569" s="13"/>
      <c r="BS569" s="13"/>
      <c r="BT569" s="13"/>
      <c r="BU569" s="13"/>
      <c r="BV569" s="13"/>
      <c r="BW569" s="13"/>
      <c r="BX569" s="13"/>
      <c r="BY569" s="13"/>
      <c r="BZ569" s="13"/>
      <c r="CA569" s="8" t="str">
        <f t="shared" si="359"/>
        <v/>
      </c>
      <c r="CB569" s="8">
        <f t="shared" ref="CB569:CB600" si="363">AllCurCoTCL(BQ569:BZ569)</f>
        <v>0</v>
      </c>
      <c r="CC569" s="8">
        <f t="shared" si="349"/>
        <v>0</v>
      </c>
      <c r="CD569" s="13"/>
      <c r="CE569" s="13"/>
      <c r="CF569" s="13"/>
      <c r="CG569" s="13"/>
      <c r="CH569" s="13"/>
      <c r="CI569" s="13"/>
      <c r="CJ569" s="13"/>
      <c r="CK569" s="13"/>
      <c r="CL569" s="13"/>
      <c r="CM569" s="13"/>
      <c r="CN569" s="8" t="str">
        <f t="shared" si="361"/>
        <v/>
      </c>
      <c r="CO569" s="8">
        <f t="shared" si="353"/>
        <v>0</v>
      </c>
      <c r="CP569" s="8">
        <f t="shared" si="342"/>
        <v>0</v>
      </c>
      <c r="CQ569" s="13"/>
      <c r="CR569" s="13"/>
      <c r="CS569" s="13"/>
      <c r="CT569" s="13"/>
      <c r="CU569" s="13"/>
      <c r="CV569" s="13"/>
      <c r="CW569" s="13"/>
      <c r="CX569" s="13"/>
      <c r="CY569" s="13"/>
      <c r="CZ569" s="13"/>
      <c r="DA569" s="8" t="str">
        <f t="shared" si="351"/>
        <v/>
      </c>
      <c r="DB569" s="8">
        <f t="shared" si="350"/>
        <v>0</v>
      </c>
      <c r="DC569" s="8">
        <f t="shared" si="343"/>
        <v>0</v>
      </c>
    </row>
    <row r="570" spans="1:107" ht="26.25" customHeight="1" thickBot="1" x14ac:dyDescent="0.4">
      <c r="A570" s="16">
        <v>564</v>
      </c>
      <c r="B570" s="16"/>
      <c r="C570" s="16"/>
      <c r="D570" s="13"/>
      <c r="E570" s="13"/>
      <c r="F570" s="13"/>
      <c r="G570" s="13"/>
      <c r="H570" s="13"/>
      <c r="I570" s="13"/>
      <c r="J570" s="13"/>
      <c r="K570" s="13"/>
      <c r="L570" s="13"/>
      <c r="M570" s="13"/>
      <c r="N570" s="8" t="str">
        <f t="shared" si="355"/>
        <v/>
      </c>
      <c r="O570" s="8">
        <f t="shared" si="354"/>
        <v>0</v>
      </c>
      <c r="P570" s="8">
        <f t="shared" si="360"/>
        <v>0</v>
      </c>
      <c r="Q570" s="13"/>
      <c r="R570" s="13"/>
      <c r="S570" s="13"/>
      <c r="T570" s="13"/>
      <c r="U570" s="13"/>
      <c r="V570" s="13"/>
      <c r="W570" s="13"/>
      <c r="X570" s="13"/>
      <c r="Y570" s="13"/>
      <c r="Z570" s="13"/>
      <c r="AA570" s="10" t="str">
        <f t="shared" si="344"/>
        <v/>
      </c>
      <c r="AB570" s="10">
        <f t="shared" si="347"/>
        <v>0</v>
      </c>
      <c r="AC570" s="10">
        <f t="shared" si="345"/>
        <v>0</v>
      </c>
      <c r="AD570" s="13"/>
      <c r="AE570" s="13"/>
      <c r="AF570" s="13"/>
      <c r="AG570" s="13"/>
      <c r="AH570" s="13"/>
      <c r="AI570" s="13"/>
      <c r="AJ570" s="13"/>
      <c r="AK570" s="13"/>
      <c r="AL570" s="13"/>
      <c r="AM570" s="13"/>
      <c r="AN570" s="10" t="str">
        <f t="shared" si="333"/>
        <v/>
      </c>
      <c r="AO570" s="8">
        <f t="shared" si="362"/>
        <v>0</v>
      </c>
      <c r="AP570" s="12">
        <f t="shared" si="328"/>
        <v>0</v>
      </c>
      <c r="AQ570" s="13"/>
      <c r="AR570" s="13"/>
      <c r="AS570" s="13"/>
      <c r="AT570" s="13"/>
      <c r="AU570" s="13"/>
      <c r="AV570" s="13"/>
      <c r="AW570" s="13"/>
      <c r="AX570" s="13"/>
      <c r="AY570" s="13"/>
      <c r="AZ570" s="13"/>
      <c r="BA570" s="10" t="str">
        <f t="shared" si="356"/>
        <v/>
      </c>
      <c r="BB570" s="8">
        <f t="shared" si="341"/>
        <v>0</v>
      </c>
      <c r="BC570" s="8">
        <f t="shared" si="357"/>
        <v>0</v>
      </c>
      <c r="BD570" s="13"/>
      <c r="BE570" s="13"/>
      <c r="BF570" s="13"/>
      <c r="BG570" s="13"/>
      <c r="BH570" s="13"/>
      <c r="BI570" s="13"/>
      <c r="BJ570" s="13"/>
      <c r="BK570" s="13"/>
      <c r="BL570" s="13"/>
      <c r="BM570" s="13"/>
      <c r="BN570" s="8" t="str">
        <f t="shared" si="334"/>
        <v/>
      </c>
      <c r="BO570" s="8">
        <f t="shared" si="352"/>
        <v>0</v>
      </c>
      <c r="BP570" s="8">
        <f t="shared" si="358"/>
        <v>0</v>
      </c>
      <c r="BQ570" s="13"/>
      <c r="BR570" s="13"/>
      <c r="BS570" s="13"/>
      <c r="BT570" s="13"/>
      <c r="BU570" s="13"/>
      <c r="BV570" s="13"/>
      <c r="BW570" s="13"/>
      <c r="BX570" s="13"/>
      <c r="BY570" s="13"/>
      <c r="BZ570" s="13"/>
      <c r="CA570" s="8" t="str">
        <f t="shared" si="359"/>
        <v/>
      </c>
      <c r="CB570" s="8">
        <f t="shared" si="363"/>
        <v>0</v>
      </c>
      <c r="CC570" s="8">
        <f t="shared" si="349"/>
        <v>0</v>
      </c>
      <c r="CD570" s="13"/>
      <c r="CE570" s="13"/>
      <c r="CF570" s="13"/>
      <c r="CG570" s="13"/>
      <c r="CH570" s="13"/>
      <c r="CI570" s="13"/>
      <c r="CJ570" s="13"/>
      <c r="CK570" s="13"/>
      <c r="CL570" s="13"/>
      <c r="CM570" s="13"/>
      <c r="CN570" s="8" t="str">
        <f t="shared" si="361"/>
        <v/>
      </c>
      <c r="CO570" s="8">
        <f t="shared" si="353"/>
        <v>0</v>
      </c>
      <c r="CP570" s="8">
        <f t="shared" si="342"/>
        <v>0</v>
      </c>
      <c r="CQ570" s="13"/>
      <c r="CR570" s="13"/>
      <c r="CS570" s="13"/>
      <c r="CT570" s="13"/>
      <c r="CU570" s="13"/>
      <c r="CV570" s="13"/>
      <c r="CW570" s="13"/>
      <c r="CX570" s="13"/>
      <c r="CY570" s="13"/>
      <c r="CZ570" s="13"/>
      <c r="DA570" s="8" t="str">
        <f t="shared" si="351"/>
        <v/>
      </c>
      <c r="DB570" s="8">
        <f t="shared" si="350"/>
        <v>0</v>
      </c>
      <c r="DC570" s="8">
        <f t="shared" si="343"/>
        <v>0</v>
      </c>
    </row>
    <row r="571" spans="1:107" ht="26.25" customHeight="1" thickBot="1" x14ac:dyDescent="0.4">
      <c r="A571" s="16">
        <v>565</v>
      </c>
      <c r="B571" s="16"/>
      <c r="C571" s="16"/>
      <c r="D571" s="13"/>
      <c r="E571" s="13"/>
      <c r="F571" s="13"/>
      <c r="G571" s="13"/>
      <c r="H571" s="13"/>
      <c r="I571" s="13"/>
      <c r="J571" s="13"/>
      <c r="K571" s="13"/>
      <c r="L571" s="13"/>
      <c r="M571" s="13"/>
      <c r="N571" s="8" t="str">
        <f t="shared" ref="N571:N607" si="364">AllCurCo(D571:M571)</f>
        <v/>
      </c>
      <c r="O571" s="8">
        <f t="shared" si="354"/>
        <v>0</v>
      </c>
      <c r="P571" s="8">
        <f t="shared" si="360"/>
        <v>0</v>
      </c>
      <c r="Q571" s="13"/>
      <c r="R571" s="13"/>
      <c r="S571" s="13"/>
      <c r="T571" s="13"/>
      <c r="U571" s="13"/>
      <c r="V571" s="13"/>
      <c r="W571" s="13"/>
      <c r="X571" s="13"/>
      <c r="Y571" s="13"/>
      <c r="Z571" s="13"/>
      <c r="AA571" s="10" t="str">
        <f t="shared" si="344"/>
        <v/>
      </c>
      <c r="AB571" s="10">
        <f t="shared" si="347"/>
        <v>0</v>
      </c>
      <c r="AC571" s="10">
        <f t="shared" si="345"/>
        <v>0</v>
      </c>
      <c r="AD571" s="13"/>
      <c r="AE571" s="13"/>
      <c r="AF571" s="13"/>
      <c r="AG571" s="13"/>
      <c r="AH571" s="13"/>
      <c r="AI571" s="13"/>
      <c r="AJ571" s="13"/>
      <c r="AK571" s="13"/>
      <c r="AL571" s="13"/>
      <c r="AM571" s="13"/>
      <c r="AN571" s="10" t="str">
        <f t="shared" si="333"/>
        <v/>
      </c>
      <c r="AO571" s="8">
        <f t="shared" si="362"/>
        <v>0</v>
      </c>
      <c r="AP571" s="12">
        <f t="shared" si="328"/>
        <v>0</v>
      </c>
      <c r="AQ571" s="13"/>
      <c r="AR571" s="13"/>
      <c r="AS571" s="13"/>
      <c r="AT571" s="13"/>
      <c r="AU571" s="13"/>
      <c r="AV571" s="13"/>
      <c r="AW571" s="13"/>
      <c r="AX571" s="13"/>
      <c r="AY571" s="13"/>
      <c r="AZ571" s="13"/>
      <c r="BA571" s="10" t="str">
        <f t="shared" si="356"/>
        <v/>
      </c>
      <c r="BB571" s="8">
        <f t="shared" ref="BB571:BB607" si="365">AllCurCoTCL(AQ571:AZ571)</f>
        <v>0</v>
      </c>
      <c r="BC571" s="8">
        <f t="shared" si="357"/>
        <v>0</v>
      </c>
      <c r="BD571" s="13"/>
      <c r="BE571" s="13"/>
      <c r="BF571" s="13"/>
      <c r="BG571" s="13"/>
      <c r="BH571" s="13"/>
      <c r="BI571" s="13"/>
      <c r="BJ571" s="13"/>
      <c r="BK571" s="13"/>
      <c r="BL571" s="13"/>
      <c r="BM571" s="13"/>
      <c r="BN571" s="8" t="str">
        <f t="shared" si="334"/>
        <v/>
      </c>
      <c r="BO571" s="8">
        <f t="shared" si="352"/>
        <v>0</v>
      </c>
      <c r="BP571" s="8">
        <f t="shared" si="358"/>
        <v>0</v>
      </c>
      <c r="BQ571" s="13"/>
      <c r="BR571" s="13"/>
      <c r="BS571" s="13"/>
      <c r="BT571" s="13"/>
      <c r="BU571" s="13"/>
      <c r="BV571" s="13"/>
      <c r="BW571" s="13"/>
      <c r="BX571" s="13"/>
      <c r="BY571" s="13"/>
      <c r="BZ571" s="13"/>
      <c r="CA571" s="8" t="str">
        <f t="shared" si="359"/>
        <v/>
      </c>
      <c r="CB571" s="8">
        <f t="shared" si="363"/>
        <v>0</v>
      </c>
      <c r="CC571" s="8">
        <f t="shared" si="349"/>
        <v>0</v>
      </c>
      <c r="CD571" s="13"/>
      <c r="CE571" s="13"/>
      <c r="CF571" s="13"/>
      <c r="CG571" s="13"/>
      <c r="CH571" s="13"/>
      <c r="CI571" s="13"/>
      <c r="CJ571" s="13"/>
      <c r="CK571" s="13"/>
      <c r="CL571" s="13"/>
      <c r="CM571" s="13"/>
      <c r="CN571" s="8" t="str">
        <f t="shared" si="361"/>
        <v/>
      </c>
      <c r="CO571" s="8">
        <f t="shared" si="353"/>
        <v>0</v>
      </c>
      <c r="CP571" s="8">
        <f t="shared" si="342"/>
        <v>0</v>
      </c>
      <c r="CQ571" s="13"/>
      <c r="CR571" s="13"/>
      <c r="CS571" s="13"/>
      <c r="CT571" s="13"/>
      <c r="CU571" s="13"/>
      <c r="CV571" s="13"/>
      <c r="CW571" s="13"/>
      <c r="CX571" s="13"/>
      <c r="CY571" s="13"/>
      <c r="CZ571" s="13"/>
      <c r="DA571" s="8" t="str">
        <f t="shared" si="351"/>
        <v/>
      </c>
      <c r="DB571" s="8">
        <f t="shared" si="350"/>
        <v>0</v>
      </c>
      <c r="DC571" s="8">
        <f t="shared" si="343"/>
        <v>0</v>
      </c>
    </row>
    <row r="572" spans="1:107" ht="26.25" customHeight="1" thickBot="1" x14ac:dyDescent="0.4">
      <c r="A572" s="16">
        <v>566</v>
      </c>
      <c r="B572" s="16"/>
      <c r="C572" s="16"/>
      <c r="D572" s="13"/>
      <c r="E572" s="13"/>
      <c r="F572" s="13"/>
      <c r="G572" s="13"/>
      <c r="H572" s="13"/>
      <c r="I572" s="13"/>
      <c r="J572" s="13"/>
      <c r="K572" s="13"/>
      <c r="L572" s="13"/>
      <c r="M572" s="13"/>
      <c r="N572" s="8" t="str">
        <f t="shared" si="364"/>
        <v/>
      </c>
      <c r="O572" s="8">
        <f t="shared" si="354"/>
        <v>0</v>
      </c>
      <c r="P572" s="8">
        <f t="shared" si="360"/>
        <v>0</v>
      </c>
      <c r="Q572" s="13"/>
      <c r="R572" s="13"/>
      <c r="S572" s="13"/>
      <c r="T572" s="13"/>
      <c r="U572" s="13"/>
      <c r="V572" s="13"/>
      <c r="W572" s="13"/>
      <c r="X572" s="13"/>
      <c r="Y572" s="13"/>
      <c r="Z572" s="13"/>
      <c r="AA572" s="10" t="str">
        <f t="shared" si="344"/>
        <v/>
      </c>
      <c r="AB572" s="10">
        <f t="shared" si="347"/>
        <v>0</v>
      </c>
      <c r="AC572" s="10">
        <f t="shared" si="345"/>
        <v>0</v>
      </c>
      <c r="AD572" s="13"/>
      <c r="AE572" s="13"/>
      <c r="AF572" s="13"/>
      <c r="AG572" s="13"/>
      <c r="AH572" s="13"/>
      <c r="AI572" s="13"/>
      <c r="AJ572" s="13"/>
      <c r="AK572" s="13"/>
      <c r="AL572" s="13"/>
      <c r="AM572" s="13"/>
      <c r="AN572" s="10" t="str">
        <f t="shared" si="333"/>
        <v/>
      </c>
      <c r="AO572" s="8">
        <f t="shared" si="362"/>
        <v>0</v>
      </c>
      <c r="AP572" s="12">
        <f t="shared" si="328"/>
        <v>0</v>
      </c>
      <c r="AQ572" s="13"/>
      <c r="AR572" s="13"/>
      <c r="AS572" s="13"/>
      <c r="AT572" s="13"/>
      <c r="AU572" s="13"/>
      <c r="AV572" s="13"/>
      <c r="AW572" s="13"/>
      <c r="AX572" s="13"/>
      <c r="AY572" s="13"/>
      <c r="AZ572" s="13"/>
      <c r="BA572" s="10" t="str">
        <f t="shared" si="356"/>
        <v/>
      </c>
      <c r="BB572" s="8">
        <f t="shared" si="365"/>
        <v>0</v>
      </c>
      <c r="BC572" s="8">
        <f t="shared" si="357"/>
        <v>0</v>
      </c>
      <c r="BD572" s="13"/>
      <c r="BE572" s="13"/>
      <c r="BF572" s="13"/>
      <c r="BG572" s="13"/>
      <c r="BH572" s="13"/>
      <c r="BI572" s="13"/>
      <c r="BJ572" s="13"/>
      <c r="BK572" s="13"/>
      <c r="BL572" s="13"/>
      <c r="BM572" s="13"/>
      <c r="BN572" s="8" t="str">
        <f t="shared" si="334"/>
        <v/>
      </c>
      <c r="BO572" s="8">
        <f t="shared" si="352"/>
        <v>0</v>
      </c>
      <c r="BP572" s="8">
        <f t="shared" si="358"/>
        <v>0</v>
      </c>
      <c r="BQ572" s="13"/>
      <c r="BR572" s="13"/>
      <c r="BS572" s="13"/>
      <c r="BT572" s="13"/>
      <c r="BU572" s="13"/>
      <c r="BV572" s="13"/>
      <c r="BW572" s="13"/>
      <c r="BX572" s="13"/>
      <c r="BY572" s="13"/>
      <c r="BZ572" s="13"/>
      <c r="CA572" s="8" t="str">
        <f t="shared" si="359"/>
        <v/>
      </c>
      <c r="CB572" s="8">
        <f t="shared" si="363"/>
        <v>0</v>
      </c>
      <c r="CC572" s="8">
        <f t="shared" si="349"/>
        <v>0</v>
      </c>
      <c r="CD572" s="13"/>
      <c r="CE572" s="13"/>
      <c r="CF572" s="13"/>
      <c r="CG572" s="13"/>
      <c r="CH572" s="13"/>
      <c r="CI572" s="13"/>
      <c r="CJ572" s="13"/>
      <c r="CK572" s="13"/>
      <c r="CL572" s="13"/>
      <c r="CM572" s="13"/>
      <c r="CN572" s="8" t="str">
        <f t="shared" si="361"/>
        <v/>
      </c>
      <c r="CO572" s="8">
        <f t="shared" si="353"/>
        <v>0</v>
      </c>
      <c r="CP572" s="8">
        <f t="shared" ref="CP572:CP591" si="366">AllCurCoGP(CD572:CM572)</f>
        <v>0</v>
      </c>
      <c r="CQ572" s="13"/>
      <c r="CR572" s="13"/>
      <c r="CS572" s="13"/>
      <c r="CT572" s="13"/>
      <c r="CU572" s="13"/>
      <c r="CV572" s="13"/>
      <c r="CW572" s="13"/>
      <c r="CX572" s="13"/>
      <c r="CY572" s="13"/>
      <c r="CZ572" s="13"/>
      <c r="DA572" s="8" t="str">
        <f t="shared" si="351"/>
        <v/>
      </c>
      <c r="DB572" s="8">
        <f t="shared" si="350"/>
        <v>0</v>
      </c>
      <c r="DC572" s="8">
        <f t="shared" si="343"/>
        <v>0</v>
      </c>
    </row>
    <row r="573" spans="1:107" ht="26.25" customHeight="1" thickBot="1" x14ac:dyDescent="0.4">
      <c r="A573" s="16">
        <v>567</v>
      </c>
      <c r="B573" s="16"/>
      <c r="C573" s="16"/>
      <c r="D573" s="13"/>
      <c r="E573" s="13"/>
      <c r="F573" s="13"/>
      <c r="G573" s="13"/>
      <c r="H573" s="13"/>
      <c r="I573" s="13"/>
      <c r="J573" s="13"/>
      <c r="K573" s="13"/>
      <c r="L573" s="13"/>
      <c r="M573" s="13"/>
      <c r="N573" s="8" t="str">
        <f t="shared" si="364"/>
        <v/>
      </c>
      <c r="O573" s="8">
        <f t="shared" si="354"/>
        <v>0</v>
      </c>
      <c r="P573" s="8">
        <f t="shared" si="360"/>
        <v>0</v>
      </c>
      <c r="Q573" s="13"/>
      <c r="R573" s="13"/>
      <c r="S573" s="13"/>
      <c r="T573" s="13"/>
      <c r="U573" s="13"/>
      <c r="V573" s="13"/>
      <c r="W573" s="13"/>
      <c r="X573" s="13"/>
      <c r="Y573" s="13"/>
      <c r="Z573" s="13"/>
      <c r="AA573" s="10" t="str">
        <f t="shared" si="344"/>
        <v/>
      </c>
      <c r="AB573" s="10">
        <f t="shared" si="347"/>
        <v>0</v>
      </c>
      <c r="AC573" s="10">
        <f t="shared" si="345"/>
        <v>0</v>
      </c>
      <c r="AD573" s="13"/>
      <c r="AE573" s="13"/>
      <c r="AF573" s="13"/>
      <c r="AG573" s="13"/>
      <c r="AH573" s="13"/>
      <c r="AI573" s="13"/>
      <c r="AJ573" s="13"/>
      <c r="AK573" s="13"/>
      <c r="AL573" s="13"/>
      <c r="AM573" s="13"/>
      <c r="AN573" s="10" t="str">
        <f t="shared" si="333"/>
        <v/>
      </c>
      <c r="AO573" s="8">
        <f t="shared" si="362"/>
        <v>0</v>
      </c>
      <c r="AP573" s="12">
        <f t="shared" si="328"/>
        <v>0</v>
      </c>
      <c r="AQ573" s="13"/>
      <c r="AR573" s="13"/>
      <c r="AS573" s="13"/>
      <c r="AT573" s="13"/>
      <c r="AU573" s="13"/>
      <c r="AV573" s="13"/>
      <c r="AW573" s="13"/>
      <c r="AX573" s="13"/>
      <c r="AY573" s="13"/>
      <c r="AZ573" s="13"/>
      <c r="BA573" s="10" t="str">
        <f t="shared" si="356"/>
        <v/>
      </c>
      <c r="BB573" s="8">
        <f t="shared" si="365"/>
        <v>0</v>
      </c>
      <c r="BC573" s="8">
        <f t="shared" si="357"/>
        <v>0</v>
      </c>
      <c r="BD573" s="13"/>
      <c r="BE573" s="13"/>
      <c r="BF573" s="13"/>
      <c r="BG573" s="13"/>
      <c r="BH573" s="13"/>
      <c r="BI573" s="13"/>
      <c r="BJ573" s="13"/>
      <c r="BK573" s="13"/>
      <c r="BL573" s="13"/>
      <c r="BM573" s="13"/>
      <c r="BN573" s="8" t="str">
        <f t="shared" si="334"/>
        <v/>
      </c>
      <c r="BO573" s="8">
        <f t="shared" si="352"/>
        <v>0</v>
      </c>
      <c r="BP573" s="8">
        <f t="shared" si="358"/>
        <v>0</v>
      </c>
      <c r="BQ573" s="13"/>
      <c r="BR573" s="13"/>
      <c r="BS573" s="13"/>
      <c r="BT573" s="13"/>
      <c r="BU573" s="13"/>
      <c r="BV573" s="13"/>
      <c r="BW573" s="13"/>
      <c r="BX573" s="13"/>
      <c r="BY573" s="13"/>
      <c r="BZ573" s="13"/>
      <c r="CA573" s="8" t="str">
        <f t="shared" si="359"/>
        <v/>
      </c>
      <c r="CB573" s="8">
        <f t="shared" si="363"/>
        <v>0</v>
      </c>
      <c r="CC573" s="8">
        <f t="shared" si="349"/>
        <v>0</v>
      </c>
      <c r="CD573" s="13"/>
      <c r="CE573" s="13"/>
      <c r="CF573" s="13"/>
      <c r="CG573" s="13"/>
      <c r="CH573" s="13"/>
      <c r="CI573" s="13"/>
      <c r="CJ573" s="13"/>
      <c r="CK573" s="13"/>
      <c r="CL573" s="13"/>
      <c r="CM573" s="13"/>
      <c r="CN573" s="8" t="str">
        <f t="shared" si="361"/>
        <v/>
      </c>
      <c r="CO573" s="8">
        <f t="shared" si="353"/>
        <v>0</v>
      </c>
      <c r="CP573" s="8">
        <f t="shared" si="366"/>
        <v>0</v>
      </c>
      <c r="CQ573" s="13"/>
      <c r="CR573" s="13"/>
      <c r="CS573" s="13"/>
      <c r="CT573" s="13"/>
      <c r="CU573" s="13"/>
      <c r="CV573" s="13"/>
      <c r="CW573" s="13"/>
      <c r="CX573" s="13"/>
      <c r="CY573" s="13"/>
      <c r="CZ573" s="13"/>
      <c r="DA573" s="8" t="str">
        <f t="shared" si="351"/>
        <v/>
      </c>
      <c r="DB573" s="8">
        <f t="shared" si="350"/>
        <v>0</v>
      </c>
      <c r="DC573" s="8">
        <f t="shared" si="343"/>
        <v>0</v>
      </c>
    </row>
    <row r="574" spans="1:107" ht="26.25" customHeight="1" thickBot="1" x14ac:dyDescent="0.4">
      <c r="A574" s="16">
        <v>568</v>
      </c>
      <c r="B574" s="16"/>
      <c r="C574" s="16"/>
      <c r="D574" s="13"/>
      <c r="E574" s="13"/>
      <c r="F574" s="13"/>
      <c r="G574" s="13"/>
      <c r="H574" s="13"/>
      <c r="I574" s="13"/>
      <c r="J574" s="13"/>
      <c r="K574" s="13"/>
      <c r="L574" s="13"/>
      <c r="M574" s="13"/>
      <c r="N574" s="8" t="str">
        <f t="shared" si="364"/>
        <v/>
      </c>
      <c r="O574" s="8">
        <f t="shared" si="354"/>
        <v>0</v>
      </c>
      <c r="P574" s="8">
        <f t="shared" si="360"/>
        <v>0</v>
      </c>
      <c r="Q574" s="13"/>
      <c r="R574" s="13"/>
      <c r="S574" s="13"/>
      <c r="T574" s="13"/>
      <c r="U574" s="13"/>
      <c r="V574" s="13"/>
      <c r="W574" s="13"/>
      <c r="X574" s="13"/>
      <c r="Y574" s="13"/>
      <c r="Z574" s="13"/>
      <c r="AA574" s="10" t="str">
        <f t="shared" si="344"/>
        <v/>
      </c>
      <c r="AB574" s="10">
        <f t="shared" si="347"/>
        <v>0</v>
      </c>
      <c r="AC574" s="10">
        <f t="shared" ref="AC574:AC607" si="367">AllCurCoGP(Q574:Z574)</f>
        <v>0</v>
      </c>
      <c r="AD574" s="13"/>
      <c r="AE574" s="13"/>
      <c r="AF574" s="13"/>
      <c r="AG574" s="13"/>
      <c r="AH574" s="13"/>
      <c r="AI574" s="13"/>
      <c r="AJ574" s="13"/>
      <c r="AK574" s="13"/>
      <c r="AL574" s="13"/>
      <c r="AM574" s="13"/>
      <c r="AN574" s="10" t="str">
        <f t="shared" si="333"/>
        <v/>
      </c>
      <c r="AO574" s="8">
        <f t="shared" si="362"/>
        <v>0</v>
      </c>
      <c r="AP574" s="12">
        <f t="shared" si="328"/>
        <v>0</v>
      </c>
      <c r="AQ574" s="13"/>
      <c r="AR574" s="13"/>
      <c r="AS574" s="13"/>
      <c r="AT574" s="13"/>
      <c r="AU574" s="13"/>
      <c r="AV574" s="13"/>
      <c r="AW574" s="13"/>
      <c r="AX574" s="13"/>
      <c r="AY574" s="13"/>
      <c r="AZ574" s="13"/>
      <c r="BA574" s="10" t="str">
        <f t="shared" si="356"/>
        <v/>
      </c>
      <c r="BB574" s="8">
        <f t="shared" si="365"/>
        <v>0</v>
      </c>
      <c r="BC574" s="8">
        <f t="shared" si="357"/>
        <v>0</v>
      </c>
      <c r="BD574" s="13"/>
      <c r="BE574" s="13"/>
      <c r="BF574" s="13"/>
      <c r="BG574" s="13"/>
      <c r="BH574" s="13"/>
      <c r="BI574" s="13"/>
      <c r="BJ574" s="13"/>
      <c r="BK574" s="13"/>
      <c r="BL574" s="13"/>
      <c r="BM574" s="13"/>
      <c r="BN574" s="8" t="str">
        <f t="shared" si="334"/>
        <v/>
      </c>
      <c r="BO574" s="8">
        <f t="shared" si="352"/>
        <v>0</v>
      </c>
      <c r="BP574" s="8">
        <f t="shared" si="358"/>
        <v>0</v>
      </c>
      <c r="BQ574" s="13"/>
      <c r="BR574" s="13"/>
      <c r="BS574" s="13"/>
      <c r="BT574" s="13"/>
      <c r="BU574" s="13"/>
      <c r="BV574" s="13"/>
      <c r="BW574" s="13"/>
      <c r="BX574" s="13"/>
      <c r="BY574" s="13"/>
      <c r="BZ574" s="13"/>
      <c r="CA574" s="8" t="str">
        <f t="shared" si="359"/>
        <v/>
      </c>
      <c r="CB574" s="8">
        <f t="shared" si="363"/>
        <v>0</v>
      </c>
      <c r="CC574" s="8">
        <f t="shared" si="349"/>
        <v>0</v>
      </c>
      <c r="CD574" s="13"/>
      <c r="CE574" s="13"/>
      <c r="CF574" s="13"/>
      <c r="CG574" s="13"/>
      <c r="CH574" s="13"/>
      <c r="CI574" s="13"/>
      <c r="CJ574" s="13"/>
      <c r="CK574" s="13"/>
      <c r="CL574" s="13"/>
      <c r="CM574" s="13"/>
      <c r="CN574" s="8" t="str">
        <f t="shared" si="361"/>
        <v/>
      </c>
      <c r="CO574" s="8">
        <f t="shared" si="353"/>
        <v>0</v>
      </c>
      <c r="CP574" s="8">
        <f t="shared" si="366"/>
        <v>0</v>
      </c>
      <c r="CQ574" s="13"/>
      <c r="CR574" s="13"/>
      <c r="CS574" s="13"/>
      <c r="CT574" s="13"/>
      <c r="CU574" s="13"/>
      <c r="CV574" s="13"/>
      <c r="CW574" s="13"/>
      <c r="CX574" s="13"/>
      <c r="CY574" s="13"/>
      <c r="CZ574" s="13"/>
      <c r="DA574" s="8" t="str">
        <f t="shared" si="351"/>
        <v/>
      </c>
      <c r="DB574" s="8">
        <f t="shared" si="350"/>
        <v>0</v>
      </c>
      <c r="DC574" s="8">
        <f>AllCurCoGP(CQ574:CZ574)</f>
        <v>0</v>
      </c>
    </row>
    <row r="575" spans="1:107" ht="26.25" customHeight="1" thickBot="1" x14ac:dyDescent="0.4">
      <c r="A575" s="16">
        <v>569</v>
      </c>
      <c r="B575" s="16"/>
      <c r="C575" s="16"/>
      <c r="D575" s="13"/>
      <c r="E575" s="13"/>
      <c r="F575" s="13"/>
      <c r="G575" s="13"/>
      <c r="H575" s="13"/>
      <c r="I575" s="13"/>
      <c r="J575" s="13"/>
      <c r="K575" s="13"/>
      <c r="L575" s="13"/>
      <c r="M575" s="13"/>
      <c r="N575" s="8" t="str">
        <f t="shared" si="364"/>
        <v/>
      </c>
      <c r="O575" s="8">
        <f t="shared" si="354"/>
        <v>0</v>
      </c>
      <c r="P575" s="8">
        <f t="shared" si="360"/>
        <v>0</v>
      </c>
      <c r="Q575" s="13"/>
      <c r="R575" s="13"/>
      <c r="S575" s="13"/>
      <c r="T575" s="13"/>
      <c r="U575" s="13"/>
      <c r="V575" s="13"/>
      <c r="W575" s="13"/>
      <c r="X575" s="13"/>
      <c r="Y575" s="13"/>
      <c r="Z575" s="13"/>
      <c r="AA575" s="10" t="str">
        <f t="shared" si="344"/>
        <v/>
      </c>
      <c r="AB575" s="10">
        <f t="shared" si="347"/>
        <v>0</v>
      </c>
      <c r="AC575" s="10">
        <f t="shared" si="367"/>
        <v>0</v>
      </c>
      <c r="AD575" s="13"/>
      <c r="AE575" s="13"/>
      <c r="AF575" s="13"/>
      <c r="AG575" s="13"/>
      <c r="AH575" s="13"/>
      <c r="AI575" s="13"/>
      <c r="AJ575" s="13"/>
      <c r="AK575" s="13"/>
      <c r="AL575" s="13"/>
      <c r="AM575" s="13"/>
      <c r="AN575" s="10" t="str">
        <f t="shared" si="333"/>
        <v/>
      </c>
      <c r="AO575" s="8">
        <f t="shared" si="362"/>
        <v>0</v>
      </c>
      <c r="AP575" s="12">
        <f t="shared" si="328"/>
        <v>0</v>
      </c>
      <c r="AQ575" s="13"/>
      <c r="AR575" s="13"/>
      <c r="AS575" s="13"/>
      <c r="AT575" s="13"/>
      <c r="AU575" s="13"/>
      <c r="AV575" s="13"/>
      <c r="AW575" s="13"/>
      <c r="AX575" s="13"/>
      <c r="AY575" s="13"/>
      <c r="AZ575" s="13"/>
      <c r="BA575" s="10" t="str">
        <f t="shared" si="356"/>
        <v/>
      </c>
      <c r="BB575" s="8">
        <f t="shared" si="365"/>
        <v>0</v>
      </c>
      <c r="BC575" s="8">
        <f>AllCurCoGP(AQ575:AZ575)</f>
        <v>0</v>
      </c>
      <c r="BD575" s="13"/>
      <c r="BE575" s="13"/>
      <c r="BF575" s="13"/>
      <c r="BG575" s="13"/>
      <c r="BH575" s="13"/>
      <c r="BI575" s="13"/>
      <c r="BJ575" s="13"/>
      <c r="BK575" s="13"/>
      <c r="BL575" s="13"/>
      <c r="BM575" s="13"/>
      <c r="BN575" s="8" t="str">
        <f t="shared" si="334"/>
        <v/>
      </c>
      <c r="BO575" s="8">
        <f t="shared" si="352"/>
        <v>0</v>
      </c>
      <c r="BP575" s="8">
        <f t="shared" si="358"/>
        <v>0</v>
      </c>
      <c r="BQ575" s="13"/>
      <c r="BR575" s="13"/>
      <c r="BS575" s="13"/>
      <c r="BT575" s="13"/>
      <c r="BU575" s="13"/>
      <c r="BV575" s="13"/>
      <c r="BW575" s="13"/>
      <c r="BX575" s="13"/>
      <c r="BY575" s="13"/>
      <c r="BZ575" s="13"/>
      <c r="CA575" s="8" t="str">
        <f t="shared" si="359"/>
        <v/>
      </c>
      <c r="CB575" s="8">
        <f t="shared" si="363"/>
        <v>0</v>
      </c>
      <c r="CC575" s="8">
        <f t="shared" si="349"/>
        <v>0</v>
      </c>
      <c r="CD575" s="13"/>
      <c r="CE575" s="13"/>
      <c r="CF575" s="13"/>
      <c r="CG575" s="13"/>
      <c r="CH575" s="13"/>
      <c r="CI575" s="13"/>
      <c r="CJ575" s="13"/>
      <c r="CK575" s="13"/>
      <c r="CL575" s="13"/>
      <c r="CM575" s="13"/>
      <c r="CN575" s="8" t="str">
        <f t="shared" si="361"/>
        <v/>
      </c>
      <c r="CO575" s="8">
        <f t="shared" si="353"/>
        <v>0</v>
      </c>
      <c r="CP575" s="8">
        <f t="shared" si="366"/>
        <v>0</v>
      </c>
      <c r="CQ575" s="13"/>
      <c r="CR575" s="13"/>
      <c r="CS575" s="13"/>
      <c r="CT575" s="13"/>
      <c r="CU575" s="13"/>
      <c r="CV575" s="13"/>
      <c r="CW575" s="13"/>
      <c r="CX575" s="13"/>
      <c r="CY575" s="13"/>
      <c r="CZ575" s="13"/>
      <c r="DA575" s="8" t="str">
        <f t="shared" si="351"/>
        <v/>
      </c>
      <c r="DB575" s="8">
        <f t="shared" si="350"/>
        <v>0</v>
      </c>
      <c r="DC575" s="8">
        <f t="shared" ref="DC575:DC607" si="368">AllCurCoGP(CQ575:CZ575)</f>
        <v>0</v>
      </c>
    </row>
    <row r="576" spans="1:107" ht="26.25" customHeight="1" thickBot="1" x14ac:dyDescent="0.4">
      <c r="A576" s="16">
        <v>570</v>
      </c>
      <c r="B576" s="16"/>
      <c r="C576" s="16"/>
      <c r="D576" s="13"/>
      <c r="E576" s="13"/>
      <c r="F576" s="13"/>
      <c r="G576" s="13"/>
      <c r="H576" s="13"/>
      <c r="I576" s="13"/>
      <c r="J576" s="13"/>
      <c r="K576" s="13"/>
      <c r="L576" s="13"/>
      <c r="M576" s="13"/>
      <c r="N576" s="8" t="str">
        <f t="shared" si="364"/>
        <v/>
      </c>
      <c r="O576" s="8">
        <f t="shared" si="354"/>
        <v>0</v>
      </c>
      <c r="P576" s="8">
        <f>AllCurCoGP(D576:M576)</f>
        <v>0</v>
      </c>
      <c r="Q576" s="13"/>
      <c r="R576" s="13"/>
      <c r="S576" s="13"/>
      <c r="T576" s="13"/>
      <c r="U576" s="13"/>
      <c r="V576" s="13"/>
      <c r="W576" s="13"/>
      <c r="X576" s="13"/>
      <c r="Y576" s="13"/>
      <c r="Z576" s="13"/>
      <c r="AA576" s="10" t="str">
        <f t="shared" si="344"/>
        <v/>
      </c>
      <c r="AB576" s="10">
        <f t="shared" si="347"/>
        <v>0</v>
      </c>
      <c r="AC576" s="10">
        <f t="shared" si="367"/>
        <v>0</v>
      </c>
      <c r="AD576" s="13"/>
      <c r="AE576" s="13"/>
      <c r="AF576" s="13"/>
      <c r="AG576" s="13"/>
      <c r="AH576" s="13"/>
      <c r="AI576" s="13"/>
      <c r="AJ576" s="13"/>
      <c r="AK576" s="13"/>
      <c r="AL576" s="13"/>
      <c r="AM576" s="13"/>
      <c r="AN576" s="10" t="str">
        <f t="shared" si="333"/>
        <v/>
      </c>
      <c r="AO576" s="8">
        <f t="shared" si="362"/>
        <v>0</v>
      </c>
      <c r="AP576" s="12">
        <f t="shared" si="328"/>
        <v>0</v>
      </c>
      <c r="AQ576" s="13"/>
      <c r="AR576" s="13"/>
      <c r="AS576" s="13"/>
      <c r="AT576" s="13"/>
      <c r="AU576" s="13"/>
      <c r="AV576" s="13"/>
      <c r="AW576" s="13"/>
      <c r="AX576" s="13"/>
      <c r="AY576" s="13"/>
      <c r="AZ576" s="13"/>
      <c r="BA576" s="10" t="str">
        <f t="shared" si="356"/>
        <v/>
      </c>
      <c r="BB576" s="8">
        <f t="shared" si="365"/>
        <v>0</v>
      </c>
      <c r="BC576" s="8">
        <f t="shared" ref="BC576:BC607" si="369">AllCurCoGP(AQ576:AZ576)</f>
        <v>0</v>
      </c>
      <c r="BD576" s="13"/>
      <c r="BE576" s="13"/>
      <c r="BF576" s="13"/>
      <c r="BG576" s="13"/>
      <c r="BH576" s="13"/>
      <c r="BI576" s="13"/>
      <c r="BJ576" s="13"/>
      <c r="BK576" s="13"/>
      <c r="BL576" s="13"/>
      <c r="BM576" s="13"/>
      <c r="BN576" s="8" t="str">
        <f t="shared" si="334"/>
        <v/>
      </c>
      <c r="BO576" s="8">
        <f t="shared" si="352"/>
        <v>0</v>
      </c>
      <c r="BP576" s="8">
        <f t="shared" si="358"/>
        <v>0</v>
      </c>
      <c r="BQ576" s="13"/>
      <c r="BR576" s="13"/>
      <c r="BS576" s="13"/>
      <c r="BT576" s="13"/>
      <c r="BU576" s="13"/>
      <c r="BV576" s="13"/>
      <c r="BW576" s="13"/>
      <c r="BX576" s="13"/>
      <c r="BY576" s="13"/>
      <c r="BZ576" s="13"/>
      <c r="CA576" s="8" t="str">
        <f t="shared" si="359"/>
        <v/>
      </c>
      <c r="CB576" s="8">
        <f t="shared" si="363"/>
        <v>0</v>
      </c>
      <c r="CC576" s="8">
        <f t="shared" ref="CC576:CC607" si="370">AllCurCoGP(BQ576:BZ576)</f>
        <v>0</v>
      </c>
      <c r="CD576" s="13"/>
      <c r="CE576" s="13"/>
      <c r="CF576" s="13"/>
      <c r="CG576" s="13"/>
      <c r="CH576" s="13"/>
      <c r="CI576" s="13"/>
      <c r="CJ576" s="13"/>
      <c r="CK576" s="13"/>
      <c r="CL576" s="13"/>
      <c r="CM576" s="13"/>
      <c r="CN576" s="8" t="str">
        <f t="shared" si="361"/>
        <v/>
      </c>
      <c r="CO576" s="8">
        <f t="shared" si="353"/>
        <v>0</v>
      </c>
      <c r="CP576" s="8">
        <f t="shared" si="366"/>
        <v>0</v>
      </c>
      <c r="CQ576" s="13"/>
      <c r="CR576" s="13"/>
      <c r="CS576" s="13"/>
      <c r="CT576" s="13"/>
      <c r="CU576" s="13"/>
      <c r="CV576" s="13"/>
      <c r="CW576" s="13"/>
      <c r="CX576" s="13"/>
      <c r="CY576" s="13"/>
      <c r="CZ576" s="13"/>
      <c r="DA576" s="8" t="str">
        <f t="shared" si="351"/>
        <v/>
      </c>
      <c r="DB576" s="8">
        <f t="shared" si="350"/>
        <v>0</v>
      </c>
      <c r="DC576" s="8">
        <f t="shared" si="368"/>
        <v>0</v>
      </c>
    </row>
    <row r="577" spans="1:107" ht="26.25" customHeight="1" thickBot="1" x14ac:dyDescent="0.4">
      <c r="A577" s="16">
        <v>571</v>
      </c>
      <c r="B577" s="16"/>
      <c r="C577" s="16"/>
      <c r="D577" s="13"/>
      <c r="E577" s="13"/>
      <c r="F577" s="13"/>
      <c r="G577" s="13"/>
      <c r="H577" s="13"/>
      <c r="I577" s="13"/>
      <c r="J577" s="13"/>
      <c r="K577" s="13"/>
      <c r="L577" s="13"/>
      <c r="M577" s="13"/>
      <c r="N577" s="8" t="str">
        <f t="shared" si="364"/>
        <v/>
      </c>
      <c r="O577" s="8">
        <f t="shared" si="354"/>
        <v>0</v>
      </c>
      <c r="P577" s="8">
        <f t="shared" ref="P577:P607" si="371">AllCurCoGP(D577:M577)</f>
        <v>0</v>
      </c>
      <c r="Q577" s="13"/>
      <c r="R577" s="13"/>
      <c r="S577" s="13"/>
      <c r="T577" s="13"/>
      <c r="U577" s="13"/>
      <c r="V577" s="13"/>
      <c r="W577" s="13"/>
      <c r="X577" s="13"/>
      <c r="Y577" s="13"/>
      <c r="Z577" s="13"/>
      <c r="AA577" s="10" t="str">
        <f t="shared" si="344"/>
        <v/>
      </c>
      <c r="AB577" s="10">
        <f t="shared" si="347"/>
        <v>0</v>
      </c>
      <c r="AC577" s="10">
        <f t="shared" si="367"/>
        <v>0</v>
      </c>
      <c r="AD577" s="13"/>
      <c r="AE577" s="13"/>
      <c r="AF577" s="13"/>
      <c r="AG577" s="13"/>
      <c r="AH577" s="13"/>
      <c r="AI577" s="13"/>
      <c r="AJ577" s="13"/>
      <c r="AK577" s="13"/>
      <c r="AL577" s="13"/>
      <c r="AM577" s="13"/>
      <c r="AN577" s="10" t="str">
        <f t="shared" si="333"/>
        <v/>
      </c>
      <c r="AO577" s="8">
        <f t="shared" si="362"/>
        <v>0</v>
      </c>
      <c r="AP577" s="12">
        <f t="shared" si="328"/>
        <v>0</v>
      </c>
      <c r="AQ577" s="13"/>
      <c r="AR577" s="13"/>
      <c r="AS577" s="13"/>
      <c r="AT577" s="13"/>
      <c r="AU577" s="13"/>
      <c r="AV577" s="13"/>
      <c r="AW577" s="13"/>
      <c r="AX577" s="13"/>
      <c r="AY577" s="13"/>
      <c r="AZ577" s="13"/>
      <c r="BA577" s="10" t="str">
        <f t="shared" si="356"/>
        <v/>
      </c>
      <c r="BB577" s="8">
        <f t="shared" si="365"/>
        <v>0</v>
      </c>
      <c r="BC577" s="8">
        <f t="shared" si="369"/>
        <v>0</v>
      </c>
      <c r="BD577" s="13"/>
      <c r="BE577" s="13"/>
      <c r="BF577" s="13"/>
      <c r="BG577" s="13"/>
      <c r="BH577" s="13"/>
      <c r="BI577" s="13"/>
      <c r="BJ577" s="13"/>
      <c r="BK577" s="13"/>
      <c r="BL577" s="13"/>
      <c r="BM577" s="13"/>
      <c r="BN577" s="8" t="str">
        <f t="shared" si="334"/>
        <v/>
      </c>
      <c r="BO577" s="8">
        <f t="shared" si="352"/>
        <v>0</v>
      </c>
      <c r="BP577" s="8">
        <f t="shared" si="358"/>
        <v>0</v>
      </c>
      <c r="BQ577" s="13"/>
      <c r="BR577" s="13"/>
      <c r="BS577" s="13"/>
      <c r="BT577" s="13"/>
      <c r="BU577" s="13"/>
      <c r="BV577" s="13"/>
      <c r="BW577" s="13"/>
      <c r="BX577" s="13"/>
      <c r="BY577" s="13"/>
      <c r="BZ577" s="13"/>
      <c r="CA577" s="8" t="str">
        <f t="shared" si="359"/>
        <v/>
      </c>
      <c r="CB577" s="8">
        <f t="shared" si="363"/>
        <v>0</v>
      </c>
      <c r="CC577" s="8">
        <f t="shared" si="370"/>
        <v>0</v>
      </c>
      <c r="CD577" s="13"/>
      <c r="CE577" s="13"/>
      <c r="CF577" s="13"/>
      <c r="CG577" s="13"/>
      <c r="CH577" s="13"/>
      <c r="CI577" s="13"/>
      <c r="CJ577" s="13"/>
      <c r="CK577" s="13"/>
      <c r="CL577" s="13"/>
      <c r="CM577" s="13"/>
      <c r="CN577" s="8" t="str">
        <f t="shared" si="361"/>
        <v/>
      </c>
      <c r="CO577" s="8">
        <f t="shared" si="353"/>
        <v>0</v>
      </c>
      <c r="CP577" s="8">
        <f t="shared" si="366"/>
        <v>0</v>
      </c>
      <c r="CQ577" s="13"/>
      <c r="CR577" s="13"/>
      <c r="CS577" s="13"/>
      <c r="CT577" s="13"/>
      <c r="CU577" s="13"/>
      <c r="CV577" s="13"/>
      <c r="CW577" s="13"/>
      <c r="CX577" s="13"/>
      <c r="CY577" s="13"/>
      <c r="CZ577" s="13"/>
      <c r="DA577" s="8" t="str">
        <f t="shared" si="351"/>
        <v/>
      </c>
      <c r="DB577" s="8">
        <f t="shared" ref="DB577:DB607" si="372">AllCurCoTCL(CQ577:CZ577)</f>
        <v>0</v>
      </c>
      <c r="DC577" s="8">
        <f t="shared" si="368"/>
        <v>0</v>
      </c>
    </row>
    <row r="578" spans="1:107" ht="26.25" customHeight="1" thickBot="1" x14ac:dyDescent="0.4">
      <c r="A578" s="16">
        <v>572</v>
      </c>
      <c r="B578" s="16"/>
      <c r="C578" s="16"/>
      <c r="D578" s="13"/>
      <c r="E578" s="13"/>
      <c r="F578" s="13"/>
      <c r="G578" s="13"/>
      <c r="H578" s="13"/>
      <c r="I578" s="13"/>
      <c r="J578" s="13"/>
      <c r="K578" s="13"/>
      <c r="L578" s="13"/>
      <c r="M578" s="13"/>
      <c r="N578" s="8" t="str">
        <f t="shared" si="364"/>
        <v/>
      </c>
      <c r="O578" s="8">
        <f t="shared" si="354"/>
        <v>0</v>
      </c>
      <c r="P578" s="8">
        <f t="shared" si="371"/>
        <v>0</v>
      </c>
      <c r="Q578" s="13"/>
      <c r="R578" s="13"/>
      <c r="S578" s="13"/>
      <c r="T578" s="13"/>
      <c r="U578" s="13"/>
      <c r="V578" s="13"/>
      <c r="W578" s="13"/>
      <c r="X578" s="13"/>
      <c r="Y578" s="13"/>
      <c r="Z578" s="13"/>
      <c r="AA578" s="10" t="str">
        <f t="shared" si="344"/>
        <v/>
      </c>
      <c r="AB578" s="10">
        <f>AllCurCoTCL(Q578:Z578)</f>
        <v>0</v>
      </c>
      <c r="AC578" s="10">
        <f t="shared" si="367"/>
        <v>0</v>
      </c>
      <c r="AD578" s="13"/>
      <c r="AE578" s="13"/>
      <c r="AF578" s="13"/>
      <c r="AG578" s="13"/>
      <c r="AH578" s="13"/>
      <c r="AI578" s="13"/>
      <c r="AJ578" s="13"/>
      <c r="AK578" s="13"/>
      <c r="AL578" s="13"/>
      <c r="AM578" s="13"/>
      <c r="AN578" s="10" t="str">
        <f t="shared" si="333"/>
        <v/>
      </c>
      <c r="AO578" s="8">
        <f t="shared" si="362"/>
        <v>0</v>
      </c>
      <c r="AP578" s="12">
        <f t="shared" si="328"/>
        <v>0</v>
      </c>
      <c r="AQ578" s="13"/>
      <c r="AR578" s="13"/>
      <c r="AS578" s="13"/>
      <c r="AT578" s="13"/>
      <c r="AU578" s="13"/>
      <c r="AV578" s="13"/>
      <c r="AW578" s="13"/>
      <c r="AX578" s="13"/>
      <c r="AY578" s="13"/>
      <c r="AZ578" s="13"/>
      <c r="BA578" s="10" t="str">
        <f t="shared" si="356"/>
        <v/>
      </c>
      <c r="BB578" s="8">
        <f t="shared" si="365"/>
        <v>0</v>
      </c>
      <c r="BC578" s="8">
        <f t="shared" si="369"/>
        <v>0</v>
      </c>
      <c r="BD578" s="13"/>
      <c r="BE578" s="13"/>
      <c r="BF578" s="13"/>
      <c r="BG578" s="13"/>
      <c r="BH578" s="13"/>
      <c r="BI578" s="13"/>
      <c r="BJ578" s="13"/>
      <c r="BK578" s="13"/>
      <c r="BL578" s="13"/>
      <c r="BM578" s="13"/>
      <c r="BN578" s="8" t="str">
        <f t="shared" si="334"/>
        <v/>
      </c>
      <c r="BO578" s="8">
        <f t="shared" si="352"/>
        <v>0</v>
      </c>
      <c r="BP578" s="8">
        <f t="shared" si="358"/>
        <v>0</v>
      </c>
      <c r="BQ578" s="13"/>
      <c r="BR578" s="13"/>
      <c r="BS578" s="13"/>
      <c r="BT578" s="13"/>
      <c r="BU578" s="13"/>
      <c r="BV578" s="13"/>
      <c r="BW578" s="13"/>
      <c r="BX578" s="13"/>
      <c r="BY578" s="13"/>
      <c r="BZ578" s="13"/>
      <c r="CA578" s="8" t="str">
        <f t="shared" si="359"/>
        <v/>
      </c>
      <c r="CB578" s="8">
        <f t="shared" si="363"/>
        <v>0</v>
      </c>
      <c r="CC578" s="8">
        <f t="shared" si="370"/>
        <v>0</v>
      </c>
      <c r="CD578" s="13"/>
      <c r="CE578" s="13"/>
      <c r="CF578" s="13"/>
      <c r="CG578" s="13"/>
      <c r="CH578" s="13"/>
      <c r="CI578" s="13"/>
      <c r="CJ578" s="13"/>
      <c r="CK578" s="13"/>
      <c r="CL578" s="13"/>
      <c r="CM578" s="13"/>
      <c r="CN578" s="8" t="str">
        <f t="shared" si="361"/>
        <v/>
      </c>
      <c r="CO578" s="8">
        <f t="shared" si="353"/>
        <v>0</v>
      </c>
      <c r="CP578" s="8">
        <f t="shared" si="366"/>
        <v>0</v>
      </c>
      <c r="CQ578" s="13"/>
      <c r="CR578" s="13"/>
      <c r="CS578" s="13"/>
      <c r="CT578" s="13"/>
      <c r="CU578" s="13"/>
      <c r="CV578" s="13"/>
      <c r="CW578" s="13"/>
      <c r="CX578" s="13"/>
      <c r="CY578" s="13"/>
      <c r="CZ578" s="13"/>
      <c r="DA578" s="8" t="str">
        <f t="shared" si="351"/>
        <v/>
      </c>
      <c r="DB578" s="8">
        <f t="shared" si="372"/>
        <v>0</v>
      </c>
      <c r="DC578" s="8">
        <f t="shared" si="368"/>
        <v>0</v>
      </c>
    </row>
    <row r="579" spans="1:107" ht="26.25" customHeight="1" thickBot="1" x14ac:dyDescent="0.4">
      <c r="A579" s="16">
        <v>573</v>
      </c>
      <c r="B579" s="16"/>
      <c r="C579" s="16"/>
      <c r="D579" s="13"/>
      <c r="E579" s="13"/>
      <c r="F579" s="13"/>
      <c r="G579" s="13"/>
      <c r="H579" s="13"/>
      <c r="I579" s="13"/>
      <c r="J579" s="13"/>
      <c r="K579" s="13"/>
      <c r="L579" s="13"/>
      <c r="M579" s="13"/>
      <c r="N579" s="8" t="str">
        <f t="shared" si="364"/>
        <v/>
      </c>
      <c r="O579" s="8">
        <f t="shared" si="354"/>
        <v>0</v>
      </c>
      <c r="P579" s="8">
        <f t="shared" si="371"/>
        <v>0</v>
      </c>
      <c r="Q579" s="13"/>
      <c r="R579" s="13"/>
      <c r="S579" s="13"/>
      <c r="T579" s="13"/>
      <c r="U579" s="13"/>
      <c r="V579" s="13"/>
      <c r="W579" s="13"/>
      <c r="X579" s="13"/>
      <c r="Y579" s="13"/>
      <c r="Z579" s="13"/>
      <c r="AA579" s="10" t="str">
        <f t="shared" si="344"/>
        <v/>
      </c>
      <c r="AB579" s="10">
        <f t="shared" ref="AB579:AB607" si="373">AllCurCoTCL(Q579:Z579)</f>
        <v>0</v>
      </c>
      <c r="AC579" s="10">
        <f t="shared" si="367"/>
        <v>0</v>
      </c>
      <c r="AD579" s="13"/>
      <c r="AE579" s="13"/>
      <c r="AF579" s="13"/>
      <c r="AG579" s="13"/>
      <c r="AH579" s="13"/>
      <c r="AI579" s="13"/>
      <c r="AJ579" s="13"/>
      <c r="AK579" s="13"/>
      <c r="AL579" s="13"/>
      <c r="AM579" s="13"/>
      <c r="AN579" s="10" t="str">
        <f t="shared" si="333"/>
        <v/>
      </c>
      <c r="AO579" s="8">
        <f t="shared" si="362"/>
        <v>0</v>
      </c>
      <c r="AP579" s="12">
        <f t="shared" si="328"/>
        <v>0</v>
      </c>
      <c r="AQ579" s="13"/>
      <c r="AR579" s="13"/>
      <c r="AS579" s="13"/>
      <c r="AT579" s="13"/>
      <c r="AU579" s="13"/>
      <c r="AV579" s="13"/>
      <c r="AW579" s="13"/>
      <c r="AX579" s="13"/>
      <c r="AY579" s="13"/>
      <c r="AZ579" s="13"/>
      <c r="BA579" s="10" t="str">
        <f t="shared" si="356"/>
        <v/>
      </c>
      <c r="BB579" s="8">
        <f t="shared" si="365"/>
        <v>0</v>
      </c>
      <c r="BC579" s="8">
        <f t="shared" si="369"/>
        <v>0</v>
      </c>
      <c r="BD579" s="13"/>
      <c r="BE579" s="13"/>
      <c r="BF579" s="13"/>
      <c r="BG579" s="13"/>
      <c r="BH579" s="13"/>
      <c r="BI579" s="13"/>
      <c r="BJ579" s="13"/>
      <c r="BK579" s="13"/>
      <c r="BL579" s="13"/>
      <c r="BM579" s="13"/>
      <c r="BN579" s="8" t="str">
        <f t="shared" si="334"/>
        <v/>
      </c>
      <c r="BO579" s="8">
        <f t="shared" si="352"/>
        <v>0</v>
      </c>
      <c r="BP579" s="8">
        <f t="shared" si="358"/>
        <v>0</v>
      </c>
      <c r="BQ579" s="13"/>
      <c r="BR579" s="13"/>
      <c r="BS579" s="13"/>
      <c r="BT579" s="13"/>
      <c r="BU579" s="13"/>
      <c r="BV579" s="13"/>
      <c r="BW579" s="13"/>
      <c r="BX579" s="13"/>
      <c r="BY579" s="13"/>
      <c r="BZ579" s="13"/>
      <c r="CA579" s="8" t="str">
        <f t="shared" si="359"/>
        <v/>
      </c>
      <c r="CB579" s="8">
        <f t="shared" si="363"/>
        <v>0</v>
      </c>
      <c r="CC579" s="8">
        <f t="shared" si="370"/>
        <v>0</v>
      </c>
      <c r="CD579" s="13"/>
      <c r="CE579" s="13"/>
      <c r="CF579" s="13"/>
      <c r="CG579" s="13"/>
      <c r="CH579" s="13"/>
      <c r="CI579" s="13"/>
      <c r="CJ579" s="13"/>
      <c r="CK579" s="13"/>
      <c r="CL579" s="13"/>
      <c r="CM579" s="13"/>
      <c r="CN579" s="8" t="str">
        <f t="shared" si="361"/>
        <v/>
      </c>
      <c r="CO579" s="8">
        <f t="shared" si="353"/>
        <v>0</v>
      </c>
      <c r="CP579" s="8">
        <f t="shared" si="366"/>
        <v>0</v>
      </c>
      <c r="CQ579" s="13"/>
      <c r="CR579" s="13"/>
      <c r="CS579" s="13"/>
      <c r="CT579" s="13"/>
      <c r="CU579" s="13"/>
      <c r="CV579" s="13"/>
      <c r="CW579" s="13"/>
      <c r="CX579" s="13"/>
      <c r="CY579" s="13"/>
      <c r="CZ579" s="13"/>
      <c r="DA579" s="8" t="str">
        <f t="shared" si="351"/>
        <v/>
      </c>
      <c r="DB579" s="8">
        <f t="shared" si="372"/>
        <v>0</v>
      </c>
      <c r="DC579" s="8">
        <f t="shared" si="368"/>
        <v>0</v>
      </c>
    </row>
    <row r="580" spans="1:107" ht="26.25" customHeight="1" thickBot="1" x14ac:dyDescent="0.4">
      <c r="A580" s="16">
        <v>574</v>
      </c>
      <c r="B580" s="16"/>
      <c r="C580" s="16"/>
      <c r="D580" s="13"/>
      <c r="E580" s="13"/>
      <c r="F580" s="13"/>
      <c r="G580" s="13"/>
      <c r="H580" s="13"/>
      <c r="I580" s="13"/>
      <c r="J580" s="13"/>
      <c r="K580" s="13"/>
      <c r="L580" s="13"/>
      <c r="M580" s="13"/>
      <c r="N580" s="8" t="str">
        <f t="shared" si="364"/>
        <v/>
      </c>
      <c r="O580" s="8">
        <f t="shared" si="354"/>
        <v>0</v>
      </c>
      <c r="P580" s="8">
        <f t="shared" si="371"/>
        <v>0</v>
      </c>
      <c r="Q580" s="13"/>
      <c r="R580" s="13"/>
      <c r="S580" s="13"/>
      <c r="T580" s="13"/>
      <c r="U580" s="13"/>
      <c r="V580" s="13"/>
      <c r="W580" s="13"/>
      <c r="X580" s="13"/>
      <c r="Y580" s="13"/>
      <c r="Z580" s="13"/>
      <c r="AA580" s="10" t="str">
        <f t="shared" si="344"/>
        <v/>
      </c>
      <c r="AB580" s="10">
        <f t="shared" si="373"/>
        <v>0</v>
      </c>
      <c r="AC580" s="10">
        <f t="shared" si="367"/>
        <v>0</v>
      </c>
      <c r="AD580" s="13"/>
      <c r="AE580" s="13"/>
      <c r="AF580" s="13"/>
      <c r="AG580" s="13"/>
      <c r="AH580" s="13"/>
      <c r="AI580" s="13"/>
      <c r="AJ580" s="13"/>
      <c r="AK580" s="13"/>
      <c r="AL580" s="13"/>
      <c r="AM580" s="13"/>
      <c r="AN580" s="10" t="str">
        <f t="shared" si="333"/>
        <v/>
      </c>
      <c r="AO580" s="8">
        <f t="shared" si="362"/>
        <v>0</v>
      </c>
      <c r="AP580" s="12">
        <f t="shared" ref="AP580:AP607" si="374">AllCurCoGP(AD580:AM580)</f>
        <v>0</v>
      </c>
      <c r="AQ580" s="13"/>
      <c r="AR580" s="13"/>
      <c r="AS580" s="13"/>
      <c r="AT580" s="13"/>
      <c r="AU580" s="13"/>
      <c r="AV580" s="13"/>
      <c r="AW580" s="13"/>
      <c r="AX580" s="13"/>
      <c r="AY580" s="13"/>
      <c r="AZ580" s="13"/>
      <c r="BA580" s="10" t="str">
        <f t="shared" si="356"/>
        <v/>
      </c>
      <c r="BB580" s="8">
        <f t="shared" si="365"/>
        <v>0</v>
      </c>
      <c r="BC580" s="8">
        <f t="shared" si="369"/>
        <v>0</v>
      </c>
      <c r="BD580" s="13"/>
      <c r="BE580" s="13"/>
      <c r="BF580" s="13"/>
      <c r="BG580" s="13"/>
      <c r="BH580" s="13"/>
      <c r="BI580" s="13"/>
      <c r="BJ580" s="13"/>
      <c r="BK580" s="13"/>
      <c r="BL580" s="13"/>
      <c r="BM580" s="13"/>
      <c r="BN580" s="8" t="str">
        <f t="shared" si="334"/>
        <v/>
      </c>
      <c r="BO580" s="8">
        <f t="shared" si="352"/>
        <v>0</v>
      </c>
      <c r="BP580" s="8">
        <f t="shared" si="358"/>
        <v>0</v>
      </c>
      <c r="BQ580" s="13"/>
      <c r="BR580" s="13"/>
      <c r="BS580" s="13"/>
      <c r="BT580" s="13"/>
      <c r="BU580" s="13"/>
      <c r="BV580" s="13"/>
      <c r="BW580" s="13"/>
      <c r="BX580" s="13"/>
      <c r="BY580" s="13"/>
      <c r="BZ580" s="13"/>
      <c r="CA580" s="8" t="str">
        <f t="shared" si="359"/>
        <v/>
      </c>
      <c r="CB580" s="8">
        <f t="shared" si="363"/>
        <v>0</v>
      </c>
      <c r="CC580" s="8">
        <f t="shared" si="370"/>
        <v>0</v>
      </c>
      <c r="CD580" s="13"/>
      <c r="CE580" s="13"/>
      <c r="CF580" s="13"/>
      <c r="CG580" s="13"/>
      <c r="CH580" s="13"/>
      <c r="CI580" s="13"/>
      <c r="CJ580" s="13"/>
      <c r="CK580" s="13"/>
      <c r="CL580" s="13"/>
      <c r="CM580" s="13"/>
      <c r="CN580" s="8" t="str">
        <f t="shared" si="361"/>
        <v/>
      </c>
      <c r="CO580" s="8">
        <f t="shared" si="353"/>
        <v>0</v>
      </c>
      <c r="CP580" s="8">
        <f t="shared" si="366"/>
        <v>0</v>
      </c>
      <c r="CQ580" s="13"/>
      <c r="CR580" s="13"/>
      <c r="CS580" s="13"/>
      <c r="CT580" s="13"/>
      <c r="CU580" s="13"/>
      <c r="CV580" s="13"/>
      <c r="CW580" s="13"/>
      <c r="CX580" s="13"/>
      <c r="CY580" s="13"/>
      <c r="CZ580" s="13"/>
      <c r="DA580" s="8" t="str">
        <f t="shared" si="351"/>
        <v/>
      </c>
      <c r="DB580" s="8">
        <f t="shared" si="372"/>
        <v>0</v>
      </c>
      <c r="DC580" s="8">
        <f t="shared" si="368"/>
        <v>0</v>
      </c>
    </row>
    <row r="581" spans="1:107" ht="26.25" customHeight="1" thickBot="1" x14ac:dyDescent="0.4">
      <c r="A581" s="16">
        <v>575</v>
      </c>
      <c r="B581" s="16"/>
      <c r="C581" s="16"/>
      <c r="D581" s="13"/>
      <c r="E581" s="13"/>
      <c r="F581" s="13"/>
      <c r="G581" s="13"/>
      <c r="H581" s="13"/>
      <c r="I581" s="13"/>
      <c r="J581" s="13"/>
      <c r="K581" s="13"/>
      <c r="L581" s="13"/>
      <c r="M581" s="13"/>
      <c r="N581" s="8" t="str">
        <f t="shared" si="364"/>
        <v/>
      </c>
      <c r="O581" s="8">
        <f t="shared" si="354"/>
        <v>0</v>
      </c>
      <c r="P581" s="8">
        <f t="shared" si="371"/>
        <v>0</v>
      </c>
      <c r="Q581" s="13"/>
      <c r="R581" s="13"/>
      <c r="S581" s="13"/>
      <c r="T581" s="13"/>
      <c r="U581" s="13"/>
      <c r="V581" s="13"/>
      <c r="W581" s="13"/>
      <c r="X581" s="13"/>
      <c r="Y581" s="13"/>
      <c r="Z581" s="13"/>
      <c r="AA581" s="10" t="str">
        <f t="shared" si="344"/>
        <v/>
      </c>
      <c r="AB581" s="10">
        <f t="shared" si="373"/>
        <v>0</v>
      </c>
      <c r="AC581" s="10">
        <f t="shared" si="367"/>
        <v>0</v>
      </c>
      <c r="AD581" s="13"/>
      <c r="AE581" s="13"/>
      <c r="AF581" s="13"/>
      <c r="AG581" s="13"/>
      <c r="AH581" s="13"/>
      <c r="AI581" s="13"/>
      <c r="AJ581" s="13"/>
      <c r="AK581" s="13"/>
      <c r="AL581" s="13"/>
      <c r="AM581" s="13"/>
      <c r="AN581" s="10" t="str">
        <f t="shared" si="333"/>
        <v/>
      </c>
      <c r="AO581" s="8">
        <f t="shared" si="362"/>
        <v>0</v>
      </c>
      <c r="AP581" s="12">
        <f t="shared" si="374"/>
        <v>0</v>
      </c>
      <c r="AQ581" s="13"/>
      <c r="AR581" s="13"/>
      <c r="AS581" s="13"/>
      <c r="AT581" s="13"/>
      <c r="AU581" s="13"/>
      <c r="AV581" s="13"/>
      <c r="AW581" s="13"/>
      <c r="AX581" s="13"/>
      <c r="AY581" s="13"/>
      <c r="AZ581" s="13"/>
      <c r="BA581" s="10" t="str">
        <f t="shared" si="356"/>
        <v/>
      </c>
      <c r="BB581" s="8">
        <f t="shared" si="365"/>
        <v>0</v>
      </c>
      <c r="BC581" s="8">
        <f t="shared" si="369"/>
        <v>0</v>
      </c>
      <c r="BD581" s="13"/>
      <c r="BE581" s="13"/>
      <c r="BF581" s="13"/>
      <c r="BG581" s="13"/>
      <c r="BH581" s="13"/>
      <c r="BI581" s="13"/>
      <c r="BJ581" s="13"/>
      <c r="BK581" s="13"/>
      <c r="BL581" s="13"/>
      <c r="BM581" s="13"/>
      <c r="BN581" s="8" t="str">
        <f t="shared" si="334"/>
        <v/>
      </c>
      <c r="BO581" s="8">
        <f t="shared" si="352"/>
        <v>0</v>
      </c>
      <c r="BP581" s="8">
        <f t="shared" si="358"/>
        <v>0</v>
      </c>
      <c r="BQ581" s="13"/>
      <c r="BR581" s="13"/>
      <c r="BS581" s="13"/>
      <c r="BT581" s="13"/>
      <c r="BU581" s="13"/>
      <c r="BV581" s="13"/>
      <c r="BW581" s="13"/>
      <c r="BX581" s="13"/>
      <c r="BY581" s="13"/>
      <c r="BZ581" s="13"/>
      <c r="CA581" s="8" t="str">
        <f t="shared" si="359"/>
        <v/>
      </c>
      <c r="CB581" s="8">
        <f t="shared" si="363"/>
        <v>0</v>
      </c>
      <c r="CC581" s="8">
        <f t="shared" si="370"/>
        <v>0</v>
      </c>
      <c r="CD581" s="13"/>
      <c r="CE581" s="13"/>
      <c r="CF581" s="13"/>
      <c r="CG581" s="13"/>
      <c r="CH581" s="13"/>
      <c r="CI581" s="13"/>
      <c r="CJ581" s="13"/>
      <c r="CK581" s="13"/>
      <c r="CL581" s="13"/>
      <c r="CM581" s="13"/>
      <c r="CN581" s="8" t="str">
        <f t="shared" si="361"/>
        <v/>
      </c>
      <c r="CO581" s="8">
        <f t="shared" si="353"/>
        <v>0</v>
      </c>
      <c r="CP581" s="8">
        <f t="shared" si="366"/>
        <v>0</v>
      </c>
      <c r="CQ581" s="13"/>
      <c r="CR581" s="13"/>
      <c r="CS581" s="13"/>
      <c r="CT581" s="13"/>
      <c r="CU581" s="13"/>
      <c r="CV581" s="13"/>
      <c r="CW581" s="13"/>
      <c r="CX581" s="13"/>
      <c r="CY581" s="13"/>
      <c r="CZ581" s="13"/>
      <c r="DA581" s="8" t="str">
        <f t="shared" si="351"/>
        <v/>
      </c>
      <c r="DB581" s="8">
        <f t="shared" si="372"/>
        <v>0</v>
      </c>
      <c r="DC581" s="8">
        <f t="shared" si="368"/>
        <v>0</v>
      </c>
    </row>
    <row r="582" spans="1:107" ht="26.25" customHeight="1" thickBot="1" x14ac:dyDescent="0.4">
      <c r="A582" s="16">
        <v>576</v>
      </c>
      <c r="B582" s="16"/>
      <c r="C582" s="16"/>
      <c r="D582" s="13"/>
      <c r="E582" s="13"/>
      <c r="F582" s="13"/>
      <c r="G582" s="13"/>
      <c r="H582" s="13"/>
      <c r="I582" s="13"/>
      <c r="J582" s="13"/>
      <c r="K582" s="13"/>
      <c r="L582" s="13"/>
      <c r="M582" s="13"/>
      <c r="N582" s="8" t="str">
        <f t="shared" si="364"/>
        <v/>
      </c>
      <c r="O582" s="8">
        <f t="shared" si="354"/>
        <v>0</v>
      </c>
      <c r="P582" s="8">
        <f t="shared" si="371"/>
        <v>0</v>
      </c>
      <c r="Q582" s="13"/>
      <c r="R582" s="13"/>
      <c r="S582" s="13"/>
      <c r="T582" s="13"/>
      <c r="U582" s="13"/>
      <c r="V582" s="13"/>
      <c r="W582" s="13"/>
      <c r="X582" s="13"/>
      <c r="Y582" s="13"/>
      <c r="Z582" s="13"/>
      <c r="AA582" s="10" t="str">
        <f t="shared" si="344"/>
        <v/>
      </c>
      <c r="AB582" s="10">
        <f t="shared" si="373"/>
        <v>0</v>
      </c>
      <c r="AC582" s="10">
        <f t="shared" si="367"/>
        <v>0</v>
      </c>
      <c r="AD582" s="13"/>
      <c r="AE582" s="13"/>
      <c r="AF582" s="13"/>
      <c r="AG582" s="13"/>
      <c r="AH582" s="13"/>
      <c r="AI582" s="13"/>
      <c r="AJ582" s="13"/>
      <c r="AK582" s="13"/>
      <c r="AL582" s="13"/>
      <c r="AM582" s="13"/>
      <c r="AN582" s="10" t="str">
        <f t="shared" si="333"/>
        <v/>
      </c>
      <c r="AO582" s="8">
        <f t="shared" si="362"/>
        <v>0</v>
      </c>
      <c r="AP582" s="12">
        <f t="shared" si="374"/>
        <v>0</v>
      </c>
      <c r="AQ582" s="13"/>
      <c r="AR582" s="13"/>
      <c r="AS582" s="13"/>
      <c r="AT582" s="13"/>
      <c r="AU582" s="13"/>
      <c r="AV582" s="13"/>
      <c r="AW582" s="13"/>
      <c r="AX582" s="13"/>
      <c r="AY582" s="13"/>
      <c r="AZ582" s="13"/>
      <c r="BA582" s="10" t="str">
        <f t="shared" si="356"/>
        <v/>
      </c>
      <c r="BB582" s="8">
        <f t="shared" si="365"/>
        <v>0</v>
      </c>
      <c r="BC582" s="8">
        <f t="shared" si="369"/>
        <v>0</v>
      </c>
      <c r="BD582" s="13"/>
      <c r="BE582" s="13"/>
      <c r="BF582" s="13"/>
      <c r="BG582" s="13"/>
      <c r="BH582" s="13"/>
      <c r="BI582" s="13"/>
      <c r="BJ582" s="13"/>
      <c r="BK582" s="13"/>
      <c r="BL582" s="13"/>
      <c r="BM582" s="13"/>
      <c r="BN582" s="8" t="str">
        <f t="shared" si="334"/>
        <v/>
      </c>
      <c r="BO582" s="8">
        <f t="shared" si="352"/>
        <v>0</v>
      </c>
      <c r="BP582" s="8">
        <f t="shared" si="358"/>
        <v>0</v>
      </c>
      <c r="BQ582" s="13"/>
      <c r="BR582" s="13"/>
      <c r="BS582" s="13"/>
      <c r="BT582" s="13"/>
      <c r="BU582" s="13"/>
      <c r="BV582" s="13"/>
      <c r="BW582" s="13"/>
      <c r="BX582" s="13"/>
      <c r="BY582" s="13"/>
      <c r="BZ582" s="13"/>
      <c r="CA582" s="8" t="str">
        <f t="shared" si="359"/>
        <v/>
      </c>
      <c r="CB582" s="8">
        <f t="shared" si="363"/>
        <v>0</v>
      </c>
      <c r="CC582" s="8">
        <f t="shared" si="370"/>
        <v>0</v>
      </c>
      <c r="CD582" s="13"/>
      <c r="CE582" s="13"/>
      <c r="CF582" s="13"/>
      <c r="CG582" s="13"/>
      <c r="CH582" s="13"/>
      <c r="CI582" s="13"/>
      <c r="CJ582" s="13"/>
      <c r="CK582" s="13"/>
      <c r="CL582" s="13"/>
      <c r="CM582" s="13"/>
      <c r="CN582" s="8" t="str">
        <f t="shared" si="361"/>
        <v/>
      </c>
      <c r="CO582" s="8">
        <f t="shared" si="353"/>
        <v>0</v>
      </c>
      <c r="CP582" s="8">
        <f t="shared" si="366"/>
        <v>0</v>
      </c>
      <c r="CQ582" s="13"/>
      <c r="CR582" s="13"/>
      <c r="CS582" s="13"/>
      <c r="CT582" s="13"/>
      <c r="CU582" s="13"/>
      <c r="CV582" s="13"/>
      <c r="CW582" s="13"/>
      <c r="CX582" s="13"/>
      <c r="CY582" s="13"/>
      <c r="CZ582" s="13"/>
      <c r="DA582" s="8" t="str">
        <f t="shared" ref="DA582:DA607" si="375">AllCurCo(CQ582:CZ582)</f>
        <v/>
      </c>
      <c r="DB582" s="8">
        <f t="shared" si="372"/>
        <v>0</v>
      </c>
      <c r="DC582" s="8">
        <f t="shared" si="368"/>
        <v>0</v>
      </c>
    </row>
    <row r="583" spans="1:107" ht="26.25" customHeight="1" thickBot="1" x14ac:dyDescent="0.4">
      <c r="A583" s="16">
        <v>577</v>
      </c>
      <c r="B583" s="16"/>
      <c r="C583" s="16"/>
      <c r="D583" s="13"/>
      <c r="E583" s="13"/>
      <c r="F583" s="13"/>
      <c r="G583" s="13"/>
      <c r="H583" s="13"/>
      <c r="I583" s="13"/>
      <c r="J583" s="13"/>
      <c r="K583" s="13"/>
      <c r="L583" s="13"/>
      <c r="M583" s="13"/>
      <c r="N583" s="8" t="str">
        <f t="shared" si="364"/>
        <v/>
      </c>
      <c r="O583" s="8">
        <f t="shared" si="354"/>
        <v>0</v>
      </c>
      <c r="P583" s="8">
        <f t="shared" si="371"/>
        <v>0</v>
      </c>
      <c r="Q583" s="13"/>
      <c r="R583" s="13"/>
      <c r="S583" s="13"/>
      <c r="T583" s="13"/>
      <c r="U583" s="13"/>
      <c r="V583" s="13"/>
      <c r="W583" s="13"/>
      <c r="X583" s="13"/>
      <c r="Y583" s="13"/>
      <c r="Z583" s="13"/>
      <c r="AA583" s="10" t="str">
        <f t="shared" si="344"/>
        <v/>
      </c>
      <c r="AB583" s="10">
        <f t="shared" si="373"/>
        <v>0</v>
      </c>
      <c r="AC583" s="10">
        <f t="shared" si="367"/>
        <v>0</v>
      </c>
      <c r="AD583" s="13"/>
      <c r="AE583" s="13"/>
      <c r="AF583" s="13"/>
      <c r="AG583" s="13"/>
      <c r="AH583" s="13"/>
      <c r="AI583" s="13"/>
      <c r="AJ583" s="13"/>
      <c r="AK583" s="13"/>
      <c r="AL583" s="13"/>
      <c r="AM583" s="13"/>
      <c r="AN583" s="10" t="str">
        <f t="shared" si="333"/>
        <v/>
      </c>
      <c r="AO583" s="8">
        <f t="shared" si="362"/>
        <v>0</v>
      </c>
      <c r="AP583" s="12">
        <f t="shared" si="374"/>
        <v>0</v>
      </c>
      <c r="AQ583" s="13"/>
      <c r="AR583" s="13"/>
      <c r="AS583" s="13"/>
      <c r="AT583" s="13"/>
      <c r="AU583" s="13"/>
      <c r="AV583" s="13"/>
      <c r="AW583" s="13"/>
      <c r="AX583" s="13"/>
      <c r="AY583" s="13"/>
      <c r="AZ583" s="13"/>
      <c r="BA583" s="10" t="str">
        <f t="shared" si="356"/>
        <v/>
      </c>
      <c r="BB583" s="8">
        <f t="shared" si="365"/>
        <v>0</v>
      </c>
      <c r="BC583" s="8">
        <f t="shared" si="369"/>
        <v>0</v>
      </c>
      <c r="BD583" s="13"/>
      <c r="BE583" s="13"/>
      <c r="BF583" s="13"/>
      <c r="BG583" s="13"/>
      <c r="BH583" s="13"/>
      <c r="BI583" s="13"/>
      <c r="BJ583" s="13"/>
      <c r="BK583" s="13"/>
      <c r="BL583" s="13"/>
      <c r="BM583" s="13"/>
      <c r="BN583" s="8" t="str">
        <f t="shared" si="334"/>
        <v/>
      </c>
      <c r="BO583" s="8">
        <f t="shared" si="352"/>
        <v>0</v>
      </c>
      <c r="BP583" s="8">
        <f t="shared" si="358"/>
        <v>0</v>
      </c>
      <c r="BQ583" s="13"/>
      <c r="BR583" s="13"/>
      <c r="BS583" s="13"/>
      <c r="BT583" s="13"/>
      <c r="BU583" s="13"/>
      <c r="BV583" s="13"/>
      <c r="BW583" s="13"/>
      <c r="BX583" s="13"/>
      <c r="BY583" s="13"/>
      <c r="BZ583" s="13"/>
      <c r="CA583" s="8" t="str">
        <f t="shared" si="359"/>
        <v/>
      </c>
      <c r="CB583" s="8">
        <f t="shared" si="363"/>
        <v>0</v>
      </c>
      <c r="CC583" s="8">
        <f t="shared" si="370"/>
        <v>0</v>
      </c>
      <c r="CD583" s="13"/>
      <c r="CE583" s="13"/>
      <c r="CF583" s="13"/>
      <c r="CG583" s="13"/>
      <c r="CH583" s="13"/>
      <c r="CI583" s="13"/>
      <c r="CJ583" s="13"/>
      <c r="CK583" s="13"/>
      <c r="CL583" s="13"/>
      <c r="CM583" s="13"/>
      <c r="CN583" s="8" t="str">
        <f t="shared" si="361"/>
        <v/>
      </c>
      <c r="CO583" s="8">
        <f t="shared" si="353"/>
        <v>0</v>
      </c>
      <c r="CP583" s="8">
        <f t="shared" si="366"/>
        <v>0</v>
      </c>
      <c r="CQ583" s="13"/>
      <c r="CR583" s="13"/>
      <c r="CS583" s="13"/>
      <c r="CT583" s="13"/>
      <c r="CU583" s="13"/>
      <c r="CV583" s="13"/>
      <c r="CW583" s="13"/>
      <c r="CX583" s="13"/>
      <c r="CY583" s="13"/>
      <c r="CZ583" s="13"/>
      <c r="DA583" s="8" t="str">
        <f t="shared" si="375"/>
        <v/>
      </c>
      <c r="DB583" s="8">
        <f t="shared" si="372"/>
        <v>0</v>
      </c>
      <c r="DC583" s="8">
        <f t="shared" si="368"/>
        <v>0</v>
      </c>
    </row>
    <row r="584" spans="1:107" ht="26.25" customHeight="1" thickBot="1" x14ac:dyDescent="0.4">
      <c r="A584" s="16">
        <v>578</v>
      </c>
      <c r="B584" s="16"/>
      <c r="C584" s="16"/>
      <c r="D584" s="13"/>
      <c r="E584" s="13"/>
      <c r="F584" s="13"/>
      <c r="G584" s="13"/>
      <c r="H584" s="13"/>
      <c r="I584" s="13"/>
      <c r="J584" s="13"/>
      <c r="K584" s="13"/>
      <c r="L584" s="13"/>
      <c r="M584" s="13"/>
      <c r="N584" s="8" t="str">
        <f t="shared" si="364"/>
        <v/>
      </c>
      <c r="O584" s="8">
        <f t="shared" si="354"/>
        <v>0</v>
      </c>
      <c r="P584" s="8">
        <f t="shared" si="371"/>
        <v>0</v>
      </c>
      <c r="Q584" s="13"/>
      <c r="R584" s="13"/>
      <c r="S584" s="13"/>
      <c r="T584" s="13"/>
      <c r="U584" s="13"/>
      <c r="V584" s="13"/>
      <c r="W584" s="13"/>
      <c r="X584" s="13"/>
      <c r="Y584" s="13"/>
      <c r="Z584" s="13"/>
      <c r="AA584" s="10" t="str">
        <f t="shared" si="344"/>
        <v/>
      </c>
      <c r="AB584" s="10">
        <f t="shared" si="373"/>
        <v>0</v>
      </c>
      <c r="AC584" s="10">
        <f t="shared" si="367"/>
        <v>0</v>
      </c>
      <c r="AD584" s="13"/>
      <c r="AE584" s="13"/>
      <c r="AF584" s="13"/>
      <c r="AG584" s="13"/>
      <c r="AH584" s="13"/>
      <c r="AI584" s="13"/>
      <c r="AJ584" s="13"/>
      <c r="AK584" s="13"/>
      <c r="AL584" s="13"/>
      <c r="AM584" s="13"/>
      <c r="AN584" s="10" t="str">
        <f t="shared" si="333"/>
        <v/>
      </c>
      <c r="AO584" s="8">
        <f t="shared" si="362"/>
        <v>0</v>
      </c>
      <c r="AP584" s="12">
        <f t="shared" si="374"/>
        <v>0</v>
      </c>
      <c r="AQ584" s="13"/>
      <c r="AR584" s="13"/>
      <c r="AS584" s="13"/>
      <c r="AT584" s="13"/>
      <c r="AU584" s="13"/>
      <c r="AV584" s="13"/>
      <c r="AW584" s="13"/>
      <c r="AX584" s="13"/>
      <c r="AY584" s="13"/>
      <c r="AZ584" s="13"/>
      <c r="BA584" s="10" t="str">
        <f t="shared" si="356"/>
        <v/>
      </c>
      <c r="BB584" s="8">
        <f t="shared" si="365"/>
        <v>0</v>
      </c>
      <c r="BC584" s="8">
        <f t="shared" si="369"/>
        <v>0</v>
      </c>
      <c r="BD584" s="13"/>
      <c r="BE584" s="13"/>
      <c r="BF584" s="13"/>
      <c r="BG584" s="13"/>
      <c r="BH584" s="13"/>
      <c r="BI584" s="13"/>
      <c r="BJ584" s="13"/>
      <c r="BK584" s="13"/>
      <c r="BL584" s="13"/>
      <c r="BM584" s="13"/>
      <c r="BN584" s="8" t="str">
        <f t="shared" si="334"/>
        <v/>
      </c>
      <c r="BO584" s="8">
        <f t="shared" ref="BO584:BO607" si="376">AllCurCoTCL(BD584:BM584)</f>
        <v>0</v>
      </c>
      <c r="BP584" s="8">
        <f t="shared" si="358"/>
        <v>0</v>
      </c>
      <c r="BQ584" s="13"/>
      <c r="BR584" s="13"/>
      <c r="BS584" s="13"/>
      <c r="BT584" s="13"/>
      <c r="BU584" s="13"/>
      <c r="BV584" s="13"/>
      <c r="BW584" s="13"/>
      <c r="BX584" s="13"/>
      <c r="BY584" s="13"/>
      <c r="BZ584" s="13"/>
      <c r="CA584" s="8" t="str">
        <f t="shared" si="359"/>
        <v/>
      </c>
      <c r="CB584" s="8">
        <f t="shared" si="363"/>
        <v>0</v>
      </c>
      <c r="CC584" s="8">
        <f t="shared" si="370"/>
        <v>0</v>
      </c>
      <c r="CD584" s="13"/>
      <c r="CE584" s="13"/>
      <c r="CF584" s="13"/>
      <c r="CG584" s="13"/>
      <c r="CH584" s="13"/>
      <c r="CI584" s="13"/>
      <c r="CJ584" s="13"/>
      <c r="CK584" s="13"/>
      <c r="CL584" s="13"/>
      <c r="CM584" s="13"/>
      <c r="CN584" s="8" t="str">
        <f t="shared" si="361"/>
        <v/>
      </c>
      <c r="CO584" s="8">
        <f t="shared" si="353"/>
        <v>0</v>
      </c>
      <c r="CP584" s="8">
        <f t="shared" si="366"/>
        <v>0</v>
      </c>
      <c r="CQ584" s="13"/>
      <c r="CR584" s="13"/>
      <c r="CS584" s="13"/>
      <c r="CT584" s="13"/>
      <c r="CU584" s="13"/>
      <c r="CV584" s="13"/>
      <c r="CW584" s="13"/>
      <c r="CX584" s="13"/>
      <c r="CY584" s="13"/>
      <c r="CZ584" s="13"/>
      <c r="DA584" s="8" t="str">
        <f t="shared" si="375"/>
        <v/>
      </c>
      <c r="DB584" s="8">
        <f t="shared" si="372"/>
        <v>0</v>
      </c>
      <c r="DC584" s="8">
        <f t="shared" si="368"/>
        <v>0</v>
      </c>
    </row>
    <row r="585" spans="1:107" ht="26.25" customHeight="1" thickBot="1" x14ac:dyDescent="0.4">
      <c r="A585" s="16">
        <v>579</v>
      </c>
      <c r="B585" s="16"/>
      <c r="C585" s="16"/>
      <c r="D585" s="13"/>
      <c r="E585" s="13"/>
      <c r="F585" s="13"/>
      <c r="G585" s="13"/>
      <c r="H585" s="13"/>
      <c r="I585" s="13"/>
      <c r="J585" s="13"/>
      <c r="K585" s="13"/>
      <c r="L585" s="13"/>
      <c r="M585" s="13"/>
      <c r="N585" s="8" t="str">
        <f t="shared" si="364"/>
        <v/>
      </c>
      <c r="O585" s="8">
        <f t="shared" si="354"/>
        <v>0</v>
      </c>
      <c r="P585" s="8">
        <f t="shared" si="371"/>
        <v>0</v>
      </c>
      <c r="Q585" s="13"/>
      <c r="R585" s="13"/>
      <c r="S585" s="13"/>
      <c r="T585" s="13"/>
      <c r="U585" s="13"/>
      <c r="V585" s="13"/>
      <c r="W585" s="13"/>
      <c r="X585" s="13"/>
      <c r="Y585" s="13"/>
      <c r="Z585" s="13"/>
      <c r="AA585" s="10" t="str">
        <f t="shared" si="344"/>
        <v/>
      </c>
      <c r="AB585" s="10">
        <f t="shared" si="373"/>
        <v>0</v>
      </c>
      <c r="AC585" s="10">
        <f t="shared" si="367"/>
        <v>0</v>
      </c>
      <c r="AD585" s="13"/>
      <c r="AE585" s="13"/>
      <c r="AF585" s="13"/>
      <c r="AG585" s="13"/>
      <c r="AH585" s="13"/>
      <c r="AI585" s="13"/>
      <c r="AJ585" s="13"/>
      <c r="AK585" s="13"/>
      <c r="AL585" s="13"/>
      <c r="AM585" s="13"/>
      <c r="AN585" s="10" t="str">
        <f t="shared" si="333"/>
        <v/>
      </c>
      <c r="AO585" s="8">
        <f t="shared" si="362"/>
        <v>0</v>
      </c>
      <c r="AP585" s="12">
        <f t="shared" si="374"/>
        <v>0</v>
      </c>
      <c r="AQ585" s="13"/>
      <c r="AR585" s="13"/>
      <c r="AS585" s="13"/>
      <c r="AT585" s="13"/>
      <c r="AU585" s="13"/>
      <c r="AV585" s="13"/>
      <c r="AW585" s="13"/>
      <c r="AX585" s="13"/>
      <c r="AY585" s="13"/>
      <c r="AZ585" s="13"/>
      <c r="BA585" s="10" t="str">
        <f t="shared" si="356"/>
        <v/>
      </c>
      <c r="BB585" s="8">
        <f t="shared" si="365"/>
        <v>0</v>
      </c>
      <c r="BC585" s="8">
        <f t="shared" si="369"/>
        <v>0</v>
      </c>
      <c r="BD585" s="13"/>
      <c r="BE585" s="13"/>
      <c r="BF585" s="13"/>
      <c r="BG585" s="13"/>
      <c r="BH585" s="13"/>
      <c r="BI585" s="13"/>
      <c r="BJ585" s="13"/>
      <c r="BK585" s="13"/>
      <c r="BL585" s="13"/>
      <c r="BM585" s="13"/>
      <c r="BN585" s="8" t="str">
        <f t="shared" si="334"/>
        <v/>
      </c>
      <c r="BO585" s="8">
        <f t="shared" si="376"/>
        <v>0</v>
      </c>
      <c r="BP585" s="8">
        <f t="shared" si="358"/>
        <v>0</v>
      </c>
      <c r="BQ585" s="13"/>
      <c r="BR585" s="13"/>
      <c r="BS585" s="13"/>
      <c r="BT585" s="13"/>
      <c r="BU585" s="13"/>
      <c r="BV585" s="13"/>
      <c r="BW585" s="13"/>
      <c r="BX585" s="13"/>
      <c r="BY585" s="13"/>
      <c r="BZ585" s="13"/>
      <c r="CA585" s="8" t="str">
        <f t="shared" si="359"/>
        <v/>
      </c>
      <c r="CB585" s="8">
        <f t="shared" si="363"/>
        <v>0</v>
      </c>
      <c r="CC585" s="8">
        <f t="shared" si="370"/>
        <v>0</v>
      </c>
      <c r="CD585" s="13"/>
      <c r="CE585" s="13"/>
      <c r="CF585" s="13"/>
      <c r="CG585" s="13"/>
      <c r="CH585" s="13"/>
      <c r="CI585" s="13"/>
      <c r="CJ585" s="13"/>
      <c r="CK585" s="13"/>
      <c r="CL585" s="13"/>
      <c r="CM585" s="13"/>
      <c r="CN585" s="8" t="str">
        <f t="shared" si="361"/>
        <v/>
      </c>
      <c r="CO585" s="8">
        <f t="shared" si="353"/>
        <v>0</v>
      </c>
      <c r="CP585" s="8">
        <f t="shared" si="366"/>
        <v>0</v>
      </c>
      <c r="CQ585" s="13"/>
      <c r="CR585" s="13"/>
      <c r="CS585" s="13"/>
      <c r="CT585" s="13"/>
      <c r="CU585" s="13"/>
      <c r="CV585" s="13"/>
      <c r="CW585" s="13"/>
      <c r="CX585" s="13"/>
      <c r="CY585" s="13"/>
      <c r="CZ585" s="13"/>
      <c r="DA585" s="8" t="str">
        <f t="shared" si="375"/>
        <v/>
      </c>
      <c r="DB585" s="8">
        <f t="shared" si="372"/>
        <v>0</v>
      </c>
      <c r="DC585" s="8">
        <f t="shared" si="368"/>
        <v>0</v>
      </c>
    </row>
    <row r="586" spans="1:107" ht="26.25" customHeight="1" thickBot="1" x14ac:dyDescent="0.4">
      <c r="A586" s="16">
        <v>580</v>
      </c>
      <c r="B586" s="16"/>
      <c r="C586" s="16"/>
      <c r="D586" s="13"/>
      <c r="E586" s="13"/>
      <c r="F586" s="13"/>
      <c r="G586" s="13"/>
      <c r="H586" s="13"/>
      <c r="I586" s="13"/>
      <c r="J586" s="13"/>
      <c r="K586" s="13"/>
      <c r="L586" s="13"/>
      <c r="M586" s="13"/>
      <c r="N586" s="8" t="str">
        <f t="shared" si="364"/>
        <v/>
      </c>
      <c r="O586" s="8">
        <f t="shared" si="354"/>
        <v>0</v>
      </c>
      <c r="P586" s="8">
        <f t="shared" si="371"/>
        <v>0</v>
      </c>
      <c r="Q586" s="13"/>
      <c r="R586" s="13"/>
      <c r="S586" s="13"/>
      <c r="T586" s="13"/>
      <c r="U586" s="13"/>
      <c r="V586" s="13"/>
      <c r="W586" s="13"/>
      <c r="X586" s="13"/>
      <c r="Y586" s="13"/>
      <c r="Z586" s="13"/>
      <c r="AA586" s="10" t="str">
        <f t="shared" si="344"/>
        <v/>
      </c>
      <c r="AB586" s="10">
        <f t="shared" si="373"/>
        <v>0</v>
      </c>
      <c r="AC586" s="10">
        <f t="shared" si="367"/>
        <v>0</v>
      </c>
      <c r="AD586" s="13"/>
      <c r="AE586" s="13"/>
      <c r="AF586" s="13"/>
      <c r="AG586" s="13"/>
      <c r="AH586" s="13"/>
      <c r="AI586" s="13"/>
      <c r="AJ586" s="13"/>
      <c r="AK586" s="13"/>
      <c r="AL586" s="13"/>
      <c r="AM586" s="13"/>
      <c r="AN586" s="10" t="str">
        <f t="shared" si="333"/>
        <v/>
      </c>
      <c r="AO586" s="8">
        <f t="shared" si="362"/>
        <v>0</v>
      </c>
      <c r="AP586" s="12">
        <f t="shared" si="374"/>
        <v>0</v>
      </c>
      <c r="AQ586" s="13"/>
      <c r="AR586" s="13"/>
      <c r="AS586" s="13"/>
      <c r="AT586" s="13"/>
      <c r="AU586" s="13"/>
      <c r="AV586" s="13"/>
      <c r="AW586" s="13"/>
      <c r="AX586" s="13"/>
      <c r="AY586" s="13"/>
      <c r="AZ586" s="13"/>
      <c r="BA586" s="10" t="str">
        <f t="shared" si="356"/>
        <v/>
      </c>
      <c r="BB586" s="8">
        <f t="shared" si="365"/>
        <v>0</v>
      </c>
      <c r="BC586" s="8">
        <f t="shared" si="369"/>
        <v>0</v>
      </c>
      <c r="BD586" s="13"/>
      <c r="BE586" s="13"/>
      <c r="BF586" s="13"/>
      <c r="BG586" s="13"/>
      <c r="BH586" s="13"/>
      <c r="BI586" s="13"/>
      <c r="BJ586" s="13"/>
      <c r="BK586" s="13"/>
      <c r="BL586" s="13"/>
      <c r="BM586" s="13"/>
      <c r="BN586" s="8" t="str">
        <f t="shared" si="334"/>
        <v/>
      </c>
      <c r="BO586" s="8">
        <f t="shared" si="376"/>
        <v>0</v>
      </c>
      <c r="BP586" s="8">
        <f t="shared" si="358"/>
        <v>0</v>
      </c>
      <c r="BQ586" s="13"/>
      <c r="BR586" s="13"/>
      <c r="BS586" s="13"/>
      <c r="BT586" s="13"/>
      <c r="BU586" s="13"/>
      <c r="BV586" s="13"/>
      <c r="BW586" s="13"/>
      <c r="BX586" s="13"/>
      <c r="BY586" s="13"/>
      <c r="BZ586" s="13"/>
      <c r="CA586" s="8" t="str">
        <f t="shared" si="359"/>
        <v/>
      </c>
      <c r="CB586" s="8">
        <f t="shared" si="363"/>
        <v>0</v>
      </c>
      <c r="CC586" s="8">
        <f t="shared" si="370"/>
        <v>0</v>
      </c>
      <c r="CD586" s="13"/>
      <c r="CE586" s="13"/>
      <c r="CF586" s="13"/>
      <c r="CG586" s="13"/>
      <c r="CH586" s="13"/>
      <c r="CI586" s="13"/>
      <c r="CJ586" s="13"/>
      <c r="CK586" s="13"/>
      <c r="CL586" s="13"/>
      <c r="CM586" s="13"/>
      <c r="CN586" s="8" t="str">
        <f t="shared" si="361"/>
        <v/>
      </c>
      <c r="CO586" s="8">
        <f t="shared" si="353"/>
        <v>0</v>
      </c>
      <c r="CP586" s="8">
        <f t="shared" si="366"/>
        <v>0</v>
      </c>
      <c r="CQ586" s="13"/>
      <c r="CR586" s="13"/>
      <c r="CS586" s="13"/>
      <c r="CT586" s="13"/>
      <c r="CU586" s="13"/>
      <c r="CV586" s="13"/>
      <c r="CW586" s="13"/>
      <c r="CX586" s="13"/>
      <c r="CY586" s="13"/>
      <c r="CZ586" s="13"/>
      <c r="DA586" s="8" t="str">
        <f t="shared" si="375"/>
        <v/>
      </c>
      <c r="DB586" s="8">
        <f t="shared" si="372"/>
        <v>0</v>
      </c>
      <c r="DC586" s="8">
        <f t="shared" si="368"/>
        <v>0</v>
      </c>
    </row>
    <row r="587" spans="1:107" ht="26.25" customHeight="1" thickBot="1" x14ac:dyDescent="0.4">
      <c r="A587" s="16">
        <v>581</v>
      </c>
      <c r="B587" s="16"/>
      <c r="C587" s="16"/>
      <c r="D587" s="13"/>
      <c r="E587" s="13"/>
      <c r="F587" s="13"/>
      <c r="G587" s="13"/>
      <c r="H587" s="13"/>
      <c r="I587" s="13"/>
      <c r="J587" s="13"/>
      <c r="K587" s="13"/>
      <c r="L587" s="13"/>
      <c r="M587" s="13"/>
      <c r="N587" s="8" t="str">
        <f t="shared" si="364"/>
        <v/>
      </c>
      <c r="O587" s="8">
        <f t="shared" si="354"/>
        <v>0</v>
      </c>
      <c r="P587" s="8">
        <f t="shared" si="371"/>
        <v>0</v>
      </c>
      <c r="Q587" s="13"/>
      <c r="R587" s="13"/>
      <c r="S587" s="13"/>
      <c r="T587" s="13"/>
      <c r="U587" s="13"/>
      <c r="V587" s="13"/>
      <c r="W587" s="13"/>
      <c r="X587" s="13"/>
      <c r="Y587" s="13"/>
      <c r="Z587" s="13"/>
      <c r="AA587" s="10" t="str">
        <f t="shared" si="344"/>
        <v/>
      </c>
      <c r="AB587" s="10">
        <f t="shared" si="373"/>
        <v>0</v>
      </c>
      <c r="AC587" s="10">
        <f t="shared" si="367"/>
        <v>0</v>
      </c>
      <c r="AD587" s="13"/>
      <c r="AE587" s="13"/>
      <c r="AF587" s="13"/>
      <c r="AG587" s="13"/>
      <c r="AH587" s="13"/>
      <c r="AI587" s="13"/>
      <c r="AJ587" s="13"/>
      <c r="AK587" s="13"/>
      <c r="AL587" s="13"/>
      <c r="AM587" s="13"/>
      <c r="AN587" s="10" t="str">
        <f t="shared" si="333"/>
        <v/>
      </c>
      <c r="AO587" s="8">
        <f t="shared" si="362"/>
        <v>0</v>
      </c>
      <c r="AP587" s="12">
        <f t="shared" si="374"/>
        <v>0</v>
      </c>
      <c r="AQ587" s="13"/>
      <c r="AR587" s="13"/>
      <c r="AS587" s="13"/>
      <c r="AT587" s="13"/>
      <c r="AU587" s="13"/>
      <c r="AV587" s="13"/>
      <c r="AW587" s="13"/>
      <c r="AX587" s="13"/>
      <c r="AY587" s="13"/>
      <c r="AZ587" s="13"/>
      <c r="BA587" s="10" t="str">
        <f t="shared" si="356"/>
        <v/>
      </c>
      <c r="BB587" s="8">
        <f t="shared" si="365"/>
        <v>0</v>
      </c>
      <c r="BC587" s="8">
        <f t="shared" si="369"/>
        <v>0</v>
      </c>
      <c r="BD587" s="13"/>
      <c r="BE587" s="13"/>
      <c r="BF587" s="13"/>
      <c r="BG587" s="13"/>
      <c r="BH587" s="13"/>
      <c r="BI587" s="13"/>
      <c r="BJ587" s="13"/>
      <c r="BK587" s="13"/>
      <c r="BL587" s="13"/>
      <c r="BM587" s="13"/>
      <c r="BN587" s="8" t="str">
        <f t="shared" si="334"/>
        <v/>
      </c>
      <c r="BO587" s="8">
        <f t="shared" si="376"/>
        <v>0</v>
      </c>
      <c r="BP587" s="8">
        <f t="shared" si="358"/>
        <v>0</v>
      </c>
      <c r="BQ587" s="13"/>
      <c r="BR587" s="13"/>
      <c r="BS587" s="13"/>
      <c r="BT587" s="13"/>
      <c r="BU587" s="13"/>
      <c r="BV587" s="13"/>
      <c r="BW587" s="13"/>
      <c r="BX587" s="13"/>
      <c r="BY587" s="13"/>
      <c r="BZ587" s="13"/>
      <c r="CA587" s="8" t="str">
        <f t="shared" si="359"/>
        <v/>
      </c>
      <c r="CB587" s="8">
        <f t="shared" si="363"/>
        <v>0</v>
      </c>
      <c r="CC587" s="8">
        <f t="shared" si="370"/>
        <v>0</v>
      </c>
      <c r="CD587" s="13"/>
      <c r="CE587" s="13"/>
      <c r="CF587" s="13"/>
      <c r="CG587" s="13"/>
      <c r="CH587" s="13"/>
      <c r="CI587" s="13"/>
      <c r="CJ587" s="13"/>
      <c r="CK587" s="13"/>
      <c r="CL587" s="13"/>
      <c r="CM587" s="13"/>
      <c r="CN587" s="8" t="str">
        <f t="shared" si="361"/>
        <v/>
      </c>
      <c r="CO587" s="8">
        <f t="shared" si="353"/>
        <v>0</v>
      </c>
      <c r="CP587" s="8">
        <f t="shared" si="366"/>
        <v>0</v>
      </c>
      <c r="CQ587" s="13"/>
      <c r="CR587" s="13"/>
      <c r="CS587" s="13"/>
      <c r="CT587" s="13"/>
      <c r="CU587" s="13"/>
      <c r="CV587" s="13"/>
      <c r="CW587" s="13"/>
      <c r="CX587" s="13"/>
      <c r="CY587" s="13"/>
      <c r="CZ587" s="13"/>
      <c r="DA587" s="8" t="str">
        <f t="shared" si="375"/>
        <v/>
      </c>
      <c r="DB587" s="8">
        <f t="shared" si="372"/>
        <v>0</v>
      </c>
      <c r="DC587" s="8">
        <f t="shared" si="368"/>
        <v>0</v>
      </c>
    </row>
    <row r="588" spans="1:107" ht="26.25" customHeight="1" thickBot="1" x14ac:dyDescent="0.4">
      <c r="A588" s="16">
        <v>582</v>
      </c>
      <c r="B588" s="16"/>
      <c r="C588" s="16"/>
      <c r="D588" s="13"/>
      <c r="E588" s="13"/>
      <c r="F588" s="13"/>
      <c r="G588" s="13"/>
      <c r="H588" s="13"/>
      <c r="I588" s="13"/>
      <c r="J588" s="13"/>
      <c r="K588" s="13"/>
      <c r="L588" s="13"/>
      <c r="M588" s="13"/>
      <c r="N588" s="8" t="str">
        <f t="shared" si="364"/>
        <v/>
      </c>
      <c r="O588" s="8">
        <f t="shared" si="354"/>
        <v>0</v>
      </c>
      <c r="P588" s="8">
        <f t="shared" si="371"/>
        <v>0</v>
      </c>
      <c r="Q588" s="13"/>
      <c r="R588" s="13"/>
      <c r="S588" s="13"/>
      <c r="T588" s="13"/>
      <c r="U588" s="13"/>
      <c r="V588" s="13"/>
      <c r="W588" s="13"/>
      <c r="X588" s="13"/>
      <c r="Y588" s="13"/>
      <c r="Z588" s="13"/>
      <c r="AA588" s="10" t="str">
        <f t="shared" si="344"/>
        <v/>
      </c>
      <c r="AB588" s="10">
        <f t="shared" si="373"/>
        <v>0</v>
      </c>
      <c r="AC588" s="10">
        <f t="shared" si="367"/>
        <v>0</v>
      </c>
      <c r="AD588" s="13"/>
      <c r="AE588" s="13"/>
      <c r="AF588" s="13"/>
      <c r="AG588" s="13"/>
      <c r="AH588" s="13"/>
      <c r="AI588" s="13"/>
      <c r="AJ588" s="13"/>
      <c r="AK588" s="13"/>
      <c r="AL588" s="13"/>
      <c r="AM588" s="13"/>
      <c r="AN588" s="10" t="str">
        <f t="shared" si="333"/>
        <v/>
      </c>
      <c r="AO588" s="8">
        <f t="shared" si="362"/>
        <v>0</v>
      </c>
      <c r="AP588" s="12">
        <f t="shared" si="374"/>
        <v>0</v>
      </c>
      <c r="AQ588" s="13"/>
      <c r="AR588" s="13"/>
      <c r="AS588" s="13"/>
      <c r="AT588" s="13"/>
      <c r="AU588" s="13"/>
      <c r="AV588" s="13"/>
      <c r="AW588" s="13"/>
      <c r="AX588" s="13"/>
      <c r="AY588" s="13"/>
      <c r="AZ588" s="13"/>
      <c r="BA588" s="10" t="str">
        <f t="shared" si="356"/>
        <v/>
      </c>
      <c r="BB588" s="8">
        <f t="shared" si="365"/>
        <v>0</v>
      </c>
      <c r="BC588" s="8">
        <f t="shared" si="369"/>
        <v>0</v>
      </c>
      <c r="BD588" s="13"/>
      <c r="BE588" s="13"/>
      <c r="BF588" s="13"/>
      <c r="BG588" s="13"/>
      <c r="BH588" s="13"/>
      <c r="BI588" s="13"/>
      <c r="BJ588" s="13"/>
      <c r="BK588" s="13"/>
      <c r="BL588" s="13"/>
      <c r="BM588" s="13"/>
      <c r="BN588" s="8" t="str">
        <f t="shared" si="334"/>
        <v/>
      </c>
      <c r="BO588" s="8">
        <f t="shared" si="376"/>
        <v>0</v>
      </c>
      <c r="BP588" s="8">
        <f t="shared" si="358"/>
        <v>0</v>
      </c>
      <c r="BQ588" s="13"/>
      <c r="BR588" s="13"/>
      <c r="BS588" s="13"/>
      <c r="BT588" s="13"/>
      <c r="BU588" s="13"/>
      <c r="BV588" s="13"/>
      <c r="BW588" s="13"/>
      <c r="BX588" s="13"/>
      <c r="BY588" s="13"/>
      <c r="BZ588" s="13"/>
      <c r="CA588" s="8" t="str">
        <f t="shared" si="359"/>
        <v/>
      </c>
      <c r="CB588" s="8">
        <f t="shared" si="363"/>
        <v>0</v>
      </c>
      <c r="CC588" s="8">
        <f t="shared" si="370"/>
        <v>0</v>
      </c>
      <c r="CD588" s="13"/>
      <c r="CE588" s="13"/>
      <c r="CF588" s="13"/>
      <c r="CG588" s="13"/>
      <c r="CH588" s="13"/>
      <c r="CI588" s="13"/>
      <c r="CJ588" s="13"/>
      <c r="CK588" s="13"/>
      <c r="CL588" s="13"/>
      <c r="CM588" s="13"/>
      <c r="CN588" s="8" t="str">
        <f t="shared" si="361"/>
        <v/>
      </c>
      <c r="CO588" s="8">
        <f t="shared" ref="CO588:CO607" si="377">AllCurCoTCL(CD588:CM588)</f>
        <v>0</v>
      </c>
      <c r="CP588" s="8">
        <f t="shared" si="366"/>
        <v>0</v>
      </c>
      <c r="CQ588" s="13"/>
      <c r="CR588" s="13"/>
      <c r="CS588" s="13"/>
      <c r="CT588" s="13"/>
      <c r="CU588" s="13"/>
      <c r="CV588" s="13"/>
      <c r="CW588" s="13"/>
      <c r="CX588" s="13"/>
      <c r="CY588" s="13"/>
      <c r="CZ588" s="13"/>
      <c r="DA588" s="8" t="str">
        <f t="shared" si="375"/>
        <v/>
      </c>
      <c r="DB588" s="8">
        <f t="shared" si="372"/>
        <v>0</v>
      </c>
      <c r="DC588" s="8">
        <f t="shared" si="368"/>
        <v>0</v>
      </c>
    </row>
    <row r="589" spans="1:107" ht="26.25" customHeight="1" thickBot="1" x14ac:dyDescent="0.4">
      <c r="A589" s="16">
        <v>583</v>
      </c>
      <c r="B589" s="16"/>
      <c r="C589" s="16"/>
      <c r="D589" s="13"/>
      <c r="E589" s="13"/>
      <c r="F589" s="13"/>
      <c r="G589" s="13"/>
      <c r="H589" s="13"/>
      <c r="I589" s="13"/>
      <c r="J589" s="13"/>
      <c r="K589" s="13"/>
      <c r="L589" s="13"/>
      <c r="M589" s="13"/>
      <c r="N589" s="8" t="str">
        <f t="shared" si="364"/>
        <v/>
      </c>
      <c r="O589" s="8">
        <f t="shared" si="354"/>
        <v>0</v>
      </c>
      <c r="P589" s="8">
        <f t="shared" si="371"/>
        <v>0</v>
      </c>
      <c r="Q589" s="13"/>
      <c r="R589" s="13"/>
      <c r="S589" s="13"/>
      <c r="T589" s="13"/>
      <c r="U589" s="13"/>
      <c r="V589" s="13"/>
      <c r="W589" s="13"/>
      <c r="X589" s="13"/>
      <c r="Y589" s="13"/>
      <c r="Z589" s="13"/>
      <c r="AA589" s="10" t="str">
        <f t="shared" si="344"/>
        <v/>
      </c>
      <c r="AB589" s="10">
        <f t="shared" si="373"/>
        <v>0</v>
      </c>
      <c r="AC589" s="10">
        <f t="shared" si="367"/>
        <v>0</v>
      </c>
      <c r="AD589" s="13"/>
      <c r="AE589" s="13"/>
      <c r="AF589" s="13"/>
      <c r="AG589" s="13"/>
      <c r="AH589" s="13"/>
      <c r="AI589" s="13"/>
      <c r="AJ589" s="13"/>
      <c r="AK589" s="13"/>
      <c r="AL589" s="13"/>
      <c r="AM589" s="13"/>
      <c r="AN589" s="10" t="str">
        <f t="shared" si="333"/>
        <v/>
      </c>
      <c r="AO589" s="8">
        <f t="shared" si="362"/>
        <v>0</v>
      </c>
      <c r="AP589" s="12">
        <f t="shared" si="374"/>
        <v>0</v>
      </c>
      <c r="AQ589" s="13"/>
      <c r="AR589" s="13"/>
      <c r="AS589" s="13"/>
      <c r="AT589" s="13"/>
      <c r="AU589" s="13"/>
      <c r="AV589" s="13"/>
      <c r="AW589" s="13"/>
      <c r="AX589" s="13"/>
      <c r="AY589" s="13"/>
      <c r="AZ589" s="13"/>
      <c r="BA589" s="10" t="str">
        <f t="shared" si="356"/>
        <v/>
      </c>
      <c r="BB589" s="8">
        <f t="shared" si="365"/>
        <v>0</v>
      </c>
      <c r="BC589" s="8">
        <f t="shared" si="369"/>
        <v>0</v>
      </c>
      <c r="BD589" s="13"/>
      <c r="BE589" s="13"/>
      <c r="BF589" s="13"/>
      <c r="BG589" s="13"/>
      <c r="BH589" s="13"/>
      <c r="BI589" s="13"/>
      <c r="BJ589" s="13"/>
      <c r="BK589" s="13"/>
      <c r="BL589" s="13"/>
      <c r="BM589" s="13"/>
      <c r="BN589" s="8" t="str">
        <f t="shared" si="334"/>
        <v/>
      </c>
      <c r="BO589" s="8">
        <f t="shared" si="376"/>
        <v>0</v>
      </c>
      <c r="BP589" s="8">
        <f t="shared" si="358"/>
        <v>0</v>
      </c>
      <c r="BQ589" s="13"/>
      <c r="BR589" s="13"/>
      <c r="BS589" s="13"/>
      <c r="BT589" s="13"/>
      <c r="BU589" s="13"/>
      <c r="BV589" s="13"/>
      <c r="BW589" s="13"/>
      <c r="BX589" s="13"/>
      <c r="BY589" s="13"/>
      <c r="BZ589" s="13"/>
      <c r="CA589" s="8" t="str">
        <f t="shared" si="359"/>
        <v/>
      </c>
      <c r="CB589" s="8">
        <f t="shared" si="363"/>
        <v>0</v>
      </c>
      <c r="CC589" s="8">
        <f t="shared" si="370"/>
        <v>0</v>
      </c>
      <c r="CD589" s="13"/>
      <c r="CE589" s="13"/>
      <c r="CF589" s="13"/>
      <c r="CG589" s="13"/>
      <c r="CH589" s="13"/>
      <c r="CI589" s="13"/>
      <c r="CJ589" s="13"/>
      <c r="CK589" s="13"/>
      <c r="CL589" s="13"/>
      <c r="CM589" s="13"/>
      <c r="CN589" s="8" t="str">
        <f t="shared" si="361"/>
        <v/>
      </c>
      <c r="CO589" s="8">
        <f t="shared" si="377"/>
        <v>0</v>
      </c>
      <c r="CP589" s="8">
        <f t="shared" si="366"/>
        <v>0</v>
      </c>
      <c r="CQ589" s="13"/>
      <c r="CR589" s="13"/>
      <c r="CS589" s="13"/>
      <c r="CT589" s="13"/>
      <c r="CU589" s="13"/>
      <c r="CV589" s="13"/>
      <c r="CW589" s="13"/>
      <c r="CX589" s="13"/>
      <c r="CY589" s="13"/>
      <c r="CZ589" s="13"/>
      <c r="DA589" s="8" t="str">
        <f t="shared" si="375"/>
        <v/>
      </c>
      <c r="DB589" s="8">
        <f t="shared" si="372"/>
        <v>0</v>
      </c>
      <c r="DC589" s="8">
        <f t="shared" si="368"/>
        <v>0</v>
      </c>
    </row>
    <row r="590" spans="1:107" ht="26.25" customHeight="1" thickBot="1" x14ac:dyDescent="0.4">
      <c r="A590" s="16">
        <v>584</v>
      </c>
      <c r="B590" s="16"/>
      <c r="C590" s="16"/>
      <c r="D590" s="13"/>
      <c r="E590" s="13"/>
      <c r="F590" s="13"/>
      <c r="G590" s="13"/>
      <c r="H590" s="13"/>
      <c r="I590" s="13"/>
      <c r="J590" s="13"/>
      <c r="K590" s="13"/>
      <c r="L590" s="13"/>
      <c r="M590" s="13"/>
      <c r="N590" s="8" t="str">
        <f t="shared" si="364"/>
        <v/>
      </c>
      <c r="O590" s="8">
        <f t="shared" si="354"/>
        <v>0</v>
      </c>
      <c r="P590" s="8">
        <f t="shared" si="371"/>
        <v>0</v>
      </c>
      <c r="Q590" s="13"/>
      <c r="R590" s="13"/>
      <c r="S590" s="13"/>
      <c r="T590" s="13"/>
      <c r="U590" s="13"/>
      <c r="V590" s="13"/>
      <c r="W590" s="13"/>
      <c r="X590" s="13"/>
      <c r="Y590" s="13"/>
      <c r="Z590" s="13"/>
      <c r="AA590" s="10" t="str">
        <f t="shared" si="344"/>
        <v/>
      </c>
      <c r="AB590" s="10">
        <f t="shared" si="373"/>
        <v>0</v>
      </c>
      <c r="AC590" s="10">
        <f t="shared" si="367"/>
        <v>0</v>
      </c>
      <c r="AD590" s="13"/>
      <c r="AE590" s="13"/>
      <c r="AF590" s="13"/>
      <c r="AG590" s="13"/>
      <c r="AH590" s="13"/>
      <c r="AI590" s="13"/>
      <c r="AJ590" s="13"/>
      <c r="AK590" s="13"/>
      <c r="AL590" s="13"/>
      <c r="AM590" s="13"/>
      <c r="AN590" s="10" t="str">
        <f t="shared" si="333"/>
        <v/>
      </c>
      <c r="AO590" s="8">
        <f t="shared" si="362"/>
        <v>0</v>
      </c>
      <c r="AP590" s="12">
        <f t="shared" si="374"/>
        <v>0</v>
      </c>
      <c r="AQ590" s="13"/>
      <c r="AR590" s="13"/>
      <c r="AS590" s="13"/>
      <c r="AT590" s="13"/>
      <c r="AU590" s="13"/>
      <c r="AV590" s="13"/>
      <c r="AW590" s="13"/>
      <c r="AX590" s="13"/>
      <c r="AY590" s="13"/>
      <c r="AZ590" s="13"/>
      <c r="BA590" s="10" t="str">
        <f t="shared" si="356"/>
        <v/>
      </c>
      <c r="BB590" s="8">
        <f t="shared" si="365"/>
        <v>0</v>
      </c>
      <c r="BC590" s="8">
        <f t="shared" si="369"/>
        <v>0</v>
      </c>
      <c r="BD590" s="13"/>
      <c r="BE590" s="13"/>
      <c r="BF590" s="13"/>
      <c r="BG590" s="13"/>
      <c r="BH590" s="13"/>
      <c r="BI590" s="13"/>
      <c r="BJ590" s="13"/>
      <c r="BK590" s="13"/>
      <c r="BL590" s="13"/>
      <c r="BM590" s="13"/>
      <c r="BN590" s="8" t="str">
        <f t="shared" si="334"/>
        <v/>
      </c>
      <c r="BO590" s="8">
        <f t="shared" si="376"/>
        <v>0</v>
      </c>
      <c r="BP590" s="8">
        <f t="shared" si="358"/>
        <v>0</v>
      </c>
      <c r="BQ590" s="13"/>
      <c r="BR590" s="13"/>
      <c r="BS590" s="13"/>
      <c r="BT590" s="13"/>
      <c r="BU590" s="13"/>
      <c r="BV590" s="13"/>
      <c r="BW590" s="13"/>
      <c r="BX590" s="13"/>
      <c r="BY590" s="13"/>
      <c r="BZ590" s="13"/>
      <c r="CA590" s="8" t="str">
        <f t="shared" si="359"/>
        <v/>
      </c>
      <c r="CB590" s="8">
        <f t="shared" si="363"/>
        <v>0</v>
      </c>
      <c r="CC590" s="8">
        <f t="shared" si="370"/>
        <v>0</v>
      </c>
      <c r="CD590" s="13"/>
      <c r="CE590" s="13"/>
      <c r="CF590" s="13"/>
      <c r="CG590" s="13"/>
      <c r="CH590" s="13"/>
      <c r="CI590" s="13"/>
      <c r="CJ590" s="13"/>
      <c r="CK590" s="13"/>
      <c r="CL590" s="13"/>
      <c r="CM590" s="13"/>
      <c r="CN590" s="8" t="str">
        <f t="shared" si="361"/>
        <v/>
      </c>
      <c r="CO590" s="8">
        <f t="shared" si="377"/>
        <v>0</v>
      </c>
      <c r="CP590" s="8">
        <f t="shared" si="366"/>
        <v>0</v>
      </c>
      <c r="CQ590" s="13"/>
      <c r="CR590" s="13"/>
      <c r="CS590" s="13"/>
      <c r="CT590" s="13"/>
      <c r="CU590" s="13"/>
      <c r="CV590" s="13"/>
      <c r="CW590" s="13"/>
      <c r="CX590" s="13"/>
      <c r="CY590" s="13"/>
      <c r="CZ590" s="13"/>
      <c r="DA590" s="8" t="str">
        <f t="shared" si="375"/>
        <v/>
      </c>
      <c r="DB590" s="8">
        <f t="shared" si="372"/>
        <v>0</v>
      </c>
      <c r="DC590" s="8">
        <f t="shared" si="368"/>
        <v>0</v>
      </c>
    </row>
    <row r="591" spans="1:107" ht="26.25" customHeight="1" thickBot="1" x14ac:dyDescent="0.4">
      <c r="A591" s="16">
        <v>585</v>
      </c>
      <c r="B591" s="16"/>
      <c r="C591" s="16"/>
      <c r="D591" s="13"/>
      <c r="E591" s="13"/>
      <c r="F591" s="13"/>
      <c r="G591" s="13"/>
      <c r="H591" s="13"/>
      <c r="I591" s="13"/>
      <c r="J591" s="13"/>
      <c r="K591" s="13"/>
      <c r="L591" s="13"/>
      <c r="M591" s="13"/>
      <c r="N591" s="8" t="str">
        <f t="shared" si="364"/>
        <v/>
      </c>
      <c r="O591" s="8">
        <f t="shared" si="354"/>
        <v>0</v>
      </c>
      <c r="P591" s="8">
        <f t="shared" si="371"/>
        <v>0</v>
      </c>
      <c r="Q591" s="13"/>
      <c r="R591" s="13"/>
      <c r="S591" s="13"/>
      <c r="T591" s="13"/>
      <c r="U591" s="13"/>
      <c r="V591" s="13"/>
      <c r="W591" s="13"/>
      <c r="X591" s="13"/>
      <c r="Y591" s="13"/>
      <c r="Z591" s="13"/>
      <c r="AA591" s="10" t="str">
        <f t="shared" si="344"/>
        <v/>
      </c>
      <c r="AB591" s="10">
        <f t="shared" si="373"/>
        <v>0</v>
      </c>
      <c r="AC591" s="10">
        <f t="shared" si="367"/>
        <v>0</v>
      </c>
      <c r="AD591" s="13"/>
      <c r="AE591" s="13"/>
      <c r="AF591" s="13"/>
      <c r="AG591" s="13"/>
      <c r="AH591" s="13"/>
      <c r="AI591" s="13"/>
      <c r="AJ591" s="13"/>
      <c r="AK591" s="13"/>
      <c r="AL591" s="13"/>
      <c r="AM591" s="13"/>
      <c r="AN591" s="10" t="str">
        <f t="shared" si="333"/>
        <v/>
      </c>
      <c r="AO591" s="8">
        <f t="shared" si="362"/>
        <v>0</v>
      </c>
      <c r="AP591" s="12">
        <f t="shared" si="374"/>
        <v>0</v>
      </c>
      <c r="AQ591" s="13"/>
      <c r="AR591" s="13"/>
      <c r="AS591" s="13"/>
      <c r="AT591" s="13"/>
      <c r="AU591" s="13"/>
      <c r="AV591" s="13"/>
      <c r="AW591" s="13"/>
      <c r="AX591" s="13"/>
      <c r="AY591" s="13"/>
      <c r="AZ591" s="13"/>
      <c r="BA591" s="10" t="str">
        <f t="shared" si="356"/>
        <v/>
      </c>
      <c r="BB591" s="8">
        <f t="shared" si="365"/>
        <v>0</v>
      </c>
      <c r="BC591" s="8">
        <f t="shared" si="369"/>
        <v>0</v>
      </c>
      <c r="BD591" s="13"/>
      <c r="BE591" s="13"/>
      <c r="BF591" s="13"/>
      <c r="BG591" s="13"/>
      <c r="BH591" s="13"/>
      <c r="BI591" s="13"/>
      <c r="BJ591" s="13"/>
      <c r="BK591" s="13"/>
      <c r="BL591" s="13"/>
      <c r="BM591" s="13"/>
      <c r="BN591" s="8" t="str">
        <f t="shared" si="334"/>
        <v/>
      </c>
      <c r="BO591" s="8">
        <f t="shared" si="376"/>
        <v>0</v>
      </c>
      <c r="BP591" s="8">
        <f t="shared" si="358"/>
        <v>0</v>
      </c>
      <c r="BQ591" s="13"/>
      <c r="BR591" s="13"/>
      <c r="BS591" s="13"/>
      <c r="BT591" s="13"/>
      <c r="BU591" s="13"/>
      <c r="BV591" s="13"/>
      <c r="BW591" s="13"/>
      <c r="BX591" s="13"/>
      <c r="BY591" s="13"/>
      <c r="BZ591" s="13"/>
      <c r="CA591" s="8" t="str">
        <f t="shared" si="359"/>
        <v/>
      </c>
      <c r="CB591" s="8">
        <f t="shared" si="363"/>
        <v>0</v>
      </c>
      <c r="CC591" s="8">
        <f t="shared" si="370"/>
        <v>0</v>
      </c>
      <c r="CD591" s="13"/>
      <c r="CE591" s="13"/>
      <c r="CF591" s="13"/>
      <c r="CG591" s="13"/>
      <c r="CH591" s="13"/>
      <c r="CI591" s="13"/>
      <c r="CJ591" s="13"/>
      <c r="CK591" s="13"/>
      <c r="CL591" s="13"/>
      <c r="CM591" s="13"/>
      <c r="CN591" s="8" t="str">
        <f t="shared" si="361"/>
        <v/>
      </c>
      <c r="CO591" s="8">
        <f t="shared" si="377"/>
        <v>0</v>
      </c>
      <c r="CP591" s="8">
        <f t="shared" si="366"/>
        <v>0</v>
      </c>
      <c r="CQ591" s="13"/>
      <c r="CR591" s="13"/>
      <c r="CS591" s="13"/>
      <c r="CT591" s="13"/>
      <c r="CU591" s="13"/>
      <c r="CV591" s="13"/>
      <c r="CW591" s="13"/>
      <c r="CX591" s="13"/>
      <c r="CY591" s="13"/>
      <c r="CZ591" s="13"/>
      <c r="DA591" s="8" t="str">
        <f t="shared" si="375"/>
        <v/>
      </c>
      <c r="DB591" s="8">
        <f t="shared" si="372"/>
        <v>0</v>
      </c>
      <c r="DC591" s="8">
        <f t="shared" si="368"/>
        <v>0</v>
      </c>
    </row>
    <row r="592" spans="1:107" ht="26.25" customHeight="1" thickBot="1" x14ac:dyDescent="0.4">
      <c r="A592" s="16">
        <v>586</v>
      </c>
      <c r="B592" s="16"/>
      <c r="C592" s="16"/>
      <c r="D592" s="13"/>
      <c r="E592" s="13"/>
      <c r="F592" s="13"/>
      <c r="G592" s="13"/>
      <c r="H592" s="13"/>
      <c r="I592" s="13"/>
      <c r="J592" s="13"/>
      <c r="K592" s="13"/>
      <c r="L592" s="13"/>
      <c r="M592" s="13"/>
      <c r="N592" s="8" t="str">
        <f t="shared" si="364"/>
        <v/>
      </c>
      <c r="O592" s="8">
        <f t="shared" ref="O592:O607" si="378">AllCurCoTCL(D592:M592)</f>
        <v>0</v>
      </c>
      <c r="P592" s="8">
        <f t="shared" si="371"/>
        <v>0</v>
      </c>
      <c r="Q592" s="13"/>
      <c r="R592" s="13"/>
      <c r="S592" s="13"/>
      <c r="T592" s="13"/>
      <c r="U592" s="13"/>
      <c r="V592" s="13"/>
      <c r="W592" s="13"/>
      <c r="X592" s="13"/>
      <c r="Y592" s="13"/>
      <c r="Z592" s="13"/>
      <c r="AA592" s="10" t="str">
        <f t="shared" si="344"/>
        <v/>
      </c>
      <c r="AB592" s="10">
        <f t="shared" si="373"/>
        <v>0</v>
      </c>
      <c r="AC592" s="10">
        <f t="shared" si="367"/>
        <v>0</v>
      </c>
      <c r="AD592" s="13"/>
      <c r="AE592" s="13"/>
      <c r="AF592" s="13"/>
      <c r="AG592" s="13"/>
      <c r="AH592" s="13"/>
      <c r="AI592" s="13"/>
      <c r="AJ592" s="13"/>
      <c r="AK592" s="13"/>
      <c r="AL592" s="13"/>
      <c r="AM592" s="13"/>
      <c r="AN592" s="10" t="str">
        <f t="shared" si="333"/>
        <v/>
      </c>
      <c r="AO592" s="8">
        <f t="shared" si="362"/>
        <v>0</v>
      </c>
      <c r="AP592" s="12">
        <f t="shared" si="374"/>
        <v>0</v>
      </c>
      <c r="AQ592" s="13"/>
      <c r="AR592" s="13"/>
      <c r="AS592" s="13"/>
      <c r="AT592" s="13"/>
      <c r="AU592" s="13"/>
      <c r="AV592" s="13"/>
      <c r="AW592" s="13"/>
      <c r="AX592" s="13"/>
      <c r="AY592" s="13"/>
      <c r="AZ592" s="13"/>
      <c r="BA592" s="10" t="str">
        <f t="shared" si="356"/>
        <v/>
      </c>
      <c r="BB592" s="8">
        <f t="shared" si="365"/>
        <v>0</v>
      </c>
      <c r="BC592" s="8">
        <f t="shared" si="369"/>
        <v>0</v>
      </c>
      <c r="BD592" s="13"/>
      <c r="BE592" s="13"/>
      <c r="BF592" s="13"/>
      <c r="BG592" s="13"/>
      <c r="BH592" s="13"/>
      <c r="BI592" s="13"/>
      <c r="BJ592" s="13"/>
      <c r="BK592" s="13"/>
      <c r="BL592" s="13"/>
      <c r="BM592" s="13"/>
      <c r="BN592" s="8" t="str">
        <f t="shared" si="334"/>
        <v/>
      </c>
      <c r="BO592" s="8">
        <f t="shared" si="376"/>
        <v>0</v>
      </c>
      <c r="BP592" s="8">
        <f t="shared" si="358"/>
        <v>0</v>
      </c>
      <c r="BQ592" s="13"/>
      <c r="BR592" s="13"/>
      <c r="BS592" s="13"/>
      <c r="BT592" s="13"/>
      <c r="BU592" s="13"/>
      <c r="BV592" s="13"/>
      <c r="BW592" s="13"/>
      <c r="BX592" s="13"/>
      <c r="BY592" s="13"/>
      <c r="BZ592" s="13"/>
      <c r="CA592" s="8" t="str">
        <f t="shared" si="359"/>
        <v/>
      </c>
      <c r="CB592" s="8">
        <f t="shared" si="363"/>
        <v>0</v>
      </c>
      <c r="CC592" s="8">
        <f t="shared" si="370"/>
        <v>0</v>
      </c>
      <c r="CD592" s="13"/>
      <c r="CE592" s="13"/>
      <c r="CF592" s="13"/>
      <c r="CG592" s="13"/>
      <c r="CH592" s="13"/>
      <c r="CI592" s="13"/>
      <c r="CJ592" s="13"/>
      <c r="CK592" s="13"/>
      <c r="CL592" s="13"/>
      <c r="CM592" s="13"/>
      <c r="CN592" s="8" t="str">
        <f t="shared" si="361"/>
        <v/>
      </c>
      <c r="CO592" s="8">
        <f t="shared" si="377"/>
        <v>0</v>
      </c>
      <c r="CP592" s="8">
        <f>AllCurCoGP(CD592:CM592)</f>
        <v>0</v>
      </c>
      <c r="CQ592" s="13"/>
      <c r="CR592" s="13"/>
      <c r="CS592" s="13"/>
      <c r="CT592" s="13"/>
      <c r="CU592" s="13"/>
      <c r="CV592" s="13"/>
      <c r="CW592" s="13"/>
      <c r="CX592" s="13"/>
      <c r="CY592" s="13"/>
      <c r="CZ592" s="13"/>
      <c r="DA592" s="8" t="str">
        <f t="shared" si="375"/>
        <v/>
      </c>
      <c r="DB592" s="8">
        <f t="shared" si="372"/>
        <v>0</v>
      </c>
      <c r="DC592" s="8">
        <f t="shared" si="368"/>
        <v>0</v>
      </c>
    </row>
    <row r="593" spans="1:107" ht="26.25" customHeight="1" thickBot="1" x14ac:dyDescent="0.4">
      <c r="A593" s="16">
        <v>587</v>
      </c>
      <c r="B593" s="16"/>
      <c r="C593" s="16"/>
      <c r="D593" s="13"/>
      <c r="E593" s="13"/>
      <c r="F593" s="13"/>
      <c r="G593" s="13"/>
      <c r="H593" s="13"/>
      <c r="I593" s="13"/>
      <c r="J593" s="13"/>
      <c r="K593" s="13"/>
      <c r="L593" s="13"/>
      <c r="M593" s="13"/>
      <c r="N593" s="8" t="str">
        <f t="shared" si="364"/>
        <v/>
      </c>
      <c r="O593" s="8">
        <f t="shared" si="378"/>
        <v>0</v>
      </c>
      <c r="P593" s="8">
        <f t="shared" si="371"/>
        <v>0</v>
      </c>
      <c r="Q593" s="13"/>
      <c r="R593" s="13"/>
      <c r="S593" s="13"/>
      <c r="T593" s="13"/>
      <c r="U593" s="13"/>
      <c r="V593" s="13"/>
      <c r="W593" s="13"/>
      <c r="X593" s="13"/>
      <c r="Y593" s="13"/>
      <c r="Z593" s="13"/>
      <c r="AA593" s="10" t="str">
        <f t="shared" si="344"/>
        <v/>
      </c>
      <c r="AB593" s="10">
        <f t="shared" si="373"/>
        <v>0</v>
      </c>
      <c r="AC593" s="10">
        <f t="shared" si="367"/>
        <v>0</v>
      </c>
      <c r="AD593" s="13"/>
      <c r="AE593" s="13"/>
      <c r="AF593" s="13"/>
      <c r="AG593" s="13"/>
      <c r="AH593" s="13"/>
      <c r="AI593" s="13"/>
      <c r="AJ593" s="13"/>
      <c r="AK593" s="13"/>
      <c r="AL593" s="13"/>
      <c r="AM593" s="13"/>
      <c r="AN593" s="10" t="str">
        <f t="shared" ref="AN593:AN607" si="379">AllCurCo(AD593:AM593)</f>
        <v/>
      </c>
      <c r="AO593" s="8">
        <f t="shared" si="362"/>
        <v>0</v>
      </c>
      <c r="AP593" s="12">
        <f t="shared" si="374"/>
        <v>0</v>
      </c>
      <c r="AQ593" s="13"/>
      <c r="AR593" s="13"/>
      <c r="AS593" s="13"/>
      <c r="AT593" s="13"/>
      <c r="AU593" s="13"/>
      <c r="AV593" s="13"/>
      <c r="AW593" s="13"/>
      <c r="AX593" s="13"/>
      <c r="AY593" s="13"/>
      <c r="AZ593" s="13"/>
      <c r="BA593" s="10" t="str">
        <f t="shared" si="356"/>
        <v/>
      </c>
      <c r="BB593" s="8">
        <f t="shared" si="365"/>
        <v>0</v>
      </c>
      <c r="BC593" s="8">
        <f t="shared" si="369"/>
        <v>0</v>
      </c>
      <c r="BD593" s="13"/>
      <c r="BE593" s="13"/>
      <c r="BF593" s="13"/>
      <c r="BG593" s="13"/>
      <c r="BH593" s="13"/>
      <c r="BI593" s="13"/>
      <c r="BJ593" s="13"/>
      <c r="BK593" s="13"/>
      <c r="BL593" s="13"/>
      <c r="BM593" s="13"/>
      <c r="BN593" s="8" t="str">
        <f t="shared" si="334"/>
        <v/>
      </c>
      <c r="BO593" s="8">
        <f t="shared" si="376"/>
        <v>0</v>
      </c>
      <c r="BP593" s="8">
        <f t="shared" si="358"/>
        <v>0</v>
      </c>
      <c r="BQ593" s="13"/>
      <c r="BR593" s="13"/>
      <c r="BS593" s="13"/>
      <c r="BT593" s="13"/>
      <c r="BU593" s="13"/>
      <c r="BV593" s="13"/>
      <c r="BW593" s="13"/>
      <c r="BX593" s="13"/>
      <c r="BY593" s="13"/>
      <c r="BZ593" s="13"/>
      <c r="CA593" s="8" t="str">
        <f t="shared" si="359"/>
        <v/>
      </c>
      <c r="CB593" s="8">
        <f t="shared" si="363"/>
        <v>0</v>
      </c>
      <c r="CC593" s="8">
        <f t="shared" si="370"/>
        <v>0</v>
      </c>
      <c r="CD593" s="13"/>
      <c r="CE593" s="13"/>
      <c r="CF593" s="13"/>
      <c r="CG593" s="13"/>
      <c r="CH593" s="13"/>
      <c r="CI593" s="13"/>
      <c r="CJ593" s="13"/>
      <c r="CK593" s="13"/>
      <c r="CL593" s="13"/>
      <c r="CM593" s="13"/>
      <c r="CN593" s="8" t="str">
        <f t="shared" si="361"/>
        <v/>
      </c>
      <c r="CO593" s="8">
        <f t="shared" si="377"/>
        <v>0</v>
      </c>
      <c r="CP593" s="8">
        <f t="shared" ref="CP593:CP607" si="380">AllCurCoGP(CD593:CM593)</f>
        <v>0</v>
      </c>
      <c r="CQ593" s="13"/>
      <c r="CR593" s="13"/>
      <c r="CS593" s="13"/>
      <c r="CT593" s="13"/>
      <c r="CU593" s="13"/>
      <c r="CV593" s="13"/>
      <c r="CW593" s="13"/>
      <c r="CX593" s="13"/>
      <c r="CY593" s="13"/>
      <c r="CZ593" s="13"/>
      <c r="DA593" s="8" t="str">
        <f t="shared" si="375"/>
        <v/>
      </c>
      <c r="DB593" s="8">
        <f t="shared" si="372"/>
        <v>0</v>
      </c>
      <c r="DC593" s="8">
        <f t="shared" si="368"/>
        <v>0</v>
      </c>
    </row>
    <row r="594" spans="1:107" ht="26.25" customHeight="1" thickBot="1" x14ac:dyDescent="0.4">
      <c r="A594" s="16">
        <v>588</v>
      </c>
      <c r="B594" s="16"/>
      <c r="C594" s="16"/>
      <c r="D594" s="13"/>
      <c r="E594" s="13"/>
      <c r="F594" s="13"/>
      <c r="G594" s="13"/>
      <c r="H594" s="13"/>
      <c r="I594" s="13"/>
      <c r="J594" s="13"/>
      <c r="K594" s="13"/>
      <c r="L594" s="13"/>
      <c r="M594" s="13"/>
      <c r="N594" s="8" t="str">
        <f t="shared" si="364"/>
        <v/>
      </c>
      <c r="O594" s="8">
        <f t="shared" si="378"/>
        <v>0</v>
      </c>
      <c r="P594" s="8">
        <f t="shared" si="371"/>
        <v>0</v>
      </c>
      <c r="Q594" s="13"/>
      <c r="R594" s="13"/>
      <c r="S594" s="13"/>
      <c r="T594" s="13"/>
      <c r="U594" s="13"/>
      <c r="V594" s="13"/>
      <c r="W594" s="13"/>
      <c r="X594" s="13"/>
      <c r="Y594" s="13"/>
      <c r="Z594" s="13"/>
      <c r="AA594" s="10" t="str">
        <f t="shared" si="344"/>
        <v/>
      </c>
      <c r="AB594" s="10">
        <f t="shared" si="373"/>
        <v>0</v>
      </c>
      <c r="AC594" s="10">
        <f t="shared" si="367"/>
        <v>0</v>
      </c>
      <c r="AD594" s="13"/>
      <c r="AE594" s="13"/>
      <c r="AF594" s="13"/>
      <c r="AG594" s="13"/>
      <c r="AH594" s="13"/>
      <c r="AI594" s="13"/>
      <c r="AJ594" s="13"/>
      <c r="AK594" s="13"/>
      <c r="AL594" s="13"/>
      <c r="AM594" s="13"/>
      <c r="AN594" s="10" t="str">
        <f t="shared" si="379"/>
        <v/>
      </c>
      <c r="AO594" s="8">
        <f t="shared" si="362"/>
        <v>0</v>
      </c>
      <c r="AP594" s="12">
        <f t="shared" si="374"/>
        <v>0</v>
      </c>
      <c r="AQ594" s="13"/>
      <c r="AR594" s="13"/>
      <c r="AS594" s="13"/>
      <c r="AT594" s="13"/>
      <c r="AU594" s="13"/>
      <c r="AV594" s="13"/>
      <c r="AW594" s="13"/>
      <c r="AX594" s="13"/>
      <c r="AY594" s="13"/>
      <c r="AZ594" s="13"/>
      <c r="BA594" s="10" t="str">
        <f t="shared" si="356"/>
        <v/>
      </c>
      <c r="BB594" s="8">
        <f t="shared" si="365"/>
        <v>0</v>
      </c>
      <c r="BC594" s="8">
        <f t="shared" si="369"/>
        <v>0</v>
      </c>
      <c r="BD594" s="13"/>
      <c r="BE594" s="13"/>
      <c r="BF594" s="13"/>
      <c r="BG594" s="13"/>
      <c r="BH594" s="13"/>
      <c r="BI594" s="13"/>
      <c r="BJ594" s="13"/>
      <c r="BK594" s="13"/>
      <c r="BL594" s="13"/>
      <c r="BM594" s="13"/>
      <c r="BN594" s="8" t="str">
        <f t="shared" si="334"/>
        <v/>
      </c>
      <c r="BO594" s="8">
        <f t="shared" si="376"/>
        <v>0</v>
      </c>
      <c r="BP594" s="8">
        <f t="shared" si="358"/>
        <v>0</v>
      </c>
      <c r="BQ594" s="13"/>
      <c r="BR594" s="13"/>
      <c r="BS594" s="13"/>
      <c r="BT594" s="13"/>
      <c r="BU594" s="13"/>
      <c r="BV594" s="13"/>
      <c r="BW594" s="13"/>
      <c r="BX594" s="13"/>
      <c r="BY594" s="13"/>
      <c r="BZ594" s="13"/>
      <c r="CA594" s="8" t="str">
        <f t="shared" si="359"/>
        <v/>
      </c>
      <c r="CB594" s="8">
        <f t="shared" si="363"/>
        <v>0</v>
      </c>
      <c r="CC594" s="8">
        <f t="shared" si="370"/>
        <v>0</v>
      </c>
      <c r="CD594" s="13"/>
      <c r="CE594" s="13"/>
      <c r="CF594" s="13"/>
      <c r="CG594" s="13"/>
      <c r="CH594" s="13"/>
      <c r="CI594" s="13"/>
      <c r="CJ594" s="13"/>
      <c r="CK594" s="13"/>
      <c r="CL594" s="13"/>
      <c r="CM594" s="13"/>
      <c r="CN594" s="8" t="str">
        <f t="shared" si="361"/>
        <v/>
      </c>
      <c r="CO594" s="8">
        <f t="shared" si="377"/>
        <v>0</v>
      </c>
      <c r="CP594" s="8">
        <f t="shared" si="380"/>
        <v>0</v>
      </c>
      <c r="CQ594" s="13"/>
      <c r="CR594" s="13"/>
      <c r="CS594" s="13"/>
      <c r="CT594" s="13"/>
      <c r="CU594" s="13"/>
      <c r="CV594" s="13"/>
      <c r="CW594" s="13"/>
      <c r="CX594" s="13"/>
      <c r="CY594" s="13"/>
      <c r="CZ594" s="13"/>
      <c r="DA594" s="8" t="str">
        <f t="shared" si="375"/>
        <v/>
      </c>
      <c r="DB594" s="8">
        <f t="shared" si="372"/>
        <v>0</v>
      </c>
      <c r="DC594" s="8">
        <f t="shared" si="368"/>
        <v>0</v>
      </c>
    </row>
    <row r="595" spans="1:107" ht="26.25" customHeight="1" thickBot="1" x14ac:dyDescent="0.4">
      <c r="A595" s="16">
        <v>589</v>
      </c>
      <c r="B595" s="16"/>
      <c r="C595" s="16"/>
      <c r="D595" s="13"/>
      <c r="E595" s="13"/>
      <c r="F595" s="13"/>
      <c r="G595" s="13"/>
      <c r="H595" s="13"/>
      <c r="I595" s="13"/>
      <c r="J595" s="13"/>
      <c r="K595" s="13"/>
      <c r="L595" s="13"/>
      <c r="M595" s="13"/>
      <c r="N595" s="8" t="str">
        <f t="shared" si="364"/>
        <v/>
      </c>
      <c r="O595" s="8">
        <f t="shared" si="378"/>
        <v>0</v>
      </c>
      <c r="P595" s="8">
        <f t="shared" si="371"/>
        <v>0</v>
      </c>
      <c r="Q595" s="13"/>
      <c r="R595" s="13"/>
      <c r="S595" s="13"/>
      <c r="T595" s="13"/>
      <c r="U595" s="13"/>
      <c r="V595" s="13"/>
      <c r="W595" s="13"/>
      <c r="X595" s="13"/>
      <c r="Y595" s="13"/>
      <c r="Z595" s="13"/>
      <c r="AA595" s="10" t="str">
        <f t="shared" si="344"/>
        <v/>
      </c>
      <c r="AB595" s="10">
        <f t="shared" si="373"/>
        <v>0</v>
      </c>
      <c r="AC595" s="10">
        <f t="shared" si="367"/>
        <v>0</v>
      </c>
      <c r="AD595" s="13"/>
      <c r="AE595" s="13"/>
      <c r="AF595" s="13"/>
      <c r="AG595" s="13"/>
      <c r="AH595" s="13"/>
      <c r="AI595" s="13"/>
      <c r="AJ595" s="13"/>
      <c r="AK595" s="13"/>
      <c r="AL595" s="13"/>
      <c r="AM595" s="13"/>
      <c r="AN595" s="10" t="str">
        <f t="shared" si="379"/>
        <v/>
      </c>
      <c r="AO595" s="8">
        <f t="shared" si="362"/>
        <v>0</v>
      </c>
      <c r="AP595" s="12">
        <f t="shared" si="374"/>
        <v>0</v>
      </c>
      <c r="AQ595" s="13"/>
      <c r="AR595" s="13"/>
      <c r="AS595" s="13"/>
      <c r="AT595" s="13"/>
      <c r="AU595" s="13"/>
      <c r="AV595" s="13"/>
      <c r="AW595" s="13"/>
      <c r="AX595" s="13"/>
      <c r="AY595" s="13"/>
      <c r="AZ595" s="13"/>
      <c r="BA595" s="10" t="str">
        <f t="shared" si="356"/>
        <v/>
      </c>
      <c r="BB595" s="8">
        <f t="shared" si="365"/>
        <v>0</v>
      </c>
      <c r="BC595" s="8">
        <f t="shared" si="369"/>
        <v>0</v>
      </c>
      <c r="BD595" s="13"/>
      <c r="BE595" s="13"/>
      <c r="BF595" s="13"/>
      <c r="BG595" s="13"/>
      <c r="BH595" s="13"/>
      <c r="BI595" s="13"/>
      <c r="BJ595" s="13"/>
      <c r="BK595" s="13"/>
      <c r="BL595" s="13"/>
      <c r="BM595" s="13"/>
      <c r="BN595" s="8" t="str">
        <f t="shared" ref="BN595:BN607" si="381">AllCurCo(BD595:BM595)</f>
        <v/>
      </c>
      <c r="BO595" s="8">
        <f t="shared" si="376"/>
        <v>0</v>
      </c>
      <c r="BP595" s="8">
        <f t="shared" si="358"/>
        <v>0</v>
      </c>
      <c r="BQ595" s="13"/>
      <c r="BR595" s="13"/>
      <c r="BS595" s="13"/>
      <c r="BT595" s="13"/>
      <c r="BU595" s="13"/>
      <c r="BV595" s="13"/>
      <c r="BW595" s="13"/>
      <c r="BX595" s="13"/>
      <c r="BY595" s="13"/>
      <c r="BZ595" s="13"/>
      <c r="CA595" s="8" t="str">
        <f t="shared" si="359"/>
        <v/>
      </c>
      <c r="CB595" s="8">
        <f t="shared" si="363"/>
        <v>0</v>
      </c>
      <c r="CC595" s="8">
        <f t="shared" si="370"/>
        <v>0</v>
      </c>
      <c r="CD595" s="13"/>
      <c r="CE595" s="13"/>
      <c r="CF595" s="13"/>
      <c r="CG595" s="13"/>
      <c r="CH595" s="13"/>
      <c r="CI595" s="13"/>
      <c r="CJ595" s="13"/>
      <c r="CK595" s="13"/>
      <c r="CL595" s="13"/>
      <c r="CM595" s="13"/>
      <c r="CN595" s="8" t="str">
        <f t="shared" si="361"/>
        <v/>
      </c>
      <c r="CO595" s="8">
        <f t="shared" si="377"/>
        <v>0</v>
      </c>
      <c r="CP595" s="8">
        <f t="shared" si="380"/>
        <v>0</v>
      </c>
      <c r="CQ595" s="13"/>
      <c r="CR595" s="13"/>
      <c r="CS595" s="13"/>
      <c r="CT595" s="13"/>
      <c r="CU595" s="13"/>
      <c r="CV595" s="13"/>
      <c r="CW595" s="13"/>
      <c r="CX595" s="13"/>
      <c r="CY595" s="13"/>
      <c r="CZ595" s="13"/>
      <c r="DA595" s="8" t="str">
        <f t="shared" si="375"/>
        <v/>
      </c>
      <c r="DB595" s="8">
        <f t="shared" si="372"/>
        <v>0</v>
      </c>
      <c r="DC595" s="8">
        <f t="shared" si="368"/>
        <v>0</v>
      </c>
    </row>
    <row r="596" spans="1:107" ht="26.25" customHeight="1" thickBot="1" x14ac:dyDescent="0.4">
      <c r="A596" s="16">
        <v>590</v>
      </c>
      <c r="B596" s="16"/>
      <c r="C596" s="16"/>
      <c r="D596" s="13"/>
      <c r="E596" s="13"/>
      <c r="F596" s="13"/>
      <c r="G596" s="13"/>
      <c r="H596" s="13"/>
      <c r="I596" s="13"/>
      <c r="J596" s="13"/>
      <c r="K596" s="13"/>
      <c r="L596" s="13"/>
      <c r="M596" s="13"/>
      <c r="N596" s="8" t="str">
        <f t="shared" si="364"/>
        <v/>
      </c>
      <c r="O596" s="8">
        <f t="shared" si="378"/>
        <v>0</v>
      </c>
      <c r="P596" s="8">
        <f t="shared" si="371"/>
        <v>0</v>
      </c>
      <c r="Q596" s="13"/>
      <c r="R596" s="13"/>
      <c r="S596" s="13"/>
      <c r="T596" s="13"/>
      <c r="U596" s="13"/>
      <c r="V596" s="13"/>
      <c r="W596" s="13"/>
      <c r="X596" s="13"/>
      <c r="Y596" s="13"/>
      <c r="Z596" s="13"/>
      <c r="AA596" s="10" t="str">
        <f t="shared" si="344"/>
        <v/>
      </c>
      <c r="AB596" s="10">
        <f t="shared" si="373"/>
        <v>0</v>
      </c>
      <c r="AC596" s="10">
        <f t="shared" si="367"/>
        <v>0</v>
      </c>
      <c r="AD596" s="13"/>
      <c r="AE596" s="13"/>
      <c r="AF596" s="13"/>
      <c r="AG596" s="13"/>
      <c r="AH596" s="13"/>
      <c r="AI596" s="13"/>
      <c r="AJ596" s="13"/>
      <c r="AK596" s="13"/>
      <c r="AL596" s="13"/>
      <c r="AM596" s="13"/>
      <c r="AN596" s="10" t="str">
        <f t="shared" si="379"/>
        <v/>
      </c>
      <c r="AO596" s="8">
        <f t="shared" si="362"/>
        <v>0</v>
      </c>
      <c r="AP596" s="12">
        <f t="shared" si="374"/>
        <v>0</v>
      </c>
      <c r="AQ596" s="13"/>
      <c r="AR596" s="13"/>
      <c r="AS596" s="13"/>
      <c r="AT596" s="13"/>
      <c r="AU596" s="13"/>
      <c r="AV596" s="13"/>
      <c r="AW596" s="13"/>
      <c r="AX596" s="13"/>
      <c r="AY596" s="13"/>
      <c r="AZ596" s="13"/>
      <c r="BA596" s="10" t="str">
        <f t="shared" si="356"/>
        <v/>
      </c>
      <c r="BB596" s="8">
        <f t="shared" si="365"/>
        <v>0</v>
      </c>
      <c r="BC596" s="8">
        <f t="shared" si="369"/>
        <v>0</v>
      </c>
      <c r="BD596" s="13"/>
      <c r="BE596" s="13"/>
      <c r="BF596" s="13"/>
      <c r="BG596" s="13"/>
      <c r="BH596" s="13"/>
      <c r="BI596" s="13"/>
      <c r="BJ596" s="13"/>
      <c r="BK596" s="13"/>
      <c r="BL596" s="13"/>
      <c r="BM596" s="13"/>
      <c r="BN596" s="8" t="str">
        <f t="shared" si="381"/>
        <v/>
      </c>
      <c r="BO596" s="8">
        <f t="shared" si="376"/>
        <v>0</v>
      </c>
      <c r="BP596" s="8">
        <f t="shared" si="358"/>
        <v>0</v>
      </c>
      <c r="BQ596" s="13"/>
      <c r="BR596" s="13"/>
      <c r="BS596" s="13"/>
      <c r="BT596" s="13"/>
      <c r="BU596" s="13"/>
      <c r="BV596" s="13"/>
      <c r="BW596" s="13"/>
      <c r="BX596" s="13"/>
      <c r="BY596" s="13"/>
      <c r="BZ596" s="13"/>
      <c r="CA596" s="8" t="str">
        <f t="shared" si="359"/>
        <v/>
      </c>
      <c r="CB596" s="8">
        <f t="shared" si="363"/>
        <v>0</v>
      </c>
      <c r="CC596" s="8">
        <f t="shared" si="370"/>
        <v>0</v>
      </c>
      <c r="CD596" s="13"/>
      <c r="CE596" s="13"/>
      <c r="CF596" s="13"/>
      <c r="CG596" s="13"/>
      <c r="CH596" s="13"/>
      <c r="CI596" s="13"/>
      <c r="CJ596" s="13"/>
      <c r="CK596" s="13"/>
      <c r="CL596" s="13"/>
      <c r="CM596" s="13"/>
      <c r="CN596" s="8" t="str">
        <f t="shared" si="361"/>
        <v/>
      </c>
      <c r="CO596" s="8">
        <f t="shared" si="377"/>
        <v>0</v>
      </c>
      <c r="CP596" s="8">
        <f t="shared" si="380"/>
        <v>0</v>
      </c>
      <c r="CQ596" s="13"/>
      <c r="CR596" s="13"/>
      <c r="CS596" s="13"/>
      <c r="CT596" s="13"/>
      <c r="CU596" s="13"/>
      <c r="CV596" s="13"/>
      <c r="CW596" s="13"/>
      <c r="CX596" s="13"/>
      <c r="CY596" s="13"/>
      <c r="CZ596" s="13"/>
      <c r="DA596" s="8" t="str">
        <f t="shared" si="375"/>
        <v/>
      </c>
      <c r="DB596" s="8">
        <f t="shared" si="372"/>
        <v>0</v>
      </c>
      <c r="DC596" s="8">
        <f t="shared" si="368"/>
        <v>0</v>
      </c>
    </row>
    <row r="597" spans="1:107" ht="26.25" customHeight="1" thickBot="1" x14ac:dyDescent="0.4">
      <c r="A597" s="16">
        <v>591</v>
      </c>
      <c r="B597" s="16"/>
      <c r="C597" s="16"/>
      <c r="D597" s="13"/>
      <c r="E597" s="13"/>
      <c r="F597" s="13"/>
      <c r="G597" s="13"/>
      <c r="H597" s="13"/>
      <c r="I597" s="13"/>
      <c r="J597" s="13"/>
      <c r="K597" s="13"/>
      <c r="L597" s="13"/>
      <c r="M597" s="13"/>
      <c r="N597" s="8" t="str">
        <f t="shared" si="364"/>
        <v/>
      </c>
      <c r="O597" s="8">
        <f t="shared" si="378"/>
        <v>0</v>
      </c>
      <c r="P597" s="8">
        <f t="shared" si="371"/>
        <v>0</v>
      </c>
      <c r="Q597" s="13"/>
      <c r="R597" s="13"/>
      <c r="S597" s="13"/>
      <c r="T597" s="13"/>
      <c r="U597" s="13"/>
      <c r="V597" s="13"/>
      <c r="W597" s="13"/>
      <c r="X597" s="13"/>
      <c r="Y597" s="13"/>
      <c r="Z597" s="13"/>
      <c r="AA597" s="10" t="str">
        <f t="shared" si="344"/>
        <v/>
      </c>
      <c r="AB597" s="10">
        <f t="shared" si="373"/>
        <v>0</v>
      </c>
      <c r="AC597" s="10">
        <f t="shared" si="367"/>
        <v>0</v>
      </c>
      <c r="AD597" s="13"/>
      <c r="AE597" s="13"/>
      <c r="AF597" s="13"/>
      <c r="AG597" s="13"/>
      <c r="AH597" s="13"/>
      <c r="AI597" s="13"/>
      <c r="AJ597" s="13"/>
      <c r="AK597" s="13"/>
      <c r="AL597" s="13"/>
      <c r="AM597" s="13"/>
      <c r="AN597" s="10" t="str">
        <f t="shared" si="379"/>
        <v/>
      </c>
      <c r="AO597" s="8">
        <f t="shared" si="362"/>
        <v>0</v>
      </c>
      <c r="AP597" s="12">
        <f t="shared" si="374"/>
        <v>0</v>
      </c>
      <c r="AQ597" s="13"/>
      <c r="AR597" s="13"/>
      <c r="AS597" s="13"/>
      <c r="AT597" s="13"/>
      <c r="AU597" s="13"/>
      <c r="AV597" s="13"/>
      <c r="AW597" s="13"/>
      <c r="AX597" s="13"/>
      <c r="AY597" s="13"/>
      <c r="AZ597" s="13"/>
      <c r="BA597" s="10" t="str">
        <f t="shared" ref="BA597:BA607" si="382">AllCurCo(AQ597:AZ597)</f>
        <v/>
      </c>
      <c r="BB597" s="8">
        <f t="shared" si="365"/>
        <v>0</v>
      </c>
      <c r="BC597" s="8">
        <f t="shared" si="369"/>
        <v>0</v>
      </c>
      <c r="BD597" s="13"/>
      <c r="BE597" s="13"/>
      <c r="BF597" s="13"/>
      <c r="BG597" s="13"/>
      <c r="BH597" s="13"/>
      <c r="BI597" s="13"/>
      <c r="BJ597" s="13"/>
      <c r="BK597" s="13"/>
      <c r="BL597" s="13"/>
      <c r="BM597" s="13"/>
      <c r="BN597" s="8" t="str">
        <f t="shared" si="381"/>
        <v/>
      </c>
      <c r="BO597" s="8">
        <f t="shared" si="376"/>
        <v>0</v>
      </c>
      <c r="BP597" s="8">
        <f t="shared" si="358"/>
        <v>0</v>
      </c>
      <c r="BQ597" s="13"/>
      <c r="BR597" s="13"/>
      <c r="BS597" s="13"/>
      <c r="BT597" s="13"/>
      <c r="BU597" s="13"/>
      <c r="BV597" s="13"/>
      <c r="BW597" s="13"/>
      <c r="BX597" s="13"/>
      <c r="BY597" s="13"/>
      <c r="BZ597" s="13"/>
      <c r="CA597" s="8" t="str">
        <f t="shared" si="359"/>
        <v/>
      </c>
      <c r="CB597" s="8">
        <f t="shared" si="363"/>
        <v>0</v>
      </c>
      <c r="CC597" s="8">
        <f t="shared" si="370"/>
        <v>0</v>
      </c>
      <c r="CD597" s="13"/>
      <c r="CE597" s="13"/>
      <c r="CF597" s="13"/>
      <c r="CG597" s="13"/>
      <c r="CH597" s="13"/>
      <c r="CI597" s="13"/>
      <c r="CJ597" s="13"/>
      <c r="CK597" s="13"/>
      <c r="CL597" s="13"/>
      <c r="CM597" s="13"/>
      <c r="CN597" s="8" t="str">
        <f t="shared" si="361"/>
        <v/>
      </c>
      <c r="CO597" s="8">
        <f t="shared" si="377"/>
        <v>0</v>
      </c>
      <c r="CP597" s="8">
        <f t="shared" si="380"/>
        <v>0</v>
      </c>
      <c r="CQ597" s="13"/>
      <c r="CR597" s="13"/>
      <c r="CS597" s="13"/>
      <c r="CT597" s="13"/>
      <c r="CU597" s="13"/>
      <c r="CV597" s="13"/>
      <c r="CW597" s="13"/>
      <c r="CX597" s="13"/>
      <c r="CY597" s="13"/>
      <c r="CZ597" s="13"/>
      <c r="DA597" s="8" t="str">
        <f t="shared" si="375"/>
        <v/>
      </c>
      <c r="DB597" s="8">
        <f t="shared" si="372"/>
        <v>0</v>
      </c>
      <c r="DC597" s="8">
        <f t="shared" si="368"/>
        <v>0</v>
      </c>
    </row>
    <row r="598" spans="1:107" ht="26.25" customHeight="1" thickBot="1" x14ac:dyDescent="0.4">
      <c r="A598" s="16">
        <v>592</v>
      </c>
      <c r="B598" s="16"/>
      <c r="C598" s="16"/>
      <c r="D598" s="13"/>
      <c r="E598" s="13"/>
      <c r="F598" s="13"/>
      <c r="G598" s="13"/>
      <c r="H598" s="13"/>
      <c r="I598" s="13"/>
      <c r="J598" s="13"/>
      <c r="K598" s="13"/>
      <c r="L598" s="13"/>
      <c r="M598" s="13"/>
      <c r="N598" s="8" t="str">
        <f t="shared" si="364"/>
        <v/>
      </c>
      <c r="O598" s="8">
        <f t="shared" si="378"/>
        <v>0</v>
      </c>
      <c r="P598" s="8">
        <f t="shared" si="371"/>
        <v>0</v>
      </c>
      <c r="Q598" s="13"/>
      <c r="R598" s="13"/>
      <c r="S598" s="13"/>
      <c r="T598" s="13"/>
      <c r="U598" s="13"/>
      <c r="V598" s="13"/>
      <c r="W598" s="13"/>
      <c r="X598" s="13"/>
      <c r="Y598" s="13"/>
      <c r="Z598" s="13"/>
      <c r="AA598" s="10" t="str">
        <f t="shared" si="344"/>
        <v/>
      </c>
      <c r="AB598" s="10">
        <f t="shared" si="373"/>
        <v>0</v>
      </c>
      <c r="AC598" s="10">
        <f t="shared" si="367"/>
        <v>0</v>
      </c>
      <c r="AD598" s="13"/>
      <c r="AE598" s="13"/>
      <c r="AF598" s="13"/>
      <c r="AG598" s="13"/>
      <c r="AH598" s="13"/>
      <c r="AI598" s="13"/>
      <c r="AJ598" s="13"/>
      <c r="AK598" s="13"/>
      <c r="AL598" s="13"/>
      <c r="AM598" s="13"/>
      <c r="AN598" s="10" t="str">
        <f t="shared" si="379"/>
        <v/>
      </c>
      <c r="AO598" s="8">
        <f t="shared" si="362"/>
        <v>0</v>
      </c>
      <c r="AP598" s="12">
        <f t="shared" si="374"/>
        <v>0</v>
      </c>
      <c r="AQ598" s="13"/>
      <c r="AR598" s="13"/>
      <c r="AS598" s="13"/>
      <c r="AT598" s="13"/>
      <c r="AU598" s="13"/>
      <c r="AV598" s="13"/>
      <c r="AW598" s="13"/>
      <c r="AX598" s="13"/>
      <c r="AY598" s="13"/>
      <c r="AZ598" s="13"/>
      <c r="BA598" s="10" t="str">
        <f t="shared" si="382"/>
        <v/>
      </c>
      <c r="BB598" s="8">
        <f t="shared" si="365"/>
        <v>0</v>
      </c>
      <c r="BC598" s="8">
        <f t="shared" si="369"/>
        <v>0</v>
      </c>
      <c r="BD598" s="13"/>
      <c r="BE598" s="13"/>
      <c r="BF598" s="13"/>
      <c r="BG598" s="13"/>
      <c r="BH598" s="13"/>
      <c r="BI598" s="13"/>
      <c r="BJ598" s="13"/>
      <c r="BK598" s="13"/>
      <c r="BL598" s="13"/>
      <c r="BM598" s="13"/>
      <c r="BN598" s="8" t="str">
        <f t="shared" si="381"/>
        <v/>
      </c>
      <c r="BO598" s="8">
        <f t="shared" si="376"/>
        <v>0</v>
      </c>
      <c r="BP598" s="8">
        <f t="shared" si="358"/>
        <v>0</v>
      </c>
      <c r="BQ598" s="13"/>
      <c r="BR598" s="13"/>
      <c r="BS598" s="13"/>
      <c r="BT598" s="13"/>
      <c r="BU598" s="13"/>
      <c r="BV598" s="13"/>
      <c r="BW598" s="13"/>
      <c r="BX598" s="13"/>
      <c r="BY598" s="13"/>
      <c r="BZ598" s="13"/>
      <c r="CA598" s="8" t="str">
        <f t="shared" ref="CA598:CA607" si="383">AllCurCo(BQ598:BZ598)</f>
        <v/>
      </c>
      <c r="CB598" s="8">
        <f t="shared" si="363"/>
        <v>0</v>
      </c>
      <c r="CC598" s="8">
        <f t="shared" si="370"/>
        <v>0</v>
      </c>
      <c r="CD598" s="13"/>
      <c r="CE598" s="13"/>
      <c r="CF598" s="13"/>
      <c r="CG598" s="13"/>
      <c r="CH598" s="13"/>
      <c r="CI598" s="13"/>
      <c r="CJ598" s="13"/>
      <c r="CK598" s="13"/>
      <c r="CL598" s="13"/>
      <c r="CM598" s="13"/>
      <c r="CN598" s="8" t="str">
        <f t="shared" si="361"/>
        <v/>
      </c>
      <c r="CO598" s="8">
        <f t="shared" si="377"/>
        <v>0</v>
      </c>
      <c r="CP598" s="8">
        <f t="shared" si="380"/>
        <v>0</v>
      </c>
      <c r="CQ598" s="13"/>
      <c r="CR598" s="13"/>
      <c r="CS598" s="13"/>
      <c r="CT598" s="13"/>
      <c r="CU598" s="13"/>
      <c r="CV598" s="13"/>
      <c r="CW598" s="13"/>
      <c r="CX598" s="13"/>
      <c r="CY598" s="13"/>
      <c r="CZ598" s="13"/>
      <c r="DA598" s="8" t="str">
        <f t="shared" si="375"/>
        <v/>
      </c>
      <c r="DB598" s="8">
        <f t="shared" si="372"/>
        <v>0</v>
      </c>
      <c r="DC598" s="8">
        <f t="shared" si="368"/>
        <v>0</v>
      </c>
    </row>
    <row r="599" spans="1:107" ht="26.25" customHeight="1" thickBot="1" x14ac:dyDescent="0.4">
      <c r="A599" s="16">
        <v>593</v>
      </c>
      <c r="B599" s="16"/>
      <c r="C599" s="16"/>
      <c r="D599" s="13"/>
      <c r="E599" s="13"/>
      <c r="F599" s="13"/>
      <c r="G599" s="13"/>
      <c r="H599" s="13"/>
      <c r="I599" s="13"/>
      <c r="J599" s="13"/>
      <c r="K599" s="13"/>
      <c r="L599" s="13"/>
      <c r="M599" s="13"/>
      <c r="N599" s="8" t="str">
        <f t="shared" si="364"/>
        <v/>
      </c>
      <c r="O599" s="8">
        <f t="shared" si="378"/>
        <v>0</v>
      </c>
      <c r="P599" s="8">
        <f t="shared" si="371"/>
        <v>0</v>
      </c>
      <c r="Q599" s="13"/>
      <c r="R599" s="13"/>
      <c r="S599" s="13"/>
      <c r="T599" s="13"/>
      <c r="U599" s="13"/>
      <c r="V599" s="13"/>
      <c r="W599" s="13"/>
      <c r="X599" s="13"/>
      <c r="Y599" s="13"/>
      <c r="Z599" s="13"/>
      <c r="AA599" s="10" t="str">
        <f t="shared" si="344"/>
        <v/>
      </c>
      <c r="AB599" s="10">
        <f t="shared" si="373"/>
        <v>0</v>
      </c>
      <c r="AC599" s="10">
        <f t="shared" si="367"/>
        <v>0</v>
      </c>
      <c r="AD599" s="13"/>
      <c r="AE599" s="13"/>
      <c r="AF599" s="13"/>
      <c r="AG599" s="13"/>
      <c r="AH599" s="13"/>
      <c r="AI599" s="13"/>
      <c r="AJ599" s="13"/>
      <c r="AK599" s="13"/>
      <c r="AL599" s="13"/>
      <c r="AM599" s="13"/>
      <c r="AN599" s="10" t="str">
        <f t="shared" si="379"/>
        <v/>
      </c>
      <c r="AO599" s="8">
        <f t="shared" si="362"/>
        <v>0</v>
      </c>
      <c r="AP599" s="12">
        <f t="shared" si="374"/>
        <v>0</v>
      </c>
      <c r="AQ599" s="13"/>
      <c r="AR599" s="13"/>
      <c r="AS599" s="13"/>
      <c r="AT599" s="13"/>
      <c r="AU599" s="13"/>
      <c r="AV599" s="13"/>
      <c r="AW599" s="13"/>
      <c r="AX599" s="13"/>
      <c r="AY599" s="13"/>
      <c r="AZ599" s="13"/>
      <c r="BA599" s="10" t="str">
        <f t="shared" si="382"/>
        <v/>
      </c>
      <c r="BB599" s="8">
        <f t="shared" si="365"/>
        <v>0</v>
      </c>
      <c r="BC599" s="8">
        <f t="shared" si="369"/>
        <v>0</v>
      </c>
      <c r="BD599" s="13"/>
      <c r="BE599" s="13"/>
      <c r="BF599" s="13"/>
      <c r="BG599" s="13"/>
      <c r="BH599" s="13"/>
      <c r="BI599" s="13"/>
      <c r="BJ599" s="13"/>
      <c r="BK599" s="13"/>
      <c r="BL599" s="13"/>
      <c r="BM599" s="13"/>
      <c r="BN599" s="8" t="str">
        <f t="shared" si="381"/>
        <v/>
      </c>
      <c r="BO599" s="8">
        <f t="shared" si="376"/>
        <v>0</v>
      </c>
      <c r="BP599" s="8">
        <f t="shared" si="358"/>
        <v>0</v>
      </c>
      <c r="BQ599" s="13"/>
      <c r="BR599" s="13"/>
      <c r="BS599" s="13"/>
      <c r="BT599" s="13"/>
      <c r="BU599" s="13"/>
      <c r="BV599" s="13"/>
      <c r="BW599" s="13"/>
      <c r="BX599" s="13"/>
      <c r="BY599" s="13"/>
      <c r="BZ599" s="13"/>
      <c r="CA599" s="8" t="str">
        <f t="shared" si="383"/>
        <v/>
      </c>
      <c r="CB599" s="8">
        <f t="shared" si="363"/>
        <v>0</v>
      </c>
      <c r="CC599" s="8">
        <f t="shared" si="370"/>
        <v>0</v>
      </c>
      <c r="CD599" s="13"/>
      <c r="CE599" s="13"/>
      <c r="CF599" s="13"/>
      <c r="CG599" s="13"/>
      <c r="CH599" s="13"/>
      <c r="CI599" s="13"/>
      <c r="CJ599" s="13"/>
      <c r="CK599" s="13"/>
      <c r="CL599" s="13"/>
      <c r="CM599" s="13"/>
      <c r="CN599" s="8" t="str">
        <f t="shared" ref="CN599:CN607" si="384">AllCurCo(CD599:CM599)</f>
        <v/>
      </c>
      <c r="CO599" s="8">
        <f t="shared" si="377"/>
        <v>0</v>
      </c>
      <c r="CP599" s="8">
        <f t="shared" si="380"/>
        <v>0</v>
      </c>
      <c r="CQ599" s="13"/>
      <c r="CR599" s="13"/>
      <c r="CS599" s="13"/>
      <c r="CT599" s="13"/>
      <c r="CU599" s="13"/>
      <c r="CV599" s="13"/>
      <c r="CW599" s="13"/>
      <c r="CX599" s="13"/>
      <c r="CY599" s="13"/>
      <c r="CZ599" s="13"/>
      <c r="DA599" s="8" t="str">
        <f t="shared" si="375"/>
        <v/>
      </c>
      <c r="DB599" s="8">
        <f t="shared" si="372"/>
        <v>0</v>
      </c>
      <c r="DC599" s="8">
        <f t="shared" si="368"/>
        <v>0</v>
      </c>
    </row>
    <row r="600" spans="1:107" ht="26.25" customHeight="1" thickBot="1" x14ac:dyDescent="0.4">
      <c r="A600" s="16">
        <v>594</v>
      </c>
      <c r="B600" s="16"/>
      <c r="C600" s="16"/>
      <c r="D600" s="13"/>
      <c r="E600" s="13"/>
      <c r="F600" s="13"/>
      <c r="G600" s="13"/>
      <c r="H600" s="13"/>
      <c r="I600" s="13"/>
      <c r="J600" s="13"/>
      <c r="K600" s="13"/>
      <c r="L600" s="13"/>
      <c r="M600" s="13"/>
      <c r="N600" s="8" t="str">
        <f t="shared" si="364"/>
        <v/>
      </c>
      <c r="O600" s="8">
        <f t="shared" si="378"/>
        <v>0</v>
      </c>
      <c r="P600" s="8">
        <f t="shared" si="371"/>
        <v>0</v>
      </c>
      <c r="Q600" s="13"/>
      <c r="R600" s="13"/>
      <c r="S600" s="13"/>
      <c r="T600" s="13"/>
      <c r="U600" s="13"/>
      <c r="V600" s="13"/>
      <c r="W600" s="13"/>
      <c r="X600" s="13"/>
      <c r="Y600" s="13"/>
      <c r="Z600" s="13"/>
      <c r="AA600" s="10" t="str">
        <f t="shared" si="344"/>
        <v/>
      </c>
      <c r="AB600" s="10">
        <f t="shared" si="373"/>
        <v>0</v>
      </c>
      <c r="AC600" s="10">
        <f t="shared" si="367"/>
        <v>0</v>
      </c>
      <c r="AD600" s="13"/>
      <c r="AE600" s="13"/>
      <c r="AF600" s="13"/>
      <c r="AG600" s="13"/>
      <c r="AH600" s="13"/>
      <c r="AI600" s="13"/>
      <c r="AJ600" s="13"/>
      <c r="AK600" s="13"/>
      <c r="AL600" s="13"/>
      <c r="AM600" s="13"/>
      <c r="AN600" s="10" t="str">
        <f t="shared" si="379"/>
        <v/>
      </c>
      <c r="AO600" s="8">
        <f t="shared" si="362"/>
        <v>0</v>
      </c>
      <c r="AP600" s="12">
        <f t="shared" si="374"/>
        <v>0</v>
      </c>
      <c r="AQ600" s="13"/>
      <c r="AR600" s="13"/>
      <c r="AS600" s="13"/>
      <c r="AT600" s="13"/>
      <c r="AU600" s="13"/>
      <c r="AV600" s="13"/>
      <c r="AW600" s="13"/>
      <c r="AX600" s="13"/>
      <c r="AY600" s="13"/>
      <c r="AZ600" s="13"/>
      <c r="BA600" s="10" t="str">
        <f t="shared" si="382"/>
        <v/>
      </c>
      <c r="BB600" s="8">
        <f t="shared" si="365"/>
        <v>0</v>
      </c>
      <c r="BC600" s="8">
        <f t="shared" si="369"/>
        <v>0</v>
      </c>
      <c r="BD600" s="13"/>
      <c r="BE600" s="13"/>
      <c r="BF600" s="13"/>
      <c r="BG600" s="13"/>
      <c r="BH600" s="13"/>
      <c r="BI600" s="13"/>
      <c r="BJ600" s="13"/>
      <c r="BK600" s="13"/>
      <c r="BL600" s="13"/>
      <c r="BM600" s="13"/>
      <c r="BN600" s="8" t="str">
        <f t="shared" si="381"/>
        <v/>
      </c>
      <c r="BO600" s="8">
        <f t="shared" si="376"/>
        <v>0</v>
      </c>
      <c r="BP600" s="8">
        <f t="shared" si="358"/>
        <v>0</v>
      </c>
      <c r="BQ600" s="13"/>
      <c r="BR600" s="13"/>
      <c r="BS600" s="13"/>
      <c r="BT600" s="13"/>
      <c r="BU600" s="13"/>
      <c r="BV600" s="13"/>
      <c r="BW600" s="13"/>
      <c r="BX600" s="13"/>
      <c r="BY600" s="13"/>
      <c r="BZ600" s="13"/>
      <c r="CA600" s="8" t="str">
        <f t="shared" si="383"/>
        <v/>
      </c>
      <c r="CB600" s="8">
        <f t="shared" si="363"/>
        <v>0</v>
      </c>
      <c r="CC600" s="8">
        <f t="shared" si="370"/>
        <v>0</v>
      </c>
      <c r="CD600" s="13"/>
      <c r="CE600" s="13"/>
      <c r="CF600" s="13"/>
      <c r="CG600" s="13"/>
      <c r="CH600" s="13"/>
      <c r="CI600" s="13"/>
      <c r="CJ600" s="13"/>
      <c r="CK600" s="13"/>
      <c r="CL600" s="13"/>
      <c r="CM600" s="13"/>
      <c r="CN600" s="8" t="str">
        <f t="shared" si="384"/>
        <v/>
      </c>
      <c r="CO600" s="8">
        <f t="shared" si="377"/>
        <v>0</v>
      </c>
      <c r="CP600" s="8">
        <f t="shared" si="380"/>
        <v>0</v>
      </c>
      <c r="CQ600" s="13"/>
      <c r="CR600" s="13"/>
      <c r="CS600" s="13"/>
      <c r="CT600" s="13"/>
      <c r="CU600" s="13"/>
      <c r="CV600" s="13"/>
      <c r="CW600" s="13"/>
      <c r="CX600" s="13"/>
      <c r="CY600" s="13"/>
      <c r="CZ600" s="13"/>
      <c r="DA600" s="8" t="str">
        <f t="shared" si="375"/>
        <v/>
      </c>
      <c r="DB600" s="8">
        <f t="shared" si="372"/>
        <v>0</v>
      </c>
      <c r="DC600" s="8">
        <f t="shared" si="368"/>
        <v>0</v>
      </c>
    </row>
    <row r="601" spans="1:107" ht="26.25" customHeight="1" thickBot="1" x14ac:dyDescent="0.4">
      <c r="A601" s="16">
        <v>595</v>
      </c>
      <c r="B601" s="16"/>
      <c r="C601" s="16"/>
      <c r="D601" s="13"/>
      <c r="E601" s="13"/>
      <c r="F601" s="13"/>
      <c r="G601" s="13"/>
      <c r="H601" s="13"/>
      <c r="I601" s="13"/>
      <c r="J601" s="13"/>
      <c r="K601" s="13"/>
      <c r="L601" s="13"/>
      <c r="M601" s="13"/>
      <c r="N601" s="8" t="str">
        <f t="shared" si="364"/>
        <v/>
      </c>
      <c r="O601" s="8">
        <f t="shared" si="378"/>
        <v>0</v>
      </c>
      <c r="P601" s="8">
        <f t="shared" si="371"/>
        <v>0</v>
      </c>
      <c r="Q601" s="13"/>
      <c r="R601" s="13"/>
      <c r="S601" s="13"/>
      <c r="T601" s="13"/>
      <c r="U601" s="13"/>
      <c r="V601" s="13"/>
      <c r="W601" s="13"/>
      <c r="X601" s="13"/>
      <c r="Y601" s="13"/>
      <c r="Z601" s="13"/>
      <c r="AA601" s="10" t="str">
        <f t="shared" si="344"/>
        <v/>
      </c>
      <c r="AB601" s="10">
        <f t="shared" si="373"/>
        <v>0</v>
      </c>
      <c r="AC601" s="10">
        <f t="shared" si="367"/>
        <v>0</v>
      </c>
      <c r="AD601" s="13"/>
      <c r="AE601" s="13"/>
      <c r="AF601" s="13"/>
      <c r="AG601" s="13"/>
      <c r="AH601" s="13"/>
      <c r="AI601" s="13"/>
      <c r="AJ601" s="13"/>
      <c r="AK601" s="13"/>
      <c r="AL601" s="13"/>
      <c r="AM601" s="13"/>
      <c r="AN601" s="10" t="str">
        <f t="shared" si="379"/>
        <v/>
      </c>
      <c r="AO601" s="8">
        <f t="shared" si="362"/>
        <v>0</v>
      </c>
      <c r="AP601" s="12">
        <f t="shared" si="374"/>
        <v>0</v>
      </c>
      <c r="AQ601" s="13"/>
      <c r="AR601" s="13"/>
      <c r="AS601" s="13"/>
      <c r="AT601" s="13"/>
      <c r="AU601" s="13"/>
      <c r="AV601" s="13"/>
      <c r="AW601" s="13"/>
      <c r="AX601" s="13"/>
      <c r="AY601" s="13"/>
      <c r="AZ601" s="13"/>
      <c r="BA601" s="10" t="str">
        <f t="shared" si="382"/>
        <v/>
      </c>
      <c r="BB601" s="8">
        <f t="shared" si="365"/>
        <v>0</v>
      </c>
      <c r="BC601" s="8">
        <f t="shared" si="369"/>
        <v>0</v>
      </c>
      <c r="BD601" s="13"/>
      <c r="BE601" s="13"/>
      <c r="BF601" s="13"/>
      <c r="BG601" s="13"/>
      <c r="BH601" s="13"/>
      <c r="BI601" s="13"/>
      <c r="BJ601" s="13"/>
      <c r="BK601" s="13"/>
      <c r="BL601" s="13"/>
      <c r="BM601" s="13"/>
      <c r="BN601" s="8" t="str">
        <f t="shared" si="381"/>
        <v/>
      </c>
      <c r="BO601" s="8">
        <f t="shared" si="376"/>
        <v>0</v>
      </c>
      <c r="BP601" s="8">
        <f t="shared" si="358"/>
        <v>0</v>
      </c>
      <c r="BQ601" s="13"/>
      <c r="BR601" s="13"/>
      <c r="BS601" s="13"/>
      <c r="BT601" s="13"/>
      <c r="BU601" s="13"/>
      <c r="BV601" s="13"/>
      <c r="BW601" s="13"/>
      <c r="BX601" s="13"/>
      <c r="BY601" s="13"/>
      <c r="BZ601" s="13"/>
      <c r="CA601" s="8" t="str">
        <f t="shared" si="383"/>
        <v/>
      </c>
      <c r="CB601" s="8">
        <f t="shared" ref="CB601:CB607" si="385">AllCurCoTCL(BQ601:BZ601)</f>
        <v>0</v>
      </c>
      <c r="CC601" s="8">
        <f t="shared" si="370"/>
        <v>0</v>
      </c>
      <c r="CD601" s="13"/>
      <c r="CE601" s="13"/>
      <c r="CF601" s="13"/>
      <c r="CG601" s="13"/>
      <c r="CH601" s="13"/>
      <c r="CI601" s="13"/>
      <c r="CJ601" s="13"/>
      <c r="CK601" s="13"/>
      <c r="CL601" s="13"/>
      <c r="CM601" s="13"/>
      <c r="CN601" s="8" t="str">
        <f t="shared" si="384"/>
        <v/>
      </c>
      <c r="CO601" s="8">
        <f t="shared" si="377"/>
        <v>0</v>
      </c>
      <c r="CP601" s="8">
        <f t="shared" si="380"/>
        <v>0</v>
      </c>
      <c r="CQ601" s="13"/>
      <c r="CR601" s="13"/>
      <c r="CS601" s="13"/>
      <c r="CT601" s="13"/>
      <c r="CU601" s="13"/>
      <c r="CV601" s="13"/>
      <c r="CW601" s="13"/>
      <c r="CX601" s="13"/>
      <c r="CY601" s="13"/>
      <c r="CZ601" s="13"/>
      <c r="DA601" s="8" t="str">
        <f t="shared" si="375"/>
        <v/>
      </c>
      <c r="DB601" s="8">
        <f t="shared" si="372"/>
        <v>0</v>
      </c>
      <c r="DC601" s="8">
        <f t="shared" si="368"/>
        <v>0</v>
      </c>
    </row>
    <row r="602" spans="1:107" ht="26.25" customHeight="1" thickBot="1" x14ac:dyDescent="0.4">
      <c r="A602" s="16">
        <v>596</v>
      </c>
      <c r="B602" s="16"/>
      <c r="C602" s="16"/>
      <c r="D602" s="13"/>
      <c r="E602" s="13"/>
      <c r="F602" s="13"/>
      <c r="G602" s="13"/>
      <c r="H602" s="13"/>
      <c r="I602" s="13"/>
      <c r="J602" s="13"/>
      <c r="K602" s="13"/>
      <c r="L602" s="13"/>
      <c r="M602" s="13"/>
      <c r="N602" s="8" t="str">
        <f t="shared" si="364"/>
        <v/>
      </c>
      <c r="O602" s="8">
        <f t="shared" si="378"/>
        <v>0</v>
      </c>
      <c r="P602" s="8">
        <f t="shared" si="371"/>
        <v>0</v>
      </c>
      <c r="Q602" s="13"/>
      <c r="R602" s="13"/>
      <c r="S602" s="13"/>
      <c r="T602" s="13"/>
      <c r="U602" s="13"/>
      <c r="V602" s="13"/>
      <c r="W602" s="13"/>
      <c r="X602" s="13"/>
      <c r="Y602" s="13"/>
      <c r="Z602" s="13"/>
      <c r="AA602" s="10" t="str">
        <f t="shared" si="344"/>
        <v/>
      </c>
      <c r="AB602" s="10">
        <f t="shared" si="373"/>
        <v>0</v>
      </c>
      <c r="AC602" s="10">
        <f t="shared" si="367"/>
        <v>0</v>
      </c>
      <c r="AD602" s="13"/>
      <c r="AE602" s="13"/>
      <c r="AF602" s="13"/>
      <c r="AG602" s="13"/>
      <c r="AH602" s="13"/>
      <c r="AI602" s="13"/>
      <c r="AJ602" s="13"/>
      <c r="AK602" s="13"/>
      <c r="AL602" s="13"/>
      <c r="AM602" s="13"/>
      <c r="AN602" s="10" t="str">
        <f t="shared" si="379"/>
        <v/>
      </c>
      <c r="AO602" s="8">
        <f t="shared" si="362"/>
        <v>0</v>
      </c>
      <c r="AP602" s="12">
        <f t="shared" si="374"/>
        <v>0</v>
      </c>
      <c r="AQ602" s="13"/>
      <c r="AR602" s="13"/>
      <c r="AS602" s="13"/>
      <c r="AT602" s="13"/>
      <c r="AU602" s="13"/>
      <c r="AV602" s="13"/>
      <c r="AW602" s="13"/>
      <c r="AX602" s="13"/>
      <c r="AY602" s="13"/>
      <c r="AZ602" s="13"/>
      <c r="BA602" s="10" t="str">
        <f t="shared" si="382"/>
        <v/>
      </c>
      <c r="BB602" s="8">
        <f t="shared" si="365"/>
        <v>0</v>
      </c>
      <c r="BC602" s="8">
        <f t="shared" si="369"/>
        <v>0</v>
      </c>
      <c r="BD602" s="13"/>
      <c r="BE602" s="13"/>
      <c r="BF602" s="13"/>
      <c r="BG602" s="13"/>
      <c r="BH602" s="13"/>
      <c r="BI602" s="13"/>
      <c r="BJ602" s="13"/>
      <c r="BK602" s="13"/>
      <c r="BL602" s="13"/>
      <c r="BM602" s="13"/>
      <c r="BN602" s="8" t="str">
        <f t="shared" si="381"/>
        <v/>
      </c>
      <c r="BO602" s="8">
        <f t="shared" si="376"/>
        <v>0</v>
      </c>
      <c r="BP602" s="8">
        <f t="shared" si="358"/>
        <v>0</v>
      </c>
      <c r="BQ602" s="13"/>
      <c r="BR602" s="13"/>
      <c r="BS602" s="13"/>
      <c r="BT602" s="13"/>
      <c r="BU602" s="13"/>
      <c r="BV602" s="13"/>
      <c r="BW602" s="13"/>
      <c r="BX602" s="13"/>
      <c r="BY602" s="13"/>
      <c r="BZ602" s="13"/>
      <c r="CA602" s="8" t="str">
        <f t="shared" si="383"/>
        <v/>
      </c>
      <c r="CB602" s="8">
        <f t="shared" si="385"/>
        <v>0</v>
      </c>
      <c r="CC602" s="8">
        <f t="shared" si="370"/>
        <v>0</v>
      </c>
      <c r="CD602" s="13"/>
      <c r="CE602" s="13"/>
      <c r="CF602" s="13"/>
      <c r="CG602" s="13"/>
      <c r="CH602" s="13"/>
      <c r="CI602" s="13"/>
      <c r="CJ602" s="13"/>
      <c r="CK602" s="13"/>
      <c r="CL602" s="13"/>
      <c r="CM602" s="13"/>
      <c r="CN602" s="8" t="str">
        <f t="shared" si="384"/>
        <v/>
      </c>
      <c r="CO602" s="8">
        <f t="shared" si="377"/>
        <v>0</v>
      </c>
      <c r="CP602" s="8">
        <f t="shared" si="380"/>
        <v>0</v>
      </c>
      <c r="CQ602" s="13"/>
      <c r="CR602" s="13"/>
      <c r="CS602" s="13"/>
      <c r="CT602" s="13"/>
      <c r="CU602" s="13"/>
      <c r="CV602" s="13"/>
      <c r="CW602" s="13"/>
      <c r="CX602" s="13"/>
      <c r="CY602" s="13"/>
      <c r="CZ602" s="13"/>
      <c r="DA602" s="8" t="str">
        <f t="shared" si="375"/>
        <v/>
      </c>
      <c r="DB602" s="8">
        <f t="shared" si="372"/>
        <v>0</v>
      </c>
      <c r="DC602" s="8">
        <f t="shared" si="368"/>
        <v>0</v>
      </c>
    </row>
    <row r="603" spans="1:107" ht="26.25" customHeight="1" thickBot="1" x14ac:dyDescent="0.4">
      <c r="A603" s="16">
        <v>597</v>
      </c>
      <c r="B603" s="16"/>
      <c r="C603" s="16"/>
      <c r="D603" s="13"/>
      <c r="E603" s="13"/>
      <c r="F603" s="13"/>
      <c r="G603" s="13"/>
      <c r="H603" s="13"/>
      <c r="I603" s="13"/>
      <c r="J603" s="13"/>
      <c r="K603" s="13"/>
      <c r="L603" s="13"/>
      <c r="M603" s="13"/>
      <c r="N603" s="8" t="str">
        <f t="shared" si="364"/>
        <v/>
      </c>
      <c r="O603" s="8">
        <f t="shared" si="378"/>
        <v>0</v>
      </c>
      <c r="P603" s="8">
        <f t="shared" si="371"/>
        <v>0</v>
      </c>
      <c r="Q603" s="13"/>
      <c r="R603" s="13"/>
      <c r="S603" s="13"/>
      <c r="T603" s="13"/>
      <c r="U603" s="13"/>
      <c r="V603" s="13"/>
      <c r="W603" s="13"/>
      <c r="X603" s="13"/>
      <c r="Y603" s="13"/>
      <c r="Z603" s="13"/>
      <c r="AA603" s="10" t="str">
        <f t="shared" si="344"/>
        <v/>
      </c>
      <c r="AB603" s="10">
        <f t="shared" si="373"/>
        <v>0</v>
      </c>
      <c r="AC603" s="10">
        <f t="shared" si="367"/>
        <v>0</v>
      </c>
      <c r="AD603" s="13"/>
      <c r="AE603" s="13"/>
      <c r="AF603" s="13"/>
      <c r="AG603" s="13"/>
      <c r="AH603" s="13"/>
      <c r="AI603" s="13"/>
      <c r="AJ603" s="13"/>
      <c r="AK603" s="13"/>
      <c r="AL603" s="13"/>
      <c r="AM603" s="13"/>
      <c r="AN603" s="10" t="str">
        <f t="shared" si="379"/>
        <v/>
      </c>
      <c r="AO603" s="8">
        <f t="shared" si="362"/>
        <v>0</v>
      </c>
      <c r="AP603" s="12">
        <f t="shared" si="374"/>
        <v>0</v>
      </c>
      <c r="AQ603" s="13"/>
      <c r="AR603" s="13"/>
      <c r="AS603" s="13"/>
      <c r="AT603" s="13"/>
      <c r="AU603" s="13"/>
      <c r="AV603" s="13"/>
      <c r="AW603" s="13"/>
      <c r="AX603" s="13"/>
      <c r="AY603" s="13"/>
      <c r="AZ603" s="13"/>
      <c r="BA603" s="10" t="str">
        <f t="shared" si="382"/>
        <v/>
      </c>
      <c r="BB603" s="8">
        <f t="shared" si="365"/>
        <v>0</v>
      </c>
      <c r="BC603" s="8">
        <f t="shared" si="369"/>
        <v>0</v>
      </c>
      <c r="BD603" s="13"/>
      <c r="BE603" s="13"/>
      <c r="BF603" s="13"/>
      <c r="BG603" s="13"/>
      <c r="BH603" s="13"/>
      <c r="BI603" s="13"/>
      <c r="BJ603" s="13"/>
      <c r="BK603" s="13"/>
      <c r="BL603" s="13"/>
      <c r="BM603" s="13"/>
      <c r="BN603" s="8" t="str">
        <f t="shared" si="381"/>
        <v/>
      </c>
      <c r="BO603" s="8">
        <f t="shared" si="376"/>
        <v>0</v>
      </c>
      <c r="BP603" s="8">
        <f t="shared" si="358"/>
        <v>0</v>
      </c>
      <c r="BQ603" s="13"/>
      <c r="BR603" s="13"/>
      <c r="BS603" s="13"/>
      <c r="BT603" s="13"/>
      <c r="BU603" s="13"/>
      <c r="BV603" s="13"/>
      <c r="BW603" s="13"/>
      <c r="BX603" s="13"/>
      <c r="BY603" s="13"/>
      <c r="BZ603" s="13"/>
      <c r="CA603" s="8" t="str">
        <f t="shared" si="383"/>
        <v/>
      </c>
      <c r="CB603" s="8">
        <f t="shared" si="385"/>
        <v>0</v>
      </c>
      <c r="CC603" s="8">
        <f t="shared" si="370"/>
        <v>0</v>
      </c>
      <c r="CD603" s="13"/>
      <c r="CE603" s="13"/>
      <c r="CF603" s="13"/>
      <c r="CG603" s="13"/>
      <c r="CH603" s="13"/>
      <c r="CI603" s="13"/>
      <c r="CJ603" s="13"/>
      <c r="CK603" s="13"/>
      <c r="CL603" s="13"/>
      <c r="CM603" s="13"/>
      <c r="CN603" s="8" t="str">
        <f t="shared" si="384"/>
        <v/>
      </c>
      <c r="CO603" s="8">
        <f t="shared" si="377"/>
        <v>0</v>
      </c>
      <c r="CP603" s="8">
        <f t="shared" si="380"/>
        <v>0</v>
      </c>
      <c r="CQ603" s="13"/>
      <c r="CR603" s="13"/>
      <c r="CS603" s="13"/>
      <c r="CT603" s="13"/>
      <c r="CU603" s="13"/>
      <c r="CV603" s="13"/>
      <c r="CW603" s="13"/>
      <c r="CX603" s="13"/>
      <c r="CY603" s="13"/>
      <c r="CZ603" s="13"/>
      <c r="DA603" s="8" t="str">
        <f t="shared" si="375"/>
        <v/>
      </c>
      <c r="DB603" s="8">
        <f t="shared" si="372"/>
        <v>0</v>
      </c>
      <c r="DC603" s="8">
        <f t="shared" si="368"/>
        <v>0</v>
      </c>
    </row>
    <row r="604" spans="1:107" ht="26.25" customHeight="1" thickBot="1" x14ac:dyDescent="0.4">
      <c r="A604" s="16">
        <v>598</v>
      </c>
      <c r="B604" s="16"/>
      <c r="C604" s="16"/>
      <c r="D604" s="13"/>
      <c r="E604" s="13"/>
      <c r="F604" s="13"/>
      <c r="G604" s="13"/>
      <c r="H604" s="13"/>
      <c r="I604" s="13"/>
      <c r="J604" s="13"/>
      <c r="K604" s="13"/>
      <c r="L604" s="13"/>
      <c r="M604" s="13"/>
      <c r="N604" s="8" t="str">
        <f t="shared" si="364"/>
        <v/>
      </c>
      <c r="O604" s="8">
        <f t="shared" si="378"/>
        <v>0</v>
      </c>
      <c r="P604" s="8">
        <f t="shared" si="371"/>
        <v>0</v>
      </c>
      <c r="Q604" s="13"/>
      <c r="R604" s="13"/>
      <c r="S604" s="13"/>
      <c r="T604" s="13"/>
      <c r="U604" s="13"/>
      <c r="V604" s="13"/>
      <c r="W604" s="13"/>
      <c r="X604" s="13"/>
      <c r="Y604" s="13"/>
      <c r="Z604" s="13"/>
      <c r="AA604" s="10" t="str">
        <f t="shared" si="344"/>
        <v/>
      </c>
      <c r="AB604" s="10">
        <f t="shared" si="373"/>
        <v>0</v>
      </c>
      <c r="AC604" s="10">
        <f t="shared" si="367"/>
        <v>0</v>
      </c>
      <c r="AD604" s="13"/>
      <c r="AE604" s="13"/>
      <c r="AF604" s="13"/>
      <c r="AG604" s="13"/>
      <c r="AH604" s="13"/>
      <c r="AI604" s="13"/>
      <c r="AJ604" s="13"/>
      <c r="AK604" s="13"/>
      <c r="AL604" s="13"/>
      <c r="AM604" s="13"/>
      <c r="AN604" s="10" t="str">
        <f t="shared" si="379"/>
        <v/>
      </c>
      <c r="AO604" s="8">
        <f t="shared" si="362"/>
        <v>0</v>
      </c>
      <c r="AP604" s="12">
        <f t="shared" si="374"/>
        <v>0</v>
      </c>
      <c r="AQ604" s="13"/>
      <c r="AR604" s="13"/>
      <c r="AS604" s="13"/>
      <c r="AT604" s="13"/>
      <c r="AU604" s="13"/>
      <c r="AV604" s="13"/>
      <c r="AW604" s="13"/>
      <c r="AX604" s="13"/>
      <c r="AY604" s="13"/>
      <c r="AZ604" s="13"/>
      <c r="BA604" s="10" t="str">
        <f t="shared" si="382"/>
        <v/>
      </c>
      <c r="BB604" s="8">
        <f t="shared" si="365"/>
        <v>0</v>
      </c>
      <c r="BC604" s="8">
        <f t="shared" si="369"/>
        <v>0</v>
      </c>
      <c r="BD604" s="13"/>
      <c r="BE604" s="13"/>
      <c r="BF604" s="13"/>
      <c r="BG604" s="13"/>
      <c r="BH604" s="13"/>
      <c r="BI604" s="13"/>
      <c r="BJ604" s="13"/>
      <c r="BK604" s="13"/>
      <c r="BL604" s="13"/>
      <c r="BM604" s="13"/>
      <c r="BN604" s="8" t="str">
        <f t="shared" si="381"/>
        <v/>
      </c>
      <c r="BO604" s="8">
        <f t="shared" si="376"/>
        <v>0</v>
      </c>
      <c r="BP604" s="8">
        <f t="shared" si="358"/>
        <v>0</v>
      </c>
      <c r="BQ604" s="13"/>
      <c r="BR604" s="13"/>
      <c r="BS604" s="13"/>
      <c r="BT604" s="13"/>
      <c r="BU604" s="13"/>
      <c r="BV604" s="13"/>
      <c r="BW604" s="13"/>
      <c r="BX604" s="13"/>
      <c r="BY604" s="13"/>
      <c r="BZ604" s="13"/>
      <c r="CA604" s="8" t="str">
        <f t="shared" si="383"/>
        <v/>
      </c>
      <c r="CB604" s="8">
        <f t="shared" si="385"/>
        <v>0</v>
      </c>
      <c r="CC604" s="8">
        <f t="shared" si="370"/>
        <v>0</v>
      </c>
      <c r="CD604" s="13"/>
      <c r="CE604" s="13"/>
      <c r="CF604" s="13"/>
      <c r="CG604" s="13"/>
      <c r="CH604" s="13"/>
      <c r="CI604" s="13"/>
      <c r="CJ604" s="13"/>
      <c r="CK604" s="13"/>
      <c r="CL604" s="13"/>
      <c r="CM604" s="13"/>
      <c r="CN604" s="8" t="str">
        <f t="shared" si="384"/>
        <v/>
      </c>
      <c r="CO604" s="8">
        <f t="shared" si="377"/>
        <v>0</v>
      </c>
      <c r="CP604" s="8">
        <f t="shared" si="380"/>
        <v>0</v>
      </c>
      <c r="CQ604" s="13"/>
      <c r="CR604" s="13"/>
      <c r="CS604" s="13"/>
      <c r="CT604" s="13"/>
      <c r="CU604" s="13"/>
      <c r="CV604" s="13"/>
      <c r="CW604" s="13"/>
      <c r="CX604" s="13"/>
      <c r="CY604" s="13"/>
      <c r="CZ604" s="13"/>
      <c r="DA604" s="8" t="str">
        <f t="shared" si="375"/>
        <v/>
      </c>
      <c r="DB604" s="8">
        <f t="shared" si="372"/>
        <v>0</v>
      </c>
      <c r="DC604" s="8">
        <f t="shared" si="368"/>
        <v>0</v>
      </c>
    </row>
    <row r="605" spans="1:107" ht="26.25" customHeight="1" thickBot="1" x14ac:dyDescent="0.4">
      <c r="A605" s="16">
        <v>599</v>
      </c>
      <c r="B605" s="16"/>
      <c r="C605" s="16"/>
      <c r="D605" s="13"/>
      <c r="E605" s="13"/>
      <c r="F605" s="13"/>
      <c r="G605" s="13"/>
      <c r="H605" s="13"/>
      <c r="I605" s="13"/>
      <c r="J605" s="13"/>
      <c r="K605" s="13"/>
      <c r="L605" s="13"/>
      <c r="M605" s="13"/>
      <c r="N605" s="8" t="str">
        <f t="shared" si="364"/>
        <v/>
      </c>
      <c r="O605" s="8">
        <f t="shared" si="378"/>
        <v>0</v>
      </c>
      <c r="P605" s="8">
        <f t="shared" si="371"/>
        <v>0</v>
      </c>
      <c r="Q605" s="13"/>
      <c r="R605" s="13"/>
      <c r="S605" s="13"/>
      <c r="T605" s="13"/>
      <c r="U605" s="13"/>
      <c r="V605" s="13"/>
      <c r="W605" s="13"/>
      <c r="X605" s="13"/>
      <c r="Y605" s="13"/>
      <c r="Z605" s="13"/>
      <c r="AA605" s="10" t="str">
        <f t="shared" si="344"/>
        <v/>
      </c>
      <c r="AB605" s="10">
        <f t="shared" si="373"/>
        <v>0</v>
      </c>
      <c r="AC605" s="10">
        <f t="shared" si="367"/>
        <v>0</v>
      </c>
      <c r="AD605" s="13"/>
      <c r="AE605" s="13"/>
      <c r="AF605" s="13"/>
      <c r="AG605" s="13"/>
      <c r="AH605" s="13"/>
      <c r="AI605" s="13"/>
      <c r="AJ605" s="13"/>
      <c r="AK605" s="13"/>
      <c r="AL605" s="13"/>
      <c r="AM605" s="13"/>
      <c r="AN605" s="10" t="str">
        <f t="shared" si="379"/>
        <v/>
      </c>
      <c r="AO605" s="8">
        <f t="shared" si="362"/>
        <v>0</v>
      </c>
      <c r="AP605" s="12">
        <f t="shared" si="374"/>
        <v>0</v>
      </c>
      <c r="AQ605" s="13"/>
      <c r="AR605" s="13"/>
      <c r="AS605" s="13"/>
      <c r="AT605" s="13"/>
      <c r="AU605" s="13"/>
      <c r="AV605" s="13"/>
      <c r="AW605" s="13"/>
      <c r="AX605" s="13"/>
      <c r="AY605" s="13"/>
      <c r="AZ605" s="13"/>
      <c r="BA605" s="10" t="str">
        <f t="shared" si="382"/>
        <v/>
      </c>
      <c r="BB605" s="8">
        <f t="shared" si="365"/>
        <v>0</v>
      </c>
      <c r="BC605" s="8">
        <f t="shared" si="369"/>
        <v>0</v>
      </c>
      <c r="BD605" s="13"/>
      <c r="BE605" s="13"/>
      <c r="BF605" s="13"/>
      <c r="BG605" s="13"/>
      <c r="BH605" s="13"/>
      <c r="BI605" s="13"/>
      <c r="BJ605" s="13"/>
      <c r="BK605" s="13"/>
      <c r="BL605" s="13"/>
      <c r="BM605" s="13"/>
      <c r="BN605" s="8" t="str">
        <f t="shared" si="381"/>
        <v/>
      </c>
      <c r="BO605" s="8">
        <f t="shared" si="376"/>
        <v>0</v>
      </c>
      <c r="BP605" s="8">
        <f t="shared" si="358"/>
        <v>0</v>
      </c>
      <c r="BQ605" s="13"/>
      <c r="BR605" s="13"/>
      <c r="BS605" s="13"/>
      <c r="BT605" s="13"/>
      <c r="BU605" s="13"/>
      <c r="BV605" s="13"/>
      <c r="BW605" s="13"/>
      <c r="BX605" s="13"/>
      <c r="BY605" s="13"/>
      <c r="BZ605" s="13"/>
      <c r="CA605" s="8" t="str">
        <f t="shared" si="383"/>
        <v/>
      </c>
      <c r="CB605" s="8">
        <f t="shared" si="385"/>
        <v>0</v>
      </c>
      <c r="CC605" s="8">
        <f t="shared" si="370"/>
        <v>0</v>
      </c>
      <c r="CD605" s="13"/>
      <c r="CE605" s="13"/>
      <c r="CF605" s="13"/>
      <c r="CG605" s="13"/>
      <c r="CH605" s="13"/>
      <c r="CI605" s="13"/>
      <c r="CJ605" s="13"/>
      <c r="CK605" s="13"/>
      <c r="CL605" s="13"/>
      <c r="CM605" s="13"/>
      <c r="CN605" s="8" t="str">
        <f t="shared" si="384"/>
        <v/>
      </c>
      <c r="CO605" s="8">
        <f t="shared" si="377"/>
        <v>0</v>
      </c>
      <c r="CP605" s="8">
        <f t="shared" si="380"/>
        <v>0</v>
      </c>
      <c r="CQ605" s="13"/>
      <c r="CR605" s="13"/>
      <c r="CS605" s="13"/>
      <c r="CT605" s="13"/>
      <c r="CU605" s="13"/>
      <c r="CV605" s="13"/>
      <c r="CW605" s="13"/>
      <c r="CX605" s="13"/>
      <c r="CY605" s="13"/>
      <c r="CZ605" s="13"/>
      <c r="DA605" s="8" t="str">
        <f t="shared" si="375"/>
        <v/>
      </c>
      <c r="DB605" s="8">
        <f t="shared" si="372"/>
        <v>0</v>
      </c>
      <c r="DC605" s="8">
        <f t="shared" si="368"/>
        <v>0</v>
      </c>
    </row>
    <row r="606" spans="1:107" ht="26.25" customHeight="1" thickBot="1" x14ac:dyDescent="0.4">
      <c r="A606" s="16">
        <v>600</v>
      </c>
      <c r="B606" s="16"/>
      <c r="C606" s="16"/>
      <c r="D606" s="13"/>
      <c r="E606" s="13"/>
      <c r="F606" s="13"/>
      <c r="G606" s="13"/>
      <c r="H606" s="13"/>
      <c r="I606" s="13"/>
      <c r="J606" s="13"/>
      <c r="K606" s="13"/>
      <c r="L606" s="13"/>
      <c r="M606" s="13"/>
      <c r="N606" s="8" t="str">
        <f t="shared" si="364"/>
        <v/>
      </c>
      <c r="O606" s="8">
        <f t="shared" si="378"/>
        <v>0</v>
      </c>
      <c r="P606" s="8">
        <f t="shared" si="371"/>
        <v>0</v>
      </c>
      <c r="Q606" s="13"/>
      <c r="R606" s="13"/>
      <c r="S606" s="13"/>
      <c r="T606" s="13"/>
      <c r="U606" s="13"/>
      <c r="V606" s="13"/>
      <c r="W606" s="13"/>
      <c r="X606" s="13"/>
      <c r="Y606" s="13"/>
      <c r="Z606" s="13"/>
      <c r="AA606" s="10" t="str">
        <f>AllCurCo(Q606:Z606)</f>
        <v/>
      </c>
      <c r="AB606" s="10">
        <f t="shared" si="373"/>
        <v>0</v>
      </c>
      <c r="AC606" s="10">
        <f t="shared" si="367"/>
        <v>0</v>
      </c>
      <c r="AD606" s="13"/>
      <c r="AE606" s="13"/>
      <c r="AF606" s="13"/>
      <c r="AG606" s="13"/>
      <c r="AH606" s="13"/>
      <c r="AI606" s="13"/>
      <c r="AJ606" s="13"/>
      <c r="AK606" s="13"/>
      <c r="AL606" s="13"/>
      <c r="AM606" s="13"/>
      <c r="AN606" s="10" t="str">
        <f t="shared" si="379"/>
        <v/>
      </c>
      <c r="AO606" s="8">
        <f t="shared" si="362"/>
        <v>0</v>
      </c>
      <c r="AP606" s="12">
        <f t="shared" si="374"/>
        <v>0</v>
      </c>
      <c r="AQ606" s="13"/>
      <c r="AR606" s="13"/>
      <c r="AS606" s="13"/>
      <c r="AT606" s="13"/>
      <c r="AU606" s="13"/>
      <c r="AV606" s="13"/>
      <c r="AW606" s="13"/>
      <c r="AX606" s="13"/>
      <c r="AY606" s="13"/>
      <c r="AZ606" s="13"/>
      <c r="BA606" s="10" t="str">
        <f t="shared" si="382"/>
        <v/>
      </c>
      <c r="BB606" s="8">
        <f t="shared" si="365"/>
        <v>0</v>
      </c>
      <c r="BC606" s="8">
        <f t="shared" si="369"/>
        <v>0</v>
      </c>
      <c r="BD606" s="13"/>
      <c r="BE606" s="13"/>
      <c r="BF606" s="13"/>
      <c r="BG606" s="13"/>
      <c r="BH606" s="13"/>
      <c r="BI606" s="13"/>
      <c r="BJ606" s="13"/>
      <c r="BK606" s="13"/>
      <c r="BL606" s="13"/>
      <c r="BM606" s="13"/>
      <c r="BN606" s="8" t="str">
        <f t="shared" si="381"/>
        <v/>
      </c>
      <c r="BO606" s="8">
        <f t="shared" si="376"/>
        <v>0</v>
      </c>
      <c r="BP606" s="8">
        <f t="shared" si="358"/>
        <v>0</v>
      </c>
      <c r="BQ606" s="13"/>
      <c r="BR606" s="13"/>
      <c r="BS606" s="13"/>
      <c r="BT606" s="13"/>
      <c r="BU606" s="13"/>
      <c r="BV606" s="13"/>
      <c r="BW606" s="13"/>
      <c r="BX606" s="13"/>
      <c r="BY606" s="13"/>
      <c r="BZ606" s="13"/>
      <c r="CA606" s="8" t="str">
        <f t="shared" si="383"/>
        <v/>
      </c>
      <c r="CB606" s="8">
        <f t="shared" si="385"/>
        <v>0</v>
      </c>
      <c r="CC606" s="8">
        <f t="shared" si="370"/>
        <v>0</v>
      </c>
      <c r="CD606" s="13"/>
      <c r="CE606" s="13"/>
      <c r="CF606" s="13"/>
      <c r="CG606" s="13"/>
      <c r="CH606" s="13"/>
      <c r="CI606" s="13"/>
      <c r="CJ606" s="13"/>
      <c r="CK606" s="13"/>
      <c r="CL606" s="13"/>
      <c r="CM606" s="13"/>
      <c r="CN606" s="8" t="str">
        <f t="shared" si="384"/>
        <v/>
      </c>
      <c r="CO606" s="8">
        <f t="shared" si="377"/>
        <v>0</v>
      </c>
      <c r="CP606" s="8">
        <f t="shared" si="380"/>
        <v>0</v>
      </c>
      <c r="CQ606" s="13"/>
      <c r="CR606" s="13"/>
      <c r="CS606" s="13"/>
      <c r="CT606" s="13"/>
      <c r="CU606" s="13"/>
      <c r="CV606" s="13"/>
      <c r="CW606" s="13"/>
      <c r="CX606" s="13"/>
      <c r="CY606" s="13"/>
      <c r="CZ606" s="13"/>
      <c r="DA606" s="8" t="str">
        <f t="shared" si="375"/>
        <v/>
      </c>
      <c r="DB606" s="8">
        <f t="shared" si="372"/>
        <v>0</v>
      </c>
      <c r="DC606" s="8">
        <f t="shared" si="368"/>
        <v>0</v>
      </c>
    </row>
    <row r="607" spans="1:107" ht="26.25" customHeight="1" thickBot="1" x14ac:dyDescent="0.4">
      <c r="A607" s="16">
        <v>601</v>
      </c>
      <c r="B607" s="16"/>
      <c r="C607" s="16"/>
      <c r="D607" s="13"/>
      <c r="E607" s="13"/>
      <c r="F607" s="13"/>
      <c r="G607" s="13"/>
      <c r="H607" s="13"/>
      <c r="I607" s="13"/>
      <c r="J607" s="13"/>
      <c r="K607" s="13"/>
      <c r="L607" s="13"/>
      <c r="M607" s="13"/>
      <c r="N607" s="8" t="str">
        <f t="shared" si="364"/>
        <v/>
      </c>
      <c r="O607" s="8">
        <f t="shared" si="378"/>
        <v>0</v>
      </c>
      <c r="P607" s="8">
        <f t="shared" si="371"/>
        <v>0</v>
      </c>
      <c r="Q607" s="13"/>
      <c r="R607" s="13"/>
      <c r="S607" s="13"/>
      <c r="T607" s="13"/>
      <c r="U607" s="13"/>
      <c r="V607" s="13"/>
      <c r="W607" s="13"/>
      <c r="X607" s="13"/>
      <c r="Y607" s="13"/>
      <c r="Z607" s="13"/>
      <c r="AA607" s="10" t="str">
        <f>AllCurCo(Q607:Z607)</f>
        <v/>
      </c>
      <c r="AB607" s="10">
        <f t="shared" si="373"/>
        <v>0</v>
      </c>
      <c r="AC607" s="10">
        <f t="shared" si="367"/>
        <v>0</v>
      </c>
      <c r="AD607" s="13"/>
      <c r="AE607" s="13"/>
      <c r="AF607" s="13"/>
      <c r="AG607" s="13"/>
      <c r="AH607" s="13"/>
      <c r="AI607" s="13"/>
      <c r="AJ607" s="13"/>
      <c r="AK607" s="13"/>
      <c r="AL607" s="13"/>
      <c r="AM607" s="13"/>
      <c r="AN607" s="10" t="str">
        <f t="shared" si="379"/>
        <v/>
      </c>
      <c r="AO607" s="8">
        <f t="shared" si="362"/>
        <v>0</v>
      </c>
      <c r="AP607" s="12">
        <f t="shared" si="374"/>
        <v>0</v>
      </c>
      <c r="AQ607" s="13"/>
      <c r="AR607" s="13"/>
      <c r="AS607" s="13"/>
      <c r="AT607" s="13"/>
      <c r="AU607" s="13"/>
      <c r="AV607" s="13"/>
      <c r="AW607" s="13"/>
      <c r="AX607" s="13"/>
      <c r="AY607" s="13"/>
      <c r="AZ607" s="13"/>
      <c r="BA607" s="10" t="str">
        <f t="shared" si="382"/>
        <v/>
      </c>
      <c r="BB607" s="8">
        <f t="shared" si="365"/>
        <v>0</v>
      </c>
      <c r="BC607" s="8">
        <f t="shared" si="369"/>
        <v>0</v>
      </c>
      <c r="BD607" s="13"/>
      <c r="BE607" s="13"/>
      <c r="BF607" s="13"/>
      <c r="BG607" s="13"/>
      <c r="BH607" s="13"/>
      <c r="BI607" s="13"/>
      <c r="BJ607" s="13"/>
      <c r="BK607" s="13"/>
      <c r="BL607" s="13"/>
      <c r="BM607" s="13"/>
      <c r="BN607" s="8" t="str">
        <f t="shared" si="381"/>
        <v/>
      </c>
      <c r="BO607" s="8">
        <f t="shared" si="376"/>
        <v>0</v>
      </c>
      <c r="BP607" s="8">
        <f t="shared" si="358"/>
        <v>0</v>
      </c>
      <c r="BQ607" s="13"/>
      <c r="BR607" s="13"/>
      <c r="BS607" s="13"/>
      <c r="BT607" s="13"/>
      <c r="BU607" s="13"/>
      <c r="BV607" s="13"/>
      <c r="BW607" s="13"/>
      <c r="BX607" s="13"/>
      <c r="BY607" s="13"/>
      <c r="BZ607" s="13"/>
      <c r="CA607" s="8" t="str">
        <f t="shared" si="383"/>
        <v/>
      </c>
      <c r="CB607" s="8">
        <f t="shared" si="385"/>
        <v>0</v>
      </c>
      <c r="CC607" s="8">
        <f t="shared" si="370"/>
        <v>0</v>
      </c>
      <c r="CD607" s="13"/>
      <c r="CE607" s="13"/>
      <c r="CF607" s="13"/>
      <c r="CG607" s="13"/>
      <c r="CH607" s="13"/>
      <c r="CI607" s="13"/>
      <c r="CJ607" s="13"/>
      <c r="CK607" s="13"/>
      <c r="CL607" s="13"/>
      <c r="CM607" s="13"/>
      <c r="CN607" s="8" t="str">
        <f t="shared" si="384"/>
        <v/>
      </c>
      <c r="CO607" s="8">
        <f t="shared" si="377"/>
        <v>0</v>
      </c>
      <c r="CP607" s="8">
        <f t="shared" si="380"/>
        <v>0</v>
      </c>
      <c r="CQ607" s="13"/>
      <c r="CR607" s="13"/>
      <c r="CS607" s="13"/>
      <c r="CT607" s="13"/>
      <c r="CU607" s="13"/>
      <c r="CV607" s="13"/>
      <c r="CW607" s="13"/>
      <c r="CX607" s="13"/>
      <c r="CY607" s="13"/>
      <c r="CZ607" s="13"/>
      <c r="DA607" s="8" t="str">
        <f t="shared" si="375"/>
        <v/>
      </c>
      <c r="DB607" s="8">
        <f t="shared" si="372"/>
        <v>0</v>
      </c>
      <c r="DC607" s="8">
        <f t="shared" si="368"/>
        <v>0</v>
      </c>
    </row>
  </sheetData>
  <sheetProtection password="CCD3" sheet="1" deleteRows="0" selectLockedCells="1" sort="0"/>
  <mergeCells count="12">
    <mergeCell ref="A1:Y1"/>
    <mergeCell ref="A2:Y2"/>
    <mergeCell ref="Q5:AC5"/>
    <mergeCell ref="AD5:AP5"/>
    <mergeCell ref="D5:P5"/>
    <mergeCell ref="D4:DC4"/>
    <mergeCell ref="AQ5:BC5"/>
    <mergeCell ref="BD5:BP5"/>
    <mergeCell ref="A4:C4"/>
    <mergeCell ref="BQ5:CC5"/>
    <mergeCell ref="CD5:CP5"/>
    <mergeCell ref="CQ5:DC5"/>
  </mergeCells>
  <phoneticPr fontId="11" type="noConversion"/>
  <dataValidations xWindow="753" yWindow="752" count="2">
    <dataValidation type="textLength" allowBlank="1" showInputMessage="1" showErrorMessage="1" errorTitle="Error" error="Input format is incorrect. Please enter written course in correct format. Example, CSE325 (2)A." promptTitle="Input Format" prompt="Written Carry over courses _x000a_should be entered in the _x000a_following format _x000a_Example: CSE325 (2)A _x000a_Where 2 is the credit load _x000a_and A is the grade letter." sqref="CQ7:CZ607 AQ7:AZ607 D7:M65 E66:M66 D216 D67:M215 D217:M607 F216:M216 AD7:AM152 AD154:AM607 AE153:AM153 Q201 Q7:Z200 Q202:Z607 S201:Z201" xr:uid="{00000000-0002-0000-0000-000000000000}">
      <formula1>11</formula1>
      <formula2>11</formula2>
    </dataValidation>
    <dataValidation type="textLength" allowBlank="1" showInputMessage="1" showErrorMessage="1" errorTitle="Error" error="Input format is incorrect. Please enter written course in correct format. Example, CSE325 (2)A." promptTitle="Input Format" prompt="_x000a_Written Carry over courses _x000a_should be entered in the _x000a_following format _x000a_Example: CSE325 (2)A _x000a_Where 2 is the credit load _x000a_and A is the grade letter." sqref="CD7:CM607 BQ7:BZ607 BD7:BM607" xr:uid="{00000000-0002-0000-0000-000001000000}">
      <formula1>11</formula1>
      <formula2>11</formula2>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theme="1" tint="4.9989318521683403E-2"/>
  </sheetPr>
  <dimension ref="A1:AX345"/>
  <sheetViews>
    <sheetView view="pageBreakPreview" zoomScaleNormal="100" zoomScaleSheetLayoutView="100" workbookViewId="0">
      <selection activeCell="AB14" sqref="AB14"/>
    </sheetView>
  </sheetViews>
  <sheetFormatPr defaultRowHeight="14.5" x14ac:dyDescent="0.35"/>
  <cols>
    <col min="1" max="1" width="3.453125" customWidth="1"/>
    <col min="2" max="2" width="26.7265625" style="43" customWidth="1"/>
    <col min="3" max="3" width="20" style="46" customWidth="1"/>
    <col min="4" max="4" width="4.26953125" customWidth="1"/>
    <col min="5" max="5" width="4.453125" customWidth="1"/>
    <col min="6" max="8" width="4.26953125" customWidth="1"/>
    <col min="9" max="9" width="4.1796875" customWidth="1"/>
    <col min="10" max="11" width="4.26953125" customWidth="1"/>
    <col min="12" max="12" width="4.1796875" customWidth="1"/>
    <col min="13" max="14" width="3.81640625" customWidth="1"/>
    <col min="15" max="15" width="5.1796875" style="29" customWidth="1"/>
    <col min="16" max="16" width="4" hidden="1" customWidth="1"/>
    <col min="17" max="18" width="4.26953125" hidden="1" customWidth="1"/>
    <col min="19" max="22" width="4.1796875" hidden="1" customWidth="1"/>
    <col min="23" max="23" width="4" hidden="1" customWidth="1"/>
    <col min="24" max="24" width="7.453125" customWidth="1"/>
    <col min="25" max="26" width="3.54296875" customWidth="1"/>
    <col min="27" max="27" width="4" customWidth="1"/>
    <col min="28" max="28" width="3.54296875" customWidth="1"/>
    <col min="29" max="29" width="3" customWidth="1"/>
    <col min="30" max="30" width="2.81640625" customWidth="1"/>
    <col min="31" max="31" width="3.453125" customWidth="1"/>
    <col min="32" max="33" width="3.54296875" customWidth="1"/>
    <col min="34" max="34" width="4.1796875" customWidth="1"/>
    <col min="35" max="35" width="20.7265625" customWidth="1"/>
  </cols>
  <sheetData>
    <row r="1" spans="1:35" ht="25.5" x14ac:dyDescent="0.55000000000000004">
      <c r="A1" s="161" t="s">
        <v>0</v>
      </c>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row>
    <row r="2" spans="1:35" ht="15.5" x14ac:dyDescent="0.35">
      <c r="A2" s="162" t="s">
        <v>25</v>
      </c>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c r="AH2" s="162"/>
      <c r="AI2" s="162"/>
    </row>
    <row r="3" spans="1:35" x14ac:dyDescent="0.35">
      <c r="A3" s="163" t="s">
        <v>86</v>
      </c>
      <c r="B3" s="163"/>
      <c r="C3" s="163"/>
      <c r="D3" s="163"/>
      <c r="E3" s="163"/>
      <c r="F3" s="163"/>
      <c r="G3" s="163"/>
      <c r="H3" s="163"/>
      <c r="I3" s="163"/>
      <c r="J3" s="163"/>
      <c r="K3" s="163"/>
      <c r="L3" s="163"/>
      <c r="M3" s="163"/>
      <c r="N3" s="163"/>
      <c r="O3" s="163"/>
      <c r="P3" s="163"/>
      <c r="Q3" s="163"/>
      <c r="R3" s="163"/>
      <c r="S3" s="163"/>
      <c r="T3" s="163"/>
      <c r="U3" s="163"/>
      <c r="V3" s="163"/>
      <c r="W3" s="163"/>
      <c r="X3" s="163"/>
      <c r="Y3" s="163"/>
      <c r="Z3" s="163"/>
      <c r="AA3" s="163"/>
      <c r="AB3" s="163"/>
      <c r="AC3" s="163"/>
      <c r="AD3" s="163"/>
      <c r="AE3" s="163"/>
      <c r="AF3" s="163"/>
      <c r="AG3" s="163"/>
      <c r="AH3" s="163"/>
      <c r="AI3" s="163"/>
    </row>
    <row r="4" spans="1:35" ht="17.25" customHeight="1" x14ac:dyDescent="0.35">
      <c r="A4" s="164" t="s">
        <v>108</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row>
    <row r="5" spans="1:35" ht="15.75" customHeight="1" x14ac:dyDescent="0.35">
      <c r="A5" s="165" t="s">
        <v>1</v>
      </c>
      <c r="B5" s="168" t="s">
        <v>21</v>
      </c>
      <c r="C5" s="171" t="s">
        <v>18</v>
      </c>
      <c r="D5" s="159" t="s">
        <v>55</v>
      </c>
      <c r="E5" s="159" t="s">
        <v>56</v>
      </c>
      <c r="F5" s="159" t="s">
        <v>57</v>
      </c>
      <c r="G5" s="159" t="s">
        <v>58</v>
      </c>
      <c r="H5" s="159" t="s">
        <v>59</v>
      </c>
      <c r="I5" s="159" t="s">
        <v>60</v>
      </c>
      <c r="J5" s="159" t="s">
        <v>61</v>
      </c>
      <c r="K5" s="159" t="s">
        <v>62</v>
      </c>
      <c r="L5" s="159" t="s">
        <v>63</v>
      </c>
      <c r="M5" s="159" t="s">
        <v>64</v>
      </c>
      <c r="N5" s="159" t="s">
        <v>65</v>
      </c>
      <c r="O5" s="159" t="s">
        <v>66</v>
      </c>
      <c r="P5" s="55" t="s">
        <v>66</v>
      </c>
      <c r="Q5" s="55"/>
      <c r="R5" s="55"/>
      <c r="S5" s="55"/>
      <c r="T5" s="55"/>
      <c r="U5" s="55"/>
      <c r="V5" s="55"/>
      <c r="W5" s="55"/>
      <c r="X5" s="175" t="s">
        <v>27</v>
      </c>
      <c r="Y5" s="142" t="s">
        <v>28</v>
      </c>
      <c r="Z5" s="143"/>
      <c r="AA5" s="143"/>
      <c r="AB5" s="144"/>
      <c r="AC5" s="142" t="s">
        <v>5</v>
      </c>
      <c r="AD5" s="143"/>
      <c r="AE5" s="144"/>
      <c r="AF5" s="154" t="s">
        <v>29</v>
      </c>
      <c r="AG5" s="154"/>
      <c r="AH5" s="154"/>
      <c r="AI5" s="174" t="s">
        <v>16</v>
      </c>
    </row>
    <row r="6" spans="1:35" ht="13.5" customHeight="1" x14ac:dyDescent="0.35">
      <c r="A6" s="166"/>
      <c r="B6" s="169"/>
      <c r="C6" s="172"/>
      <c r="D6" s="160"/>
      <c r="E6" s="160"/>
      <c r="F6" s="160"/>
      <c r="G6" s="160"/>
      <c r="H6" s="160"/>
      <c r="I6" s="160"/>
      <c r="J6" s="160"/>
      <c r="K6" s="160"/>
      <c r="L6" s="160"/>
      <c r="M6" s="160"/>
      <c r="N6" s="160"/>
      <c r="O6" s="160"/>
      <c r="P6" s="56"/>
      <c r="Q6" s="56"/>
      <c r="R6" s="56"/>
      <c r="S6" s="56"/>
      <c r="T6" s="56"/>
      <c r="U6" s="56"/>
      <c r="V6" s="56"/>
      <c r="W6" s="56"/>
      <c r="X6" s="176"/>
      <c r="Y6" s="145" t="s">
        <v>2</v>
      </c>
      <c r="Z6" s="147" t="s">
        <v>3</v>
      </c>
      <c r="AA6" s="147" t="s">
        <v>4</v>
      </c>
      <c r="AB6" s="151" t="s">
        <v>30</v>
      </c>
      <c r="AC6" s="149" t="s">
        <v>2</v>
      </c>
      <c r="AD6" s="149" t="s">
        <v>3</v>
      </c>
      <c r="AE6" s="149" t="s">
        <v>4</v>
      </c>
      <c r="AF6" s="153" t="s">
        <v>2</v>
      </c>
      <c r="AG6" s="153" t="s">
        <v>3</v>
      </c>
      <c r="AH6" s="153" t="s">
        <v>4</v>
      </c>
      <c r="AI6" s="174"/>
    </row>
    <row r="7" spans="1:35" ht="12.75" customHeight="1" x14ac:dyDescent="0.35">
      <c r="A7" s="167"/>
      <c r="B7" s="170"/>
      <c r="C7" s="173"/>
      <c r="D7" s="17">
        <v>3</v>
      </c>
      <c r="E7" s="17">
        <v>1</v>
      </c>
      <c r="F7" s="17">
        <v>3</v>
      </c>
      <c r="G7" s="17">
        <v>1</v>
      </c>
      <c r="H7" s="17">
        <v>2</v>
      </c>
      <c r="I7" s="17">
        <v>1</v>
      </c>
      <c r="J7" s="17">
        <v>2</v>
      </c>
      <c r="K7" s="17">
        <v>1</v>
      </c>
      <c r="L7" s="17">
        <v>1</v>
      </c>
      <c r="M7" s="17">
        <v>2</v>
      </c>
      <c r="N7" s="17">
        <v>1</v>
      </c>
      <c r="O7" s="17">
        <v>2</v>
      </c>
      <c r="P7" s="17">
        <v>2</v>
      </c>
      <c r="Q7" s="17"/>
      <c r="R7" s="17"/>
      <c r="S7" s="17"/>
      <c r="T7" s="17"/>
      <c r="U7" s="17"/>
      <c r="V7" s="17"/>
      <c r="W7" s="17"/>
      <c r="X7" s="177"/>
      <c r="Y7" s="146"/>
      <c r="Z7" s="148"/>
      <c r="AA7" s="148"/>
      <c r="AB7" s="152"/>
      <c r="AC7" s="150"/>
      <c r="AD7" s="150"/>
      <c r="AE7" s="150"/>
      <c r="AF7" s="153"/>
      <c r="AG7" s="153"/>
      <c r="AH7" s="153"/>
      <c r="AI7" s="174"/>
    </row>
    <row r="8" spans="1:35" ht="18.75" customHeight="1" x14ac:dyDescent="0.35">
      <c r="A8" s="1">
        <v>1</v>
      </c>
      <c r="B8" s="3" t="str">
        <f>PROPER(Details!B7)</f>
        <v>Iloanusi, Ifechi Emmanuel</v>
      </c>
      <c r="C8" s="22" t="str">
        <f>T(Details!C7)</f>
        <v>CMP/20/109113</v>
      </c>
      <c r="D8" s="59" t="s">
        <v>68</v>
      </c>
      <c r="E8" s="60" t="s">
        <v>67</v>
      </c>
      <c r="F8" s="61" t="s">
        <v>67</v>
      </c>
      <c r="G8" s="59" t="s">
        <v>71</v>
      </c>
      <c r="H8" s="59" t="s">
        <v>68</v>
      </c>
      <c r="I8" s="59" t="s">
        <v>67</v>
      </c>
      <c r="J8" s="59" t="s">
        <v>67</v>
      </c>
      <c r="K8" s="59" t="s">
        <v>69</v>
      </c>
      <c r="L8" s="59" t="s">
        <v>67</v>
      </c>
      <c r="M8" s="59" t="s">
        <v>69</v>
      </c>
      <c r="N8" s="62" t="s">
        <v>69</v>
      </c>
      <c r="O8" s="62" t="s">
        <v>70</v>
      </c>
      <c r="P8" s="59"/>
      <c r="Q8" s="59"/>
      <c r="R8" s="59"/>
      <c r="S8" s="59"/>
      <c r="T8" s="59"/>
      <c r="U8" s="59"/>
      <c r="V8" s="59"/>
      <c r="W8" s="59"/>
      <c r="X8" s="2"/>
      <c r="Y8" s="4">
        <f>SumTCL(D8:W8,$D$7:$W$7)</f>
        <v>20</v>
      </c>
      <c r="Z8" s="4">
        <f>CurrGP(D8:W8,$D$7:$W$7)</f>
        <v>69</v>
      </c>
      <c r="AA8" s="5">
        <f>GradePointAve(Z8,Y8)</f>
        <v>3.4500000476837158</v>
      </c>
      <c r="AB8" s="4" t="str">
        <f>SRT(I8:W8)</f>
        <v>CO</v>
      </c>
      <c r="AC8" s="4"/>
      <c r="AD8" s="4"/>
      <c r="AE8" s="5"/>
      <c r="AF8" s="4">
        <f>SUM(Y8,AC8)</f>
        <v>20</v>
      </c>
      <c r="AG8" s="4">
        <f>SUM(Z8,AD8)</f>
        <v>69</v>
      </c>
      <c r="AH8" s="5">
        <f>GradePointAve(AG8,AF8)</f>
        <v>3.4500000476837158</v>
      </c>
      <c r="AI8" s="5" t="str">
        <f>RemarksTwo(D8:W8,AH8,$D$5:$W$5,"")</f>
        <v>PHY112</v>
      </c>
    </row>
    <row r="9" spans="1:35" ht="18.75" customHeight="1" x14ac:dyDescent="0.35">
      <c r="A9" s="1">
        <v>2</v>
      </c>
      <c r="B9" s="3" t="str">
        <f>PROPER(Details!B8)</f>
        <v>Chimbo, Chinonso Prince</v>
      </c>
      <c r="C9" s="24" t="str">
        <f>T(Details!C8)</f>
        <v>CMP/20/109134</v>
      </c>
      <c r="D9" s="59" t="s">
        <v>68</v>
      </c>
      <c r="E9" s="60" t="s">
        <v>67</v>
      </c>
      <c r="F9" s="61" t="s">
        <v>72</v>
      </c>
      <c r="G9" s="59" t="s">
        <v>71</v>
      </c>
      <c r="H9" s="59" t="s">
        <v>68</v>
      </c>
      <c r="I9" s="59" t="s">
        <v>68</v>
      </c>
      <c r="J9" s="59" t="s">
        <v>68</v>
      </c>
      <c r="K9" s="59" t="s">
        <v>67</v>
      </c>
      <c r="L9" s="59" t="s">
        <v>67</v>
      </c>
      <c r="M9" s="59" t="s">
        <v>69</v>
      </c>
      <c r="N9" s="62" t="s">
        <v>69</v>
      </c>
      <c r="O9" s="62" t="s">
        <v>68</v>
      </c>
      <c r="P9" s="59"/>
      <c r="Q9" s="59"/>
      <c r="R9" s="59"/>
      <c r="S9" s="59"/>
      <c r="T9" s="59"/>
      <c r="U9" s="59"/>
      <c r="V9" s="59"/>
      <c r="W9" s="59"/>
      <c r="X9" s="2"/>
      <c r="Y9" s="4">
        <f t="shared" ref="Y9:Y72" si="0">SumTCL(D9:W9,$D$7:$W$7)</f>
        <v>20</v>
      </c>
      <c r="Z9" s="4">
        <f t="shared" ref="Z9:Z72" si="1">CurrGP(D9:W9,$D$7:$W$7)</f>
        <v>62</v>
      </c>
      <c r="AA9" s="5">
        <f t="shared" ref="AA9:AA72" si="2">GradePointAve(Z9,Y9)</f>
        <v>3.0999999046325684</v>
      </c>
      <c r="AB9" s="4" t="str">
        <f t="shared" ref="AB9:AB72" si="3">SRT(I9:W9)</f>
        <v>P</v>
      </c>
      <c r="AC9" s="4"/>
      <c r="AD9" s="4"/>
      <c r="AE9" s="5"/>
      <c r="AF9" s="4">
        <f t="shared" ref="AF9:AF72" si="4">SUM(Y9,AC9)</f>
        <v>20</v>
      </c>
      <c r="AG9" s="4">
        <f t="shared" ref="AG9:AG72" si="5">SUM(Z9,AD9)</f>
        <v>62</v>
      </c>
      <c r="AH9" s="5">
        <f t="shared" ref="AH9:AH72" si="6">GradePointAve(AG9,AF9)</f>
        <v>3.0999999046325684</v>
      </c>
      <c r="AI9" s="5" t="str">
        <f>RemarksTwo(D9:W9,AH9,$D$5:$W$5,"")</f>
        <v>PASS</v>
      </c>
    </row>
    <row r="10" spans="1:35" x14ac:dyDescent="0.35">
      <c r="A10" s="1">
        <v>3</v>
      </c>
      <c r="B10" s="3" t="str">
        <f>PROPER(Details!B9)</f>
        <v>Enyinnaya, Favour Chinonyerem</v>
      </c>
      <c r="C10" s="22" t="str">
        <f>T(Details!C9)</f>
        <v>CMP/20/109145</v>
      </c>
      <c r="D10" s="59" t="s">
        <v>72</v>
      </c>
      <c r="E10" s="60" t="s">
        <v>67</v>
      </c>
      <c r="F10" s="61" t="s">
        <v>71</v>
      </c>
      <c r="G10" s="59" t="s">
        <v>71</v>
      </c>
      <c r="H10" s="59" t="s">
        <v>68</v>
      </c>
      <c r="I10" s="59" t="s">
        <v>67</v>
      </c>
      <c r="J10" s="59" t="s">
        <v>67</v>
      </c>
      <c r="K10" s="59" t="s">
        <v>69</v>
      </c>
      <c r="L10" s="59" t="s">
        <v>67</v>
      </c>
      <c r="M10" s="59" t="s">
        <v>69</v>
      </c>
      <c r="N10" s="62" t="s">
        <v>69</v>
      </c>
      <c r="O10" s="62" t="s">
        <v>67</v>
      </c>
      <c r="P10" s="59"/>
      <c r="Q10" s="59"/>
      <c r="R10" s="59"/>
      <c r="S10" s="59"/>
      <c r="T10" s="59"/>
      <c r="U10" s="59"/>
      <c r="V10" s="59"/>
      <c r="W10" s="59"/>
      <c r="X10" s="2"/>
      <c r="Y10" s="4">
        <f t="shared" si="0"/>
        <v>20</v>
      </c>
      <c r="Z10" s="4">
        <f t="shared" si="1"/>
        <v>65</v>
      </c>
      <c r="AA10" s="5">
        <f t="shared" si="2"/>
        <v>3.25</v>
      </c>
      <c r="AB10" s="4" t="str">
        <f t="shared" si="3"/>
        <v>P</v>
      </c>
      <c r="AC10" s="4"/>
      <c r="AD10" s="4"/>
      <c r="AE10" s="5"/>
      <c r="AF10" s="4">
        <f t="shared" si="4"/>
        <v>20</v>
      </c>
      <c r="AG10" s="4">
        <f t="shared" si="5"/>
        <v>65</v>
      </c>
      <c r="AH10" s="5">
        <f t="shared" si="6"/>
        <v>3.25</v>
      </c>
      <c r="AI10" s="5" t="str">
        <f t="shared" ref="AI10:AI72" si="7">RemarksTwo(D10:W10,AH10,$D$5:$W$5,"")</f>
        <v>PASS</v>
      </c>
    </row>
    <row r="11" spans="1:35" x14ac:dyDescent="0.35">
      <c r="A11" s="1">
        <v>4</v>
      </c>
      <c r="B11" s="3" t="str">
        <f>PROPER(Details!B10)</f>
        <v xml:space="preserve">Elom, Victor  Izuchukwu </v>
      </c>
      <c r="C11" s="22" t="str">
        <f>T(Details!C10)</f>
        <v>CMP/20/109185</v>
      </c>
      <c r="D11" s="59" t="s">
        <v>71</v>
      </c>
      <c r="E11" s="60" t="s">
        <v>68</v>
      </c>
      <c r="F11" s="61" t="s">
        <v>68</v>
      </c>
      <c r="G11" s="59" t="s">
        <v>70</v>
      </c>
      <c r="H11" s="59" t="s">
        <v>72</v>
      </c>
      <c r="I11" s="59" t="s">
        <v>68</v>
      </c>
      <c r="J11" s="59" t="s">
        <v>68</v>
      </c>
      <c r="K11" s="59" t="s">
        <v>67</v>
      </c>
      <c r="L11" s="59" t="s">
        <v>67</v>
      </c>
      <c r="M11" s="59" t="s">
        <v>68</v>
      </c>
      <c r="N11" s="62" t="s">
        <v>69</v>
      </c>
      <c r="O11" s="62" t="s">
        <v>67</v>
      </c>
      <c r="P11" s="59"/>
      <c r="Q11" s="59"/>
      <c r="R11" s="59"/>
      <c r="S11" s="59"/>
      <c r="T11" s="59"/>
      <c r="U11" s="59"/>
      <c r="V11" s="59"/>
      <c r="W11" s="59"/>
      <c r="X11" s="2"/>
      <c r="Y11" s="4">
        <f t="shared" si="0"/>
        <v>20</v>
      </c>
      <c r="Z11" s="4">
        <f t="shared" si="1"/>
        <v>56</v>
      </c>
      <c r="AA11" s="5">
        <f t="shared" si="2"/>
        <v>2.7999999523162842</v>
      </c>
      <c r="AB11" s="4" t="str">
        <f t="shared" si="3"/>
        <v>P</v>
      </c>
      <c r="AC11" s="4"/>
      <c r="AD11" s="4"/>
      <c r="AE11" s="5"/>
      <c r="AF11" s="4">
        <f t="shared" si="4"/>
        <v>20</v>
      </c>
      <c r="AG11" s="4">
        <f t="shared" si="5"/>
        <v>56</v>
      </c>
      <c r="AH11" s="5">
        <f t="shared" si="6"/>
        <v>2.7999999523162842</v>
      </c>
      <c r="AI11" s="5" t="str">
        <f t="shared" si="7"/>
        <v>CHM114</v>
      </c>
    </row>
    <row r="12" spans="1:35" x14ac:dyDescent="0.35">
      <c r="A12" s="1">
        <v>5</v>
      </c>
      <c r="B12" s="3" t="str">
        <f>PROPER(Details!B11)</f>
        <v>Kalu, Onyedika Philip</v>
      </c>
      <c r="C12" s="22" t="str">
        <f>T(Details!C11)</f>
        <v>CMP/20/109189</v>
      </c>
      <c r="D12" s="59" t="s">
        <v>68</v>
      </c>
      <c r="E12" s="60" t="s">
        <v>67</v>
      </c>
      <c r="F12" s="61" t="s">
        <v>71</v>
      </c>
      <c r="G12" s="59" t="s">
        <v>72</v>
      </c>
      <c r="H12" s="59" t="s">
        <v>68</v>
      </c>
      <c r="I12" s="59" t="s">
        <v>67</v>
      </c>
      <c r="J12" s="59" t="s">
        <v>68</v>
      </c>
      <c r="K12" s="59" t="s">
        <v>67</v>
      </c>
      <c r="L12" s="59" t="s">
        <v>67</v>
      </c>
      <c r="M12" s="59" t="s">
        <v>69</v>
      </c>
      <c r="N12" s="62" t="s">
        <v>69</v>
      </c>
      <c r="O12" s="62" t="s">
        <v>71</v>
      </c>
      <c r="P12" s="59"/>
      <c r="Q12" s="59"/>
      <c r="R12" s="59"/>
      <c r="S12" s="59"/>
      <c r="T12" s="59"/>
      <c r="U12" s="59"/>
      <c r="V12" s="59"/>
      <c r="W12" s="59"/>
      <c r="X12" s="2"/>
      <c r="Y12" s="4">
        <f t="shared" si="0"/>
        <v>20</v>
      </c>
      <c r="Z12" s="4">
        <f t="shared" si="1"/>
        <v>63</v>
      </c>
      <c r="AA12" s="5">
        <f t="shared" si="2"/>
        <v>3.1500000953674316</v>
      </c>
      <c r="AB12" s="4" t="str">
        <f t="shared" si="3"/>
        <v>P</v>
      </c>
      <c r="AC12" s="4"/>
      <c r="AD12" s="4"/>
      <c r="AE12" s="5"/>
      <c r="AF12" s="4">
        <f t="shared" si="4"/>
        <v>20</v>
      </c>
      <c r="AG12" s="4">
        <f t="shared" si="5"/>
        <v>63</v>
      </c>
      <c r="AH12" s="5">
        <f t="shared" si="6"/>
        <v>3.1500000953674316</v>
      </c>
      <c r="AI12" s="5" t="str">
        <f t="shared" si="7"/>
        <v>PASS</v>
      </c>
    </row>
    <row r="13" spans="1:35" x14ac:dyDescent="0.35">
      <c r="A13" s="1">
        <v>6</v>
      </c>
      <c r="B13" s="3" t="str">
        <f>PROPER(Details!B12)</f>
        <v>Okoroafor, Jacob Emmanuel</v>
      </c>
      <c r="C13" s="22" t="str">
        <f>T(Details!C12)</f>
        <v>CMP/20/109194</v>
      </c>
      <c r="D13" s="59" t="s">
        <v>68</v>
      </c>
      <c r="E13" s="60" t="s">
        <v>67</v>
      </c>
      <c r="F13" s="61" t="s">
        <v>68</v>
      </c>
      <c r="G13" s="59" t="s">
        <v>68</v>
      </c>
      <c r="H13" s="59" t="s">
        <v>70</v>
      </c>
      <c r="I13" s="59" t="s">
        <v>67</v>
      </c>
      <c r="J13" s="59" t="s">
        <v>71</v>
      </c>
      <c r="K13" s="59" t="s">
        <v>69</v>
      </c>
      <c r="L13" s="59" t="s">
        <v>67</v>
      </c>
      <c r="M13" s="59" t="s">
        <v>69</v>
      </c>
      <c r="N13" s="62" t="s">
        <v>67</v>
      </c>
      <c r="O13" s="62" t="s">
        <v>71</v>
      </c>
      <c r="P13" s="59"/>
      <c r="Q13" s="59"/>
      <c r="R13" s="59"/>
      <c r="S13" s="59"/>
      <c r="T13" s="59"/>
      <c r="U13" s="59"/>
      <c r="V13" s="59"/>
      <c r="W13" s="59"/>
      <c r="X13" s="2"/>
      <c r="Y13" s="4">
        <f t="shared" si="0"/>
        <v>20</v>
      </c>
      <c r="Z13" s="4">
        <f t="shared" si="1"/>
        <v>60</v>
      </c>
      <c r="AA13" s="5">
        <f t="shared" si="2"/>
        <v>3</v>
      </c>
      <c r="AB13" s="4" t="str">
        <f t="shared" si="3"/>
        <v>P</v>
      </c>
      <c r="AC13" s="4"/>
      <c r="AD13" s="4"/>
      <c r="AE13" s="5"/>
      <c r="AF13" s="4">
        <f t="shared" si="4"/>
        <v>20</v>
      </c>
      <c r="AG13" s="4">
        <f t="shared" si="5"/>
        <v>60</v>
      </c>
      <c r="AH13" s="5">
        <f t="shared" si="6"/>
        <v>3</v>
      </c>
      <c r="AI13" s="5" t="str">
        <f t="shared" si="7"/>
        <v>BIO112</v>
      </c>
    </row>
    <row r="14" spans="1:35" x14ac:dyDescent="0.35">
      <c r="A14" s="1">
        <v>7</v>
      </c>
      <c r="B14" s="3" t="str">
        <f>PROPER(Details!B13)</f>
        <v>Eme, Emmanuel Chibueze</v>
      </c>
      <c r="C14" s="22" t="str">
        <f>T(Details!C13)</f>
        <v>CMP/20/109195</v>
      </c>
      <c r="D14" s="59" t="s">
        <v>67</v>
      </c>
      <c r="E14" s="60" t="s">
        <v>67</v>
      </c>
      <c r="F14" s="61" t="s">
        <v>72</v>
      </c>
      <c r="G14" s="59" t="s">
        <v>72</v>
      </c>
      <c r="H14" s="59" t="s">
        <v>68</v>
      </c>
      <c r="I14" s="59" t="s">
        <v>68</v>
      </c>
      <c r="J14" s="59" t="s">
        <v>68</v>
      </c>
      <c r="K14" s="59" t="s">
        <v>67</v>
      </c>
      <c r="L14" s="59" t="s">
        <v>67</v>
      </c>
      <c r="M14" s="59" t="s">
        <v>69</v>
      </c>
      <c r="N14" s="62" t="s">
        <v>68</v>
      </c>
      <c r="O14" s="62" t="s">
        <v>70</v>
      </c>
      <c r="P14" s="59"/>
      <c r="Q14" s="59"/>
      <c r="R14" s="59"/>
      <c r="S14" s="59"/>
      <c r="T14" s="59"/>
      <c r="U14" s="59"/>
      <c r="V14" s="59"/>
      <c r="W14" s="59"/>
      <c r="X14" s="2"/>
      <c r="Y14" s="4">
        <f t="shared" si="0"/>
        <v>20</v>
      </c>
      <c r="Z14" s="4">
        <f t="shared" si="1"/>
        <v>56</v>
      </c>
      <c r="AA14" s="5">
        <f t="shared" si="2"/>
        <v>2.7999999523162842</v>
      </c>
      <c r="AB14" s="4" t="str">
        <f t="shared" si="3"/>
        <v>CO</v>
      </c>
      <c r="AC14" s="4"/>
      <c r="AD14" s="4"/>
      <c r="AE14" s="5"/>
      <c r="AF14" s="4">
        <f t="shared" si="4"/>
        <v>20</v>
      </c>
      <c r="AG14" s="4">
        <f t="shared" si="5"/>
        <v>56</v>
      </c>
      <c r="AH14" s="5">
        <f t="shared" si="6"/>
        <v>2.7999999523162842</v>
      </c>
      <c r="AI14" s="5" t="str">
        <f t="shared" si="7"/>
        <v>PHY112</v>
      </c>
    </row>
    <row r="15" spans="1:35" x14ac:dyDescent="0.35">
      <c r="A15" s="1">
        <v>8</v>
      </c>
      <c r="B15" s="3" t="str">
        <f>PROPER(Details!B14)</f>
        <v>Kalu, Faith Chukwuemeka</v>
      </c>
      <c r="C15" s="22" t="str">
        <f>T(Details!C14)</f>
        <v>CMP/20/109197</v>
      </c>
      <c r="D15" s="59" t="s">
        <v>72</v>
      </c>
      <c r="E15" s="60" t="s">
        <v>68</v>
      </c>
      <c r="F15" s="61" t="s">
        <v>72</v>
      </c>
      <c r="G15" s="59" t="s">
        <v>72</v>
      </c>
      <c r="H15" s="59" t="s">
        <v>68</v>
      </c>
      <c r="I15" s="59" t="s">
        <v>68</v>
      </c>
      <c r="J15" s="59" t="s">
        <v>71</v>
      </c>
      <c r="K15" s="59" t="s">
        <v>68</v>
      </c>
      <c r="L15" s="59" t="s">
        <v>68</v>
      </c>
      <c r="M15" s="59" t="s">
        <v>68</v>
      </c>
      <c r="N15" s="62" t="s">
        <v>69</v>
      </c>
      <c r="O15" s="62" t="s">
        <v>71</v>
      </c>
      <c r="P15" s="59"/>
      <c r="Q15" s="59"/>
      <c r="R15" s="59"/>
      <c r="S15" s="59"/>
      <c r="T15" s="59"/>
      <c r="U15" s="59"/>
      <c r="V15" s="59"/>
      <c r="W15" s="59"/>
      <c r="X15" s="2"/>
      <c r="Y15" s="4">
        <f t="shared" si="0"/>
        <v>20</v>
      </c>
      <c r="Z15" s="4">
        <f t="shared" si="1"/>
        <v>44</v>
      </c>
      <c r="AA15" s="5">
        <f t="shared" si="2"/>
        <v>2.2000000476837158</v>
      </c>
      <c r="AB15" s="4" t="str">
        <f t="shared" si="3"/>
        <v>P</v>
      </c>
      <c r="AC15" s="4"/>
      <c r="AD15" s="4"/>
      <c r="AE15" s="5"/>
      <c r="AF15" s="4">
        <f t="shared" si="4"/>
        <v>20</v>
      </c>
      <c r="AG15" s="4">
        <f t="shared" si="5"/>
        <v>44</v>
      </c>
      <c r="AH15" s="5">
        <f t="shared" si="6"/>
        <v>2.2000000476837158</v>
      </c>
      <c r="AI15" s="5" t="str">
        <f t="shared" si="7"/>
        <v>PASS</v>
      </c>
    </row>
    <row r="16" spans="1:35" x14ac:dyDescent="0.35">
      <c r="A16" s="1">
        <v>9</v>
      </c>
      <c r="B16" s="3" t="str">
        <f>PROPER(Details!B15)</f>
        <v>Bernard, Michael Chukwunyere</v>
      </c>
      <c r="C16" s="22" t="str">
        <f>T(Details!C15)</f>
        <v>CMP/20/109202</v>
      </c>
      <c r="D16" s="59" t="s">
        <v>71</v>
      </c>
      <c r="E16" s="60" t="s">
        <v>68</v>
      </c>
      <c r="F16" s="61" t="s">
        <v>67</v>
      </c>
      <c r="G16" s="59" t="s">
        <v>71</v>
      </c>
      <c r="H16" s="59" t="s">
        <v>68</v>
      </c>
      <c r="I16" s="59" t="s">
        <v>67</v>
      </c>
      <c r="J16" s="59" t="s">
        <v>68</v>
      </c>
      <c r="K16" s="59" t="s">
        <v>69</v>
      </c>
      <c r="L16" s="59" t="s">
        <v>69</v>
      </c>
      <c r="M16" s="59" t="s">
        <v>69</v>
      </c>
      <c r="N16" s="62" t="s">
        <v>69</v>
      </c>
      <c r="O16" s="62" t="s">
        <v>67</v>
      </c>
      <c r="P16" s="59"/>
      <c r="Q16" s="59"/>
      <c r="R16" s="59"/>
      <c r="S16" s="59"/>
      <c r="T16" s="59"/>
      <c r="U16" s="59"/>
      <c r="V16" s="59"/>
      <c r="W16" s="59"/>
      <c r="X16" s="2"/>
      <c r="Y16" s="4">
        <f t="shared" si="0"/>
        <v>20</v>
      </c>
      <c r="Z16" s="4">
        <f t="shared" si="1"/>
        <v>72</v>
      </c>
      <c r="AA16" s="5">
        <f t="shared" si="2"/>
        <v>3.5999999046325684</v>
      </c>
      <c r="AB16" s="4" t="str">
        <f t="shared" si="3"/>
        <v>P</v>
      </c>
      <c r="AC16" s="4"/>
      <c r="AD16" s="4"/>
      <c r="AE16" s="5"/>
      <c r="AF16" s="4">
        <f t="shared" si="4"/>
        <v>20</v>
      </c>
      <c r="AG16" s="4">
        <f t="shared" si="5"/>
        <v>72</v>
      </c>
      <c r="AH16" s="5">
        <f t="shared" si="6"/>
        <v>3.5999999046325684</v>
      </c>
      <c r="AI16" s="5" t="str">
        <f t="shared" si="7"/>
        <v>PASS</v>
      </c>
    </row>
    <row r="17" spans="1:35" x14ac:dyDescent="0.35">
      <c r="A17" s="1">
        <v>10</v>
      </c>
      <c r="B17" s="3" t="str">
        <f>PROPER(Details!B16)</f>
        <v>Egbuchulam, Chidiebere Victor</v>
      </c>
      <c r="C17" s="22" t="str">
        <f>T(Details!C16)</f>
        <v>CMP/20/109211</v>
      </c>
      <c r="D17" s="59" t="s">
        <v>68</v>
      </c>
      <c r="E17" s="60" t="s">
        <v>67</v>
      </c>
      <c r="F17" s="61" t="s">
        <v>67</v>
      </c>
      <c r="G17" s="59" t="s">
        <v>72</v>
      </c>
      <c r="H17" s="59" t="s">
        <v>68</v>
      </c>
      <c r="I17" s="59" t="s">
        <v>67</v>
      </c>
      <c r="J17" s="59" t="s">
        <v>67</v>
      </c>
      <c r="K17" s="59" t="s">
        <v>69</v>
      </c>
      <c r="L17" s="59" t="s">
        <v>67</v>
      </c>
      <c r="M17" s="59" t="s">
        <v>67</v>
      </c>
      <c r="N17" s="62" t="s">
        <v>69</v>
      </c>
      <c r="O17" s="62" t="s">
        <v>70</v>
      </c>
      <c r="P17" s="59"/>
      <c r="Q17" s="59"/>
      <c r="R17" s="59"/>
      <c r="S17" s="59"/>
      <c r="T17" s="59"/>
      <c r="U17" s="59"/>
      <c r="V17" s="59"/>
      <c r="W17" s="59"/>
      <c r="X17" s="2"/>
      <c r="Y17" s="4">
        <f t="shared" si="0"/>
        <v>20</v>
      </c>
      <c r="Z17" s="4">
        <f t="shared" si="1"/>
        <v>66</v>
      </c>
      <c r="AA17" s="5">
        <f t="shared" si="2"/>
        <v>3.2999999523162842</v>
      </c>
      <c r="AB17" s="4" t="str">
        <f t="shared" si="3"/>
        <v>CO</v>
      </c>
      <c r="AC17" s="4"/>
      <c r="AD17" s="4"/>
      <c r="AE17" s="5"/>
      <c r="AF17" s="4">
        <f t="shared" si="4"/>
        <v>20</v>
      </c>
      <c r="AG17" s="4">
        <f t="shared" si="5"/>
        <v>66</v>
      </c>
      <c r="AH17" s="5">
        <f t="shared" si="6"/>
        <v>3.2999999523162842</v>
      </c>
      <c r="AI17" s="5" t="str">
        <f t="shared" si="7"/>
        <v>PHY112</v>
      </c>
    </row>
    <row r="18" spans="1:35" x14ac:dyDescent="0.35">
      <c r="A18" s="1">
        <v>11</v>
      </c>
      <c r="B18" s="3" t="str">
        <f>PROPER(Details!B17)</f>
        <v>Udo, Udo, Chimgozirim</v>
      </c>
      <c r="C18" s="22" t="str">
        <f>T(Details!C17)</f>
        <v>CMP/20/109213</v>
      </c>
      <c r="D18" s="59" t="s">
        <v>72</v>
      </c>
      <c r="E18" s="60" t="s">
        <v>67</v>
      </c>
      <c r="F18" s="61" t="s">
        <v>72</v>
      </c>
      <c r="G18" s="59" t="s">
        <v>72</v>
      </c>
      <c r="H18" s="59" t="s">
        <v>72</v>
      </c>
      <c r="I18" s="59" t="s">
        <v>71</v>
      </c>
      <c r="J18" s="59" t="s">
        <v>68</v>
      </c>
      <c r="K18" s="59" t="s">
        <v>67</v>
      </c>
      <c r="L18" s="59" t="s">
        <v>69</v>
      </c>
      <c r="M18" s="59" t="s">
        <v>69</v>
      </c>
      <c r="N18" s="62" t="s">
        <v>69</v>
      </c>
      <c r="O18" s="62" t="s">
        <v>71</v>
      </c>
      <c r="P18" s="59"/>
      <c r="Q18" s="59"/>
      <c r="R18" s="59"/>
      <c r="S18" s="59"/>
      <c r="T18" s="59"/>
      <c r="U18" s="59"/>
      <c r="V18" s="59"/>
      <c r="W18" s="59"/>
      <c r="X18" s="2"/>
      <c r="Y18" s="4">
        <f t="shared" si="0"/>
        <v>20</v>
      </c>
      <c r="Z18" s="4">
        <f t="shared" si="1"/>
        <v>49</v>
      </c>
      <c r="AA18" s="5">
        <f t="shared" si="2"/>
        <v>2.4500000476837158</v>
      </c>
      <c r="AB18" s="4" t="str">
        <f t="shared" si="3"/>
        <v>P</v>
      </c>
      <c r="AC18" s="4"/>
      <c r="AD18" s="4"/>
      <c r="AE18" s="5"/>
      <c r="AF18" s="4">
        <f t="shared" si="4"/>
        <v>20</v>
      </c>
      <c r="AG18" s="4">
        <f t="shared" si="5"/>
        <v>49</v>
      </c>
      <c r="AH18" s="5">
        <f t="shared" si="6"/>
        <v>2.4500000476837158</v>
      </c>
      <c r="AI18" s="5" t="str">
        <f t="shared" si="7"/>
        <v>PASS</v>
      </c>
    </row>
    <row r="19" spans="1:35" x14ac:dyDescent="0.35">
      <c r="A19" s="1">
        <v>12</v>
      </c>
      <c r="B19" s="3" t="str">
        <f>PROPER(Details!B18)</f>
        <v>Ofuonyeadi, Chinedu Joshua</v>
      </c>
      <c r="C19" s="22" t="str">
        <f>T(Details!C18)</f>
        <v>CMP/20/109242</v>
      </c>
      <c r="D19" s="59" t="s">
        <v>68</v>
      </c>
      <c r="E19" s="60" t="s">
        <v>68</v>
      </c>
      <c r="F19" s="61" t="s">
        <v>68</v>
      </c>
      <c r="G19" s="59" t="s">
        <v>72</v>
      </c>
      <c r="H19" s="59" t="s">
        <v>68</v>
      </c>
      <c r="I19" s="59" t="s">
        <v>67</v>
      </c>
      <c r="J19" s="59" t="s">
        <v>71</v>
      </c>
      <c r="K19" s="59" t="s">
        <v>67</v>
      </c>
      <c r="L19" s="59" t="s">
        <v>67</v>
      </c>
      <c r="M19" s="59" t="s">
        <v>67</v>
      </c>
      <c r="N19" s="62" t="s">
        <v>69</v>
      </c>
      <c r="O19" s="62" t="s">
        <v>67</v>
      </c>
      <c r="P19" s="59"/>
      <c r="Q19" s="59"/>
      <c r="R19" s="59"/>
      <c r="S19" s="59"/>
      <c r="T19" s="59"/>
      <c r="U19" s="59"/>
      <c r="V19" s="59"/>
      <c r="W19" s="59"/>
      <c r="X19" s="2"/>
      <c r="Y19" s="4">
        <f t="shared" si="0"/>
        <v>20</v>
      </c>
      <c r="Z19" s="4">
        <f t="shared" si="1"/>
        <v>65</v>
      </c>
      <c r="AA19" s="5">
        <f t="shared" si="2"/>
        <v>3.25</v>
      </c>
      <c r="AB19" s="4" t="str">
        <f t="shared" si="3"/>
        <v>P</v>
      </c>
      <c r="AC19" s="4"/>
      <c r="AD19" s="4"/>
      <c r="AE19" s="5"/>
      <c r="AF19" s="4">
        <f t="shared" si="4"/>
        <v>20</v>
      </c>
      <c r="AG19" s="4">
        <f t="shared" si="5"/>
        <v>65</v>
      </c>
      <c r="AH19" s="5">
        <f t="shared" si="6"/>
        <v>3.25</v>
      </c>
      <c r="AI19" s="5" t="str">
        <f t="shared" si="7"/>
        <v>PASS</v>
      </c>
    </row>
    <row r="20" spans="1:35" x14ac:dyDescent="0.35">
      <c r="A20" s="1">
        <v>13</v>
      </c>
      <c r="B20" s="3" t="str">
        <f>PROPER(Details!B19)</f>
        <v>Otisi, Kingsley  Kalu</v>
      </c>
      <c r="C20" s="22" t="str">
        <f>T(Details!C19)</f>
        <v>CMP/20/109245</v>
      </c>
      <c r="D20" s="59" t="s">
        <v>72</v>
      </c>
      <c r="E20" s="60" t="s">
        <v>68</v>
      </c>
      <c r="F20" s="61" t="s">
        <v>71</v>
      </c>
      <c r="G20" s="59" t="s">
        <v>70</v>
      </c>
      <c r="H20" s="59" t="s">
        <v>68</v>
      </c>
      <c r="I20" s="59" t="s">
        <v>67</v>
      </c>
      <c r="J20" s="59" t="s">
        <v>69</v>
      </c>
      <c r="K20" s="59" t="s">
        <v>67</v>
      </c>
      <c r="L20" s="59" t="s">
        <v>68</v>
      </c>
      <c r="M20" s="59" t="s">
        <v>69</v>
      </c>
      <c r="N20" s="62" t="s">
        <v>69</v>
      </c>
      <c r="O20" s="62" t="s">
        <v>68</v>
      </c>
      <c r="P20" s="59"/>
      <c r="Q20" s="59"/>
      <c r="R20" s="59"/>
      <c r="S20" s="59"/>
      <c r="T20" s="59"/>
      <c r="U20" s="59"/>
      <c r="V20" s="59"/>
      <c r="W20" s="59"/>
      <c r="X20" s="2"/>
      <c r="Y20" s="4">
        <f t="shared" si="0"/>
        <v>20</v>
      </c>
      <c r="Z20" s="4">
        <f t="shared" si="1"/>
        <v>60</v>
      </c>
      <c r="AA20" s="5">
        <f t="shared" si="2"/>
        <v>3</v>
      </c>
      <c r="AB20" s="4" t="str">
        <f t="shared" si="3"/>
        <v>P</v>
      </c>
      <c r="AC20" s="4"/>
      <c r="AD20" s="4"/>
      <c r="AE20" s="5"/>
      <c r="AF20" s="4">
        <f t="shared" si="4"/>
        <v>20</v>
      </c>
      <c r="AG20" s="4">
        <f t="shared" si="5"/>
        <v>60</v>
      </c>
      <c r="AH20" s="5">
        <f t="shared" si="6"/>
        <v>3</v>
      </c>
      <c r="AI20" s="5" t="str">
        <f t="shared" si="7"/>
        <v>CHM114</v>
      </c>
    </row>
    <row r="21" spans="1:35" ht="24" x14ac:dyDescent="0.35">
      <c r="A21" s="1">
        <v>14</v>
      </c>
      <c r="B21" s="3" t="str">
        <f>PROPER(Details!B20)</f>
        <v>Obinna, Blessing Chizaram</v>
      </c>
      <c r="C21" s="22" t="str">
        <f>T(Details!C20)</f>
        <v>CMP/20/109252</v>
      </c>
      <c r="D21" s="59" t="s">
        <v>72</v>
      </c>
      <c r="E21" s="60" t="s">
        <v>72</v>
      </c>
      <c r="F21" s="61" t="s">
        <v>70</v>
      </c>
      <c r="G21" s="59" t="s">
        <v>70</v>
      </c>
      <c r="H21" s="59" t="s">
        <v>70</v>
      </c>
      <c r="I21" s="59" t="s">
        <v>68</v>
      </c>
      <c r="J21" s="59" t="s">
        <v>70</v>
      </c>
      <c r="K21" s="59" t="s">
        <v>71</v>
      </c>
      <c r="L21" s="59" t="s">
        <v>69</v>
      </c>
      <c r="M21" s="59" t="s">
        <v>72</v>
      </c>
      <c r="N21" s="62" t="s">
        <v>69</v>
      </c>
      <c r="O21" s="62" t="s">
        <v>70</v>
      </c>
      <c r="P21" s="59"/>
      <c r="Q21" s="59"/>
      <c r="R21" s="59"/>
      <c r="S21" s="59"/>
      <c r="T21" s="59"/>
      <c r="U21" s="59"/>
      <c r="V21" s="59"/>
      <c r="W21" s="59"/>
      <c r="X21" s="2"/>
      <c r="Y21" s="4">
        <f t="shared" si="0"/>
        <v>20</v>
      </c>
      <c r="Z21" s="4">
        <f t="shared" si="1"/>
        <v>21</v>
      </c>
      <c r="AA21" s="5">
        <f t="shared" si="2"/>
        <v>1.0499999523162842</v>
      </c>
      <c r="AB21" s="4" t="str">
        <f t="shared" si="3"/>
        <v>CO</v>
      </c>
      <c r="AC21" s="4"/>
      <c r="AD21" s="4"/>
      <c r="AE21" s="5"/>
      <c r="AF21" s="4">
        <f t="shared" si="4"/>
        <v>20</v>
      </c>
      <c r="AG21" s="4">
        <f t="shared" si="5"/>
        <v>21</v>
      </c>
      <c r="AH21" s="5">
        <f t="shared" si="6"/>
        <v>1.0499999523162842</v>
      </c>
      <c r="AI21" s="5" t="str">
        <f t="shared" si="7"/>
        <v>CHM113,CHM114,BIO112,GSS112,PHY112</v>
      </c>
    </row>
    <row r="22" spans="1:35" x14ac:dyDescent="0.35">
      <c r="A22" s="1">
        <v>15</v>
      </c>
      <c r="B22" s="3" t="str">
        <f>PROPER(Details!B21)</f>
        <v>Ogbuzuru, Leo Chijindu</v>
      </c>
      <c r="C22" s="22" t="str">
        <f>T(Details!C21)</f>
        <v>CMP/20/109329</v>
      </c>
      <c r="D22" s="59" t="s">
        <v>70</v>
      </c>
      <c r="E22" s="60" t="s">
        <v>68</v>
      </c>
      <c r="F22" s="61" t="s">
        <v>68</v>
      </c>
      <c r="G22" s="59" t="s">
        <v>72</v>
      </c>
      <c r="H22" s="59" t="s">
        <v>68</v>
      </c>
      <c r="I22" s="59" t="s">
        <v>68</v>
      </c>
      <c r="J22" s="59" t="s">
        <v>67</v>
      </c>
      <c r="K22" s="59" t="s">
        <v>67</v>
      </c>
      <c r="L22" s="59" t="s">
        <v>67</v>
      </c>
      <c r="M22" s="59" t="s">
        <v>67</v>
      </c>
      <c r="N22" s="62" t="s">
        <v>69</v>
      </c>
      <c r="O22" s="62" t="s">
        <v>68</v>
      </c>
      <c r="P22" s="59"/>
      <c r="Q22" s="59"/>
      <c r="R22" s="59"/>
      <c r="S22" s="59"/>
      <c r="T22" s="59"/>
      <c r="U22" s="59"/>
      <c r="V22" s="59"/>
      <c r="W22" s="59"/>
      <c r="X22" s="2"/>
      <c r="Y22" s="4">
        <f t="shared" si="0"/>
        <v>20</v>
      </c>
      <c r="Z22" s="4">
        <f t="shared" si="1"/>
        <v>57</v>
      </c>
      <c r="AA22" s="5">
        <f t="shared" si="2"/>
        <v>2.8499999046325684</v>
      </c>
      <c r="AB22" s="4" t="str">
        <f t="shared" si="3"/>
        <v>P</v>
      </c>
      <c r="AC22" s="4"/>
      <c r="AD22" s="4"/>
      <c r="AE22" s="5"/>
      <c r="AF22" s="4">
        <f t="shared" si="4"/>
        <v>20</v>
      </c>
      <c r="AG22" s="4">
        <f t="shared" si="5"/>
        <v>57</v>
      </c>
      <c r="AH22" s="5">
        <f t="shared" si="6"/>
        <v>2.8499999046325684</v>
      </c>
      <c r="AI22" s="5" t="str">
        <f t="shared" si="7"/>
        <v>MTH112</v>
      </c>
    </row>
    <row r="23" spans="1:35" x14ac:dyDescent="0.35">
      <c r="A23" s="1">
        <v>16</v>
      </c>
      <c r="B23" s="3" t="str">
        <f>PROPER(Details!B22)</f>
        <v>Udechukwu, Chinedu  Bright</v>
      </c>
      <c r="C23" s="22" t="str">
        <f>T(Details!C22)</f>
        <v>CMP/20/109423</v>
      </c>
      <c r="D23" s="59" t="s">
        <v>70</v>
      </c>
      <c r="E23" s="60" t="s">
        <v>72</v>
      </c>
      <c r="F23" s="61" t="s">
        <v>72</v>
      </c>
      <c r="G23" s="59" t="s">
        <v>72</v>
      </c>
      <c r="H23" s="59" t="s">
        <v>68</v>
      </c>
      <c r="I23" s="59" t="s">
        <v>68</v>
      </c>
      <c r="J23" s="59" t="s">
        <v>68</v>
      </c>
      <c r="K23" s="59" t="s">
        <v>69</v>
      </c>
      <c r="L23" s="59" t="s">
        <v>69</v>
      </c>
      <c r="M23" s="59" t="s">
        <v>67</v>
      </c>
      <c r="N23" s="62" t="s">
        <v>69</v>
      </c>
      <c r="O23" s="62" t="s">
        <v>71</v>
      </c>
      <c r="P23" s="59"/>
      <c r="Q23" s="59"/>
      <c r="R23" s="59"/>
      <c r="S23" s="59"/>
      <c r="T23" s="59"/>
      <c r="U23" s="59"/>
      <c r="V23" s="59"/>
      <c r="W23" s="59"/>
      <c r="X23" s="2"/>
      <c r="Y23" s="4">
        <f t="shared" si="0"/>
        <v>20</v>
      </c>
      <c r="Z23" s="4">
        <f t="shared" si="1"/>
        <v>47</v>
      </c>
      <c r="AA23" s="5">
        <f t="shared" si="2"/>
        <v>2.3499999046325684</v>
      </c>
      <c r="AB23" s="4" t="str">
        <f t="shared" si="3"/>
        <v>P</v>
      </c>
      <c r="AC23" s="4"/>
      <c r="AD23" s="4"/>
      <c r="AE23" s="5"/>
      <c r="AF23" s="4">
        <f t="shared" si="4"/>
        <v>20</v>
      </c>
      <c r="AG23" s="4">
        <f t="shared" si="5"/>
        <v>47</v>
      </c>
      <c r="AH23" s="5">
        <f t="shared" si="6"/>
        <v>2.3499999046325684</v>
      </c>
      <c r="AI23" s="5" t="str">
        <f t="shared" si="7"/>
        <v>MTH112</v>
      </c>
    </row>
    <row r="24" spans="1:35" x14ac:dyDescent="0.35">
      <c r="A24" s="1">
        <v>17</v>
      </c>
      <c r="B24" s="3" t="str">
        <f>PROPER(Details!B23)</f>
        <v>Elijah, Henry Kelechi</v>
      </c>
      <c r="C24" s="22" t="str">
        <f>T(Details!C23)</f>
        <v>CMP/20/109451</v>
      </c>
      <c r="D24" s="59" t="s">
        <v>67</v>
      </c>
      <c r="E24" s="60" t="s">
        <v>69</v>
      </c>
      <c r="F24" s="61" t="s">
        <v>70</v>
      </c>
      <c r="G24" s="59" t="s">
        <v>72</v>
      </c>
      <c r="H24" s="59" t="s">
        <v>68</v>
      </c>
      <c r="I24" s="59" t="s">
        <v>68</v>
      </c>
      <c r="J24" s="59" t="s">
        <v>68</v>
      </c>
      <c r="K24" s="59" t="s">
        <v>69</v>
      </c>
      <c r="L24" s="59" t="s">
        <v>67</v>
      </c>
      <c r="M24" s="59" t="s">
        <v>69</v>
      </c>
      <c r="N24" s="62" t="s">
        <v>69</v>
      </c>
      <c r="O24" s="62" t="s">
        <v>68</v>
      </c>
      <c r="P24" s="59"/>
      <c r="Q24" s="59"/>
      <c r="R24" s="59"/>
      <c r="S24" s="59"/>
      <c r="T24" s="59"/>
      <c r="U24" s="59"/>
      <c r="V24" s="59"/>
      <c r="W24" s="59"/>
      <c r="X24" s="2"/>
      <c r="Y24" s="4">
        <f t="shared" si="0"/>
        <v>20</v>
      </c>
      <c r="Z24" s="4">
        <f t="shared" si="1"/>
        <v>63</v>
      </c>
      <c r="AA24" s="5">
        <f t="shared" si="2"/>
        <v>3.1500000953674316</v>
      </c>
      <c r="AB24" s="4" t="str">
        <f t="shared" si="3"/>
        <v>P</v>
      </c>
      <c r="AC24" s="4"/>
      <c r="AD24" s="4"/>
      <c r="AE24" s="5"/>
      <c r="AF24" s="4">
        <f t="shared" si="4"/>
        <v>20</v>
      </c>
      <c r="AG24" s="4">
        <f t="shared" si="5"/>
        <v>63</v>
      </c>
      <c r="AH24" s="5">
        <f t="shared" si="6"/>
        <v>3.1500000953674316</v>
      </c>
      <c r="AI24" s="5" t="str">
        <f t="shared" si="7"/>
        <v>CHM113</v>
      </c>
    </row>
    <row r="25" spans="1:35" x14ac:dyDescent="0.35">
      <c r="A25" s="1">
        <v>18</v>
      </c>
      <c r="B25" s="3" t="str">
        <f>PROPER(Details!B24)</f>
        <v>Okuku, Osholunamie Godswill</v>
      </c>
      <c r="C25" s="22" t="str">
        <f>T(Details!C24)</f>
        <v>CMP/20/109459</v>
      </c>
      <c r="D25" s="59" t="s">
        <v>68</v>
      </c>
      <c r="E25" s="62" t="s">
        <v>67</v>
      </c>
      <c r="F25" s="59" t="s">
        <v>72</v>
      </c>
      <c r="G25" s="59" t="s">
        <v>71</v>
      </c>
      <c r="H25" s="59" t="s">
        <v>68</v>
      </c>
      <c r="I25" s="59" t="s">
        <v>67</v>
      </c>
      <c r="J25" s="59" t="s">
        <v>72</v>
      </c>
      <c r="K25" s="59" t="s">
        <v>67</v>
      </c>
      <c r="L25" s="59" t="s">
        <v>67</v>
      </c>
      <c r="M25" s="59" t="s">
        <v>69</v>
      </c>
      <c r="N25" s="62" t="s">
        <v>69</v>
      </c>
      <c r="O25" s="62" t="s">
        <v>68</v>
      </c>
      <c r="P25" s="59"/>
      <c r="Q25" s="59"/>
      <c r="R25" s="59"/>
      <c r="S25" s="59"/>
      <c r="T25" s="59"/>
      <c r="U25" s="59"/>
      <c r="V25" s="59"/>
      <c r="W25" s="59"/>
      <c r="X25" s="2"/>
      <c r="Y25" s="4">
        <f t="shared" si="0"/>
        <v>20</v>
      </c>
      <c r="Z25" s="4">
        <f t="shared" si="1"/>
        <v>59</v>
      </c>
      <c r="AA25" s="5">
        <f t="shared" si="2"/>
        <v>2.9500000476837158</v>
      </c>
      <c r="AB25" s="4" t="str">
        <f t="shared" si="3"/>
        <v>P</v>
      </c>
      <c r="AC25" s="4"/>
      <c r="AD25" s="4"/>
      <c r="AE25" s="5"/>
      <c r="AF25" s="4">
        <f t="shared" si="4"/>
        <v>20</v>
      </c>
      <c r="AG25" s="4">
        <f t="shared" si="5"/>
        <v>59</v>
      </c>
      <c r="AH25" s="5">
        <f t="shared" si="6"/>
        <v>2.9500000476837158</v>
      </c>
      <c r="AI25" s="5" t="str">
        <f t="shared" si="7"/>
        <v>PASS</v>
      </c>
    </row>
    <row r="26" spans="1:35" x14ac:dyDescent="0.35">
      <c r="A26" s="1">
        <v>19</v>
      </c>
      <c r="B26" s="3" t="str">
        <f>PROPER(Details!B25)</f>
        <v>Ndimele, Grace Ezinne</v>
      </c>
      <c r="C26" s="22" t="str">
        <f>T(Details!C25)</f>
        <v>CMP/20/109464</v>
      </c>
      <c r="D26" s="59" t="s">
        <v>67</v>
      </c>
      <c r="E26" s="62" t="s">
        <v>69</v>
      </c>
      <c r="F26" s="59" t="s">
        <v>69</v>
      </c>
      <c r="G26" s="59" t="s">
        <v>68</v>
      </c>
      <c r="H26" s="59" t="s">
        <v>69</v>
      </c>
      <c r="I26" s="59" t="s">
        <v>67</v>
      </c>
      <c r="J26" s="59" t="s">
        <v>67</v>
      </c>
      <c r="K26" s="59" t="s">
        <v>69</v>
      </c>
      <c r="L26" s="59" t="s">
        <v>69</v>
      </c>
      <c r="M26" s="59" t="s">
        <v>69</v>
      </c>
      <c r="N26" s="62" t="s">
        <v>69</v>
      </c>
      <c r="O26" s="62" t="s">
        <v>67</v>
      </c>
      <c r="P26" s="59"/>
      <c r="Q26" s="59"/>
      <c r="R26" s="59"/>
      <c r="S26" s="59"/>
      <c r="T26" s="59"/>
      <c r="U26" s="59"/>
      <c r="V26" s="59"/>
      <c r="W26" s="59"/>
      <c r="X26" s="2"/>
      <c r="Y26" s="4">
        <f t="shared" si="0"/>
        <v>20</v>
      </c>
      <c r="Z26" s="4">
        <f t="shared" si="1"/>
        <v>90</v>
      </c>
      <c r="AA26" s="5">
        <f t="shared" si="2"/>
        <v>4.5</v>
      </c>
      <c r="AB26" s="4" t="str">
        <f t="shared" si="3"/>
        <v>P</v>
      </c>
      <c r="AC26" s="4"/>
      <c r="AD26" s="4"/>
      <c r="AE26" s="5"/>
      <c r="AF26" s="4">
        <f t="shared" si="4"/>
        <v>20</v>
      </c>
      <c r="AG26" s="4">
        <f t="shared" si="5"/>
        <v>90</v>
      </c>
      <c r="AH26" s="5">
        <f t="shared" si="6"/>
        <v>4.5</v>
      </c>
      <c r="AI26" s="5" t="str">
        <f t="shared" si="7"/>
        <v>COMMENDATION</v>
      </c>
    </row>
    <row r="27" spans="1:35" x14ac:dyDescent="0.35">
      <c r="A27" s="1">
        <v>20</v>
      </c>
      <c r="B27" s="3" t="str">
        <f>PROPER(Details!B26)</f>
        <v>Orji, Arinze Emmanuel</v>
      </c>
      <c r="C27" s="22" t="str">
        <f>T(Details!C26)</f>
        <v>CMP/20/109493</v>
      </c>
      <c r="D27" s="59" t="s">
        <v>72</v>
      </c>
      <c r="E27" s="62" t="s">
        <v>67</v>
      </c>
      <c r="F27" s="59" t="s">
        <v>72</v>
      </c>
      <c r="G27" s="59" t="s">
        <v>72</v>
      </c>
      <c r="H27" s="59" t="s">
        <v>72</v>
      </c>
      <c r="I27" s="59" t="s">
        <v>68</v>
      </c>
      <c r="J27" s="59" t="s">
        <v>68</v>
      </c>
      <c r="K27" s="59" t="s">
        <v>67</v>
      </c>
      <c r="L27" s="59" t="s">
        <v>67</v>
      </c>
      <c r="M27" s="59" t="s">
        <v>68</v>
      </c>
      <c r="N27" s="62" t="s">
        <v>69</v>
      </c>
      <c r="O27" s="62" t="s">
        <v>71</v>
      </c>
      <c r="P27" s="59"/>
      <c r="Q27" s="59"/>
      <c r="R27" s="59"/>
      <c r="S27" s="59"/>
      <c r="T27" s="59"/>
      <c r="U27" s="59"/>
      <c r="V27" s="59"/>
      <c r="W27" s="59"/>
      <c r="X27" s="2"/>
      <c r="Y27" s="4">
        <f t="shared" si="0"/>
        <v>20</v>
      </c>
      <c r="Z27" s="4">
        <f t="shared" si="1"/>
        <v>45</v>
      </c>
      <c r="AA27" s="5">
        <f t="shared" si="2"/>
        <v>2.25</v>
      </c>
      <c r="AB27" s="4" t="str">
        <f t="shared" si="3"/>
        <v>P</v>
      </c>
      <c r="AC27" s="4"/>
      <c r="AD27" s="4"/>
      <c r="AE27" s="5"/>
      <c r="AF27" s="4">
        <f t="shared" si="4"/>
        <v>20</v>
      </c>
      <c r="AG27" s="4">
        <f t="shared" si="5"/>
        <v>45</v>
      </c>
      <c r="AH27" s="5">
        <f t="shared" si="6"/>
        <v>2.25</v>
      </c>
      <c r="AI27" s="5" t="str">
        <f t="shared" si="7"/>
        <v>PASS</v>
      </c>
    </row>
    <row r="28" spans="1:35" x14ac:dyDescent="0.35">
      <c r="A28" s="1">
        <v>21</v>
      </c>
      <c r="B28" s="3" t="str">
        <f>PROPER(Details!B27)</f>
        <v>Eyeh, Ifeanyichukwu Ndukwe</v>
      </c>
      <c r="C28" s="22" t="str">
        <f>T(Details!C27)</f>
        <v>CMP/20/109496</v>
      </c>
      <c r="D28" s="59" t="s">
        <v>70</v>
      </c>
      <c r="E28" s="62" t="s">
        <v>67</v>
      </c>
      <c r="F28" s="59" t="s">
        <v>72</v>
      </c>
      <c r="G28" s="59" t="s">
        <v>70</v>
      </c>
      <c r="H28" s="59" t="s">
        <v>68</v>
      </c>
      <c r="I28" s="59" t="s">
        <v>67</v>
      </c>
      <c r="J28" s="59" t="s">
        <v>71</v>
      </c>
      <c r="K28" s="59" t="s">
        <v>68</v>
      </c>
      <c r="L28" s="59" t="s">
        <v>67</v>
      </c>
      <c r="M28" s="59" t="s">
        <v>69</v>
      </c>
      <c r="N28" s="62" t="s">
        <v>69</v>
      </c>
      <c r="O28" s="62" t="s">
        <v>71</v>
      </c>
      <c r="P28" s="59"/>
      <c r="Q28" s="59"/>
      <c r="R28" s="59"/>
      <c r="S28" s="59"/>
      <c r="T28" s="59"/>
      <c r="U28" s="59"/>
      <c r="V28" s="59"/>
      <c r="W28" s="59"/>
      <c r="X28" s="2"/>
      <c r="Y28" s="4">
        <f t="shared" si="0"/>
        <v>20</v>
      </c>
      <c r="Z28" s="4">
        <f t="shared" si="1"/>
        <v>47</v>
      </c>
      <c r="AA28" s="5">
        <f t="shared" si="2"/>
        <v>2.3499999046325684</v>
      </c>
      <c r="AB28" s="4" t="str">
        <f t="shared" si="3"/>
        <v>P</v>
      </c>
      <c r="AC28" s="4"/>
      <c r="AD28" s="4"/>
      <c r="AE28" s="5"/>
      <c r="AF28" s="4">
        <f t="shared" si="4"/>
        <v>20</v>
      </c>
      <c r="AG28" s="4">
        <f t="shared" si="5"/>
        <v>47</v>
      </c>
      <c r="AH28" s="5">
        <f t="shared" si="6"/>
        <v>2.3499999046325684</v>
      </c>
      <c r="AI28" s="5" t="str">
        <f t="shared" si="7"/>
        <v>MTH112,CHM114</v>
      </c>
    </row>
    <row r="29" spans="1:35" ht="24" x14ac:dyDescent="0.35">
      <c r="A29" s="1">
        <v>22</v>
      </c>
      <c r="B29" s="3" t="str">
        <f>PROPER(Details!B28)</f>
        <v>Oka, Augustine Nnanna</v>
      </c>
      <c r="C29" s="22" t="str">
        <f>T(Details!C28)</f>
        <v>CMP/20/109501</v>
      </c>
      <c r="D29" s="59" t="s">
        <v>70</v>
      </c>
      <c r="E29" s="62" t="s">
        <v>70</v>
      </c>
      <c r="F29" s="59" t="s">
        <v>72</v>
      </c>
      <c r="G29" s="59" t="s">
        <v>70</v>
      </c>
      <c r="H29" s="59" t="s">
        <v>68</v>
      </c>
      <c r="I29" s="59" t="s">
        <v>67</v>
      </c>
      <c r="J29" s="59" t="s">
        <v>70</v>
      </c>
      <c r="K29" s="59" t="s">
        <v>67</v>
      </c>
      <c r="L29" s="59" t="s">
        <v>69</v>
      </c>
      <c r="M29" s="59" t="s">
        <v>69</v>
      </c>
      <c r="N29" s="62" t="s">
        <v>69</v>
      </c>
      <c r="O29" s="62" t="s">
        <v>68</v>
      </c>
      <c r="P29" s="59"/>
      <c r="Q29" s="59"/>
      <c r="R29" s="59"/>
      <c r="S29" s="59"/>
      <c r="T29" s="59"/>
      <c r="U29" s="59"/>
      <c r="V29" s="59"/>
      <c r="W29" s="59"/>
      <c r="X29" s="2"/>
      <c r="Y29" s="4">
        <f t="shared" si="0"/>
        <v>20</v>
      </c>
      <c r="Z29" s="4">
        <f t="shared" si="1"/>
        <v>43</v>
      </c>
      <c r="AA29" s="5">
        <f t="shared" si="2"/>
        <v>2.1500000953674316</v>
      </c>
      <c r="AB29" s="4" t="str">
        <f t="shared" si="3"/>
        <v>CO</v>
      </c>
      <c r="AC29" s="4"/>
      <c r="AD29" s="4"/>
      <c r="AE29" s="5"/>
      <c r="AF29" s="4">
        <f t="shared" si="4"/>
        <v>20</v>
      </c>
      <c r="AG29" s="4">
        <f t="shared" si="5"/>
        <v>43</v>
      </c>
      <c r="AH29" s="5">
        <f t="shared" si="6"/>
        <v>2.1500000953674316</v>
      </c>
      <c r="AI29" s="5" t="str">
        <f t="shared" si="7"/>
        <v>MTH112,PHY117,CHM114,GSS112</v>
      </c>
    </row>
    <row r="30" spans="1:35" x14ac:dyDescent="0.35">
      <c r="A30" s="1">
        <v>23</v>
      </c>
      <c r="B30" s="3" t="str">
        <f>PROPER(Details!B29)</f>
        <v>Njuku, Chukwuemeka Ndioma</v>
      </c>
      <c r="C30" s="22" t="str">
        <f>T(Details!C29)</f>
        <v>CMP/20/109526</v>
      </c>
      <c r="D30" s="59" t="s">
        <v>71</v>
      </c>
      <c r="E30" s="62" t="s">
        <v>67</v>
      </c>
      <c r="F30" s="59" t="s">
        <v>67</v>
      </c>
      <c r="G30" s="59" t="s">
        <v>72</v>
      </c>
      <c r="H30" s="59" t="s">
        <v>68</v>
      </c>
      <c r="I30" s="59" t="s">
        <v>68</v>
      </c>
      <c r="J30" s="59" t="s">
        <v>68</v>
      </c>
      <c r="K30" s="59" t="s">
        <v>69</v>
      </c>
      <c r="L30" s="59" t="s">
        <v>71</v>
      </c>
      <c r="M30" s="59" t="s">
        <v>69</v>
      </c>
      <c r="N30" s="62" t="s">
        <v>69</v>
      </c>
      <c r="O30" s="62" t="s">
        <v>68</v>
      </c>
      <c r="P30" s="59"/>
      <c r="Q30" s="59"/>
      <c r="R30" s="59"/>
      <c r="S30" s="59"/>
      <c r="T30" s="59"/>
      <c r="U30" s="59"/>
      <c r="V30" s="59"/>
      <c r="W30" s="59"/>
      <c r="X30" s="2"/>
      <c r="Y30" s="4">
        <f t="shared" si="0"/>
        <v>20</v>
      </c>
      <c r="Z30" s="4">
        <f t="shared" si="1"/>
        <v>66</v>
      </c>
      <c r="AA30" s="5">
        <f t="shared" si="2"/>
        <v>3.2999999523162842</v>
      </c>
      <c r="AB30" s="4" t="str">
        <f t="shared" si="3"/>
        <v>P</v>
      </c>
      <c r="AC30" s="4"/>
      <c r="AD30" s="4"/>
      <c r="AE30" s="5"/>
      <c r="AF30" s="4">
        <f t="shared" si="4"/>
        <v>20</v>
      </c>
      <c r="AG30" s="4">
        <f t="shared" si="5"/>
        <v>66</v>
      </c>
      <c r="AH30" s="5">
        <f t="shared" si="6"/>
        <v>3.2999999523162842</v>
      </c>
      <c r="AI30" s="5" t="str">
        <f t="shared" si="7"/>
        <v>PASS</v>
      </c>
    </row>
    <row r="31" spans="1:35" x14ac:dyDescent="0.35">
      <c r="A31" s="1">
        <v>24</v>
      </c>
      <c r="B31" s="3" t="str">
        <f>PROPER(Details!B30)</f>
        <v>Akwarandu, Chidera Favour</v>
      </c>
      <c r="C31" s="22" t="str">
        <f>T(Details!C30)</f>
        <v>CMP/20/109565</v>
      </c>
      <c r="D31" s="59" t="s">
        <v>72</v>
      </c>
      <c r="E31" s="62" t="s">
        <v>68</v>
      </c>
      <c r="F31" s="59" t="s">
        <v>71</v>
      </c>
      <c r="G31" s="59" t="s">
        <v>72</v>
      </c>
      <c r="H31" s="59" t="s">
        <v>72</v>
      </c>
      <c r="I31" s="59" t="s">
        <v>68</v>
      </c>
      <c r="J31" s="59" t="s">
        <v>72</v>
      </c>
      <c r="K31" s="59" t="s">
        <v>68</v>
      </c>
      <c r="L31" s="59" t="s">
        <v>67</v>
      </c>
      <c r="M31" s="59" t="s">
        <v>68</v>
      </c>
      <c r="N31" s="62" t="s">
        <v>69</v>
      </c>
      <c r="O31" s="62" t="s">
        <v>72</v>
      </c>
      <c r="P31" s="59"/>
      <c r="Q31" s="59"/>
      <c r="R31" s="59"/>
      <c r="S31" s="59"/>
      <c r="T31" s="59"/>
      <c r="U31" s="59"/>
      <c r="V31" s="59"/>
      <c r="W31" s="59"/>
      <c r="X31" s="2"/>
      <c r="Y31" s="4">
        <f t="shared" si="0"/>
        <v>20</v>
      </c>
      <c r="Z31" s="4">
        <f t="shared" si="1"/>
        <v>40</v>
      </c>
      <c r="AA31" s="5">
        <f t="shared" si="2"/>
        <v>2</v>
      </c>
      <c r="AB31" s="4" t="str">
        <f t="shared" si="3"/>
        <v>P</v>
      </c>
      <c r="AC31" s="4"/>
      <c r="AD31" s="4"/>
      <c r="AE31" s="5"/>
      <c r="AF31" s="4">
        <f t="shared" si="4"/>
        <v>20</v>
      </c>
      <c r="AG31" s="4">
        <f t="shared" si="5"/>
        <v>40</v>
      </c>
      <c r="AH31" s="5">
        <f t="shared" si="6"/>
        <v>2</v>
      </c>
      <c r="AI31" s="5" t="str">
        <f t="shared" si="7"/>
        <v>PASS</v>
      </c>
    </row>
    <row r="32" spans="1:35" x14ac:dyDescent="0.35">
      <c r="A32" s="1">
        <v>25</v>
      </c>
      <c r="B32" s="3" t="str">
        <f>PROPER(Details!B31)</f>
        <v>Agwukalu, Godsgift Ikechukwu</v>
      </c>
      <c r="C32" s="22" t="str">
        <f>T(Details!C31)</f>
        <v>CMP/20/109570</v>
      </c>
      <c r="D32" s="59" t="s">
        <v>72</v>
      </c>
      <c r="E32" s="62" t="s">
        <v>68</v>
      </c>
      <c r="F32" s="59" t="s">
        <v>68</v>
      </c>
      <c r="G32" s="59" t="s">
        <v>72</v>
      </c>
      <c r="H32" s="59" t="s">
        <v>68</v>
      </c>
      <c r="I32" s="59" t="s">
        <v>69</v>
      </c>
      <c r="J32" s="59" t="s">
        <v>71</v>
      </c>
      <c r="K32" s="59" t="s">
        <v>69</v>
      </c>
      <c r="L32" s="59" t="s">
        <v>67</v>
      </c>
      <c r="M32" s="59" t="s">
        <v>69</v>
      </c>
      <c r="N32" s="62" t="s">
        <v>68</v>
      </c>
      <c r="O32" s="62" t="s">
        <v>67</v>
      </c>
      <c r="P32" s="59"/>
      <c r="Q32" s="59"/>
      <c r="R32" s="59"/>
      <c r="S32" s="59"/>
      <c r="T32" s="59"/>
      <c r="U32" s="59"/>
      <c r="V32" s="59"/>
      <c r="W32" s="59"/>
      <c r="X32" s="2"/>
      <c r="Y32" s="4">
        <f t="shared" si="0"/>
        <v>20</v>
      </c>
      <c r="Z32" s="4">
        <f t="shared" si="1"/>
        <v>61</v>
      </c>
      <c r="AA32" s="5">
        <f t="shared" si="2"/>
        <v>3.0499999523162842</v>
      </c>
      <c r="AB32" s="4" t="str">
        <f t="shared" si="3"/>
        <v>P</v>
      </c>
      <c r="AC32" s="4"/>
      <c r="AD32" s="4"/>
      <c r="AE32" s="5"/>
      <c r="AF32" s="4">
        <f t="shared" si="4"/>
        <v>20</v>
      </c>
      <c r="AG32" s="4">
        <f t="shared" si="5"/>
        <v>61</v>
      </c>
      <c r="AH32" s="5">
        <f t="shared" si="6"/>
        <v>3.0499999523162842</v>
      </c>
      <c r="AI32" s="5" t="str">
        <f t="shared" si="7"/>
        <v>PASS</v>
      </c>
    </row>
    <row r="33" spans="1:35" x14ac:dyDescent="0.35">
      <c r="A33" s="1">
        <v>26</v>
      </c>
      <c r="B33" s="3" t="str">
        <f>PROPER(Details!B32)</f>
        <v>Peter, Lucy Chioma</v>
      </c>
      <c r="C33" s="22" t="str">
        <f>T(Details!C32)</f>
        <v>CMP/20/109600</v>
      </c>
      <c r="D33" s="59" t="s">
        <v>68</v>
      </c>
      <c r="E33" s="62" t="s">
        <v>67</v>
      </c>
      <c r="F33" s="59" t="s">
        <v>72</v>
      </c>
      <c r="G33" s="59" t="s">
        <v>71</v>
      </c>
      <c r="H33" s="59" t="s">
        <v>72</v>
      </c>
      <c r="I33" s="59" t="s">
        <v>68</v>
      </c>
      <c r="J33" s="59" t="s">
        <v>67</v>
      </c>
      <c r="K33" s="59" t="s">
        <v>67</v>
      </c>
      <c r="L33" s="59" t="s">
        <v>67</v>
      </c>
      <c r="M33" s="59" t="s">
        <v>67</v>
      </c>
      <c r="N33" s="62" t="s">
        <v>69</v>
      </c>
      <c r="O33" s="62" t="s">
        <v>70</v>
      </c>
      <c r="P33" s="59"/>
      <c r="Q33" s="59"/>
      <c r="R33" s="59"/>
      <c r="S33" s="59"/>
      <c r="T33" s="59"/>
      <c r="U33" s="59"/>
      <c r="V33" s="59"/>
      <c r="W33" s="59"/>
      <c r="X33" s="2"/>
      <c r="Y33" s="4">
        <f t="shared" si="0"/>
        <v>20</v>
      </c>
      <c r="Z33" s="4">
        <f t="shared" si="1"/>
        <v>52</v>
      </c>
      <c r="AA33" s="5">
        <f t="shared" si="2"/>
        <v>2.5999999046325684</v>
      </c>
      <c r="AB33" s="4" t="str">
        <f t="shared" si="3"/>
        <v>CO</v>
      </c>
      <c r="AC33" s="4"/>
      <c r="AD33" s="4"/>
      <c r="AE33" s="5"/>
      <c r="AF33" s="4">
        <f t="shared" si="4"/>
        <v>20</v>
      </c>
      <c r="AG33" s="4">
        <f t="shared" si="5"/>
        <v>52</v>
      </c>
      <c r="AH33" s="5">
        <f t="shared" si="6"/>
        <v>2.5999999046325684</v>
      </c>
      <c r="AI33" s="5" t="str">
        <f t="shared" si="7"/>
        <v>PHY112</v>
      </c>
    </row>
    <row r="34" spans="1:35" x14ac:dyDescent="0.35">
      <c r="A34" s="1">
        <v>27</v>
      </c>
      <c r="B34" s="3" t="str">
        <f>PROPER(Details!B33)</f>
        <v>Alozie-Nnaoma, Favour Chinonso</v>
      </c>
      <c r="C34" s="22" t="str">
        <f>T(Details!C33)</f>
        <v>CMP/20/109602</v>
      </c>
      <c r="D34" s="59" t="s">
        <v>67</v>
      </c>
      <c r="E34" s="62" t="s">
        <v>67</v>
      </c>
      <c r="F34" s="59" t="s">
        <v>70</v>
      </c>
      <c r="G34" s="59" t="s">
        <v>71</v>
      </c>
      <c r="H34" s="59" t="s">
        <v>68</v>
      </c>
      <c r="I34" s="59" t="s">
        <v>69</v>
      </c>
      <c r="J34" s="59" t="s">
        <v>68</v>
      </c>
      <c r="K34" s="59" t="s">
        <v>109</v>
      </c>
      <c r="L34" s="59" t="s">
        <v>67</v>
      </c>
      <c r="M34" s="59" t="s">
        <v>69</v>
      </c>
      <c r="N34" s="62" t="s">
        <v>69</v>
      </c>
      <c r="O34" s="62" t="s">
        <v>70</v>
      </c>
      <c r="P34" s="59"/>
      <c r="Q34" s="59"/>
      <c r="R34" s="59"/>
      <c r="S34" s="59"/>
      <c r="T34" s="59"/>
      <c r="U34" s="59"/>
      <c r="V34" s="59"/>
      <c r="W34" s="59"/>
      <c r="X34" s="2"/>
      <c r="Y34" s="4">
        <f t="shared" si="0"/>
        <v>19</v>
      </c>
      <c r="Z34" s="4">
        <f t="shared" si="1"/>
        <v>54</v>
      </c>
      <c r="AA34" s="5">
        <f t="shared" si="2"/>
        <v>2.8399999141693115</v>
      </c>
      <c r="AB34" s="4" t="str">
        <f t="shared" si="3"/>
        <v>CO</v>
      </c>
      <c r="AC34" s="4"/>
      <c r="AD34" s="4"/>
      <c r="AE34" s="5"/>
      <c r="AF34" s="4">
        <f t="shared" si="4"/>
        <v>19</v>
      </c>
      <c r="AG34" s="4">
        <f t="shared" si="5"/>
        <v>54</v>
      </c>
      <c r="AH34" s="5">
        <f t="shared" si="6"/>
        <v>2.8399999141693115</v>
      </c>
      <c r="AI34" s="5" t="str">
        <f t="shared" si="7"/>
        <v>CHM113,GSS113,PHY112</v>
      </c>
    </row>
    <row r="35" spans="1:35" x14ac:dyDescent="0.35">
      <c r="A35" s="1">
        <v>28</v>
      </c>
      <c r="B35" s="3" t="str">
        <f>PROPER(Details!B34)</f>
        <v>Peter, Temple Chimaobi</v>
      </c>
      <c r="C35" s="22" t="str">
        <f>T(Details!C34)</f>
        <v>CMP/20/109617</v>
      </c>
      <c r="D35" s="59" t="s">
        <v>72</v>
      </c>
      <c r="E35" s="62" t="s">
        <v>69</v>
      </c>
      <c r="F35" s="59" t="s">
        <v>67</v>
      </c>
      <c r="G35" s="59" t="s">
        <v>72</v>
      </c>
      <c r="H35" s="59" t="s">
        <v>72</v>
      </c>
      <c r="I35" s="59" t="s">
        <v>68</v>
      </c>
      <c r="J35" s="59" t="s">
        <v>67</v>
      </c>
      <c r="K35" s="59" t="s">
        <v>69</v>
      </c>
      <c r="L35" s="59" t="s">
        <v>68</v>
      </c>
      <c r="M35" s="59" t="s">
        <v>69</v>
      </c>
      <c r="N35" s="62" t="s">
        <v>67</v>
      </c>
      <c r="O35" s="62" t="s">
        <v>68</v>
      </c>
      <c r="P35" s="59"/>
      <c r="Q35" s="59"/>
      <c r="R35" s="59"/>
      <c r="S35" s="59"/>
      <c r="T35" s="59"/>
      <c r="U35" s="59"/>
      <c r="V35" s="59"/>
      <c r="W35" s="59"/>
      <c r="X35" s="2"/>
      <c r="Y35" s="4">
        <f t="shared" si="0"/>
        <v>20</v>
      </c>
      <c r="Z35" s="4">
        <f t="shared" si="1"/>
        <v>62</v>
      </c>
      <c r="AA35" s="5">
        <f t="shared" si="2"/>
        <v>3.0999999046325684</v>
      </c>
      <c r="AB35" s="4" t="str">
        <f t="shared" si="3"/>
        <v>P</v>
      </c>
      <c r="AC35" s="4"/>
      <c r="AD35" s="4"/>
      <c r="AE35" s="5"/>
      <c r="AF35" s="4">
        <f t="shared" si="4"/>
        <v>20</v>
      </c>
      <c r="AG35" s="4">
        <f t="shared" si="5"/>
        <v>62</v>
      </c>
      <c r="AH35" s="5">
        <f t="shared" si="6"/>
        <v>3.0999999046325684</v>
      </c>
      <c r="AI35" s="5" t="str">
        <f t="shared" si="7"/>
        <v>PASS</v>
      </c>
    </row>
    <row r="36" spans="1:35" s="29" customFormat="1" x14ac:dyDescent="0.35">
      <c r="A36" s="25">
        <v>29</v>
      </c>
      <c r="B36" s="26" t="str">
        <f>PROPER(Details!B35)</f>
        <v>Wilson, Obinna David</v>
      </c>
      <c r="C36" s="27" t="str">
        <f>T(Details!C35)</f>
        <v>CMP/20/109635</v>
      </c>
      <c r="D36" s="63" t="s">
        <v>68</v>
      </c>
      <c r="E36" s="62" t="s">
        <v>67</v>
      </c>
      <c r="F36" s="63" t="s">
        <v>67</v>
      </c>
      <c r="G36" s="63" t="s">
        <v>71</v>
      </c>
      <c r="H36" s="63" t="s">
        <v>68</v>
      </c>
      <c r="I36" s="63" t="s">
        <v>67</v>
      </c>
      <c r="J36" s="63" t="s">
        <v>67</v>
      </c>
      <c r="K36" s="63" t="s">
        <v>69</v>
      </c>
      <c r="L36" s="63" t="s">
        <v>67</v>
      </c>
      <c r="M36" s="63" t="s">
        <v>69</v>
      </c>
      <c r="N36" s="62" t="s">
        <v>69</v>
      </c>
      <c r="O36" s="62" t="s">
        <v>68</v>
      </c>
      <c r="P36" s="63"/>
      <c r="Q36" s="63"/>
      <c r="R36" s="63"/>
      <c r="S36" s="63"/>
      <c r="T36" s="63"/>
      <c r="U36" s="63"/>
      <c r="V36" s="63"/>
      <c r="W36" s="63"/>
      <c r="X36" s="2"/>
      <c r="Y36" s="4">
        <f t="shared" si="0"/>
        <v>20</v>
      </c>
      <c r="Z36" s="4">
        <f t="shared" si="1"/>
        <v>75</v>
      </c>
      <c r="AA36" s="5">
        <f t="shared" si="2"/>
        <v>3.75</v>
      </c>
      <c r="AB36" s="4" t="str">
        <f t="shared" si="3"/>
        <v>P</v>
      </c>
      <c r="AC36" s="4"/>
      <c r="AD36" s="4"/>
      <c r="AE36" s="5"/>
      <c r="AF36" s="4">
        <f t="shared" si="4"/>
        <v>20</v>
      </c>
      <c r="AG36" s="4">
        <f t="shared" si="5"/>
        <v>75</v>
      </c>
      <c r="AH36" s="5">
        <f t="shared" si="6"/>
        <v>3.75</v>
      </c>
      <c r="AI36" s="5" t="str">
        <f t="shared" si="7"/>
        <v>PASS</v>
      </c>
    </row>
    <row r="37" spans="1:35" x14ac:dyDescent="0.35">
      <c r="A37" s="1">
        <v>30</v>
      </c>
      <c r="B37" s="3" t="str">
        <f>PROPER(Details!B36)</f>
        <v>Tchike, Justice Udochukwu</v>
      </c>
      <c r="C37" s="22" t="str">
        <f>T(Details!C36)</f>
        <v>CMP/20/109665</v>
      </c>
      <c r="D37" s="59" t="s">
        <v>72</v>
      </c>
      <c r="E37" s="62" t="s">
        <v>71</v>
      </c>
      <c r="F37" s="59" t="s">
        <v>68</v>
      </c>
      <c r="G37" s="59" t="s">
        <v>72</v>
      </c>
      <c r="H37" s="59" t="s">
        <v>71</v>
      </c>
      <c r="I37" s="59" t="s">
        <v>67</v>
      </c>
      <c r="J37" s="59" t="s">
        <v>68</v>
      </c>
      <c r="K37" s="59" t="s">
        <v>69</v>
      </c>
      <c r="L37" s="59" t="s">
        <v>67</v>
      </c>
      <c r="M37" s="59" t="s">
        <v>69</v>
      </c>
      <c r="N37" s="62" t="s">
        <v>69</v>
      </c>
      <c r="O37" s="62" t="s">
        <v>70</v>
      </c>
      <c r="P37" s="59"/>
      <c r="Q37" s="59"/>
      <c r="R37" s="59"/>
      <c r="S37" s="59"/>
      <c r="T37" s="59"/>
      <c r="U37" s="59"/>
      <c r="V37" s="59"/>
      <c r="W37" s="59"/>
      <c r="X37" s="2"/>
      <c r="Y37" s="4">
        <f t="shared" si="0"/>
        <v>20</v>
      </c>
      <c r="Z37" s="4">
        <f t="shared" si="1"/>
        <v>53</v>
      </c>
      <c r="AA37" s="5">
        <f t="shared" si="2"/>
        <v>2.6500000953674316</v>
      </c>
      <c r="AB37" s="4" t="str">
        <f t="shared" si="3"/>
        <v>CO</v>
      </c>
      <c r="AC37" s="4"/>
      <c r="AD37" s="4"/>
      <c r="AE37" s="5"/>
      <c r="AF37" s="4">
        <f t="shared" si="4"/>
        <v>20</v>
      </c>
      <c r="AG37" s="4">
        <f t="shared" si="5"/>
        <v>53</v>
      </c>
      <c r="AH37" s="5">
        <f t="shared" si="6"/>
        <v>2.6500000953674316</v>
      </c>
      <c r="AI37" s="5" t="str">
        <f t="shared" si="7"/>
        <v>PHY112</v>
      </c>
    </row>
    <row r="38" spans="1:35" x14ac:dyDescent="0.35">
      <c r="A38" s="1">
        <v>31</v>
      </c>
      <c r="B38" s="3" t="str">
        <f>PROPER(Details!B37)</f>
        <v>Godwin, Kelechi Joel</v>
      </c>
      <c r="C38" s="22" t="str">
        <f>T(Details!C37)</f>
        <v>CMP/20/109694</v>
      </c>
      <c r="D38" s="59" t="s">
        <v>72</v>
      </c>
      <c r="E38" s="62" t="s">
        <v>68</v>
      </c>
      <c r="F38" s="59" t="s">
        <v>72</v>
      </c>
      <c r="G38" s="59" t="s">
        <v>72</v>
      </c>
      <c r="H38" s="59" t="s">
        <v>68</v>
      </c>
      <c r="I38" s="59" t="s">
        <v>71</v>
      </c>
      <c r="J38" s="59" t="s">
        <v>68</v>
      </c>
      <c r="K38" s="59" t="s">
        <v>69</v>
      </c>
      <c r="L38" s="59" t="s">
        <v>67</v>
      </c>
      <c r="M38" s="59" t="s">
        <v>67</v>
      </c>
      <c r="N38" s="62" t="s">
        <v>69</v>
      </c>
      <c r="O38" s="62" t="s">
        <v>72</v>
      </c>
      <c r="P38" s="59"/>
      <c r="Q38" s="59"/>
      <c r="R38" s="59"/>
      <c r="S38" s="59"/>
      <c r="T38" s="59"/>
      <c r="U38" s="59"/>
      <c r="V38" s="59"/>
      <c r="W38" s="59"/>
      <c r="X38" s="2"/>
      <c r="Y38" s="4">
        <f t="shared" si="0"/>
        <v>20</v>
      </c>
      <c r="Z38" s="4">
        <f t="shared" si="1"/>
        <v>48</v>
      </c>
      <c r="AA38" s="5">
        <f t="shared" si="2"/>
        <v>2.4000000953674316</v>
      </c>
      <c r="AB38" s="4" t="str">
        <f t="shared" si="3"/>
        <v>P</v>
      </c>
      <c r="AC38" s="4"/>
      <c r="AD38" s="4"/>
      <c r="AE38" s="5"/>
      <c r="AF38" s="4">
        <f t="shared" si="4"/>
        <v>20</v>
      </c>
      <c r="AG38" s="4">
        <f t="shared" si="5"/>
        <v>48</v>
      </c>
      <c r="AH38" s="5">
        <f t="shared" si="6"/>
        <v>2.4000000953674316</v>
      </c>
      <c r="AI38" s="5" t="str">
        <f t="shared" si="7"/>
        <v>PASS</v>
      </c>
    </row>
    <row r="39" spans="1:35" x14ac:dyDescent="0.35">
      <c r="A39" s="1">
        <v>32</v>
      </c>
      <c r="B39" s="3" t="str">
        <f>PROPER(Details!B38)</f>
        <v>Nwachukwu, Favour Chinaemezu</v>
      </c>
      <c r="C39" s="22" t="str">
        <f>T(Details!C38)</f>
        <v>CMP/20/109703</v>
      </c>
      <c r="D39" s="59" t="s">
        <v>68</v>
      </c>
      <c r="E39" s="62" t="s">
        <v>70</v>
      </c>
      <c r="F39" s="59" t="s">
        <v>72</v>
      </c>
      <c r="G39" s="59" t="s">
        <v>70</v>
      </c>
      <c r="H39" s="59" t="s">
        <v>72</v>
      </c>
      <c r="I39" s="59" t="s">
        <v>67</v>
      </c>
      <c r="J39" s="59" t="s">
        <v>71</v>
      </c>
      <c r="K39" s="59" t="s">
        <v>69</v>
      </c>
      <c r="L39" s="59" t="s">
        <v>67</v>
      </c>
      <c r="M39" s="59" t="s">
        <v>69</v>
      </c>
      <c r="N39" s="62" t="s">
        <v>67</v>
      </c>
      <c r="O39" s="62" t="s">
        <v>72</v>
      </c>
      <c r="P39" s="59"/>
      <c r="Q39" s="59"/>
      <c r="R39" s="59"/>
      <c r="S39" s="59"/>
      <c r="T39" s="59"/>
      <c r="U39" s="59"/>
      <c r="V39" s="59"/>
      <c r="W39" s="59"/>
      <c r="X39" s="2"/>
      <c r="Y39" s="4">
        <f t="shared" si="0"/>
        <v>20</v>
      </c>
      <c r="Z39" s="4">
        <f t="shared" si="1"/>
        <v>47</v>
      </c>
      <c r="AA39" s="5">
        <f t="shared" si="2"/>
        <v>2.3499999046325684</v>
      </c>
      <c r="AB39" s="4" t="str">
        <f t="shared" si="3"/>
        <v>P</v>
      </c>
      <c r="AC39" s="4"/>
      <c r="AD39" s="4"/>
      <c r="AE39" s="5"/>
      <c r="AF39" s="4">
        <f t="shared" si="4"/>
        <v>20</v>
      </c>
      <c r="AG39" s="4">
        <f t="shared" si="5"/>
        <v>47</v>
      </c>
      <c r="AH39" s="5">
        <f t="shared" si="6"/>
        <v>2.3499999046325684</v>
      </c>
      <c r="AI39" s="5" t="str">
        <f t="shared" si="7"/>
        <v>PHY117,CHM114</v>
      </c>
    </row>
    <row r="40" spans="1:35" x14ac:dyDescent="0.35">
      <c r="A40" s="1">
        <v>33</v>
      </c>
      <c r="B40" s="3" t="str">
        <f>PROPER(Details!B39)</f>
        <v>Chijioke, Chetachi Francisca</v>
      </c>
      <c r="C40" s="22" t="str">
        <f>T(Details!C39)</f>
        <v>CMP/20/109723</v>
      </c>
      <c r="D40" s="59" t="s">
        <v>71</v>
      </c>
      <c r="E40" s="62" t="s">
        <v>67</v>
      </c>
      <c r="F40" s="59" t="s">
        <v>68</v>
      </c>
      <c r="G40" s="59" t="s">
        <v>67</v>
      </c>
      <c r="H40" s="59" t="s">
        <v>67</v>
      </c>
      <c r="I40" s="59" t="s">
        <v>67</v>
      </c>
      <c r="J40" s="59" t="s">
        <v>67</v>
      </c>
      <c r="K40" s="59" t="s">
        <v>69</v>
      </c>
      <c r="L40" s="59" t="s">
        <v>67</v>
      </c>
      <c r="M40" s="59" t="s">
        <v>69</v>
      </c>
      <c r="N40" s="62" t="s">
        <v>69</v>
      </c>
      <c r="O40" s="62" t="s">
        <v>71</v>
      </c>
      <c r="P40" s="59"/>
      <c r="Q40" s="59"/>
      <c r="R40" s="59"/>
      <c r="S40" s="59"/>
      <c r="T40" s="59"/>
      <c r="U40" s="59"/>
      <c r="V40" s="59"/>
      <c r="W40" s="59"/>
      <c r="X40" s="2"/>
      <c r="Y40" s="4">
        <f t="shared" si="0"/>
        <v>20</v>
      </c>
      <c r="Z40" s="4">
        <f t="shared" si="1"/>
        <v>71</v>
      </c>
      <c r="AA40" s="5">
        <f t="shared" si="2"/>
        <v>3.5499999523162842</v>
      </c>
      <c r="AB40" s="4" t="str">
        <f t="shared" si="3"/>
        <v>P</v>
      </c>
      <c r="AC40" s="4"/>
      <c r="AD40" s="4"/>
      <c r="AE40" s="5"/>
      <c r="AF40" s="4">
        <f t="shared" si="4"/>
        <v>20</v>
      </c>
      <c r="AG40" s="4">
        <f t="shared" si="5"/>
        <v>71</v>
      </c>
      <c r="AH40" s="5">
        <f t="shared" si="6"/>
        <v>3.5499999523162842</v>
      </c>
      <c r="AI40" s="5" t="str">
        <f t="shared" si="7"/>
        <v>PASS</v>
      </c>
    </row>
    <row r="41" spans="1:35" x14ac:dyDescent="0.35">
      <c r="A41" s="1">
        <v>34</v>
      </c>
      <c r="B41" s="3" t="str">
        <f>PROPER(Details!B40)</f>
        <v>Chibuike, Junior Victor</v>
      </c>
      <c r="C41" s="22" t="str">
        <f>T(Details!C40)</f>
        <v>CMP/20/109726</v>
      </c>
      <c r="D41" s="59" t="s">
        <v>71</v>
      </c>
      <c r="E41" s="62" t="s">
        <v>67</v>
      </c>
      <c r="F41" s="59" t="s">
        <v>72</v>
      </c>
      <c r="G41" s="59" t="s">
        <v>72</v>
      </c>
      <c r="H41" s="59" t="s">
        <v>71</v>
      </c>
      <c r="I41" s="59" t="s">
        <v>67</v>
      </c>
      <c r="J41" s="59" t="s">
        <v>72</v>
      </c>
      <c r="K41" s="59" t="s">
        <v>67</v>
      </c>
      <c r="L41" s="59" t="s">
        <v>67</v>
      </c>
      <c r="M41" s="59" t="s">
        <v>69</v>
      </c>
      <c r="N41" s="62" t="s">
        <v>69</v>
      </c>
      <c r="O41" s="62" t="s">
        <v>72</v>
      </c>
      <c r="P41" s="59"/>
      <c r="Q41" s="59"/>
      <c r="R41" s="59"/>
      <c r="S41" s="59"/>
      <c r="T41" s="59"/>
      <c r="U41" s="59"/>
      <c r="V41" s="59"/>
      <c r="W41" s="59"/>
      <c r="X41" s="2"/>
      <c r="Y41" s="4">
        <f t="shared" si="0"/>
        <v>20</v>
      </c>
      <c r="Z41" s="4">
        <f t="shared" si="1"/>
        <v>49</v>
      </c>
      <c r="AA41" s="5">
        <f t="shared" si="2"/>
        <v>2.4500000476837158</v>
      </c>
      <c r="AB41" s="4" t="str">
        <f t="shared" si="3"/>
        <v>P</v>
      </c>
      <c r="AC41" s="4"/>
      <c r="AD41" s="4"/>
      <c r="AE41" s="5"/>
      <c r="AF41" s="4">
        <f t="shared" si="4"/>
        <v>20</v>
      </c>
      <c r="AG41" s="4">
        <f t="shared" si="5"/>
        <v>49</v>
      </c>
      <c r="AH41" s="5">
        <f t="shared" si="6"/>
        <v>2.4500000476837158</v>
      </c>
      <c r="AI41" s="5" t="str">
        <f t="shared" si="7"/>
        <v>PASS</v>
      </c>
    </row>
    <row r="42" spans="1:35" x14ac:dyDescent="0.35">
      <c r="A42" s="1">
        <v>35</v>
      </c>
      <c r="B42" s="3" t="str">
        <f>PROPER(Details!B41)</f>
        <v>Nwanne, Emmanuel Uzochukwu</v>
      </c>
      <c r="C42" s="22" t="str">
        <f>T(Details!C41)</f>
        <v>CMP/20/109736</v>
      </c>
      <c r="D42" s="59" t="s">
        <v>68</v>
      </c>
      <c r="E42" s="62" t="s">
        <v>72</v>
      </c>
      <c r="F42" s="59" t="s">
        <v>70</v>
      </c>
      <c r="G42" s="59" t="s">
        <v>72</v>
      </c>
      <c r="H42" s="59" t="s">
        <v>72</v>
      </c>
      <c r="I42" s="59" t="s">
        <v>67</v>
      </c>
      <c r="J42" s="59" t="s">
        <v>68</v>
      </c>
      <c r="K42" s="59" t="s">
        <v>67</v>
      </c>
      <c r="L42" s="59" t="s">
        <v>67</v>
      </c>
      <c r="M42" s="59" t="s">
        <v>67</v>
      </c>
      <c r="N42" s="62" t="s">
        <v>67</v>
      </c>
      <c r="O42" s="62" t="s">
        <v>71</v>
      </c>
      <c r="P42" s="59"/>
      <c r="Q42" s="59"/>
      <c r="R42" s="59"/>
      <c r="S42" s="59"/>
      <c r="T42" s="59"/>
      <c r="U42" s="59"/>
      <c r="V42" s="59"/>
      <c r="W42" s="59"/>
      <c r="X42" s="2"/>
      <c r="Y42" s="4">
        <f t="shared" si="0"/>
        <v>20</v>
      </c>
      <c r="Z42" s="4">
        <f t="shared" si="1"/>
        <v>47</v>
      </c>
      <c r="AA42" s="5">
        <f t="shared" si="2"/>
        <v>2.3499999046325684</v>
      </c>
      <c r="AB42" s="4" t="str">
        <f t="shared" si="3"/>
        <v>P</v>
      </c>
      <c r="AC42" s="4"/>
      <c r="AD42" s="4"/>
      <c r="AE42" s="5"/>
      <c r="AF42" s="4">
        <f t="shared" si="4"/>
        <v>20</v>
      </c>
      <c r="AG42" s="4">
        <f t="shared" si="5"/>
        <v>47</v>
      </c>
      <c r="AH42" s="5">
        <f t="shared" si="6"/>
        <v>2.3499999046325684</v>
      </c>
      <c r="AI42" s="5" t="str">
        <f t="shared" si="7"/>
        <v>CHM113</v>
      </c>
    </row>
    <row r="43" spans="1:35" x14ac:dyDescent="0.35">
      <c r="A43" s="1">
        <v>36</v>
      </c>
      <c r="B43" s="3" t="str">
        <f>PROPER(Details!B42)</f>
        <v>Ugwuanyi, Thankgod Maduabuchi</v>
      </c>
      <c r="C43" s="22" t="str">
        <f>T(Details!C42)</f>
        <v>CMP/20/109764</v>
      </c>
      <c r="D43" s="59" t="s">
        <v>67</v>
      </c>
      <c r="E43" s="62" t="s">
        <v>68</v>
      </c>
      <c r="F43" s="59" t="s">
        <v>72</v>
      </c>
      <c r="G43" s="59" t="s">
        <v>72</v>
      </c>
      <c r="H43" s="59" t="s">
        <v>68</v>
      </c>
      <c r="I43" s="59" t="s">
        <v>67</v>
      </c>
      <c r="J43" s="59" t="s">
        <v>71</v>
      </c>
      <c r="K43" s="59" t="s">
        <v>69</v>
      </c>
      <c r="L43" s="59" t="s">
        <v>67</v>
      </c>
      <c r="M43" s="59" t="s">
        <v>69</v>
      </c>
      <c r="N43" s="62" t="s">
        <v>69</v>
      </c>
      <c r="O43" s="62" t="s">
        <v>68</v>
      </c>
      <c r="P43" s="59"/>
      <c r="Q43" s="59"/>
      <c r="R43" s="59"/>
      <c r="S43" s="59"/>
      <c r="T43" s="59"/>
      <c r="U43" s="59"/>
      <c r="V43" s="59"/>
      <c r="W43" s="59"/>
      <c r="X43" s="2"/>
      <c r="Y43" s="4">
        <f t="shared" si="0"/>
        <v>20</v>
      </c>
      <c r="Z43" s="4">
        <f t="shared" si="1"/>
        <v>63</v>
      </c>
      <c r="AA43" s="5">
        <f t="shared" si="2"/>
        <v>3.1500000953674316</v>
      </c>
      <c r="AB43" s="4" t="str">
        <f t="shared" si="3"/>
        <v>P</v>
      </c>
      <c r="AC43" s="4"/>
      <c r="AD43" s="4"/>
      <c r="AE43" s="5"/>
      <c r="AF43" s="4">
        <f t="shared" si="4"/>
        <v>20</v>
      </c>
      <c r="AG43" s="4">
        <f t="shared" si="5"/>
        <v>63</v>
      </c>
      <c r="AH43" s="5">
        <f t="shared" si="6"/>
        <v>3.1500000953674316</v>
      </c>
      <c r="AI43" s="5" t="str">
        <f t="shared" si="7"/>
        <v>PASS</v>
      </c>
    </row>
    <row r="44" spans="1:35" x14ac:dyDescent="0.35">
      <c r="A44" s="1">
        <v>37</v>
      </c>
      <c r="B44" s="3" t="str">
        <f>PROPER(Details!B43)</f>
        <v xml:space="preserve">Uwaoma, Emmanuel </v>
      </c>
      <c r="C44" s="22" t="str">
        <f>T(Details!C43)</f>
        <v>CMP/20/109780</v>
      </c>
      <c r="D44" s="59" t="s">
        <v>69</v>
      </c>
      <c r="E44" s="62" t="s">
        <v>68</v>
      </c>
      <c r="F44" s="59" t="s">
        <v>72</v>
      </c>
      <c r="G44" s="59" t="s">
        <v>72</v>
      </c>
      <c r="H44" s="59" t="s">
        <v>68</v>
      </c>
      <c r="I44" s="59" t="s">
        <v>68</v>
      </c>
      <c r="J44" s="59" t="s">
        <v>68</v>
      </c>
      <c r="K44" s="59" t="s">
        <v>67</v>
      </c>
      <c r="L44" s="59" t="s">
        <v>67</v>
      </c>
      <c r="M44" s="59" t="s">
        <v>69</v>
      </c>
      <c r="N44" s="62" t="s">
        <v>69</v>
      </c>
      <c r="O44" s="62" t="s">
        <v>67</v>
      </c>
      <c r="P44" s="59"/>
      <c r="Q44" s="59"/>
      <c r="R44" s="59"/>
      <c r="S44" s="59"/>
      <c r="T44" s="59"/>
      <c r="U44" s="59"/>
      <c r="V44" s="59"/>
      <c r="W44" s="59"/>
      <c r="X44" s="2"/>
      <c r="Y44" s="4">
        <f t="shared" si="0"/>
        <v>20</v>
      </c>
      <c r="Z44" s="4">
        <f t="shared" si="1"/>
        <v>68</v>
      </c>
      <c r="AA44" s="5">
        <f t="shared" si="2"/>
        <v>3.4000000953674316</v>
      </c>
      <c r="AB44" s="4" t="str">
        <f t="shared" si="3"/>
        <v>P</v>
      </c>
      <c r="AC44" s="4"/>
      <c r="AD44" s="4"/>
      <c r="AE44" s="5"/>
      <c r="AF44" s="4">
        <f t="shared" si="4"/>
        <v>20</v>
      </c>
      <c r="AG44" s="4">
        <f t="shared" si="5"/>
        <v>68</v>
      </c>
      <c r="AH44" s="5">
        <f t="shared" si="6"/>
        <v>3.4000000953674316</v>
      </c>
      <c r="AI44" s="5" t="str">
        <f t="shared" si="7"/>
        <v>PASS</v>
      </c>
    </row>
    <row r="45" spans="1:35" x14ac:dyDescent="0.35">
      <c r="A45" s="1">
        <v>38</v>
      </c>
      <c r="B45" s="3" t="str">
        <f>PROPER(Details!B44)</f>
        <v>Ochulor, Chimezie Emmanuel</v>
      </c>
      <c r="C45" s="22" t="str">
        <f>T(Details!C44)</f>
        <v>CMP/20/109846</v>
      </c>
      <c r="D45" s="59" t="s">
        <v>68</v>
      </c>
      <c r="E45" s="62" t="s">
        <v>68</v>
      </c>
      <c r="F45" s="59" t="s">
        <v>72</v>
      </c>
      <c r="G45" s="59" t="s">
        <v>68</v>
      </c>
      <c r="H45" s="59" t="s">
        <v>71</v>
      </c>
      <c r="I45" s="59" t="s">
        <v>67</v>
      </c>
      <c r="J45" s="59" t="s">
        <v>69</v>
      </c>
      <c r="K45" s="59" t="s">
        <v>69</v>
      </c>
      <c r="L45" s="59" t="s">
        <v>71</v>
      </c>
      <c r="M45" s="59" t="s">
        <v>69</v>
      </c>
      <c r="N45" s="62" t="s">
        <v>69</v>
      </c>
      <c r="O45" s="62" t="s">
        <v>72</v>
      </c>
      <c r="P45" s="59"/>
      <c r="Q45" s="59"/>
      <c r="R45" s="59"/>
      <c r="S45" s="59"/>
      <c r="T45" s="59"/>
      <c r="U45" s="59"/>
      <c r="V45" s="59"/>
      <c r="W45" s="59"/>
      <c r="X45" s="2"/>
      <c r="Y45" s="4">
        <f t="shared" si="0"/>
        <v>20</v>
      </c>
      <c r="Z45" s="4">
        <f t="shared" si="1"/>
        <v>60</v>
      </c>
      <c r="AA45" s="5">
        <f t="shared" si="2"/>
        <v>3</v>
      </c>
      <c r="AB45" s="4" t="str">
        <f t="shared" si="3"/>
        <v>P</v>
      </c>
      <c r="AC45" s="4"/>
      <c r="AD45" s="4"/>
      <c r="AE45" s="5"/>
      <c r="AF45" s="4">
        <f t="shared" si="4"/>
        <v>20</v>
      </c>
      <c r="AG45" s="4">
        <f t="shared" si="5"/>
        <v>60</v>
      </c>
      <c r="AH45" s="5">
        <f t="shared" si="6"/>
        <v>3</v>
      </c>
      <c r="AI45" s="5" t="str">
        <f t="shared" si="7"/>
        <v>PASS</v>
      </c>
    </row>
    <row r="46" spans="1:35" x14ac:dyDescent="0.35">
      <c r="A46" s="1">
        <v>39</v>
      </c>
      <c r="B46" s="3" t="str">
        <f>PROPER(Details!B45)</f>
        <v>Udenwaeze, Francis Onyekachi</v>
      </c>
      <c r="C46" s="22" t="str">
        <f>T(Details!C45)</f>
        <v>CMP/20/109849</v>
      </c>
      <c r="D46" s="59" t="s">
        <v>72</v>
      </c>
      <c r="E46" s="62" t="s">
        <v>70</v>
      </c>
      <c r="F46" s="59" t="s">
        <v>72</v>
      </c>
      <c r="G46" s="59" t="s">
        <v>72</v>
      </c>
      <c r="H46" s="59" t="s">
        <v>68</v>
      </c>
      <c r="I46" s="59" t="s">
        <v>67</v>
      </c>
      <c r="J46" s="59" t="s">
        <v>68</v>
      </c>
      <c r="K46" s="59" t="s">
        <v>69</v>
      </c>
      <c r="L46" s="59" t="s">
        <v>69</v>
      </c>
      <c r="M46" s="59" t="s">
        <v>69</v>
      </c>
      <c r="N46" s="62" t="s">
        <v>69</v>
      </c>
      <c r="O46" s="62" t="s">
        <v>71</v>
      </c>
      <c r="P46" s="59"/>
      <c r="Q46" s="59"/>
      <c r="R46" s="59"/>
      <c r="S46" s="59"/>
      <c r="T46" s="59"/>
      <c r="U46" s="59"/>
      <c r="V46" s="59"/>
      <c r="W46" s="59"/>
      <c r="X46" s="2"/>
      <c r="Y46" s="4">
        <f t="shared" si="0"/>
        <v>20</v>
      </c>
      <c r="Z46" s="4">
        <f t="shared" si="1"/>
        <v>52</v>
      </c>
      <c r="AA46" s="5">
        <f t="shared" si="2"/>
        <v>2.5999999046325684</v>
      </c>
      <c r="AB46" s="4" t="str">
        <f t="shared" si="3"/>
        <v>P</v>
      </c>
      <c r="AC46" s="4"/>
      <c r="AD46" s="4"/>
      <c r="AE46" s="5"/>
      <c r="AF46" s="4">
        <f t="shared" si="4"/>
        <v>20</v>
      </c>
      <c r="AG46" s="4">
        <f t="shared" si="5"/>
        <v>52</v>
      </c>
      <c r="AH46" s="5">
        <f t="shared" si="6"/>
        <v>2.5999999046325684</v>
      </c>
      <c r="AI46" s="5" t="str">
        <f t="shared" si="7"/>
        <v>PHY117</v>
      </c>
    </row>
    <row r="47" spans="1:35" x14ac:dyDescent="0.35">
      <c r="A47" s="1">
        <v>40</v>
      </c>
      <c r="B47" s="3" t="str">
        <f>PROPER(Details!B46)</f>
        <v>Chukwu, Emmanuella Ifechidere</v>
      </c>
      <c r="C47" s="22" t="str">
        <f>T(Details!C46)</f>
        <v>CMP/20/109870</v>
      </c>
      <c r="D47" s="59" t="s">
        <v>67</v>
      </c>
      <c r="E47" s="62" t="s">
        <v>71</v>
      </c>
      <c r="F47" s="59" t="s">
        <v>67</v>
      </c>
      <c r="G47" s="59" t="s">
        <v>72</v>
      </c>
      <c r="H47" s="59" t="s">
        <v>71</v>
      </c>
      <c r="I47" s="59" t="s">
        <v>67</v>
      </c>
      <c r="J47" s="59" t="s">
        <v>67</v>
      </c>
      <c r="K47" s="59" t="s">
        <v>69</v>
      </c>
      <c r="L47" s="59" t="s">
        <v>69</v>
      </c>
      <c r="M47" s="59" t="s">
        <v>67</v>
      </c>
      <c r="N47" s="62" t="s">
        <v>69</v>
      </c>
      <c r="O47" s="62" t="s">
        <v>67</v>
      </c>
      <c r="P47" s="59"/>
      <c r="Q47" s="59"/>
      <c r="R47" s="59"/>
      <c r="S47" s="59"/>
      <c r="T47" s="59"/>
      <c r="U47" s="59"/>
      <c r="V47" s="59"/>
      <c r="W47" s="59"/>
      <c r="X47" s="2"/>
      <c r="Y47" s="4">
        <f t="shared" si="0"/>
        <v>20</v>
      </c>
      <c r="Z47" s="4">
        <f t="shared" si="1"/>
        <v>74</v>
      </c>
      <c r="AA47" s="5">
        <f t="shared" si="2"/>
        <v>3.7000000476837158</v>
      </c>
      <c r="AB47" s="4" t="str">
        <f t="shared" si="3"/>
        <v>P</v>
      </c>
      <c r="AC47" s="4"/>
      <c r="AD47" s="4"/>
      <c r="AE47" s="5"/>
      <c r="AF47" s="4">
        <f t="shared" si="4"/>
        <v>20</v>
      </c>
      <c r="AG47" s="4">
        <f t="shared" si="5"/>
        <v>74</v>
      </c>
      <c r="AH47" s="5">
        <f t="shared" si="6"/>
        <v>3.7000000476837158</v>
      </c>
      <c r="AI47" s="5" t="str">
        <f t="shared" si="7"/>
        <v>PASS</v>
      </c>
    </row>
    <row r="48" spans="1:35" x14ac:dyDescent="0.35">
      <c r="A48" s="1">
        <v>41</v>
      </c>
      <c r="B48" s="3" t="str">
        <f>PROPER(Details!B47)</f>
        <v>Amaechi, Rotimi Christian</v>
      </c>
      <c r="C48" s="22" t="str">
        <f>T(Details!C47)</f>
        <v>CMP/20/109871</v>
      </c>
      <c r="D48" s="59" t="s">
        <v>67</v>
      </c>
      <c r="E48" s="62" t="s">
        <v>71</v>
      </c>
      <c r="F48" s="59" t="s">
        <v>71</v>
      </c>
      <c r="G48" s="59" t="s">
        <v>70</v>
      </c>
      <c r="H48" s="59" t="s">
        <v>72</v>
      </c>
      <c r="I48" s="59" t="s">
        <v>71</v>
      </c>
      <c r="J48" s="59" t="s">
        <v>71</v>
      </c>
      <c r="K48" s="59" t="s">
        <v>67</v>
      </c>
      <c r="L48" s="59" t="s">
        <v>67</v>
      </c>
      <c r="M48" s="59" t="s">
        <v>69</v>
      </c>
      <c r="N48" s="62" t="s">
        <v>69</v>
      </c>
      <c r="O48" s="62" t="s">
        <v>71</v>
      </c>
      <c r="P48" s="59"/>
      <c r="Q48" s="59"/>
      <c r="R48" s="59"/>
      <c r="S48" s="59"/>
      <c r="T48" s="59"/>
      <c r="U48" s="59"/>
      <c r="V48" s="59"/>
      <c r="W48" s="59"/>
      <c r="X48" s="2"/>
      <c r="Y48" s="4">
        <f t="shared" si="0"/>
        <v>20</v>
      </c>
      <c r="Z48" s="4">
        <f t="shared" si="1"/>
        <v>55</v>
      </c>
      <c r="AA48" s="5">
        <f t="shared" si="2"/>
        <v>2.75</v>
      </c>
      <c r="AB48" s="4" t="str">
        <f t="shared" si="3"/>
        <v>P</v>
      </c>
      <c r="AC48" s="4"/>
      <c r="AD48" s="4"/>
      <c r="AE48" s="5"/>
      <c r="AF48" s="4">
        <f t="shared" si="4"/>
        <v>20</v>
      </c>
      <c r="AG48" s="4">
        <f t="shared" si="5"/>
        <v>55</v>
      </c>
      <c r="AH48" s="5">
        <f t="shared" si="6"/>
        <v>2.75</v>
      </c>
      <c r="AI48" s="5" t="str">
        <f t="shared" si="7"/>
        <v>CHM114</v>
      </c>
    </row>
    <row r="49" spans="1:35" x14ac:dyDescent="0.35">
      <c r="A49" s="1">
        <v>42</v>
      </c>
      <c r="B49" s="3" t="str">
        <f>PROPER(Details!B48)</f>
        <v>Okezie, Favour Chidera</v>
      </c>
      <c r="C49" s="22" t="str">
        <f>T(Details!C48)</f>
        <v>CMP/20/109888</v>
      </c>
      <c r="D49" s="59" t="s">
        <v>71</v>
      </c>
      <c r="E49" s="62" t="s">
        <v>68</v>
      </c>
      <c r="F49" s="59" t="s">
        <v>68</v>
      </c>
      <c r="G49" s="59" t="s">
        <v>68</v>
      </c>
      <c r="H49" s="59" t="s">
        <v>71</v>
      </c>
      <c r="I49" s="59" t="s">
        <v>67</v>
      </c>
      <c r="J49" s="59" t="s">
        <v>67</v>
      </c>
      <c r="K49" s="59" t="s">
        <v>69</v>
      </c>
      <c r="L49" s="59" t="s">
        <v>69</v>
      </c>
      <c r="M49" s="59" t="s">
        <v>69</v>
      </c>
      <c r="N49" s="62" t="s">
        <v>69</v>
      </c>
      <c r="O49" s="62" t="s">
        <v>72</v>
      </c>
      <c r="P49" s="59"/>
      <c r="Q49" s="59"/>
      <c r="R49" s="59"/>
      <c r="S49" s="59"/>
      <c r="T49" s="59"/>
      <c r="U49" s="59"/>
      <c r="V49" s="59"/>
      <c r="W49" s="59"/>
      <c r="X49" s="2"/>
      <c r="Y49" s="4">
        <f t="shared" si="0"/>
        <v>20</v>
      </c>
      <c r="Z49" s="4">
        <f t="shared" si="1"/>
        <v>64</v>
      </c>
      <c r="AA49" s="5">
        <f t="shared" si="2"/>
        <v>3.2000000476837158</v>
      </c>
      <c r="AB49" s="4" t="str">
        <f t="shared" si="3"/>
        <v>P</v>
      </c>
      <c r="AC49" s="4"/>
      <c r="AD49" s="4"/>
      <c r="AE49" s="5"/>
      <c r="AF49" s="4">
        <f t="shared" si="4"/>
        <v>20</v>
      </c>
      <c r="AG49" s="4">
        <f t="shared" si="5"/>
        <v>64</v>
      </c>
      <c r="AH49" s="5">
        <f t="shared" si="6"/>
        <v>3.2000000476837158</v>
      </c>
      <c r="AI49" s="5" t="str">
        <f t="shared" si="7"/>
        <v>PASS</v>
      </c>
    </row>
    <row r="50" spans="1:35" x14ac:dyDescent="0.35">
      <c r="A50" s="1">
        <v>43</v>
      </c>
      <c r="B50" s="3" t="str">
        <f>PROPER(Details!B49)</f>
        <v>Cosmos, Emmanuel Ifeanyi</v>
      </c>
      <c r="C50" s="22" t="str">
        <f>T(Details!C49)</f>
        <v>CMP/20/109894</v>
      </c>
      <c r="D50" s="59" t="s">
        <v>70</v>
      </c>
      <c r="E50" s="62" t="s">
        <v>67</v>
      </c>
      <c r="F50" s="59" t="s">
        <v>68</v>
      </c>
      <c r="G50" s="59" t="s">
        <v>67</v>
      </c>
      <c r="H50" s="59" t="s">
        <v>71</v>
      </c>
      <c r="I50" s="59" t="s">
        <v>71</v>
      </c>
      <c r="J50" s="59" t="s">
        <v>69</v>
      </c>
      <c r="K50" s="59" t="s">
        <v>69</v>
      </c>
      <c r="L50" s="59" t="s">
        <v>68</v>
      </c>
      <c r="M50" s="59" t="s">
        <v>69</v>
      </c>
      <c r="N50" s="62" t="s">
        <v>69</v>
      </c>
      <c r="O50" s="62" t="s">
        <v>68</v>
      </c>
      <c r="P50" s="59"/>
      <c r="Q50" s="59"/>
      <c r="R50" s="59"/>
      <c r="S50" s="59"/>
      <c r="T50" s="59"/>
      <c r="U50" s="59"/>
      <c r="V50" s="59"/>
      <c r="W50" s="59"/>
      <c r="X50" s="2"/>
      <c r="Y50" s="4">
        <f t="shared" si="0"/>
        <v>20</v>
      </c>
      <c r="Z50" s="4">
        <f t="shared" si="1"/>
        <v>62</v>
      </c>
      <c r="AA50" s="5">
        <f t="shared" si="2"/>
        <v>3.0999999046325684</v>
      </c>
      <c r="AB50" s="4" t="str">
        <f t="shared" si="3"/>
        <v>P</v>
      </c>
      <c r="AC50" s="4"/>
      <c r="AD50" s="4"/>
      <c r="AE50" s="5"/>
      <c r="AF50" s="4">
        <f t="shared" si="4"/>
        <v>20</v>
      </c>
      <c r="AG50" s="4">
        <f t="shared" si="5"/>
        <v>62</v>
      </c>
      <c r="AH50" s="5">
        <f t="shared" si="6"/>
        <v>3.0999999046325684</v>
      </c>
      <c r="AI50" s="5" t="str">
        <f t="shared" si="7"/>
        <v>MTH112</v>
      </c>
    </row>
    <row r="51" spans="1:35" ht="24" x14ac:dyDescent="0.35">
      <c r="A51" s="1">
        <v>44</v>
      </c>
      <c r="B51" s="3" t="str">
        <f>PROPER(Details!B50)</f>
        <v xml:space="preserve">Nwachinemere,  Goodness  Chidiebube </v>
      </c>
      <c r="C51" s="22" t="str">
        <f>T(Details!C50)</f>
        <v>CMP/20/109911</v>
      </c>
      <c r="D51" s="59" t="s">
        <v>68</v>
      </c>
      <c r="E51" s="62" t="s">
        <v>71</v>
      </c>
      <c r="F51" s="59" t="s">
        <v>68</v>
      </c>
      <c r="G51" s="59" t="s">
        <v>72</v>
      </c>
      <c r="H51" s="59" t="s">
        <v>68</v>
      </c>
      <c r="I51" s="59" t="s">
        <v>67</v>
      </c>
      <c r="J51" s="59" t="s">
        <v>68</v>
      </c>
      <c r="K51" s="59" t="s">
        <v>69</v>
      </c>
      <c r="L51" s="59" t="s">
        <v>67</v>
      </c>
      <c r="M51" s="59" t="s">
        <v>69</v>
      </c>
      <c r="N51" s="62" t="s">
        <v>69</v>
      </c>
      <c r="O51" s="62" t="s">
        <v>68</v>
      </c>
      <c r="P51" s="59"/>
      <c r="Q51" s="59"/>
      <c r="R51" s="59"/>
      <c r="S51" s="59"/>
      <c r="T51" s="59"/>
      <c r="U51" s="59"/>
      <c r="V51" s="59"/>
      <c r="W51" s="59"/>
      <c r="X51" s="2"/>
      <c r="Y51" s="4">
        <f t="shared" si="0"/>
        <v>20</v>
      </c>
      <c r="Z51" s="4">
        <f t="shared" si="1"/>
        <v>67</v>
      </c>
      <c r="AA51" s="5">
        <f t="shared" si="2"/>
        <v>3.3499999046325684</v>
      </c>
      <c r="AB51" s="4" t="str">
        <f t="shared" si="3"/>
        <v>P</v>
      </c>
      <c r="AC51" s="4"/>
      <c r="AD51" s="4"/>
      <c r="AE51" s="5"/>
      <c r="AF51" s="4">
        <f t="shared" si="4"/>
        <v>20</v>
      </c>
      <c r="AG51" s="4">
        <f t="shared" si="5"/>
        <v>67</v>
      </c>
      <c r="AH51" s="5">
        <f t="shared" si="6"/>
        <v>3.3499999046325684</v>
      </c>
      <c r="AI51" s="5" t="str">
        <f t="shared" si="7"/>
        <v>PASS</v>
      </c>
    </row>
    <row r="52" spans="1:35" x14ac:dyDescent="0.35">
      <c r="A52" s="1">
        <v>45</v>
      </c>
      <c r="B52" s="3" t="str">
        <f>PROPER(Details!B51)</f>
        <v>Emmanuel, Victor</v>
      </c>
      <c r="C52" s="22" t="str">
        <f>T(Details!C51)</f>
        <v>CMP/20/109930</v>
      </c>
      <c r="D52" s="59" t="s">
        <v>70</v>
      </c>
      <c r="E52" s="62" t="s">
        <v>68</v>
      </c>
      <c r="F52" s="59" t="s">
        <v>70</v>
      </c>
      <c r="G52" s="59" t="s">
        <v>72</v>
      </c>
      <c r="H52" s="59" t="s">
        <v>72</v>
      </c>
      <c r="I52" s="59" t="s">
        <v>68</v>
      </c>
      <c r="J52" s="59" t="s">
        <v>68</v>
      </c>
      <c r="K52" s="59" t="s">
        <v>67</v>
      </c>
      <c r="L52" s="59" t="s">
        <v>67</v>
      </c>
      <c r="M52" s="59" t="s">
        <v>69</v>
      </c>
      <c r="N52" s="62" t="s">
        <v>69</v>
      </c>
      <c r="O52" s="62" t="s">
        <v>68</v>
      </c>
      <c r="P52" s="59"/>
      <c r="Q52" s="59"/>
      <c r="R52" s="59"/>
      <c r="S52" s="59"/>
      <c r="T52" s="59"/>
      <c r="U52" s="59"/>
      <c r="V52" s="59"/>
      <c r="W52" s="59"/>
      <c r="X52" s="2"/>
      <c r="Y52" s="4">
        <f t="shared" si="0"/>
        <v>20</v>
      </c>
      <c r="Z52" s="4">
        <f t="shared" si="1"/>
        <v>44</v>
      </c>
      <c r="AA52" s="5">
        <f t="shared" si="2"/>
        <v>2.2000000476837158</v>
      </c>
      <c r="AB52" s="4" t="str">
        <f t="shared" si="3"/>
        <v>P</v>
      </c>
      <c r="AC52" s="4"/>
      <c r="AD52" s="4"/>
      <c r="AE52" s="5"/>
      <c r="AF52" s="4">
        <f t="shared" si="4"/>
        <v>20</v>
      </c>
      <c r="AG52" s="4">
        <f t="shared" si="5"/>
        <v>44</v>
      </c>
      <c r="AH52" s="5">
        <f t="shared" si="6"/>
        <v>2.2000000476837158</v>
      </c>
      <c r="AI52" s="5" t="str">
        <f t="shared" si="7"/>
        <v>MTH112,CHM113</v>
      </c>
    </row>
    <row r="53" spans="1:35" x14ac:dyDescent="0.35">
      <c r="A53" s="1">
        <v>46</v>
      </c>
      <c r="B53" s="3" t="str">
        <f>PROPER(Details!B52)</f>
        <v>Emetole, Chigozie Solomon</v>
      </c>
      <c r="C53" s="22" t="str">
        <f>T(Details!C52)</f>
        <v>CMP/20/109937</v>
      </c>
      <c r="D53" s="59" t="s">
        <v>69</v>
      </c>
      <c r="E53" s="62" t="s">
        <v>68</v>
      </c>
      <c r="F53" s="59" t="s">
        <v>70</v>
      </c>
      <c r="G53" s="59" t="s">
        <v>70</v>
      </c>
      <c r="H53" s="59" t="s">
        <v>67</v>
      </c>
      <c r="I53" s="59" t="s">
        <v>68</v>
      </c>
      <c r="J53" s="59" t="s">
        <v>69</v>
      </c>
      <c r="K53" s="59" t="s">
        <v>69</v>
      </c>
      <c r="L53" s="59" t="s">
        <v>67</v>
      </c>
      <c r="M53" s="59" t="s">
        <v>69</v>
      </c>
      <c r="N53" s="62" t="s">
        <v>69</v>
      </c>
      <c r="O53" s="62" t="s">
        <v>71</v>
      </c>
      <c r="P53" s="59"/>
      <c r="Q53" s="59"/>
      <c r="R53" s="59"/>
      <c r="S53" s="59"/>
      <c r="T53" s="59"/>
      <c r="U53" s="59"/>
      <c r="V53" s="59"/>
      <c r="W53" s="59"/>
      <c r="X53" s="2"/>
      <c r="Y53" s="4">
        <f t="shared" si="0"/>
        <v>20</v>
      </c>
      <c r="Z53" s="4">
        <f t="shared" si="1"/>
        <v>67</v>
      </c>
      <c r="AA53" s="5">
        <f t="shared" si="2"/>
        <v>3.3499999046325684</v>
      </c>
      <c r="AB53" s="4" t="str">
        <f t="shared" si="3"/>
        <v>P</v>
      </c>
      <c r="AC53" s="4"/>
      <c r="AD53" s="4"/>
      <c r="AE53" s="5"/>
      <c r="AF53" s="4">
        <f t="shared" si="4"/>
        <v>20</v>
      </c>
      <c r="AG53" s="4">
        <f t="shared" si="5"/>
        <v>67</v>
      </c>
      <c r="AH53" s="5">
        <f t="shared" si="6"/>
        <v>3.3499999046325684</v>
      </c>
      <c r="AI53" s="5" t="str">
        <f t="shared" si="7"/>
        <v>CHM113,CHM114</v>
      </c>
    </row>
    <row r="54" spans="1:35" x14ac:dyDescent="0.35">
      <c r="A54" s="1">
        <v>47</v>
      </c>
      <c r="B54" s="3" t="str">
        <f>PROPER(Details!B53)</f>
        <v xml:space="preserve">Ebere,  Chimaobi </v>
      </c>
      <c r="C54" s="22" t="str">
        <f>T(Details!C53)</f>
        <v>CMP/20/109938</v>
      </c>
      <c r="D54" s="59" t="s">
        <v>69</v>
      </c>
      <c r="E54" s="62" t="s">
        <v>67</v>
      </c>
      <c r="F54" s="59" t="s">
        <v>67</v>
      </c>
      <c r="G54" s="59" t="s">
        <v>68</v>
      </c>
      <c r="H54" s="59" t="s">
        <v>68</v>
      </c>
      <c r="I54" s="59" t="s">
        <v>68</v>
      </c>
      <c r="J54" s="59" t="s">
        <v>69</v>
      </c>
      <c r="K54" s="59" t="s">
        <v>69</v>
      </c>
      <c r="L54" s="59" t="s">
        <v>67</v>
      </c>
      <c r="M54" s="59" t="s">
        <v>69</v>
      </c>
      <c r="N54" s="62" t="s">
        <v>69</v>
      </c>
      <c r="O54" s="62" t="s">
        <v>68</v>
      </c>
      <c r="P54" s="59"/>
      <c r="Q54" s="59"/>
      <c r="R54" s="59"/>
      <c r="S54" s="59"/>
      <c r="T54" s="59"/>
      <c r="U54" s="59"/>
      <c r="V54" s="59"/>
      <c r="W54" s="59"/>
      <c r="X54" s="2"/>
      <c r="Y54" s="4">
        <f t="shared" si="0"/>
        <v>20</v>
      </c>
      <c r="Z54" s="4">
        <f t="shared" si="1"/>
        <v>83</v>
      </c>
      <c r="AA54" s="5">
        <f t="shared" si="2"/>
        <v>4.1500000953674316</v>
      </c>
      <c r="AB54" s="4" t="str">
        <f t="shared" si="3"/>
        <v>P</v>
      </c>
      <c r="AC54" s="4"/>
      <c r="AD54" s="4"/>
      <c r="AE54" s="5"/>
      <c r="AF54" s="4">
        <f t="shared" si="4"/>
        <v>20</v>
      </c>
      <c r="AG54" s="4">
        <f t="shared" si="5"/>
        <v>83</v>
      </c>
      <c r="AH54" s="5">
        <f t="shared" si="6"/>
        <v>4.1500000953674316</v>
      </c>
      <c r="AI54" s="5" t="str">
        <f t="shared" si="7"/>
        <v>COMMENDATION</v>
      </c>
    </row>
    <row r="55" spans="1:35" x14ac:dyDescent="0.35">
      <c r="A55" s="1">
        <v>48</v>
      </c>
      <c r="B55" s="3" t="str">
        <f>PROPER(Details!B54)</f>
        <v>Robert-Ihesiulo, Kingsley Uchenna</v>
      </c>
      <c r="C55" s="22" t="str">
        <f>T(Details!C54)</f>
        <v>CMP/20/109978</v>
      </c>
      <c r="D55" s="59" t="s">
        <v>72</v>
      </c>
      <c r="E55" s="62" t="s">
        <v>71</v>
      </c>
      <c r="F55" s="59" t="s">
        <v>71</v>
      </c>
      <c r="G55" s="59" t="s">
        <v>70</v>
      </c>
      <c r="H55" s="59" t="s">
        <v>72</v>
      </c>
      <c r="I55" s="59" t="s">
        <v>68</v>
      </c>
      <c r="J55" s="59" t="s">
        <v>68</v>
      </c>
      <c r="K55" s="59" t="s">
        <v>67</v>
      </c>
      <c r="L55" s="59" t="s">
        <v>69</v>
      </c>
      <c r="M55" s="59" t="s">
        <v>67</v>
      </c>
      <c r="N55" s="62" t="s">
        <v>68</v>
      </c>
      <c r="O55" s="62" t="s">
        <v>71</v>
      </c>
      <c r="P55" s="59"/>
      <c r="Q55" s="59"/>
      <c r="R55" s="59"/>
      <c r="S55" s="59"/>
      <c r="T55" s="59"/>
      <c r="U55" s="59"/>
      <c r="V55" s="59"/>
      <c r="W55" s="59"/>
      <c r="X55" s="2"/>
      <c r="Y55" s="4">
        <f t="shared" si="0"/>
        <v>20</v>
      </c>
      <c r="Z55" s="4">
        <f t="shared" si="1"/>
        <v>46</v>
      </c>
      <c r="AA55" s="5">
        <f t="shared" si="2"/>
        <v>2.2999999523162842</v>
      </c>
      <c r="AB55" s="4" t="str">
        <f t="shared" si="3"/>
        <v>P</v>
      </c>
      <c r="AC55" s="4"/>
      <c r="AD55" s="4"/>
      <c r="AE55" s="5"/>
      <c r="AF55" s="4">
        <f t="shared" si="4"/>
        <v>20</v>
      </c>
      <c r="AG55" s="4">
        <f t="shared" si="5"/>
        <v>46</v>
      </c>
      <c r="AH55" s="5">
        <f t="shared" si="6"/>
        <v>2.2999999523162842</v>
      </c>
      <c r="AI55" s="5" t="str">
        <f t="shared" si="7"/>
        <v>CHM114</v>
      </c>
    </row>
    <row r="56" spans="1:35" x14ac:dyDescent="0.35">
      <c r="A56" s="1">
        <v>49</v>
      </c>
      <c r="B56" s="3" t="str">
        <f>PROPER(Details!B55)</f>
        <v>Nduka, Chinonso Teodare</v>
      </c>
      <c r="C56" s="22" t="str">
        <f>T(Details!C55)</f>
        <v>CMP/20/109982</v>
      </c>
      <c r="D56" s="59" t="s">
        <v>69</v>
      </c>
      <c r="E56" s="62" t="s">
        <v>67</v>
      </c>
      <c r="F56" s="59" t="s">
        <v>71</v>
      </c>
      <c r="G56" s="59" t="s">
        <v>70</v>
      </c>
      <c r="H56" s="59" t="s">
        <v>72</v>
      </c>
      <c r="I56" s="59" t="s">
        <v>68</v>
      </c>
      <c r="J56" s="59" t="s">
        <v>72</v>
      </c>
      <c r="K56" s="59" t="s">
        <v>69</v>
      </c>
      <c r="L56" s="59" t="s">
        <v>68</v>
      </c>
      <c r="M56" s="59" t="s">
        <v>69</v>
      </c>
      <c r="N56" s="62" t="s">
        <v>69</v>
      </c>
      <c r="O56" s="62" t="s">
        <v>70</v>
      </c>
      <c r="P56" s="59"/>
      <c r="Q56" s="59"/>
      <c r="R56" s="59"/>
      <c r="S56" s="59"/>
      <c r="T56" s="59"/>
      <c r="U56" s="59"/>
      <c r="V56" s="59"/>
      <c r="W56" s="59"/>
      <c r="X56" s="2"/>
      <c r="Y56" s="4">
        <f t="shared" si="0"/>
        <v>20</v>
      </c>
      <c r="Z56" s="4">
        <f t="shared" si="1"/>
        <v>55</v>
      </c>
      <c r="AA56" s="5">
        <f t="shared" si="2"/>
        <v>2.75</v>
      </c>
      <c r="AB56" s="4" t="str">
        <f t="shared" si="3"/>
        <v>CO</v>
      </c>
      <c r="AC56" s="4"/>
      <c r="AD56" s="4"/>
      <c r="AE56" s="5"/>
      <c r="AF56" s="4">
        <f t="shared" si="4"/>
        <v>20</v>
      </c>
      <c r="AG56" s="4">
        <f t="shared" si="5"/>
        <v>55</v>
      </c>
      <c r="AH56" s="5">
        <f t="shared" si="6"/>
        <v>2.75</v>
      </c>
      <c r="AI56" s="5" t="str">
        <f t="shared" si="7"/>
        <v>CHM114,PHY112</v>
      </c>
    </row>
    <row r="57" spans="1:35" x14ac:dyDescent="0.35">
      <c r="A57" s="1">
        <v>50</v>
      </c>
      <c r="B57" s="3" t="str">
        <f>PROPER(Details!B56)</f>
        <v>Odoh, Peace Ebere</v>
      </c>
      <c r="C57" s="22" t="str">
        <f>T(Details!C56)</f>
        <v>CMP/20/109986</v>
      </c>
      <c r="D57" s="59" t="s">
        <v>72</v>
      </c>
      <c r="E57" s="62" t="s">
        <v>68</v>
      </c>
      <c r="F57" s="59" t="s">
        <v>68</v>
      </c>
      <c r="G57" s="59" t="s">
        <v>70</v>
      </c>
      <c r="H57" s="59" t="s">
        <v>68</v>
      </c>
      <c r="I57" s="59" t="s">
        <v>67</v>
      </c>
      <c r="J57" s="59" t="s">
        <v>68</v>
      </c>
      <c r="K57" s="59" t="s">
        <v>67</v>
      </c>
      <c r="L57" s="59" t="s">
        <v>67</v>
      </c>
      <c r="M57" s="59" t="s">
        <v>67</v>
      </c>
      <c r="N57" s="62" t="s">
        <v>69</v>
      </c>
      <c r="O57" s="62" t="s">
        <v>68</v>
      </c>
      <c r="P57" s="59"/>
      <c r="Q57" s="59"/>
      <c r="R57" s="59"/>
      <c r="S57" s="59"/>
      <c r="T57" s="59"/>
      <c r="U57" s="59"/>
      <c r="V57" s="59"/>
      <c r="W57" s="59"/>
      <c r="X57" s="2"/>
      <c r="Y57" s="4">
        <f t="shared" si="0"/>
        <v>20</v>
      </c>
      <c r="Z57" s="4">
        <f t="shared" si="1"/>
        <v>58</v>
      </c>
      <c r="AA57" s="5">
        <f t="shared" si="2"/>
        <v>2.9000000953674316</v>
      </c>
      <c r="AB57" s="4" t="str">
        <f t="shared" si="3"/>
        <v>P</v>
      </c>
      <c r="AC57" s="4"/>
      <c r="AD57" s="4"/>
      <c r="AE57" s="5"/>
      <c r="AF57" s="4">
        <f t="shared" si="4"/>
        <v>20</v>
      </c>
      <c r="AG57" s="4">
        <f t="shared" si="5"/>
        <v>58</v>
      </c>
      <c r="AH57" s="5">
        <f t="shared" si="6"/>
        <v>2.9000000953674316</v>
      </c>
      <c r="AI57" s="5" t="str">
        <f t="shared" si="7"/>
        <v>CHM114</v>
      </c>
    </row>
    <row r="58" spans="1:35" x14ac:dyDescent="0.35">
      <c r="A58" s="1">
        <v>51</v>
      </c>
      <c r="B58" s="3" t="str">
        <f>PROPER(Details!B57)</f>
        <v>Chiinemerem, Offia Stanley</v>
      </c>
      <c r="C58" s="22" t="str">
        <f>T(Details!C57)</f>
        <v>CMP/20/110010</v>
      </c>
      <c r="D58" s="59" t="s">
        <v>70</v>
      </c>
      <c r="E58" s="62" t="s">
        <v>71</v>
      </c>
      <c r="F58" s="59" t="s">
        <v>70</v>
      </c>
      <c r="G58" s="59" t="s">
        <v>72</v>
      </c>
      <c r="H58" s="59" t="s">
        <v>71</v>
      </c>
      <c r="I58" s="59" t="s">
        <v>68</v>
      </c>
      <c r="J58" s="59" t="s">
        <v>72</v>
      </c>
      <c r="K58" s="59" t="s">
        <v>68</v>
      </c>
      <c r="L58" s="59" t="s">
        <v>67</v>
      </c>
      <c r="M58" s="59" t="s">
        <v>68</v>
      </c>
      <c r="N58" s="62" t="s">
        <v>69</v>
      </c>
      <c r="O58" s="62" t="s">
        <v>70</v>
      </c>
      <c r="P58" s="59"/>
      <c r="Q58" s="59"/>
      <c r="R58" s="59"/>
      <c r="S58" s="59"/>
      <c r="T58" s="59"/>
      <c r="U58" s="59"/>
      <c r="V58" s="59"/>
      <c r="W58" s="59"/>
      <c r="X58" s="2"/>
      <c r="Y58" s="4">
        <f t="shared" si="0"/>
        <v>20</v>
      </c>
      <c r="Z58" s="4">
        <f t="shared" si="1"/>
        <v>30</v>
      </c>
      <c r="AA58" s="5">
        <f t="shared" si="2"/>
        <v>1.5</v>
      </c>
      <c r="AB58" s="4" t="str">
        <f t="shared" si="3"/>
        <v>CO</v>
      </c>
      <c r="AC58" s="4"/>
      <c r="AD58" s="4"/>
      <c r="AE58" s="5"/>
      <c r="AF58" s="4">
        <f t="shared" si="4"/>
        <v>20</v>
      </c>
      <c r="AG58" s="4">
        <f t="shared" si="5"/>
        <v>30</v>
      </c>
      <c r="AH58" s="5">
        <f t="shared" si="6"/>
        <v>1.5</v>
      </c>
      <c r="AI58" s="5" t="str">
        <f t="shared" si="7"/>
        <v>MTH112,CHM113,PHY112</v>
      </c>
    </row>
    <row r="59" spans="1:35" x14ac:dyDescent="0.35">
      <c r="A59" s="1">
        <v>52</v>
      </c>
      <c r="B59" s="3" t="str">
        <f>PROPER(Details!B58)</f>
        <v>Okagu, Joy Anezi</v>
      </c>
      <c r="C59" s="22" t="str">
        <f>T(Details!C58)</f>
        <v>CMP/20/110015</v>
      </c>
      <c r="D59" s="59" t="s">
        <v>72</v>
      </c>
      <c r="E59" s="62" t="s">
        <v>68</v>
      </c>
      <c r="F59" s="59" t="s">
        <v>71</v>
      </c>
      <c r="G59" s="59" t="s">
        <v>72</v>
      </c>
      <c r="H59" s="59" t="s">
        <v>71</v>
      </c>
      <c r="I59" s="59" t="s">
        <v>67</v>
      </c>
      <c r="J59" s="59" t="s">
        <v>68</v>
      </c>
      <c r="K59" s="59" t="s">
        <v>67</v>
      </c>
      <c r="L59" s="59" t="s">
        <v>67</v>
      </c>
      <c r="M59" s="59" t="s">
        <v>67</v>
      </c>
      <c r="N59" s="62" t="s">
        <v>69</v>
      </c>
      <c r="O59" s="62" t="s">
        <v>67</v>
      </c>
      <c r="P59" s="59"/>
      <c r="Q59" s="59"/>
      <c r="R59" s="59"/>
      <c r="S59" s="59"/>
      <c r="T59" s="59"/>
      <c r="U59" s="59"/>
      <c r="V59" s="59"/>
      <c r="W59" s="59"/>
      <c r="X59" s="2"/>
      <c r="Y59" s="4">
        <f t="shared" si="0"/>
        <v>20</v>
      </c>
      <c r="Z59" s="4">
        <f t="shared" si="1"/>
        <v>56</v>
      </c>
      <c r="AA59" s="5">
        <f t="shared" si="2"/>
        <v>2.7999999523162842</v>
      </c>
      <c r="AB59" s="4" t="str">
        <f t="shared" si="3"/>
        <v>P</v>
      </c>
      <c r="AC59" s="4"/>
      <c r="AD59" s="4"/>
      <c r="AE59" s="5"/>
      <c r="AF59" s="4">
        <f t="shared" si="4"/>
        <v>20</v>
      </c>
      <c r="AG59" s="4">
        <f t="shared" si="5"/>
        <v>56</v>
      </c>
      <c r="AH59" s="5">
        <f t="shared" si="6"/>
        <v>2.7999999523162842</v>
      </c>
      <c r="AI59" s="5" t="str">
        <f t="shared" si="7"/>
        <v>PASS</v>
      </c>
    </row>
    <row r="60" spans="1:35" x14ac:dyDescent="0.35">
      <c r="A60" s="1">
        <v>53</v>
      </c>
      <c r="B60" s="3" t="str">
        <f>PROPER(Details!B59)</f>
        <v>Anunike, Gift Maxwell</v>
      </c>
      <c r="C60" s="22" t="str">
        <f>T(Details!C59)</f>
        <v>CMP/20/110019</v>
      </c>
      <c r="D60" s="59" t="s">
        <v>67</v>
      </c>
      <c r="E60" s="62" t="s">
        <v>68</v>
      </c>
      <c r="F60" s="59" t="s">
        <v>70</v>
      </c>
      <c r="G60" s="59" t="s">
        <v>70</v>
      </c>
      <c r="H60" s="59" t="s">
        <v>71</v>
      </c>
      <c r="I60" s="59" t="s">
        <v>68</v>
      </c>
      <c r="J60" s="59" t="s">
        <v>67</v>
      </c>
      <c r="K60" s="59" t="s">
        <v>71</v>
      </c>
      <c r="L60" s="59" t="s">
        <v>69</v>
      </c>
      <c r="M60" s="59" t="s">
        <v>72</v>
      </c>
      <c r="N60" s="62" t="s">
        <v>69</v>
      </c>
      <c r="O60" s="62" t="s">
        <v>68</v>
      </c>
      <c r="P60" s="59"/>
      <c r="Q60" s="59"/>
      <c r="R60" s="59"/>
      <c r="S60" s="59"/>
      <c r="T60" s="59"/>
      <c r="U60" s="59"/>
      <c r="V60" s="59"/>
      <c r="W60" s="59"/>
      <c r="X60" s="2"/>
      <c r="Y60" s="4">
        <f t="shared" si="0"/>
        <v>20</v>
      </c>
      <c r="Z60" s="4">
        <f t="shared" si="1"/>
        <v>50</v>
      </c>
      <c r="AA60" s="5">
        <f t="shared" si="2"/>
        <v>2.5</v>
      </c>
      <c r="AB60" s="4" t="str">
        <f t="shared" si="3"/>
        <v>P</v>
      </c>
      <c r="AC60" s="4"/>
      <c r="AD60" s="4"/>
      <c r="AE60" s="5"/>
      <c r="AF60" s="4">
        <f t="shared" si="4"/>
        <v>20</v>
      </c>
      <c r="AG60" s="4">
        <f t="shared" si="5"/>
        <v>50</v>
      </c>
      <c r="AH60" s="5">
        <f t="shared" si="6"/>
        <v>2.5</v>
      </c>
      <c r="AI60" s="5" t="str">
        <f t="shared" si="7"/>
        <v>CHM113,CHM114</v>
      </c>
    </row>
    <row r="61" spans="1:35" x14ac:dyDescent="0.35">
      <c r="A61" s="1">
        <v>54</v>
      </c>
      <c r="B61" s="3" t="str">
        <f>PROPER(Details!B60)</f>
        <v>Agulanna, Daniel Chimela</v>
      </c>
      <c r="C61" s="22" t="str">
        <f>T(Details!C60)</f>
        <v>CMP/20/110025</v>
      </c>
      <c r="D61" s="59" t="s">
        <v>69</v>
      </c>
      <c r="E61" s="62" t="s">
        <v>68</v>
      </c>
      <c r="F61" s="59" t="s">
        <v>67</v>
      </c>
      <c r="G61" s="59" t="s">
        <v>70</v>
      </c>
      <c r="H61" s="59" t="s">
        <v>68</v>
      </c>
      <c r="I61" s="59" t="s">
        <v>69</v>
      </c>
      <c r="J61" s="59" t="s">
        <v>67</v>
      </c>
      <c r="K61" s="59" t="s">
        <v>68</v>
      </c>
      <c r="L61" s="59" t="s">
        <v>67</v>
      </c>
      <c r="M61" s="59" t="s">
        <v>69</v>
      </c>
      <c r="N61" s="62" t="s">
        <v>69</v>
      </c>
      <c r="O61" s="62" t="s">
        <v>67</v>
      </c>
      <c r="P61" s="59"/>
      <c r="Q61" s="59"/>
      <c r="R61" s="59"/>
      <c r="S61" s="59"/>
      <c r="T61" s="59"/>
      <c r="U61" s="59"/>
      <c r="V61" s="59"/>
      <c r="W61" s="59"/>
      <c r="X61" s="2"/>
      <c r="Y61" s="4">
        <f t="shared" si="0"/>
        <v>20</v>
      </c>
      <c r="Z61" s="4">
        <f t="shared" si="1"/>
        <v>79</v>
      </c>
      <c r="AA61" s="5">
        <f t="shared" si="2"/>
        <v>3.9500000476837158</v>
      </c>
      <c r="AB61" s="4" t="str">
        <f t="shared" si="3"/>
        <v>P</v>
      </c>
      <c r="AC61" s="4"/>
      <c r="AD61" s="4"/>
      <c r="AE61" s="5"/>
      <c r="AF61" s="4">
        <f t="shared" si="4"/>
        <v>20</v>
      </c>
      <c r="AG61" s="4">
        <f t="shared" si="5"/>
        <v>79</v>
      </c>
      <c r="AH61" s="5">
        <f t="shared" si="6"/>
        <v>3.9500000476837158</v>
      </c>
      <c r="AI61" s="5" t="str">
        <f t="shared" si="7"/>
        <v>CHM114</v>
      </c>
    </row>
    <row r="62" spans="1:35" x14ac:dyDescent="0.35">
      <c r="A62" s="1">
        <v>55</v>
      </c>
      <c r="B62" s="3" t="str">
        <f>PROPER(Details!B61)</f>
        <v>Sephen, Emmanuel Ebubechukwu</v>
      </c>
      <c r="C62" s="22" t="str">
        <f>T(Details!C61)</f>
        <v>CMP/20/110065</v>
      </c>
      <c r="D62" s="59" t="s">
        <v>72</v>
      </c>
      <c r="E62" s="62" t="s">
        <v>72</v>
      </c>
      <c r="F62" s="59" t="s">
        <v>70</v>
      </c>
      <c r="G62" s="64" t="s">
        <v>70</v>
      </c>
      <c r="H62" s="59" t="s">
        <v>71</v>
      </c>
      <c r="I62" s="59" t="s">
        <v>68</v>
      </c>
      <c r="J62" s="59" t="s">
        <v>68</v>
      </c>
      <c r="K62" s="59" t="s">
        <v>67</v>
      </c>
      <c r="L62" s="59" t="s">
        <v>68</v>
      </c>
      <c r="M62" s="59" t="s">
        <v>67</v>
      </c>
      <c r="N62" s="62" t="s">
        <v>69</v>
      </c>
      <c r="O62" s="62" t="s">
        <v>68</v>
      </c>
      <c r="P62" s="59"/>
      <c r="Q62" s="59"/>
      <c r="R62" s="59"/>
      <c r="S62" s="59"/>
      <c r="T62" s="59"/>
      <c r="U62" s="59"/>
      <c r="V62" s="59"/>
      <c r="W62" s="59"/>
      <c r="X62" s="2"/>
      <c r="Y62" s="4">
        <f t="shared" si="0"/>
        <v>20</v>
      </c>
      <c r="Z62" s="4">
        <f t="shared" si="1"/>
        <v>43</v>
      </c>
      <c r="AA62" s="5">
        <f t="shared" si="2"/>
        <v>2.1500000953674316</v>
      </c>
      <c r="AB62" s="4" t="str">
        <f t="shared" si="3"/>
        <v>P</v>
      </c>
      <c r="AC62" s="4"/>
      <c r="AD62" s="4"/>
      <c r="AE62" s="5"/>
      <c r="AF62" s="4">
        <f t="shared" si="4"/>
        <v>20</v>
      </c>
      <c r="AG62" s="4">
        <f t="shared" si="5"/>
        <v>43</v>
      </c>
      <c r="AH62" s="5">
        <f t="shared" si="6"/>
        <v>2.1500000953674316</v>
      </c>
      <c r="AI62" s="5" t="str">
        <f t="shared" si="7"/>
        <v>CHM113,CHM114</v>
      </c>
    </row>
    <row r="63" spans="1:35" x14ac:dyDescent="0.35">
      <c r="A63" s="1">
        <v>56</v>
      </c>
      <c r="B63" s="3" t="str">
        <f>PROPER(Details!B62)</f>
        <v>Uche, Simon James</v>
      </c>
      <c r="C63" s="22" t="str">
        <f>T(Details!C62)</f>
        <v>CMP/20/110080</v>
      </c>
      <c r="D63" s="59" t="s">
        <v>71</v>
      </c>
      <c r="E63" s="62" t="s">
        <v>68</v>
      </c>
      <c r="F63" s="59" t="s">
        <v>71</v>
      </c>
      <c r="G63" s="59" t="s">
        <v>68</v>
      </c>
      <c r="H63" s="59" t="s">
        <v>72</v>
      </c>
      <c r="I63" s="59" t="s">
        <v>68</v>
      </c>
      <c r="J63" s="59" t="s">
        <v>70</v>
      </c>
      <c r="K63" s="59" t="s">
        <v>67</v>
      </c>
      <c r="L63" s="59" t="s">
        <v>67</v>
      </c>
      <c r="M63" s="59" t="s">
        <v>68</v>
      </c>
      <c r="N63" s="62" t="s">
        <v>69</v>
      </c>
      <c r="O63" s="62" t="s">
        <v>71</v>
      </c>
      <c r="P63" s="59"/>
      <c r="Q63" s="59"/>
      <c r="R63" s="59"/>
      <c r="S63" s="59"/>
      <c r="T63" s="59"/>
      <c r="U63" s="59"/>
      <c r="V63" s="59"/>
      <c r="W63" s="59"/>
      <c r="X63" s="2"/>
      <c r="Y63" s="4">
        <f t="shared" si="0"/>
        <v>20</v>
      </c>
      <c r="Z63" s="4">
        <f t="shared" si="1"/>
        <v>46</v>
      </c>
      <c r="AA63" s="5">
        <f t="shared" si="2"/>
        <v>2.2999999523162842</v>
      </c>
      <c r="AB63" s="4" t="str">
        <f t="shared" si="3"/>
        <v>CO</v>
      </c>
      <c r="AC63" s="4"/>
      <c r="AD63" s="4"/>
      <c r="AE63" s="5"/>
      <c r="AF63" s="4">
        <f t="shared" si="4"/>
        <v>20</v>
      </c>
      <c r="AG63" s="4">
        <f t="shared" si="5"/>
        <v>46</v>
      </c>
      <c r="AH63" s="5">
        <f t="shared" si="6"/>
        <v>2.2999999523162842</v>
      </c>
      <c r="AI63" s="5" t="str">
        <f t="shared" si="7"/>
        <v>GSS112</v>
      </c>
    </row>
    <row r="64" spans="1:35" x14ac:dyDescent="0.35">
      <c r="A64" s="1">
        <v>57</v>
      </c>
      <c r="B64" s="3" t="str">
        <f>PROPER(Details!B63)</f>
        <v>Obika, Divine Ekpereamaka</v>
      </c>
      <c r="C64" s="22" t="str">
        <f>T(Details!C63)</f>
        <v>CMP/20/110111</v>
      </c>
      <c r="D64" s="59" t="s">
        <v>72</v>
      </c>
      <c r="E64" s="62" t="s">
        <v>67</v>
      </c>
      <c r="F64" s="59" t="s">
        <v>71</v>
      </c>
      <c r="G64" s="59" t="s">
        <v>70</v>
      </c>
      <c r="H64" s="59" t="s">
        <v>72</v>
      </c>
      <c r="I64" s="59" t="s">
        <v>71</v>
      </c>
      <c r="J64" s="59" t="s">
        <v>68</v>
      </c>
      <c r="K64" s="59" t="s">
        <v>69</v>
      </c>
      <c r="L64" s="59" t="s">
        <v>69</v>
      </c>
      <c r="M64" s="59" t="s">
        <v>69</v>
      </c>
      <c r="N64" s="62" t="s">
        <v>69</v>
      </c>
      <c r="O64" s="62" t="s">
        <v>72</v>
      </c>
      <c r="P64" s="59"/>
      <c r="Q64" s="59"/>
      <c r="R64" s="59"/>
      <c r="S64" s="59"/>
      <c r="T64" s="59"/>
      <c r="U64" s="59"/>
      <c r="V64" s="59"/>
      <c r="W64" s="59"/>
      <c r="X64" s="2"/>
      <c r="Y64" s="4">
        <f t="shared" si="0"/>
        <v>20</v>
      </c>
      <c r="Z64" s="4">
        <f t="shared" si="1"/>
        <v>50</v>
      </c>
      <c r="AA64" s="5">
        <f t="shared" si="2"/>
        <v>2.5</v>
      </c>
      <c r="AB64" s="4" t="str">
        <f t="shared" si="3"/>
        <v>P</v>
      </c>
      <c r="AC64" s="4"/>
      <c r="AD64" s="4"/>
      <c r="AE64" s="5"/>
      <c r="AF64" s="4">
        <f t="shared" si="4"/>
        <v>20</v>
      </c>
      <c r="AG64" s="4">
        <f t="shared" si="5"/>
        <v>50</v>
      </c>
      <c r="AH64" s="5">
        <f t="shared" si="6"/>
        <v>2.5</v>
      </c>
      <c r="AI64" s="5" t="str">
        <f t="shared" si="7"/>
        <v>CHM114</v>
      </c>
    </row>
    <row r="65" spans="1:35" x14ac:dyDescent="0.35">
      <c r="A65" s="1">
        <v>58</v>
      </c>
      <c r="B65" s="3" t="str">
        <f>PROPER(Details!B64)</f>
        <v>Ohanube, Chinonso Henry</v>
      </c>
      <c r="C65" s="22" t="str">
        <f>T(Details!C64)</f>
        <v>CMP/20/110112</v>
      </c>
      <c r="D65" s="59" t="s">
        <v>71</v>
      </c>
      <c r="E65" s="62" t="s">
        <v>68</v>
      </c>
      <c r="F65" s="59" t="s">
        <v>68</v>
      </c>
      <c r="G65" s="59" t="s">
        <v>72</v>
      </c>
      <c r="H65" s="59" t="s">
        <v>68</v>
      </c>
      <c r="I65" s="59" t="s">
        <v>67</v>
      </c>
      <c r="J65" s="59" t="s">
        <v>68</v>
      </c>
      <c r="K65" s="59" t="s">
        <v>69</v>
      </c>
      <c r="L65" s="59" t="s">
        <v>69</v>
      </c>
      <c r="M65" s="59" t="s">
        <v>67</v>
      </c>
      <c r="N65" s="62" t="s">
        <v>69</v>
      </c>
      <c r="O65" s="62" t="s">
        <v>68</v>
      </c>
      <c r="P65" s="59"/>
      <c r="Q65" s="59"/>
      <c r="R65" s="59"/>
      <c r="S65" s="59"/>
      <c r="T65" s="59"/>
      <c r="U65" s="59"/>
      <c r="V65" s="59"/>
      <c r="W65" s="59"/>
      <c r="X65" s="2"/>
      <c r="Y65" s="4">
        <f t="shared" si="0"/>
        <v>20</v>
      </c>
      <c r="Z65" s="4">
        <f t="shared" si="1"/>
        <v>64</v>
      </c>
      <c r="AA65" s="5">
        <f t="shared" si="2"/>
        <v>3.2000000476837158</v>
      </c>
      <c r="AB65" s="4" t="str">
        <f t="shared" si="3"/>
        <v>P</v>
      </c>
      <c r="AC65" s="4"/>
      <c r="AD65" s="4"/>
      <c r="AE65" s="5"/>
      <c r="AF65" s="4">
        <f t="shared" si="4"/>
        <v>20</v>
      </c>
      <c r="AG65" s="4">
        <f t="shared" si="5"/>
        <v>64</v>
      </c>
      <c r="AH65" s="5">
        <f t="shared" si="6"/>
        <v>3.2000000476837158</v>
      </c>
      <c r="AI65" s="5" t="str">
        <f t="shared" si="7"/>
        <v>PASS</v>
      </c>
    </row>
    <row r="66" spans="1:35" x14ac:dyDescent="0.35">
      <c r="A66" s="1">
        <v>59</v>
      </c>
      <c r="B66" s="3" t="str">
        <f>PROPER(Details!B65)</f>
        <v>Nathaniel, Favour Kelechi</v>
      </c>
      <c r="C66" s="22" t="str">
        <f>T(Details!C65)</f>
        <v>CMP/20/110133</v>
      </c>
      <c r="D66" s="59" t="s">
        <v>72</v>
      </c>
      <c r="E66" s="62" t="s">
        <v>68</v>
      </c>
      <c r="F66" s="59" t="s">
        <v>68</v>
      </c>
      <c r="G66" s="59" t="s">
        <v>70</v>
      </c>
      <c r="H66" s="59" t="s">
        <v>72</v>
      </c>
      <c r="I66" s="59" t="s">
        <v>68</v>
      </c>
      <c r="J66" s="59" t="s">
        <v>67</v>
      </c>
      <c r="K66" s="59" t="s">
        <v>69</v>
      </c>
      <c r="L66" s="59" t="s">
        <v>67</v>
      </c>
      <c r="M66" s="59" t="s">
        <v>67</v>
      </c>
      <c r="N66" s="62" t="s">
        <v>68</v>
      </c>
      <c r="O66" s="62" t="s">
        <v>68</v>
      </c>
      <c r="P66" s="59"/>
      <c r="Q66" s="59"/>
      <c r="R66" s="59"/>
      <c r="S66" s="59"/>
      <c r="T66" s="59"/>
      <c r="U66" s="59"/>
      <c r="V66" s="59"/>
      <c r="W66" s="59"/>
      <c r="X66" s="2"/>
      <c r="Y66" s="4">
        <f t="shared" si="0"/>
        <v>20</v>
      </c>
      <c r="Z66" s="4">
        <f t="shared" si="1"/>
        <v>54</v>
      </c>
      <c r="AA66" s="5">
        <f t="shared" si="2"/>
        <v>2.7000000476837158</v>
      </c>
      <c r="AB66" s="4" t="str">
        <f t="shared" si="3"/>
        <v>P</v>
      </c>
      <c r="AC66" s="4"/>
      <c r="AD66" s="4"/>
      <c r="AE66" s="5"/>
      <c r="AF66" s="4">
        <f t="shared" si="4"/>
        <v>20</v>
      </c>
      <c r="AG66" s="4">
        <f t="shared" si="5"/>
        <v>54</v>
      </c>
      <c r="AH66" s="5">
        <f t="shared" si="6"/>
        <v>2.7000000476837158</v>
      </c>
      <c r="AI66" s="5" t="str">
        <f t="shared" si="7"/>
        <v>CHM114</v>
      </c>
    </row>
    <row r="67" spans="1:35" x14ac:dyDescent="0.35">
      <c r="A67" s="1">
        <v>60</v>
      </c>
      <c r="B67" s="3" t="str">
        <f>PROPER(Details!B66)</f>
        <v>Thompson, Favour Ogbu</v>
      </c>
      <c r="C67" s="22" t="str">
        <f>T(Details!C66)</f>
        <v>CMP/20/110165</v>
      </c>
      <c r="D67" s="59" t="s">
        <v>70</v>
      </c>
      <c r="E67" s="62" t="s">
        <v>67</v>
      </c>
      <c r="F67" s="59" t="s">
        <v>72</v>
      </c>
      <c r="G67" s="59" t="s">
        <v>67</v>
      </c>
      <c r="H67" s="59" t="s">
        <v>68</v>
      </c>
      <c r="I67" s="59" t="s">
        <v>68</v>
      </c>
      <c r="J67" s="59" t="s">
        <v>72</v>
      </c>
      <c r="K67" s="59" t="s">
        <v>67</v>
      </c>
      <c r="L67" s="59" t="s">
        <v>68</v>
      </c>
      <c r="M67" s="59" t="s">
        <v>69</v>
      </c>
      <c r="N67" s="62" t="s">
        <v>69</v>
      </c>
      <c r="O67" s="62" t="s">
        <v>70</v>
      </c>
      <c r="P67" s="59"/>
      <c r="Q67" s="59"/>
      <c r="R67" s="59"/>
      <c r="S67" s="59"/>
      <c r="T67" s="59"/>
      <c r="U67" s="59"/>
      <c r="V67" s="59"/>
      <c r="W67" s="59"/>
      <c r="X67" s="2"/>
      <c r="Y67" s="4">
        <f t="shared" si="0"/>
        <v>20</v>
      </c>
      <c r="Z67" s="4">
        <f t="shared" si="1"/>
        <v>44</v>
      </c>
      <c r="AA67" s="5">
        <f t="shared" si="2"/>
        <v>2.2000000476837158</v>
      </c>
      <c r="AB67" s="4" t="str">
        <f t="shared" si="3"/>
        <v>CO</v>
      </c>
      <c r="AC67" s="4"/>
      <c r="AD67" s="4"/>
      <c r="AE67" s="5"/>
      <c r="AF67" s="4">
        <f t="shared" si="4"/>
        <v>20</v>
      </c>
      <c r="AG67" s="4">
        <f t="shared" si="5"/>
        <v>44</v>
      </c>
      <c r="AH67" s="5">
        <f t="shared" si="6"/>
        <v>2.2000000476837158</v>
      </c>
      <c r="AI67" s="5" t="str">
        <f t="shared" si="7"/>
        <v>MTH112,PHY112</v>
      </c>
    </row>
    <row r="68" spans="1:35" ht="24" x14ac:dyDescent="0.35">
      <c r="A68" s="1">
        <v>61</v>
      </c>
      <c r="B68" s="3" t="str">
        <f>PROPER(Details!B67)</f>
        <v>Obasiukanwa, Immanuel-Luke Chukwudiebube</v>
      </c>
      <c r="C68" s="22" t="str">
        <f>T(Details!C67)</f>
        <v>CMP/20/110179</v>
      </c>
      <c r="D68" s="59" t="s">
        <v>71</v>
      </c>
      <c r="E68" s="62" t="s">
        <v>68</v>
      </c>
      <c r="F68" s="59" t="s">
        <v>68</v>
      </c>
      <c r="G68" s="59" t="s">
        <v>72</v>
      </c>
      <c r="H68" s="59" t="s">
        <v>68</v>
      </c>
      <c r="I68" s="59" t="s">
        <v>69</v>
      </c>
      <c r="J68" s="59" t="s">
        <v>67</v>
      </c>
      <c r="K68" s="59" t="s">
        <v>69</v>
      </c>
      <c r="L68" s="59" t="s">
        <v>67</v>
      </c>
      <c r="M68" s="59" t="s">
        <v>69</v>
      </c>
      <c r="N68" s="62" t="s">
        <v>69</v>
      </c>
      <c r="O68" s="62" t="s">
        <v>72</v>
      </c>
      <c r="P68" s="59"/>
      <c r="Q68" s="59"/>
      <c r="R68" s="59"/>
      <c r="S68" s="59"/>
      <c r="T68" s="59"/>
      <c r="U68" s="59"/>
      <c r="V68" s="59"/>
      <c r="W68" s="59"/>
      <c r="X68" s="2"/>
      <c r="Y68" s="4">
        <f t="shared" si="0"/>
        <v>20</v>
      </c>
      <c r="Z68" s="4">
        <f t="shared" si="1"/>
        <v>64</v>
      </c>
      <c r="AA68" s="5">
        <f t="shared" si="2"/>
        <v>3.2000000476837158</v>
      </c>
      <c r="AB68" s="4" t="str">
        <f t="shared" si="3"/>
        <v>P</v>
      </c>
      <c r="AC68" s="4"/>
      <c r="AD68" s="4"/>
      <c r="AE68" s="5"/>
      <c r="AF68" s="4">
        <f t="shared" si="4"/>
        <v>20</v>
      </c>
      <c r="AG68" s="4">
        <f t="shared" si="5"/>
        <v>64</v>
      </c>
      <c r="AH68" s="5">
        <f t="shared" si="6"/>
        <v>3.2000000476837158</v>
      </c>
      <c r="AI68" s="5" t="str">
        <f t="shared" si="7"/>
        <v>PASS</v>
      </c>
    </row>
    <row r="69" spans="1:35" x14ac:dyDescent="0.35">
      <c r="A69" s="1">
        <v>62</v>
      </c>
      <c r="B69" s="3" t="str">
        <f>PROPER(Details!B68)</f>
        <v>Akuchie, Franklin Chukwuemeka</v>
      </c>
      <c r="C69" s="22" t="str">
        <f>T(Details!C68)</f>
        <v>CMP/20/110187</v>
      </c>
      <c r="D69" s="59" t="s">
        <v>72</v>
      </c>
      <c r="E69" s="62" t="s">
        <v>67</v>
      </c>
      <c r="F69" s="59" t="s">
        <v>71</v>
      </c>
      <c r="G69" s="59" t="s">
        <v>70</v>
      </c>
      <c r="H69" s="59" t="s">
        <v>68</v>
      </c>
      <c r="I69" s="59" t="s">
        <v>67</v>
      </c>
      <c r="J69" s="59" t="s">
        <v>67</v>
      </c>
      <c r="K69" s="59" t="s">
        <v>69</v>
      </c>
      <c r="L69" s="59" t="s">
        <v>67</v>
      </c>
      <c r="M69" s="59" t="s">
        <v>69</v>
      </c>
      <c r="N69" s="62" t="s">
        <v>69</v>
      </c>
      <c r="O69" s="62" t="s">
        <v>68</v>
      </c>
      <c r="P69" s="59"/>
      <c r="Q69" s="59"/>
      <c r="R69" s="59"/>
      <c r="S69" s="59"/>
      <c r="T69" s="59"/>
      <c r="U69" s="59"/>
      <c r="V69" s="59"/>
      <c r="W69" s="59"/>
      <c r="X69" s="2"/>
      <c r="Y69" s="4">
        <f t="shared" si="0"/>
        <v>20</v>
      </c>
      <c r="Z69" s="4">
        <f t="shared" si="1"/>
        <v>61</v>
      </c>
      <c r="AA69" s="5">
        <f t="shared" si="2"/>
        <v>3.0499999523162842</v>
      </c>
      <c r="AB69" s="4" t="str">
        <f t="shared" si="3"/>
        <v>P</v>
      </c>
      <c r="AC69" s="4"/>
      <c r="AD69" s="4"/>
      <c r="AE69" s="5"/>
      <c r="AF69" s="4">
        <f t="shared" si="4"/>
        <v>20</v>
      </c>
      <c r="AG69" s="4">
        <f t="shared" si="5"/>
        <v>61</v>
      </c>
      <c r="AH69" s="5">
        <f t="shared" si="6"/>
        <v>3.0499999523162842</v>
      </c>
      <c r="AI69" s="5" t="str">
        <f t="shared" si="7"/>
        <v>CHM114</v>
      </c>
    </row>
    <row r="70" spans="1:35" x14ac:dyDescent="0.35">
      <c r="A70" s="1">
        <v>63</v>
      </c>
      <c r="B70" s="3" t="str">
        <f>PROPER(Details!B69)</f>
        <v>Iwueze, Victor Ihechukwu</v>
      </c>
      <c r="C70" s="22" t="str">
        <f>T(Details!C69)</f>
        <v>CMP/20/110206</v>
      </c>
      <c r="D70" s="59" t="s">
        <v>67</v>
      </c>
      <c r="E70" s="62" t="s">
        <v>68</v>
      </c>
      <c r="F70" s="59" t="s">
        <v>68</v>
      </c>
      <c r="G70" s="59" t="s">
        <v>71</v>
      </c>
      <c r="H70" s="59" t="s">
        <v>68</v>
      </c>
      <c r="I70" s="59" t="s">
        <v>67</v>
      </c>
      <c r="J70" s="59" t="s">
        <v>71</v>
      </c>
      <c r="K70" s="59" t="s">
        <v>67</v>
      </c>
      <c r="L70" s="59" t="s">
        <v>67</v>
      </c>
      <c r="M70" s="59" t="s">
        <v>69</v>
      </c>
      <c r="N70" s="62" t="s">
        <v>69</v>
      </c>
      <c r="O70" s="62" t="s">
        <v>67</v>
      </c>
      <c r="P70" s="59"/>
      <c r="Q70" s="59"/>
      <c r="R70" s="59"/>
      <c r="S70" s="59"/>
      <c r="T70" s="59"/>
      <c r="U70" s="59"/>
      <c r="V70" s="59"/>
      <c r="W70" s="59"/>
      <c r="X70" s="2"/>
      <c r="Y70" s="4">
        <f t="shared" si="0"/>
        <v>20</v>
      </c>
      <c r="Z70" s="4">
        <f t="shared" si="1"/>
        <v>71</v>
      </c>
      <c r="AA70" s="5">
        <f t="shared" si="2"/>
        <v>3.5499999523162842</v>
      </c>
      <c r="AB70" s="4" t="str">
        <f t="shared" si="3"/>
        <v>P</v>
      </c>
      <c r="AC70" s="4"/>
      <c r="AD70" s="4"/>
      <c r="AE70" s="5"/>
      <c r="AF70" s="4">
        <f t="shared" si="4"/>
        <v>20</v>
      </c>
      <c r="AG70" s="4">
        <f t="shared" si="5"/>
        <v>71</v>
      </c>
      <c r="AH70" s="5">
        <f t="shared" si="6"/>
        <v>3.5499999523162842</v>
      </c>
      <c r="AI70" s="5" t="str">
        <f t="shared" si="7"/>
        <v>PASS</v>
      </c>
    </row>
    <row r="71" spans="1:35" x14ac:dyDescent="0.35">
      <c r="A71" s="1">
        <v>64</v>
      </c>
      <c r="B71" s="3" t="str">
        <f>PROPER(Details!B70)</f>
        <v>Ekechukwu, Sandra Ngozichukwu</v>
      </c>
      <c r="C71" s="22" t="str">
        <f>T(Details!C70)</f>
        <v>CMP/20/110207</v>
      </c>
      <c r="D71" s="59" t="s">
        <v>68</v>
      </c>
      <c r="E71" s="62" t="s">
        <v>71</v>
      </c>
      <c r="F71" s="59" t="s">
        <v>67</v>
      </c>
      <c r="G71" s="59" t="s">
        <v>68</v>
      </c>
      <c r="H71" s="59" t="s">
        <v>68</v>
      </c>
      <c r="I71" s="59" t="s">
        <v>72</v>
      </c>
      <c r="J71" s="59" t="s">
        <v>68</v>
      </c>
      <c r="K71" s="59" t="s">
        <v>69</v>
      </c>
      <c r="L71" s="59" t="s">
        <v>67</v>
      </c>
      <c r="M71" s="59" t="s">
        <v>69</v>
      </c>
      <c r="N71" s="62" t="s">
        <v>69</v>
      </c>
      <c r="O71" s="62" t="s">
        <v>71</v>
      </c>
      <c r="P71" s="59"/>
      <c r="Q71" s="59"/>
      <c r="R71" s="59"/>
      <c r="S71" s="59"/>
      <c r="T71" s="59"/>
      <c r="U71" s="59"/>
      <c r="V71" s="59"/>
      <c r="W71" s="59"/>
      <c r="X71" s="2"/>
      <c r="Y71" s="4">
        <f t="shared" si="0"/>
        <v>20</v>
      </c>
      <c r="Z71" s="4">
        <f t="shared" si="1"/>
        <v>67</v>
      </c>
      <c r="AA71" s="5">
        <f t="shared" si="2"/>
        <v>3.3499999046325684</v>
      </c>
      <c r="AB71" s="4" t="str">
        <f t="shared" si="3"/>
        <v>P</v>
      </c>
      <c r="AC71" s="4"/>
      <c r="AD71" s="4"/>
      <c r="AE71" s="5"/>
      <c r="AF71" s="4">
        <f t="shared" si="4"/>
        <v>20</v>
      </c>
      <c r="AG71" s="4">
        <f t="shared" si="5"/>
        <v>67</v>
      </c>
      <c r="AH71" s="5">
        <f t="shared" si="6"/>
        <v>3.3499999046325684</v>
      </c>
      <c r="AI71" s="5" t="str">
        <f t="shared" si="7"/>
        <v>PASS</v>
      </c>
    </row>
    <row r="72" spans="1:35" x14ac:dyDescent="0.35">
      <c r="A72" s="1">
        <v>65</v>
      </c>
      <c r="B72" s="3" t="str">
        <f>PROPER(Details!B71)</f>
        <v>Onwe, Emmanuel Arinze</v>
      </c>
      <c r="C72" s="22" t="str">
        <f>T(Details!C71)</f>
        <v>CMP/20/110257</v>
      </c>
      <c r="D72" s="59" t="s">
        <v>72</v>
      </c>
      <c r="E72" s="62" t="s">
        <v>67</v>
      </c>
      <c r="F72" s="59" t="s">
        <v>72</v>
      </c>
      <c r="G72" s="59" t="s">
        <v>72</v>
      </c>
      <c r="H72" s="59" t="s">
        <v>72</v>
      </c>
      <c r="I72" s="59" t="s">
        <v>71</v>
      </c>
      <c r="J72" s="59" t="s">
        <v>68</v>
      </c>
      <c r="K72" s="59" t="s">
        <v>67</v>
      </c>
      <c r="L72" s="59" t="s">
        <v>68</v>
      </c>
      <c r="M72" s="59" t="s">
        <v>69</v>
      </c>
      <c r="N72" s="62" t="s">
        <v>69</v>
      </c>
      <c r="O72" s="62" t="s">
        <v>70</v>
      </c>
      <c r="P72" s="59"/>
      <c r="Q72" s="59"/>
      <c r="R72" s="59"/>
      <c r="S72" s="59"/>
      <c r="T72" s="59"/>
      <c r="U72" s="59"/>
      <c r="V72" s="59"/>
      <c r="W72" s="59"/>
      <c r="X72" s="2"/>
      <c r="Y72" s="4">
        <f t="shared" si="0"/>
        <v>20</v>
      </c>
      <c r="Z72" s="4">
        <f t="shared" si="1"/>
        <v>43</v>
      </c>
      <c r="AA72" s="5">
        <f t="shared" si="2"/>
        <v>2.1500000953674316</v>
      </c>
      <c r="AB72" s="4" t="str">
        <f t="shared" si="3"/>
        <v>CO</v>
      </c>
      <c r="AC72" s="4"/>
      <c r="AD72" s="4"/>
      <c r="AE72" s="5"/>
      <c r="AF72" s="4">
        <f t="shared" si="4"/>
        <v>20</v>
      </c>
      <c r="AG72" s="4">
        <f t="shared" si="5"/>
        <v>43</v>
      </c>
      <c r="AH72" s="5">
        <f t="shared" si="6"/>
        <v>2.1500000953674316</v>
      </c>
      <c r="AI72" s="5" t="str">
        <f t="shared" si="7"/>
        <v>PHY112</v>
      </c>
    </row>
    <row r="73" spans="1:35" x14ac:dyDescent="0.35">
      <c r="A73" s="1">
        <v>66</v>
      </c>
      <c r="B73" s="3" t="str">
        <f>PROPER(Details!B72)</f>
        <v>Emeka, Prevail Chidubem</v>
      </c>
      <c r="C73" s="22" t="str">
        <f>T(Details!C72)</f>
        <v>CMP/20/110266</v>
      </c>
      <c r="D73" s="59" t="s">
        <v>69</v>
      </c>
      <c r="E73" s="62" t="s">
        <v>69</v>
      </c>
      <c r="F73" s="59" t="s">
        <v>67</v>
      </c>
      <c r="G73" s="59" t="s">
        <v>67</v>
      </c>
      <c r="H73" s="59" t="s">
        <v>67</v>
      </c>
      <c r="I73" s="59" t="s">
        <v>69</v>
      </c>
      <c r="J73" s="59" t="s">
        <v>67</v>
      </c>
      <c r="K73" s="59" t="s">
        <v>69</v>
      </c>
      <c r="L73" s="59" t="s">
        <v>67</v>
      </c>
      <c r="M73" s="59" t="s">
        <v>69</v>
      </c>
      <c r="N73" s="62" t="s">
        <v>69</v>
      </c>
      <c r="O73" s="62" t="s">
        <v>69</v>
      </c>
      <c r="P73" s="59"/>
      <c r="Q73" s="59"/>
      <c r="R73" s="59"/>
      <c r="S73" s="59"/>
      <c r="T73" s="59"/>
      <c r="U73" s="59"/>
      <c r="V73" s="59"/>
      <c r="W73" s="59"/>
      <c r="X73" s="2"/>
      <c r="Y73" s="4">
        <f t="shared" ref="Y73:Y136" si="8">SumTCL(D73:W73,$D$7:$W$7)</f>
        <v>20</v>
      </c>
      <c r="Z73" s="4">
        <f t="shared" ref="Z73:Z136" si="9">CurrGP(D73:W73,$D$7:$W$7)</f>
        <v>91</v>
      </c>
      <c r="AA73" s="5">
        <f t="shared" ref="AA73:AA136" si="10">GradePointAve(Z73,Y73)</f>
        <v>4.5500001907348633</v>
      </c>
      <c r="AB73" s="4" t="str">
        <f t="shared" ref="AB73:AB136" si="11">SRT(I73:W73)</f>
        <v>P</v>
      </c>
      <c r="AC73" s="4"/>
      <c r="AD73" s="4"/>
      <c r="AE73" s="5"/>
      <c r="AF73" s="4">
        <f t="shared" ref="AF73:AF136" si="12">SUM(Y73,AC73)</f>
        <v>20</v>
      </c>
      <c r="AG73" s="4">
        <f t="shared" ref="AG73:AG136" si="13">SUM(Z73,AD73)</f>
        <v>91</v>
      </c>
      <c r="AH73" s="5">
        <f t="shared" ref="AH73:AH136" si="14">GradePointAve(AG73,AF73)</f>
        <v>4.5500001907348633</v>
      </c>
      <c r="AI73" s="5" t="str">
        <f t="shared" ref="AI73:AI136" si="15">RemarksTwo(D73:W73,AH73,$D$5:$W$5,"")</f>
        <v>COMMENDATION</v>
      </c>
    </row>
    <row r="74" spans="1:35" x14ac:dyDescent="0.35">
      <c r="A74" s="1">
        <v>67</v>
      </c>
      <c r="B74" s="3" t="str">
        <f>PROPER(Details!B73)</f>
        <v>Ofili,  Chidera Henry</v>
      </c>
      <c r="C74" s="22" t="str">
        <f>T(Details!C73)</f>
        <v>CMP/20/110274</v>
      </c>
      <c r="D74" s="59" t="s">
        <v>68</v>
      </c>
      <c r="E74" s="62" t="s">
        <v>68</v>
      </c>
      <c r="F74" s="59" t="s">
        <v>68</v>
      </c>
      <c r="G74" s="59" t="s">
        <v>72</v>
      </c>
      <c r="H74" s="59" t="s">
        <v>68</v>
      </c>
      <c r="I74" s="59" t="s">
        <v>71</v>
      </c>
      <c r="J74" s="59" t="s">
        <v>67</v>
      </c>
      <c r="K74" s="59" t="s">
        <v>67</v>
      </c>
      <c r="L74" s="59" t="s">
        <v>67</v>
      </c>
      <c r="M74" s="59" t="s">
        <v>68</v>
      </c>
      <c r="N74" s="62" t="s">
        <v>69</v>
      </c>
      <c r="O74" s="62" t="s">
        <v>72</v>
      </c>
      <c r="P74" s="59"/>
      <c r="Q74" s="59"/>
      <c r="R74" s="59"/>
      <c r="S74" s="59"/>
      <c r="T74" s="59"/>
      <c r="U74" s="59"/>
      <c r="V74" s="59"/>
      <c r="W74" s="59"/>
      <c r="X74" s="2"/>
      <c r="Y74" s="4">
        <f t="shared" si="8"/>
        <v>20</v>
      </c>
      <c r="Z74" s="4">
        <f t="shared" si="9"/>
        <v>59</v>
      </c>
      <c r="AA74" s="5">
        <f t="shared" si="10"/>
        <v>2.9500000476837158</v>
      </c>
      <c r="AB74" s="4" t="str">
        <f t="shared" si="11"/>
        <v>P</v>
      </c>
      <c r="AC74" s="4"/>
      <c r="AD74" s="4"/>
      <c r="AE74" s="5"/>
      <c r="AF74" s="4">
        <f t="shared" si="12"/>
        <v>20</v>
      </c>
      <c r="AG74" s="4">
        <f t="shared" si="13"/>
        <v>59</v>
      </c>
      <c r="AH74" s="5">
        <f t="shared" si="14"/>
        <v>2.9500000476837158</v>
      </c>
      <c r="AI74" s="5" t="str">
        <f t="shared" si="15"/>
        <v>PASS</v>
      </c>
    </row>
    <row r="75" spans="1:35" x14ac:dyDescent="0.35">
      <c r="A75" s="1">
        <v>68</v>
      </c>
      <c r="B75" s="3" t="str">
        <f>PROPER(Details!B74)</f>
        <v>Ohaka, Christopher Chikadibia</v>
      </c>
      <c r="C75" s="22" t="str">
        <f>T(Details!C74)</f>
        <v>CMP/20/110291</v>
      </c>
      <c r="D75" s="59" t="s">
        <v>67</v>
      </c>
      <c r="E75" s="62" t="s">
        <v>72</v>
      </c>
      <c r="F75" s="59" t="s">
        <v>67</v>
      </c>
      <c r="G75" s="59" t="s">
        <v>70</v>
      </c>
      <c r="H75" s="59" t="s">
        <v>70</v>
      </c>
      <c r="I75" s="59" t="s">
        <v>67</v>
      </c>
      <c r="J75" s="59" t="s">
        <v>68</v>
      </c>
      <c r="K75" s="59" t="s">
        <v>68</v>
      </c>
      <c r="L75" s="59" t="s">
        <v>69</v>
      </c>
      <c r="M75" s="59" t="s">
        <v>68</v>
      </c>
      <c r="N75" s="62" t="s">
        <v>69</v>
      </c>
      <c r="O75" s="62" t="s">
        <v>71</v>
      </c>
      <c r="P75" s="59"/>
      <c r="Q75" s="59"/>
      <c r="R75" s="59"/>
      <c r="S75" s="59"/>
      <c r="T75" s="59"/>
      <c r="U75" s="59"/>
      <c r="V75" s="59"/>
      <c r="W75" s="59"/>
      <c r="X75" s="2"/>
      <c r="Y75" s="4">
        <f t="shared" si="8"/>
        <v>20</v>
      </c>
      <c r="Z75" s="4">
        <f t="shared" si="9"/>
        <v>58</v>
      </c>
      <c r="AA75" s="5">
        <f t="shared" si="10"/>
        <v>2.9000000953674316</v>
      </c>
      <c r="AB75" s="4" t="str">
        <f t="shared" si="11"/>
        <v>P</v>
      </c>
      <c r="AC75" s="4"/>
      <c r="AD75" s="4"/>
      <c r="AE75" s="5"/>
      <c r="AF75" s="4">
        <f t="shared" si="12"/>
        <v>20</v>
      </c>
      <c r="AG75" s="4">
        <f t="shared" si="13"/>
        <v>58</v>
      </c>
      <c r="AH75" s="5">
        <f t="shared" si="14"/>
        <v>2.9000000953674316</v>
      </c>
      <c r="AI75" s="5" t="str">
        <f t="shared" si="15"/>
        <v>CHM114,BIO112</v>
      </c>
    </row>
    <row r="76" spans="1:35" x14ac:dyDescent="0.35">
      <c r="A76" s="1">
        <v>69</v>
      </c>
      <c r="B76" s="3" t="str">
        <f>PROPER(Details!B75)</f>
        <v>Uzoma, Emmanuella Oluebube</v>
      </c>
      <c r="C76" s="22" t="str">
        <f>T(Details!C75)</f>
        <v>CMP/20/110297</v>
      </c>
      <c r="D76" s="59" t="s">
        <v>72</v>
      </c>
      <c r="E76" s="62" t="s">
        <v>67</v>
      </c>
      <c r="F76" s="59" t="s">
        <v>69</v>
      </c>
      <c r="G76" s="59" t="s">
        <v>72</v>
      </c>
      <c r="H76" s="59" t="s">
        <v>71</v>
      </c>
      <c r="I76" s="59" t="s">
        <v>68</v>
      </c>
      <c r="J76" s="59" t="s">
        <v>67</v>
      </c>
      <c r="K76" s="59" t="s">
        <v>69</v>
      </c>
      <c r="L76" s="59" t="s">
        <v>67</v>
      </c>
      <c r="M76" s="59" t="s">
        <v>69</v>
      </c>
      <c r="N76" s="62" t="s">
        <v>69</v>
      </c>
      <c r="O76" s="62" t="s">
        <v>67</v>
      </c>
      <c r="P76" s="59"/>
      <c r="Q76" s="59"/>
      <c r="R76" s="59"/>
      <c r="S76" s="59"/>
      <c r="T76" s="59"/>
      <c r="U76" s="59"/>
      <c r="V76" s="59"/>
      <c r="W76" s="59"/>
      <c r="X76" s="2"/>
      <c r="Y76" s="4">
        <f t="shared" si="8"/>
        <v>20</v>
      </c>
      <c r="Z76" s="4">
        <f t="shared" si="9"/>
        <v>70</v>
      </c>
      <c r="AA76" s="5">
        <f t="shared" si="10"/>
        <v>3.5</v>
      </c>
      <c r="AB76" s="4" t="str">
        <f t="shared" si="11"/>
        <v>P</v>
      </c>
      <c r="AC76" s="4"/>
      <c r="AD76" s="4"/>
      <c r="AE76" s="5"/>
      <c r="AF76" s="4">
        <f t="shared" si="12"/>
        <v>20</v>
      </c>
      <c r="AG76" s="4">
        <f t="shared" si="13"/>
        <v>70</v>
      </c>
      <c r="AH76" s="5">
        <f t="shared" si="14"/>
        <v>3.5</v>
      </c>
      <c r="AI76" s="5" t="str">
        <f t="shared" si="15"/>
        <v>PASS</v>
      </c>
    </row>
    <row r="77" spans="1:35" x14ac:dyDescent="0.35">
      <c r="A77" s="1">
        <v>70</v>
      </c>
      <c r="B77" s="3" t="str">
        <f>PROPER(Details!B76)</f>
        <v>Maxwell, Goodluck Chukwudi</v>
      </c>
      <c r="C77" s="22" t="str">
        <f>T(Details!C76)</f>
        <v>CMP/20/110331</v>
      </c>
      <c r="D77" s="59" t="s">
        <v>67</v>
      </c>
      <c r="E77" s="62" t="s">
        <v>68</v>
      </c>
      <c r="F77" s="59" t="s">
        <v>71</v>
      </c>
      <c r="G77" s="59" t="s">
        <v>67</v>
      </c>
      <c r="H77" s="59" t="s">
        <v>67</v>
      </c>
      <c r="I77" s="59" t="s">
        <v>67</v>
      </c>
      <c r="J77" s="59" t="s">
        <v>67</v>
      </c>
      <c r="K77" s="59" t="s">
        <v>69</v>
      </c>
      <c r="L77" s="59" t="s">
        <v>67</v>
      </c>
      <c r="M77" s="59" t="s">
        <v>69</v>
      </c>
      <c r="N77" s="62" t="s">
        <v>69</v>
      </c>
      <c r="O77" s="62" t="s">
        <v>68</v>
      </c>
      <c r="P77" s="59"/>
      <c r="Q77" s="59"/>
      <c r="R77" s="59"/>
      <c r="S77" s="59"/>
      <c r="T77" s="59"/>
      <c r="U77" s="59"/>
      <c r="V77" s="59"/>
      <c r="W77" s="59"/>
      <c r="X77" s="2"/>
      <c r="Y77" s="4">
        <f t="shared" si="8"/>
        <v>20</v>
      </c>
      <c r="Z77" s="4">
        <f t="shared" si="9"/>
        <v>75</v>
      </c>
      <c r="AA77" s="5">
        <f t="shared" si="10"/>
        <v>3.75</v>
      </c>
      <c r="AB77" s="4" t="str">
        <f t="shared" si="11"/>
        <v>P</v>
      </c>
      <c r="AC77" s="4"/>
      <c r="AD77" s="4"/>
      <c r="AE77" s="5"/>
      <c r="AF77" s="4">
        <f t="shared" si="12"/>
        <v>20</v>
      </c>
      <c r="AG77" s="4">
        <f t="shared" si="13"/>
        <v>75</v>
      </c>
      <c r="AH77" s="5">
        <f t="shared" si="14"/>
        <v>3.75</v>
      </c>
      <c r="AI77" s="5" t="str">
        <f t="shared" si="15"/>
        <v>PASS</v>
      </c>
    </row>
    <row r="78" spans="1:35" x14ac:dyDescent="0.35">
      <c r="A78" s="1">
        <v>71</v>
      </c>
      <c r="B78" s="3" t="str">
        <f>PROPER(Details!B77)</f>
        <v xml:space="preserve">Oguike, Okechukwu Uzoma </v>
      </c>
      <c r="C78" s="22" t="str">
        <f>T(Details!C77)</f>
        <v>CMP/20/110355</v>
      </c>
      <c r="D78" s="59" t="s">
        <v>71</v>
      </c>
      <c r="E78" s="62" t="s">
        <v>67</v>
      </c>
      <c r="F78" s="59" t="s">
        <v>71</v>
      </c>
      <c r="G78" s="59" t="s">
        <v>70</v>
      </c>
      <c r="H78" s="59" t="s">
        <v>68</v>
      </c>
      <c r="I78" s="59" t="s">
        <v>68</v>
      </c>
      <c r="J78" s="59" t="s">
        <v>68</v>
      </c>
      <c r="K78" s="59" t="s">
        <v>67</v>
      </c>
      <c r="L78" s="59" t="s">
        <v>67</v>
      </c>
      <c r="M78" s="59" t="s">
        <v>69</v>
      </c>
      <c r="N78" s="62" t="s">
        <v>69</v>
      </c>
      <c r="O78" s="62" t="s">
        <v>69</v>
      </c>
      <c r="P78" s="59"/>
      <c r="Q78" s="59"/>
      <c r="R78" s="59"/>
      <c r="S78" s="59"/>
      <c r="T78" s="59"/>
      <c r="U78" s="59"/>
      <c r="V78" s="59"/>
      <c r="W78" s="59"/>
      <c r="X78" s="2"/>
      <c r="Y78" s="4">
        <f t="shared" si="8"/>
        <v>20</v>
      </c>
      <c r="Z78" s="4">
        <f t="shared" si="9"/>
        <v>64</v>
      </c>
      <c r="AA78" s="5">
        <f t="shared" si="10"/>
        <v>3.2000000476837158</v>
      </c>
      <c r="AB78" s="4" t="str">
        <f t="shared" si="11"/>
        <v>P</v>
      </c>
      <c r="AC78" s="4"/>
      <c r="AD78" s="4"/>
      <c r="AE78" s="5"/>
      <c r="AF78" s="4">
        <f t="shared" si="12"/>
        <v>20</v>
      </c>
      <c r="AG78" s="4">
        <f t="shared" si="13"/>
        <v>64</v>
      </c>
      <c r="AH78" s="5">
        <f t="shared" si="14"/>
        <v>3.2000000476837158</v>
      </c>
      <c r="AI78" s="5" t="str">
        <f t="shared" si="15"/>
        <v>CHM114</v>
      </c>
    </row>
    <row r="79" spans="1:35" ht="24" x14ac:dyDescent="0.35">
      <c r="A79" s="1">
        <v>72</v>
      </c>
      <c r="B79" s="3" t="str">
        <f>PROPER(Details!B78)</f>
        <v>Amaechi, Agezichi Martha</v>
      </c>
      <c r="C79" s="22" t="str">
        <f>T(Details!C78)</f>
        <v>CMP/20/110358</v>
      </c>
      <c r="D79" s="59" t="s">
        <v>70</v>
      </c>
      <c r="E79" s="62" t="s">
        <v>71</v>
      </c>
      <c r="F79" s="59" t="s">
        <v>70</v>
      </c>
      <c r="G79" s="59" t="s">
        <v>70</v>
      </c>
      <c r="H79" s="59" t="s">
        <v>68</v>
      </c>
      <c r="I79" s="59" t="s">
        <v>67</v>
      </c>
      <c r="J79" s="59" t="s">
        <v>68</v>
      </c>
      <c r="K79" s="59" t="s">
        <v>69</v>
      </c>
      <c r="L79" s="59" t="s">
        <v>67</v>
      </c>
      <c r="M79" s="59" t="s">
        <v>69</v>
      </c>
      <c r="N79" s="62" t="s">
        <v>69</v>
      </c>
      <c r="O79" s="62" t="s">
        <v>70</v>
      </c>
      <c r="P79" s="59"/>
      <c r="Q79" s="59"/>
      <c r="R79" s="59"/>
      <c r="S79" s="59"/>
      <c r="T79" s="59"/>
      <c r="U79" s="59"/>
      <c r="V79" s="59"/>
      <c r="W79" s="59"/>
      <c r="X79" s="2"/>
      <c r="Y79" s="4">
        <f t="shared" si="8"/>
        <v>20</v>
      </c>
      <c r="Z79" s="4">
        <f t="shared" si="9"/>
        <v>42</v>
      </c>
      <c r="AA79" s="5">
        <f t="shared" si="10"/>
        <v>2.0999999046325684</v>
      </c>
      <c r="AB79" s="4" t="str">
        <f t="shared" si="11"/>
        <v>CO</v>
      </c>
      <c r="AC79" s="4"/>
      <c r="AD79" s="4"/>
      <c r="AE79" s="5"/>
      <c r="AF79" s="4">
        <f t="shared" si="12"/>
        <v>20</v>
      </c>
      <c r="AG79" s="4">
        <f t="shared" si="13"/>
        <v>42</v>
      </c>
      <c r="AH79" s="5">
        <f t="shared" si="14"/>
        <v>2.0999999046325684</v>
      </c>
      <c r="AI79" s="5" t="str">
        <f t="shared" si="15"/>
        <v>MTH112,CHM113,CHM114,PHY112</v>
      </c>
    </row>
    <row r="80" spans="1:35" x14ac:dyDescent="0.35">
      <c r="A80" s="1">
        <v>73</v>
      </c>
      <c r="B80" s="3" t="str">
        <f>PROPER(Details!B79)</f>
        <v>Ossai, Fidelis Uchechukwu</v>
      </c>
      <c r="C80" s="22" t="str">
        <f>T(Details!C79)</f>
        <v>CMP/20/110403</v>
      </c>
      <c r="D80" s="59" t="s">
        <v>71</v>
      </c>
      <c r="E80" s="62" t="s">
        <v>67</v>
      </c>
      <c r="F80" s="59" t="s">
        <v>68</v>
      </c>
      <c r="G80" s="59" t="s">
        <v>67</v>
      </c>
      <c r="H80" s="59" t="s">
        <v>67</v>
      </c>
      <c r="I80" s="59" t="s">
        <v>67</v>
      </c>
      <c r="J80" s="59" t="s">
        <v>71</v>
      </c>
      <c r="K80" s="59" t="s">
        <v>69</v>
      </c>
      <c r="L80" s="59" t="s">
        <v>67</v>
      </c>
      <c r="M80" s="59" t="s">
        <v>69</v>
      </c>
      <c r="N80" s="62" t="s">
        <v>69</v>
      </c>
      <c r="O80" s="62" t="s">
        <v>68</v>
      </c>
      <c r="P80" s="59"/>
      <c r="Q80" s="59"/>
      <c r="R80" s="59"/>
      <c r="S80" s="59"/>
      <c r="T80" s="59"/>
      <c r="U80" s="59"/>
      <c r="V80" s="59"/>
      <c r="W80" s="59"/>
      <c r="X80" s="2"/>
      <c r="Y80" s="4">
        <f t="shared" si="8"/>
        <v>20</v>
      </c>
      <c r="Z80" s="4">
        <f t="shared" si="9"/>
        <v>69</v>
      </c>
      <c r="AA80" s="5">
        <f t="shared" si="10"/>
        <v>3.4500000476837158</v>
      </c>
      <c r="AB80" s="4" t="str">
        <f t="shared" si="11"/>
        <v>P</v>
      </c>
      <c r="AC80" s="4"/>
      <c r="AD80" s="4"/>
      <c r="AE80" s="5"/>
      <c r="AF80" s="4">
        <f t="shared" si="12"/>
        <v>20</v>
      </c>
      <c r="AG80" s="4">
        <f t="shared" si="13"/>
        <v>69</v>
      </c>
      <c r="AH80" s="5">
        <f t="shared" si="14"/>
        <v>3.4500000476837158</v>
      </c>
      <c r="AI80" s="5" t="str">
        <f t="shared" si="15"/>
        <v>PASS</v>
      </c>
    </row>
    <row r="81" spans="1:35" x14ac:dyDescent="0.35">
      <c r="A81" s="1">
        <v>74</v>
      </c>
      <c r="B81" s="3" t="str">
        <f>PROPER(Details!B80)</f>
        <v>Okoro, Chinaza Godswill</v>
      </c>
      <c r="C81" s="22" t="str">
        <f>T(Details!C80)</f>
        <v>CMP/20/110404</v>
      </c>
      <c r="D81" s="59" t="s">
        <v>68</v>
      </c>
      <c r="E81" s="62" t="s">
        <v>69</v>
      </c>
      <c r="F81" s="59" t="s">
        <v>72</v>
      </c>
      <c r="G81" s="59" t="s">
        <v>72</v>
      </c>
      <c r="H81" s="59" t="s">
        <v>68</v>
      </c>
      <c r="I81" s="59" t="s">
        <v>68</v>
      </c>
      <c r="J81" s="59" t="s">
        <v>68</v>
      </c>
      <c r="K81" s="59" t="s">
        <v>69</v>
      </c>
      <c r="L81" s="59" t="s">
        <v>68</v>
      </c>
      <c r="M81" s="59" t="s">
        <v>68</v>
      </c>
      <c r="N81" s="62" t="s">
        <v>68</v>
      </c>
      <c r="O81" s="62" t="s">
        <v>67</v>
      </c>
      <c r="P81" s="59"/>
      <c r="Q81" s="59"/>
      <c r="R81" s="59"/>
      <c r="S81" s="59"/>
      <c r="T81" s="59"/>
      <c r="U81" s="59"/>
      <c r="V81" s="59"/>
      <c r="W81" s="59"/>
      <c r="X81" s="2"/>
      <c r="Y81" s="4">
        <f t="shared" si="8"/>
        <v>20</v>
      </c>
      <c r="Z81" s="4">
        <f t="shared" si="9"/>
        <v>58</v>
      </c>
      <c r="AA81" s="5">
        <f t="shared" si="10"/>
        <v>2.9000000953674316</v>
      </c>
      <c r="AB81" s="4" t="str">
        <f t="shared" si="11"/>
        <v>P</v>
      </c>
      <c r="AC81" s="4"/>
      <c r="AD81" s="4"/>
      <c r="AE81" s="5"/>
      <c r="AF81" s="4">
        <f t="shared" si="12"/>
        <v>20</v>
      </c>
      <c r="AG81" s="4">
        <f t="shared" si="13"/>
        <v>58</v>
      </c>
      <c r="AH81" s="5">
        <f t="shared" si="14"/>
        <v>2.9000000953674316</v>
      </c>
      <c r="AI81" s="5" t="str">
        <f t="shared" si="15"/>
        <v>PASS</v>
      </c>
    </row>
    <row r="82" spans="1:35" x14ac:dyDescent="0.35">
      <c r="A82" s="1">
        <v>75</v>
      </c>
      <c r="B82" s="3" t="str">
        <f>PROPER(Details!B81)</f>
        <v>Dike, Stephen Ifeanyi</v>
      </c>
      <c r="C82" s="22" t="str">
        <f>T(Details!C81)</f>
        <v>CMP/20/110437</v>
      </c>
      <c r="D82" s="63" t="s">
        <v>69</v>
      </c>
      <c r="E82" s="62" t="s">
        <v>68</v>
      </c>
      <c r="F82" s="59" t="s">
        <v>68</v>
      </c>
      <c r="G82" s="59" t="s">
        <v>69</v>
      </c>
      <c r="H82" s="59" t="s">
        <v>67</v>
      </c>
      <c r="I82" s="59" t="s">
        <v>68</v>
      </c>
      <c r="J82" s="59" t="s">
        <v>67</v>
      </c>
      <c r="K82" s="59" t="s">
        <v>69</v>
      </c>
      <c r="L82" s="59" t="s">
        <v>68</v>
      </c>
      <c r="M82" s="59" t="s">
        <v>67</v>
      </c>
      <c r="N82" s="62" t="s">
        <v>69</v>
      </c>
      <c r="O82" s="62" t="s">
        <v>67</v>
      </c>
      <c r="P82" s="59"/>
      <c r="Q82" s="59"/>
      <c r="R82" s="59"/>
      <c r="S82" s="59"/>
      <c r="T82" s="59"/>
      <c r="U82" s="59"/>
      <c r="V82" s="59"/>
      <c r="W82" s="59"/>
      <c r="X82" s="2"/>
      <c r="Y82" s="4">
        <f t="shared" si="8"/>
        <v>20</v>
      </c>
      <c r="Z82" s="4">
        <f t="shared" si="9"/>
        <v>80</v>
      </c>
      <c r="AA82" s="5">
        <f t="shared" si="10"/>
        <v>4</v>
      </c>
      <c r="AB82" s="4" t="str">
        <f t="shared" si="11"/>
        <v>P</v>
      </c>
      <c r="AC82" s="4"/>
      <c r="AD82" s="4"/>
      <c r="AE82" s="5"/>
      <c r="AF82" s="4">
        <f t="shared" si="12"/>
        <v>20</v>
      </c>
      <c r="AG82" s="4">
        <f t="shared" si="13"/>
        <v>80</v>
      </c>
      <c r="AH82" s="5">
        <f t="shared" si="14"/>
        <v>4</v>
      </c>
      <c r="AI82" s="5" t="str">
        <f t="shared" si="15"/>
        <v>COMMENDATION</v>
      </c>
    </row>
    <row r="83" spans="1:35" s="29" customFormat="1" x14ac:dyDescent="0.35">
      <c r="A83" s="25">
        <v>76</v>
      </c>
      <c r="B83" s="3" t="str">
        <f>PROPER(Details!B82)</f>
        <v>Igwe, Chinonso Precious</v>
      </c>
      <c r="C83" s="22" t="str">
        <f>T(Details!C82)</f>
        <v>CMP/20/110442</v>
      </c>
      <c r="D83" s="59" t="s">
        <v>68</v>
      </c>
      <c r="E83" s="62" t="s">
        <v>71</v>
      </c>
      <c r="F83" s="63" t="s">
        <v>72</v>
      </c>
      <c r="G83" s="63" t="s">
        <v>70</v>
      </c>
      <c r="H83" s="63" t="s">
        <v>68</v>
      </c>
      <c r="I83" s="63" t="s">
        <v>67</v>
      </c>
      <c r="J83" s="63" t="s">
        <v>67</v>
      </c>
      <c r="K83" s="63" t="s">
        <v>69</v>
      </c>
      <c r="L83" s="63" t="s">
        <v>67</v>
      </c>
      <c r="M83" s="63" t="s">
        <v>69</v>
      </c>
      <c r="N83" s="62" t="s">
        <v>69</v>
      </c>
      <c r="O83" s="62" t="s">
        <v>71</v>
      </c>
      <c r="P83" s="63"/>
      <c r="Q83" s="63"/>
      <c r="R83" s="63"/>
      <c r="S83" s="63"/>
      <c r="T83" s="63"/>
      <c r="U83" s="63"/>
      <c r="V83" s="63"/>
      <c r="W83" s="63"/>
      <c r="X83" s="2"/>
      <c r="Y83" s="4">
        <f t="shared" si="8"/>
        <v>20</v>
      </c>
      <c r="Z83" s="4">
        <f t="shared" si="9"/>
        <v>60</v>
      </c>
      <c r="AA83" s="5">
        <f t="shared" si="10"/>
        <v>3</v>
      </c>
      <c r="AB83" s="4" t="str">
        <f t="shared" si="11"/>
        <v>P</v>
      </c>
      <c r="AC83" s="4"/>
      <c r="AD83" s="4"/>
      <c r="AE83" s="5"/>
      <c r="AF83" s="4">
        <f t="shared" si="12"/>
        <v>20</v>
      </c>
      <c r="AG83" s="4">
        <f t="shared" si="13"/>
        <v>60</v>
      </c>
      <c r="AH83" s="5">
        <f t="shared" si="14"/>
        <v>3</v>
      </c>
      <c r="AI83" s="5" t="str">
        <f t="shared" si="15"/>
        <v>CHM114</v>
      </c>
    </row>
    <row r="84" spans="1:35" x14ac:dyDescent="0.35">
      <c r="A84" s="1">
        <v>77</v>
      </c>
      <c r="B84" s="3" t="str">
        <f>PROPER(Details!B83)</f>
        <v>Reuben, Jonathan Nkwachukwu</v>
      </c>
      <c r="C84" s="22" t="str">
        <f>T(Details!C83)</f>
        <v>CMP/20/110447</v>
      </c>
      <c r="D84" s="59" t="s">
        <v>72</v>
      </c>
      <c r="E84" s="62" t="s">
        <v>67</v>
      </c>
      <c r="F84" s="59" t="s">
        <v>71</v>
      </c>
      <c r="G84" s="59" t="s">
        <v>72</v>
      </c>
      <c r="H84" s="59" t="s">
        <v>68</v>
      </c>
      <c r="I84" s="59" t="s">
        <v>67</v>
      </c>
      <c r="J84" s="59" t="s">
        <v>71</v>
      </c>
      <c r="K84" s="59" t="s">
        <v>69</v>
      </c>
      <c r="L84" s="59" t="s">
        <v>67</v>
      </c>
      <c r="M84" s="59" t="s">
        <v>69</v>
      </c>
      <c r="N84" s="62" t="s">
        <v>69</v>
      </c>
      <c r="O84" s="62" t="s">
        <v>70</v>
      </c>
      <c r="P84" s="59"/>
      <c r="Q84" s="59"/>
      <c r="R84" s="59"/>
      <c r="S84" s="59"/>
      <c r="T84" s="59"/>
      <c r="U84" s="59"/>
      <c r="V84" s="59"/>
      <c r="W84" s="59"/>
      <c r="X84" s="2"/>
      <c r="Y84" s="4">
        <f t="shared" si="8"/>
        <v>20</v>
      </c>
      <c r="Z84" s="4">
        <f t="shared" si="9"/>
        <v>52</v>
      </c>
      <c r="AA84" s="5">
        <f t="shared" si="10"/>
        <v>2.5999999046325684</v>
      </c>
      <c r="AB84" s="4" t="str">
        <f t="shared" si="11"/>
        <v>CO</v>
      </c>
      <c r="AC84" s="4"/>
      <c r="AD84" s="4"/>
      <c r="AE84" s="5"/>
      <c r="AF84" s="4">
        <f t="shared" si="12"/>
        <v>20</v>
      </c>
      <c r="AG84" s="4">
        <f t="shared" si="13"/>
        <v>52</v>
      </c>
      <c r="AH84" s="5">
        <f t="shared" si="14"/>
        <v>2.5999999046325684</v>
      </c>
      <c r="AI84" s="5" t="str">
        <f t="shared" si="15"/>
        <v>PHY112</v>
      </c>
    </row>
    <row r="85" spans="1:35" x14ac:dyDescent="0.35">
      <c r="A85" s="1">
        <v>78</v>
      </c>
      <c r="B85" s="3" t="str">
        <f>PROPER(Details!B84)</f>
        <v>Onyemaechi, Chizitere Paul</v>
      </c>
      <c r="C85" s="22" t="str">
        <f>T(Details!C84)</f>
        <v>CMP/20/110490</v>
      </c>
      <c r="D85" s="59" t="s">
        <v>72</v>
      </c>
      <c r="E85" s="62" t="s">
        <v>67</v>
      </c>
      <c r="F85" s="59" t="s">
        <v>72</v>
      </c>
      <c r="G85" s="59" t="s">
        <v>71</v>
      </c>
      <c r="H85" s="59" t="s">
        <v>68</v>
      </c>
      <c r="I85" s="59" t="s">
        <v>68</v>
      </c>
      <c r="J85" s="59" t="s">
        <v>71</v>
      </c>
      <c r="K85" s="59" t="s">
        <v>67</v>
      </c>
      <c r="L85" s="59" t="s">
        <v>69</v>
      </c>
      <c r="M85" s="59" t="s">
        <v>69</v>
      </c>
      <c r="N85" s="62" t="s">
        <v>69</v>
      </c>
      <c r="O85" s="62" t="s">
        <v>71</v>
      </c>
      <c r="P85" s="59"/>
      <c r="Q85" s="59"/>
      <c r="R85" s="59"/>
      <c r="S85" s="59"/>
      <c r="T85" s="59"/>
      <c r="U85" s="59"/>
      <c r="V85" s="59"/>
      <c r="W85" s="59"/>
      <c r="X85" s="2"/>
      <c r="Y85" s="4">
        <f t="shared" si="8"/>
        <v>20</v>
      </c>
      <c r="Z85" s="4">
        <f t="shared" si="9"/>
        <v>53</v>
      </c>
      <c r="AA85" s="5">
        <f t="shared" si="10"/>
        <v>2.6500000953674316</v>
      </c>
      <c r="AB85" s="4" t="str">
        <f t="shared" si="11"/>
        <v>P</v>
      </c>
      <c r="AC85" s="4"/>
      <c r="AD85" s="4"/>
      <c r="AE85" s="5"/>
      <c r="AF85" s="4">
        <f t="shared" si="12"/>
        <v>20</v>
      </c>
      <c r="AG85" s="4">
        <f t="shared" si="13"/>
        <v>53</v>
      </c>
      <c r="AH85" s="5">
        <f t="shared" si="14"/>
        <v>2.6500000953674316</v>
      </c>
      <c r="AI85" s="5" t="str">
        <f t="shared" si="15"/>
        <v>PASS</v>
      </c>
    </row>
    <row r="86" spans="1:35" ht="15.75" customHeight="1" x14ac:dyDescent="0.35">
      <c r="A86" s="1">
        <v>79</v>
      </c>
      <c r="B86" s="3" t="str">
        <f>PROPER(Details!B85)</f>
        <v>Ihechi, Abigail Chinecherem</v>
      </c>
      <c r="C86" s="22" t="str">
        <f>T(Details!C85)</f>
        <v>CMP/20/110492</v>
      </c>
      <c r="D86" s="59" t="s">
        <v>70</v>
      </c>
      <c r="E86" s="62" t="s">
        <v>67</v>
      </c>
      <c r="F86" s="59" t="s">
        <v>68</v>
      </c>
      <c r="G86" s="59" t="s">
        <v>72</v>
      </c>
      <c r="H86" s="59" t="s">
        <v>68</v>
      </c>
      <c r="I86" s="59" t="s">
        <v>67</v>
      </c>
      <c r="J86" s="59" t="s">
        <v>67</v>
      </c>
      <c r="K86" s="59" t="s">
        <v>69</v>
      </c>
      <c r="L86" s="59" t="s">
        <v>69</v>
      </c>
      <c r="M86" s="59" t="s">
        <v>69</v>
      </c>
      <c r="N86" s="62" t="s">
        <v>69</v>
      </c>
      <c r="O86" s="62" t="s">
        <v>68</v>
      </c>
      <c r="P86" s="59"/>
      <c r="Q86" s="59"/>
      <c r="R86" s="59"/>
      <c r="S86" s="59"/>
      <c r="T86" s="59"/>
      <c r="U86" s="59"/>
      <c r="V86" s="59"/>
      <c r="W86" s="59"/>
      <c r="X86" s="2"/>
      <c r="Y86" s="4">
        <f t="shared" si="8"/>
        <v>20</v>
      </c>
      <c r="Z86" s="4">
        <f t="shared" si="9"/>
        <v>63</v>
      </c>
      <c r="AA86" s="5">
        <f t="shared" si="10"/>
        <v>3.1500000953674316</v>
      </c>
      <c r="AB86" s="4" t="str">
        <f t="shared" si="11"/>
        <v>P</v>
      </c>
      <c r="AC86" s="4"/>
      <c r="AD86" s="4"/>
      <c r="AE86" s="5"/>
      <c r="AF86" s="4">
        <f t="shared" si="12"/>
        <v>20</v>
      </c>
      <c r="AG86" s="4">
        <f t="shared" si="13"/>
        <v>63</v>
      </c>
      <c r="AH86" s="5">
        <f t="shared" si="14"/>
        <v>3.1500000953674316</v>
      </c>
      <c r="AI86" s="5" t="str">
        <f t="shared" si="15"/>
        <v>MTH112</v>
      </c>
    </row>
    <row r="87" spans="1:35" x14ac:dyDescent="0.35">
      <c r="A87" s="1">
        <v>80</v>
      </c>
      <c r="B87" s="3" t="str">
        <f>PROPER(Details!B86)</f>
        <v>Ilodiuba, Chukwudi Valentine</v>
      </c>
      <c r="C87" s="22" t="str">
        <f>T(Details!C86)</f>
        <v>CMP/20/110509</v>
      </c>
      <c r="D87" s="59" t="s">
        <v>72</v>
      </c>
      <c r="E87" s="62" t="s">
        <v>72</v>
      </c>
      <c r="F87" s="59" t="s">
        <v>72</v>
      </c>
      <c r="G87" s="59" t="s">
        <v>72</v>
      </c>
      <c r="H87" s="59" t="s">
        <v>68</v>
      </c>
      <c r="I87" s="59" t="s">
        <v>67</v>
      </c>
      <c r="J87" s="59" t="s">
        <v>67</v>
      </c>
      <c r="K87" s="59" t="s">
        <v>69</v>
      </c>
      <c r="L87" s="59" t="s">
        <v>69</v>
      </c>
      <c r="M87" s="59" t="s">
        <v>69</v>
      </c>
      <c r="N87" s="62" t="s">
        <v>69</v>
      </c>
      <c r="O87" s="62" t="s">
        <v>68</v>
      </c>
      <c r="P87" s="59"/>
      <c r="Q87" s="59"/>
      <c r="R87" s="59"/>
      <c r="S87" s="59"/>
      <c r="T87" s="59"/>
      <c r="U87" s="59"/>
      <c r="V87" s="59"/>
      <c r="W87" s="59"/>
      <c r="X87" s="2"/>
      <c r="Y87" s="4">
        <f t="shared" si="8"/>
        <v>20</v>
      </c>
      <c r="Z87" s="4">
        <f t="shared" si="9"/>
        <v>57</v>
      </c>
      <c r="AA87" s="5">
        <f t="shared" si="10"/>
        <v>2.8499999046325684</v>
      </c>
      <c r="AB87" s="4" t="str">
        <f t="shared" si="11"/>
        <v>P</v>
      </c>
      <c r="AC87" s="4"/>
      <c r="AD87" s="4"/>
      <c r="AE87" s="5"/>
      <c r="AF87" s="4">
        <f t="shared" si="12"/>
        <v>20</v>
      </c>
      <c r="AG87" s="4">
        <f t="shared" si="13"/>
        <v>57</v>
      </c>
      <c r="AH87" s="5">
        <f t="shared" si="14"/>
        <v>2.8499999046325684</v>
      </c>
      <c r="AI87" s="5" t="str">
        <f t="shared" si="15"/>
        <v>PASS</v>
      </c>
    </row>
    <row r="88" spans="1:35" x14ac:dyDescent="0.35">
      <c r="A88" s="1">
        <v>81</v>
      </c>
      <c r="B88" s="3" t="str">
        <f>PROPER(Details!B87)</f>
        <v xml:space="preserve">Umebuali,  Emmanuel  Uchenna </v>
      </c>
      <c r="C88" s="22" t="str">
        <f>T(Details!C87)</f>
        <v>CMP/20/110583</v>
      </c>
      <c r="D88" s="59" t="s">
        <v>69</v>
      </c>
      <c r="E88" s="62" t="s">
        <v>68</v>
      </c>
      <c r="F88" s="59" t="s">
        <v>67</v>
      </c>
      <c r="G88" s="59" t="s">
        <v>70</v>
      </c>
      <c r="H88" s="59" t="s">
        <v>68</v>
      </c>
      <c r="I88" s="59" t="s">
        <v>67</v>
      </c>
      <c r="J88" s="59" t="s">
        <v>69</v>
      </c>
      <c r="K88" s="59" t="s">
        <v>69</v>
      </c>
      <c r="L88" s="59" t="s">
        <v>67</v>
      </c>
      <c r="M88" s="59" t="s">
        <v>69</v>
      </c>
      <c r="N88" s="62" t="s">
        <v>69</v>
      </c>
      <c r="O88" s="62" t="s">
        <v>67</v>
      </c>
      <c r="P88" s="59"/>
      <c r="Q88" s="59"/>
      <c r="R88" s="59"/>
      <c r="S88" s="59"/>
      <c r="T88" s="59"/>
      <c r="U88" s="59"/>
      <c r="V88" s="59"/>
      <c r="W88" s="59"/>
      <c r="X88" s="2"/>
      <c r="Y88" s="4">
        <f t="shared" si="8"/>
        <v>20</v>
      </c>
      <c r="Z88" s="4">
        <f t="shared" si="9"/>
        <v>82</v>
      </c>
      <c r="AA88" s="5">
        <f t="shared" si="10"/>
        <v>4.0999999046325684</v>
      </c>
      <c r="AB88" s="4" t="str">
        <f t="shared" si="11"/>
        <v>P</v>
      </c>
      <c r="AC88" s="4"/>
      <c r="AD88" s="4"/>
      <c r="AE88" s="5"/>
      <c r="AF88" s="4">
        <f t="shared" si="12"/>
        <v>20</v>
      </c>
      <c r="AG88" s="4">
        <f t="shared" si="13"/>
        <v>82</v>
      </c>
      <c r="AH88" s="5">
        <f t="shared" si="14"/>
        <v>4.0999999046325684</v>
      </c>
      <c r="AI88" s="5" t="str">
        <f t="shared" si="15"/>
        <v>CHM114</v>
      </c>
    </row>
    <row r="89" spans="1:35" x14ac:dyDescent="0.35">
      <c r="A89" s="1">
        <v>82</v>
      </c>
      <c r="B89" s="3" t="str">
        <f>PROPER(Details!B88)</f>
        <v>Agu, Iheanacho Wisdom</v>
      </c>
      <c r="C89" s="22" t="str">
        <f>T(Details!C88)</f>
        <v>CMP/20/110592</v>
      </c>
      <c r="D89" s="59" t="s">
        <v>71</v>
      </c>
      <c r="E89" s="62" t="s">
        <v>68</v>
      </c>
      <c r="F89" s="59" t="s">
        <v>71</v>
      </c>
      <c r="G89" s="59" t="s">
        <v>70</v>
      </c>
      <c r="H89" s="59" t="s">
        <v>68</v>
      </c>
      <c r="I89" s="59" t="s">
        <v>68</v>
      </c>
      <c r="J89" s="59" t="s">
        <v>68</v>
      </c>
      <c r="K89" s="59" t="s">
        <v>69</v>
      </c>
      <c r="L89" s="59" t="s">
        <v>67</v>
      </c>
      <c r="M89" s="59" t="s">
        <v>67</v>
      </c>
      <c r="N89" s="62" t="s">
        <v>69</v>
      </c>
      <c r="O89" s="62" t="s">
        <v>68</v>
      </c>
      <c r="P89" s="59"/>
      <c r="Q89" s="59"/>
      <c r="R89" s="59"/>
      <c r="S89" s="59"/>
      <c r="T89" s="59"/>
      <c r="U89" s="59"/>
      <c r="V89" s="59"/>
      <c r="W89" s="59"/>
      <c r="X89" s="2"/>
      <c r="Y89" s="4">
        <f t="shared" si="8"/>
        <v>20</v>
      </c>
      <c r="Z89" s="4">
        <f t="shared" si="9"/>
        <v>58</v>
      </c>
      <c r="AA89" s="5">
        <f t="shared" si="10"/>
        <v>2.9000000953674316</v>
      </c>
      <c r="AB89" s="4" t="str">
        <f t="shared" si="11"/>
        <v>P</v>
      </c>
      <c r="AC89" s="4"/>
      <c r="AD89" s="4"/>
      <c r="AE89" s="5"/>
      <c r="AF89" s="4">
        <f t="shared" si="12"/>
        <v>20</v>
      </c>
      <c r="AG89" s="4">
        <f t="shared" si="13"/>
        <v>58</v>
      </c>
      <c r="AH89" s="5">
        <f t="shared" si="14"/>
        <v>2.9000000953674316</v>
      </c>
      <c r="AI89" s="5" t="str">
        <f t="shared" si="15"/>
        <v>CHM114</v>
      </c>
    </row>
    <row r="90" spans="1:35" x14ac:dyDescent="0.35">
      <c r="A90" s="1">
        <v>83</v>
      </c>
      <c r="B90" s="3" t="str">
        <f>PROPER(Details!B89)</f>
        <v>Oti, Victor Chukwuemeka</v>
      </c>
      <c r="C90" s="22" t="str">
        <f>T(Details!C89)</f>
        <v>CMP/20/110593</v>
      </c>
      <c r="D90" s="59" t="s">
        <v>70</v>
      </c>
      <c r="E90" s="62" t="s">
        <v>71</v>
      </c>
      <c r="F90" s="59" t="s">
        <v>68</v>
      </c>
      <c r="G90" s="59" t="s">
        <v>72</v>
      </c>
      <c r="H90" s="59" t="s">
        <v>68</v>
      </c>
      <c r="I90" s="59" t="s">
        <v>68</v>
      </c>
      <c r="J90" s="59" t="s">
        <v>68</v>
      </c>
      <c r="K90" s="59" t="s">
        <v>67</v>
      </c>
      <c r="L90" s="59" t="s">
        <v>70</v>
      </c>
      <c r="M90" s="59" t="s">
        <v>69</v>
      </c>
      <c r="N90" s="62" t="s">
        <v>71</v>
      </c>
      <c r="O90" s="62" t="s">
        <v>72</v>
      </c>
      <c r="P90" s="59"/>
      <c r="Q90" s="59"/>
      <c r="R90" s="59"/>
      <c r="S90" s="59"/>
      <c r="T90" s="59"/>
      <c r="U90" s="59"/>
      <c r="V90" s="59"/>
      <c r="W90" s="59"/>
      <c r="X90" s="2"/>
      <c r="Y90" s="4">
        <f t="shared" si="8"/>
        <v>20</v>
      </c>
      <c r="Z90" s="4">
        <f t="shared" si="9"/>
        <v>45</v>
      </c>
      <c r="AA90" s="5">
        <f t="shared" si="10"/>
        <v>2.25</v>
      </c>
      <c r="AB90" s="4" t="str">
        <f t="shared" si="11"/>
        <v>CO</v>
      </c>
      <c r="AC90" s="4"/>
      <c r="AD90" s="4"/>
      <c r="AE90" s="5"/>
      <c r="AF90" s="4">
        <f t="shared" si="12"/>
        <v>20</v>
      </c>
      <c r="AG90" s="4">
        <f t="shared" si="13"/>
        <v>45</v>
      </c>
      <c r="AH90" s="5">
        <f t="shared" si="14"/>
        <v>2.25</v>
      </c>
      <c r="AI90" s="5" t="str">
        <f t="shared" si="15"/>
        <v>MTH112,UGC111</v>
      </c>
    </row>
    <row r="91" spans="1:35" x14ac:dyDescent="0.35">
      <c r="A91" s="1">
        <v>84</v>
      </c>
      <c r="B91" s="3" t="str">
        <f>PROPER(Details!B90)</f>
        <v>Okoronkwo, Success Ijeoma</v>
      </c>
      <c r="C91" s="22" t="str">
        <f>T(Details!C90)</f>
        <v>CMP/20/110596</v>
      </c>
      <c r="D91" s="59" t="s">
        <v>68</v>
      </c>
      <c r="E91" s="62" t="s">
        <v>71</v>
      </c>
      <c r="F91" s="59" t="s">
        <v>67</v>
      </c>
      <c r="G91" s="59" t="s">
        <v>72</v>
      </c>
      <c r="H91" s="59" t="s">
        <v>68</v>
      </c>
      <c r="I91" s="59" t="s">
        <v>67</v>
      </c>
      <c r="J91" s="59" t="s">
        <v>68</v>
      </c>
      <c r="K91" s="59" t="s">
        <v>69</v>
      </c>
      <c r="L91" s="59" t="s">
        <v>68</v>
      </c>
      <c r="M91" s="59" t="s">
        <v>67</v>
      </c>
      <c r="N91" s="62" t="s">
        <v>67</v>
      </c>
      <c r="O91" s="62" t="s">
        <v>71</v>
      </c>
      <c r="P91" s="59"/>
      <c r="Q91" s="59"/>
      <c r="R91" s="59"/>
      <c r="S91" s="59"/>
      <c r="T91" s="59"/>
      <c r="U91" s="59"/>
      <c r="V91" s="59"/>
      <c r="W91" s="59"/>
      <c r="X91" s="2"/>
      <c r="Y91" s="4">
        <f t="shared" si="8"/>
        <v>20</v>
      </c>
      <c r="Z91" s="4">
        <f t="shared" si="9"/>
        <v>64</v>
      </c>
      <c r="AA91" s="5">
        <f t="shared" si="10"/>
        <v>3.2000000476837158</v>
      </c>
      <c r="AB91" s="4" t="str">
        <f t="shared" si="11"/>
        <v>P</v>
      </c>
      <c r="AC91" s="4"/>
      <c r="AD91" s="4"/>
      <c r="AE91" s="5"/>
      <c r="AF91" s="4">
        <f t="shared" si="12"/>
        <v>20</v>
      </c>
      <c r="AG91" s="4">
        <f t="shared" si="13"/>
        <v>64</v>
      </c>
      <c r="AH91" s="5">
        <f t="shared" si="14"/>
        <v>3.2000000476837158</v>
      </c>
      <c r="AI91" s="5" t="str">
        <f t="shared" si="15"/>
        <v>PASS</v>
      </c>
    </row>
    <row r="92" spans="1:35" x14ac:dyDescent="0.35">
      <c r="A92" s="1">
        <v>85</v>
      </c>
      <c r="B92" s="3" t="str">
        <f>PROPER(Details!B91)</f>
        <v>Ogbonnaya, Great Chukwudike</v>
      </c>
      <c r="C92" s="22" t="str">
        <f>T(Details!C91)</f>
        <v>CMP/20/110598</v>
      </c>
      <c r="D92" s="59" t="s">
        <v>72</v>
      </c>
      <c r="E92" s="62" t="s">
        <v>68</v>
      </c>
      <c r="F92" s="59" t="s">
        <v>72</v>
      </c>
      <c r="G92" s="59" t="s">
        <v>70</v>
      </c>
      <c r="H92" s="59" t="s">
        <v>72</v>
      </c>
      <c r="I92" s="59" t="s">
        <v>68</v>
      </c>
      <c r="J92" s="59" t="s">
        <v>70</v>
      </c>
      <c r="K92" s="59" t="s">
        <v>67</v>
      </c>
      <c r="L92" s="59" t="s">
        <v>67</v>
      </c>
      <c r="M92" s="59" t="s">
        <v>67</v>
      </c>
      <c r="N92" s="62" t="s">
        <v>67</v>
      </c>
      <c r="O92" s="62" t="s">
        <v>72</v>
      </c>
      <c r="P92" s="59"/>
      <c r="Q92" s="59"/>
      <c r="R92" s="59"/>
      <c r="S92" s="59"/>
      <c r="T92" s="59"/>
      <c r="U92" s="59"/>
      <c r="V92" s="59"/>
      <c r="W92" s="59"/>
      <c r="X92" s="2"/>
      <c r="Y92" s="4">
        <f t="shared" si="8"/>
        <v>20</v>
      </c>
      <c r="Z92" s="4">
        <f t="shared" si="9"/>
        <v>36</v>
      </c>
      <c r="AA92" s="5">
        <f t="shared" si="10"/>
        <v>1.7999999523162842</v>
      </c>
      <c r="AB92" s="4" t="str">
        <f t="shared" si="11"/>
        <v>CO</v>
      </c>
      <c r="AC92" s="4"/>
      <c r="AD92" s="4"/>
      <c r="AE92" s="5"/>
      <c r="AF92" s="4">
        <f t="shared" si="12"/>
        <v>20</v>
      </c>
      <c r="AG92" s="4">
        <f t="shared" si="13"/>
        <v>36</v>
      </c>
      <c r="AH92" s="5">
        <f t="shared" si="14"/>
        <v>1.7999999523162842</v>
      </c>
      <c r="AI92" s="5" t="str">
        <f t="shared" si="15"/>
        <v>CHM114,GSS112</v>
      </c>
    </row>
    <row r="93" spans="1:35" x14ac:dyDescent="0.35">
      <c r="A93" s="1">
        <v>86</v>
      </c>
      <c r="B93" s="3" t="str">
        <f>PROPER(Details!B92)</f>
        <v>Ikechukwu, Daniel Ikenna</v>
      </c>
      <c r="C93" s="22" t="str">
        <f>T(Details!C92)</f>
        <v>CMP/20/110601</v>
      </c>
      <c r="D93" s="59" t="s">
        <v>70</v>
      </c>
      <c r="E93" s="62" t="s">
        <v>68</v>
      </c>
      <c r="F93" s="59" t="s">
        <v>70</v>
      </c>
      <c r="G93" s="59" t="s">
        <v>70</v>
      </c>
      <c r="H93" s="59" t="s">
        <v>72</v>
      </c>
      <c r="I93" s="59" t="s">
        <v>68</v>
      </c>
      <c r="J93" s="59" t="s">
        <v>72</v>
      </c>
      <c r="K93" s="59" t="s">
        <v>67</v>
      </c>
      <c r="L93" s="59" t="s">
        <v>67</v>
      </c>
      <c r="M93" s="59" t="s">
        <v>68</v>
      </c>
      <c r="N93" s="62" t="s">
        <v>67</v>
      </c>
      <c r="O93" s="62" t="s">
        <v>71</v>
      </c>
      <c r="P93" s="59"/>
      <c r="Q93" s="59"/>
      <c r="R93" s="59"/>
      <c r="S93" s="59"/>
      <c r="T93" s="59"/>
      <c r="U93" s="59"/>
      <c r="V93" s="59"/>
      <c r="W93" s="59"/>
      <c r="X93" s="2"/>
      <c r="Y93" s="4">
        <f t="shared" si="8"/>
        <v>20</v>
      </c>
      <c r="Z93" s="4">
        <f t="shared" si="9"/>
        <v>32</v>
      </c>
      <c r="AA93" s="5">
        <f t="shared" si="10"/>
        <v>1.6000000238418579</v>
      </c>
      <c r="AB93" s="4" t="str">
        <f t="shared" si="11"/>
        <v>P</v>
      </c>
      <c r="AC93" s="4"/>
      <c r="AD93" s="4"/>
      <c r="AE93" s="5"/>
      <c r="AF93" s="4">
        <f t="shared" si="12"/>
        <v>20</v>
      </c>
      <c r="AG93" s="4">
        <f t="shared" si="13"/>
        <v>32</v>
      </c>
      <c r="AH93" s="5">
        <f t="shared" si="14"/>
        <v>1.6000000238418579</v>
      </c>
      <c r="AI93" s="5" t="str">
        <f t="shared" si="15"/>
        <v>MTH112,CHM113,CHM114</v>
      </c>
    </row>
    <row r="94" spans="1:35" ht="17.25" customHeight="1" x14ac:dyDescent="0.35">
      <c r="A94" s="1">
        <v>87</v>
      </c>
      <c r="B94" s="3" t="str">
        <f>PROPER(Details!B93)</f>
        <v>Oti, Clinton Chukwuemeka</v>
      </c>
      <c r="C94" s="22" t="str">
        <f>T(Details!C93)</f>
        <v>CMP/20/110608</v>
      </c>
      <c r="D94" s="59" t="s">
        <v>68</v>
      </c>
      <c r="E94" s="62" t="s">
        <v>67</v>
      </c>
      <c r="F94" s="59" t="s">
        <v>72</v>
      </c>
      <c r="G94" s="59" t="s">
        <v>72</v>
      </c>
      <c r="H94" s="59" t="s">
        <v>68</v>
      </c>
      <c r="I94" s="59" t="s">
        <v>68</v>
      </c>
      <c r="J94" s="59" t="s">
        <v>69</v>
      </c>
      <c r="K94" s="59" t="s">
        <v>69</v>
      </c>
      <c r="L94" s="59" t="s">
        <v>67</v>
      </c>
      <c r="M94" s="59" t="s">
        <v>69</v>
      </c>
      <c r="N94" s="62" t="s">
        <v>69</v>
      </c>
      <c r="O94" s="62" t="s">
        <v>71</v>
      </c>
      <c r="P94" s="59"/>
      <c r="Q94" s="59"/>
      <c r="R94" s="59"/>
      <c r="S94" s="59"/>
      <c r="T94" s="59"/>
      <c r="U94" s="59"/>
      <c r="V94" s="59"/>
      <c r="W94" s="59"/>
      <c r="X94" s="2"/>
      <c r="Y94" s="4">
        <f t="shared" si="8"/>
        <v>20</v>
      </c>
      <c r="Z94" s="4">
        <f t="shared" si="9"/>
        <v>64</v>
      </c>
      <c r="AA94" s="5">
        <f t="shared" si="10"/>
        <v>3.2000000476837158</v>
      </c>
      <c r="AB94" s="4" t="str">
        <f t="shared" si="11"/>
        <v>P</v>
      </c>
      <c r="AC94" s="4"/>
      <c r="AD94" s="4"/>
      <c r="AE94" s="5"/>
      <c r="AF94" s="4">
        <f t="shared" si="12"/>
        <v>20</v>
      </c>
      <c r="AG94" s="4">
        <f t="shared" si="13"/>
        <v>64</v>
      </c>
      <c r="AH94" s="5">
        <f t="shared" si="14"/>
        <v>3.2000000476837158</v>
      </c>
      <c r="AI94" s="5" t="str">
        <f t="shared" si="15"/>
        <v>PASS</v>
      </c>
    </row>
    <row r="95" spans="1:35" x14ac:dyDescent="0.35">
      <c r="A95" s="1">
        <v>88</v>
      </c>
      <c r="B95" s="3" t="str">
        <f>PROPER(Details!B94)</f>
        <v>Ibennachi, Esther Uzoamaka</v>
      </c>
      <c r="C95" s="22" t="str">
        <f>T(Details!C94)</f>
        <v>CMP/20/110622</v>
      </c>
      <c r="D95" s="59" t="s">
        <v>69</v>
      </c>
      <c r="E95" s="62" t="s">
        <v>67</v>
      </c>
      <c r="F95" s="59" t="s">
        <v>68</v>
      </c>
      <c r="G95" s="59" t="s">
        <v>70</v>
      </c>
      <c r="H95" s="59" t="s">
        <v>72</v>
      </c>
      <c r="I95" s="59" t="s">
        <v>68</v>
      </c>
      <c r="J95" s="59" t="s">
        <v>67</v>
      </c>
      <c r="K95" s="59" t="s">
        <v>67</v>
      </c>
      <c r="L95" s="59" t="s">
        <v>69</v>
      </c>
      <c r="M95" s="59" t="s">
        <v>69</v>
      </c>
      <c r="N95" s="62" t="s">
        <v>69</v>
      </c>
      <c r="O95" s="62" t="s">
        <v>71</v>
      </c>
      <c r="P95" s="59"/>
      <c r="Q95" s="59"/>
      <c r="R95" s="59"/>
      <c r="S95" s="59"/>
      <c r="T95" s="59"/>
      <c r="U95" s="59"/>
      <c r="V95" s="59"/>
      <c r="W95" s="59"/>
      <c r="X95" s="2"/>
      <c r="Y95" s="4">
        <f t="shared" si="8"/>
        <v>20</v>
      </c>
      <c r="Z95" s="4">
        <f t="shared" si="9"/>
        <v>69</v>
      </c>
      <c r="AA95" s="5">
        <f t="shared" si="10"/>
        <v>3.4500000476837158</v>
      </c>
      <c r="AB95" s="4" t="str">
        <f t="shared" si="11"/>
        <v>P</v>
      </c>
      <c r="AC95" s="4"/>
      <c r="AD95" s="4"/>
      <c r="AE95" s="5"/>
      <c r="AF95" s="4">
        <f t="shared" si="12"/>
        <v>20</v>
      </c>
      <c r="AG95" s="4">
        <f t="shared" si="13"/>
        <v>69</v>
      </c>
      <c r="AH95" s="5">
        <f t="shared" si="14"/>
        <v>3.4500000476837158</v>
      </c>
      <c r="AI95" s="5" t="str">
        <f t="shared" si="15"/>
        <v>CHM114</v>
      </c>
    </row>
    <row r="96" spans="1:35" x14ac:dyDescent="0.35">
      <c r="A96" s="1">
        <v>89</v>
      </c>
      <c r="B96" s="3" t="str">
        <f>PROPER(Details!B95)</f>
        <v>Ibeh, Nnamdi Clinton</v>
      </c>
      <c r="C96" s="22" t="str">
        <f>T(Details!C95)</f>
        <v>CMP/20/110662</v>
      </c>
      <c r="D96" s="59" t="s">
        <v>71</v>
      </c>
      <c r="E96" s="62" t="s">
        <v>67</v>
      </c>
      <c r="F96" s="59" t="s">
        <v>71</v>
      </c>
      <c r="G96" s="59" t="s">
        <v>72</v>
      </c>
      <c r="H96" s="59" t="s">
        <v>71</v>
      </c>
      <c r="I96" s="59" t="s">
        <v>67</v>
      </c>
      <c r="J96" s="59" t="s">
        <v>68</v>
      </c>
      <c r="K96" s="59" t="s">
        <v>69</v>
      </c>
      <c r="L96" s="59" t="s">
        <v>67</v>
      </c>
      <c r="M96" s="59" t="s">
        <v>69</v>
      </c>
      <c r="N96" s="62" t="s">
        <v>67</v>
      </c>
      <c r="O96" s="62" t="s">
        <v>68</v>
      </c>
      <c r="P96" s="59"/>
      <c r="Q96" s="59"/>
      <c r="R96" s="59"/>
      <c r="S96" s="59"/>
      <c r="T96" s="59"/>
      <c r="U96" s="59"/>
      <c r="V96" s="59"/>
      <c r="W96" s="59"/>
      <c r="X96" s="2"/>
      <c r="Y96" s="4">
        <f t="shared" si="8"/>
        <v>20</v>
      </c>
      <c r="Z96" s="4">
        <f t="shared" si="9"/>
        <v>60</v>
      </c>
      <c r="AA96" s="5">
        <f t="shared" si="10"/>
        <v>3</v>
      </c>
      <c r="AB96" s="4" t="str">
        <f t="shared" si="11"/>
        <v>P</v>
      </c>
      <c r="AC96" s="4"/>
      <c r="AD96" s="4"/>
      <c r="AE96" s="5"/>
      <c r="AF96" s="4">
        <f t="shared" si="12"/>
        <v>20</v>
      </c>
      <c r="AG96" s="4">
        <f t="shared" si="13"/>
        <v>60</v>
      </c>
      <c r="AH96" s="5">
        <f t="shared" si="14"/>
        <v>3</v>
      </c>
      <c r="AI96" s="5" t="str">
        <f t="shared" si="15"/>
        <v>PASS</v>
      </c>
    </row>
    <row r="97" spans="1:35" x14ac:dyDescent="0.35">
      <c r="A97" s="1">
        <v>90</v>
      </c>
      <c r="B97" s="3" t="str">
        <f>PROPER(Details!B96)</f>
        <v>Ayogu,  Godswill  Uchenna</v>
      </c>
      <c r="C97" s="22" t="str">
        <f>T(Details!C96)</f>
        <v>CMP/20/110669</v>
      </c>
      <c r="D97" s="59" t="s">
        <v>70</v>
      </c>
      <c r="E97" s="62" t="s">
        <v>70</v>
      </c>
      <c r="F97" s="59" t="s">
        <v>72</v>
      </c>
      <c r="G97" s="59" t="s">
        <v>70</v>
      </c>
      <c r="H97" s="59" t="s">
        <v>72</v>
      </c>
      <c r="I97" s="59" t="s">
        <v>72</v>
      </c>
      <c r="J97" s="59" t="s">
        <v>67</v>
      </c>
      <c r="K97" s="59" t="s">
        <v>67</v>
      </c>
      <c r="L97" s="59" t="s">
        <v>67</v>
      </c>
      <c r="M97" s="59" t="s">
        <v>67</v>
      </c>
      <c r="N97" s="62" t="s">
        <v>69</v>
      </c>
      <c r="O97" s="62" t="s">
        <v>68</v>
      </c>
      <c r="P97" s="59"/>
      <c r="Q97" s="59"/>
      <c r="R97" s="59"/>
      <c r="S97" s="59"/>
      <c r="T97" s="59"/>
      <c r="U97" s="59"/>
      <c r="V97" s="59"/>
      <c r="W97" s="59"/>
      <c r="X97" s="2"/>
      <c r="Y97" s="4">
        <f t="shared" si="8"/>
        <v>20</v>
      </c>
      <c r="Z97" s="4">
        <f t="shared" si="9"/>
        <v>41</v>
      </c>
      <c r="AA97" s="5">
        <f t="shared" si="10"/>
        <v>2.0499999523162842</v>
      </c>
      <c r="AB97" s="4" t="str">
        <f t="shared" si="11"/>
        <v>P</v>
      </c>
      <c r="AC97" s="4"/>
      <c r="AD97" s="4"/>
      <c r="AE97" s="5"/>
      <c r="AF97" s="4">
        <f t="shared" si="12"/>
        <v>20</v>
      </c>
      <c r="AG97" s="4">
        <f t="shared" si="13"/>
        <v>41</v>
      </c>
      <c r="AH97" s="5">
        <f t="shared" si="14"/>
        <v>2.0499999523162842</v>
      </c>
      <c r="AI97" s="5" t="str">
        <f t="shared" si="15"/>
        <v>MTH112,PHY117,CHM114</v>
      </c>
    </row>
    <row r="98" spans="1:35" x14ac:dyDescent="0.35">
      <c r="A98" s="1">
        <v>91</v>
      </c>
      <c r="B98" s="3" t="str">
        <f>PROPER(Details!B97)</f>
        <v>Okoro, Daniel Odinaka</v>
      </c>
      <c r="C98" s="22" t="str">
        <f>T(Details!C97)</f>
        <v>CMP/20/110687</v>
      </c>
      <c r="D98" s="59" t="s">
        <v>72</v>
      </c>
      <c r="E98" s="62" t="s">
        <v>71</v>
      </c>
      <c r="F98" s="59" t="s">
        <v>71</v>
      </c>
      <c r="G98" s="59" t="s">
        <v>72</v>
      </c>
      <c r="H98" s="59" t="s">
        <v>72</v>
      </c>
      <c r="I98" s="59" t="s">
        <v>68</v>
      </c>
      <c r="J98" s="59" t="s">
        <v>67</v>
      </c>
      <c r="K98" s="59" t="s">
        <v>67</v>
      </c>
      <c r="L98" s="59" t="s">
        <v>67</v>
      </c>
      <c r="M98" s="59" t="s">
        <v>67</v>
      </c>
      <c r="N98" s="62" t="s">
        <v>69</v>
      </c>
      <c r="O98" s="62" t="s">
        <v>71</v>
      </c>
      <c r="P98" s="59"/>
      <c r="Q98" s="59"/>
      <c r="R98" s="59"/>
      <c r="S98" s="59"/>
      <c r="T98" s="59"/>
      <c r="U98" s="59"/>
      <c r="V98" s="59"/>
      <c r="W98" s="59"/>
      <c r="X98" s="2"/>
      <c r="Y98" s="4">
        <f t="shared" si="8"/>
        <v>20</v>
      </c>
      <c r="Z98" s="4">
        <f t="shared" si="9"/>
        <v>50</v>
      </c>
      <c r="AA98" s="5">
        <f t="shared" si="10"/>
        <v>2.5</v>
      </c>
      <c r="AB98" s="4" t="str">
        <f t="shared" si="11"/>
        <v>P</v>
      </c>
      <c r="AC98" s="4"/>
      <c r="AD98" s="4"/>
      <c r="AE98" s="5"/>
      <c r="AF98" s="4">
        <f t="shared" si="12"/>
        <v>20</v>
      </c>
      <c r="AG98" s="4">
        <f t="shared" si="13"/>
        <v>50</v>
      </c>
      <c r="AH98" s="5">
        <f t="shared" si="14"/>
        <v>2.5</v>
      </c>
      <c r="AI98" s="5" t="str">
        <f t="shared" si="15"/>
        <v>PASS</v>
      </c>
    </row>
    <row r="99" spans="1:35" x14ac:dyDescent="0.35">
      <c r="A99" s="1">
        <v>92</v>
      </c>
      <c r="B99" s="3" t="str">
        <f>PROPER(Details!B98)</f>
        <v>Ukasoanya,  Sandra Akuyoma</v>
      </c>
      <c r="C99" s="22" t="str">
        <f>T(Details!C98)</f>
        <v>CMP/20/110690</v>
      </c>
      <c r="D99" s="59" t="s">
        <v>72</v>
      </c>
      <c r="E99" s="62" t="s">
        <v>67</v>
      </c>
      <c r="F99" s="59" t="s">
        <v>68</v>
      </c>
      <c r="G99" s="59" t="s">
        <v>70</v>
      </c>
      <c r="H99" s="59" t="s">
        <v>68</v>
      </c>
      <c r="I99" s="59" t="s">
        <v>67</v>
      </c>
      <c r="J99" s="59" t="s">
        <v>68</v>
      </c>
      <c r="K99" s="59" t="s">
        <v>69</v>
      </c>
      <c r="L99" s="59" t="s">
        <v>67</v>
      </c>
      <c r="M99" s="59" t="s">
        <v>69</v>
      </c>
      <c r="N99" s="62" t="s">
        <v>69</v>
      </c>
      <c r="O99" s="62" t="s">
        <v>72</v>
      </c>
      <c r="P99" s="59"/>
      <c r="Q99" s="59"/>
      <c r="R99" s="59"/>
      <c r="S99" s="59"/>
      <c r="T99" s="59"/>
      <c r="U99" s="59"/>
      <c r="V99" s="59"/>
      <c r="W99" s="59"/>
      <c r="X99" s="2"/>
      <c r="Y99" s="4">
        <f t="shared" si="8"/>
        <v>20</v>
      </c>
      <c r="Z99" s="4">
        <f t="shared" si="9"/>
        <v>58</v>
      </c>
      <c r="AA99" s="5">
        <f t="shared" si="10"/>
        <v>2.9000000953674316</v>
      </c>
      <c r="AB99" s="4" t="str">
        <f t="shared" si="11"/>
        <v>P</v>
      </c>
      <c r="AC99" s="4"/>
      <c r="AD99" s="4"/>
      <c r="AE99" s="5"/>
      <c r="AF99" s="4">
        <f t="shared" si="12"/>
        <v>20</v>
      </c>
      <c r="AG99" s="4">
        <f t="shared" si="13"/>
        <v>58</v>
      </c>
      <c r="AH99" s="5">
        <f t="shared" si="14"/>
        <v>2.9000000953674316</v>
      </c>
      <c r="AI99" s="5" t="str">
        <f t="shared" si="15"/>
        <v>CHM114</v>
      </c>
    </row>
    <row r="100" spans="1:35" x14ac:dyDescent="0.35">
      <c r="A100" s="1">
        <v>93</v>
      </c>
      <c r="B100" s="3" t="str">
        <f>PROPER(Details!B99)</f>
        <v xml:space="preserve">Louis, Justice </v>
      </c>
      <c r="C100" s="22" t="str">
        <f>T(Details!C99)</f>
        <v>CMP/20/110692</v>
      </c>
      <c r="D100" s="59" t="s">
        <v>69</v>
      </c>
      <c r="E100" s="62" t="s">
        <v>68</v>
      </c>
      <c r="F100" s="59" t="s">
        <v>68</v>
      </c>
      <c r="G100" s="59" t="s">
        <v>70</v>
      </c>
      <c r="H100" s="59" t="s">
        <v>67</v>
      </c>
      <c r="I100" s="59" t="s">
        <v>68</v>
      </c>
      <c r="J100" s="59" t="s">
        <v>67</v>
      </c>
      <c r="K100" s="59" t="s">
        <v>69</v>
      </c>
      <c r="L100" s="59" t="s">
        <v>69</v>
      </c>
      <c r="M100" s="59" t="s">
        <v>67</v>
      </c>
      <c r="N100" s="62" t="s">
        <v>69</v>
      </c>
      <c r="O100" s="62" t="s">
        <v>72</v>
      </c>
      <c r="P100" s="59"/>
      <c r="Q100" s="59"/>
      <c r="R100" s="59"/>
      <c r="S100" s="59"/>
      <c r="T100" s="59"/>
      <c r="U100" s="59"/>
      <c r="V100" s="59"/>
      <c r="W100" s="59"/>
      <c r="X100" s="2"/>
      <c r="Y100" s="4">
        <f t="shared" si="8"/>
        <v>20</v>
      </c>
      <c r="Z100" s="4">
        <f t="shared" si="9"/>
        <v>71</v>
      </c>
      <c r="AA100" s="5">
        <f t="shared" si="10"/>
        <v>3.5499999523162842</v>
      </c>
      <c r="AB100" s="4" t="str">
        <f t="shared" si="11"/>
        <v>P</v>
      </c>
      <c r="AC100" s="4"/>
      <c r="AD100" s="4"/>
      <c r="AE100" s="5"/>
      <c r="AF100" s="4">
        <f t="shared" si="12"/>
        <v>20</v>
      </c>
      <c r="AG100" s="4">
        <f t="shared" si="13"/>
        <v>71</v>
      </c>
      <c r="AH100" s="5">
        <f t="shared" si="14"/>
        <v>3.5499999523162842</v>
      </c>
      <c r="AI100" s="5" t="str">
        <f t="shared" si="15"/>
        <v>CHM114</v>
      </c>
    </row>
    <row r="101" spans="1:35" x14ac:dyDescent="0.35">
      <c r="A101" s="1">
        <v>94</v>
      </c>
      <c r="B101" s="3" t="str">
        <f>PROPER(Details!B100)</f>
        <v>Igwe, Emmanuel  Chibuzo</v>
      </c>
      <c r="C101" s="22" t="str">
        <f>T(Details!C100)</f>
        <v>CMP/20/110712</v>
      </c>
      <c r="D101" s="59" t="s">
        <v>67</v>
      </c>
      <c r="E101" s="62" t="s">
        <v>69</v>
      </c>
      <c r="F101" s="59" t="s">
        <v>72</v>
      </c>
      <c r="G101" s="59" t="s">
        <v>70</v>
      </c>
      <c r="H101" s="59" t="s">
        <v>68</v>
      </c>
      <c r="I101" s="59" t="s">
        <v>68</v>
      </c>
      <c r="J101" s="59" t="s">
        <v>68</v>
      </c>
      <c r="K101" s="59" t="s">
        <v>69</v>
      </c>
      <c r="L101" s="59" t="s">
        <v>67</v>
      </c>
      <c r="M101" s="59" t="s">
        <v>69</v>
      </c>
      <c r="N101" s="62" t="s">
        <v>69</v>
      </c>
      <c r="O101" s="62" t="s">
        <v>68</v>
      </c>
      <c r="P101" s="59"/>
      <c r="Q101" s="59"/>
      <c r="R101" s="59"/>
      <c r="S101" s="59"/>
      <c r="T101" s="59"/>
      <c r="U101" s="59"/>
      <c r="V101" s="59"/>
      <c r="W101" s="59"/>
      <c r="X101" s="2"/>
      <c r="Y101" s="4">
        <f t="shared" si="8"/>
        <v>20</v>
      </c>
      <c r="Z101" s="4">
        <f t="shared" si="9"/>
        <v>65</v>
      </c>
      <c r="AA101" s="5">
        <f t="shared" si="10"/>
        <v>3.25</v>
      </c>
      <c r="AB101" s="4" t="str">
        <f t="shared" si="11"/>
        <v>P</v>
      </c>
      <c r="AC101" s="4"/>
      <c r="AD101" s="4"/>
      <c r="AE101" s="5"/>
      <c r="AF101" s="4">
        <f t="shared" si="12"/>
        <v>20</v>
      </c>
      <c r="AG101" s="4">
        <f t="shared" si="13"/>
        <v>65</v>
      </c>
      <c r="AH101" s="5">
        <f t="shared" si="14"/>
        <v>3.25</v>
      </c>
      <c r="AI101" s="5" t="str">
        <f t="shared" si="15"/>
        <v>CHM114</v>
      </c>
    </row>
    <row r="102" spans="1:35" x14ac:dyDescent="0.35">
      <c r="A102" s="1">
        <v>95</v>
      </c>
      <c r="B102" s="3" t="str">
        <f>PROPER(Details!B101)</f>
        <v>Dickson, Precious Chidiebube</v>
      </c>
      <c r="C102" s="22" t="str">
        <f>T(Details!C101)</f>
        <v>CMP/20/110713</v>
      </c>
      <c r="D102" s="59" t="s">
        <v>72</v>
      </c>
      <c r="E102" s="62" t="s">
        <v>67</v>
      </c>
      <c r="F102" s="59" t="s">
        <v>68</v>
      </c>
      <c r="G102" s="59" t="s">
        <v>72</v>
      </c>
      <c r="H102" s="59" t="s">
        <v>67</v>
      </c>
      <c r="I102" s="59" t="s">
        <v>68</v>
      </c>
      <c r="J102" s="59" t="s">
        <v>71</v>
      </c>
      <c r="K102" s="59" t="s">
        <v>67</v>
      </c>
      <c r="L102" s="59" t="s">
        <v>69</v>
      </c>
      <c r="M102" s="59" t="s">
        <v>68</v>
      </c>
      <c r="N102" s="62" t="s">
        <v>69</v>
      </c>
      <c r="O102" s="62" t="s">
        <v>68</v>
      </c>
      <c r="P102" s="59"/>
      <c r="Q102" s="59"/>
      <c r="R102" s="59"/>
      <c r="S102" s="59"/>
      <c r="T102" s="59"/>
      <c r="U102" s="59"/>
      <c r="V102" s="59"/>
      <c r="W102" s="59"/>
      <c r="X102" s="2"/>
      <c r="Y102" s="4">
        <f t="shared" si="8"/>
        <v>20</v>
      </c>
      <c r="Z102" s="4">
        <f t="shared" si="9"/>
        <v>58</v>
      </c>
      <c r="AA102" s="5">
        <f t="shared" si="10"/>
        <v>2.9000000953674316</v>
      </c>
      <c r="AB102" s="4" t="str">
        <f t="shared" si="11"/>
        <v>P</v>
      </c>
      <c r="AC102" s="4"/>
      <c r="AD102" s="4"/>
      <c r="AE102" s="5"/>
      <c r="AF102" s="4">
        <f t="shared" si="12"/>
        <v>20</v>
      </c>
      <c r="AG102" s="4">
        <f t="shared" si="13"/>
        <v>58</v>
      </c>
      <c r="AH102" s="5">
        <f t="shared" si="14"/>
        <v>2.9000000953674316</v>
      </c>
      <c r="AI102" s="5" t="str">
        <f t="shared" si="15"/>
        <v>PASS</v>
      </c>
    </row>
    <row r="103" spans="1:35" x14ac:dyDescent="0.35">
      <c r="A103" s="1">
        <v>96</v>
      </c>
      <c r="B103" s="3" t="str">
        <f>PROPER(Details!B102)</f>
        <v>Ezenwanne, Chidubem  Ikenna</v>
      </c>
      <c r="C103" s="22" t="str">
        <f>T(Details!C102)</f>
        <v>CMP/20/110725</v>
      </c>
      <c r="D103" s="59" t="s">
        <v>67</v>
      </c>
      <c r="E103" s="62" t="s">
        <v>67</v>
      </c>
      <c r="F103" s="59" t="s">
        <v>68</v>
      </c>
      <c r="G103" s="59" t="s">
        <v>72</v>
      </c>
      <c r="H103" s="59" t="s">
        <v>68</v>
      </c>
      <c r="I103" s="59" t="s">
        <v>68</v>
      </c>
      <c r="J103" s="59" t="s">
        <v>68</v>
      </c>
      <c r="K103" s="59" t="s">
        <v>69</v>
      </c>
      <c r="L103" s="59" t="s">
        <v>67</v>
      </c>
      <c r="M103" s="59" t="s">
        <v>67</v>
      </c>
      <c r="N103" s="62" t="s">
        <v>69</v>
      </c>
      <c r="O103" s="62" t="s">
        <v>68</v>
      </c>
      <c r="P103" s="59"/>
      <c r="Q103" s="59"/>
      <c r="R103" s="59"/>
      <c r="S103" s="59"/>
      <c r="T103" s="59"/>
      <c r="U103" s="59"/>
      <c r="V103" s="59"/>
      <c r="W103" s="59"/>
      <c r="X103" s="2"/>
      <c r="Y103" s="4">
        <f t="shared" si="8"/>
        <v>20</v>
      </c>
      <c r="Z103" s="4">
        <f t="shared" si="9"/>
        <v>69</v>
      </c>
      <c r="AA103" s="5">
        <f t="shared" si="10"/>
        <v>3.4500000476837158</v>
      </c>
      <c r="AB103" s="4" t="str">
        <f t="shared" si="11"/>
        <v>P</v>
      </c>
      <c r="AC103" s="4"/>
      <c r="AD103" s="4"/>
      <c r="AE103" s="5"/>
      <c r="AF103" s="4">
        <f t="shared" si="12"/>
        <v>20</v>
      </c>
      <c r="AG103" s="4">
        <f t="shared" si="13"/>
        <v>69</v>
      </c>
      <c r="AH103" s="5">
        <f t="shared" si="14"/>
        <v>3.4500000476837158</v>
      </c>
      <c r="AI103" s="5" t="str">
        <f t="shared" si="15"/>
        <v>PASS</v>
      </c>
    </row>
    <row r="104" spans="1:35" x14ac:dyDescent="0.35">
      <c r="A104" s="1">
        <v>97</v>
      </c>
      <c r="B104" s="3" t="str">
        <f>PROPER(Details!B103)</f>
        <v>Uwaoma, Clinton Chimereze</v>
      </c>
      <c r="C104" s="22" t="str">
        <f>T(Details!C103)</f>
        <v>CMP/20/110726</v>
      </c>
      <c r="D104" s="59" t="s">
        <v>72</v>
      </c>
      <c r="E104" s="62" t="s">
        <v>68</v>
      </c>
      <c r="F104" s="59" t="s">
        <v>68</v>
      </c>
      <c r="G104" s="59" t="s">
        <v>72</v>
      </c>
      <c r="H104" s="59" t="s">
        <v>71</v>
      </c>
      <c r="I104" s="59" t="s">
        <v>67</v>
      </c>
      <c r="J104" s="59" t="s">
        <v>68</v>
      </c>
      <c r="K104" s="59" t="s">
        <v>69</v>
      </c>
      <c r="L104" s="59" t="s">
        <v>69</v>
      </c>
      <c r="M104" s="59" t="s">
        <v>69</v>
      </c>
      <c r="N104" s="62" t="s">
        <v>69</v>
      </c>
      <c r="O104" s="62" t="s">
        <v>68</v>
      </c>
      <c r="P104" s="59"/>
      <c r="Q104" s="59"/>
      <c r="R104" s="59"/>
      <c r="S104" s="59"/>
      <c r="T104" s="59"/>
      <c r="U104" s="59"/>
      <c r="V104" s="59"/>
      <c r="W104" s="59"/>
      <c r="X104" s="2"/>
      <c r="Y104" s="4">
        <f t="shared" si="8"/>
        <v>20</v>
      </c>
      <c r="Z104" s="4">
        <f t="shared" si="9"/>
        <v>61</v>
      </c>
      <c r="AA104" s="5">
        <f t="shared" si="10"/>
        <v>3.0499999523162842</v>
      </c>
      <c r="AB104" s="4" t="str">
        <f t="shared" si="11"/>
        <v>P</v>
      </c>
      <c r="AC104" s="4"/>
      <c r="AD104" s="4"/>
      <c r="AE104" s="5"/>
      <c r="AF104" s="4">
        <f t="shared" si="12"/>
        <v>20</v>
      </c>
      <c r="AG104" s="4">
        <f t="shared" si="13"/>
        <v>61</v>
      </c>
      <c r="AH104" s="5">
        <f t="shared" si="14"/>
        <v>3.0499999523162842</v>
      </c>
      <c r="AI104" s="5" t="str">
        <f t="shared" si="15"/>
        <v>PASS</v>
      </c>
    </row>
    <row r="105" spans="1:35" x14ac:dyDescent="0.35">
      <c r="A105" s="1">
        <v>98</v>
      </c>
      <c r="B105" s="3" t="str">
        <f>PROPER(Details!B104)</f>
        <v xml:space="preserve">Ogenyi,  Martin  Nnamdi </v>
      </c>
      <c r="C105" s="22" t="str">
        <f>T(Details!C104)</f>
        <v>CMP/20/110729</v>
      </c>
      <c r="D105" s="59" t="s">
        <v>72</v>
      </c>
      <c r="E105" s="62" t="s">
        <v>68</v>
      </c>
      <c r="F105" s="59" t="s">
        <v>72</v>
      </c>
      <c r="G105" s="59" t="s">
        <v>70</v>
      </c>
      <c r="H105" s="59" t="s">
        <v>71</v>
      </c>
      <c r="I105" s="59" t="s">
        <v>67</v>
      </c>
      <c r="J105" s="59" t="s">
        <v>67</v>
      </c>
      <c r="K105" s="59" t="s">
        <v>67</v>
      </c>
      <c r="L105" s="59" t="s">
        <v>67</v>
      </c>
      <c r="M105" s="59" t="s">
        <v>69</v>
      </c>
      <c r="N105" s="62" t="s">
        <v>69</v>
      </c>
      <c r="O105" s="62" t="s">
        <v>72</v>
      </c>
      <c r="P105" s="59"/>
      <c r="Q105" s="59"/>
      <c r="R105" s="59"/>
      <c r="S105" s="59"/>
      <c r="T105" s="59"/>
      <c r="U105" s="59"/>
      <c r="V105" s="59"/>
      <c r="W105" s="59"/>
      <c r="X105" s="2"/>
      <c r="Y105" s="4">
        <f t="shared" si="8"/>
        <v>20</v>
      </c>
      <c r="Z105" s="4">
        <f t="shared" si="9"/>
        <v>50</v>
      </c>
      <c r="AA105" s="5">
        <f t="shared" si="10"/>
        <v>2.5</v>
      </c>
      <c r="AB105" s="4" t="str">
        <f t="shared" si="11"/>
        <v>P</v>
      </c>
      <c r="AC105" s="4"/>
      <c r="AD105" s="4"/>
      <c r="AE105" s="5"/>
      <c r="AF105" s="4">
        <f t="shared" si="12"/>
        <v>20</v>
      </c>
      <c r="AG105" s="4">
        <f t="shared" si="13"/>
        <v>50</v>
      </c>
      <c r="AH105" s="5">
        <f t="shared" si="14"/>
        <v>2.5</v>
      </c>
      <c r="AI105" s="5" t="str">
        <f t="shared" si="15"/>
        <v>CHM114</v>
      </c>
    </row>
    <row r="106" spans="1:35" x14ac:dyDescent="0.35">
      <c r="A106" s="1">
        <v>99</v>
      </c>
      <c r="B106" s="3" t="str">
        <f>PROPER(Details!B105)</f>
        <v>Nwadinobi, Chinemerem Kingsley</v>
      </c>
      <c r="C106" s="22" t="str">
        <f>T(Details!C105)</f>
        <v>CMP/20/110734</v>
      </c>
      <c r="D106" s="59" t="s">
        <v>72</v>
      </c>
      <c r="E106" s="62" t="s">
        <v>70</v>
      </c>
      <c r="F106" s="59" t="s">
        <v>72</v>
      </c>
      <c r="G106" s="59" t="s">
        <v>70</v>
      </c>
      <c r="H106" s="59" t="s">
        <v>68</v>
      </c>
      <c r="I106" s="59" t="s">
        <v>67</v>
      </c>
      <c r="J106" s="59" t="s">
        <v>69</v>
      </c>
      <c r="K106" s="59" t="s">
        <v>68</v>
      </c>
      <c r="L106" s="59" t="s">
        <v>69</v>
      </c>
      <c r="M106" s="59" t="s">
        <v>69</v>
      </c>
      <c r="N106" s="62" t="s">
        <v>69</v>
      </c>
      <c r="O106" s="62" t="s">
        <v>67</v>
      </c>
      <c r="P106" s="59"/>
      <c r="Q106" s="59"/>
      <c r="R106" s="59"/>
      <c r="S106" s="59"/>
      <c r="T106" s="59"/>
      <c r="U106" s="59"/>
      <c r="V106" s="59"/>
      <c r="W106" s="59"/>
      <c r="X106" s="2"/>
      <c r="Y106" s="4">
        <f t="shared" si="8"/>
        <v>20</v>
      </c>
      <c r="Z106" s="4">
        <f t="shared" si="9"/>
        <v>57</v>
      </c>
      <c r="AA106" s="5">
        <f t="shared" si="10"/>
        <v>2.8499999046325684</v>
      </c>
      <c r="AB106" s="4" t="str">
        <f t="shared" si="11"/>
        <v>P</v>
      </c>
      <c r="AC106" s="4"/>
      <c r="AD106" s="4"/>
      <c r="AE106" s="5"/>
      <c r="AF106" s="4">
        <f t="shared" si="12"/>
        <v>20</v>
      </c>
      <c r="AG106" s="4">
        <f t="shared" si="13"/>
        <v>57</v>
      </c>
      <c r="AH106" s="5">
        <f t="shared" si="14"/>
        <v>2.8499999046325684</v>
      </c>
      <c r="AI106" s="5" t="str">
        <f t="shared" si="15"/>
        <v>PHY117,CHM114</v>
      </c>
    </row>
    <row r="107" spans="1:35" x14ac:dyDescent="0.35">
      <c r="A107" s="1">
        <v>100</v>
      </c>
      <c r="B107" s="3" t="str">
        <f>PROPER(Details!B106)</f>
        <v>Uma, Peniel Ikechi</v>
      </c>
      <c r="C107" s="22" t="str">
        <f>T(Details!C106)</f>
        <v>CMP/20/110761</v>
      </c>
      <c r="D107" s="59" t="s">
        <v>69</v>
      </c>
      <c r="E107" s="62" t="s">
        <v>67</v>
      </c>
      <c r="F107" s="59" t="s">
        <v>69</v>
      </c>
      <c r="G107" s="59" t="s">
        <v>68</v>
      </c>
      <c r="H107" s="59" t="s">
        <v>67</v>
      </c>
      <c r="I107" s="59" t="s">
        <v>67</v>
      </c>
      <c r="J107" s="59" t="s">
        <v>67</v>
      </c>
      <c r="K107" s="59" t="s">
        <v>67</v>
      </c>
      <c r="L107" s="59" t="s">
        <v>67</v>
      </c>
      <c r="M107" s="59" t="s">
        <v>69</v>
      </c>
      <c r="N107" s="62" t="s">
        <v>69</v>
      </c>
      <c r="O107" s="62" t="s">
        <v>68</v>
      </c>
      <c r="P107" s="59"/>
      <c r="Q107" s="59"/>
      <c r="R107" s="59"/>
      <c r="S107" s="59"/>
      <c r="T107" s="59"/>
      <c r="U107" s="59"/>
      <c r="V107" s="59"/>
      <c r="W107" s="59"/>
      <c r="X107" s="2"/>
      <c r="Y107" s="4">
        <f t="shared" si="8"/>
        <v>20</v>
      </c>
      <c r="Z107" s="4">
        <f t="shared" si="9"/>
        <v>86</v>
      </c>
      <c r="AA107" s="5">
        <f t="shared" si="10"/>
        <v>4.3000001907348633</v>
      </c>
      <c r="AB107" s="4" t="str">
        <f t="shared" si="11"/>
        <v>P</v>
      </c>
      <c r="AC107" s="4"/>
      <c r="AD107" s="4"/>
      <c r="AE107" s="5"/>
      <c r="AF107" s="4">
        <f t="shared" si="12"/>
        <v>20</v>
      </c>
      <c r="AG107" s="4">
        <f t="shared" si="13"/>
        <v>86</v>
      </c>
      <c r="AH107" s="5">
        <f t="shared" si="14"/>
        <v>4.3000001907348633</v>
      </c>
      <c r="AI107" s="5" t="str">
        <f t="shared" si="15"/>
        <v>COMMENDATION</v>
      </c>
    </row>
    <row r="108" spans="1:35" x14ac:dyDescent="0.35">
      <c r="A108" s="1">
        <v>101</v>
      </c>
      <c r="B108" s="3" t="str">
        <f>PROPER(Details!B107)</f>
        <v xml:space="preserve">Igbe, Chinedu  Kingsley </v>
      </c>
      <c r="C108" s="22" t="str">
        <f>T(Details!C107)</f>
        <v>CMP/20/110785</v>
      </c>
      <c r="D108" s="59" t="s">
        <v>67</v>
      </c>
      <c r="E108" s="62" t="s">
        <v>68</v>
      </c>
      <c r="F108" s="59" t="s">
        <v>72</v>
      </c>
      <c r="G108" s="59" t="s">
        <v>70</v>
      </c>
      <c r="H108" s="59" t="s">
        <v>68</v>
      </c>
      <c r="I108" s="59" t="s">
        <v>68</v>
      </c>
      <c r="J108" s="59" t="s">
        <v>67</v>
      </c>
      <c r="K108" s="59" t="s">
        <v>69</v>
      </c>
      <c r="L108" s="59" t="s">
        <v>67</v>
      </c>
      <c r="M108" s="59" t="s">
        <v>67</v>
      </c>
      <c r="N108" s="62" t="s">
        <v>69</v>
      </c>
      <c r="O108" s="62" t="s">
        <v>68</v>
      </c>
      <c r="P108" s="59"/>
      <c r="Q108" s="59"/>
      <c r="R108" s="59"/>
      <c r="S108" s="59"/>
      <c r="T108" s="59"/>
      <c r="U108" s="59"/>
      <c r="V108" s="59"/>
      <c r="W108" s="59"/>
      <c r="X108" s="2"/>
      <c r="Y108" s="4">
        <f t="shared" si="8"/>
        <v>20</v>
      </c>
      <c r="Z108" s="4">
        <f t="shared" si="9"/>
        <v>63</v>
      </c>
      <c r="AA108" s="5">
        <f t="shared" si="10"/>
        <v>3.1500000953674316</v>
      </c>
      <c r="AB108" s="4" t="str">
        <f t="shared" si="11"/>
        <v>P</v>
      </c>
      <c r="AC108" s="4"/>
      <c r="AD108" s="4"/>
      <c r="AE108" s="5"/>
      <c r="AF108" s="4">
        <f t="shared" si="12"/>
        <v>20</v>
      </c>
      <c r="AG108" s="4">
        <f t="shared" si="13"/>
        <v>63</v>
      </c>
      <c r="AH108" s="5">
        <f t="shared" si="14"/>
        <v>3.1500000953674316</v>
      </c>
      <c r="AI108" s="5" t="str">
        <f t="shared" si="15"/>
        <v>CHM114</v>
      </c>
    </row>
    <row r="109" spans="1:35" x14ac:dyDescent="0.35">
      <c r="A109" s="1">
        <v>102</v>
      </c>
      <c r="B109" s="3" t="str">
        <f>PROPER(Details!B108)</f>
        <v xml:space="preserve">Ezenwata, Destiny Chimereucheya </v>
      </c>
      <c r="C109" s="22" t="str">
        <f>T(Details!C108)</f>
        <v>CMP/20/110789</v>
      </c>
      <c r="D109" s="59" t="s">
        <v>69</v>
      </c>
      <c r="E109" s="62" t="s">
        <v>69</v>
      </c>
      <c r="F109" s="59" t="s">
        <v>69</v>
      </c>
      <c r="G109" s="59" t="s">
        <v>72</v>
      </c>
      <c r="H109" s="59" t="s">
        <v>67</v>
      </c>
      <c r="I109" s="59" t="s">
        <v>68</v>
      </c>
      <c r="J109" s="59" t="s">
        <v>67</v>
      </c>
      <c r="K109" s="59" t="s">
        <v>67</v>
      </c>
      <c r="L109" s="59" t="s">
        <v>68</v>
      </c>
      <c r="M109" s="59" t="s">
        <v>69</v>
      </c>
      <c r="N109" s="62" t="s">
        <v>69</v>
      </c>
      <c r="O109" s="62" t="s">
        <v>68</v>
      </c>
      <c r="P109" s="59"/>
      <c r="Q109" s="59"/>
      <c r="R109" s="59"/>
      <c r="S109" s="59"/>
      <c r="T109" s="59"/>
      <c r="U109" s="59"/>
      <c r="V109" s="59"/>
      <c r="W109" s="59"/>
      <c r="X109" s="2"/>
      <c r="Y109" s="4">
        <f t="shared" si="8"/>
        <v>20</v>
      </c>
      <c r="Z109" s="4">
        <f t="shared" si="9"/>
        <v>83</v>
      </c>
      <c r="AA109" s="5">
        <f t="shared" si="10"/>
        <v>4.1500000953674316</v>
      </c>
      <c r="AB109" s="4" t="str">
        <f t="shared" si="11"/>
        <v>P</v>
      </c>
      <c r="AC109" s="4"/>
      <c r="AD109" s="4"/>
      <c r="AE109" s="5"/>
      <c r="AF109" s="4">
        <f t="shared" si="12"/>
        <v>20</v>
      </c>
      <c r="AG109" s="4">
        <f t="shared" si="13"/>
        <v>83</v>
      </c>
      <c r="AH109" s="5">
        <f t="shared" si="14"/>
        <v>4.1500000953674316</v>
      </c>
      <c r="AI109" s="5" t="str">
        <f t="shared" si="15"/>
        <v>COMMENDATION</v>
      </c>
    </row>
    <row r="110" spans="1:35" x14ac:dyDescent="0.35">
      <c r="A110" s="1">
        <v>103</v>
      </c>
      <c r="B110" s="3" t="str">
        <f>PROPER(Details!B109)</f>
        <v xml:space="preserve">Gabriel, Chukwudi </v>
      </c>
      <c r="C110" s="22" t="str">
        <f>T(Details!C109)</f>
        <v>CMP/20/110800</v>
      </c>
      <c r="D110" s="59" t="s">
        <v>69</v>
      </c>
      <c r="E110" s="62" t="s">
        <v>72</v>
      </c>
      <c r="F110" s="59" t="s">
        <v>72</v>
      </c>
      <c r="G110" s="59" t="s">
        <v>70</v>
      </c>
      <c r="H110" s="59" t="s">
        <v>71</v>
      </c>
      <c r="I110" s="59" t="s">
        <v>67</v>
      </c>
      <c r="J110" s="59" t="s">
        <v>68</v>
      </c>
      <c r="K110" s="59" t="s">
        <v>69</v>
      </c>
      <c r="L110" s="59" t="s">
        <v>68</v>
      </c>
      <c r="M110" s="59" t="s">
        <v>69</v>
      </c>
      <c r="N110" s="62" t="s">
        <v>69</v>
      </c>
      <c r="O110" s="62" t="s">
        <v>68</v>
      </c>
      <c r="P110" s="59"/>
      <c r="Q110" s="59"/>
      <c r="R110" s="59"/>
      <c r="S110" s="59"/>
      <c r="T110" s="59"/>
      <c r="U110" s="59"/>
      <c r="V110" s="59"/>
      <c r="W110" s="59"/>
      <c r="X110" s="2"/>
      <c r="Y110" s="4">
        <f t="shared" si="8"/>
        <v>20</v>
      </c>
      <c r="Z110" s="4">
        <f t="shared" si="9"/>
        <v>62</v>
      </c>
      <c r="AA110" s="5">
        <f t="shared" si="10"/>
        <v>3.0999999046325684</v>
      </c>
      <c r="AB110" s="4" t="str">
        <f t="shared" si="11"/>
        <v>P</v>
      </c>
      <c r="AC110" s="4"/>
      <c r="AD110" s="4"/>
      <c r="AE110" s="5"/>
      <c r="AF110" s="4">
        <f t="shared" si="12"/>
        <v>20</v>
      </c>
      <c r="AG110" s="4">
        <f t="shared" si="13"/>
        <v>62</v>
      </c>
      <c r="AH110" s="5">
        <f t="shared" si="14"/>
        <v>3.0999999046325684</v>
      </c>
      <c r="AI110" s="5" t="str">
        <f t="shared" si="15"/>
        <v>CHM114</v>
      </c>
    </row>
    <row r="111" spans="1:35" x14ac:dyDescent="0.35">
      <c r="A111" s="1">
        <v>104</v>
      </c>
      <c r="B111" s="3" t="str">
        <f>PROPER(Details!B110)</f>
        <v>Dickson, Victor Akachukwu</v>
      </c>
      <c r="C111" s="22" t="str">
        <f>T(Details!C110)</f>
        <v>CMP/20/110805</v>
      </c>
      <c r="D111" s="59" t="s">
        <v>69</v>
      </c>
      <c r="E111" s="62" t="s">
        <v>68</v>
      </c>
      <c r="F111" s="59" t="s">
        <v>71</v>
      </c>
      <c r="G111" s="59" t="s">
        <v>71</v>
      </c>
      <c r="H111" s="59" t="s">
        <v>71</v>
      </c>
      <c r="I111" s="59" t="s">
        <v>67</v>
      </c>
      <c r="J111" s="59" t="s">
        <v>68</v>
      </c>
      <c r="K111" s="59" t="s">
        <v>67</v>
      </c>
      <c r="L111" s="59" t="s">
        <v>67</v>
      </c>
      <c r="M111" s="59" t="s">
        <v>67</v>
      </c>
      <c r="N111" s="62" t="s">
        <v>69</v>
      </c>
      <c r="O111" s="62" t="s">
        <v>68</v>
      </c>
      <c r="P111" s="59"/>
      <c r="Q111" s="59"/>
      <c r="R111" s="59"/>
      <c r="S111" s="59"/>
      <c r="T111" s="59"/>
      <c r="U111" s="59"/>
      <c r="V111" s="59"/>
      <c r="W111" s="59"/>
      <c r="X111" s="2"/>
      <c r="Y111" s="4">
        <f t="shared" si="8"/>
        <v>20</v>
      </c>
      <c r="Z111" s="4">
        <f t="shared" si="9"/>
        <v>67</v>
      </c>
      <c r="AA111" s="5">
        <f t="shared" si="10"/>
        <v>3.3499999046325684</v>
      </c>
      <c r="AB111" s="4" t="str">
        <f t="shared" si="11"/>
        <v>P</v>
      </c>
      <c r="AC111" s="4"/>
      <c r="AD111" s="4"/>
      <c r="AE111" s="5"/>
      <c r="AF111" s="4">
        <f t="shared" si="12"/>
        <v>20</v>
      </c>
      <c r="AG111" s="4">
        <f t="shared" si="13"/>
        <v>67</v>
      </c>
      <c r="AH111" s="5">
        <f t="shared" si="14"/>
        <v>3.3499999046325684</v>
      </c>
      <c r="AI111" s="5" t="str">
        <f t="shared" si="15"/>
        <v>PASS</v>
      </c>
    </row>
    <row r="112" spans="1:35" x14ac:dyDescent="0.35">
      <c r="A112" s="1">
        <v>105</v>
      </c>
      <c r="B112" s="3" t="str">
        <f>PROPER(Details!B111)</f>
        <v xml:space="preserve">Aniemeka,  Isaac Chukwuebuka </v>
      </c>
      <c r="C112" s="22" t="str">
        <f>T(Details!C111)</f>
        <v>CMP/20/110807</v>
      </c>
      <c r="D112" s="59" t="s">
        <v>67</v>
      </c>
      <c r="E112" s="62" t="s">
        <v>69</v>
      </c>
      <c r="F112" s="59" t="s">
        <v>68</v>
      </c>
      <c r="G112" s="59" t="s">
        <v>72</v>
      </c>
      <c r="H112" s="59" t="s">
        <v>67</v>
      </c>
      <c r="I112" s="59" t="s">
        <v>67</v>
      </c>
      <c r="J112" s="59" t="s">
        <v>68</v>
      </c>
      <c r="K112" s="59" t="s">
        <v>69</v>
      </c>
      <c r="L112" s="59" t="s">
        <v>70</v>
      </c>
      <c r="M112" s="59" t="s">
        <v>69</v>
      </c>
      <c r="N112" s="62" t="s">
        <v>69</v>
      </c>
      <c r="O112" s="62" t="s">
        <v>71</v>
      </c>
      <c r="P112" s="59"/>
      <c r="Q112" s="59"/>
      <c r="R112" s="59"/>
      <c r="S112" s="59"/>
      <c r="T112" s="59"/>
      <c r="U112" s="59"/>
      <c r="V112" s="59"/>
      <c r="W112" s="59"/>
      <c r="X112" s="2"/>
      <c r="Y112" s="4">
        <f t="shared" si="8"/>
        <v>20</v>
      </c>
      <c r="Z112" s="4">
        <f t="shared" si="9"/>
        <v>69</v>
      </c>
      <c r="AA112" s="5">
        <f t="shared" si="10"/>
        <v>3.4500000476837158</v>
      </c>
      <c r="AB112" s="4" t="str">
        <f t="shared" si="11"/>
        <v>CO</v>
      </c>
      <c r="AC112" s="4"/>
      <c r="AD112" s="4"/>
      <c r="AE112" s="5"/>
      <c r="AF112" s="4">
        <f t="shared" si="12"/>
        <v>20</v>
      </c>
      <c r="AG112" s="4">
        <f t="shared" si="13"/>
        <v>69</v>
      </c>
      <c r="AH112" s="5">
        <f t="shared" si="14"/>
        <v>3.4500000476837158</v>
      </c>
      <c r="AI112" s="5" t="str">
        <f t="shared" si="15"/>
        <v>UGC111</v>
      </c>
    </row>
    <row r="113" spans="1:35" x14ac:dyDescent="0.35">
      <c r="A113" s="1">
        <v>106</v>
      </c>
      <c r="B113" s="3" t="str">
        <f>PROPER(Details!B112)</f>
        <v>Okoli, Victor Chukwubuikem</v>
      </c>
      <c r="C113" s="22" t="str">
        <f>T(Details!C112)</f>
        <v>CMP/20/110812</v>
      </c>
      <c r="D113" s="59" t="s">
        <v>69</v>
      </c>
      <c r="E113" s="62" t="s">
        <v>71</v>
      </c>
      <c r="F113" s="59" t="s">
        <v>71</v>
      </c>
      <c r="G113" s="59" t="s">
        <v>72</v>
      </c>
      <c r="H113" s="59" t="s">
        <v>68</v>
      </c>
      <c r="I113" s="59" t="s">
        <v>68</v>
      </c>
      <c r="J113" s="59" t="s">
        <v>67</v>
      </c>
      <c r="K113" s="59" t="s">
        <v>69</v>
      </c>
      <c r="L113" s="59" t="s">
        <v>67</v>
      </c>
      <c r="M113" s="59" t="s">
        <v>69</v>
      </c>
      <c r="N113" s="62" t="s">
        <v>69</v>
      </c>
      <c r="O113" s="62" t="s">
        <v>71</v>
      </c>
      <c r="P113" s="59"/>
      <c r="Q113" s="59"/>
      <c r="R113" s="59"/>
      <c r="S113" s="59"/>
      <c r="T113" s="59"/>
      <c r="U113" s="59"/>
      <c r="V113" s="59"/>
      <c r="W113" s="59"/>
      <c r="X113" s="2"/>
      <c r="Y113" s="4">
        <f t="shared" si="8"/>
        <v>20</v>
      </c>
      <c r="Z113" s="4">
        <f t="shared" si="9"/>
        <v>69</v>
      </c>
      <c r="AA113" s="5">
        <f t="shared" si="10"/>
        <v>3.4500000476837158</v>
      </c>
      <c r="AB113" s="4" t="str">
        <f t="shared" si="11"/>
        <v>P</v>
      </c>
      <c r="AC113" s="4"/>
      <c r="AD113" s="4"/>
      <c r="AE113" s="5"/>
      <c r="AF113" s="4">
        <f t="shared" si="12"/>
        <v>20</v>
      </c>
      <c r="AG113" s="4">
        <f t="shared" si="13"/>
        <v>69</v>
      </c>
      <c r="AH113" s="5">
        <f t="shared" si="14"/>
        <v>3.4500000476837158</v>
      </c>
      <c r="AI113" s="5" t="str">
        <f t="shared" si="15"/>
        <v>PASS</v>
      </c>
    </row>
    <row r="114" spans="1:35" x14ac:dyDescent="0.35">
      <c r="A114" s="1">
        <v>107</v>
      </c>
      <c r="B114" s="3" t="str">
        <f>PROPER(Details!B113)</f>
        <v>Ezondu, Nkemakolam Godswill</v>
      </c>
      <c r="C114" s="22" t="str">
        <f>T(Details!C113)</f>
        <v>CMP/20/110815</v>
      </c>
      <c r="D114" s="59" t="s">
        <v>69</v>
      </c>
      <c r="E114" s="62" t="s">
        <v>72</v>
      </c>
      <c r="F114" s="59" t="s">
        <v>70</v>
      </c>
      <c r="G114" s="59" t="s">
        <v>72</v>
      </c>
      <c r="H114" s="59" t="s">
        <v>68</v>
      </c>
      <c r="I114" s="59" t="s">
        <v>67</v>
      </c>
      <c r="J114" s="59" t="s">
        <v>67</v>
      </c>
      <c r="K114" s="59" t="s">
        <v>67</v>
      </c>
      <c r="L114" s="59" t="s">
        <v>69</v>
      </c>
      <c r="M114" s="59" t="s">
        <v>69</v>
      </c>
      <c r="N114" s="62" t="s">
        <v>69</v>
      </c>
      <c r="O114" s="62" t="s">
        <v>71</v>
      </c>
      <c r="P114" s="59"/>
      <c r="Q114" s="59"/>
      <c r="R114" s="59"/>
      <c r="S114" s="59"/>
      <c r="T114" s="59"/>
      <c r="U114" s="59"/>
      <c r="V114" s="59"/>
      <c r="W114" s="59"/>
      <c r="X114" s="2"/>
      <c r="Y114" s="4">
        <f t="shared" si="8"/>
        <v>20</v>
      </c>
      <c r="Z114" s="4">
        <f t="shared" si="9"/>
        <v>63</v>
      </c>
      <c r="AA114" s="5">
        <f t="shared" si="10"/>
        <v>3.1500000953674316</v>
      </c>
      <c r="AB114" s="4" t="str">
        <f t="shared" si="11"/>
        <v>P</v>
      </c>
      <c r="AC114" s="4"/>
      <c r="AD114" s="4"/>
      <c r="AE114" s="5"/>
      <c r="AF114" s="4">
        <f t="shared" si="12"/>
        <v>20</v>
      </c>
      <c r="AG114" s="4">
        <f t="shared" si="13"/>
        <v>63</v>
      </c>
      <c r="AH114" s="5">
        <f t="shared" si="14"/>
        <v>3.1500000953674316</v>
      </c>
      <c r="AI114" s="5" t="str">
        <f t="shared" si="15"/>
        <v>CHM113</v>
      </c>
    </row>
    <row r="115" spans="1:35" x14ac:dyDescent="0.35">
      <c r="A115" s="1">
        <v>108</v>
      </c>
      <c r="B115" s="3" t="str">
        <f>PROPER(Details!B114)</f>
        <v>Okonkwo, Christian Chuka</v>
      </c>
      <c r="C115" s="22" t="str">
        <f>T(Details!C114)</f>
        <v>CMP/20/110816</v>
      </c>
      <c r="D115" s="59" t="s">
        <v>69</v>
      </c>
      <c r="E115" s="62" t="s">
        <v>68</v>
      </c>
      <c r="F115" s="59" t="s">
        <v>71</v>
      </c>
      <c r="G115" s="59" t="s">
        <v>72</v>
      </c>
      <c r="H115" s="59" t="s">
        <v>68</v>
      </c>
      <c r="I115" s="59" t="s">
        <v>68</v>
      </c>
      <c r="J115" s="59" t="s">
        <v>67</v>
      </c>
      <c r="K115" s="59" t="s">
        <v>69</v>
      </c>
      <c r="L115" s="59" t="s">
        <v>67</v>
      </c>
      <c r="M115" s="59" t="s">
        <v>69</v>
      </c>
      <c r="N115" s="62" t="s">
        <v>69</v>
      </c>
      <c r="O115" s="62" t="s">
        <v>68</v>
      </c>
      <c r="P115" s="59"/>
      <c r="Q115" s="59"/>
      <c r="R115" s="59"/>
      <c r="S115" s="59"/>
      <c r="T115" s="59"/>
      <c r="U115" s="59"/>
      <c r="V115" s="59"/>
      <c r="W115" s="59"/>
      <c r="X115" s="2"/>
      <c r="Y115" s="4">
        <f t="shared" si="8"/>
        <v>20</v>
      </c>
      <c r="Z115" s="4">
        <f t="shared" si="9"/>
        <v>72</v>
      </c>
      <c r="AA115" s="5">
        <f t="shared" si="10"/>
        <v>3.5999999046325684</v>
      </c>
      <c r="AB115" s="4" t="str">
        <f t="shared" si="11"/>
        <v>P</v>
      </c>
      <c r="AC115" s="4"/>
      <c r="AD115" s="4"/>
      <c r="AE115" s="5"/>
      <c r="AF115" s="4">
        <f t="shared" si="12"/>
        <v>20</v>
      </c>
      <c r="AG115" s="4">
        <f t="shared" si="13"/>
        <v>72</v>
      </c>
      <c r="AH115" s="5">
        <f t="shared" si="14"/>
        <v>3.5999999046325684</v>
      </c>
      <c r="AI115" s="5" t="str">
        <f t="shared" si="15"/>
        <v>PASS</v>
      </c>
    </row>
    <row r="116" spans="1:35" x14ac:dyDescent="0.35">
      <c r="A116" s="1">
        <v>109</v>
      </c>
      <c r="B116" s="3" t="str">
        <f>PROPER(Details!B115)</f>
        <v>James,  Chetachi Paul</v>
      </c>
      <c r="C116" s="22" t="str">
        <f>T(Details!C115)</f>
        <v>CMP/20/110830</v>
      </c>
      <c r="D116" s="59" t="s">
        <v>69</v>
      </c>
      <c r="E116" s="62" t="s">
        <v>72</v>
      </c>
      <c r="F116" s="59" t="s">
        <v>68</v>
      </c>
      <c r="G116" s="59" t="s">
        <v>70</v>
      </c>
      <c r="H116" s="59" t="s">
        <v>68</v>
      </c>
      <c r="I116" s="59" t="s">
        <v>68</v>
      </c>
      <c r="J116" s="59" t="s">
        <v>68</v>
      </c>
      <c r="K116" s="59" t="s">
        <v>67</v>
      </c>
      <c r="L116" s="59" t="s">
        <v>67</v>
      </c>
      <c r="M116" s="59" t="s">
        <v>67</v>
      </c>
      <c r="N116" s="62" t="s">
        <v>69</v>
      </c>
      <c r="O116" s="62" t="s">
        <v>68</v>
      </c>
      <c r="P116" s="59"/>
      <c r="Q116" s="59"/>
      <c r="R116" s="59"/>
      <c r="S116" s="59"/>
      <c r="T116" s="59"/>
      <c r="U116" s="59"/>
      <c r="V116" s="59"/>
      <c r="W116" s="59"/>
      <c r="X116" s="2"/>
      <c r="Y116" s="4">
        <f t="shared" si="8"/>
        <v>20</v>
      </c>
      <c r="Z116" s="4">
        <f t="shared" si="9"/>
        <v>67</v>
      </c>
      <c r="AA116" s="5">
        <f t="shared" si="10"/>
        <v>3.3499999046325684</v>
      </c>
      <c r="AB116" s="4" t="str">
        <f t="shared" si="11"/>
        <v>P</v>
      </c>
      <c r="AC116" s="4"/>
      <c r="AD116" s="4"/>
      <c r="AE116" s="5"/>
      <c r="AF116" s="4">
        <f t="shared" si="12"/>
        <v>20</v>
      </c>
      <c r="AG116" s="4">
        <f t="shared" si="13"/>
        <v>67</v>
      </c>
      <c r="AH116" s="5">
        <f t="shared" si="14"/>
        <v>3.3499999046325684</v>
      </c>
      <c r="AI116" s="5" t="str">
        <f t="shared" si="15"/>
        <v>CHM114</v>
      </c>
    </row>
    <row r="117" spans="1:35" x14ac:dyDescent="0.35">
      <c r="A117" s="1">
        <v>110</v>
      </c>
      <c r="B117" s="3" t="str">
        <f>PROPER(Details!B116)</f>
        <v>Onyekele, Chigozie</v>
      </c>
      <c r="C117" s="22" t="str">
        <f>T(Details!C116)</f>
        <v>CMP/20/110838</v>
      </c>
      <c r="D117" s="59" t="s">
        <v>67</v>
      </c>
      <c r="E117" s="62" t="s">
        <v>67</v>
      </c>
      <c r="F117" s="59" t="s">
        <v>72</v>
      </c>
      <c r="G117" s="59" t="s">
        <v>68</v>
      </c>
      <c r="H117" s="59" t="s">
        <v>67</v>
      </c>
      <c r="I117" s="59" t="s">
        <v>67</v>
      </c>
      <c r="J117" s="59" t="s">
        <v>68</v>
      </c>
      <c r="K117" s="59" t="s">
        <v>67</v>
      </c>
      <c r="L117" s="59" t="s">
        <v>67</v>
      </c>
      <c r="M117" s="59" t="s">
        <v>69</v>
      </c>
      <c r="N117" s="62" t="s">
        <v>69</v>
      </c>
      <c r="O117" s="62" t="s">
        <v>71</v>
      </c>
      <c r="P117" s="59"/>
      <c r="Q117" s="59"/>
      <c r="R117" s="59"/>
      <c r="S117" s="59"/>
      <c r="T117" s="59"/>
      <c r="U117" s="59"/>
      <c r="V117" s="59"/>
      <c r="W117" s="59"/>
      <c r="X117" s="2"/>
      <c r="Y117" s="4">
        <f t="shared" si="8"/>
        <v>20</v>
      </c>
      <c r="Z117" s="4">
        <f t="shared" si="9"/>
        <v>67</v>
      </c>
      <c r="AA117" s="5">
        <f t="shared" si="10"/>
        <v>3.3499999046325684</v>
      </c>
      <c r="AB117" s="4" t="str">
        <f t="shared" si="11"/>
        <v>P</v>
      </c>
      <c r="AC117" s="4"/>
      <c r="AD117" s="4"/>
      <c r="AE117" s="5"/>
      <c r="AF117" s="4">
        <f t="shared" si="12"/>
        <v>20</v>
      </c>
      <c r="AG117" s="4">
        <f t="shared" si="13"/>
        <v>67</v>
      </c>
      <c r="AH117" s="5">
        <f t="shared" si="14"/>
        <v>3.3499999046325684</v>
      </c>
      <c r="AI117" s="5" t="str">
        <f t="shared" si="15"/>
        <v>PASS</v>
      </c>
    </row>
    <row r="118" spans="1:35" x14ac:dyDescent="0.35">
      <c r="A118" s="1">
        <v>111</v>
      </c>
      <c r="B118" s="3" t="str">
        <f>PROPER(Details!B117)</f>
        <v>Chukwuemeka, Godson</v>
      </c>
      <c r="C118" s="22" t="str">
        <f>T(Details!C117)</f>
        <v>CMP/20/110850</v>
      </c>
      <c r="D118" s="59" t="s">
        <v>67</v>
      </c>
      <c r="E118" s="62" t="s">
        <v>68</v>
      </c>
      <c r="F118" s="59" t="s">
        <v>72</v>
      </c>
      <c r="G118" s="59" t="s">
        <v>71</v>
      </c>
      <c r="H118" s="59" t="s">
        <v>67</v>
      </c>
      <c r="I118" s="59" t="s">
        <v>67</v>
      </c>
      <c r="J118" s="59" t="s">
        <v>72</v>
      </c>
      <c r="K118" s="59" t="s">
        <v>69</v>
      </c>
      <c r="L118" s="59" t="s">
        <v>67</v>
      </c>
      <c r="M118" s="59" t="s">
        <v>69</v>
      </c>
      <c r="N118" s="62" t="s">
        <v>67</v>
      </c>
      <c r="O118" s="62" t="s">
        <v>68</v>
      </c>
      <c r="P118" s="59"/>
      <c r="Q118" s="59"/>
      <c r="R118" s="59"/>
      <c r="S118" s="59"/>
      <c r="T118" s="59"/>
      <c r="U118" s="59"/>
      <c r="V118" s="59"/>
      <c r="W118" s="59"/>
      <c r="X118" s="2"/>
      <c r="Y118" s="4">
        <f t="shared" si="8"/>
        <v>20</v>
      </c>
      <c r="Z118" s="4">
        <f t="shared" si="9"/>
        <v>63</v>
      </c>
      <c r="AA118" s="5">
        <f t="shared" si="10"/>
        <v>3.1500000953674316</v>
      </c>
      <c r="AB118" s="4" t="str">
        <f t="shared" si="11"/>
        <v>P</v>
      </c>
      <c r="AC118" s="4"/>
      <c r="AD118" s="4"/>
      <c r="AE118" s="5"/>
      <c r="AF118" s="4">
        <f t="shared" si="12"/>
        <v>20</v>
      </c>
      <c r="AG118" s="4">
        <f t="shared" si="13"/>
        <v>63</v>
      </c>
      <c r="AH118" s="5">
        <f t="shared" si="14"/>
        <v>3.1500000953674316</v>
      </c>
      <c r="AI118" s="5" t="str">
        <f t="shared" si="15"/>
        <v>PASS</v>
      </c>
    </row>
    <row r="119" spans="1:35" x14ac:dyDescent="0.35">
      <c r="A119" s="1">
        <v>112</v>
      </c>
      <c r="B119" s="3" t="str">
        <f>PROPER(Details!B118)</f>
        <v xml:space="preserve">Ukairo,  Sadiq Promise </v>
      </c>
      <c r="C119" s="22" t="str">
        <f>T(Details!C118)</f>
        <v>CMP/20/110854</v>
      </c>
      <c r="D119" s="59" t="s">
        <v>69</v>
      </c>
      <c r="E119" s="62" t="s">
        <v>72</v>
      </c>
      <c r="F119" s="59" t="s">
        <v>68</v>
      </c>
      <c r="G119" s="59" t="s">
        <v>70</v>
      </c>
      <c r="H119" s="59" t="s">
        <v>68</v>
      </c>
      <c r="I119" s="59" t="s">
        <v>68</v>
      </c>
      <c r="J119" s="59" t="s">
        <v>68</v>
      </c>
      <c r="K119" s="59" t="s">
        <v>67</v>
      </c>
      <c r="L119" s="59" t="s">
        <v>69</v>
      </c>
      <c r="M119" s="59" t="s">
        <v>69</v>
      </c>
      <c r="N119" s="62" t="s">
        <v>69</v>
      </c>
      <c r="O119" s="62" t="s">
        <v>68</v>
      </c>
      <c r="P119" s="59"/>
      <c r="Q119" s="59"/>
      <c r="R119" s="59"/>
      <c r="S119" s="59"/>
      <c r="T119" s="59"/>
      <c r="U119" s="59"/>
      <c r="V119" s="59"/>
      <c r="W119" s="59"/>
      <c r="X119" s="2"/>
      <c r="Y119" s="4">
        <f t="shared" si="8"/>
        <v>20</v>
      </c>
      <c r="Z119" s="4">
        <f t="shared" si="9"/>
        <v>70</v>
      </c>
      <c r="AA119" s="5">
        <f t="shared" si="10"/>
        <v>3.5</v>
      </c>
      <c r="AB119" s="4" t="str">
        <f t="shared" si="11"/>
        <v>P</v>
      </c>
      <c r="AC119" s="4"/>
      <c r="AD119" s="4"/>
      <c r="AE119" s="5"/>
      <c r="AF119" s="4">
        <f t="shared" si="12"/>
        <v>20</v>
      </c>
      <c r="AG119" s="4">
        <f t="shared" si="13"/>
        <v>70</v>
      </c>
      <c r="AH119" s="5">
        <f t="shared" si="14"/>
        <v>3.5</v>
      </c>
      <c r="AI119" s="5" t="str">
        <f t="shared" si="15"/>
        <v>CHM114</v>
      </c>
    </row>
    <row r="120" spans="1:35" ht="24" x14ac:dyDescent="0.35">
      <c r="A120" s="1">
        <v>113</v>
      </c>
      <c r="B120" s="3" t="str">
        <f>PROPER(Details!B119)</f>
        <v>Umezurike, Odinakachukwu Emmanuel</v>
      </c>
      <c r="C120" s="22" t="str">
        <f>T(Details!C119)</f>
        <v>CMP/20/110855</v>
      </c>
      <c r="D120" s="59" t="s">
        <v>69</v>
      </c>
      <c r="E120" s="62" t="s">
        <v>67</v>
      </c>
      <c r="F120" s="59" t="s">
        <v>72</v>
      </c>
      <c r="G120" s="59" t="s">
        <v>70</v>
      </c>
      <c r="H120" s="59" t="s">
        <v>68</v>
      </c>
      <c r="I120" s="59" t="s">
        <v>68</v>
      </c>
      <c r="J120" s="59" t="s">
        <v>67</v>
      </c>
      <c r="K120" s="59" t="s">
        <v>69</v>
      </c>
      <c r="L120" s="59" t="s">
        <v>69</v>
      </c>
      <c r="M120" s="59" t="s">
        <v>69</v>
      </c>
      <c r="N120" s="62" t="s">
        <v>69</v>
      </c>
      <c r="O120" s="62" t="s">
        <v>71</v>
      </c>
      <c r="P120" s="59"/>
      <c r="Q120" s="59"/>
      <c r="R120" s="59"/>
      <c r="S120" s="59"/>
      <c r="T120" s="59"/>
      <c r="U120" s="59"/>
      <c r="V120" s="59"/>
      <c r="W120" s="59"/>
      <c r="X120" s="2"/>
      <c r="Y120" s="4">
        <f t="shared" si="8"/>
        <v>20</v>
      </c>
      <c r="Z120" s="4">
        <f t="shared" si="9"/>
        <v>68</v>
      </c>
      <c r="AA120" s="5">
        <f t="shared" si="10"/>
        <v>3.4000000953674316</v>
      </c>
      <c r="AB120" s="4" t="str">
        <f t="shared" si="11"/>
        <v>P</v>
      </c>
      <c r="AC120" s="4"/>
      <c r="AD120" s="4"/>
      <c r="AE120" s="5"/>
      <c r="AF120" s="4">
        <f t="shared" si="12"/>
        <v>20</v>
      </c>
      <c r="AG120" s="4">
        <f t="shared" si="13"/>
        <v>68</v>
      </c>
      <c r="AH120" s="5">
        <f t="shared" si="14"/>
        <v>3.4000000953674316</v>
      </c>
      <c r="AI120" s="5" t="str">
        <f t="shared" si="15"/>
        <v>CHM114</v>
      </c>
    </row>
    <row r="121" spans="1:35" x14ac:dyDescent="0.35">
      <c r="A121" s="1">
        <v>114</v>
      </c>
      <c r="B121" s="3" t="str">
        <f>PROPER(Details!B120)</f>
        <v>Ohaegbulam,  Godswill Chiagoziem</v>
      </c>
      <c r="C121" s="22" t="str">
        <f>T(Details!C120)</f>
        <v>CMP/20/110886</v>
      </c>
      <c r="D121" s="59" t="s">
        <v>67</v>
      </c>
      <c r="E121" s="62" t="s">
        <v>67</v>
      </c>
      <c r="F121" s="59" t="s">
        <v>68</v>
      </c>
      <c r="G121" s="59" t="s">
        <v>70</v>
      </c>
      <c r="H121" s="59" t="s">
        <v>68</v>
      </c>
      <c r="I121" s="59" t="s">
        <v>71</v>
      </c>
      <c r="J121" s="59" t="s">
        <v>68</v>
      </c>
      <c r="K121" s="59" t="s">
        <v>67</v>
      </c>
      <c r="L121" s="59" t="s">
        <v>67</v>
      </c>
      <c r="M121" s="59" t="s">
        <v>69</v>
      </c>
      <c r="N121" s="62" t="s">
        <v>69</v>
      </c>
      <c r="O121" s="62" t="s">
        <v>71</v>
      </c>
      <c r="P121" s="59"/>
      <c r="Q121" s="59"/>
      <c r="R121" s="59"/>
      <c r="S121" s="59"/>
      <c r="T121" s="59"/>
      <c r="U121" s="59"/>
      <c r="V121" s="59"/>
      <c r="W121" s="59"/>
      <c r="X121" s="2"/>
      <c r="Y121" s="4">
        <f t="shared" si="8"/>
        <v>20</v>
      </c>
      <c r="Z121" s="4">
        <f t="shared" si="9"/>
        <v>66</v>
      </c>
      <c r="AA121" s="5">
        <f t="shared" si="10"/>
        <v>3.2999999523162842</v>
      </c>
      <c r="AB121" s="4" t="str">
        <f t="shared" si="11"/>
        <v>P</v>
      </c>
      <c r="AC121" s="4"/>
      <c r="AD121" s="4"/>
      <c r="AE121" s="5"/>
      <c r="AF121" s="4">
        <f t="shared" si="12"/>
        <v>20</v>
      </c>
      <c r="AG121" s="4">
        <f t="shared" si="13"/>
        <v>66</v>
      </c>
      <c r="AH121" s="5">
        <f t="shared" si="14"/>
        <v>3.2999999523162842</v>
      </c>
      <c r="AI121" s="5" t="str">
        <f t="shared" si="15"/>
        <v>CHM114</v>
      </c>
    </row>
    <row r="122" spans="1:35" x14ac:dyDescent="0.35">
      <c r="A122" s="1">
        <v>115</v>
      </c>
      <c r="B122" s="3" t="str">
        <f>PROPER(Details!B121)</f>
        <v>Ejike, Ewezugachukwu Emmanuel</v>
      </c>
      <c r="C122" s="22" t="str">
        <f>T(Details!C121)</f>
        <v>CMP/20/110893</v>
      </c>
      <c r="D122" s="59" t="s">
        <v>69</v>
      </c>
      <c r="E122" s="62" t="s">
        <v>67</v>
      </c>
      <c r="F122" s="59" t="s">
        <v>72</v>
      </c>
      <c r="G122" s="59" t="s">
        <v>72</v>
      </c>
      <c r="H122" s="59" t="s">
        <v>68</v>
      </c>
      <c r="I122" s="59" t="s">
        <v>68</v>
      </c>
      <c r="J122" s="59" t="s">
        <v>70</v>
      </c>
      <c r="K122" s="59" t="s">
        <v>67</v>
      </c>
      <c r="L122" s="59" t="s">
        <v>67</v>
      </c>
      <c r="M122" s="59" t="s">
        <v>67</v>
      </c>
      <c r="N122" s="62" t="s">
        <v>69</v>
      </c>
      <c r="O122" s="62" t="s">
        <v>72</v>
      </c>
      <c r="P122" s="59"/>
      <c r="Q122" s="59"/>
      <c r="R122" s="59"/>
      <c r="S122" s="59"/>
      <c r="T122" s="59"/>
      <c r="U122" s="59"/>
      <c r="V122" s="59"/>
      <c r="W122" s="59"/>
      <c r="X122" s="2"/>
      <c r="Y122" s="4">
        <f t="shared" si="8"/>
        <v>20</v>
      </c>
      <c r="Z122" s="4">
        <f t="shared" si="9"/>
        <v>55</v>
      </c>
      <c r="AA122" s="5">
        <f t="shared" si="10"/>
        <v>2.75</v>
      </c>
      <c r="AB122" s="4" t="str">
        <f t="shared" si="11"/>
        <v>CO</v>
      </c>
      <c r="AC122" s="4"/>
      <c r="AD122" s="4"/>
      <c r="AE122" s="5"/>
      <c r="AF122" s="4">
        <f t="shared" si="12"/>
        <v>20</v>
      </c>
      <c r="AG122" s="4">
        <f t="shared" si="13"/>
        <v>55</v>
      </c>
      <c r="AH122" s="5">
        <f t="shared" si="14"/>
        <v>2.75</v>
      </c>
      <c r="AI122" s="5" t="str">
        <f t="shared" si="15"/>
        <v>GSS112</v>
      </c>
    </row>
    <row r="123" spans="1:35" ht="23.25" customHeight="1" x14ac:dyDescent="0.35">
      <c r="A123" s="1">
        <v>116</v>
      </c>
      <c r="B123" s="3" t="str">
        <f>PROPER(Details!B122)</f>
        <v>Ewelike, Chijioke Chrisantus</v>
      </c>
      <c r="C123" s="22" t="str">
        <f>T(Details!C122)</f>
        <v>CMP/20/110897</v>
      </c>
      <c r="D123" s="59" t="s">
        <v>69</v>
      </c>
      <c r="E123" s="62" t="s">
        <v>71</v>
      </c>
      <c r="F123" s="59" t="s">
        <v>72</v>
      </c>
      <c r="G123" s="59" t="s">
        <v>72</v>
      </c>
      <c r="H123" s="59" t="s">
        <v>67</v>
      </c>
      <c r="I123" s="59" t="s">
        <v>67</v>
      </c>
      <c r="J123" s="59" t="s">
        <v>67</v>
      </c>
      <c r="K123" s="59" t="s">
        <v>67</v>
      </c>
      <c r="L123" s="59" t="s">
        <v>67</v>
      </c>
      <c r="M123" s="59" t="s">
        <v>69</v>
      </c>
      <c r="N123" s="62" t="s">
        <v>69</v>
      </c>
      <c r="O123" s="62" t="s">
        <v>67</v>
      </c>
      <c r="P123" s="59"/>
      <c r="Q123" s="59"/>
      <c r="R123" s="59"/>
      <c r="S123" s="59"/>
      <c r="T123" s="59"/>
      <c r="U123" s="59"/>
      <c r="V123" s="59"/>
      <c r="W123" s="59"/>
      <c r="X123" s="2"/>
      <c r="Y123" s="4">
        <f t="shared" si="8"/>
        <v>20</v>
      </c>
      <c r="Z123" s="4">
        <f t="shared" si="9"/>
        <v>72</v>
      </c>
      <c r="AA123" s="5">
        <f t="shared" si="10"/>
        <v>3.5999999046325684</v>
      </c>
      <c r="AB123" s="4" t="str">
        <f t="shared" si="11"/>
        <v>P</v>
      </c>
      <c r="AC123" s="4"/>
      <c r="AD123" s="4"/>
      <c r="AE123" s="5"/>
      <c r="AF123" s="4">
        <f t="shared" si="12"/>
        <v>20</v>
      </c>
      <c r="AG123" s="4">
        <f t="shared" si="13"/>
        <v>72</v>
      </c>
      <c r="AH123" s="5">
        <f t="shared" si="14"/>
        <v>3.5999999046325684</v>
      </c>
      <c r="AI123" s="5" t="str">
        <f t="shared" si="15"/>
        <v>PASS</v>
      </c>
    </row>
    <row r="124" spans="1:35" x14ac:dyDescent="0.35">
      <c r="A124" s="1">
        <v>117</v>
      </c>
      <c r="B124" s="3" t="str">
        <f>PROPER(Details!B123)</f>
        <v>Uzoma, Gladys Iheoma</v>
      </c>
      <c r="C124" s="22" t="str">
        <f>T(Details!C123)</f>
        <v>CMP/20/110912</v>
      </c>
      <c r="D124" s="59" t="s">
        <v>69</v>
      </c>
      <c r="E124" s="62" t="s">
        <v>70</v>
      </c>
      <c r="F124" s="59" t="s">
        <v>71</v>
      </c>
      <c r="G124" s="59" t="s">
        <v>70</v>
      </c>
      <c r="H124" s="59" t="s">
        <v>68</v>
      </c>
      <c r="I124" s="59" t="s">
        <v>68</v>
      </c>
      <c r="J124" s="59" t="s">
        <v>68</v>
      </c>
      <c r="K124" s="59" t="s">
        <v>67</v>
      </c>
      <c r="L124" s="59" t="s">
        <v>67</v>
      </c>
      <c r="M124" s="59" t="s">
        <v>69</v>
      </c>
      <c r="N124" s="62" t="s">
        <v>69</v>
      </c>
      <c r="O124" s="62" t="s">
        <v>72</v>
      </c>
      <c r="P124" s="59"/>
      <c r="Q124" s="59"/>
      <c r="R124" s="59"/>
      <c r="S124" s="59"/>
      <c r="T124" s="59"/>
      <c r="U124" s="59"/>
      <c r="V124" s="59"/>
      <c r="W124" s="59"/>
      <c r="X124" s="2"/>
      <c r="Y124" s="4">
        <f t="shared" si="8"/>
        <v>20</v>
      </c>
      <c r="Z124" s="4">
        <f t="shared" si="9"/>
        <v>61</v>
      </c>
      <c r="AA124" s="5">
        <f t="shared" si="10"/>
        <v>3.0499999523162842</v>
      </c>
      <c r="AB124" s="4" t="str">
        <f t="shared" si="11"/>
        <v>P</v>
      </c>
      <c r="AC124" s="4"/>
      <c r="AD124" s="4"/>
      <c r="AE124" s="5"/>
      <c r="AF124" s="4">
        <f t="shared" si="12"/>
        <v>20</v>
      </c>
      <c r="AG124" s="4">
        <f t="shared" si="13"/>
        <v>61</v>
      </c>
      <c r="AH124" s="5">
        <f t="shared" si="14"/>
        <v>3.0499999523162842</v>
      </c>
      <c r="AI124" s="5" t="str">
        <f t="shared" si="15"/>
        <v>PHY117,CHM114</v>
      </c>
    </row>
    <row r="125" spans="1:35" x14ac:dyDescent="0.35">
      <c r="A125" s="1">
        <v>118</v>
      </c>
      <c r="B125" s="3" t="str">
        <f>PROPER(Details!B124)</f>
        <v>Aguwa, Godson Ihechi</v>
      </c>
      <c r="C125" s="22" t="str">
        <f>T(Details!C124)</f>
        <v>CMP/20/110913</v>
      </c>
      <c r="D125" s="59" t="s">
        <v>67</v>
      </c>
      <c r="E125" s="62" t="s">
        <v>68</v>
      </c>
      <c r="F125" s="59" t="s">
        <v>71</v>
      </c>
      <c r="G125" s="59" t="s">
        <v>72</v>
      </c>
      <c r="H125" s="59" t="s">
        <v>68</v>
      </c>
      <c r="I125" s="59" t="s">
        <v>68</v>
      </c>
      <c r="J125" s="59" t="s">
        <v>72</v>
      </c>
      <c r="K125" s="59" t="s">
        <v>68</v>
      </c>
      <c r="L125" s="59" t="s">
        <v>68</v>
      </c>
      <c r="M125" s="59" t="s">
        <v>67</v>
      </c>
      <c r="N125" s="62" t="s">
        <v>69</v>
      </c>
      <c r="O125" s="62" t="s">
        <v>72</v>
      </c>
      <c r="P125" s="59"/>
      <c r="Q125" s="59"/>
      <c r="R125" s="59"/>
      <c r="S125" s="59"/>
      <c r="T125" s="59"/>
      <c r="U125" s="59"/>
      <c r="V125" s="59"/>
      <c r="W125" s="59"/>
      <c r="X125" s="2"/>
      <c r="Y125" s="4">
        <f t="shared" si="8"/>
        <v>20</v>
      </c>
      <c r="Z125" s="4">
        <f t="shared" si="9"/>
        <v>54</v>
      </c>
      <c r="AA125" s="5">
        <f t="shared" si="10"/>
        <v>2.7000000476837158</v>
      </c>
      <c r="AB125" s="4" t="str">
        <f t="shared" si="11"/>
        <v>P</v>
      </c>
      <c r="AC125" s="4"/>
      <c r="AD125" s="4"/>
      <c r="AE125" s="5"/>
      <c r="AF125" s="4">
        <f t="shared" si="12"/>
        <v>20</v>
      </c>
      <c r="AG125" s="4">
        <f t="shared" si="13"/>
        <v>54</v>
      </c>
      <c r="AH125" s="5">
        <f t="shared" si="14"/>
        <v>2.7000000476837158</v>
      </c>
      <c r="AI125" s="5" t="str">
        <f t="shared" si="15"/>
        <v>PASS</v>
      </c>
    </row>
    <row r="126" spans="1:35" x14ac:dyDescent="0.35">
      <c r="A126" s="1">
        <v>119</v>
      </c>
      <c r="B126" s="3" t="str">
        <f>PROPER(Details!B125)</f>
        <v>Lawrence, Michael  Chinemerem</v>
      </c>
      <c r="C126" s="22" t="str">
        <f>T(Details!C125)</f>
        <v>CMP/20/110918</v>
      </c>
      <c r="D126" s="59" t="s">
        <v>69</v>
      </c>
      <c r="E126" s="62" t="s">
        <v>70</v>
      </c>
      <c r="F126" s="59" t="s">
        <v>71</v>
      </c>
      <c r="G126" s="59" t="s">
        <v>72</v>
      </c>
      <c r="H126" s="59" t="s">
        <v>68</v>
      </c>
      <c r="I126" s="59" t="s">
        <v>71</v>
      </c>
      <c r="J126" s="59" t="s">
        <v>68</v>
      </c>
      <c r="K126" s="59" t="s">
        <v>68</v>
      </c>
      <c r="L126" s="59" t="s">
        <v>67</v>
      </c>
      <c r="M126" s="59" t="s">
        <v>68</v>
      </c>
      <c r="N126" s="62" t="s">
        <v>69</v>
      </c>
      <c r="O126" s="62" t="s">
        <v>67</v>
      </c>
      <c r="P126" s="59"/>
      <c r="Q126" s="59"/>
      <c r="R126" s="59"/>
      <c r="S126" s="59"/>
      <c r="T126" s="59"/>
      <c r="U126" s="59"/>
      <c r="V126" s="59"/>
      <c r="W126" s="59"/>
      <c r="X126" s="2"/>
      <c r="Y126" s="4">
        <f t="shared" si="8"/>
        <v>20</v>
      </c>
      <c r="Z126" s="4">
        <f t="shared" si="9"/>
        <v>62</v>
      </c>
      <c r="AA126" s="5">
        <f t="shared" si="10"/>
        <v>3.0999999046325684</v>
      </c>
      <c r="AB126" s="4" t="str">
        <f t="shared" si="11"/>
        <v>P</v>
      </c>
      <c r="AC126" s="4"/>
      <c r="AD126" s="4"/>
      <c r="AE126" s="5"/>
      <c r="AF126" s="4">
        <f t="shared" si="12"/>
        <v>20</v>
      </c>
      <c r="AG126" s="4">
        <f t="shared" si="13"/>
        <v>62</v>
      </c>
      <c r="AH126" s="5">
        <f t="shared" si="14"/>
        <v>3.0999999046325684</v>
      </c>
      <c r="AI126" s="5" t="str">
        <f t="shared" si="15"/>
        <v>PHY117</v>
      </c>
    </row>
    <row r="127" spans="1:35" x14ac:dyDescent="0.35">
      <c r="A127" s="1">
        <v>120</v>
      </c>
      <c r="B127" s="3" t="str">
        <f>PROPER(Details!B126)</f>
        <v xml:space="preserve">Unamba, Blaise Gabriel </v>
      </c>
      <c r="C127" s="22" t="str">
        <f>T(Details!C126)</f>
        <v>CMP/20/110919</v>
      </c>
      <c r="D127" s="59" t="s">
        <v>67</v>
      </c>
      <c r="E127" s="62" t="s">
        <v>68</v>
      </c>
      <c r="F127" s="59" t="s">
        <v>67</v>
      </c>
      <c r="G127" s="59" t="s">
        <v>72</v>
      </c>
      <c r="H127" s="59" t="s">
        <v>67</v>
      </c>
      <c r="I127" s="59" t="s">
        <v>68</v>
      </c>
      <c r="J127" s="59" t="s">
        <v>67</v>
      </c>
      <c r="K127" s="59" t="s">
        <v>67</v>
      </c>
      <c r="L127" s="59" t="s">
        <v>67</v>
      </c>
      <c r="M127" s="59" t="s">
        <v>69</v>
      </c>
      <c r="N127" s="62" t="s">
        <v>69</v>
      </c>
      <c r="O127" s="62" t="s">
        <v>71</v>
      </c>
      <c r="P127" s="59"/>
      <c r="Q127" s="59"/>
      <c r="R127" s="59"/>
      <c r="S127" s="59"/>
      <c r="T127" s="59"/>
      <c r="U127" s="59"/>
      <c r="V127" s="59"/>
      <c r="W127" s="59"/>
      <c r="X127" s="2"/>
      <c r="Y127" s="4">
        <f t="shared" si="8"/>
        <v>20</v>
      </c>
      <c r="Z127" s="4">
        <f t="shared" si="9"/>
        <v>74</v>
      </c>
      <c r="AA127" s="5">
        <f t="shared" si="10"/>
        <v>3.7000000476837158</v>
      </c>
      <c r="AB127" s="4" t="str">
        <f t="shared" si="11"/>
        <v>P</v>
      </c>
      <c r="AC127" s="4"/>
      <c r="AD127" s="4"/>
      <c r="AE127" s="5"/>
      <c r="AF127" s="4">
        <f t="shared" si="12"/>
        <v>20</v>
      </c>
      <c r="AG127" s="4">
        <f t="shared" si="13"/>
        <v>74</v>
      </c>
      <c r="AH127" s="5">
        <f t="shared" si="14"/>
        <v>3.7000000476837158</v>
      </c>
      <c r="AI127" s="5" t="str">
        <f t="shared" si="15"/>
        <v>PASS</v>
      </c>
    </row>
    <row r="128" spans="1:35" x14ac:dyDescent="0.35">
      <c r="A128" s="1">
        <v>121</v>
      </c>
      <c r="B128" s="3" t="str">
        <f>PROPER(Details!B127)</f>
        <v>Madumere, Victor Sopuruchukwu</v>
      </c>
      <c r="C128" s="22" t="str">
        <f>T(Details!C127)</f>
        <v>CMP/20/110922</v>
      </c>
      <c r="D128" s="59" t="s">
        <v>67</v>
      </c>
      <c r="E128" s="62" t="s">
        <v>68</v>
      </c>
      <c r="F128" s="59" t="s">
        <v>67</v>
      </c>
      <c r="G128" s="59" t="s">
        <v>70</v>
      </c>
      <c r="H128" s="59" t="s">
        <v>67</v>
      </c>
      <c r="I128" s="59" t="s">
        <v>71</v>
      </c>
      <c r="J128" s="59" t="s">
        <v>67</v>
      </c>
      <c r="K128" s="59" t="s">
        <v>67</v>
      </c>
      <c r="L128" s="59" t="s">
        <v>67</v>
      </c>
      <c r="M128" s="59" t="s">
        <v>69</v>
      </c>
      <c r="N128" s="62" t="s">
        <v>69</v>
      </c>
      <c r="O128" s="62" t="s">
        <v>68</v>
      </c>
      <c r="P128" s="59"/>
      <c r="Q128" s="59"/>
      <c r="R128" s="59"/>
      <c r="S128" s="59"/>
      <c r="T128" s="59"/>
      <c r="U128" s="59"/>
      <c r="V128" s="59"/>
      <c r="W128" s="59"/>
      <c r="X128" s="2"/>
      <c r="Y128" s="4">
        <f t="shared" si="8"/>
        <v>20</v>
      </c>
      <c r="Z128" s="4">
        <f t="shared" si="9"/>
        <v>74</v>
      </c>
      <c r="AA128" s="5">
        <f t="shared" si="10"/>
        <v>3.7000000476837158</v>
      </c>
      <c r="AB128" s="4" t="str">
        <f t="shared" si="11"/>
        <v>P</v>
      </c>
      <c r="AC128" s="4"/>
      <c r="AD128" s="4"/>
      <c r="AE128" s="5"/>
      <c r="AF128" s="4">
        <f t="shared" si="12"/>
        <v>20</v>
      </c>
      <c r="AG128" s="4">
        <f t="shared" si="13"/>
        <v>74</v>
      </c>
      <c r="AH128" s="5">
        <f t="shared" si="14"/>
        <v>3.7000000476837158</v>
      </c>
      <c r="AI128" s="5" t="str">
        <f t="shared" si="15"/>
        <v>CHM114</v>
      </c>
    </row>
    <row r="129" spans="1:35" x14ac:dyDescent="0.35">
      <c r="A129" s="1">
        <v>122</v>
      </c>
      <c r="B129" s="3" t="str">
        <f>PROPER(Details!B128)</f>
        <v>Onyealisi, Nzubechi Emmanuel</v>
      </c>
      <c r="C129" s="22" t="str">
        <f>T(Details!C128)</f>
        <v>CMP/20/110943</v>
      </c>
      <c r="D129" s="59" t="s">
        <v>69</v>
      </c>
      <c r="E129" s="62" t="s">
        <v>71</v>
      </c>
      <c r="F129" s="59" t="s">
        <v>71</v>
      </c>
      <c r="G129" s="59" t="s">
        <v>70</v>
      </c>
      <c r="H129" s="59" t="s">
        <v>68</v>
      </c>
      <c r="I129" s="59" t="s">
        <v>67</v>
      </c>
      <c r="J129" s="59" t="s">
        <v>68</v>
      </c>
      <c r="K129" s="59" t="s">
        <v>69</v>
      </c>
      <c r="L129" s="59" t="s">
        <v>69</v>
      </c>
      <c r="M129" s="59" t="s">
        <v>69</v>
      </c>
      <c r="N129" s="62" t="s">
        <v>69</v>
      </c>
      <c r="O129" s="62" t="s">
        <v>71</v>
      </c>
      <c r="P129" s="59"/>
      <c r="Q129" s="59"/>
      <c r="R129" s="59"/>
      <c r="S129" s="59"/>
      <c r="T129" s="59"/>
      <c r="U129" s="59"/>
      <c r="V129" s="59"/>
      <c r="W129" s="59"/>
      <c r="X129" s="2"/>
      <c r="Y129" s="4">
        <f t="shared" si="8"/>
        <v>20</v>
      </c>
      <c r="Z129" s="4">
        <f t="shared" si="9"/>
        <v>68</v>
      </c>
      <c r="AA129" s="5">
        <f t="shared" si="10"/>
        <v>3.4000000953674316</v>
      </c>
      <c r="AB129" s="4" t="str">
        <f t="shared" si="11"/>
        <v>P</v>
      </c>
      <c r="AC129" s="4"/>
      <c r="AD129" s="4"/>
      <c r="AE129" s="5"/>
      <c r="AF129" s="4">
        <f t="shared" si="12"/>
        <v>20</v>
      </c>
      <c r="AG129" s="4">
        <f t="shared" si="13"/>
        <v>68</v>
      </c>
      <c r="AH129" s="5">
        <f t="shared" si="14"/>
        <v>3.4000000953674316</v>
      </c>
      <c r="AI129" s="5" t="str">
        <f t="shared" si="15"/>
        <v>CHM114</v>
      </c>
    </row>
    <row r="130" spans="1:35" x14ac:dyDescent="0.35">
      <c r="A130" s="1">
        <v>123</v>
      </c>
      <c r="B130" s="3" t="str">
        <f>PROPER(Details!B129)</f>
        <v>Nwaokoro, Victor Uchechi</v>
      </c>
      <c r="C130" s="22" t="str">
        <f>T(Details!C129)</f>
        <v>CMP/20/110945</v>
      </c>
      <c r="D130" s="59" t="s">
        <v>67</v>
      </c>
      <c r="E130" s="62" t="s">
        <v>68</v>
      </c>
      <c r="F130" s="59" t="s">
        <v>71</v>
      </c>
      <c r="G130" s="59" t="s">
        <v>70</v>
      </c>
      <c r="H130" s="59" t="s">
        <v>67</v>
      </c>
      <c r="I130" s="59" t="s">
        <v>68</v>
      </c>
      <c r="J130" s="59" t="s">
        <v>67</v>
      </c>
      <c r="K130" s="59" t="s">
        <v>67</v>
      </c>
      <c r="L130" s="59" t="s">
        <v>67</v>
      </c>
      <c r="M130" s="59" t="s">
        <v>67</v>
      </c>
      <c r="N130" s="62" t="s">
        <v>69</v>
      </c>
      <c r="O130" s="62" t="s">
        <v>67</v>
      </c>
      <c r="P130" s="59"/>
      <c r="Q130" s="59"/>
      <c r="R130" s="59"/>
      <c r="S130" s="59"/>
      <c r="T130" s="59"/>
      <c r="U130" s="59"/>
      <c r="V130" s="59"/>
      <c r="W130" s="59"/>
      <c r="X130" s="2"/>
      <c r="Y130" s="4">
        <f t="shared" si="8"/>
        <v>20</v>
      </c>
      <c r="Z130" s="4">
        <f t="shared" si="9"/>
        <v>69</v>
      </c>
      <c r="AA130" s="5">
        <f t="shared" si="10"/>
        <v>3.4500000476837158</v>
      </c>
      <c r="AB130" s="4" t="str">
        <f t="shared" si="11"/>
        <v>P</v>
      </c>
      <c r="AC130" s="4"/>
      <c r="AD130" s="4"/>
      <c r="AE130" s="5"/>
      <c r="AF130" s="4">
        <f t="shared" si="12"/>
        <v>20</v>
      </c>
      <c r="AG130" s="4">
        <f t="shared" si="13"/>
        <v>69</v>
      </c>
      <c r="AH130" s="5">
        <f t="shared" si="14"/>
        <v>3.4500000476837158</v>
      </c>
      <c r="AI130" s="5" t="str">
        <f t="shared" si="15"/>
        <v>CHM114</v>
      </c>
    </row>
    <row r="131" spans="1:35" x14ac:dyDescent="0.35">
      <c r="A131" s="1">
        <v>124</v>
      </c>
      <c r="B131" s="3" t="str">
        <f>PROPER(Details!B130)</f>
        <v>Nwankwo, Chinonso Michael</v>
      </c>
      <c r="C131" s="22" t="str">
        <f>T(Details!C130)</f>
        <v>CMP/20/110954</v>
      </c>
      <c r="D131" s="59" t="s">
        <v>67</v>
      </c>
      <c r="E131" s="62" t="s">
        <v>71</v>
      </c>
      <c r="F131" s="59" t="s">
        <v>68</v>
      </c>
      <c r="G131" s="59" t="s">
        <v>70</v>
      </c>
      <c r="H131" s="59" t="s">
        <v>68</v>
      </c>
      <c r="I131" s="59" t="s">
        <v>68</v>
      </c>
      <c r="J131" s="59" t="s">
        <v>68</v>
      </c>
      <c r="K131" s="59" t="s">
        <v>69</v>
      </c>
      <c r="L131" s="59" t="s">
        <v>69</v>
      </c>
      <c r="M131" s="59" t="s">
        <v>67</v>
      </c>
      <c r="N131" s="62" t="s">
        <v>69</v>
      </c>
      <c r="O131" s="62" t="s">
        <v>70</v>
      </c>
      <c r="P131" s="59"/>
      <c r="Q131" s="59"/>
      <c r="R131" s="59"/>
      <c r="S131" s="59"/>
      <c r="T131" s="59"/>
      <c r="U131" s="59"/>
      <c r="V131" s="59"/>
      <c r="W131" s="59"/>
      <c r="X131" s="2"/>
      <c r="Y131" s="4">
        <f t="shared" si="8"/>
        <v>20</v>
      </c>
      <c r="Z131" s="4">
        <f t="shared" si="9"/>
        <v>61</v>
      </c>
      <c r="AA131" s="5">
        <f t="shared" si="10"/>
        <v>3.0499999523162842</v>
      </c>
      <c r="AB131" s="4" t="str">
        <f t="shared" si="11"/>
        <v>CO</v>
      </c>
      <c r="AC131" s="4"/>
      <c r="AD131" s="4"/>
      <c r="AE131" s="5"/>
      <c r="AF131" s="4">
        <f t="shared" si="12"/>
        <v>20</v>
      </c>
      <c r="AG131" s="4">
        <f t="shared" si="13"/>
        <v>61</v>
      </c>
      <c r="AH131" s="5">
        <f t="shared" si="14"/>
        <v>3.0499999523162842</v>
      </c>
      <c r="AI131" s="5" t="str">
        <f t="shared" si="15"/>
        <v>CHM114,PHY112</v>
      </c>
    </row>
    <row r="132" spans="1:35" x14ac:dyDescent="0.35">
      <c r="A132" s="1">
        <v>125</v>
      </c>
      <c r="B132" s="3" t="str">
        <f>PROPER(Details!B131)</f>
        <v>Osita,  Ifechukwukwulu Sochima</v>
      </c>
      <c r="C132" s="22" t="str">
        <f>T(Details!C131)</f>
        <v>CMP/20/110986</v>
      </c>
      <c r="D132" s="59" t="s">
        <v>67</v>
      </c>
      <c r="E132" s="62" t="s">
        <v>68</v>
      </c>
      <c r="F132" s="59" t="s">
        <v>72</v>
      </c>
      <c r="G132" s="59" t="s">
        <v>72</v>
      </c>
      <c r="H132" s="59" t="s">
        <v>67</v>
      </c>
      <c r="I132" s="59" t="s">
        <v>68</v>
      </c>
      <c r="J132" s="59" t="s">
        <v>67</v>
      </c>
      <c r="K132" s="59" t="s">
        <v>67</v>
      </c>
      <c r="L132" s="59" t="s">
        <v>69</v>
      </c>
      <c r="M132" s="59" t="s">
        <v>69</v>
      </c>
      <c r="N132" s="62" t="s">
        <v>68</v>
      </c>
      <c r="O132" s="62" t="s">
        <v>71</v>
      </c>
      <c r="P132" s="59"/>
      <c r="Q132" s="59"/>
      <c r="R132" s="59"/>
      <c r="S132" s="59"/>
      <c r="T132" s="59"/>
      <c r="U132" s="59"/>
      <c r="V132" s="59"/>
      <c r="W132" s="59"/>
      <c r="X132" s="2"/>
      <c r="Y132" s="4">
        <f t="shared" si="8"/>
        <v>20</v>
      </c>
      <c r="Z132" s="4">
        <f t="shared" si="9"/>
        <v>64</v>
      </c>
      <c r="AA132" s="5">
        <f t="shared" si="10"/>
        <v>3.2000000476837158</v>
      </c>
      <c r="AB132" s="4" t="str">
        <f t="shared" si="11"/>
        <v>P</v>
      </c>
      <c r="AC132" s="4"/>
      <c r="AD132" s="4"/>
      <c r="AE132" s="5"/>
      <c r="AF132" s="4">
        <f t="shared" si="12"/>
        <v>20</v>
      </c>
      <c r="AG132" s="4">
        <f t="shared" si="13"/>
        <v>64</v>
      </c>
      <c r="AH132" s="5">
        <f t="shared" si="14"/>
        <v>3.2000000476837158</v>
      </c>
      <c r="AI132" s="5" t="str">
        <f t="shared" si="15"/>
        <v>PASS</v>
      </c>
    </row>
    <row r="133" spans="1:35" x14ac:dyDescent="0.35">
      <c r="A133" s="1">
        <v>126</v>
      </c>
      <c r="B133" s="3" t="str">
        <f>PROPER(Details!B132)</f>
        <v>Akintunde, Aanu John</v>
      </c>
      <c r="C133" s="22" t="str">
        <f>T(Details!C132)</f>
        <v>CMP/20/110996</v>
      </c>
      <c r="D133" s="59" t="s">
        <v>69</v>
      </c>
      <c r="E133" s="62" t="s">
        <v>69</v>
      </c>
      <c r="F133" s="59" t="s">
        <v>68</v>
      </c>
      <c r="G133" s="59" t="s">
        <v>71</v>
      </c>
      <c r="H133" s="59" t="s">
        <v>68</v>
      </c>
      <c r="I133" s="59" t="s">
        <v>67</v>
      </c>
      <c r="J133" s="59" t="s">
        <v>67</v>
      </c>
      <c r="K133" s="59" t="s">
        <v>69</v>
      </c>
      <c r="L133" s="59" t="s">
        <v>67</v>
      </c>
      <c r="M133" s="59" t="s">
        <v>69</v>
      </c>
      <c r="N133" s="62" t="s">
        <v>69</v>
      </c>
      <c r="O133" s="62" t="s">
        <v>68</v>
      </c>
      <c r="P133" s="59"/>
      <c r="Q133" s="59"/>
      <c r="R133" s="59"/>
      <c r="S133" s="59"/>
      <c r="T133" s="59"/>
      <c r="U133" s="59"/>
      <c r="V133" s="59"/>
      <c r="W133" s="59"/>
      <c r="X133" s="2"/>
      <c r="Y133" s="4">
        <f t="shared" si="8"/>
        <v>20</v>
      </c>
      <c r="Z133" s="4">
        <f t="shared" si="9"/>
        <v>79</v>
      </c>
      <c r="AA133" s="5">
        <f t="shared" si="10"/>
        <v>3.9500000476837158</v>
      </c>
      <c r="AB133" s="4" t="str">
        <f t="shared" si="11"/>
        <v>P</v>
      </c>
      <c r="AC133" s="4"/>
      <c r="AD133" s="4"/>
      <c r="AE133" s="5"/>
      <c r="AF133" s="4">
        <f t="shared" si="12"/>
        <v>20</v>
      </c>
      <c r="AG133" s="4">
        <f t="shared" si="13"/>
        <v>79</v>
      </c>
      <c r="AH133" s="5">
        <f t="shared" si="14"/>
        <v>3.9500000476837158</v>
      </c>
      <c r="AI133" s="5" t="str">
        <f t="shared" si="15"/>
        <v>PASS</v>
      </c>
    </row>
    <row r="134" spans="1:35" x14ac:dyDescent="0.35">
      <c r="A134" s="1">
        <v>127</v>
      </c>
      <c r="B134" s="3" t="str">
        <f>PROPER(Details!B133)</f>
        <v>Nwanta, Chinedu John</v>
      </c>
      <c r="C134" s="22" t="str">
        <f>T(Details!C133)</f>
        <v>CMP/20/111032</v>
      </c>
      <c r="D134" s="59" t="s">
        <v>69</v>
      </c>
      <c r="E134" s="62" t="s">
        <v>67</v>
      </c>
      <c r="F134" s="59" t="s">
        <v>69</v>
      </c>
      <c r="G134" s="59" t="s">
        <v>67</v>
      </c>
      <c r="H134" s="59" t="s">
        <v>67</v>
      </c>
      <c r="I134" s="59" t="s">
        <v>69</v>
      </c>
      <c r="J134" s="59" t="s">
        <v>69</v>
      </c>
      <c r="K134" s="59" t="s">
        <v>67</v>
      </c>
      <c r="L134" s="59" t="s">
        <v>67</v>
      </c>
      <c r="M134" s="59" t="s">
        <v>69</v>
      </c>
      <c r="N134" s="62" t="s">
        <v>69</v>
      </c>
      <c r="O134" s="62" t="s">
        <v>69</v>
      </c>
      <c r="P134" s="59"/>
      <c r="Q134" s="59"/>
      <c r="R134" s="59"/>
      <c r="S134" s="59"/>
      <c r="T134" s="59"/>
      <c r="U134" s="59"/>
      <c r="V134" s="59"/>
      <c r="W134" s="59"/>
      <c r="X134" s="2"/>
      <c r="Y134" s="4">
        <f t="shared" si="8"/>
        <v>20</v>
      </c>
      <c r="Z134" s="4">
        <f t="shared" si="9"/>
        <v>94</v>
      </c>
      <c r="AA134" s="5">
        <f t="shared" si="10"/>
        <v>4.6999998092651367</v>
      </c>
      <c r="AB134" s="4" t="str">
        <f t="shared" si="11"/>
        <v>P</v>
      </c>
      <c r="AC134" s="4"/>
      <c r="AD134" s="4"/>
      <c r="AE134" s="5"/>
      <c r="AF134" s="4">
        <f t="shared" si="12"/>
        <v>20</v>
      </c>
      <c r="AG134" s="4">
        <f t="shared" si="13"/>
        <v>94</v>
      </c>
      <c r="AH134" s="5">
        <f t="shared" si="14"/>
        <v>4.6999998092651367</v>
      </c>
      <c r="AI134" s="5" t="str">
        <f t="shared" si="15"/>
        <v>COMMENDATION</v>
      </c>
    </row>
    <row r="135" spans="1:35" x14ac:dyDescent="0.35">
      <c r="A135" s="1">
        <v>128</v>
      </c>
      <c r="B135" s="3" t="str">
        <f>PROPER(Details!B134)</f>
        <v>Chukwuma, Chibuike Blessed</v>
      </c>
      <c r="C135" s="22" t="str">
        <f>T(Details!C134)</f>
        <v>CMP/20/111037</v>
      </c>
      <c r="D135" s="59" t="s">
        <v>67</v>
      </c>
      <c r="E135" s="62" t="s">
        <v>68</v>
      </c>
      <c r="F135" s="59" t="s">
        <v>70</v>
      </c>
      <c r="G135" s="59" t="s">
        <v>70</v>
      </c>
      <c r="H135" s="59" t="s">
        <v>68</v>
      </c>
      <c r="I135" s="59" t="s">
        <v>68</v>
      </c>
      <c r="J135" s="59" t="s">
        <v>71</v>
      </c>
      <c r="K135" s="59" t="s">
        <v>67</v>
      </c>
      <c r="L135" s="59" t="s">
        <v>67</v>
      </c>
      <c r="M135" s="59" t="s">
        <v>67</v>
      </c>
      <c r="N135" s="62" t="s">
        <v>69</v>
      </c>
      <c r="O135" s="62" t="s">
        <v>70</v>
      </c>
      <c r="P135" s="59"/>
      <c r="Q135" s="59"/>
      <c r="R135" s="59"/>
      <c r="S135" s="59"/>
      <c r="T135" s="59"/>
      <c r="U135" s="59"/>
      <c r="V135" s="59"/>
      <c r="W135" s="59"/>
      <c r="X135" s="2"/>
      <c r="Y135" s="4">
        <f t="shared" si="8"/>
        <v>20</v>
      </c>
      <c r="Z135" s="4">
        <f t="shared" si="9"/>
        <v>49</v>
      </c>
      <c r="AA135" s="5">
        <f t="shared" si="10"/>
        <v>2.4500000476837158</v>
      </c>
      <c r="AB135" s="4" t="str">
        <f t="shared" si="11"/>
        <v>CO</v>
      </c>
      <c r="AC135" s="4"/>
      <c r="AD135" s="4"/>
      <c r="AE135" s="5"/>
      <c r="AF135" s="4">
        <f t="shared" si="12"/>
        <v>20</v>
      </c>
      <c r="AG135" s="4">
        <f t="shared" si="13"/>
        <v>49</v>
      </c>
      <c r="AH135" s="5">
        <f t="shared" si="14"/>
        <v>2.4500000476837158</v>
      </c>
      <c r="AI135" s="5" t="str">
        <f t="shared" si="15"/>
        <v>CHM113,CHM114,PHY112</v>
      </c>
    </row>
    <row r="136" spans="1:35" x14ac:dyDescent="0.35">
      <c r="A136" s="1">
        <v>129</v>
      </c>
      <c r="B136" s="3" t="str">
        <f>PROPER(Details!B135)</f>
        <v xml:space="preserve">Nnaji, Moses Chinedu </v>
      </c>
      <c r="C136" s="22" t="str">
        <f>T(Details!C135)</f>
        <v>CMP/20/111042</v>
      </c>
      <c r="D136" s="59" t="s">
        <v>69</v>
      </c>
      <c r="E136" s="62" t="s">
        <v>69</v>
      </c>
      <c r="F136" s="59" t="s">
        <v>67</v>
      </c>
      <c r="G136" s="59" t="s">
        <v>70</v>
      </c>
      <c r="H136" s="59" t="s">
        <v>68</v>
      </c>
      <c r="I136" s="59" t="s">
        <v>68</v>
      </c>
      <c r="J136" s="59" t="s">
        <v>72</v>
      </c>
      <c r="K136" s="59" t="s">
        <v>67</v>
      </c>
      <c r="L136" s="59" t="s">
        <v>69</v>
      </c>
      <c r="M136" s="59" t="s">
        <v>69</v>
      </c>
      <c r="N136" s="62" t="s">
        <v>69</v>
      </c>
      <c r="O136" s="62" t="s">
        <v>71</v>
      </c>
      <c r="P136" s="59"/>
      <c r="Q136" s="59"/>
      <c r="R136" s="59"/>
      <c r="S136" s="59"/>
      <c r="T136" s="59"/>
      <c r="U136" s="59"/>
      <c r="V136" s="59"/>
      <c r="W136" s="59"/>
      <c r="X136" s="2"/>
      <c r="Y136" s="4">
        <f t="shared" si="8"/>
        <v>20</v>
      </c>
      <c r="Z136" s="4">
        <f t="shared" si="9"/>
        <v>71</v>
      </c>
      <c r="AA136" s="5">
        <f t="shared" si="10"/>
        <v>3.5499999523162842</v>
      </c>
      <c r="AB136" s="4" t="str">
        <f t="shared" si="11"/>
        <v>P</v>
      </c>
      <c r="AC136" s="4"/>
      <c r="AD136" s="4"/>
      <c r="AE136" s="5"/>
      <c r="AF136" s="4">
        <f t="shared" si="12"/>
        <v>20</v>
      </c>
      <c r="AG136" s="4">
        <f t="shared" si="13"/>
        <v>71</v>
      </c>
      <c r="AH136" s="5">
        <f t="shared" si="14"/>
        <v>3.5499999523162842</v>
      </c>
      <c r="AI136" s="5" t="str">
        <f t="shared" si="15"/>
        <v>CHM114</v>
      </c>
    </row>
    <row r="137" spans="1:35" x14ac:dyDescent="0.35">
      <c r="A137" s="1">
        <v>130</v>
      </c>
      <c r="B137" s="3" t="str">
        <f>PROPER(Details!B136)</f>
        <v>Agu, Ifeanyichukwu Victor</v>
      </c>
      <c r="C137" s="22" t="str">
        <f>T(Details!C136)</f>
        <v>CMP/20/111043</v>
      </c>
      <c r="D137" s="59" t="s">
        <v>69</v>
      </c>
      <c r="E137" s="62" t="s">
        <v>70</v>
      </c>
      <c r="F137" s="59" t="s">
        <v>72</v>
      </c>
      <c r="G137" s="59" t="s">
        <v>70</v>
      </c>
      <c r="H137" s="59" t="s">
        <v>72</v>
      </c>
      <c r="I137" s="59" t="s">
        <v>68</v>
      </c>
      <c r="J137" s="59" t="s">
        <v>67</v>
      </c>
      <c r="K137" s="59" t="s">
        <v>68</v>
      </c>
      <c r="L137" s="59" t="s">
        <v>67</v>
      </c>
      <c r="M137" s="59" t="s">
        <v>69</v>
      </c>
      <c r="N137" s="62" t="s">
        <v>69</v>
      </c>
      <c r="O137" s="62" t="s">
        <v>68</v>
      </c>
      <c r="P137" s="59"/>
      <c r="Q137" s="59"/>
      <c r="R137" s="59"/>
      <c r="S137" s="59"/>
      <c r="T137" s="59"/>
      <c r="U137" s="59"/>
      <c r="V137" s="59"/>
      <c r="W137" s="59"/>
      <c r="X137" s="2"/>
      <c r="Y137" s="4">
        <f t="shared" ref="Y137:Y166" si="16">SumTCL(D137:W137,$D$7:$W$7)</f>
        <v>20</v>
      </c>
      <c r="Z137" s="4">
        <f t="shared" ref="Z137:Z166" si="17">CurrGP(D137:W137,$D$7:$W$7)</f>
        <v>59</v>
      </c>
      <c r="AA137" s="5">
        <f t="shared" ref="AA137:AA166" si="18">GradePointAve(Z137,Y137)</f>
        <v>2.9500000476837158</v>
      </c>
      <c r="AB137" s="4" t="str">
        <f t="shared" ref="AB137:AB166" si="19">SRT(I137:W137)</f>
        <v>P</v>
      </c>
      <c r="AC137" s="4"/>
      <c r="AD137" s="4"/>
      <c r="AE137" s="5"/>
      <c r="AF137" s="4">
        <f t="shared" ref="AF137:AF166" si="20">SUM(Y137,AC137)</f>
        <v>20</v>
      </c>
      <c r="AG137" s="4">
        <f t="shared" ref="AG137:AG166" si="21">SUM(Z137,AD137)</f>
        <v>59</v>
      </c>
      <c r="AH137" s="5">
        <f t="shared" ref="AH137:AH166" si="22">GradePointAve(AG137,AF137)</f>
        <v>2.9500000476837158</v>
      </c>
      <c r="AI137" s="5" t="str">
        <f t="shared" ref="AI137:AI166" si="23">RemarksTwo(D137:W137,AH137,$D$5:$W$5,"")</f>
        <v>PHY117,CHM114</v>
      </c>
    </row>
    <row r="138" spans="1:35" x14ac:dyDescent="0.35">
      <c r="A138" s="1">
        <v>131</v>
      </c>
      <c r="B138" s="3" t="str">
        <f>PROPER(Details!B137)</f>
        <v xml:space="preserve">Ubah,  Victor  Chinaecherem </v>
      </c>
      <c r="C138" s="22" t="str">
        <f>T(Details!C137)</f>
        <v>CMP/20/111048</v>
      </c>
      <c r="D138" s="59" t="s">
        <v>67</v>
      </c>
      <c r="E138" s="62" t="s">
        <v>67</v>
      </c>
      <c r="F138" s="59" t="s">
        <v>68</v>
      </c>
      <c r="G138" s="59" t="s">
        <v>70</v>
      </c>
      <c r="H138" s="59" t="s">
        <v>67</v>
      </c>
      <c r="I138" s="59" t="s">
        <v>68</v>
      </c>
      <c r="J138" s="59" t="s">
        <v>68</v>
      </c>
      <c r="K138" s="59" t="s">
        <v>68</v>
      </c>
      <c r="L138" s="59" t="s">
        <v>67</v>
      </c>
      <c r="M138" s="59" t="s">
        <v>69</v>
      </c>
      <c r="N138" s="62" t="s">
        <v>70</v>
      </c>
      <c r="O138" s="62" t="s">
        <v>68</v>
      </c>
      <c r="P138" s="59"/>
      <c r="Q138" s="59"/>
      <c r="R138" s="59"/>
      <c r="S138" s="59"/>
      <c r="T138" s="59"/>
      <c r="U138" s="59"/>
      <c r="V138" s="59"/>
      <c r="W138" s="59"/>
      <c r="X138" s="2"/>
      <c r="Y138" s="4">
        <f t="shared" si="16"/>
        <v>20</v>
      </c>
      <c r="Z138" s="4">
        <f t="shared" si="17"/>
        <v>65</v>
      </c>
      <c r="AA138" s="5">
        <f t="shared" si="18"/>
        <v>3.25</v>
      </c>
      <c r="AB138" s="4" t="str">
        <f t="shared" si="19"/>
        <v>CO</v>
      </c>
      <c r="AC138" s="4"/>
      <c r="AD138" s="4"/>
      <c r="AE138" s="5"/>
      <c r="AF138" s="4">
        <f t="shared" si="20"/>
        <v>20</v>
      </c>
      <c r="AG138" s="4">
        <f t="shared" si="21"/>
        <v>65</v>
      </c>
      <c r="AH138" s="5">
        <f t="shared" si="22"/>
        <v>3.25</v>
      </c>
      <c r="AI138" s="5" t="str">
        <f t="shared" si="23"/>
        <v>CHM114,GSS116</v>
      </c>
    </row>
    <row r="139" spans="1:35" x14ac:dyDescent="0.35">
      <c r="A139" s="1">
        <v>132</v>
      </c>
      <c r="B139" s="3" t="str">
        <f>PROPER(Details!B138)</f>
        <v>Ubochi, Kenneth Okechukwu</v>
      </c>
      <c r="C139" s="22" t="str">
        <f>T(Details!C138)</f>
        <v>CMP/20/111057</v>
      </c>
      <c r="D139" s="59" t="s">
        <v>67</v>
      </c>
      <c r="E139" s="62" t="s">
        <v>71</v>
      </c>
      <c r="F139" s="59" t="s">
        <v>72</v>
      </c>
      <c r="G139" s="59" t="s">
        <v>71</v>
      </c>
      <c r="H139" s="59" t="s">
        <v>68</v>
      </c>
      <c r="I139" s="59" t="s">
        <v>67</v>
      </c>
      <c r="J139" s="59" t="s">
        <v>68</v>
      </c>
      <c r="K139" s="59" t="s">
        <v>68</v>
      </c>
      <c r="L139" s="59" t="s">
        <v>67</v>
      </c>
      <c r="M139" s="59" t="s">
        <v>67</v>
      </c>
      <c r="N139" s="62" t="s">
        <v>69</v>
      </c>
      <c r="O139" s="62" t="s">
        <v>71</v>
      </c>
      <c r="P139" s="59"/>
      <c r="Q139" s="59"/>
      <c r="R139" s="59"/>
      <c r="S139" s="59"/>
      <c r="T139" s="59"/>
      <c r="U139" s="59"/>
      <c r="V139" s="59"/>
      <c r="W139" s="59"/>
      <c r="X139" s="2"/>
      <c r="Y139" s="4">
        <f t="shared" si="16"/>
        <v>20</v>
      </c>
      <c r="Z139" s="4">
        <f t="shared" si="17"/>
        <v>59</v>
      </c>
      <c r="AA139" s="5">
        <f t="shared" si="18"/>
        <v>2.9500000476837158</v>
      </c>
      <c r="AB139" s="4" t="str">
        <f t="shared" si="19"/>
        <v>P</v>
      </c>
      <c r="AC139" s="4"/>
      <c r="AD139" s="4"/>
      <c r="AE139" s="5"/>
      <c r="AF139" s="4">
        <f t="shared" si="20"/>
        <v>20</v>
      </c>
      <c r="AG139" s="4">
        <f t="shared" si="21"/>
        <v>59</v>
      </c>
      <c r="AH139" s="5">
        <f t="shared" si="22"/>
        <v>2.9500000476837158</v>
      </c>
      <c r="AI139" s="5" t="str">
        <f t="shared" si="23"/>
        <v>PASS</v>
      </c>
    </row>
    <row r="140" spans="1:35" x14ac:dyDescent="0.35">
      <c r="A140" s="1">
        <v>133</v>
      </c>
      <c r="B140" s="3" t="str">
        <f>PROPER(Details!B139)</f>
        <v>Edet, Nsikak Aniefiok</v>
      </c>
      <c r="C140" s="22" t="str">
        <f>T(Details!C139)</f>
        <v>CMP/20/111058</v>
      </c>
      <c r="D140" s="59" t="s">
        <v>67</v>
      </c>
      <c r="E140" s="62" t="s">
        <v>69</v>
      </c>
      <c r="F140" s="59" t="s">
        <v>68</v>
      </c>
      <c r="G140" s="59" t="s">
        <v>71</v>
      </c>
      <c r="H140" s="59" t="s">
        <v>68</v>
      </c>
      <c r="I140" s="59" t="s">
        <v>67</v>
      </c>
      <c r="J140" s="59" t="s">
        <v>67</v>
      </c>
      <c r="K140" s="59" t="s">
        <v>67</v>
      </c>
      <c r="L140" s="59" t="s">
        <v>68</v>
      </c>
      <c r="M140" s="59" t="s">
        <v>69</v>
      </c>
      <c r="N140" s="62" t="s">
        <v>69</v>
      </c>
      <c r="O140" s="62" t="s">
        <v>71</v>
      </c>
      <c r="P140" s="59"/>
      <c r="Q140" s="59"/>
      <c r="R140" s="59"/>
      <c r="S140" s="59"/>
      <c r="T140" s="59"/>
      <c r="U140" s="59"/>
      <c r="V140" s="59"/>
      <c r="W140" s="59"/>
      <c r="X140" s="2"/>
      <c r="Y140" s="4">
        <f t="shared" si="16"/>
        <v>20</v>
      </c>
      <c r="Z140" s="4">
        <f t="shared" si="17"/>
        <v>72</v>
      </c>
      <c r="AA140" s="5">
        <f t="shared" si="18"/>
        <v>3.5999999046325684</v>
      </c>
      <c r="AB140" s="4" t="str">
        <f t="shared" si="19"/>
        <v>P</v>
      </c>
      <c r="AC140" s="4"/>
      <c r="AD140" s="4"/>
      <c r="AE140" s="5"/>
      <c r="AF140" s="4">
        <f t="shared" si="20"/>
        <v>20</v>
      </c>
      <c r="AG140" s="4">
        <f t="shared" si="21"/>
        <v>72</v>
      </c>
      <c r="AH140" s="5">
        <f t="shared" si="22"/>
        <v>3.5999999046325684</v>
      </c>
      <c r="AI140" s="5" t="str">
        <f t="shared" si="23"/>
        <v>PASS</v>
      </c>
    </row>
    <row r="141" spans="1:35" x14ac:dyDescent="0.35">
      <c r="A141" s="1">
        <v>134</v>
      </c>
      <c r="B141" s="3" t="str">
        <f>PROPER(Details!B140)</f>
        <v>Uche, Emmanuel Kay</v>
      </c>
      <c r="C141" s="22" t="str">
        <f>T(Details!C140)</f>
        <v>CMP/20/111060</v>
      </c>
      <c r="D141" s="59" t="s">
        <v>68</v>
      </c>
      <c r="E141" s="62" t="s">
        <v>67</v>
      </c>
      <c r="F141" s="59" t="s">
        <v>68</v>
      </c>
      <c r="G141" s="59" t="s">
        <v>72</v>
      </c>
      <c r="H141" s="59" t="s">
        <v>71</v>
      </c>
      <c r="I141" s="59" t="s">
        <v>67</v>
      </c>
      <c r="J141" s="59" t="s">
        <v>67</v>
      </c>
      <c r="K141" s="59" t="s">
        <v>69</v>
      </c>
      <c r="L141" s="59" t="s">
        <v>67</v>
      </c>
      <c r="M141" s="59" t="s">
        <v>69</v>
      </c>
      <c r="N141" s="62" t="s">
        <v>67</v>
      </c>
      <c r="O141" s="62" t="s">
        <v>68</v>
      </c>
      <c r="P141" s="59"/>
      <c r="Q141" s="59"/>
      <c r="R141" s="59"/>
      <c r="S141" s="59"/>
      <c r="T141" s="59"/>
      <c r="U141" s="59"/>
      <c r="V141" s="59"/>
      <c r="W141" s="59"/>
      <c r="X141" s="2"/>
      <c r="Y141" s="4">
        <f t="shared" si="16"/>
        <v>20</v>
      </c>
      <c r="Z141" s="4">
        <f t="shared" si="17"/>
        <v>68</v>
      </c>
      <c r="AA141" s="5">
        <f t="shared" si="18"/>
        <v>3.4000000953674316</v>
      </c>
      <c r="AB141" s="4" t="str">
        <f t="shared" si="19"/>
        <v>P</v>
      </c>
      <c r="AC141" s="4"/>
      <c r="AD141" s="4"/>
      <c r="AE141" s="5"/>
      <c r="AF141" s="4">
        <f t="shared" si="20"/>
        <v>20</v>
      </c>
      <c r="AG141" s="4">
        <f t="shared" si="21"/>
        <v>68</v>
      </c>
      <c r="AH141" s="5">
        <f t="shared" si="22"/>
        <v>3.4000000953674316</v>
      </c>
      <c r="AI141" s="5" t="str">
        <f t="shared" si="23"/>
        <v>PASS</v>
      </c>
    </row>
    <row r="142" spans="1:35" x14ac:dyDescent="0.35">
      <c r="A142" s="1">
        <v>135</v>
      </c>
      <c r="B142" s="3" t="str">
        <f>PROPER(Details!B141)</f>
        <v>Ajaero, Chizaram Favour</v>
      </c>
      <c r="C142" s="22" t="str">
        <f>T(Details!C141)</f>
        <v>CMP/20/111063</v>
      </c>
      <c r="D142" s="59" t="s">
        <v>68</v>
      </c>
      <c r="E142" s="62" t="s">
        <v>69</v>
      </c>
      <c r="F142" s="59" t="s">
        <v>72</v>
      </c>
      <c r="G142" s="59" t="s">
        <v>70</v>
      </c>
      <c r="H142" s="59" t="s">
        <v>68</v>
      </c>
      <c r="I142" s="59" t="s">
        <v>67</v>
      </c>
      <c r="J142" s="59" t="s">
        <v>72</v>
      </c>
      <c r="K142" s="59" t="s">
        <v>69</v>
      </c>
      <c r="L142" s="59" t="s">
        <v>67</v>
      </c>
      <c r="M142" s="59" t="s">
        <v>67</v>
      </c>
      <c r="N142" s="62" t="s">
        <v>69</v>
      </c>
      <c r="O142" s="62" t="s">
        <v>68</v>
      </c>
      <c r="P142" s="59"/>
      <c r="Q142" s="59"/>
      <c r="R142" s="59"/>
      <c r="S142" s="59"/>
      <c r="T142" s="59"/>
      <c r="U142" s="59"/>
      <c r="V142" s="59"/>
      <c r="W142" s="59"/>
      <c r="X142" s="2"/>
      <c r="Y142" s="4">
        <f t="shared" si="16"/>
        <v>20</v>
      </c>
      <c r="Z142" s="4">
        <f t="shared" si="17"/>
        <v>57</v>
      </c>
      <c r="AA142" s="5">
        <f t="shared" si="18"/>
        <v>2.8499999046325684</v>
      </c>
      <c r="AB142" s="4" t="str">
        <f t="shared" si="19"/>
        <v>P</v>
      </c>
      <c r="AC142" s="4"/>
      <c r="AD142" s="4"/>
      <c r="AE142" s="5"/>
      <c r="AF142" s="4">
        <f t="shared" si="20"/>
        <v>20</v>
      </c>
      <c r="AG142" s="4">
        <f t="shared" si="21"/>
        <v>57</v>
      </c>
      <c r="AH142" s="5">
        <f t="shared" si="22"/>
        <v>2.8499999046325684</v>
      </c>
      <c r="AI142" s="5" t="str">
        <f t="shared" si="23"/>
        <v>CHM114</v>
      </c>
    </row>
    <row r="143" spans="1:35" x14ac:dyDescent="0.35">
      <c r="A143" s="1">
        <v>136</v>
      </c>
      <c r="B143" s="3" t="str">
        <f>PROPER(Details!B142)</f>
        <v xml:space="preserve">John, Chidera </v>
      </c>
      <c r="C143" s="22" t="str">
        <f>T(Details!C142)</f>
        <v>CMP/20/111067</v>
      </c>
      <c r="D143" s="59" t="s">
        <v>68</v>
      </c>
      <c r="E143" s="62" t="s">
        <v>68</v>
      </c>
      <c r="F143" s="59" t="s">
        <v>67</v>
      </c>
      <c r="G143" s="59" t="s">
        <v>72</v>
      </c>
      <c r="H143" s="59" t="s">
        <v>72</v>
      </c>
      <c r="I143" s="59" t="s">
        <v>67</v>
      </c>
      <c r="J143" s="59" t="s">
        <v>68</v>
      </c>
      <c r="K143" s="59" t="s">
        <v>67</v>
      </c>
      <c r="L143" s="59" t="s">
        <v>67</v>
      </c>
      <c r="M143" s="59" t="s">
        <v>69</v>
      </c>
      <c r="N143" s="62" t="s">
        <v>68</v>
      </c>
      <c r="O143" s="62" t="s">
        <v>71</v>
      </c>
      <c r="P143" s="59"/>
      <c r="Q143" s="59"/>
      <c r="R143" s="59"/>
      <c r="S143" s="59"/>
      <c r="T143" s="59"/>
      <c r="U143" s="59"/>
      <c r="V143" s="59"/>
      <c r="W143" s="59"/>
      <c r="X143" s="2"/>
      <c r="Y143" s="4">
        <f t="shared" si="16"/>
        <v>20</v>
      </c>
      <c r="Z143" s="4">
        <f t="shared" si="17"/>
        <v>62</v>
      </c>
      <c r="AA143" s="5">
        <f t="shared" si="18"/>
        <v>3.0999999046325684</v>
      </c>
      <c r="AB143" s="4" t="str">
        <f t="shared" si="19"/>
        <v>P</v>
      </c>
      <c r="AC143" s="4"/>
      <c r="AD143" s="4"/>
      <c r="AE143" s="5"/>
      <c r="AF143" s="4">
        <f t="shared" si="20"/>
        <v>20</v>
      </c>
      <c r="AG143" s="4">
        <f t="shared" si="21"/>
        <v>62</v>
      </c>
      <c r="AH143" s="5">
        <f t="shared" si="22"/>
        <v>3.0999999046325684</v>
      </c>
      <c r="AI143" s="5" t="str">
        <f t="shared" si="23"/>
        <v>PASS</v>
      </c>
    </row>
    <row r="144" spans="1:35" x14ac:dyDescent="0.35">
      <c r="A144" s="1">
        <v>137</v>
      </c>
      <c r="B144" s="3" t="str">
        <f>PROPER(Details!B143)</f>
        <v>Ibe, Prosper Chigozie</v>
      </c>
      <c r="C144" s="22" t="str">
        <f>T(Details!C143)</f>
        <v>CMP/20/111069</v>
      </c>
      <c r="D144" s="59" t="s">
        <v>68</v>
      </c>
      <c r="E144" s="62" t="s">
        <v>67</v>
      </c>
      <c r="F144" s="59" t="s">
        <v>68</v>
      </c>
      <c r="G144" s="59" t="s">
        <v>67</v>
      </c>
      <c r="H144" s="59" t="s">
        <v>67</v>
      </c>
      <c r="I144" s="59" t="s">
        <v>67</v>
      </c>
      <c r="J144" s="59" t="s">
        <v>68</v>
      </c>
      <c r="K144" s="59" t="s">
        <v>69</v>
      </c>
      <c r="L144" s="59" t="s">
        <v>67</v>
      </c>
      <c r="M144" s="59" t="s">
        <v>69</v>
      </c>
      <c r="N144" s="62" t="s">
        <v>69</v>
      </c>
      <c r="O144" s="62" t="s">
        <v>67</v>
      </c>
      <c r="P144" s="59"/>
      <c r="Q144" s="59"/>
      <c r="R144" s="59"/>
      <c r="S144" s="59"/>
      <c r="T144" s="59"/>
      <c r="U144" s="59"/>
      <c r="V144" s="59"/>
      <c r="W144" s="59"/>
      <c r="X144" s="2"/>
      <c r="Y144" s="4">
        <f t="shared" si="16"/>
        <v>20</v>
      </c>
      <c r="Z144" s="4">
        <f t="shared" si="17"/>
        <v>76</v>
      </c>
      <c r="AA144" s="5">
        <f t="shared" si="18"/>
        <v>3.7999999523162842</v>
      </c>
      <c r="AB144" s="4" t="str">
        <f t="shared" si="19"/>
        <v>P</v>
      </c>
      <c r="AC144" s="4"/>
      <c r="AD144" s="4"/>
      <c r="AE144" s="5"/>
      <c r="AF144" s="4">
        <f t="shared" si="20"/>
        <v>20</v>
      </c>
      <c r="AG144" s="4">
        <f t="shared" si="21"/>
        <v>76</v>
      </c>
      <c r="AH144" s="5">
        <f t="shared" si="22"/>
        <v>3.7999999523162842</v>
      </c>
      <c r="AI144" s="5" t="str">
        <f t="shared" si="23"/>
        <v>PASS</v>
      </c>
    </row>
    <row r="145" spans="1:35" x14ac:dyDescent="0.35">
      <c r="A145" s="1">
        <v>138</v>
      </c>
      <c r="B145" s="3" t="str">
        <f>PROPER(Details!B144)</f>
        <v>Chukwudi, Praise Enyinna</v>
      </c>
      <c r="C145" s="22" t="str">
        <f>T(Details!C144)</f>
        <v>CMP/20/111071</v>
      </c>
      <c r="D145" s="59" t="s">
        <v>72</v>
      </c>
      <c r="E145" s="62" t="s">
        <v>71</v>
      </c>
      <c r="F145" s="59" t="s">
        <v>70</v>
      </c>
      <c r="G145" s="59" t="s">
        <v>68</v>
      </c>
      <c r="H145" s="59" t="s">
        <v>68</v>
      </c>
      <c r="I145" s="59" t="s">
        <v>69</v>
      </c>
      <c r="J145" s="59" t="s">
        <v>67</v>
      </c>
      <c r="K145" s="59" t="s">
        <v>67</v>
      </c>
      <c r="L145" s="59" t="s">
        <v>69</v>
      </c>
      <c r="M145" s="59" t="s">
        <v>69</v>
      </c>
      <c r="N145" s="62" t="s">
        <v>67</v>
      </c>
      <c r="O145" s="62" t="s">
        <v>72</v>
      </c>
      <c r="P145" s="59"/>
      <c r="Q145" s="59"/>
      <c r="R145" s="59"/>
      <c r="S145" s="59"/>
      <c r="T145" s="59"/>
      <c r="U145" s="59"/>
      <c r="V145" s="59"/>
      <c r="W145" s="59"/>
      <c r="X145" s="2"/>
      <c r="Y145" s="4">
        <f t="shared" si="16"/>
        <v>20</v>
      </c>
      <c r="Z145" s="4">
        <f t="shared" si="17"/>
        <v>52</v>
      </c>
      <c r="AA145" s="5">
        <f t="shared" si="18"/>
        <v>2.5999999046325684</v>
      </c>
      <c r="AB145" s="4" t="str">
        <f t="shared" si="19"/>
        <v>P</v>
      </c>
      <c r="AC145" s="4"/>
      <c r="AD145" s="4"/>
      <c r="AE145" s="5"/>
      <c r="AF145" s="4">
        <f t="shared" si="20"/>
        <v>20</v>
      </c>
      <c r="AG145" s="4">
        <f t="shared" si="21"/>
        <v>52</v>
      </c>
      <c r="AH145" s="5">
        <f t="shared" si="22"/>
        <v>2.5999999046325684</v>
      </c>
      <c r="AI145" s="5" t="str">
        <f t="shared" si="23"/>
        <v>CHM113</v>
      </c>
    </row>
    <row r="146" spans="1:35" x14ac:dyDescent="0.35">
      <c r="A146" s="1">
        <v>139</v>
      </c>
      <c r="B146" s="3" t="str">
        <f>PROPER(Details!B145)</f>
        <v>Egbo, Chioma Precious</v>
      </c>
      <c r="C146" s="22" t="str">
        <f>T(Details!C145)</f>
        <v>CMP/20/111082</v>
      </c>
      <c r="D146" s="59" t="s">
        <v>68</v>
      </c>
      <c r="E146" s="62" t="s">
        <v>67</v>
      </c>
      <c r="F146" s="59" t="s">
        <v>68</v>
      </c>
      <c r="G146" s="59" t="s">
        <v>72</v>
      </c>
      <c r="H146" s="59" t="s">
        <v>67</v>
      </c>
      <c r="I146" s="59" t="s">
        <v>67</v>
      </c>
      <c r="J146" s="59" t="s">
        <v>69</v>
      </c>
      <c r="K146" s="59" t="s">
        <v>69</v>
      </c>
      <c r="L146" s="59" t="s">
        <v>69</v>
      </c>
      <c r="M146" s="59" t="s">
        <v>69</v>
      </c>
      <c r="N146" s="62" t="s">
        <v>69</v>
      </c>
      <c r="O146" s="62" t="s">
        <v>67</v>
      </c>
      <c r="P146" s="59"/>
      <c r="Q146" s="59"/>
      <c r="R146" s="59"/>
      <c r="S146" s="59"/>
      <c r="T146" s="59"/>
      <c r="U146" s="59"/>
      <c r="V146" s="59"/>
      <c r="W146" s="59"/>
      <c r="X146" s="2"/>
      <c r="Y146" s="4">
        <f t="shared" si="16"/>
        <v>20</v>
      </c>
      <c r="Z146" s="4">
        <f t="shared" si="17"/>
        <v>78</v>
      </c>
      <c r="AA146" s="5">
        <f t="shared" si="18"/>
        <v>3.9000000953674316</v>
      </c>
      <c r="AB146" s="4" t="str">
        <f t="shared" si="19"/>
        <v>P</v>
      </c>
      <c r="AC146" s="4"/>
      <c r="AD146" s="4"/>
      <c r="AE146" s="5"/>
      <c r="AF146" s="4">
        <f t="shared" si="20"/>
        <v>20</v>
      </c>
      <c r="AG146" s="4">
        <f t="shared" si="21"/>
        <v>78</v>
      </c>
      <c r="AH146" s="5">
        <f t="shared" si="22"/>
        <v>3.9000000953674316</v>
      </c>
      <c r="AI146" s="5" t="str">
        <f t="shared" si="23"/>
        <v>PASS</v>
      </c>
    </row>
    <row r="147" spans="1:35" x14ac:dyDescent="0.35">
      <c r="A147" s="1">
        <v>140</v>
      </c>
      <c r="B147" s="3" t="str">
        <f>PROPER(Details!B146)</f>
        <v>Ugwuezi, Tochi</v>
      </c>
      <c r="C147" s="22" t="str">
        <f>T(Details!C146)</f>
        <v>CMP/20/111091</v>
      </c>
      <c r="D147" s="59" t="s">
        <v>68</v>
      </c>
      <c r="E147" s="62" t="s">
        <v>67</v>
      </c>
      <c r="F147" s="59" t="s">
        <v>70</v>
      </c>
      <c r="G147" s="59" t="s">
        <v>70</v>
      </c>
      <c r="H147" s="59" t="s">
        <v>68</v>
      </c>
      <c r="I147" s="59" t="s">
        <v>67</v>
      </c>
      <c r="J147" s="59" t="s">
        <v>69</v>
      </c>
      <c r="K147" s="59" t="s">
        <v>69</v>
      </c>
      <c r="L147" s="59" t="s">
        <v>69</v>
      </c>
      <c r="M147" s="59" t="s">
        <v>69</v>
      </c>
      <c r="N147" s="62" t="s">
        <v>69</v>
      </c>
      <c r="O147" s="62" t="s">
        <v>67</v>
      </c>
      <c r="P147" s="59"/>
      <c r="Q147" s="59"/>
      <c r="R147" s="59"/>
      <c r="S147" s="59"/>
      <c r="T147" s="59"/>
      <c r="U147" s="59"/>
      <c r="V147" s="59"/>
      <c r="W147" s="59"/>
      <c r="X147" s="2"/>
      <c r="Y147" s="4">
        <f t="shared" si="16"/>
        <v>20</v>
      </c>
      <c r="Z147" s="4">
        <f t="shared" si="17"/>
        <v>66</v>
      </c>
      <c r="AA147" s="5">
        <f t="shared" si="18"/>
        <v>3.2999999523162842</v>
      </c>
      <c r="AB147" s="4" t="str">
        <f t="shared" si="19"/>
        <v>P</v>
      </c>
      <c r="AC147" s="4"/>
      <c r="AD147" s="4"/>
      <c r="AE147" s="5"/>
      <c r="AF147" s="4">
        <f t="shared" si="20"/>
        <v>20</v>
      </c>
      <c r="AG147" s="4">
        <f t="shared" si="21"/>
        <v>66</v>
      </c>
      <c r="AH147" s="5">
        <f t="shared" si="22"/>
        <v>3.2999999523162842</v>
      </c>
      <c r="AI147" s="5" t="str">
        <f t="shared" si="23"/>
        <v>CHM113,CHM114</v>
      </c>
    </row>
    <row r="148" spans="1:35" x14ac:dyDescent="0.35">
      <c r="A148" s="1">
        <v>141</v>
      </c>
      <c r="B148" s="3" t="str">
        <f>PROPER(Details!B147)</f>
        <v>Emele, Precious Ikechukwu</v>
      </c>
      <c r="C148" s="22" t="str">
        <f>T(Details!C147)</f>
        <v>CMP/20/111097</v>
      </c>
      <c r="D148" s="59" t="s">
        <v>72</v>
      </c>
      <c r="E148" s="62" t="s">
        <v>72</v>
      </c>
      <c r="F148" s="59" t="s">
        <v>68</v>
      </c>
      <c r="G148" s="59" t="s">
        <v>71</v>
      </c>
      <c r="H148" s="59" t="s">
        <v>68</v>
      </c>
      <c r="I148" s="59" t="s">
        <v>68</v>
      </c>
      <c r="J148" s="59" t="s">
        <v>72</v>
      </c>
      <c r="K148" s="59" t="s">
        <v>67</v>
      </c>
      <c r="L148" s="59" t="s">
        <v>67</v>
      </c>
      <c r="M148" s="59" t="s">
        <v>68</v>
      </c>
      <c r="N148" s="62" t="s">
        <v>69</v>
      </c>
      <c r="O148" s="62" t="s">
        <v>67</v>
      </c>
      <c r="P148" s="59"/>
      <c r="Q148" s="59"/>
      <c r="R148" s="59"/>
      <c r="S148" s="59"/>
      <c r="T148" s="59"/>
      <c r="U148" s="59"/>
      <c r="V148" s="59"/>
      <c r="W148" s="59"/>
      <c r="X148" s="2"/>
      <c r="Y148" s="4">
        <f t="shared" si="16"/>
        <v>20</v>
      </c>
      <c r="Z148" s="4">
        <f t="shared" si="17"/>
        <v>53</v>
      </c>
      <c r="AA148" s="5">
        <f t="shared" si="18"/>
        <v>2.6500000953674316</v>
      </c>
      <c r="AB148" s="4" t="str">
        <f t="shared" si="19"/>
        <v>P</v>
      </c>
      <c r="AC148" s="4"/>
      <c r="AD148" s="4"/>
      <c r="AE148" s="5"/>
      <c r="AF148" s="4">
        <f t="shared" si="20"/>
        <v>20</v>
      </c>
      <c r="AG148" s="4">
        <f t="shared" si="21"/>
        <v>53</v>
      </c>
      <c r="AH148" s="5">
        <f t="shared" si="22"/>
        <v>2.6500000953674316</v>
      </c>
      <c r="AI148" s="5" t="str">
        <f t="shared" si="23"/>
        <v>PASS</v>
      </c>
    </row>
    <row r="149" spans="1:35" x14ac:dyDescent="0.35">
      <c r="A149" s="1">
        <v>142</v>
      </c>
      <c r="B149" s="3" t="str">
        <f>PROPER(Details!B148)</f>
        <v>Agu, Emmanuelchibunna</v>
      </c>
      <c r="C149" s="22" t="str">
        <f>T(Details!C148)</f>
        <v>CMP/20/111099</v>
      </c>
      <c r="D149" s="59" t="s">
        <v>72</v>
      </c>
      <c r="E149" s="62" t="s">
        <v>72</v>
      </c>
      <c r="F149" s="59" t="s">
        <v>72</v>
      </c>
      <c r="G149" s="59" t="s">
        <v>70</v>
      </c>
      <c r="H149" s="59" t="s">
        <v>71</v>
      </c>
      <c r="I149" s="59" t="s">
        <v>68</v>
      </c>
      <c r="J149" s="59" t="s">
        <v>68</v>
      </c>
      <c r="K149" s="59" t="s">
        <v>67</v>
      </c>
      <c r="L149" s="59" t="s">
        <v>67</v>
      </c>
      <c r="M149" s="59" t="s">
        <v>67</v>
      </c>
      <c r="N149" s="62" t="s">
        <v>69</v>
      </c>
      <c r="O149" s="62" t="s">
        <v>72</v>
      </c>
      <c r="P149" s="59"/>
      <c r="Q149" s="59"/>
      <c r="R149" s="59"/>
      <c r="S149" s="59"/>
      <c r="T149" s="59"/>
      <c r="U149" s="59"/>
      <c r="V149" s="59"/>
      <c r="W149" s="59"/>
      <c r="X149" s="2"/>
      <c r="Y149" s="4">
        <f t="shared" si="16"/>
        <v>20</v>
      </c>
      <c r="Z149" s="4">
        <f t="shared" si="17"/>
        <v>43</v>
      </c>
      <c r="AA149" s="5">
        <f t="shared" si="18"/>
        <v>2.1500000953674316</v>
      </c>
      <c r="AB149" s="4" t="str">
        <f t="shared" si="19"/>
        <v>P</v>
      </c>
      <c r="AC149" s="4"/>
      <c r="AD149" s="4"/>
      <c r="AE149" s="5"/>
      <c r="AF149" s="4">
        <f t="shared" si="20"/>
        <v>20</v>
      </c>
      <c r="AG149" s="4">
        <f t="shared" si="21"/>
        <v>43</v>
      </c>
      <c r="AH149" s="5">
        <f t="shared" si="22"/>
        <v>2.1500000953674316</v>
      </c>
      <c r="AI149" s="5" t="str">
        <f t="shared" si="23"/>
        <v>CHM114</v>
      </c>
    </row>
    <row r="150" spans="1:35" x14ac:dyDescent="0.35">
      <c r="A150" s="1">
        <v>143</v>
      </c>
      <c r="B150" s="3" t="str">
        <f>PROPER(Details!B149)</f>
        <v>Ajah, Patience Ndidi</v>
      </c>
      <c r="C150" s="22" t="str">
        <f>T(Details!C149)</f>
        <v>CMP/20/111107</v>
      </c>
      <c r="D150" s="59" t="s">
        <v>67</v>
      </c>
      <c r="E150" s="62" t="s">
        <v>67</v>
      </c>
      <c r="F150" s="59" t="s">
        <v>68</v>
      </c>
      <c r="G150" s="59" t="s">
        <v>67</v>
      </c>
      <c r="H150" s="59" t="s">
        <v>67</v>
      </c>
      <c r="I150" s="59" t="s">
        <v>69</v>
      </c>
      <c r="J150" s="59" t="s">
        <v>69</v>
      </c>
      <c r="K150" s="59" t="s">
        <v>69</v>
      </c>
      <c r="L150" s="59" t="s">
        <v>69</v>
      </c>
      <c r="M150" s="59" t="s">
        <v>69</v>
      </c>
      <c r="N150" s="62" t="s">
        <v>69</v>
      </c>
      <c r="O150" s="62" t="s">
        <v>68</v>
      </c>
      <c r="P150" s="59"/>
      <c r="Q150" s="59"/>
      <c r="R150" s="59"/>
      <c r="S150" s="59"/>
      <c r="T150" s="59"/>
      <c r="U150" s="59"/>
      <c r="V150" s="59"/>
      <c r="W150" s="59"/>
      <c r="X150" s="2"/>
      <c r="Y150" s="4">
        <f t="shared" si="16"/>
        <v>20</v>
      </c>
      <c r="Z150" s="4">
        <f t="shared" si="17"/>
        <v>83</v>
      </c>
      <c r="AA150" s="5">
        <f t="shared" si="18"/>
        <v>4.1500000953674316</v>
      </c>
      <c r="AB150" s="4" t="str">
        <f t="shared" si="19"/>
        <v>P</v>
      </c>
      <c r="AC150" s="4"/>
      <c r="AD150" s="4"/>
      <c r="AE150" s="5"/>
      <c r="AF150" s="4">
        <f t="shared" si="20"/>
        <v>20</v>
      </c>
      <c r="AG150" s="4">
        <f t="shared" si="21"/>
        <v>83</v>
      </c>
      <c r="AH150" s="5">
        <f t="shared" si="22"/>
        <v>4.1500000953674316</v>
      </c>
      <c r="AI150" s="5" t="str">
        <f t="shared" si="23"/>
        <v>COMMENDATION</v>
      </c>
    </row>
    <row r="151" spans="1:35" x14ac:dyDescent="0.35">
      <c r="A151" s="1">
        <v>144</v>
      </c>
      <c r="B151" s="3" t="str">
        <f>PROPER(Details!B150)</f>
        <v>Nwankwo, Casmir Chidiebere</v>
      </c>
      <c r="C151" s="22" t="str">
        <f>T(Details!C150)</f>
        <v>CMP/20/111110</v>
      </c>
      <c r="D151" s="59" t="s">
        <v>69</v>
      </c>
      <c r="E151" s="62" t="s">
        <v>70</v>
      </c>
      <c r="F151" s="59" t="s">
        <v>68</v>
      </c>
      <c r="G151" s="59" t="s">
        <v>72</v>
      </c>
      <c r="H151" s="59" t="s">
        <v>68</v>
      </c>
      <c r="I151" s="59" t="s">
        <v>71</v>
      </c>
      <c r="J151" s="59" t="s">
        <v>72</v>
      </c>
      <c r="K151" s="59" t="s">
        <v>69</v>
      </c>
      <c r="L151" s="59" t="s">
        <v>69</v>
      </c>
      <c r="M151" s="59" t="s">
        <v>69</v>
      </c>
      <c r="N151" s="62" t="s">
        <v>69</v>
      </c>
      <c r="O151" s="62" t="s">
        <v>71</v>
      </c>
      <c r="P151" s="59"/>
      <c r="Q151" s="59"/>
      <c r="R151" s="59"/>
      <c r="S151" s="59"/>
      <c r="T151" s="59"/>
      <c r="U151" s="59"/>
      <c r="V151" s="59"/>
      <c r="W151" s="59"/>
      <c r="X151" s="2"/>
      <c r="Y151" s="4">
        <f t="shared" si="16"/>
        <v>20</v>
      </c>
      <c r="Z151" s="4">
        <f t="shared" si="17"/>
        <v>64</v>
      </c>
      <c r="AA151" s="5">
        <f t="shared" si="18"/>
        <v>3.2000000476837158</v>
      </c>
      <c r="AB151" s="4" t="str">
        <f t="shared" si="19"/>
        <v>P</v>
      </c>
      <c r="AC151" s="4"/>
      <c r="AD151" s="4"/>
      <c r="AE151" s="5"/>
      <c r="AF151" s="4">
        <f t="shared" si="20"/>
        <v>20</v>
      </c>
      <c r="AG151" s="4">
        <f t="shared" si="21"/>
        <v>64</v>
      </c>
      <c r="AH151" s="5">
        <f t="shared" si="22"/>
        <v>3.2000000476837158</v>
      </c>
      <c r="AI151" s="5" t="str">
        <f t="shared" si="23"/>
        <v>PHY117</v>
      </c>
    </row>
    <row r="152" spans="1:35" x14ac:dyDescent="0.35">
      <c r="A152" s="1">
        <v>145</v>
      </c>
      <c r="B152" s="3" t="str">
        <f>PROPER(Details!B151)</f>
        <v xml:space="preserve">Nwora, Chukwuma  Emmanuel </v>
      </c>
      <c r="C152" s="22" t="str">
        <f>T(Details!C151)</f>
        <v>CMP/20/111114</v>
      </c>
      <c r="D152" s="59" t="s">
        <v>68</v>
      </c>
      <c r="E152" s="62" t="s">
        <v>67</v>
      </c>
      <c r="F152" s="59" t="s">
        <v>68</v>
      </c>
      <c r="G152" s="59" t="s">
        <v>72</v>
      </c>
      <c r="H152" s="59" t="s">
        <v>68</v>
      </c>
      <c r="I152" s="59" t="s">
        <v>67</v>
      </c>
      <c r="J152" s="59" t="s">
        <v>67</v>
      </c>
      <c r="K152" s="59" t="s">
        <v>69</v>
      </c>
      <c r="L152" s="59" t="s">
        <v>67</v>
      </c>
      <c r="M152" s="59" t="s">
        <v>69</v>
      </c>
      <c r="N152" s="62" t="s">
        <v>69</v>
      </c>
      <c r="O152" s="62" t="s">
        <v>67</v>
      </c>
      <c r="P152" s="59"/>
      <c r="Q152" s="59"/>
      <c r="R152" s="59"/>
      <c r="S152" s="59"/>
      <c r="T152" s="59"/>
      <c r="U152" s="59"/>
      <c r="V152" s="59"/>
      <c r="W152" s="59"/>
      <c r="X152" s="2"/>
      <c r="Y152" s="4">
        <f t="shared" si="16"/>
        <v>20</v>
      </c>
      <c r="Z152" s="4">
        <f t="shared" si="17"/>
        <v>73</v>
      </c>
      <c r="AA152" s="5">
        <f t="shared" si="18"/>
        <v>3.6500000953674316</v>
      </c>
      <c r="AB152" s="4" t="str">
        <f t="shared" si="19"/>
        <v>P</v>
      </c>
      <c r="AC152" s="4"/>
      <c r="AD152" s="4"/>
      <c r="AE152" s="5"/>
      <c r="AF152" s="4">
        <f t="shared" si="20"/>
        <v>20</v>
      </c>
      <c r="AG152" s="4">
        <f t="shared" si="21"/>
        <v>73</v>
      </c>
      <c r="AH152" s="5">
        <f t="shared" si="22"/>
        <v>3.6500000953674316</v>
      </c>
      <c r="AI152" s="5" t="str">
        <f t="shared" si="23"/>
        <v>PASS</v>
      </c>
    </row>
    <row r="153" spans="1:35" x14ac:dyDescent="0.35">
      <c r="A153" s="1">
        <v>146</v>
      </c>
      <c r="B153" s="3" t="str">
        <f>PROPER(Details!B152)</f>
        <v>Bassey, David Akanimoh</v>
      </c>
      <c r="C153" s="22" t="str">
        <f>T(Details!C152)</f>
        <v>CMP/20/111123</v>
      </c>
      <c r="D153" s="59" t="s">
        <v>67</v>
      </c>
      <c r="E153" s="62" t="s">
        <v>67</v>
      </c>
      <c r="F153" s="59" t="s">
        <v>67</v>
      </c>
      <c r="G153" s="59" t="s">
        <v>70</v>
      </c>
      <c r="H153" s="59" t="s">
        <v>68</v>
      </c>
      <c r="I153" s="59" t="s">
        <v>68</v>
      </c>
      <c r="J153" s="59" t="s">
        <v>69</v>
      </c>
      <c r="K153" s="59" t="s">
        <v>69</v>
      </c>
      <c r="L153" s="59" t="s">
        <v>67</v>
      </c>
      <c r="M153" s="59" t="s">
        <v>69</v>
      </c>
      <c r="N153" s="62" t="s">
        <v>69</v>
      </c>
      <c r="O153" s="62" t="s">
        <v>67</v>
      </c>
      <c r="P153" s="59"/>
      <c r="Q153" s="59"/>
      <c r="R153" s="59"/>
      <c r="S153" s="59"/>
      <c r="T153" s="59"/>
      <c r="U153" s="59"/>
      <c r="V153" s="59"/>
      <c r="W153" s="59"/>
      <c r="X153" s="2"/>
      <c r="Y153" s="4">
        <f t="shared" si="16"/>
        <v>20</v>
      </c>
      <c r="Z153" s="4">
        <f t="shared" si="17"/>
        <v>79</v>
      </c>
      <c r="AA153" s="5">
        <f t="shared" si="18"/>
        <v>3.9500000476837158</v>
      </c>
      <c r="AB153" s="4" t="str">
        <f t="shared" si="19"/>
        <v>P</v>
      </c>
      <c r="AC153" s="4"/>
      <c r="AD153" s="4"/>
      <c r="AE153" s="5"/>
      <c r="AF153" s="4">
        <f t="shared" si="20"/>
        <v>20</v>
      </c>
      <c r="AG153" s="4">
        <f t="shared" si="21"/>
        <v>79</v>
      </c>
      <c r="AH153" s="5">
        <f t="shared" si="22"/>
        <v>3.9500000476837158</v>
      </c>
      <c r="AI153" s="5" t="str">
        <f t="shared" si="23"/>
        <v>CHM114</v>
      </c>
    </row>
    <row r="154" spans="1:35" x14ac:dyDescent="0.35">
      <c r="A154" s="1">
        <v>147</v>
      </c>
      <c r="B154" s="3" t="str">
        <f>PROPER(Details!B153)</f>
        <v>Okwuosa, Izunna Emmanuel</v>
      </c>
      <c r="C154" s="22" t="str">
        <f>T(Details!C153)</f>
        <v>CMP/20/111138</v>
      </c>
      <c r="D154" s="59" t="s">
        <v>69</v>
      </c>
      <c r="E154" s="62" t="s">
        <v>68</v>
      </c>
      <c r="F154" s="59" t="s">
        <v>72</v>
      </c>
      <c r="G154" s="59" t="s">
        <v>72</v>
      </c>
      <c r="H154" s="59" t="s">
        <v>72</v>
      </c>
      <c r="I154" s="59" t="s">
        <v>68</v>
      </c>
      <c r="J154" s="59" t="s">
        <v>68</v>
      </c>
      <c r="K154" s="59" t="s">
        <v>68</v>
      </c>
      <c r="L154" s="59" t="s">
        <v>67</v>
      </c>
      <c r="M154" s="59" t="s">
        <v>69</v>
      </c>
      <c r="N154" s="62" t="s">
        <v>69</v>
      </c>
      <c r="O154" s="62" t="s">
        <v>67</v>
      </c>
      <c r="P154" s="59"/>
      <c r="Q154" s="59"/>
      <c r="R154" s="59"/>
      <c r="S154" s="59"/>
      <c r="T154" s="59"/>
      <c r="U154" s="59"/>
      <c r="V154" s="59"/>
      <c r="W154" s="59"/>
      <c r="X154" s="2"/>
      <c r="Y154" s="4">
        <f t="shared" si="16"/>
        <v>20</v>
      </c>
      <c r="Z154" s="4">
        <f t="shared" si="17"/>
        <v>63</v>
      </c>
      <c r="AA154" s="5">
        <f t="shared" si="18"/>
        <v>3.1500000953674316</v>
      </c>
      <c r="AB154" s="4" t="str">
        <f t="shared" si="19"/>
        <v>P</v>
      </c>
      <c r="AC154" s="4"/>
      <c r="AD154" s="4"/>
      <c r="AE154" s="5"/>
      <c r="AF154" s="4">
        <f t="shared" si="20"/>
        <v>20</v>
      </c>
      <c r="AG154" s="4">
        <f t="shared" si="21"/>
        <v>63</v>
      </c>
      <c r="AH154" s="5">
        <f t="shared" si="22"/>
        <v>3.1500000953674316</v>
      </c>
      <c r="AI154" s="5" t="str">
        <f t="shared" si="23"/>
        <v>PASS</v>
      </c>
    </row>
    <row r="155" spans="1:35" x14ac:dyDescent="0.35">
      <c r="A155" s="1">
        <v>148</v>
      </c>
      <c r="B155" s="3" t="str">
        <f>PROPER(Details!B154)</f>
        <v>Dominic, Evans Onyebuchi</v>
      </c>
      <c r="C155" s="22" t="str">
        <f>T(Details!C154)</f>
        <v>CMP/20/111139</v>
      </c>
      <c r="D155" s="59" t="s">
        <v>69</v>
      </c>
      <c r="E155" s="62" t="s">
        <v>67</v>
      </c>
      <c r="F155" s="59" t="s">
        <v>69</v>
      </c>
      <c r="G155" s="59" t="s">
        <v>69</v>
      </c>
      <c r="H155" s="59" t="s">
        <v>69</v>
      </c>
      <c r="I155" s="59" t="s">
        <v>69</v>
      </c>
      <c r="J155" s="59" t="s">
        <v>69</v>
      </c>
      <c r="K155" s="59" t="s">
        <v>69</v>
      </c>
      <c r="L155" s="59" t="s">
        <v>67</v>
      </c>
      <c r="M155" s="59" t="s">
        <v>69</v>
      </c>
      <c r="N155" s="62" t="s">
        <v>69</v>
      </c>
      <c r="O155" s="62" t="s">
        <v>67</v>
      </c>
      <c r="P155" s="59"/>
      <c r="Q155" s="59"/>
      <c r="R155" s="59"/>
      <c r="S155" s="59"/>
      <c r="T155" s="59"/>
      <c r="U155" s="59"/>
      <c r="V155" s="59"/>
      <c r="W155" s="59"/>
      <c r="X155" s="2"/>
      <c r="Y155" s="4">
        <f t="shared" si="16"/>
        <v>20</v>
      </c>
      <c r="Z155" s="4">
        <f t="shared" si="17"/>
        <v>96</v>
      </c>
      <c r="AA155" s="5">
        <f t="shared" si="18"/>
        <v>4.8000001907348633</v>
      </c>
      <c r="AB155" s="4" t="str">
        <f t="shared" si="19"/>
        <v>P</v>
      </c>
      <c r="AC155" s="4"/>
      <c r="AD155" s="4"/>
      <c r="AE155" s="5"/>
      <c r="AF155" s="4">
        <f t="shared" si="20"/>
        <v>20</v>
      </c>
      <c r="AG155" s="4">
        <f t="shared" si="21"/>
        <v>96</v>
      </c>
      <c r="AH155" s="5">
        <f t="shared" si="22"/>
        <v>4.8000001907348633</v>
      </c>
      <c r="AI155" s="5" t="str">
        <f t="shared" si="23"/>
        <v>COMMENDATION</v>
      </c>
    </row>
    <row r="156" spans="1:35" x14ac:dyDescent="0.35">
      <c r="A156" s="1">
        <v>149</v>
      </c>
      <c r="B156" s="3" t="str">
        <f>PROPER(Details!B155)</f>
        <v>Nwobodo, Chinasa Blessing</v>
      </c>
      <c r="C156" s="22" t="str">
        <f>T(Details!C155)</f>
        <v>CMP/20/111140</v>
      </c>
      <c r="D156" s="59" t="s">
        <v>67</v>
      </c>
      <c r="E156" s="62" t="s">
        <v>68</v>
      </c>
      <c r="F156" s="59" t="s">
        <v>71</v>
      </c>
      <c r="G156" s="59" t="s">
        <v>70</v>
      </c>
      <c r="H156" s="59" t="s">
        <v>68</v>
      </c>
      <c r="I156" s="59" t="s">
        <v>67</v>
      </c>
      <c r="J156" s="59" t="s">
        <v>67</v>
      </c>
      <c r="K156" s="59" t="s">
        <v>69</v>
      </c>
      <c r="L156" s="59" t="s">
        <v>67</v>
      </c>
      <c r="M156" s="59" t="s">
        <v>69</v>
      </c>
      <c r="N156" s="62" t="s">
        <v>69</v>
      </c>
      <c r="O156" s="62" t="s">
        <v>68</v>
      </c>
      <c r="P156" s="59"/>
      <c r="Q156" s="59"/>
      <c r="R156" s="59"/>
      <c r="S156" s="59"/>
      <c r="T156" s="59"/>
      <c r="U156" s="59"/>
      <c r="V156" s="59"/>
      <c r="W156" s="59"/>
      <c r="X156" s="2"/>
      <c r="Y156" s="4">
        <f t="shared" si="16"/>
        <v>20</v>
      </c>
      <c r="Z156" s="4">
        <f t="shared" si="17"/>
        <v>69</v>
      </c>
      <c r="AA156" s="5">
        <f t="shared" si="18"/>
        <v>3.4500000476837158</v>
      </c>
      <c r="AB156" s="4" t="str">
        <f t="shared" si="19"/>
        <v>P</v>
      </c>
      <c r="AC156" s="4"/>
      <c r="AD156" s="4"/>
      <c r="AE156" s="5"/>
      <c r="AF156" s="4">
        <f t="shared" si="20"/>
        <v>20</v>
      </c>
      <c r="AG156" s="4">
        <f t="shared" si="21"/>
        <v>69</v>
      </c>
      <c r="AH156" s="5">
        <f t="shared" si="22"/>
        <v>3.4500000476837158</v>
      </c>
      <c r="AI156" s="5" t="str">
        <f t="shared" si="23"/>
        <v>CHM114</v>
      </c>
    </row>
    <row r="157" spans="1:35" x14ac:dyDescent="0.35">
      <c r="A157" s="1">
        <v>150</v>
      </c>
      <c r="B157" s="3" t="str">
        <f>PROPER(Details!B156)</f>
        <v>Lazarus, Kennedy Chihurumnanya</v>
      </c>
      <c r="C157" s="22" t="str">
        <f>T(Details!C156)</f>
        <v>CMP/20/111161</v>
      </c>
      <c r="D157" s="59" t="s">
        <v>71</v>
      </c>
      <c r="E157" s="62" t="s">
        <v>71</v>
      </c>
      <c r="F157" s="59" t="s">
        <v>67</v>
      </c>
      <c r="G157" s="59" t="s">
        <v>70</v>
      </c>
      <c r="H157" s="59" t="s">
        <v>71</v>
      </c>
      <c r="I157" s="59" t="s">
        <v>68</v>
      </c>
      <c r="J157" s="59" t="s">
        <v>68</v>
      </c>
      <c r="K157" s="59" t="s">
        <v>67</v>
      </c>
      <c r="L157" s="59" t="s">
        <v>68</v>
      </c>
      <c r="M157" s="59" t="s">
        <v>67</v>
      </c>
      <c r="N157" s="62" t="s">
        <v>69</v>
      </c>
      <c r="O157" s="62" t="s">
        <v>68</v>
      </c>
      <c r="P157" s="59"/>
      <c r="Q157" s="59"/>
      <c r="R157" s="59"/>
      <c r="S157" s="59"/>
      <c r="T157" s="59"/>
      <c r="U157" s="59"/>
      <c r="V157" s="59"/>
      <c r="W157" s="59"/>
      <c r="X157" s="2"/>
      <c r="Y157" s="4">
        <f t="shared" si="16"/>
        <v>20</v>
      </c>
      <c r="Z157" s="4">
        <f t="shared" si="17"/>
        <v>59</v>
      </c>
      <c r="AA157" s="5">
        <f t="shared" si="18"/>
        <v>2.9500000476837158</v>
      </c>
      <c r="AB157" s="4" t="str">
        <f t="shared" si="19"/>
        <v>P</v>
      </c>
      <c r="AC157" s="4"/>
      <c r="AD157" s="4"/>
      <c r="AE157" s="5"/>
      <c r="AF157" s="4">
        <f t="shared" si="20"/>
        <v>20</v>
      </c>
      <c r="AG157" s="4">
        <f t="shared" si="21"/>
        <v>59</v>
      </c>
      <c r="AH157" s="5">
        <f t="shared" si="22"/>
        <v>2.9500000476837158</v>
      </c>
      <c r="AI157" s="5" t="str">
        <f t="shared" si="23"/>
        <v>CHM114</v>
      </c>
    </row>
    <row r="158" spans="1:35" x14ac:dyDescent="0.35">
      <c r="A158" s="1">
        <v>151</v>
      </c>
      <c r="B158" s="3" t="str">
        <f>PROPER(Details!B157)</f>
        <v>Ezeme, Michael  Ugochukwu</v>
      </c>
      <c r="C158" s="22" t="str">
        <f>T(Details!C157)</f>
        <v>CMP/20/111169</v>
      </c>
      <c r="D158" s="59" t="s">
        <v>68</v>
      </c>
      <c r="E158" s="62" t="s">
        <v>67</v>
      </c>
      <c r="F158" s="59" t="s">
        <v>71</v>
      </c>
      <c r="G158" s="59" t="s">
        <v>72</v>
      </c>
      <c r="H158" s="59" t="s">
        <v>68</v>
      </c>
      <c r="I158" s="59" t="s">
        <v>67</v>
      </c>
      <c r="J158" s="59" t="s">
        <v>68</v>
      </c>
      <c r="K158" s="59" t="s">
        <v>67</v>
      </c>
      <c r="L158" s="59" t="s">
        <v>67</v>
      </c>
      <c r="M158" s="59" t="s">
        <v>69</v>
      </c>
      <c r="N158" s="62" t="s">
        <v>69</v>
      </c>
      <c r="O158" s="62" t="s">
        <v>67</v>
      </c>
      <c r="P158" s="59"/>
      <c r="Q158" s="59"/>
      <c r="R158" s="59"/>
      <c r="S158" s="59"/>
      <c r="T158" s="59"/>
      <c r="U158" s="59"/>
      <c r="V158" s="59"/>
      <c r="W158" s="59"/>
      <c r="X158" s="2"/>
      <c r="Y158" s="4">
        <f t="shared" si="16"/>
        <v>20</v>
      </c>
      <c r="Z158" s="4">
        <f t="shared" si="17"/>
        <v>67</v>
      </c>
      <c r="AA158" s="5">
        <f t="shared" si="18"/>
        <v>3.3499999046325684</v>
      </c>
      <c r="AB158" s="4" t="str">
        <f t="shared" si="19"/>
        <v>P</v>
      </c>
      <c r="AC158" s="4"/>
      <c r="AD158" s="4"/>
      <c r="AE158" s="5"/>
      <c r="AF158" s="4">
        <f t="shared" si="20"/>
        <v>20</v>
      </c>
      <c r="AG158" s="4">
        <f t="shared" si="21"/>
        <v>67</v>
      </c>
      <c r="AH158" s="5">
        <f t="shared" si="22"/>
        <v>3.3499999046325684</v>
      </c>
      <c r="AI158" s="5" t="str">
        <f t="shared" si="23"/>
        <v>PASS</v>
      </c>
    </row>
    <row r="159" spans="1:35" x14ac:dyDescent="0.35">
      <c r="A159" s="1">
        <v>152</v>
      </c>
      <c r="B159" s="3" t="str">
        <f>PROPER(Details!B158)</f>
        <v>Benson-Tolufase, Okikiolu Emmanuel</v>
      </c>
      <c r="C159" s="22" t="str">
        <f>T(Details!C158)</f>
        <v>CMP/20/111173</v>
      </c>
      <c r="D159" s="59" t="s">
        <v>68</v>
      </c>
      <c r="E159" s="62" t="s">
        <v>68</v>
      </c>
      <c r="F159" s="59" t="s">
        <v>72</v>
      </c>
      <c r="G159" s="59" t="s">
        <v>70</v>
      </c>
      <c r="H159" s="59" t="s">
        <v>68</v>
      </c>
      <c r="I159" s="59" t="s">
        <v>67</v>
      </c>
      <c r="J159" s="59" t="s">
        <v>67</v>
      </c>
      <c r="K159" s="59" t="s">
        <v>69</v>
      </c>
      <c r="L159" s="59" t="s">
        <v>68</v>
      </c>
      <c r="M159" s="59" t="s">
        <v>69</v>
      </c>
      <c r="N159" s="62" t="s">
        <v>69</v>
      </c>
      <c r="O159" s="62" t="s">
        <v>68</v>
      </c>
      <c r="P159" s="59"/>
      <c r="Q159" s="59"/>
      <c r="R159" s="59"/>
      <c r="S159" s="59"/>
      <c r="T159" s="59"/>
      <c r="U159" s="59"/>
      <c r="V159" s="59"/>
      <c r="W159" s="59"/>
      <c r="X159" s="2"/>
      <c r="Y159" s="4">
        <f t="shared" si="16"/>
        <v>20</v>
      </c>
      <c r="Z159" s="4">
        <f t="shared" si="17"/>
        <v>62</v>
      </c>
      <c r="AA159" s="5">
        <f t="shared" si="18"/>
        <v>3.0999999046325684</v>
      </c>
      <c r="AB159" s="4" t="str">
        <f t="shared" si="19"/>
        <v>P</v>
      </c>
      <c r="AC159" s="4"/>
      <c r="AD159" s="4"/>
      <c r="AE159" s="5"/>
      <c r="AF159" s="4">
        <f t="shared" si="20"/>
        <v>20</v>
      </c>
      <c r="AG159" s="4">
        <f t="shared" si="21"/>
        <v>62</v>
      </c>
      <c r="AH159" s="5">
        <f t="shared" si="22"/>
        <v>3.0999999046325684</v>
      </c>
      <c r="AI159" s="5" t="str">
        <f t="shared" si="23"/>
        <v>CHM114</v>
      </c>
    </row>
    <row r="160" spans="1:35" x14ac:dyDescent="0.35">
      <c r="A160" s="1">
        <v>153</v>
      </c>
      <c r="B160" s="3" t="str">
        <f>PROPER(Details!B159)</f>
        <v>Abugu, Loveth Nwanneka</v>
      </c>
      <c r="C160" s="22" t="str">
        <f>T(Details!C159)</f>
        <v>CMP/20/111174</v>
      </c>
      <c r="D160" s="59" t="s">
        <v>68</v>
      </c>
      <c r="E160" s="62" t="s">
        <v>67</v>
      </c>
      <c r="F160" s="59" t="s">
        <v>72</v>
      </c>
      <c r="G160" s="59" t="s">
        <v>72</v>
      </c>
      <c r="H160" s="59" t="s">
        <v>72</v>
      </c>
      <c r="I160" s="59" t="s">
        <v>67</v>
      </c>
      <c r="J160" s="59" t="s">
        <v>71</v>
      </c>
      <c r="K160" s="59" t="s">
        <v>67</v>
      </c>
      <c r="L160" s="59" t="s">
        <v>69</v>
      </c>
      <c r="M160" s="59" t="s">
        <v>69</v>
      </c>
      <c r="N160" s="62" t="s">
        <v>69</v>
      </c>
      <c r="O160" s="62" t="s">
        <v>68</v>
      </c>
      <c r="P160" s="59"/>
      <c r="Q160" s="59"/>
      <c r="R160" s="59"/>
      <c r="S160" s="59"/>
      <c r="T160" s="59"/>
      <c r="U160" s="59"/>
      <c r="V160" s="59"/>
      <c r="W160" s="59"/>
      <c r="X160" s="2"/>
      <c r="Y160" s="4">
        <f t="shared" si="16"/>
        <v>20</v>
      </c>
      <c r="Z160" s="4">
        <f t="shared" si="17"/>
        <v>57</v>
      </c>
      <c r="AA160" s="5">
        <f t="shared" si="18"/>
        <v>2.8499999046325684</v>
      </c>
      <c r="AB160" s="4" t="str">
        <f t="shared" si="19"/>
        <v>P</v>
      </c>
      <c r="AC160" s="4"/>
      <c r="AD160" s="4"/>
      <c r="AE160" s="5"/>
      <c r="AF160" s="4">
        <f t="shared" si="20"/>
        <v>20</v>
      </c>
      <c r="AG160" s="4">
        <f t="shared" si="21"/>
        <v>57</v>
      </c>
      <c r="AH160" s="5">
        <f t="shared" si="22"/>
        <v>2.8499999046325684</v>
      </c>
      <c r="AI160" s="5" t="str">
        <f t="shared" si="23"/>
        <v>PASS</v>
      </c>
    </row>
    <row r="161" spans="1:35" x14ac:dyDescent="0.35">
      <c r="A161" s="1">
        <v>154</v>
      </c>
      <c r="B161" s="3" t="str">
        <f>PROPER(Details!B160)</f>
        <v>Ikwuegbu, Augustine Chizaram</v>
      </c>
      <c r="C161" s="22" t="str">
        <f>T(Details!C160)</f>
        <v>CMP/20/111181</v>
      </c>
      <c r="D161" s="59" t="s">
        <v>68</v>
      </c>
      <c r="E161" s="62" t="s">
        <v>67</v>
      </c>
      <c r="F161" s="59" t="s">
        <v>68</v>
      </c>
      <c r="G161" s="59" t="s">
        <v>67</v>
      </c>
      <c r="H161" s="59" t="s">
        <v>69</v>
      </c>
      <c r="I161" s="59" t="s">
        <v>67</v>
      </c>
      <c r="J161" s="59" t="s">
        <v>68</v>
      </c>
      <c r="K161" s="59" t="s">
        <v>69</v>
      </c>
      <c r="L161" s="59" t="s">
        <v>69</v>
      </c>
      <c r="M161" s="59" t="s">
        <v>69</v>
      </c>
      <c r="N161" s="62" t="s">
        <v>69</v>
      </c>
      <c r="O161" s="62" t="s">
        <v>71</v>
      </c>
      <c r="P161" s="59"/>
      <c r="Q161" s="59"/>
      <c r="R161" s="59"/>
      <c r="S161" s="59"/>
      <c r="T161" s="59"/>
      <c r="U161" s="59"/>
      <c r="V161" s="59"/>
      <c r="W161" s="59"/>
      <c r="X161" s="2"/>
      <c r="Y161" s="4">
        <f t="shared" si="16"/>
        <v>20</v>
      </c>
      <c r="Z161" s="4">
        <f t="shared" si="17"/>
        <v>75</v>
      </c>
      <c r="AA161" s="5">
        <f t="shared" si="18"/>
        <v>3.75</v>
      </c>
      <c r="AB161" s="4" t="str">
        <f t="shared" si="19"/>
        <v>P</v>
      </c>
      <c r="AC161" s="4"/>
      <c r="AD161" s="4"/>
      <c r="AE161" s="5"/>
      <c r="AF161" s="4">
        <f t="shared" si="20"/>
        <v>20</v>
      </c>
      <c r="AG161" s="4">
        <f t="shared" si="21"/>
        <v>75</v>
      </c>
      <c r="AH161" s="5">
        <f t="shared" si="22"/>
        <v>3.75</v>
      </c>
      <c r="AI161" s="5" t="str">
        <f t="shared" si="23"/>
        <v>PASS</v>
      </c>
    </row>
    <row r="162" spans="1:35" x14ac:dyDescent="0.35">
      <c r="A162" s="1">
        <v>155</v>
      </c>
      <c r="B162" s="3" t="str">
        <f>PROPER(Details!B161)</f>
        <v>Alex, Maduabuchi Chimaobi</v>
      </c>
      <c r="C162" s="22" t="str">
        <f>T(Details!C161)</f>
        <v>CMP/20/111187</v>
      </c>
      <c r="D162" s="59" t="s">
        <v>67</v>
      </c>
      <c r="E162" s="62" t="s">
        <v>67</v>
      </c>
      <c r="F162" s="59" t="s">
        <v>71</v>
      </c>
      <c r="G162" s="59" t="s">
        <v>68</v>
      </c>
      <c r="H162" s="59" t="s">
        <v>68</v>
      </c>
      <c r="I162" s="59" t="s">
        <v>67</v>
      </c>
      <c r="J162" s="59" t="s">
        <v>67</v>
      </c>
      <c r="K162" s="59" t="s">
        <v>69</v>
      </c>
      <c r="L162" s="59" t="s">
        <v>67</v>
      </c>
      <c r="M162" s="59" t="s">
        <v>69</v>
      </c>
      <c r="N162" s="62" t="s">
        <v>69</v>
      </c>
      <c r="O162" s="62" t="s">
        <v>68</v>
      </c>
      <c r="P162" s="59"/>
      <c r="Q162" s="59"/>
      <c r="R162" s="59"/>
      <c r="S162" s="59"/>
      <c r="T162" s="59"/>
      <c r="U162" s="59"/>
      <c r="V162" s="59"/>
      <c r="W162" s="59"/>
      <c r="X162" s="2"/>
      <c r="Y162" s="4">
        <f t="shared" si="16"/>
        <v>20</v>
      </c>
      <c r="Z162" s="4">
        <f t="shared" si="17"/>
        <v>73</v>
      </c>
      <c r="AA162" s="5">
        <f t="shared" si="18"/>
        <v>3.6500000953674316</v>
      </c>
      <c r="AB162" s="4" t="str">
        <f t="shared" si="19"/>
        <v>P</v>
      </c>
      <c r="AC162" s="4"/>
      <c r="AD162" s="4"/>
      <c r="AE162" s="5"/>
      <c r="AF162" s="4">
        <f t="shared" si="20"/>
        <v>20</v>
      </c>
      <c r="AG162" s="4">
        <f t="shared" si="21"/>
        <v>73</v>
      </c>
      <c r="AH162" s="5">
        <f t="shared" si="22"/>
        <v>3.6500000953674316</v>
      </c>
      <c r="AI162" s="5" t="str">
        <f t="shared" si="23"/>
        <v>PASS</v>
      </c>
    </row>
    <row r="163" spans="1:35" x14ac:dyDescent="0.35">
      <c r="A163" s="1">
        <v>156</v>
      </c>
      <c r="B163" s="3" t="str">
        <f>PROPER(Details!B162)</f>
        <v>Ikediuwa, Onyedikachi Solomon</v>
      </c>
      <c r="C163" s="22" t="str">
        <f>T(Details!C162)</f>
        <v>CMP/20/111188</v>
      </c>
      <c r="D163" s="59" t="s">
        <v>67</v>
      </c>
      <c r="E163" s="62" t="s">
        <v>67</v>
      </c>
      <c r="F163" s="59" t="s">
        <v>67</v>
      </c>
      <c r="G163" s="59" t="s">
        <v>71</v>
      </c>
      <c r="H163" s="59" t="s">
        <v>68</v>
      </c>
      <c r="I163" s="59" t="s">
        <v>67</v>
      </c>
      <c r="J163" s="59" t="s">
        <v>69</v>
      </c>
      <c r="K163" s="59" t="s">
        <v>69</v>
      </c>
      <c r="L163" s="59" t="s">
        <v>69</v>
      </c>
      <c r="M163" s="59" t="s">
        <v>69</v>
      </c>
      <c r="N163" s="62" t="s">
        <v>69</v>
      </c>
      <c r="O163" s="62" t="s">
        <v>68</v>
      </c>
      <c r="P163" s="59"/>
      <c r="Q163" s="59"/>
      <c r="R163" s="59"/>
      <c r="S163" s="59"/>
      <c r="T163" s="59"/>
      <c r="U163" s="59"/>
      <c r="V163" s="59"/>
      <c r="W163" s="59"/>
      <c r="X163" s="2"/>
      <c r="Y163" s="4">
        <f t="shared" si="16"/>
        <v>20</v>
      </c>
      <c r="Z163" s="4">
        <f t="shared" si="17"/>
        <v>81</v>
      </c>
      <c r="AA163" s="5">
        <f t="shared" si="18"/>
        <v>4.0500001907348633</v>
      </c>
      <c r="AB163" s="4" t="str">
        <f t="shared" si="19"/>
        <v>P</v>
      </c>
      <c r="AC163" s="4"/>
      <c r="AD163" s="4"/>
      <c r="AE163" s="5"/>
      <c r="AF163" s="4">
        <f t="shared" si="20"/>
        <v>20</v>
      </c>
      <c r="AG163" s="4">
        <f t="shared" si="21"/>
        <v>81</v>
      </c>
      <c r="AH163" s="5">
        <f t="shared" si="22"/>
        <v>4.0500001907348633</v>
      </c>
      <c r="AI163" s="5" t="str">
        <f t="shared" si="23"/>
        <v>COMMENDATION</v>
      </c>
    </row>
    <row r="164" spans="1:35" x14ac:dyDescent="0.35">
      <c r="A164" s="1">
        <v>157</v>
      </c>
      <c r="B164" s="3" t="str">
        <f>PROPER(Details!B163)</f>
        <v>Chikere, Obinna Munachiso</v>
      </c>
      <c r="C164" s="22" t="str">
        <f>T(Details!C163)</f>
        <v>CMP/20/111215</v>
      </c>
      <c r="D164" s="59" t="s">
        <v>69</v>
      </c>
      <c r="E164" s="62" t="s">
        <v>69</v>
      </c>
      <c r="F164" s="59" t="s">
        <v>69</v>
      </c>
      <c r="G164" s="59" t="s">
        <v>69</v>
      </c>
      <c r="H164" s="59" t="s">
        <v>69</v>
      </c>
      <c r="I164" s="59" t="s">
        <v>69</v>
      </c>
      <c r="J164" s="59" t="s">
        <v>69</v>
      </c>
      <c r="K164" s="59" t="s">
        <v>69</v>
      </c>
      <c r="L164" s="59" t="s">
        <v>69</v>
      </c>
      <c r="M164" s="59" t="s">
        <v>69</v>
      </c>
      <c r="N164" s="62" t="s">
        <v>69</v>
      </c>
      <c r="O164" s="62" t="s">
        <v>69</v>
      </c>
      <c r="P164" s="59"/>
      <c r="Q164" s="59"/>
      <c r="R164" s="59"/>
      <c r="S164" s="59"/>
      <c r="T164" s="59"/>
      <c r="U164" s="59"/>
      <c r="V164" s="59"/>
      <c r="W164" s="59"/>
      <c r="X164" s="2"/>
      <c r="Y164" s="4">
        <f t="shared" si="16"/>
        <v>20</v>
      </c>
      <c r="Z164" s="4">
        <f t="shared" si="17"/>
        <v>100</v>
      </c>
      <c r="AA164" s="5">
        <f t="shared" si="18"/>
        <v>5</v>
      </c>
      <c r="AB164" s="4" t="str">
        <f t="shared" si="19"/>
        <v>P</v>
      </c>
      <c r="AC164" s="4"/>
      <c r="AD164" s="4"/>
      <c r="AE164" s="5"/>
      <c r="AF164" s="4">
        <f t="shared" si="20"/>
        <v>20</v>
      </c>
      <c r="AG164" s="4">
        <f t="shared" si="21"/>
        <v>100</v>
      </c>
      <c r="AH164" s="5">
        <f t="shared" si="22"/>
        <v>5</v>
      </c>
      <c r="AI164" s="5" t="str">
        <f t="shared" si="23"/>
        <v>COMMENDATION</v>
      </c>
    </row>
    <row r="165" spans="1:35" x14ac:dyDescent="0.35">
      <c r="A165" s="1">
        <v>158</v>
      </c>
      <c r="B165" s="3" t="str">
        <f>PROPER(Details!B164)</f>
        <v>Agbawo, Ikechukwu Austin</v>
      </c>
      <c r="C165" s="22" t="str">
        <f>T(Details!C164)</f>
        <v>CMP/20/111231</v>
      </c>
      <c r="D165" s="59" t="s">
        <v>67</v>
      </c>
      <c r="E165" s="62" t="s">
        <v>68</v>
      </c>
      <c r="F165" s="59" t="s">
        <v>72</v>
      </c>
      <c r="G165" s="59" t="s">
        <v>72</v>
      </c>
      <c r="H165" s="59" t="s">
        <v>68</v>
      </c>
      <c r="I165" s="59" t="s">
        <v>72</v>
      </c>
      <c r="J165" s="59" t="s">
        <v>68</v>
      </c>
      <c r="K165" s="59" t="s">
        <v>71</v>
      </c>
      <c r="L165" s="59" t="s">
        <v>67</v>
      </c>
      <c r="M165" s="59" t="s">
        <v>69</v>
      </c>
      <c r="N165" s="62" t="s">
        <v>69</v>
      </c>
      <c r="O165" s="62" t="s">
        <v>68</v>
      </c>
      <c r="P165" s="59"/>
      <c r="Q165" s="59"/>
      <c r="R165" s="59"/>
      <c r="S165" s="59"/>
      <c r="T165" s="59"/>
      <c r="U165" s="59"/>
      <c r="V165" s="59"/>
      <c r="W165" s="59"/>
      <c r="X165" s="2"/>
      <c r="Y165" s="4">
        <f t="shared" si="16"/>
        <v>20</v>
      </c>
      <c r="Z165" s="4">
        <f t="shared" si="17"/>
        <v>59</v>
      </c>
      <c r="AA165" s="5">
        <f t="shared" si="18"/>
        <v>2.9500000476837158</v>
      </c>
      <c r="AB165" s="4" t="str">
        <f t="shared" si="19"/>
        <v>P</v>
      </c>
      <c r="AC165" s="4"/>
      <c r="AD165" s="4"/>
      <c r="AE165" s="5"/>
      <c r="AF165" s="4">
        <f t="shared" si="20"/>
        <v>20</v>
      </c>
      <c r="AG165" s="4">
        <f t="shared" si="21"/>
        <v>59</v>
      </c>
      <c r="AH165" s="5">
        <f t="shared" si="22"/>
        <v>2.9500000476837158</v>
      </c>
      <c r="AI165" s="5" t="str">
        <f t="shared" si="23"/>
        <v>PASS</v>
      </c>
    </row>
    <row r="166" spans="1:35" x14ac:dyDescent="0.35">
      <c r="A166" s="1">
        <v>159</v>
      </c>
      <c r="B166" s="3" t="str">
        <f>PROPER(Details!B165)</f>
        <v>Onyekaozuru, Chioma Grace</v>
      </c>
      <c r="C166" s="22" t="str">
        <f>T(Details!C165)</f>
        <v>CMP/20/111238</v>
      </c>
      <c r="D166" s="59" t="s">
        <v>71</v>
      </c>
      <c r="E166" s="62" t="s">
        <v>68</v>
      </c>
      <c r="F166" s="59" t="s">
        <v>70</v>
      </c>
      <c r="G166" s="59" t="s">
        <v>72</v>
      </c>
      <c r="H166" s="59" t="s">
        <v>68</v>
      </c>
      <c r="I166" s="59" t="s">
        <v>67</v>
      </c>
      <c r="J166" s="59" t="s">
        <v>72</v>
      </c>
      <c r="K166" s="59" t="s">
        <v>69</v>
      </c>
      <c r="L166" s="59" t="s">
        <v>67</v>
      </c>
      <c r="M166" s="59" t="s">
        <v>69</v>
      </c>
      <c r="N166" s="62" t="s">
        <v>69</v>
      </c>
      <c r="O166" s="62" t="s">
        <v>68</v>
      </c>
      <c r="P166" s="59"/>
      <c r="Q166" s="59"/>
      <c r="R166" s="59"/>
      <c r="S166" s="59"/>
      <c r="T166" s="59"/>
      <c r="U166" s="59"/>
      <c r="V166" s="59"/>
      <c r="W166" s="59"/>
      <c r="X166" s="2"/>
      <c r="Y166" s="4">
        <f t="shared" si="16"/>
        <v>20</v>
      </c>
      <c r="Z166" s="4">
        <f t="shared" si="17"/>
        <v>52</v>
      </c>
      <c r="AA166" s="5">
        <f t="shared" si="18"/>
        <v>2.5999999046325684</v>
      </c>
      <c r="AB166" s="4" t="str">
        <f t="shared" si="19"/>
        <v>P</v>
      </c>
      <c r="AC166" s="4"/>
      <c r="AD166" s="4"/>
      <c r="AE166" s="5"/>
      <c r="AF166" s="4">
        <f t="shared" si="20"/>
        <v>20</v>
      </c>
      <c r="AG166" s="4">
        <f t="shared" si="21"/>
        <v>52</v>
      </c>
      <c r="AH166" s="5">
        <f t="shared" si="22"/>
        <v>2.5999999046325684</v>
      </c>
      <c r="AI166" s="5" t="str">
        <f t="shared" si="23"/>
        <v>CHM113</v>
      </c>
    </row>
    <row r="167" spans="1:35" x14ac:dyDescent="0.35">
      <c r="A167" s="1">
        <v>160</v>
      </c>
      <c r="B167" s="3" t="str">
        <f>PROPER(Details!B166)</f>
        <v>Ihejirika, Chijindu Paschal</v>
      </c>
      <c r="C167" s="22" t="str">
        <f>T(Details!C166)</f>
        <v>CMP/20/111240</v>
      </c>
      <c r="D167" s="59" t="s">
        <v>69</v>
      </c>
      <c r="E167" s="62" t="s">
        <v>67</v>
      </c>
      <c r="F167" s="59" t="s">
        <v>67</v>
      </c>
      <c r="G167" s="59" t="s">
        <v>67</v>
      </c>
      <c r="H167" s="59" t="s">
        <v>69</v>
      </c>
      <c r="I167" s="59" t="s">
        <v>67</v>
      </c>
      <c r="J167" s="59" t="s">
        <v>68</v>
      </c>
      <c r="K167" s="59" t="s">
        <v>69</v>
      </c>
      <c r="L167" s="59" t="s">
        <v>67</v>
      </c>
      <c r="M167" s="59" t="s">
        <v>69</v>
      </c>
      <c r="N167" s="62" t="s">
        <v>69</v>
      </c>
      <c r="O167" s="62" t="s">
        <v>68</v>
      </c>
      <c r="P167" s="59"/>
      <c r="Q167" s="59"/>
      <c r="R167" s="59"/>
      <c r="S167" s="59"/>
      <c r="T167" s="59"/>
      <c r="U167" s="59"/>
      <c r="V167" s="59"/>
      <c r="W167" s="59"/>
      <c r="X167" s="2"/>
      <c r="Y167" s="4">
        <f t="shared" ref="Y167:Y230" si="24">SumTCL(D167:W167,$D$7:$W$7)</f>
        <v>20</v>
      </c>
      <c r="Z167" s="4">
        <f t="shared" ref="Z167:Z230" si="25">CurrGP(D167:W167,$D$7:$W$7)</f>
        <v>85</v>
      </c>
      <c r="AA167" s="5">
        <f t="shared" ref="AA167:AA230" si="26">GradePointAve(Z167,Y167)</f>
        <v>4.25</v>
      </c>
      <c r="AB167" s="4" t="str">
        <f t="shared" ref="AB167:AB230" si="27">SRT(I167:W167)</f>
        <v>P</v>
      </c>
      <c r="AC167" s="4"/>
      <c r="AD167" s="4"/>
      <c r="AE167" s="5"/>
      <c r="AF167" s="4">
        <f t="shared" ref="AF167:AF230" si="28">SUM(Y167,AC167)</f>
        <v>20</v>
      </c>
      <c r="AG167" s="4">
        <f t="shared" ref="AG167:AG230" si="29">SUM(Z167,AD167)</f>
        <v>85</v>
      </c>
      <c r="AH167" s="5">
        <f t="shared" ref="AH167:AH230" si="30">GradePointAve(AG167,AF167)</f>
        <v>4.25</v>
      </c>
      <c r="AI167" s="5" t="str">
        <f t="shared" ref="AI167:AI230" si="31">RemarksTwo(D167:W167,AH167,$D$5:$W$5,"")</f>
        <v>COMMENDATION</v>
      </c>
    </row>
    <row r="168" spans="1:35" x14ac:dyDescent="0.35">
      <c r="A168" s="1">
        <v>161</v>
      </c>
      <c r="B168" s="3" t="str">
        <f>PROPER(Details!B167)</f>
        <v>Otogboro, Nmesoma Stephen</v>
      </c>
      <c r="C168" s="22" t="str">
        <f>T(Details!C167)</f>
        <v>CMP/20/111269</v>
      </c>
      <c r="D168" s="59" t="s">
        <v>67</v>
      </c>
      <c r="E168" s="62" t="s">
        <v>67</v>
      </c>
      <c r="F168" s="59" t="s">
        <v>67</v>
      </c>
      <c r="G168" s="59" t="s">
        <v>72</v>
      </c>
      <c r="H168" s="59" t="s">
        <v>68</v>
      </c>
      <c r="I168" s="59" t="s">
        <v>67</v>
      </c>
      <c r="J168" s="59" t="s">
        <v>69</v>
      </c>
      <c r="K168" s="59" t="s">
        <v>69</v>
      </c>
      <c r="L168" s="59" t="s">
        <v>69</v>
      </c>
      <c r="M168" s="59" t="s">
        <v>69</v>
      </c>
      <c r="N168" s="62" t="s">
        <v>69</v>
      </c>
      <c r="O168" s="62" t="s">
        <v>69</v>
      </c>
      <c r="P168" s="59"/>
      <c r="Q168" s="59"/>
      <c r="R168" s="59"/>
      <c r="S168" s="59"/>
      <c r="T168" s="59"/>
      <c r="U168" s="59"/>
      <c r="V168" s="59"/>
      <c r="W168" s="59"/>
      <c r="X168" s="2"/>
      <c r="Y168" s="4">
        <f t="shared" si="24"/>
        <v>20</v>
      </c>
      <c r="Z168" s="4">
        <f t="shared" si="25"/>
        <v>84</v>
      </c>
      <c r="AA168" s="5">
        <f t="shared" si="26"/>
        <v>4.1999998092651367</v>
      </c>
      <c r="AB168" s="4" t="str">
        <f t="shared" si="27"/>
        <v>P</v>
      </c>
      <c r="AC168" s="4"/>
      <c r="AD168" s="4"/>
      <c r="AE168" s="5"/>
      <c r="AF168" s="4">
        <f t="shared" si="28"/>
        <v>20</v>
      </c>
      <c r="AG168" s="4">
        <f t="shared" si="29"/>
        <v>84</v>
      </c>
      <c r="AH168" s="5">
        <f t="shared" si="30"/>
        <v>4.1999998092651367</v>
      </c>
      <c r="AI168" s="5" t="str">
        <f t="shared" si="31"/>
        <v>COMMENDATION</v>
      </c>
    </row>
    <row r="169" spans="1:35" x14ac:dyDescent="0.35">
      <c r="A169" s="1">
        <v>162</v>
      </c>
      <c r="B169" s="3" t="str">
        <f>PROPER(Details!B168)</f>
        <v>Lawrence, Chinedu Precious</v>
      </c>
      <c r="C169" s="22" t="str">
        <f>T(Details!C168)</f>
        <v>CMP/20/111272</v>
      </c>
      <c r="D169" s="59" t="s">
        <v>67</v>
      </c>
      <c r="E169" s="62" t="s">
        <v>68</v>
      </c>
      <c r="F169" s="59" t="s">
        <v>67</v>
      </c>
      <c r="G169" s="59" t="s">
        <v>72</v>
      </c>
      <c r="H169" s="59" t="s">
        <v>72</v>
      </c>
      <c r="I169" s="59" t="s">
        <v>68</v>
      </c>
      <c r="J169" s="59" t="s">
        <v>68</v>
      </c>
      <c r="K169" s="59" t="s">
        <v>69</v>
      </c>
      <c r="L169" s="59" t="s">
        <v>71</v>
      </c>
      <c r="M169" s="59" t="s">
        <v>69</v>
      </c>
      <c r="N169" s="62" t="s">
        <v>69</v>
      </c>
      <c r="O169" s="62" t="s">
        <v>68</v>
      </c>
      <c r="P169" s="59"/>
      <c r="Q169" s="59"/>
      <c r="R169" s="59"/>
      <c r="S169" s="59"/>
      <c r="T169" s="59"/>
      <c r="U169" s="59"/>
      <c r="V169" s="59"/>
      <c r="W169" s="59"/>
      <c r="X169" s="2"/>
      <c r="Y169" s="4">
        <f t="shared" si="24"/>
        <v>20</v>
      </c>
      <c r="Z169" s="4">
        <f t="shared" si="25"/>
        <v>67</v>
      </c>
      <c r="AA169" s="5">
        <f t="shared" si="26"/>
        <v>3.3499999046325684</v>
      </c>
      <c r="AB169" s="4" t="str">
        <f t="shared" si="27"/>
        <v>P</v>
      </c>
      <c r="AC169" s="4"/>
      <c r="AD169" s="4"/>
      <c r="AE169" s="5"/>
      <c r="AF169" s="4">
        <f t="shared" si="28"/>
        <v>20</v>
      </c>
      <c r="AG169" s="4">
        <f t="shared" si="29"/>
        <v>67</v>
      </c>
      <c r="AH169" s="5">
        <f t="shared" si="30"/>
        <v>3.3499999046325684</v>
      </c>
      <c r="AI169" s="5" t="str">
        <f t="shared" si="31"/>
        <v>PASS</v>
      </c>
    </row>
    <row r="170" spans="1:35" x14ac:dyDescent="0.35">
      <c r="A170" s="1">
        <v>163</v>
      </c>
      <c r="B170" s="3" t="str">
        <f>PROPER(Details!B169)</f>
        <v>Abraham, Michael Chimeremeze</v>
      </c>
      <c r="C170" s="22" t="str">
        <f>T(Details!C169)</f>
        <v>CMP/20/111275</v>
      </c>
      <c r="D170" s="59" t="s">
        <v>69</v>
      </c>
      <c r="E170" s="62" t="s">
        <v>68</v>
      </c>
      <c r="F170" s="59" t="s">
        <v>67</v>
      </c>
      <c r="G170" s="59" t="s">
        <v>71</v>
      </c>
      <c r="H170" s="59" t="s">
        <v>68</v>
      </c>
      <c r="I170" s="59" t="s">
        <v>71</v>
      </c>
      <c r="J170" s="59" t="s">
        <v>68</v>
      </c>
      <c r="K170" s="59" t="s">
        <v>72</v>
      </c>
      <c r="L170" s="59" t="s">
        <v>67</v>
      </c>
      <c r="M170" s="59" t="s">
        <v>69</v>
      </c>
      <c r="N170" s="62" t="s">
        <v>69</v>
      </c>
      <c r="O170" s="62" t="s">
        <v>67</v>
      </c>
      <c r="P170" s="59"/>
      <c r="Q170" s="59"/>
      <c r="R170" s="59"/>
      <c r="S170" s="59"/>
      <c r="T170" s="59"/>
      <c r="U170" s="59"/>
      <c r="V170" s="59"/>
      <c r="W170" s="59"/>
      <c r="X170" s="2"/>
      <c r="Y170" s="4">
        <f t="shared" si="24"/>
        <v>20</v>
      </c>
      <c r="Z170" s="4">
        <f t="shared" si="25"/>
        <v>74</v>
      </c>
      <c r="AA170" s="5">
        <f t="shared" si="26"/>
        <v>3.7000000476837158</v>
      </c>
      <c r="AB170" s="4" t="str">
        <f t="shared" si="27"/>
        <v>P</v>
      </c>
      <c r="AC170" s="4"/>
      <c r="AD170" s="4"/>
      <c r="AE170" s="5"/>
      <c r="AF170" s="4">
        <f t="shared" si="28"/>
        <v>20</v>
      </c>
      <c r="AG170" s="4">
        <f t="shared" si="29"/>
        <v>74</v>
      </c>
      <c r="AH170" s="5">
        <f t="shared" si="30"/>
        <v>3.7000000476837158</v>
      </c>
      <c r="AI170" s="5" t="str">
        <f t="shared" si="31"/>
        <v>PASS</v>
      </c>
    </row>
    <row r="171" spans="1:35" x14ac:dyDescent="0.35">
      <c r="A171" s="1">
        <v>164</v>
      </c>
      <c r="B171" s="3" t="str">
        <f>PROPER(Details!B170)</f>
        <v>Osueke, Jennifer Nkeiruka</v>
      </c>
      <c r="C171" s="22" t="str">
        <f>T(Details!C170)</f>
        <v>CMP/20/111279</v>
      </c>
      <c r="D171" s="59" t="s">
        <v>68</v>
      </c>
      <c r="E171" s="62" t="s">
        <v>71</v>
      </c>
      <c r="F171" s="59" t="s">
        <v>71</v>
      </c>
      <c r="G171" s="59" t="s">
        <v>71</v>
      </c>
      <c r="H171" s="59" t="s">
        <v>68</v>
      </c>
      <c r="I171" s="59" t="s">
        <v>68</v>
      </c>
      <c r="J171" s="59" t="s">
        <v>68</v>
      </c>
      <c r="K171" s="59" t="s">
        <v>69</v>
      </c>
      <c r="L171" s="59" t="s">
        <v>67</v>
      </c>
      <c r="M171" s="59" t="s">
        <v>69</v>
      </c>
      <c r="N171" s="62" t="s">
        <v>69</v>
      </c>
      <c r="O171" s="62" t="s">
        <v>68</v>
      </c>
      <c r="P171" s="59"/>
      <c r="Q171" s="59"/>
      <c r="R171" s="59"/>
      <c r="S171" s="59"/>
      <c r="T171" s="59"/>
      <c r="U171" s="59"/>
      <c r="V171" s="59"/>
      <c r="W171" s="59"/>
      <c r="X171" s="2"/>
      <c r="Y171" s="4">
        <f t="shared" si="24"/>
        <v>20</v>
      </c>
      <c r="Z171" s="4">
        <f t="shared" si="25"/>
        <v>64</v>
      </c>
      <c r="AA171" s="5">
        <f t="shared" si="26"/>
        <v>3.2000000476837158</v>
      </c>
      <c r="AB171" s="4" t="str">
        <f t="shared" si="27"/>
        <v>P</v>
      </c>
      <c r="AC171" s="4"/>
      <c r="AD171" s="4"/>
      <c r="AE171" s="5"/>
      <c r="AF171" s="4">
        <f t="shared" si="28"/>
        <v>20</v>
      </c>
      <c r="AG171" s="4">
        <f t="shared" si="29"/>
        <v>64</v>
      </c>
      <c r="AH171" s="5">
        <f t="shared" si="30"/>
        <v>3.2000000476837158</v>
      </c>
      <c r="AI171" s="5" t="str">
        <f t="shared" si="31"/>
        <v>PASS</v>
      </c>
    </row>
    <row r="172" spans="1:35" x14ac:dyDescent="0.35">
      <c r="A172" s="1">
        <v>165</v>
      </c>
      <c r="B172" s="3" t="str">
        <f>PROPER(Details!B171)</f>
        <v>Obialor, Promise Nmesoma</v>
      </c>
      <c r="C172" s="22" t="str">
        <f>T(Details!C171)</f>
        <v>CMP/20/111286</v>
      </c>
      <c r="D172" s="59" t="s">
        <v>68</v>
      </c>
      <c r="E172" s="62" t="s">
        <v>67</v>
      </c>
      <c r="F172" s="59" t="s">
        <v>67</v>
      </c>
      <c r="G172" s="59" t="s">
        <v>71</v>
      </c>
      <c r="H172" s="59" t="s">
        <v>72</v>
      </c>
      <c r="I172" s="59" t="s">
        <v>68</v>
      </c>
      <c r="J172" s="59" t="s">
        <v>67</v>
      </c>
      <c r="K172" s="59" t="s">
        <v>69</v>
      </c>
      <c r="L172" s="59" t="s">
        <v>68</v>
      </c>
      <c r="M172" s="59" t="s">
        <v>69</v>
      </c>
      <c r="N172" s="62" t="s">
        <v>69</v>
      </c>
      <c r="O172" s="62" t="s">
        <v>68</v>
      </c>
      <c r="P172" s="59"/>
      <c r="Q172" s="59"/>
      <c r="R172" s="59"/>
      <c r="S172" s="59"/>
      <c r="T172" s="59"/>
      <c r="U172" s="59"/>
      <c r="V172" s="59"/>
      <c r="W172" s="59"/>
      <c r="X172" s="2"/>
      <c r="Y172" s="4">
        <f t="shared" si="24"/>
        <v>20</v>
      </c>
      <c r="Z172" s="4">
        <f t="shared" si="25"/>
        <v>69</v>
      </c>
      <c r="AA172" s="5">
        <f t="shared" si="26"/>
        <v>3.4500000476837158</v>
      </c>
      <c r="AB172" s="4" t="str">
        <f t="shared" si="27"/>
        <v>P</v>
      </c>
      <c r="AC172" s="4"/>
      <c r="AD172" s="4"/>
      <c r="AE172" s="5"/>
      <c r="AF172" s="4">
        <f t="shared" si="28"/>
        <v>20</v>
      </c>
      <c r="AG172" s="4">
        <f t="shared" si="29"/>
        <v>69</v>
      </c>
      <c r="AH172" s="5">
        <f t="shared" si="30"/>
        <v>3.4500000476837158</v>
      </c>
      <c r="AI172" s="5" t="str">
        <f t="shared" si="31"/>
        <v>PASS</v>
      </c>
    </row>
    <row r="173" spans="1:35" x14ac:dyDescent="0.35">
      <c r="A173" s="1">
        <v>166</v>
      </c>
      <c r="B173" s="3" t="str">
        <f>PROPER(Details!B172)</f>
        <v xml:space="preserve">Okechukwu, Izuchukwu </v>
      </c>
      <c r="C173" s="22" t="str">
        <f>T(Details!C172)</f>
        <v>CMP/20/111292</v>
      </c>
      <c r="D173" s="59" t="s">
        <v>69</v>
      </c>
      <c r="E173" s="62" t="s">
        <v>67</v>
      </c>
      <c r="F173" s="59" t="s">
        <v>72</v>
      </c>
      <c r="G173" s="59" t="s">
        <v>72</v>
      </c>
      <c r="H173" s="59" t="s">
        <v>71</v>
      </c>
      <c r="I173" s="59" t="s">
        <v>68</v>
      </c>
      <c r="J173" s="59" t="s">
        <v>70</v>
      </c>
      <c r="K173" s="59" t="s">
        <v>69</v>
      </c>
      <c r="L173" s="59" t="s">
        <v>67</v>
      </c>
      <c r="M173" s="59" t="s">
        <v>69</v>
      </c>
      <c r="N173" s="62" t="s">
        <v>69</v>
      </c>
      <c r="O173" s="62" t="s">
        <v>68</v>
      </c>
      <c r="P173" s="59"/>
      <c r="Q173" s="59"/>
      <c r="R173" s="59"/>
      <c r="S173" s="59"/>
      <c r="T173" s="59"/>
      <c r="U173" s="59"/>
      <c r="V173" s="59"/>
      <c r="W173" s="59"/>
      <c r="X173" s="2"/>
      <c r="Y173" s="4">
        <f t="shared" si="24"/>
        <v>20</v>
      </c>
      <c r="Z173" s="4">
        <f t="shared" si="25"/>
        <v>60</v>
      </c>
      <c r="AA173" s="5">
        <f t="shared" si="26"/>
        <v>3</v>
      </c>
      <c r="AB173" s="4" t="str">
        <f t="shared" si="27"/>
        <v>CO</v>
      </c>
      <c r="AC173" s="4"/>
      <c r="AD173" s="4"/>
      <c r="AE173" s="5"/>
      <c r="AF173" s="4">
        <f t="shared" si="28"/>
        <v>20</v>
      </c>
      <c r="AG173" s="4">
        <f t="shared" si="29"/>
        <v>60</v>
      </c>
      <c r="AH173" s="5">
        <f t="shared" si="30"/>
        <v>3</v>
      </c>
      <c r="AI173" s="5" t="str">
        <f t="shared" si="31"/>
        <v>GSS112</v>
      </c>
    </row>
    <row r="174" spans="1:35" x14ac:dyDescent="0.35">
      <c r="A174" s="1">
        <v>167</v>
      </c>
      <c r="B174" s="3" t="str">
        <f>PROPER(Details!B173)</f>
        <v>Orji, Anthony Chibueze</v>
      </c>
      <c r="C174" s="22" t="str">
        <f>T(Details!C173)</f>
        <v>CMP/20/111293</v>
      </c>
      <c r="D174" s="59" t="s">
        <v>69</v>
      </c>
      <c r="E174" s="62" t="s">
        <v>69</v>
      </c>
      <c r="F174" s="59" t="s">
        <v>69</v>
      </c>
      <c r="G174" s="59" t="s">
        <v>72</v>
      </c>
      <c r="H174" s="59" t="s">
        <v>68</v>
      </c>
      <c r="I174" s="59" t="s">
        <v>67</v>
      </c>
      <c r="J174" s="59" t="s">
        <v>67</v>
      </c>
      <c r="K174" s="59" t="s">
        <v>69</v>
      </c>
      <c r="L174" s="59" t="s">
        <v>67</v>
      </c>
      <c r="M174" s="59" t="s">
        <v>69</v>
      </c>
      <c r="N174" s="62" t="s">
        <v>69</v>
      </c>
      <c r="O174" s="62" t="s">
        <v>67</v>
      </c>
      <c r="P174" s="59"/>
      <c r="Q174" s="59"/>
      <c r="R174" s="59"/>
      <c r="S174" s="59"/>
      <c r="T174" s="59"/>
      <c r="U174" s="59"/>
      <c r="V174" s="59"/>
      <c r="W174" s="59"/>
      <c r="X174" s="2"/>
      <c r="Y174" s="4">
        <f t="shared" si="24"/>
        <v>20</v>
      </c>
      <c r="Z174" s="4">
        <f t="shared" si="25"/>
        <v>86</v>
      </c>
      <c r="AA174" s="5">
        <f t="shared" si="26"/>
        <v>4.3000001907348633</v>
      </c>
      <c r="AB174" s="4" t="str">
        <f t="shared" si="27"/>
        <v>P</v>
      </c>
      <c r="AC174" s="4"/>
      <c r="AD174" s="4"/>
      <c r="AE174" s="5"/>
      <c r="AF174" s="4">
        <f t="shared" si="28"/>
        <v>20</v>
      </c>
      <c r="AG174" s="4">
        <f t="shared" si="29"/>
        <v>86</v>
      </c>
      <c r="AH174" s="5">
        <f t="shared" si="30"/>
        <v>4.3000001907348633</v>
      </c>
      <c r="AI174" s="5" t="str">
        <f t="shared" si="31"/>
        <v>COMMENDATION</v>
      </c>
    </row>
    <row r="175" spans="1:35" x14ac:dyDescent="0.35">
      <c r="A175" s="1">
        <v>168</v>
      </c>
      <c r="B175" s="3" t="str">
        <f>PROPER(Details!B174)</f>
        <v xml:space="preserve">Victor,  Chijioke  Godwin </v>
      </c>
      <c r="C175" s="22" t="str">
        <f>T(Details!C174)</f>
        <v>CMP/20/111298</v>
      </c>
      <c r="D175" s="59" t="s">
        <v>72</v>
      </c>
      <c r="E175" s="62" t="s">
        <v>70</v>
      </c>
      <c r="F175" s="59" t="s">
        <v>67</v>
      </c>
      <c r="G175" s="59" t="s">
        <v>70</v>
      </c>
      <c r="H175" s="59" t="s">
        <v>70</v>
      </c>
      <c r="I175" s="59" t="s">
        <v>68</v>
      </c>
      <c r="J175" s="59" t="s">
        <v>68</v>
      </c>
      <c r="K175" s="59" t="s">
        <v>67</v>
      </c>
      <c r="L175" s="59" t="s">
        <v>67</v>
      </c>
      <c r="M175" s="59" t="s">
        <v>69</v>
      </c>
      <c r="N175" s="62" t="s">
        <v>69</v>
      </c>
      <c r="O175" s="62" t="s">
        <v>71</v>
      </c>
      <c r="P175" s="59"/>
      <c r="Q175" s="59"/>
      <c r="R175" s="59"/>
      <c r="S175" s="59"/>
      <c r="T175" s="59"/>
      <c r="U175" s="59"/>
      <c r="V175" s="59"/>
      <c r="W175" s="59"/>
      <c r="X175" s="2"/>
      <c r="Y175" s="4">
        <f t="shared" si="24"/>
        <v>20</v>
      </c>
      <c r="Z175" s="4">
        <f t="shared" si="25"/>
        <v>51</v>
      </c>
      <c r="AA175" s="5">
        <f t="shared" si="26"/>
        <v>2.5499999523162842</v>
      </c>
      <c r="AB175" s="4" t="str">
        <f t="shared" si="27"/>
        <v>P</v>
      </c>
      <c r="AC175" s="4"/>
      <c r="AD175" s="4"/>
      <c r="AE175" s="5"/>
      <c r="AF175" s="4">
        <f t="shared" si="28"/>
        <v>20</v>
      </c>
      <c r="AG175" s="4">
        <f t="shared" si="29"/>
        <v>51</v>
      </c>
      <c r="AH175" s="5">
        <f t="shared" si="30"/>
        <v>2.5499999523162842</v>
      </c>
      <c r="AI175" s="5" t="str">
        <f t="shared" si="31"/>
        <v>PHY117,CHM114,BIO112</v>
      </c>
    </row>
    <row r="176" spans="1:35" x14ac:dyDescent="0.35">
      <c r="A176" s="1">
        <v>169</v>
      </c>
      <c r="B176" s="3" t="str">
        <f>PROPER(Details!B175)</f>
        <v>Geoffrey, Chukwuebuka Emmanuel</v>
      </c>
      <c r="C176" s="22" t="str">
        <f>T(Details!C175)</f>
        <v>CMP/20/111302</v>
      </c>
      <c r="D176" s="59" t="s">
        <v>68</v>
      </c>
      <c r="E176" s="62" t="s">
        <v>67</v>
      </c>
      <c r="F176" s="59" t="s">
        <v>68</v>
      </c>
      <c r="G176" s="59" t="s">
        <v>70</v>
      </c>
      <c r="H176" s="59" t="s">
        <v>68</v>
      </c>
      <c r="I176" s="59" t="s">
        <v>68</v>
      </c>
      <c r="J176" s="59" t="s">
        <v>69</v>
      </c>
      <c r="K176" s="59" t="s">
        <v>67</v>
      </c>
      <c r="L176" s="59" t="s">
        <v>67</v>
      </c>
      <c r="M176" s="59" t="s">
        <v>69</v>
      </c>
      <c r="N176" s="62" t="s">
        <v>69</v>
      </c>
      <c r="O176" s="62" t="s">
        <v>67</v>
      </c>
      <c r="P176" s="59"/>
      <c r="Q176" s="59"/>
      <c r="R176" s="59"/>
      <c r="S176" s="59"/>
      <c r="T176" s="59"/>
      <c r="U176" s="59"/>
      <c r="V176" s="59"/>
      <c r="W176" s="59"/>
      <c r="X176" s="2"/>
      <c r="Y176" s="4">
        <f t="shared" si="24"/>
        <v>20</v>
      </c>
      <c r="Z176" s="4">
        <f t="shared" si="25"/>
        <v>72</v>
      </c>
      <c r="AA176" s="5">
        <f t="shared" si="26"/>
        <v>3.5999999046325684</v>
      </c>
      <c r="AB176" s="4" t="str">
        <f t="shared" si="27"/>
        <v>P</v>
      </c>
      <c r="AC176" s="4"/>
      <c r="AD176" s="4"/>
      <c r="AE176" s="5"/>
      <c r="AF176" s="4">
        <f t="shared" si="28"/>
        <v>20</v>
      </c>
      <c r="AG176" s="4">
        <f t="shared" si="29"/>
        <v>72</v>
      </c>
      <c r="AH176" s="5">
        <f t="shared" si="30"/>
        <v>3.5999999046325684</v>
      </c>
      <c r="AI176" s="5" t="str">
        <f t="shared" si="31"/>
        <v>CHM114</v>
      </c>
    </row>
    <row r="177" spans="1:50" x14ac:dyDescent="0.35">
      <c r="A177" s="1">
        <v>170</v>
      </c>
      <c r="B177" s="3" t="str">
        <f>PROPER(Details!B176)</f>
        <v>Peter, Chukwuebuka Peter,</v>
      </c>
      <c r="C177" s="22" t="str">
        <f>T(Details!C176)</f>
        <v>CMP/20/111304</v>
      </c>
      <c r="D177" s="59" t="s">
        <v>67</v>
      </c>
      <c r="E177" s="62" t="s">
        <v>68</v>
      </c>
      <c r="F177" s="59" t="s">
        <v>67</v>
      </c>
      <c r="G177" s="59" t="s">
        <v>67</v>
      </c>
      <c r="H177" s="59" t="s">
        <v>68</v>
      </c>
      <c r="I177" s="59" t="s">
        <v>67</v>
      </c>
      <c r="J177" s="59" t="s">
        <v>71</v>
      </c>
      <c r="K177" s="59" t="s">
        <v>67</v>
      </c>
      <c r="L177" s="59" t="s">
        <v>67</v>
      </c>
      <c r="M177" s="59" t="s">
        <v>67</v>
      </c>
      <c r="N177" s="62" t="s">
        <v>69</v>
      </c>
      <c r="O177" s="62" t="s">
        <v>71</v>
      </c>
      <c r="P177" s="59"/>
      <c r="Q177" s="59"/>
      <c r="R177" s="59"/>
      <c r="S177" s="59"/>
      <c r="T177" s="59"/>
      <c r="U177" s="59"/>
      <c r="V177" s="59"/>
      <c r="W177" s="59"/>
      <c r="X177" s="2"/>
      <c r="Y177" s="4">
        <f t="shared" si="24"/>
        <v>20</v>
      </c>
      <c r="Z177" s="4">
        <f t="shared" si="25"/>
        <v>70</v>
      </c>
      <c r="AA177" s="5">
        <f t="shared" si="26"/>
        <v>3.5</v>
      </c>
      <c r="AB177" s="4" t="str">
        <f t="shared" si="27"/>
        <v>P</v>
      </c>
      <c r="AC177" s="4"/>
      <c r="AD177" s="4"/>
      <c r="AE177" s="5"/>
      <c r="AF177" s="4">
        <f t="shared" si="28"/>
        <v>20</v>
      </c>
      <c r="AG177" s="4">
        <f t="shared" si="29"/>
        <v>70</v>
      </c>
      <c r="AH177" s="5">
        <f t="shared" si="30"/>
        <v>3.5</v>
      </c>
      <c r="AI177" s="5" t="str">
        <f t="shared" si="31"/>
        <v>PASS</v>
      </c>
    </row>
    <row r="178" spans="1:50" x14ac:dyDescent="0.35">
      <c r="A178" s="1">
        <v>171</v>
      </c>
      <c r="B178" s="3" t="str">
        <f>PROPER(Details!B177)</f>
        <v>Okechukwu, Okezie Promise</v>
      </c>
      <c r="C178" s="22" t="str">
        <f>T(Details!C177)</f>
        <v>CMP/20/111324</v>
      </c>
      <c r="D178" s="59" t="s">
        <v>69</v>
      </c>
      <c r="E178" s="62" t="s">
        <v>67</v>
      </c>
      <c r="F178" s="59" t="s">
        <v>67</v>
      </c>
      <c r="G178" s="59" t="s">
        <v>68</v>
      </c>
      <c r="H178" s="59" t="s">
        <v>67</v>
      </c>
      <c r="I178" s="59" t="s">
        <v>69</v>
      </c>
      <c r="J178" s="59" t="s">
        <v>68</v>
      </c>
      <c r="K178" s="59" t="s">
        <v>69</v>
      </c>
      <c r="L178" s="59" t="s">
        <v>69</v>
      </c>
      <c r="M178" s="59" t="s">
        <v>69</v>
      </c>
      <c r="N178" s="62" t="s">
        <v>69</v>
      </c>
      <c r="O178" s="62" t="s">
        <v>68</v>
      </c>
      <c r="P178" s="59"/>
      <c r="Q178" s="59"/>
      <c r="R178" s="59"/>
      <c r="S178" s="59"/>
      <c r="T178" s="59"/>
      <c r="U178" s="59"/>
      <c r="V178" s="59"/>
      <c r="W178" s="59"/>
      <c r="X178" s="2"/>
      <c r="Y178" s="4">
        <f t="shared" si="24"/>
        <v>20</v>
      </c>
      <c r="Z178" s="4">
        <f t="shared" si="25"/>
        <v>84</v>
      </c>
      <c r="AA178" s="5">
        <f t="shared" si="26"/>
        <v>4.1999998092651367</v>
      </c>
      <c r="AB178" s="4" t="str">
        <f t="shared" si="27"/>
        <v>P</v>
      </c>
      <c r="AC178" s="4"/>
      <c r="AD178" s="4"/>
      <c r="AE178" s="5"/>
      <c r="AF178" s="4">
        <f t="shared" si="28"/>
        <v>20</v>
      </c>
      <c r="AG178" s="4">
        <f t="shared" si="29"/>
        <v>84</v>
      </c>
      <c r="AH178" s="5">
        <f t="shared" si="30"/>
        <v>4.1999998092651367</v>
      </c>
      <c r="AI178" s="5" t="str">
        <f t="shared" si="31"/>
        <v>COMMENDATION</v>
      </c>
    </row>
    <row r="179" spans="1:50" x14ac:dyDescent="0.35">
      <c r="A179" s="1">
        <v>172</v>
      </c>
      <c r="B179" s="3" t="str">
        <f>PROPER(Details!B178)</f>
        <v>Joseph, Kaosisochukwu Victor</v>
      </c>
      <c r="C179" s="22" t="str">
        <f>T(Details!C178)</f>
        <v>CMP/20/111326</v>
      </c>
      <c r="D179" s="59" t="s">
        <v>67</v>
      </c>
      <c r="E179" s="62" t="s">
        <v>67</v>
      </c>
      <c r="F179" s="59" t="s">
        <v>67</v>
      </c>
      <c r="G179" s="59" t="s">
        <v>71</v>
      </c>
      <c r="H179" s="59" t="s">
        <v>68</v>
      </c>
      <c r="I179" s="59" t="s">
        <v>68</v>
      </c>
      <c r="J179" s="59" t="s">
        <v>68</v>
      </c>
      <c r="K179" s="59" t="s">
        <v>69</v>
      </c>
      <c r="L179" s="59" t="s">
        <v>67</v>
      </c>
      <c r="M179" s="59" t="s">
        <v>69</v>
      </c>
      <c r="N179" s="62" t="s">
        <v>69</v>
      </c>
      <c r="O179" s="62" t="s">
        <v>68</v>
      </c>
      <c r="P179" s="59"/>
      <c r="Q179" s="59"/>
      <c r="R179" s="59"/>
      <c r="S179" s="59"/>
      <c r="T179" s="59"/>
      <c r="U179" s="59"/>
      <c r="V179" s="59"/>
      <c r="W179" s="59"/>
      <c r="X179" s="2"/>
      <c r="Y179" s="4">
        <f t="shared" si="24"/>
        <v>20</v>
      </c>
      <c r="Z179" s="4">
        <f t="shared" si="25"/>
        <v>75</v>
      </c>
      <c r="AA179" s="5">
        <f t="shared" si="26"/>
        <v>3.75</v>
      </c>
      <c r="AB179" s="4" t="str">
        <f t="shared" si="27"/>
        <v>P</v>
      </c>
      <c r="AC179" s="4"/>
      <c r="AD179" s="4"/>
      <c r="AE179" s="5"/>
      <c r="AF179" s="4">
        <f t="shared" si="28"/>
        <v>20</v>
      </c>
      <c r="AG179" s="4">
        <f t="shared" si="29"/>
        <v>75</v>
      </c>
      <c r="AH179" s="5">
        <f t="shared" si="30"/>
        <v>3.75</v>
      </c>
      <c r="AI179" s="5" t="str">
        <f t="shared" si="31"/>
        <v>PASS</v>
      </c>
    </row>
    <row r="180" spans="1:50" x14ac:dyDescent="0.35">
      <c r="A180" s="1">
        <v>173</v>
      </c>
      <c r="B180" s="3" t="str">
        <f>PROPER(Details!B179)</f>
        <v>Nwaukwa, Nixon Ndudi</v>
      </c>
      <c r="C180" s="22" t="str">
        <f>T(Details!C179)</f>
        <v>CMP/20/111330</v>
      </c>
      <c r="D180" s="59" t="s">
        <v>68</v>
      </c>
      <c r="E180" s="62" t="s">
        <v>68</v>
      </c>
      <c r="F180" s="59" t="s">
        <v>68</v>
      </c>
      <c r="G180" s="59" t="s">
        <v>67</v>
      </c>
      <c r="H180" s="59" t="s">
        <v>68</v>
      </c>
      <c r="I180" s="59" t="s">
        <v>72</v>
      </c>
      <c r="J180" s="59" t="s">
        <v>67</v>
      </c>
      <c r="K180" s="59" t="s">
        <v>69</v>
      </c>
      <c r="L180" s="59" t="s">
        <v>67</v>
      </c>
      <c r="M180" s="59" t="s">
        <v>69</v>
      </c>
      <c r="N180" s="62" t="s">
        <v>69</v>
      </c>
      <c r="O180" s="62" t="s">
        <v>67</v>
      </c>
      <c r="P180" s="59"/>
      <c r="Q180" s="59"/>
      <c r="R180" s="59"/>
      <c r="S180" s="59"/>
      <c r="T180" s="59"/>
      <c r="U180" s="59"/>
      <c r="V180" s="59"/>
      <c r="W180" s="59"/>
      <c r="X180" s="2"/>
      <c r="Y180" s="4">
        <f t="shared" si="24"/>
        <v>20</v>
      </c>
      <c r="Z180" s="4">
        <f t="shared" si="25"/>
        <v>72</v>
      </c>
      <c r="AA180" s="5">
        <f t="shared" si="26"/>
        <v>3.5999999046325684</v>
      </c>
      <c r="AB180" s="4" t="str">
        <f t="shared" si="27"/>
        <v>P</v>
      </c>
      <c r="AC180" s="4"/>
      <c r="AD180" s="4"/>
      <c r="AE180" s="5"/>
      <c r="AF180" s="4">
        <f t="shared" si="28"/>
        <v>20</v>
      </c>
      <c r="AG180" s="4">
        <f t="shared" si="29"/>
        <v>72</v>
      </c>
      <c r="AH180" s="5">
        <f t="shared" si="30"/>
        <v>3.5999999046325684</v>
      </c>
      <c r="AI180" s="5" t="str">
        <f t="shared" si="31"/>
        <v>PASS</v>
      </c>
    </row>
    <row r="181" spans="1:50" x14ac:dyDescent="0.35">
      <c r="A181" s="1">
        <v>174</v>
      </c>
      <c r="B181" s="3" t="str">
        <f>PROPER(Details!B180)</f>
        <v>Charles, Oluebube Favour</v>
      </c>
      <c r="C181" s="22" t="str">
        <f>T(Details!C180)</f>
        <v>CMP/20/111337</v>
      </c>
      <c r="D181" s="59" t="s">
        <v>67</v>
      </c>
      <c r="E181" s="62" t="s">
        <v>71</v>
      </c>
      <c r="F181" s="59" t="s">
        <v>68</v>
      </c>
      <c r="G181" s="59" t="s">
        <v>72</v>
      </c>
      <c r="H181" s="59" t="s">
        <v>71</v>
      </c>
      <c r="I181" s="59" t="s">
        <v>68</v>
      </c>
      <c r="J181" s="59" t="s">
        <v>69</v>
      </c>
      <c r="K181" s="59" t="s">
        <v>69</v>
      </c>
      <c r="L181" s="59" t="s">
        <v>67</v>
      </c>
      <c r="M181" s="59" t="s">
        <v>69</v>
      </c>
      <c r="N181" s="62" t="s">
        <v>69</v>
      </c>
      <c r="O181" s="62" t="s">
        <v>67</v>
      </c>
      <c r="P181" s="59"/>
      <c r="Q181" s="59"/>
      <c r="R181" s="59"/>
      <c r="S181" s="59"/>
      <c r="T181" s="59"/>
      <c r="U181" s="59"/>
      <c r="V181" s="59"/>
      <c r="W181" s="59"/>
      <c r="X181" s="2"/>
      <c r="Y181" s="4">
        <f t="shared" si="24"/>
        <v>20</v>
      </c>
      <c r="Z181" s="4">
        <f t="shared" si="25"/>
        <v>73</v>
      </c>
      <c r="AA181" s="5">
        <f t="shared" si="26"/>
        <v>3.6500000953674316</v>
      </c>
      <c r="AB181" s="4" t="str">
        <f t="shared" si="27"/>
        <v>P</v>
      </c>
      <c r="AC181" s="4"/>
      <c r="AD181" s="4"/>
      <c r="AE181" s="5"/>
      <c r="AF181" s="4">
        <f t="shared" si="28"/>
        <v>20</v>
      </c>
      <c r="AG181" s="4">
        <f t="shared" si="29"/>
        <v>73</v>
      </c>
      <c r="AH181" s="5">
        <f t="shared" si="30"/>
        <v>3.6500000953674316</v>
      </c>
      <c r="AI181" s="5" t="str">
        <f t="shared" si="31"/>
        <v>PASS</v>
      </c>
    </row>
    <row r="182" spans="1:50" x14ac:dyDescent="0.35">
      <c r="A182" s="1">
        <v>175</v>
      </c>
      <c r="B182" s="3" t="str">
        <f>PROPER(Details!B181)</f>
        <v>Pius, Damian Chinaemerem</v>
      </c>
      <c r="C182" s="22" t="str">
        <f>T(Details!C181)</f>
        <v>CMP/20/111338</v>
      </c>
      <c r="D182" s="59" t="s">
        <v>69</v>
      </c>
      <c r="E182" s="62" t="s">
        <v>68</v>
      </c>
      <c r="F182" s="59" t="s">
        <v>71</v>
      </c>
      <c r="G182" s="59" t="s">
        <v>72</v>
      </c>
      <c r="H182" s="59" t="s">
        <v>71</v>
      </c>
      <c r="I182" s="59" t="s">
        <v>68</v>
      </c>
      <c r="J182" s="59" t="s">
        <v>69</v>
      </c>
      <c r="K182" s="59" t="s">
        <v>69</v>
      </c>
      <c r="L182" s="59" t="s">
        <v>68</v>
      </c>
      <c r="M182" s="59" t="s">
        <v>69</v>
      </c>
      <c r="N182" s="62" t="s">
        <v>69</v>
      </c>
      <c r="O182" s="62" t="s">
        <v>67</v>
      </c>
      <c r="P182" s="59"/>
      <c r="Q182" s="59"/>
      <c r="R182" s="59"/>
      <c r="S182" s="59"/>
      <c r="T182" s="59"/>
      <c r="U182" s="59"/>
      <c r="V182" s="59"/>
      <c r="W182" s="59"/>
      <c r="X182" s="2"/>
      <c r="Y182" s="4">
        <f t="shared" si="24"/>
        <v>20</v>
      </c>
      <c r="Z182" s="4">
        <f t="shared" si="25"/>
        <v>73</v>
      </c>
      <c r="AA182" s="5">
        <f t="shared" si="26"/>
        <v>3.6500000953674316</v>
      </c>
      <c r="AB182" s="4" t="str">
        <f t="shared" si="27"/>
        <v>P</v>
      </c>
      <c r="AC182" s="4"/>
      <c r="AD182" s="4"/>
      <c r="AE182" s="5"/>
      <c r="AF182" s="4">
        <f t="shared" si="28"/>
        <v>20</v>
      </c>
      <c r="AG182" s="4">
        <f t="shared" si="29"/>
        <v>73</v>
      </c>
      <c r="AH182" s="5">
        <f t="shared" si="30"/>
        <v>3.6500000953674316</v>
      </c>
      <c r="AI182" s="5" t="str">
        <f t="shared" si="31"/>
        <v>PASS</v>
      </c>
    </row>
    <row r="183" spans="1:50" x14ac:dyDescent="0.35">
      <c r="A183" s="1">
        <v>176</v>
      </c>
      <c r="B183" s="3" t="str">
        <f>PROPER(Details!B182)</f>
        <v>Ezihe, Tochukwu Miracle</v>
      </c>
      <c r="C183" s="22" t="str">
        <f>T(Details!C182)</f>
        <v>CMP/20/111340</v>
      </c>
      <c r="D183" s="59" t="s">
        <v>67</v>
      </c>
      <c r="E183" s="62" t="s">
        <v>69</v>
      </c>
      <c r="F183" s="59" t="s">
        <v>72</v>
      </c>
      <c r="G183" s="59" t="s">
        <v>72</v>
      </c>
      <c r="H183" s="59" t="s">
        <v>71</v>
      </c>
      <c r="I183" s="59" t="s">
        <v>68</v>
      </c>
      <c r="J183" s="59" t="s">
        <v>68</v>
      </c>
      <c r="K183" s="59" t="s">
        <v>69</v>
      </c>
      <c r="L183" s="59" t="s">
        <v>67</v>
      </c>
      <c r="M183" s="59" t="s">
        <v>69</v>
      </c>
      <c r="N183" s="62" t="s">
        <v>69</v>
      </c>
      <c r="O183" s="62" t="s">
        <v>67</v>
      </c>
      <c r="P183" s="59"/>
      <c r="Q183" s="59"/>
      <c r="R183" s="59"/>
      <c r="S183" s="59"/>
      <c r="T183" s="59"/>
      <c r="U183" s="59"/>
      <c r="V183" s="59"/>
      <c r="W183" s="59"/>
      <c r="X183" s="2"/>
      <c r="Y183" s="4">
        <f t="shared" si="24"/>
        <v>20</v>
      </c>
      <c r="Z183" s="4">
        <f t="shared" si="25"/>
        <v>66</v>
      </c>
      <c r="AA183" s="5">
        <f t="shared" si="26"/>
        <v>3.2999999523162842</v>
      </c>
      <c r="AB183" s="4" t="str">
        <f t="shared" si="27"/>
        <v>P</v>
      </c>
      <c r="AC183" s="4"/>
      <c r="AD183" s="4"/>
      <c r="AE183" s="5"/>
      <c r="AF183" s="4">
        <f t="shared" si="28"/>
        <v>20</v>
      </c>
      <c r="AG183" s="4">
        <f t="shared" si="29"/>
        <v>66</v>
      </c>
      <c r="AH183" s="5">
        <f t="shared" si="30"/>
        <v>3.2999999523162842</v>
      </c>
      <c r="AI183" s="5" t="str">
        <f t="shared" si="31"/>
        <v>PASS</v>
      </c>
    </row>
    <row r="184" spans="1:50" x14ac:dyDescent="0.35">
      <c r="A184" s="1">
        <v>177</v>
      </c>
      <c r="B184" s="3" t="str">
        <f>PROPER(Details!B183)</f>
        <v>Ude, Augustine Uzochukwu</v>
      </c>
      <c r="C184" s="22" t="str">
        <f>T(Details!C183)</f>
        <v>CMP/20/111355</v>
      </c>
      <c r="D184" s="59" t="s">
        <v>69</v>
      </c>
      <c r="E184" s="62" t="s">
        <v>69</v>
      </c>
      <c r="F184" s="59" t="s">
        <v>67</v>
      </c>
      <c r="G184" s="59" t="s">
        <v>68</v>
      </c>
      <c r="H184" s="59" t="s">
        <v>69</v>
      </c>
      <c r="I184" s="59" t="s">
        <v>68</v>
      </c>
      <c r="J184" s="59" t="s">
        <v>69</v>
      </c>
      <c r="K184" s="59" t="s">
        <v>68</v>
      </c>
      <c r="L184" s="59" t="s">
        <v>71</v>
      </c>
      <c r="M184" s="59" t="s">
        <v>69</v>
      </c>
      <c r="N184" s="62" t="s">
        <v>69</v>
      </c>
      <c r="O184" s="62" t="s">
        <v>69</v>
      </c>
      <c r="P184" s="59"/>
      <c r="Q184" s="59"/>
      <c r="R184" s="59"/>
      <c r="S184" s="59"/>
      <c r="T184" s="59"/>
      <c r="U184" s="59"/>
      <c r="V184" s="59"/>
      <c r="W184" s="59"/>
      <c r="X184" s="2"/>
      <c r="Y184" s="4">
        <f t="shared" si="24"/>
        <v>20</v>
      </c>
      <c r="Z184" s="4">
        <f t="shared" si="25"/>
        <v>88</v>
      </c>
      <c r="AA184" s="5">
        <f t="shared" si="26"/>
        <v>4.4000000953674316</v>
      </c>
      <c r="AB184" s="4" t="str">
        <f t="shared" si="27"/>
        <v>P</v>
      </c>
      <c r="AC184" s="4"/>
      <c r="AD184" s="4"/>
      <c r="AE184" s="5"/>
      <c r="AF184" s="4">
        <f t="shared" si="28"/>
        <v>20</v>
      </c>
      <c r="AG184" s="4">
        <f t="shared" si="29"/>
        <v>88</v>
      </c>
      <c r="AH184" s="5">
        <f t="shared" si="30"/>
        <v>4.4000000953674316</v>
      </c>
      <c r="AI184" s="5" t="str">
        <f t="shared" si="31"/>
        <v>COMMENDATION</v>
      </c>
    </row>
    <row r="185" spans="1:50" s="21" customFormat="1" x14ac:dyDescent="0.35">
      <c r="A185" s="1">
        <v>178</v>
      </c>
      <c r="B185" s="3" t="str">
        <f>PROPER(Details!B184)</f>
        <v>Ugorji, John Ndubuisi</v>
      </c>
      <c r="C185" s="22" t="str">
        <f>T(Details!C184)</f>
        <v>CMP/20/111366</v>
      </c>
      <c r="D185" s="59" t="s">
        <v>69</v>
      </c>
      <c r="E185" s="62" t="s">
        <v>68</v>
      </c>
      <c r="F185" s="59" t="s">
        <v>71</v>
      </c>
      <c r="G185" s="59" t="s">
        <v>72</v>
      </c>
      <c r="H185" s="59" t="s">
        <v>68</v>
      </c>
      <c r="I185" s="59" t="s">
        <v>68</v>
      </c>
      <c r="J185" s="59" t="s">
        <v>68</v>
      </c>
      <c r="K185" s="59" t="s">
        <v>69</v>
      </c>
      <c r="L185" s="59" t="s">
        <v>67</v>
      </c>
      <c r="M185" s="59" t="s">
        <v>69</v>
      </c>
      <c r="N185" s="62" t="s">
        <v>69</v>
      </c>
      <c r="O185" s="62" t="s">
        <v>68</v>
      </c>
      <c r="P185" s="59"/>
      <c r="Q185" s="59"/>
      <c r="R185" s="59"/>
      <c r="S185" s="59"/>
      <c r="T185" s="59"/>
      <c r="U185" s="59"/>
      <c r="V185" s="59"/>
      <c r="W185" s="59"/>
      <c r="X185" s="2"/>
      <c r="Y185" s="4">
        <f t="shared" si="24"/>
        <v>20</v>
      </c>
      <c r="Z185" s="4">
        <f t="shared" si="25"/>
        <v>70</v>
      </c>
      <c r="AA185" s="5">
        <f t="shared" si="26"/>
        <v>3.5</v>
      </c>
      <c r="AB185" s="4" t="str">
        <f t="shared" si="27"/>
        <v>P</v>
      </c>
      <c r="AC185" s="4"/>
      <c r="AD185" s="4"/>
      <c r="AE185" s="5"/>
      <c r="AF185" s="4">
        <f t="shared" si="28"/>
        <v>20</v>
      </c>
      <c r="AG185" s="4">
        <f t="shared" si="29"/>
        <v>70</v>
      </c>
      <c r="AH185" s="5">
        <f t="shared" si="30"/>
        <v>3.5</v>
      </c>
      <c r="AI185" s="5" t="str">
        <f t="shared" si="31"/>
        <v>PASS</v>
      </c>
      <c r="AJ185"/>
      <c r="AK185"/>
      <c r="AL185"/>
      <c r="AM185"/>
      <c r="AN185"/>
      <c r="AO185"/>
      <c r="AP185"/>
      <c r="AQ185"/>
      <c r="AR185"/>
      <c r="AS185"/>
      <c r="AT185"/>
      <c r="AU185"/>
      <c r="AV185"/>
      <c r="AW185"/>
      <c r="AX185"/>
    </row>
    <row r="186" spans="1:50" x14ac:dyDescent="0.35">
      <c r="A186" s="1">
        <v>179</v>
      </c>
      <c r="B186" s="3" t="str">
        <f>PROPER(Details!B185)</f>
        <v>Ozuo, Chibuzor Daniel</v>
      </c>
      <c r="C186" s="22" t="str">
        <f>T(Details!C185)</f>
        <v>CMP/20/111369</v>
      </c>
      <c r="D186" s="59" t="s">
        <v>67</v>
      </c>
      <c r="E186" s="62" t="s">
        <v>67</v>
      </c>
      <c r="F186" s="59" t="s">
        <v>72</v>
      </c>
      <c r="G186" s="59" t="s">
        <v>71</v>
      </c>
      <c r="H186" s="59" t="s">
        <v>72</v>
      </c>
      <c r="I186" s="59" t="s">
        <v>68</v>
      </c>
      <c r="J186" s="59" t="s">
        <v>67</v>
      </c>
      <c r="K186" s="59" t="s">
        <v>71</v>
      </c>
      <c r="L186" s="59" t="s">
        <v>67</v>
      </c>
      <c r="M186" s="59" t="s">
        <v>69</v>
      </c>
      <c r="N186" s="62" t="s">
        <v>69</v>
      </c>
      <c r="O186" s="62" t="s">
        <v>71</v>
      </c>
      <c r="P186" s="59"/>
      <c r="Q186" s="59"/>
      <c r="R186" s="59"/>
      <c r="S186" s="59"/>
      <c r="T186" s="59"/>
      <c r="U186" s="59"/>
      <c r="V186" s="59"/>
      <c r="W186" s="59"/>
      <c r="X186" s="2"/>
      <c r="Y186" s="4">
        <f t="shared" si="24"/>
        <v>20</v>
      </c>
      <c r="Z186" s="4">
        <f t="shared" si="25"/>
        <v>59</v>
      </c>
      <c r="AA186" s="5">
        <f t="shared" si="26"/>
        <v>2.9500000476837158</v>
      </c>
      <c r="AB186" s="4" t="str">
        <f t="shared" si="27"/>
        <v>P</v>
      </c>
      <c r="AC186" s="4"/>
      <c r="AD186" s="4"/>
      <c r="AE186" s="5"/>
      <c r="AF186" s="4">
        <f t="shared" si="28"/>
        <v>20</v>
      </c>
      <c r="AG186" s="4">
        <f t="shared" si="29"/>
        <v>59</v>
      </c>
      <c r="AH186" s="5">
        <f t="shared" si="30"/>
        <v>2.9500000476837158</v>
      </c>
      <c r="AI186" s="5" t="str">
        <f t="shared" si="31"/>
        <v>PASS</v>
      </c>
    </row>
    <row r="187" spans="1:50" x14ac:dyDescent="0.35">
      <c r="A187" s="1">
        <v>180</v>
      </c>
      <c r="B187" s="3" t="str">
        <f>PROPER(Details!B186)</f>
        <v>Anorue, Comfort Chizaram</v>
      </c>
      <c r="C187" s="22" t="str">
        <f>T(Details!C186)</f>
        <v>CMP/20/111370</v>
      </c>
      <c r="D187" s="59" t="s">
        <v>69</v>
      </c>
      <c r="E187" s="62" t="s">
        <v>67</v>
      </c>
      <c r="F187" s="59" t="s">
        <v>68</v>
      </c>
      <c r="G187" s="59" t="s">
        <v>71</v>
      </c>
      <c r="H187" s="59" t="s">
        <v>68</v>
      </c>
      <c r="I187" s="59" t="s">
        <v>68</v>
      </c>
      <c r="J187" s="59" t="s">
        <v>69</v>
      </c>
      <c r="K187" s="59" t="s">
        <v>69</v>
      </c>
      <c r="L187" s="59" t="s">
        <v>67</v>
      </c>
      <c r="M187" s="59" t="s">
        <v>69</v>
      </c>
      <c r="N187" s="62" t="s">
        <v>69</v>
      </c>
      <c r="O187" s="62" t="s">
        <v>69</v>
      </c>
      <c r="P187" s="59"/>
      <c r="Q187" s="59"/>
      <c r="R187" s="59"/>
      <c r="S187" s="59"/>
      <c r="T187" s="59"/>
      <c r="U187" s="59"/>
      <c r="V187" s="59"/>
      <c r="W187" s="59"/>
      <c r="X187" s="2"/>
      <c r="Y187" s="4">
        <f t="shared" si="24"/>
        <v>20</v>
      </c>
      <c r="Z187" s="4">
        <f t="shared" si="25"/>
        <v>83</v>
      </c>
      <c r="AA187" s="5">
        <f t="shared" si="26"/>
        <v>4.1500000953674316</v>
      </c>
      <c r="AB187" s="4" t="str">
        <f t="shared" si="27"/>
        <v>P</v>
      </c>
      <c r="AC187" s="4"/>
      <c r="AD187" s="4"/>
      <c r="AE187" s="5"/>
      <c r="AF187" s="4">
        <f t="shared" si="28"/>
        <v>20</v>
      </c>
      <c r="AG187" s="4">
        <f t="shared" si="29"/>
        <v>83</v>
      </c>
      <c r="AH187" s="5">
        <f t="shared" si="30"/>
        <v>4.1500000953674316</v>
      </c>
      <c r="AI187" s="5" t="str">
        <f t="shared" si="31"/>
        <v>COMMENDATION</v>
      </c>
    </row>
    <row r="188" spans="1:50" x14ac:dyDescent="0.35">
      <c r="A188" s="1">
        <v>181</v>
      </c>
      <c r="B188" s="3" t="str">
        <f>PROPER(Details!B187)</f>
        <v xml:space="preserve">Udeh, Fortune Ikechukwu </v>
      </c>
      <c r="C188" s="22" t="str">
        <f>T(Details!C187)</f>
        <v>CMP/20/111380</v>
      </c>
      <c r="D188" s="59" t="s">
        <v>67</v>
      </c>
      <c r="E188" s="62" t="s">
        <v>68</v>
      </c>
      <c r="F188" s="59" t="s">
        <v>67</v>
      </c>
      <c r="G188" s="59" t="s">
        <v>68</v>
      </c>
      <c r="H188" s="59" t="s">
        <v>68</v>
      </c>
      <c r="I188" s="59" t="s">
        <v>68</v>
      </c>
      <c r="J188" s="59" t="s">
        <v>67</v>
      </c>
      <c r="K188" s="59" t="s">
        <v>69</v>
      </c>
      <c r="L188" s="59" t="s">
        <v>67</v>
      </c>
      <c r="M188" s="59" t="s">
        <v>69</v>
      </c>
      <c r="N188" s="62" t="s">
        <v>69</v>
      </c>
      <c r="O188" s="62" t="s">
        <v>68</v>
      </c>
      <c r="P188" s="59"/>
      <c r="Q188" s="59"/>
      <c r="R188" s="59"/>
      <c r="S188" s="59"/>
      <c r="T188" s="59"/>
      <c r="U188" s="59"/>
      <c r="V188" s="59"/>
      <c r="W188" s="59"/>
      <c r="X188" s="2"/>
      <c r="Y188" s="4">
        <f t="shared" si="24"/>
        <v>20</v>
      </c>
      <c r="Z188" s="4">
        <f t="shared" si="25"/>
        <v>77</v>
      </c>
      <c r="AA188" s="5">
        <f t="shared" si="26"/>
        <v>3.8499999046325684</v>
      </c>
      <c r="AB188" s="4" t="str">
        <f t="shared" si="27"/>
        <v>P</v>
      </c>
      <c r="AC188" s="4"/>
      <c r="AD188" s="4"/>
      <c r="AE188" s="5"/>
      <c r="AF188" s="4">
        <f t="shared" si="28"/>
        <v>20</v>
      </c>
      <c r="AG188" s="4">
        <f t="shared" si="29"/>
        <v>77</v>
      </c>
      <c r="AH188" s="5">
        <f t="shared" si="30"/>
        <v>3.8499999046325684</v>
      </c>
      <c r="AI188" s="5" t="str">
        <f t="shared" si="31"/>
        <v>PASS</v>
      </c>
    </row>
    <row r="189" spans="1:50" x14ac:dyDescent="0.35">
      <c r="A189" s="1">
        <v>182</v>
      </c>
      <c r="B189" s="3" t="str">
        <f>PROPER(Details!B188)</f>
        <v>Friday, Bright Enyinnaya</v>
      </c>
      <c r="C189" s="22" t="str">
        <f>T(Details!C188)</f>
        <v>CMP/20/111400</v>
      </c>
      <c r="D189" s="59" t="s">
        <v>67</v>
      </c>
      <c r="E189" s="62" t="s">
        <v>68</v>
      </c>
      <c r="F189" s="59" t="s">
        <v>71</v>
      </c>
      <c r="G189" s="59" t="s">
        <v>70</v>
      </c>
      <c r="H189" s="59" t="s">
        <v>71</v>
      </c>
      <c r="I189" s="59" t="s">
        <v>68</v>
      </c>
      <c r="J189" s="59" t="s">
        <v>67</v>
      </c>
      <c r="K189" s="59" t="s">
        <v>67</v>
      </c>
      <c r="L189" s="59" t="s">
        <v>68</v>
      </c>
      <c r="M189" s="59" t="s">
        <v>67</v>
      </c>
      <c r="N189" s="62" t="s">
        <v>69</v>
      </c>
      <c r="O189" s="62" t="s">
        <v>68</v>
      </c>
      <c r="P189" s="59"/>
      <c r="Q189" s="59"/>
      <c r="R189" s="59"/>
      <c r="S189" s="59"/>
      <c r="T189" s="59"/>
      <c r="U189" s="59"/>
      <c r="V189" s="59"/>
      <c r="W189" s="59"/>
      <c r="X189" s="2"/>
      <c r="Y189" s="4">
        <f t="shared" si="24"/>
        <v>20</v>
      </c>
      <c r="Z189" s="4">
        <f t="shared" si="25"/>
        <v>62</v>
      </c>
      <c r="AA189" s="5">
        <f t="shared" si="26"/>
        <v>3.0999999046325684</v>
      </c>
      <c r="AB189" s="4" t="str">
        <f t="shared" si="27"/>
        <v>P</v>
      </c>
      <c r="AC189" s="4"/>
      <c r="AD189" s="4"/>
      <c r="AE189" s="5"/>
      <c r="AF189" s="4">
        <f t="shared" si="28"/>
        <v>20</v>
      </c>
      <c r="AG189" s="4">
        <f t="shared" si="29"/>
        <v>62</v>
      </c>
      <c r="AH189" s="5">
        <f t="shared" si="30"/>
        <v>3.0999999046325684</v>
      </c>
      <c r="AI189" s="5" t="str">
        <f t="shared" si="31"/>
        <v>CHM114</v>
      </c>
    </row>
    <row r="190" spans="1:50" x14ac:dyDescent="0.35">
      <c r="A190" s="1">
        <v>183</v>
      </c>
      <c r="B190" s="3" t="str">
        <f>PROPER(Details!B189)</f>
        <v>Eligwe, Thaddeaus Soromtochukwu</v>
      </c>
      <c r="C190" s="22" t="str">
        <f>T(Details!C189)</f>
        <v>CMP/20/111410</v>
      </c>
      <c r="D190" s="59" t="s">
        <v>67</v>
      </c>
      <c r="E190" s="62" t="s">
        <v>68</v>
      </c>
      <c r="F190" s="59" t="s">
        <v>68</v>
      </c>
      <c r="G190" s="59" t="s">
        <v>71</v>
      </c>
      <c r="H190" s="59" t="s">
        <v>72</v>
      </c>
      <c r="I190" s="59" t="s">
        <v>71</v>
      </c>
      <c r="J190" s="59" t="s">
        <v>71</v>
      </c>
      <c r="K190" s="59" t="s">
        <v>67</v>
      </c>
      <c r="L190" s="59" t="s">
        <v>67</v>
      </c>
      <c r="M190" s="59" t="s">
        <v>69</v>
      </c>
      <c r="N190" s="62" t="s">
        <v>69</v>
      </c>
      <c r="O190" s="62" t="s">
        <v>71</v>
      </c>
      <c r="P190" s="59"/>
      <c r="Q190" s="59"/>
      <c r="R190" s="59"/>
      <c r="S190" s="59"/>
      <c r="T190" s="59"/>
      <c r="U190" s="59"/>
      <c r="V190" s="59"/>
      <c r="W190" s="59"/>
      <c r="X190" s="2"/>
      <c r="Y190" s="4">
        <f t="shared" si="24"/>
        <v>20</v>
      </c>
      <c r="Z190" s="4">
        <f t="shared" si="25"/>
        <v>61</v>
      </c>
      <c r="AA190" s="5">
        <f t="shared" si="26"/>
        <v>3.0499999523162842</v>
      </c>
      <c r="AB190" s="4" t="str">
        <f t="shared" si="27"/>
        <v>P</v>
      </c>
      <c r="AC190" s="4"/>
      <c r="AD190" s="4"/>
      <c r="AE190" s="5"/>
      <c r="AF190" s="4">
        <f t="shared" si="28"/>
        <v>20</v>
      </c>
      <c r="AG190" s="4">
        <f t="shared" si="29"/>
        <v>61</v>
      </c>
      <c r="AH190" s="5">
        <f t="shared" si="30"/>
        <v>3.0499999523162842</v>
      </c>
      <c r="AI190" s="5" t="str">
        <f t="shared" si="31"/>
        <v>PASS</v>
      </c>
    </row>
    <row r="191" spans="1:50" x14ac:dyDescent="0.35">
      <c r="A191" s="1">
        <v>184</v>
      </c>
      <c r="B191" s="3" t="str">
        <f>PROPER(Details!B190)</f>
        <v>Kalu, Odum Kalu,</v>
      </c>
      <c r="C191" s="22" t="str">
        <f>T(Details!C190)</f>
        <v>CMP/20/111411</v>
      </c>
      <c r="D191" s="59" t="s">
        <v>68</v>
      </c>
      <c r="E191" s="62" t="s">
        <v>70</v>
      </c>
      <c r="F191" s="59" t="s">
        <v>72</v>
      </c>
      <c r="G191" s="59" t="s">
        <v>71</v>
      </c>
      <c r="H191" s="59" t="s">
        <v>72</v>
      </c>
      <c r="I191" s="59" t="s">
        <v>68</v>
      </c>
      <c r="J191" s="59" t="s">
        <v>67</v>
      </c>
      <c r="K191" s="59" t="s">
        <v>71</v>
      </c>
      <c r="L191" s="59" t="s">
        <v>68</v>
      </c>
      <c r="M191" s="59" t="s">
        <v>67</v>
      </c>
      <c r="N191" s="62" t="s">
        <v>67</v>
      </c>
      <c r="O191" s="62" t="s">
        <v>67</v>
      </c>
      <c r="P191" s="59"/>
      <c r="Q191" s="59"/>
      <c r="R191" s="59"/>
      <c r="S191" s="59"/>
      <c r="T191" s="59"/>
      <c r="U191" s="59"/>
      <c r="V191" s="59"/>
      <c r="W191" s="59"/>
      <c r="X191" s="2"/>
      <c r="Y191" s="4">
        <f t="shared" si="24"/>
        <v>20</v>
      </c>
      <c r="Z191" s="4">
        <f t="shared" si="25"/>
        <v>52</v>
      </c>
      <c r="AA191" s="5">
        <f t="shared" si="26"/>
        <v>2.5999999046325684</v>
      </c>
      <c r="AB191" s="4" t="str">
        <f t="shared" si="27"/>
        <v>P</v>
      </c>
      <c r="AC191" s="4"/>
      <c r="AD191" s="4"/>
      <c r="AE191" s="5"/>
      <c r="AF191" s="4">
        <f t="shared" si="28"/>
        <v>20</v>
      </c>
      <c r="AG191" s="4">
        <f t="shared" si="29"/>
        <v>52</v>
      </c>
      <c r="AH191" s="5">
        <f t="shared" si="30"/>
        <v>2.5999999046325684</v>
      </c>
      <c r="AI191" s="5" t="str">
        <f t="shared" si="31"/>
        <v>PHY117</v>
      </c>
    </row>
    <row r="192" spans="1:50" x14ac:dyDescent="0.35">
      <c r="A192" s="1">
        <v>185</v>
      </c>
      <c r="B192" s="3" t="str">
        <f>PROPER(Details!B191)</f>
        <v>Chibundu, Miracle Chukwuebuka</v>
      </c>
      <c r="C192" s="22" t="str">
        <f>T(Details!C191)</f>
        <v>CMP/20/111420</v>
      </c>
      <c r="D192" s="59" t="s">
        <v>68</v>
      </c>
      <c r="E192" s="62" t="s">
        <v>67</v>
      </c>
      <c r="F192" s="59" t="s">
        <v>71</v>
      </c>
      <c r="G192" s="59" t="s">
        <v>72</v>
      </c>
      <c r="H192" s="59" t="s">
        <v>72</v>
      </c>
      <c r="I192" s="59" t="s">
        <v>68</v>
      </c>
      <c r="J192" s="59" t="s">
        <v>67</v>
      </c>
      <c r="K192" s="59" t="s">
        <v>67</v>
      </c>
      <c r="L192" s="59" t="s">
        <v>67</v>
      </c>
      <c r="M192" s="59" t="s">
        <v>67</v>
      </c>
      <c r="N192" s="62" t="s">
        <v>69</v>
      </c>
      <c r="O192" s="62" t="s">
        <v>67</v>
      </c>
      <c r="P192" s="59"/>
      <c r="Q192" s="59"/>
      <c r="R192" s="59"/>
      <c r="S192" s="59"/>
      <c r="T192" s="59"/>
      <c r="U192" s="59"/>
      <c r="V192" s="59"/>
      <c r="W192" s="59"/>
      <c r="X192" s="2"/>
      <c r="Y192" s="4">
        <f t="shared" si="24"/>
        <v>20</v>
      </c>
      <c r="Z192" s="4">
        <f t="shared" si="25"/>
        <v>62</v>
      </c>
      <c r="AA192" s="5">
        <f t="shared" si="26"/>
        <v>3.0999999046325684</v>
      </c>
      <c r="AB192" s="4" t="str">
        <f t="shared" si="27"/>
        <v>P</v>
      </c>
      <c r="AC192" s="4"/>
      <c r="AD192" s="4"/>
      <c r="AE192" s="5"/>
      <c r="AF192" s="4">
        <f t="shared" si="28"/>
        <v>20</v>
      </c>
      <c r="AG192" s="4">
        <f t="shared" si="29"/>
        <v>62</v>
      </c>
      <c r="AH192" s="5">
        <f t="shared" si="30"/>
        <v>3.0999999046325684</v>
      </c>
      <c r="AI192" s="5" t="str">
        <f t="shared" si="31"/>
        <v>PASS</v>
      </c>
    </row>
    <row r="193" spans="1:35" x14ac:dyDescent="0.35">
      <c r="A193" s="1">
        <v>186</v>
      </c>
      <c r="B193" s="3" t="str">
        <f>PROPER(Details!B192)</f>
        <v>Sunday, Emmanuel Chibueze</v>
      </c>
      <c r="C193" s="22" t="str">
        <f>T(Details!C192)</f>
        <v>CMP/20/111428</v>
      </c>
      <c r="D193" s="59" t="s">
        <v>69</v>
      </c>
      <c r="E193" s="62" t="s">
        <v>67</v>
      </c>
      <c r="F193" s="59" t="s">
        <v>68</v>
      </c>
      <c r="G193" s="59" t="s">
        <v>72</v>
      </c>
      <c r="H193" s="59" t="s">
        <v>68</v>
      </c>
      <c r="I193" s="59" t="s">
        <v>67</v>
      </c>
      <c r="J193" s="59" t="s">
        <v>71</v>
      </c>
      <c r="K193" s="59" t="s">
        <v>69</v>
      </c>
      <c r="L193" s="59" t="s">
        <v>68</v>
      </c>
      <c r="M193" s="59" t="s">
        <v>69</v>
      </c>
      <c r="N193" s="62" t="s">
        <v>69</v>
      </c>
      <c r="O193" s="62" t="s">
        <v>68</v>
      </c>
      <c r="P193" s="59"/>
      <c r="Q193" s="59"/>
      <c r="R193" s="59"/>
      <c r="S193" s="59"/>
      <c r="T193" s="59"/>
      <c r="U193" s="59"/>
      <c r="V193" s="59"/>
      <c r="W193" s="59"/>
      <c r="X193" s="2"/>
      <c r="Y193" s="4">
        <f t="shared" si="24"/>
        <v>20</v>
      </c>
      <c r="Z193" s="4">
        <f t="shared" si="25"/>
        <v>72</v>
      </c>
      <c r="AA193" s="5">
        <f t="shared" si="26"/>
        <v>3.5999999046325684</v>
      </c>
      <c r="AB193" s="4" t="str">
        <f t="shared" si="27"/>
        <v>P</v>
      </c>
      <c r="AC193" s="4"/>
      <c r="AD193" s="4"/>
      <c r="AE193" s="5"/>
      <c r="AF193" s="4">
        <f t="shared" si="28"/>
        <v>20</v>
      </c>
      <c r="AG193" s="4">
        <f t="shared" si="29"/>
        <v>72</v>
      </c>
      <c r="AH193" s="5">
        <f t="shared" si="30"/>
        <v>3.5999999046325684</v>
      </c>
      <c r="AI193" s="5" t="str">
        <f t="shared" si="31"/>
        <v>PASS</v>
      </c>
    </row>
    <row r="194" spans="1:35" x14ac:dyDescent="0.35">
      <c r="A194" s="1">
        <v>187</v>
      </c>
      <c r="B194" s="3" t="str">
        <f>PROPER(Details!B193)</f>
        <v>Ofoma, Kingsley Chukwuebuka</v>
      </c>
      <c r="C194" s="22" t="str">
        <f>T(Details!C193)</f>
        <v>CMP/20/111444</v>
      </c>
      <c r="D194" s="59" t="s">
        <v>68</v>
      </c>
      <c r="E194" s="62" t="s">
        <v>67</v>
      </c>
      <c r="F194" s="59" t="s">
        <v>68</v>
      </c>
      <c r="G194" s="59" t="s">
        <v>72</v>
      </c>
      <c r="H194" s="59" t="s">
        <v>68</v>
      </c>
      <c r="I194" s="59" t="s">
        <v>67</v>
      </c>
      <c r="J194" s="59" t="s">
        <v>68</v>
      </c>
      <c r="K194" s="59" t="s">
        <v>69</v>
      </c>
      <c r="L194" s="59" t="s">
        <v>67</v>
      </c>
      <c r="M194" s="59" t="s">
        <v>69</v>
      </c>
      <c r="N194" s="62" t="s">
        <v>69</v>
      </c>
      <c r="O194" s="62" t="s">
        <v>67</v>
      </c>
      <c r="P194" s="59"/>
      <c r="Q194" s="59"/>
      <c r="R194" s="59"/>
      <c r="S194" s="59"/>
      <c r="T194" s="59"/>
      <c r="U194" s="59"/>
      <c r="V194" s="59"/>
      <c r="W194" s="59"/>
      <c r="X194" s="2"/>
      <c r="Y194" s="4">
        <f t="shared" si="24"/>
        <v>20</v>
      </c>
      <c r="Z194" s="4">
        <f t="shared" si="25"/>
        <v>71</v>
      </c>
      <c r="AA194" s="5">
        <f t="shared" si="26"/>
        <v>3.5499999523162842</v>
      </c>
      <c r="AB194" s="4" t="str">
        <f t="shared" si="27"/>
        <v>P</v>
      </c>
      <c r="AC194" s="4"/>
      <c r="AD194" s="4"/>
      <c r="AE194" s="5"/>
      <c r="AF194" s="4">
        <f t="shared" si="28"/>
        <v>20</v>
      </c>
      <c r="AG194" s="4">
        <f t="shared" si="29"/>
        <v>71</v>
      </c>
      <c r="AH194" s="5">
        <f t="shared" si="30"/>
        <v>3.5499999523162842</v>
      </c>
      <c r="AI194" s="5" t="str">
        <f t="shared" si="31"/>
        <v>PASS</v>
      </c>
    </row>
    <row r="195" spans="1:35" x14ac:dyDescent="0.35">
      <c r="A195" s="1">
        <v>188</v>
      </c>
      <c r="B195" s="3" t="str">
        <f>PROPER(Details!B194)</f>
        <v>Anyim, Chidi Chikaife</v>
      </c>
      <c r="C195" s="22" t="str">
        <f>T(Details!C194)</f>
        <v>CMP/20/111448</v>
      </c>
      <c r="D195" s="59" t="s">
        <v>67</v>
      </c>
      <c r="E195" s="62" t="s">
        <v>68</v>
      </c>
      <c r="F195" s="59" t="s">
        <v>67</v>
      </c>
      <c r="G195" s="59" t="s">
        <v>68</v>
      </c>
      <c r="H195" s="59" t="s">
        <v>68</v>
      </c>
      <c r="I195" s="59" t="s">
        <v>68</v>
      </c>
      <c r="J195" s="59" t="s">
        <v>68</v>
      </c>
      <c r="K195" s="59" t="s">
        <v>69</v>
      </c>
      <c r="L195" s="59" t="s">
        <v>67</v>
      </c>
      <c r="M195" s="59" t="s">
        <v>69</v>
      </c>
      <c r="N195" s="62" t="s">
        <v>69</v>
      </c>
      <c r="O195" s="62" t="s">
        <v>67</v>
      </c>
      <c r="P195" s="59"/>
      <c r="Q195" s="59"/>
      <c r="R195" s="59"/>
      <c r="S195" s="59"/>
      <c r="T195" s="59"/>
      <c r="U195" s="59"/>
      <c r="V195" s="59"/>
      <c r="W195" s="59"/>
      <c r="X195" s="2"/>
      <c r="Y195" s="4">
        <f t="shared" si="24"/>
        <v>20</v>
      </c>
      <c r="Z195" s="4">
        <f t="shared" si="25"/>
        <v>77</v>
      </c>
      <c r="AA195" s="5">
        <f t="shared" si="26"/>
        <v>3.8499999046325684</v>
      </c>
      <c r="AB195" s="4" t="str">
        <f t="shared" si="27"/>
        <v>P</v>
      </c>
      <c r="AC195" s="4"/>
      <c r="AD195" s="4"/>
      <c r="AE195" s="5"/>
      <c r="AF195" s="4">
        <f t="shared" si="28"/>
        <v>20</v>
      </c>
      <c r="AG195" s="4">
        <f t="shared" si="29"/>
        <v>77</v>
      </c>
      <c r="AH195" s="5">
        <f t="shared" si="30"/>
        <v>3.8499999046325684</v>
      </c>
      <c r="AI195" s="5" t="str">
        <f t="shared" si="31"/>
        <v>PASS</v>
      </c>
    </row>
    <row r="196" spans="1:35" x14ac:dyDescent="0.35">
      <c r="A196" s="1">
        <v>189</v>
      </c>
      <c r="B196" s="3" t="str">
        <f>PROPER(Details!B195)</f>
        <v>Osondu, Precious Chidozie</v>
      </c>
      <c r="C196" s="22" t="str">
        <f>T(Details!C195)</f>
        <v>CMP/20/111457</v>
      </c>
      <c r="D196" s="59" t="s">
        <v>67</v>
      </c>
      <c r="E196" s="62" t="s">
        <v>72</v>
      </c>
      <c r="F196" s="59" t="s">
        <v>72</v>
      </c>
      <c r="G196" s="59" t="s">
        <v>72</v>
      </c>
      <c r="H196" s="59" t="s">
        <v>72</v>
      </c>
      <c r="I196" s="59" t="s">
        <v>71</v>
      </c>
      <c r="J196" s="59" t="s">
        <v>68</v>
      </c>
      <c r="K196" s="59" t="s">
        <v>70</v>
      </c>
      <c r="L196" s="59" t="s">
        <v>68</v>
      </c>
      <c r="M196" s="59" t="s">
        <v>69</v>
      </c>
      <c r="N196" s="62" t="s">
        <v>69</v>
      </c>
      <c r="O196" s="62" t="s">
        <v>70</v>
      </c>
      <c r="P196" s="59"/>
      <c r="Q196" s="59"/>
      <c r="R196" s="59"/>
      <c r="S196" s="59"/>
      <c r="T196" s="59"/>
      <c r="U196" s="59"/>
      <c r="V196" s="59"/>
      <c r="W196" s="59"/>
      <c r="X196" s="2"/>
      <c r="Y196" s="4">
        <f t="shared" si="24"/>
        <v>20</v>
      </c>
      <c r="Z196" s="4">
        <f t="shared" si="25"/>
        <v>45</v>
      </c>
      <c r="AA196" s="5">
        <f t="shared" si="26"/>
        <v>2.25</v>
      </c>
      <c r="AB196" s="4" t="str">
        <f t="shared" si="27"/>
        <v>CO</v>
      </c>
      <c r="AC196" s="4"/>
      <c r="AD196" s="4"/>
      <c r="AE196" s="5"/>
      <c r="AF196" s="4">
        <f t="shared" si="28"/>
        <v>20</v>
      </c>
      <c r="AG196" s="4">
        <f t="shared" si="29"/>
        <v>45</v>
      </c>
      <c r="AH196" s="5">
        <f t="shared" si="30"/>
        <v>2.25</v>
      </c>
      <c r="AI196" s="5" t="str">
        <f t="shared" si="31"/>
        <v>GSS113,PHY112</v>
      </c>
    </row>
    <row r="197" spans="1:35" x14ac:dyDescent="0.35">
      <c r="A197" s="1">
        <v>190</v>
      </c>
      <c r="B197" s="3" t="str">
        <f>PROPER(Details!B196)</f>
        <v>Ezeorah, Valentine Okenna</v>
      </c>
      <c r="C197" s="22" t="str">
        <f>T(Details!C196)</f>
        <v>CMP/20/111467</v>
      </c>
      <c r="D197" s="59" t="s">
        <v>68</v>
      </c>
      <c r="E197" s="62" t="s">
        <v>68</v>
      </c>
      <c r="F197" s="59" t="s">
        <v>71</v>
      </c>
      <c r="G197" s="59" t="s">
        <v>72</v>
      </c>
      <c r="H197" s="59" t="s">
        <v>68</v>
      </c>
      <c r="I197" s="59" t="s">
        <v>68</v>
      </c>
      <c r="J197" s="59" t="s">
        <v>67</v>
      </c>
      <c r="K197" s="59" t="s">
        <v>71</v>
      </c>
      <c r="L197" s="59" t="s">
        <v>67</v>
      </c>
      <c r="M197" s="59" t="s">
        <v>68</v>
      </c>
      <c r="N197" s="62" t="s">
        <v>69</v>
      </c>
      <c r="O197" s="62" t="s">
        <v>68</v>
      </c>
      <c r="P197" s="59"/>
      <c r="Q197" s="59"/>
      <c r="R197" s="59"/>
      <c r="S197" s="59"/>
      <c r="T197" s="59"/>
      <c r="U197" s="59"/>
      <c r="V197" s="59"/>
      <c r="W197" s="59"/>
      <c r="X197" s="2"/>
      <c r="Y197" s="4">
        <f t="shared" si="24"/>
        <v>20</v>
      </c>
      <c r="Z197" s="4">
        <f t="shared" si="25"/>
        <v>59</v>
      </c>
      <c r="AA197" s="5">
        <f t="shared" si="26"/>
        <v>2.9500000476837158</v>
      </c>
      <c r="AB197" s="4" t="str">
        <f t="shared" si="27"/>
        <v>P</v>
      </c>
      <c r="AC197" s="4"/>
      <c r="AD197" s="4"/>
      <c r="AE197" s="5"/>
      <c r="AF197" s="4">
        <f t="shared" si="28"/>
        <v>20</v>
      </c>
      <c r="AG197" s="4">
        <f t="shared" si="29"/>
        <v>59</v>
      </c>
      <c r="AH197" s="5">
        <f t="shared" si="30"/>
        <v>2.9500000476837158</v>
      </c>
      <c r="AI197" s="5" t="str">
        <f t="shared" si="31"/>
        <v>PASS</v>
      </c>
    </row>
    <row r="198" spans="1:35" x14ac:dyDescent="0.35">
      <c r="A198" s="1">
        <v>191</v>
      </c>
      <c r="B198" s="3" t="str">
        <f>PROPER(Details!B197)</f>
        <v>Ibeh, Charles Odkinakachukwu</v>
      </c>
      <c r="C198" s="22" t="str">
        <f>T(Details!C197)</f>
        <v>CMP/20/111470</v>
      </c>
      <c r="D198" s="59" t="s">
        <v>69</v>
      </c>
      <c r="E198" s="62" t="s">
        <v>69</v>
      </c>
      <c r="F198" s="59" t="s">
        <v>67</v>
      </c>
      <c r="G198" s="59" t="s">
        <v>67</v>
      </c>
      <c r="H198" s="59" t="s">
        <v>69</v>
      </c>
      <c r="I198" s="59" t="s">
        <v>68</v>
      </c>
      <c r="J198" s="59" t="s">
        <v>67</v>
      </c>
      <c r="K198" s="59" t="s">
        <v>69</v>
      </c>
      <c r="L198" s="59" t="s">
        <v>68</v>
      </c>
      <c r="M198" s="59" t="s">
        <v>69</v>
      </c>
      <c r="N198" s="62" t="s">
        <v>69</v>
      </c>
      <c r="O198" s="62" t="s">
        <v>69</v>
      </c>
      <c r="P198" s="59"/>
      <c r="Q198" s="59"/>
      <c r="R198" s="59"/>
      <c r="S198" s="59"/>
      <c r="T198" s="59"/>
      <c r="U198" s="59"/>
      <c r="V198" s="59"/>
      <c r="W198" s="59"/>
      <c r="X198" s="2"/>
      <c r="Y198" s="4">
        <f t="shared" si="24"/>
        <v>20</v>
      </c>
      <c r="Z198" s="4">
        <f t="shared" si="25"/>
        <v>90</v>
      </c>
      <c r="AA198" s="5">
        <f t="shared" si="26"/>
        <v>4.5</v>
      </c>
      <c r="AB198" s="4" t="str">
        <f t="shared" si="27"/>
        <v>P</v>
      </c>
      <c r="AC198" s="4"/>
      <c r="AD198" s="4"/>
      <c r="AE198" s="5"/>
      <c r="AF198" s="4">
        <f t="shared" si="28"/>
        <v>20</v>
      </c>
      <c r="AG198" s="4">
        <f t="shared" si="29"/>
        <v>90</v>
      </c>
      <c r="AH198" s="5">
        <f t="shared" si="30"/>
        <v>4.5</v>
      </c>
      <c r="AI198" s="5" t="str">
        <f t="shared" si="31"/>
        <v>COMMENDATION</v>
      </c>
    </row>
    <row r="199" spans="1:35" x14ac:dyDescent="0.35">
      <c r="A199" s="1">
        <v>192</v>
      </c>
      <c r="B199" s="3" t="str">
        <f>PROPER(Details!B198)</f>
        <v>Uchechukwu, Chidera Joseph</v>
      </c>
      <c r="C199" s="22" t="str">
        <f>T(Details!C198)</f>
        <v>CMP/20/111484</v>
      </c>
      <c r="D199" s="59" t="s">
        <v>68</v>
      </c>
      <c r="E199" s="62" t="s">
        <v>67</v>
      </c>
      <c r="F199" s="59" t="s">
        <v>68</v>
      </c>
      <c r="G199" s="59" t="s">
        <v>70</v>
      </c>
      <c r="H199" s="59" t="s">
        <v>68</v>
      </c>
      <c r="I199" s="59" t="s">
        <v>67</v>
      </c>
      <c r="J199" s="59" t="s">
        <v>68</v>
      </c>
      <c r="K199" s="59" t="s">
        <v>69</v>
      </c>
      <c r="L199" s="59" t="s">
        <v>71</v>
      </c>
      <c r="M199" s="59" t="s">
        <v>69</v>
      </c>
      <c r="N199" s="62" t="s">
        <v>69</v>
      </c>
      <c r="O199" s="62" t="s">
        <v>68</v>
      </c>
      <c r="P199" s="59"/>
      <c r="Q199" s="59"/>
      <c r="R199" s="59"/>
      <c r="S199" s="59"/>
      <c r="T199" s="59"/>
      <c r="U199" s="59"/>
      <c r="V199" s="59"/>
      <c r="W199" s="59"/>
      <c r="X199" s="2"/>
      <c r="Y199" s="4">
        <f t="shared" si="24"/>
        <v>20</v>
      </c>
      <c r="Z199" s="4">
        <f t="shared" si="25"/>
        <v>66</v>
      </c>
      <c r="AA199" s="5">
        <f t="shared" si="26"/>
        <v>3.2999999523162842</v>
      </c>
      <c r="AB199" s="4" t="str">
        <f t="shared" si="27"/>
        <v>P</v>
      </c>
      <c r="AC199" s="4"/>
      <c r="AD199" s="4"/>
      <c r="AE199" s="5"/>
      <c r="AF199" s="4">
        <f t="shared" si="28"/>
        <v>20</v>
      </c>
      <c r="AG199" s="4">
        <f t="shared" si="29"/>
        <v>66</v>
      </c>
      <c r="AH199" s="5">
        <f t="shared" si="30"/>
        <v>3.2999999523162842</v>
      </c>
      <c r="AI199" s="5" t="str">
        <f t="shared" si="31"/>
        <v>CHM114</v>
      </c>
    </row>
    <row r="200" spans="1:35" x14ac:dyDescent="0.35">
      <c r="A200" s="1">
        <v>193</v>
      </c>
      <c r="B200" s="3" t="str">
        <f>PROPER(Details!B199)</f>
        <v>Andrew, Chibuike Ndubueze</v>
      </c>
      <c r="C200" s="22" t="str">
        <f>T(Details!C199)</f>
        <v>CMP/20/111522</v>
      </c>
      <c r="D200" s="65" t="s">
        <v>68</v>
      </c>
      <c r="E200" s="62" t="s">
        <v>68</v>
      </c>
      <c r="F200" s="59" t="s">
        <v>71</v>
      </c>
      <c r="G200" s="59" t="s">
        <v>72</v>
      </c>
      <c r="H200" s="59" t="s">
        <v>68</v>
      </c>
      <c r="I200" s="59" t="s">
        <v>68</v>
      </c>
      <c r="J200" s="59" t="s">
        <v>69</v>
      </c>
      <c r="K200" s="59" t="s">
        <v>69</v>
      </c>
      <c r="L200" s="59" t="s">
        <v>68</v>
      </c>
      <c r="M200" s="59" t="s">
        <v>68</v>
      </c>
      <c r="N200" s="62" t="s">
        <v>67</v>
      </c>
      <c r="O200" s="62" t="s">
        <v>68</v>
      </c>
      <c r="P200" s="59"/>
      <c r="Q200" s="59"/>
      <c r="R200" s="59"/>
      <c r="S200" s="59"/>
      <c r="T200" s="59"/>
      <c r="U200" s="59"/>
      <c r="V200" s="59"/>
      <c r="W200" s="59"/>
      <c r="X200" s="2"/>
      <c r="Y200" s="4">
        <f t="shared" si="24"/>
        <v>20</v>
      </c>
      <c r="Z200" s="4">
        <f t="shared" si="25"/>
        <v>62</v>
      </c>
      <c r="AA200" s="5">
        <f t="shared" si="26"/>
        <v>3.0999999046325684</v>
      </c>
      <c r="AB200" s="4" t="str">
        <f t="shared" si="27"/>
        <v>P</v>
      </c>
      <c r="AC200" s="4"/>
      <c r="AD200" s="4"/>
      <c r="AE200" s="5"/>
      <c r="AF200" s="4">
        <f t="shared" si="28"/>
        <v>20</v>
      </c>
      <c r="AG200" s="4">
        <f t="shared" si="29"/>
        <v>62</v>
      </c>
      <c r="AH200" s="5">
        <f t="shared" si="30"/>
        <v>3.0999999046325684</v>
      </c>
      <c r="AI200" s="5" t="str">
        <f t="shared" si="31"/>
        <v>PASS</v>
      </c>
    </row>
    <row r="201" spans="1:35" x14ac:dyDescent="0.35">
      <c r="A201" s="1">
        <v>194</v>
      </c>
      <c r="B201" s="3" t="str">
        <f>PROPER(Details!B200)</f>
        <v>Uganeme, Chidera Albert</v>
      </c>
      <c r="C201" s="22" t="str">
        <f>T(Details!C200)</f>
        <v>CMP/20/111526</v>
      </c>
      <c r="D201" s="59" t="s">
        <v>69</v>
      </c>
      <c r="E201" s="62" t="s">
        <v>68</v>
      </c>
      <c r="F201" s="65" t="s">
        <v>72</v>
      </c>
      <c r="G201" s="65" t="s">
        <v>70</v>
      </c>
      <c r="H201" s="65" t="s">
        <v>68</v>
      </c>
      <c r="I201" s="65" t="s">
        <v>69</v>
      </c>
      <c r="J201" s="65" t="s">
        <v>67</v>
      </c>
      <c r="K201" s="65" t="s">
        <v>71</v>
      </c>
      <c r="L201" s="65" t="s">
        <v>68</v>
      </c>
      <c r="M201" s="65" t="s">
        <v>69</v>
      </c>
      <c r="N201" s="62" t="s">
        <v>69</v>
      </c>
      <c r="O201" s="62" t="s">
        <v>67</v>
      </c>
      <c r="P201" s="59"/>
      <c r="Q201" s="59"/>
      <c r="R201" s="59"/>
      <c r="S201" s="59"/>
      <c r="T201" s="59"/>
      <c r="U201" s="59"/>
      <c r="V201" s="59"/>
      <c r="W201" s="59"/>
      <c r="X201" s="2"/>
      <c r="Y201" s="4">
        <f t="shared" si="24"/>
        <v>20</v>
      </c>
      <c r="Z201" s="4">
        <f t="shared" si="25"/>
        <v>68</v>
      </c>
      <c r="AA201" s="5">
        <f t="shared" si="26"/>
        <v>3.4000000953674316</v>
      </c>
      <c r="AB201" s="4" t="str">
        <f t="shared" si="27"/>
        <v>P</v>
      </c>
      <c r="AC201" s="4"/>
      <c r="AD201" s="4"/>
      <c r="AE201" s="5"/>
      <c r="AF201" s="4">
        <f t="shared" si="28"/>
        <v>20</v>
      </c>
      <c r="AG201" s="4">
        <f t="shared" si="29"/>
        <v>68</v>
      </c>
      <c r="AH201" s="5">
        <f t="shared" si="30"/>
        <v>3.4000000953674316</v>
      </c>
      <c r="AI201" s="5" t="str">
        <f t="shared" si="31"/>
        <v>CHM114</v>
      </c>
    </row>
    <row r="202" spans="1:35" x14ac:dyDescent="0.35">
      <c r="A202" s="1">
        <v>195</v>
      </c>
      <c r="B202" s="3" t="str">
        <f>PROPER(Details!B201)</f>
        <v>Chidiebere, Victor Chinemerem</v>
      </c>
      <c r="C202" s="22" t="str">
        <f>T(Details!C201)</f>
        <v>CMP/20/111537</v>
      </c>
      <c r="D202" s="59" t="s">
        <v>68</v>
      </c>
      <c r="E202" s="62" t="s">
        <v>71</v>
      </c>
      <c r="F202" s="59" t="s">
        <v>71</v>
      </c>
      <c r="G202" s="59" t="s">
        <v>71</v>
      </c>
      <c r="H202" s="59" t="s">
        <v>68</v>
      </c>
      <c r="I202" s="59" t="s">
        <v>68</v>
      </c>
      <c r="J202" s="59" t="s">
        <v>68</v>
      </c>
      <c r="K202" s="59" t="s">
        <v>69</v>
      </c>
      <c r="L202" s="59" t="s">
        <v>67</v>
      </c>
      <c r="M202" s="59" t="s">
        <v>69</v>
      </c>
      <c r="N202" s="62" t="s">
        <v>69</v>
      </c>
      <c r="O202" s="62" t="s">
        <v>67</v>
      </c>
      <c r="P202" s="59"/>
      <c r="Q202" s="59"/>
      <c r="R202" s="59"/>
      <c r="S202" s="59"/>
      <c r="T202" s="59"/>
      <c r="U202" s="59"/>
      <c r="V202" s="59"/>
      <c r="W202" s="59"/>
      <c r="X202" s="2"/>
      <c r="Y202" s="4">
        <f t="shared" si="24"/>
        <v>20</v>
      </c>
      <c r="Z202" s="4">
        <f t="shared" si="25"/>
        <v>66</v>
      </c>
      <c r="AA202" s="5">
        <f t="shared" si="26"/>
        <v>3.2999999523162842</v>
      </c>
      <c r="AB202" s="4" t="str">
        <f t="shared" si="27"/>
        <v>P</v>
      </c>
      <c r="AC202" s="4"/>
      <c r="AD202" s="4"/>
      <c r="AE202" s="5"/>
      <c r="AF202" s="4">
        <f t="shared" si="28"/>
        <v>20</v>
      </c>
      <c r="AG202" s="4">
        <f t="shared" si="29"/>
        <v>66</v>
      </c>
      <c r="AH202" s="5">
        <f t="shared" si="30"/>
        <v>3.2999999523162842</v>
      </c>
      <c r="AI202" s="5" t="str">
        <f t="shared" si="31"/>
        <v>PASS</v>
      </c>
    </row>
    <row r="203" spans="1:35" x14ac:dyDescent="0.35">
      <c r="A203" s="1">
        <v>196</v>
      </c>
      <c r="B203" s="3" t="str">
        <f>PROPER(Details!B202)</f>
        <v>Omeoga, Wisdom Samuel</v>
      </c>
      <c r="C203" s="22" t="str">
        <f>T(Details!C202)</f>
        <v>CMP/20/111557</v>
      </c>
      <c r="D203" s="59" t="s">
        <v>68</v>
      </c>
      <c r="E203" s="62" t="s">
        <v>67</v>
      </c>
      <c r="F203" s="59" t="s">
        <v>67</v>
      </c>
      <c r="G203" s="59" t="s">
        <v>68</v>
      </c>
      <c r="H203" s="59" t="s">
        <v>69</v>
      </c>
      <c r="I203" s="59" t="s">
        <v>69</v>
      </c>
      <c r="J203" s="59" t="s">
        <v>69</v>
      </c>
      <c r="K203" s="59" t="s">
        <v>69</v>
      </c>
      <c r="L203" s="59" t="s">
        <v>68</v>
      </c>
      <c r="M203" s="59" t="s">
        <v>69</v>
      </c>
      <c r="N203" s="62" t="s">
        <v>69</v>
      </c>
      <c r="O203" s="62" t="s">
        <v>68</v>
      </c>
      <c r="P203" s="65"/>
      <c r="Q203" s="65"/>
      <c r="R203" s="65"/>
      <c r="S203" s="65"/>
      <c r="T203" s="65"/>
      <c r="U203" s="65"/>
      <c r="V203" s="65"/>
      <c r="W203" s="65"/>
      <c r="X203" s="36"/>
      <c r="Y203" s="4">
        <f t="shared" si="24"/>
        <v>20</v>
      </c>
      <c r="Z203" s="4">
        <f t="shared" si="25"/>
        <v>82</v>
      </c>
      <c r="AA203" s="5">
        <f t="shared" si="26"/>
        <v>4.0999999046325684</v>
      </c>
      <c r="AB203" s="4" t="str">
        <f t="shared" si="27"/>
        <v>P</v>
      </c>
      <c r="AC203" s="4"/>
      <c r="AD203" s="4"/>
      <c r="AE203" s="5"/>
      <c r="AF203" s="4">
        <f t="shared" si="28"/>
        <v>20</v>
      </c>
      <c r="AG203" s="4">
        <f t="shared" si="29"/>
        <v>82</v>
      </c>
      <c r="AH203" s="5">
        <f t="shared" si="30"/>
        <v>4.0999999046325684</v>
      </c>
      <c r="AI203" s="5" t="str">
        <f t="shared" si="31"/>
        <v>COMMENDATION</v>
      </c>
    </row>
    <row r="204" spans="1:35" s="37" customFormat="1" x14ac:dyDescent="0.35">
      <c r="A204" s="31">
        <v>197</v>
      </c>
      <c r="B204" s="3" t="str">
        <f>PROPER(Details!B203)</f>
        <v>Aniekwena,  Clinton  Chukwuebuka</v>
      </c>
      <c r="C204" s="22" t="str">
        <f>T(Details!C203)</f>
        <v>CMP/20/111560</v>
      </c>
      <c r="D204" s="59" t="s">
        <v>69</v>
      </c>
      <c r="E204" s="62" t="s">
        <v>72</v>
      </c>
      <c r="F204" s="59" t="s">
        <v>71</v>
      </c>
      <c r="G204" s="59" t="s">
        <v>72</v>
      </c>
      <c r="H204" s="59" t="s">
        <v>67</v>
      </c>
      <c r="I204" s="59" t="s">
        <v>68</v>
      </c>
      <c r="J204" s="59" t="s">
        <v>68</v>
      </c>
      <c r="K204" s="59" t="s">
        <v>69</v>
      </c>
      <c r="L204" s="59" t="s">
        <v>67</v>
      </c>
      <c r="M204" s="59" t="s">
        <v>71</v>
      </c>
      <c r="N204" s="62" t="s">
        <v>69</v>
      </c>
      <c r="O204" s="62" t="s">
        <v>71</v>
      </c>
      <c r="P204" s="59"/>
      <c r="Q204" s="59"/>
      <c r="R204" s="59"/>
      <c r="S204" s="59"/>
      <c r="T204" s="59"/>
      <c r="U204" s="59"/>
      <c r="V204" s="59"/>
      <c r="W204" s="59"/>
      <c r="X204" s="2"/>
      <c r="Y204" s="4">
        <f t="shared" si="24"/>
        <v>20</v>
      </c>
      <c r="Z204" s="4">
        <f t="shared" si="25"/>
        <v>62</v>
      </c>
      <c r="AA204" s="5">
        <f t="shared" si="26"/>
        <v>3.0999999046325684</v>
      </c>
      <c r="AB204" s="4" t="str">
        <f t="shared" si="27"/>
        <v>P</v>
      </c>
      <c r="AC204" s="4"/>
      <c r="AD204" s="4"/>
      <c r="AE204" s="5"/>
      <c r="AF204" s="4">
        <f t="shared" si="28"/>
        <v>20</v>
      </c>
      <c r="AG204" s="4">
        <f t="shared" si="29"/>
        <v>62</v>
      </c>
      <c r="AH204" s="5">
        <f t="shared" si="30"/>
        <v>3.0999999046325684</v>
      </c>
      <c r="AI204" s="5" t="str">
        <f t="shared" si="31"/>
        <v>PASS</v>
      </c>
    </row>
    <row r="205" spans="1:35" x14ac:dyDescent="0.35">
      <c r="A205" s="1">
        <v>198</v>
      </c>
      <c r="B205" s="3" t="str">
        <f>PROPER(Details!B204)</f>
        <v>Anuforo, Victor Chibuike</v>
      </c>
      <c r="C205" s="22" t="str">
        <f>T(Details!C204)</f>
        <v>CMP/20/111576</v>
      </c>
      <c r="D205" s="59" t="s">
        <v>69</v>
      </c>
      <c r="E205" s="62" t="s">
        <v>68</v>
      </c>
      <c r="F205" s="59" t="s">
        <v>71</v>
      </c>
      <c r="G205" s="59" t="s">
        <v>72</v>
      </c>
      <c r="H205" s="59" t="s">
        <v>72</v>
      </c>
      <c r="I205" s="59" t="s">
        <v>68</v>
      </c>
      <c r="J205" s="59" t="s">
        <v>67</v>
      </c>
      <c r="K205" s="59" t="s">
        <v>69</v>
      </c>
      <c r="L205" s="59" t="s">
        <v>67</v>
      </c>
      <c r="M205" s="59" t="s">
        <v>69</v>
      </c>
      <c r="N205" s="62" t="s">
        <v>69</v>
      </c>
      <c r="O205" s="62" t="s">
        <v>68</v>
      </c>
      <c r="P205" s="59"/>
      <c r="Q205" s="59"/>
      <c r="R205" s="59"/>
      <c r="S205" s="59"/>
      <c r="T205" s="59"/>
      <c r="U205" s="59"/>
      <c r="V205" s="59"/>
      <c r="W205" s="59"/>
      <c r="X205" s="2"/>
      <c r="Y205" s="4">
        <f t="shared" si="24"/>
        <v>20</v>
      </c>
      <c r="Z205" s="4">
        <f t="shared" si="25"/>
        <v>68</v>
      </c>
      <c r="AA205" s="5">
        <f t="shared" si="26"/>
        <v>3.4000000953674316</v>
      </c>
      <c r="AB205" s="4" t="str">
        <f t="shared" si="27"/>
        <v>P</v>
      </c>
      <c r="AC205" s="4"/>
      <c r="AD205" s="4"/>
      <c r="AE205" s="5"/>
      <c r="AF205" s="4">
        <f t="shared" si="28"/>
        <v>20</v>
      </c>
      <c r="AG205" s="4">
        <f t="shared" si="29"/>
        <v>68</v>
      </c>
      <c r="AH205" s="5">
        <f t="shared" si="30"/>
        <v>3.4000000953674316</v>
      </c>
      <c r="AI205" s="5" t="str">
        <f t="shared" si="31"/>
        <v>PASS</v>
      </c>
    </row>
    <row r="206" spans="1:35" x14ac:dyDescent="0.35">
      <c r="A206" s="1">
        <v>199</v>
      </c>
      <c r="B206" s="3" t="str">
        <f>PROPER(Details!B205)</f>
        <v>Mmecha, Samuel Oluebube</v>
      </c>
      <c r="C206" s="22" t="str">
        <f>T(Details!C205)</f>
        <v>CMP/20/111587</v>
      </c>
      <c r="D206" s="59" t="s">
        <v>68</v>
      </c>
      <c r="E206" s="62" t="s">
        <v>67</v>
      </c>
      <c r="F206" s="59" t="s">
        <v>68</v>
      </c>
      <c r="G206" s="59" t="s">
        <v>72</v>
      </c>
      <c r="H206" s="59" t="s">
        <v>71</v>
      </c>
      <c r="I206" s="59" t="s">
        <v>68</v>
      </c>
      <c r="J206" s="59" t="s">
        <v>70</v>
      </c>
      <c r="K206" s="59" t="s">
        <v>69</v>
      </c>
      <c r="L206" s="59" t="s">
        <v>72</v>
      </c>
      <c r="M206" s="59" t="s">
        <v>69</v>
      </c>
      <c r="N206" s="62" t="s">
        <v>69</v>
      </c>
      <c r="O206" s="62" t="s">
        <v>68</v>
      </c>
      <c r="P206" s="59"/>
      <c r="Q206" s="59"/>
      <c r="R206" s="59"/>
      <c r="S206" s="59"/>
      <c r="T206" s="59"/>
      <c r="U206" s="59"/>
      <c r="V206" s="59"/>
      <c r="W206" s="59"/>
      <c r="X206" s="2"/>
      <c r="Y206" s="4">
        <f t="shared" si="24"/>
        <v>20</v>
      </c>
      <c r="Z206" s="4">
        <f t="shared" si="25"/>
        <v>57</v>
      </c>
      <c r="AA206" s="5">
        <f t="shared" si="26"/>
        <v>2.8499999046325684</v>
      </c>
      <c r="AB206" s="4" t="str">
        <f t="shared" si="27"/>
        <v>CO</v>
      </c>
      <c r="AC206" s="4"/>
      <c r="AD206" s="4"/>
      <c r="AE206" s="5"/>
      <c r="AF206" s="4">
        <f t="shared" si="28"/>
        <v>20</v>
      </c>
      <c r="AG206" s="4">
        <f t="shared" si="29"/>
        <v>57</v>
      </c>
      <c r="AH206" s="5">
        <f t="shared" si="30"/>
        <v>2.8499999046325684</v>
      </c>
      <c r="AI206" s="5" t="str">
        <f t="shared" si="31"/>
        <v>GSS112</v>
      </c>
    </row>
    <row r="207" spans="1:35" x14ac:dyDescent="0.35">
      <c r="A207" s="1">
        <v>200</v>
      </c>
      <c r="B207" s="3" t="str">
        <f>PROPER(Details!B206)</f>
        <v>Akukwu, Chiemela Joseph</v>
      </c>
      <c r="C207" s="22" t="str">
        <f>T(Details!C206)</f>
        <v>CMP/20/111598</v>
      </c>
      <c r="D207" s="59" t="s">
        <v>69</v>
      </c>
      <c r="E207" s="62" t="s">
        <v>67</v>
      </c>
      <c r="F207" s="59" t="s">
        <v>67</v>
      </c>
      <c r="G207" s="59" t="s">
        <v>70</v>
      </c>
      <c r="H207" s="59" t="s">
        <v>69</v>
      </c>
      <c r="I207" s="59" t="s">
        <v>68</v>
      </c>
      <c r="J207" s="59" t="s">
        <v>69</v>
      </c>
      <c r="K207" s="59" t="s">
        <v>67</v>
      </c>
      <c r="L207" s="59" t="s">
        <v>67</v>
      </c>
      <c r="M207" s="59" t="s">
        <v>67</v>
      </c>
      <c r="N207" s="62" t="s">
        <v>69</v>
      </c>
      <c r="O207" s="62" t="s">
        <v>69</v>
      </c>
      <c r="P207" s="59"/>
      <c r="Q207" s="59"/>
      <c r="R207" s="59"/>
      <c r="S207" s="59"/>
      <c r="T207" s="59"/>
      <c r="U207" s="59"/>
      <c r="V207" s="59"/>
      <c r="W207" s="59"/>
      <c r="X207" s="2"/>
      <c r="Y207" s="4">
        <f t="shared" si="24"/>
        <v>20</v>
      </c>
      <c r="Z207" s="4">
        <f t="shared" si="25"/>
        <v>85</v>
      </c>
      <c r="AA207" s="5">
        <f t="shared" si="26"/>
        <v>4.25</v>
      </c>
      <c r="AB207" s="4" t="str">
        <f t="shared" si="27"/>
        <v>P</v>
      </c>
      <c r="AC207" s="4"/>
      <c r="AD207" s="4"/>
      <c r="AE207" s="5"/>
      <c r="AF207" s="4">
        <f t="shared" si="28"/>
        <v>20</v>
      </c>
      <c r="AG207" s="4">
        <f t="shared" si="29"/>
        <v>85</v>
      </c>
      <c r="AH207" s="5">
        <f t="shared" si="30"/>
        <v>4.25</v>
      </c>
      <c r="AI207" s="5" t="str">
        <f t="shared" si="31"/>
        <v>CHM114</v>
      </c>
    </row>
    <row r="208" spans="1:35" ht="24" x14ac:dyDescent="0.35">
      <c r="A208" s="1">
        <v>201</v>
      </c>
      <c r="B208" s="3" t="str">
        <f>PROPER(Details!B207)</f>
        <v>Joe, Kingsley Chibueze</v>
      </c>
      <c r="C208" s="22" t="str">
        <f>T(Details!C207)</f>
        <v>CMP/20/111634</v>
      </c>
      <c r="D208" s="59" t="s">
        <v>71</v>
      </c>
      <c r="E208" s="62" t="s">
        <v>70</v>
      </c>
      <c r="F208" s="59" t="s">
        <v>70</v>
      </c>
      <c r="G208" s="59" t="s">
        <v>70</v>
      </c>
      <c r="H208" s="59" t="s">
        <v>70</v>
      </c>
      <c r="I208" s="59" t="s">
        <v>67</v>
      </c>
      <c r="J208" s="59" t="s">
        <v>71</v>
      </c>
      <c r="K208" s="59" t="s">
        <v>72</v>
      </c>
      <c r="L208" s="59" t="s">
        <v>71</v>
      </c>
      <c r="M208" s="59" t="s">
        <v>68</v>
      </c>
      <c r="N208" s="62" t="s">
        <v>69</v>
      </c>
      <c r="O208" s="62" t="s">
        <v>70</v>
      </c>
      <c r="P208" s="59"/>
      <c r="Q208" s="59"/>
      <c r="R208" s="59"/>
      <c r="S208" s="59"/>
      <c r="T208" s="59"/>
      <c r="U208" s="59"/>
      <c r="V208" s="59"/>
      <c r="W208" s="59"/>
      <c r="X208" s="2"/>
      <c r="Y208" s="4">
        <f t="shared" si="24"/>
        <v>20</v>
      </c>
      <c r="Z208" s="4">
        <f t="shared" si="25"/>
        <v>28</v>
      </c>
      <c r="AA208" s="5">
        <f t="shared" si="26"/>
        <v>1.3999999761581421</v>
      </c>
      <c r="AB208" s="4" t="str">
        <f t="shared" si="27"/>
        <v>CO</v>
      </c>
      <c r="AC208" s="4"/>
      <c r="AD208" s="4"/>
      <c r="AE208" s="5"/>
      <c r="AF208" s="4">
        <f t="shared" si="28"/>
        <v>20</v>
      </c>
      <c r="AG208" s="4">
        <f t="shared" si="29"/>
        <v>28</v>
      </c>
      <c r="AH208" s="5">
        <f t="shared" si="30"/>
        <v>1.3999999761581421</v>
      </c>
      <c r="AI208" s="5" t="str">
        <f t="shared" si="31"/>
        <v>PHY117,CHM113,CHM114,BIO112,PHY112</v>
      </c>
    </row>
    <row r="209" spans="1:35" x14ac:dyDescent="0.35">
      <c r="A209" s="1">
        <v>202</v>
      </c>
      <c r="B209" s="3" t="str">
        <f>PROPER(Details!B208)</f>
        <v>Peter, Goodness Ihechi</v>
      </c>
      <c r="C209" s="22" t="str">
        <f>T(Details!C208)</f>
        <v>CMP/20/111658</v>
      </c>
      <c r="D209" s="59" t="s">
        <v>67</v>
      </c>
      <c r="E209" s="62" t="s">
        <v>67</v>
      </c>
      <c r="F209" s="59" t="s">
        <v>68</v>
      </c>
      <c r="G209" s="59" t="s">
        <v>68</v>
      </c>
      <c r="H209" s="59" t="s">
        <v>67</v>
      </c>
      <c r="I209" s="59" t="s">
        <v>67</v>
      </c>
      <c r="J209" s="59" t="s">
        <v>67</v>
      </c>
      <c r="K209" s="59" t="s">
        <v>69</v>
      </c>
      <c r="L209" s="59" t="s">
        <v>69</v>
      </c>
      <c r="M209" s="59" t="s">
        <v>69</v>
      </c>
      <c r="N209" s="62" t="s">
        <v>69</v>
      </c>
      <c r="O209" s="62" t="s">
        <v>68</v>
      </c>
      <c r="P209" s="59"/>
      <c r="Q209" s="59"/>
      <c r="R209" s="59"/>
      <c r="S209" s="59"/>
      <c r="T209" s="59"/>
      <c r="U209" s="59"/>
      <c r="V209" s="59"/>
      <c r="W209" s="59"/>
      <c r="X209" s="2"/>
      <c r="Y209" s="4">
        <f t="shared" si="24"/>
        <v>20</v>
      </c>
      <c r="Z209" s="4">
        <f t="shared" si="25"/>
        <v>79</v>
      </c>
      <c r="AA209" s="5">
        <f t="shared" si="26"/>
        <v>3.9500000476837158</v>
      </c>
      <c r="AB209" s="4" t="str">
        <f t="shared" si="27"/>
        <v>P</v>
      </c>
      <c r="AC209" s="4"/>
      <c r="AD209" s="4"/>
      <c r="AE209" s="5"/>
      <c r="AF209" s="4">
        <f t="shared" si="28"/>
        <v>20</v>
      </c>
      <c r="AG209" s="4">
        <f t="shared" si="29"/>
        <v>79</v>
      </c>
      <c r="AH209" s="5">
        <f t="shared" si="30"/>
        <v>3.9500000476837158</v>
      </c>
      <c r="AI209" s="5" t="str">
        <f t="shared" si="31"/>
        <v>PASS</v>
      </c>
    </row>
    <row r="210" spans="1:35" x14ac:dyDescent="0.35">
      <c r="A210" s="1">
        <v>203</v>
      </c>
      <c r="B210" s="3" t="str">
        <f>PROPER(Details!B209)</f>
        <v>Sunday, Smart Chibuike</v>
      </c>
      <c r="C210" s="22" t="str">
        <f>T(Details!C209)</f>
        <v>CMP/20/111695</v>
      </c>
      <c r="D210" s="59" t="s">
        <v>69</v>
      </c>
      <c r="E210" s="62" t="s">
        <v>69</v>
      </c>
      <c r="F210" s="59" t="s">
        <v>68</v>
      </c>
      <c r="G210" s="59" t="s">
        <v>67</v>
      </c>
      <c r="H210" s="59" t="s">
        <v>69</v>
      </c>
      <c r="I210" s="59" t="s">
        <v>67</v>
      </c>
      <c r="J210" s="59" t="s">
        <v>67</v>
      </c>
      <c r="K210" s="59" t="s">
        <v>69</v>
      </c>
      <c r="L210" s="59" t="s">
        <v>69</v>
      </c>
      <c r="M210" s="59" t="s">
        <v>69</v>
      </c>
      <c r="N210" s="62" t="s">
        <v>69</v>
      </c>
      <c r="O210" s="62" t="s">
        <v>67</v>
      </c>
      <c r="P210" s="59"/>
      <c r="Q210" s="59"/>
      <c r="R210" s="59"/>
      <c r="S210" s="59"/>
      <c r="T210" s="59"/>
      <c r="U210" s="59"/>
      <c r="V210" s="59"/>
      <c r="W210" s="59"/>
      <c r="X210" s="2"/>
      <c r="Y210" s="4">
        <f t="shared" si="24"/>
        <v>20</v>
      </c>
      <c r="Z210" s="4">
        <f t="shared" si="25"/>
        <v>88</v>
      </c>
      <c r="AA210" s="5">
        <f t="shared" si="26"/>
        <v>4.4000000953674316</v>
      </c>
      <c r="AB210" s="4" t="str">
        <f t="shared" si="27"/>
        <v>P</v>
      </c>
      <c r="AC210" s="4"/>
      <c r="AD210" s="4"/>
      <c r="AE210" s="5"/>
      <c r="AF210" s="4">
        <f t="shared" si="28"/>
        <v>20</v>
      </c>
      <c r="AG210" s="4">
        <f t="shared" si="29"/>
        <v>88</v>
      </c>
      <c r="AH210" s="5">
        <f t="shared" si="30"/>
        <v>4.4000000953674316</v>
      </c>
      <c r="AI210" s="5" t="str">
        <f t="shared" si="31"/>
        <v>COMMENDATION</v>
      </c>
    </row>
    <row r="211" spans="1:35" x14ac:dyDescent="0.35">
      <c r="A211" s="1">
        <v>204</v>
      </c>
      <c r="B211" s="3" t="str">
        <f>PROPER(Details!B210)</f>
        <v xml:space="preserve">Chilaka, Ikenna Victor </v>
      </c>
      <c r="C211" s="22" t="str">
        <f>T(Details!C210)</f>
        <v>CMP/20/111727</v>
      </c>
      <c r="D211" s="59" t="s">
        <v>68</v>
      </c>
      <c r="E211" s="62" t="s">
        <v>67</v>
      </c>
      <c r="F211" s="59" t="s">
        <v>72</v>
      </c>
      <c r="G211" s="59" t="s">
        <v>67</v>
      </c>
      <c r="H211" s="59" t="s">
        <v>67</v>
      </c>
      <c r="I211" s="59" t="s">
        <v>67</v>
      </c>
      <c r="J211" s="59" t="s">
        <v>67</v>
      </c>
      <c r="K211" s="59" t="s">
        <v>69</v>
      </c>
      <c r="L211" s="59" t="s">
        <v>69</v>
      </c>
      <c r="M211" s="59" t="s">
        <v>69</v>
      </c>
      <c r="N211" s="62" t="s">
        <v>69</v>
      </c>
      <c r="O211" s="62" t="s">
        <v>71</v>
      </c>
      <c r="P211" s="59"/>
      <c r="Q211" s="59"/>
      <c r="R211" s="59"/>
      <c r="S211" s="59"/>
      <c r="T211" s="59"/>
      <c r="U211" s="59"/>
      <c r="V211" s="59"/>
      <c r="W211" s="59"/>
      <c r="X211" s="2"/>
      <c r="Y211" s="4">
        <f t="shared" si="24"/>
        <v>20</v>
      </c>
      <c r="Z211" s="4">
        <f t="shared" si="25"/>
        <v>69</v>
      </c>
      <c r="AA211" s="5">
        <f t="shared" si="26"/>
        <v>3.4500000476837158</v>
      </c>
      <c r="AB211" s="4" t="str">
        <f t="shared" si="27"/>
        <v>P</v>
      </c>
      <c r="AC211" s="4"/>
      <c r="AD211" s="4"/>
      <c r="AE211" s="5"/>
      <c r="AF211" s="4">
        <f t="shared" si="28"/>
        <v>20</v>
      </c>
      <c r="AG211" s="4">
        <f t="shared" si="29"/>
        <v>69</v>
      </c>
      <c r="AH211" s="5">
        <f t="shared" si="30"/>
        <v>3.4500000476837158</v>
      </c>
      <c r="AI211" s="5" t="str">
        <f t="shared" si="31"/>
        <v>PASS</v>
      </c>
    </row>
    <row r="212" spans="1:35" x14ac:dyDescent="0.35">
      <c r="A212" s="1">
        <v>205</v>
      </c>
      <c r="B212" s="3" t="str">
        <f>PROPER(Details!B211)</f>
        <v>Ike, Victor Chinonso</v>
      </c>
      <c r="C212" s="22" t="str">
        <f>T(Details!C211)</f>
        <v>CMP/20/111738</v>
      </c>
      <c r="D212" s="59" t="s">
        <v>67</v>
      </c>
      <c r="E212" s="62" t="s">
        <v>69</v>
      </c>
      <c r="F212" s="59" t="s">
        <v>69</v>
      </c>
      <c r="G212" s="59" t="s">
        <v>72</v>
      </c>
      <c r="H212" s="59" t="s">
        <v>68</v>
      </c>
      <c r="I212" s="59" t="s">
        <v>68</v>
      </c>
      <c r="J212" s="59" t="s">
        <v>69</v>
      </c>
      <c r="K212" s="59" t="s">
        <v>69</v>
      </c>
      <c r="L212" s="59" t="s">
        <v>69</v>
      </c>
      <c r="M212" s="59" t="s">
        <v>69</v>
      </c>
      <c r="N212" s="62" t="s">
        <v>69</v>
      </c>
      <c r="O212" s="62" t="s">
        <v>69</v>
      </c>
      <c r="P212" s="59"/>
      <c r="Q212" s="59"/>
      <c r="R212" s="59"/>
      <c r="S212" s="59"/>
      <c r="T212" s="59"/>
      <c r="U212" s="59"/>
      <c r="V212" s="59"/>
      <c r="W212" s="59"/>
      <c r="X212" s="2"/>
      <c r="Y212" s="4">
        <f t="shared" si="24"/>
        <v>20</v>
      </c>
      <c r="Z212" s="4">
        <f t="shared" si="25"/>
        <v>87</v>
      </c>
      <c r="AA212" s="5">
        <f t="shared" si="26"/>
        <v>4.3499999046325684</v>
      </c>
      <c r="AB212" s="4" t="str">
        <f t="shared" si="27"/>
        <v>P</v>
      </c>
      <c r="AC212" s="4"/>
      <c r="AD212" s="4"/>
      <c r="AE212" s="5"/>
      <c r="AF212" s="4">
        <f t="shared" si="28"/>
        <v>20</v>
      </c>
      <c r="AG212" s="4">
        <f t="shared" si="29"/>
        <v>87</v>
      </c>
      <c r="AH212" s="5">
        <f t="shared" si="30"/>
        <v>4.3499999046325684</v>
      </c>
      <c r="AI212" s="5" t="str">
        <f t="shared" si="31"/>
        <v>COMMENDATION</v>
      </c>
    </row>
    <row r="213" spans="1:35" ht="24" x14ac:dyDescent="0.35">
      <c r="A213" s="76">
        <v>206</v>
      </c>
      <c r="B213" s="77" t="str">
        <f>PROPER(Details!B212)</f>
        <v>Omotayo, Joshua Chigozie</v>
      </c>
      <c r="C213" s="78" t="str">
        <f>T(Details!C212)</f>
        <v>CMP/20/111746</v>
      </c>
      <c r="D213" s="79" t="s">
        <v>67</v>
      </c>
      <c r="E213" s="80" t="s">
        <v>109</v>
      </c>
      <c r="F213" s="79" t="s">
        <v>67</v>
      </c>
      <c r="G213" s="79" t="s">
        <v>70</v>
      </c>
      <c r="H213" s="79" t="s">
        <v>71</v>
      </c>
      <c r="I213" s="79" t="s">
        <v>67</v>
      </c>
      <c r="J213" s="79" t="s">
        <v>71</v>
      </c>
      <c r="K213" s="79" t="s">
        <v>67</v>
      </c>
      <c r="L213" s="79" t="s">
        <v>70</v>
      </c>
      <c r="M213" s="79" t="s">
        <v>109</v>
      </c>
      <c r="N213" s="80" t="s">
        <v>69</v>
      </c>
      <c r="O213" s="80" t="s">
        <v>68</v>
      </c>
      <c r="P213" s="79"/>
      <c r="Q213" s="79"/>
      <c r="R213" s="79"/>
      <c r="S213" s="79"/>
      <c r="T213" s="79"/>
      <c r="U213" s="79"/>
      <c r="V213" s="79"/>
      <c r="W213" s="79"/>
      <c r="X213" s="81"/>
      <c r="Y213" s="82">
        <f t="shared" si="24"/>
        <v>17</v>
      </c>
      <c r="Z213" s="82">
        <f t="shared" si="25"/>
        <v>51</v>
      </c>
      <c r="AA213" s="83">
        <f t="shared" si="26"/>
        <v>3</v>
      </c>
      <c r="AB213" s="82" t="str">
        <f t="shared" si="27"/>
        <v>CO</v>
      </c>
      <c r="AC213" s="82"/>
      <c r="AD213" s="82"/>
      <c r="AE213" s="83"/>
      <c r="AF213" s="82">
        <f t="shared" si="28"/>
        <v>17</v>
      </c>
      <c r="AG213" s="82">
        <f t="shared" si="29"/>
        <v>51</v>
      </c>
      <c r="AH213" s="83">
        <f t="shared" si="30"/>
        <v>3</v>
      </c>
      <c r="AI213" s="83" t="str">
        <f t="shared" si="31"/>
        <v>PHY117,CHM114,UGC111,CSC112</v>
      </c>
    </row>
    <row r="214" spans="1:35" x14ac:dyDescent="0.35">
      <c r="A214" s="1">
        <v>207</v>
      </c>
      <c r="B214" s="3" t="str">
        <f>PROPER(Details!B213)</f>
        <v xml:space="preserve">Otta, Chukwuemeka Williams </v>
      </c>
      <c r="C214" s="22" t="str">
        <f>T(Details!C213)</f>
        <v>CMP/20/111752</v>
      </c>
      <c r="D214" s="59" t="s">
        <v>67</v>
      </c>
      <c r="E214" s="61" t="s">
        <v>67</v>
      </c>
      <c r="F214" s="59" t="s">
        <v>68</v>
      </c>
      <c r="G214" s="59" t="s">
        <v>70</v>
      </c>
      <c r="H214" s="59" t="s">
        <v>72</v>
      </c>
      <c r="I214" s="59" t="s">
        <v>69</v>
      </c>
      <c r="J214" s="59" t="s">
        <v>67</v>
      </c>
      <c r="K214" s="59" t="s">
        <v>67</v>
      </c>
      <c r="L214" s="59" t="s">
        <v>68</v>
      </c>
      <c r="M214" s="59" t="s">
        <v>68</v>
      </c>
      <c r="N214" s="61" t="s">
        <v>69</v>
      </c>
      <c r="O214" s="61" t="s">
        <v>69</v>
      </c>
      <c r="P214" s="59"/>
      <c r="Q214" s="59"/>
      <c r="R214" s="59"/>
      <c r="S214" s="59"/>
      <c r="T214" s="59"/>
      <c r="U214" s="59"/>
      <c r="V214" s="59"/>
      <c r="W214" s="59"/>
      <c r="X214" s="6"/>
      <c r="Y214" s="4">
        <f t="shared" si="24"/>
        <v>20</v>
      </c>
      <c r="Z214" s="4">
        <f t="shared" si="25"/>
        <v>68</v>
      </c>
      <c r="AA214" s="5">
        <f t="shared" si="26"/>
        <v>3.4000000953674316</v>
      </c>
      <c r="AB214" s="4" t="str">
        <f t="shared" si="27"/>
        <v>P</v>
      </c>
      <c r="AC214" s="4"/>
      <c r="AD214" s="4"/>
      <c r="AE214" s="5"/>
      <c r="AF214" s="4">
        <f t="shared" si="28"/>
        <v>20</v>
      </c>
      <c r="AG214" s="4">
        <f t="shared" si="29"/>
        <v>68</v>
      </c>
      <c r="AH214" s="5">
        <f t="shared" si="30"/>
        <v>3.4000000953674316</v>
      </c>
      <c r="AI214" s="5" t="str">
        <f t="shared" si="31"/>
        <v>CHM114</v>
      </c>
    </row>
    <row r="215" spans="1:35" x14ac:dyDescent="0.35">
      <c r="A215" s="84">
        <v>208</v>
      </c>
      <c r="B215" s="85" t="str">
        <f>PROPER(Details!B214)</f>
        <v>Enyiukwu, Godwin Ahamdi</v>
      </c>
      <c r="C215" s="86" t="str">
        <f>T(Details!C214)</f>
        <v>CMP/20/111778</v>
      </c>
      <c r="D215" s="87" t="s">
        <v>67</v>
      </c>
      <c r="E215" s="88" t="s">
        <v>68</v>
      </c>
      <c r="F215" s="87" t="s">
        <v>68</v>
      </c>
      <c r="G215" s="87" t="s">
        <v>72</v>
      </c>
      <c r="H215" s="87" t="s">
        <v>69</v>
      </c>
      <c r="I215" s="87" t="s">
        <v>68</v>
      </c>
      <c r="J215" s="87" t="s">
        <v>67</v>
      </c>
      <c r="K215" s="87" t="s">
        <v>67</v>
      </c>
      <c r="L215" s="87" t="s">
        <v>69</v>
      </c>
      <c r="M215" s="87" t="s">
        <v>69</v>
      </c>
      <c r="N215" s="88" t="s">
        <v>69</v>
      </c>
      <c r="O215" s="88" t="s">
        <v>69</v>
      </c>
      <c r="P215" s="87"/>
      <c r="Q215" s="87"/>
      <c r="R215" s="87"/>
      <c r="S215" s="87"/>
      <c r="T215" s="87"/>
      <c r="U215" s="87"/>
      <c r="V215" s="87"/>
      <c r="W215" s="87"/>
      <c r="X215" s="89"/>
      <c r="Y215" s="90">
        <f t="shared" si="24"/>
        <v>20</v>
      </c>
      <c r="Z215" s="90">
        <f t="shared" si="25"/>
        <v>80</v>
      </c>
      <c r="AA215" s="91">
        <f t="shared" si="26"/>
        <v>4</v>
      </c>
      <c r="AB215" s="90" t="str">
        <f t="shared" si="27"/>
        <v>P</v>
      </c>
      <c r="AC215" s="90"/>
      <c r="AD215" s="90"/>
      <c r="AE215" s="91"/>
      <c r="AF215" s="90">
        <f t="shared" si="28"/>
        <v>20</v>
      </c>
      <c r="AG215" s="90">
        <f t="shared" si="29"/>
        <v>80</v>
      </c>
      <c r="AH215" s="91">
        <f t="shared" si="30"/>
        <v>4</v>
      </c>
      <c r="AI215" s="91" t="str">
        <f t="shared" si="31"/>
        <v>COMMENDATION</v>
      </c>
    </row>
    <row r="216" spans="1:35" x14ac:dyDescent="0.35">
      <c r="A216" s="1">
        <v>209</v>
      </c>
      <c r="B216" s="3" t="str">
        <f>PROPER(Details!B215)</f>
        <v>Oti, Favour Eze Arthur</v>
      </c>
      <c r="C216" s="22" t="str">
        <f>T(Details!C215)</f>
        <v>CMP/20/111786</v>
      </c>
      <c r="D216" s="59" t="s">
        <v>68</v>
      </c>
      <c r="E216" s="62" t="s">
        <v>72</v>
      </c>
      <c r="F216" s="59" t="s">
        <v>68</v>
      </c>
      <c r="G216" s="59" t="s">
        <v>70</v>
      </c>
      <c r="H216" s="59" t="s">
        <v>72</v>
      </c>
      <c r="I216" s="59" t="s">
        <v>67</v>
      </c>
      <c r="J216" s="59" t="s">
        <v>71</v>
      </c>
      <c r="K216" s="59" t="s">
        <v>69</v>
      </c>
      <c r="L216" s="59" t="s">
        <v>67</v>
      </c>
      <c r="M216" s="59" t="s">
        <v>69</v>
      </c>
      <c r="N216" s="62" t="s">
        <v>67</v>
      </c>
      <c r="O216" s="62" t="s">
        <v>71</v>
      </c>
      <c r="P216" s="59"/>
      <c r="Q216" s="59"/>
      <c r="R216" s="59"/>
      <c r="S216" s="59"/>
      <c r="T216" s="59"/>
      <c r="U216" s="59"/>
      <c r="V216" s="59"/>
      <c r="W216" s="59"/>
      <c r="X216" s="2"/>
      <c r="Y216" s="4">
        <f t="shared" si="24"/>
        <v>20</v>
      </c>
      <c r="Z216" s="4">
        <f t="shared" si="25"/>
        <v>56</v>
      </c>
      <c r="AA216" s="5">
        <f t="shared" si="26"/>
        <v>2.7999999523162842</v>
      </c>
      <c r="AB216" s="4" t="str">
        <f t="shared" si="27"/>
        <v>P</v>
      </c>
      <c r="AC216" s="4"/>
      <c r="AD216" s="4"/>
      <c r="AE216" s="5"/>
      <c r="AF216" s="4">
        <f t="shared" si="28"/>
        <v>20</v>
      </c>
      <c r="AG216" s="4">
        <f t="shared" si="29"/>
        <v>56</v>
      </c>
      <c r="AH216" s="5">
        <f t="shared" si="30"/>
        <v>2.7999999523162842</v>
      </c>
      <c r="AI216" s="5" t="str">
        <f t="shared" si="31"/>
        <v>CHM114</v>
      </c>
    </row>
    <row r="217" spans="1:35" x14ac:dyDescent="0.35">
      <c r="A217" s="1">
        <v>210</v>
      </c>
      <c r="B217" s="3" t="str">
        <f>PROPER(Details!B216)</f>
        <v>Amamchukwu, Obioma Faith</v>
      </c>
      <c r="C217" s="22" t="str">
        <f>T(Details!C216)</f>
        <v>CMP/20/111821</v>
      </c>
      <c r="D217" s="59" t="s">
        <v>68</v>
      </c>
      <c r="E217" s="62" t="s">
        <v>67</v>
      </c>
      <c r="F217" s="59" t="s">
        <v>71</v>
      </c>
      <c r="G217" s="59" t="s">
        <v>70</v>
      </c>
      <c r="H217" s="59" t="s">
        <v>68</v>
      </c>
      <c r="I217" s="59" t="s">
        <v>72</v>
      </c>
      <c r="J217" s="59" t="s">
        <v>68</v>
      </c>
      <c r="K217" s="59" t="s">
        <v>67</v>
      </c>
      <c r="L217" s="59" t="s">
        <v>67</v>
      </c>
      <c r="M217" s="59" t="s">
        <v>67</v>
      </c>
      <c r="N217" s="62" t="s">
        <v>69</v>
      </c>
      <c r="O217" s="62" t="s">
        <v>71</v>
      </c>
      <c r="P217" s="59"/>
      <c r="Q217" s="59"/>
      <c r="R217" s="59"/>
      <c r="S217" s="59"/>
      <c r="T217" s="59"/>
      <c r="U217" s="59"/>
      <c r="V217" s="59"/>
      <c r="W217" s="59"/>
      <c r="X217" s="2"/>
      <c r="Y217" s="4">
        <f t="shared" si="24"/>
        <v>20</v>
      </c>
      <c r="Z217" s="4">
        <f t="shared" si="25"/>
        <v>57</v>
      </c>
      <c r="AA217" s="5">
        <f t="shared" si="26"/>
        <v>2.8499999046325684</v>
      </c>
      <c r="AB217" s="4" t="str">
        <f t="shared" si="27"/>
        <v>P</v>
      </c>
      <c r="AC217" s="4"/>
      <c r="AD217" s="4"/>
      <c r="AE217" s="5"/>
      <c r="AF217" s="4">
        <f t="shared" si="28"/>
        <v>20</v>
      </c>
      <c r="AG217" s="4">
        <f t="shared" si="29"/>
        <v>57</v>
      </c>
      <c r="AH217" s="5">
        <f t="shared" si="30"/>
        <v>2.8499999046325684</v>
      </c>
      <c r="AI217" s="5" t="str">
        <f t="shared" si="31"/>
        <v>CHM114</v>
      </c>
    </row>
    <row r="218" spans="1:35" x14ac:dyDescent="0.35">
      <c r="A218" s="1">
        <v>211</v>
      </c>
      <c r="B218" s="3" t="str">
        <f>PROPER(Details!B217)</f>
        <v xml:space="preserve">Uwamacha, Chidinma Happiness </v>
      </c>
      <c r="C218" s="22" t="str">
        <f>T(Details!C217)</f>
        <v>CMP/20/111845</v>
      </c>
      <c r="D218" s="59" t="s">
        <v>67</v>
      </c>
      <c r="E218" s="62" t="s">
        <v>68</v>
      </c>
      <c r="F218" s="59" t="s">
        <v>67</v>
      </c>
      <c r="G218" s="59" t="s">
        <v>72</v>
      </c>
      <c r="H218" s="59" t="s">
        <v>68</v>
      </c>
      <c r="I218" s="59" t="s">
        <v>67</v>
      </c>
      <c r="J218" s="59" t="s">
        <v>67</v>
      </c>
      <c r="K218" s="59" t="s">
        <v>69</v>
      </c>
      <c r="L218" s="59" t="s">
        <v>67</v>
      </c>
      <c r="M218" s="59" t="s">
        <v>71</v>
      </c>
      <c r="N218" s="62" t="s">
        <v>67</v>
      </c>
      <c r="O218" s="62" t="s">
        <v>69</v>
      </c>
      <c r="P218" s="59"/>
      <c r="Q218" s="59"/>
      <c r="R218" s="59"/>
      <c r="S218" s="59"/>
      <c r="T218" s="59"/>
      <c r="U218" s="59"/>
      <c r="V218" s="59"/>
      <c r="W218" s="59"/>
      <c r="X218" s="2"/>
      <c r="Y218" s="4">
        <f t="shared" si="24"/>
        <v>20</v>
      </c>
      <c r="Z218" s="4">
        <f t="shared" si="25"/>
        <v>73</v>
      </c>
      <c r="AA218" s="5">
        <f t="shared" si="26"/>
        <v>3.6500000953674316</v>
      </c>
      <c r="AB218" s="4" t="str">
        <f t="shared" si="27"/>
        <v>P</v>
      </c>
      <c r="AC218" s="4"/>
      <c r="AD218" s="4"/>
      <c r="AE218" s="5"/>
      <c r="AF218" s="4">
        <f t="shared" si="28"/>
        <v>20</v>
      </c>
      <c r="AG218" s="4">
        <f t="shared" si="29"/>
        <v>73</v>
      </c>
      <c r="AH218" s="5">
        <f t="shared" si="30"/>
        <v>3.6500000953674316</v>
      </c>
      <c r="AI218" s="5" t="str">
        <f t="shared" si="31"/>
        <v>PASS</v>
      </c>
    </row>
    <row r="219" spans="1:35" x14ac:dyDescent="0.35">
      <c r="A219" s="1">
        <v>212</v>
      </c>
      <c r="B219" s="3" t="str">
        <f>PROPER(Details!B218)</f>
        <v xml:space="preserve">Agburum,  Henry Chidubem </v>
      </c>
      <c r="C219" s="22" t="str">
        <f>T(Details!C218)</f>
        <v xml:space="preserve">CMP/20/111862 </v>
      </c>
      <c r="D219" s="59" t="s">
        <v>68</v>
      </c>
      <c r="E219" s="62" t="s">
        <v>67</v>
      </c>
      <c r="F219" s="59" t="s">
        <v>71</v>
      </c>
      <c r="G219" s="59" t="s">
        <v>70</v>
      </c>
      <c r="H219" s="59" t="s">
        <v>68</v>
      </c>
      <c r="I219" s="59" t="s">
        <v>69</v>
      </c>
      <c r="J219" s="59" t="s">
        <v>67</v>
      </c>
      <c r="K219" s="59" t="s">
        <v>67</v>
      </c>
      <c r="L219" s="59" t="s">
        <v>67</v>
      </c>
      <c r="M219" s="59" t="s">
        <v>72</v>
      </c>
      <c r="N219" s="62" t="s">
        <v>69</v>
      </c>
      <c r="O219" s="62" t="s">
        <v>71</v>
      </c>
      <c r="P219" s="59"/>
      <c r="Q219" s="59"/>
      <c r="R219" s="59"/>
      <c r="S219" s="59"/>
      <c r="T219" s="59"/>
      <c r="U219" s="59"/>
      <c r="V219" s="59"/>
      <c r="W219" s="59"/>
      <c r="X219" s="2"/>
      <c r="Y219" s="4">
        <f t="shared" si="24"/>
        <v>20</v>
      </c>
      <c r="Z219" s="4">
        <f t="shared" si="25"/>
        <v>57</v>
      </c>
      <c r="AA219" s="5">
        <f t="shared" si="26"/>
        <v>2.8499999046325684</v>
      </c>
      <c r="AB219" s="4" t="str">
        <f t="shared" si="27"/>
        <v>P</v>
      </c>
      <c r="AC219" s="4"/>
      <c r="AD219" s="4"/>
      <c r="AE219" s="5"/>
      <c r="AF219" s="4">
        <f t="shared" si="28"/>
        <v>20</v>
      </c>
      <c r="AG219" s="4">
        <f t="shared" si="29"/>
        <v>57</v>
      </c>
      <c r="AH219" s="5">
        <f t="shared" si="30"/>
        <v>2.8499999046325684</v>
      </c>
      <c r="AI219" s="5" t="str">
        <f t="shared" si="31"/>
        <v>CHM114</v>
      </c>
    </row>
    <row r="220" spans="1:35" x14ac:dyDescent="0.35">
      <c r="A220" s="1">
        <v>213</v>
      </c>
      <c r="B220" s="3" t="str">
        <f>PROPER(Details!B219)</f>
        <v>Onwusogh, Chizaram Godswill</v>
      </c>
      <c r="C220" s="22" t="str">
        <f>T(Details!C219)</f>
        <v>CMP/20/111868</v>
      </c>
      <c r="D220" s="59" t="s">
        <v>67</v>
      </c>
      <c r="E220" s="62" t="s">
        <v>68</v>
      </c>
      <c r="F220" s="59" t="s">
        <v>67</v>
      </c>
      <c r="G220" s="59" t="s">
        <v>70</v>
      </c>
      <c r="H220" s="59" t="s">
        <v>71</v>
      </c>
      <c r="I220" s="59" t="s">
        <v>67</v>
      </c>
      <c r="J220" s="59" t="s">
        <v>68</v>
      </c>
      <c r="K220" s="59" t="s">
        <v>69</v>
      </c>
      <c r="L220" s="59" t="s">
        <v>67</v>
      </c>
      <c r="M220" s="59" t="s">
        <v>69</v>
      </c>
      <c r="N220" s="62" t="s">
        <v>69</v>
      </c>
      <c r="O220" s="62" t="s">
        <v>69</v>
      </c>
      <c r="P220" s="59"/>
      <c r="Q220" s="59"/>
      <c r="R220" s="59"/>
      <c r="S220" s="59"/>
      <c r="T220" s="59"/>
      <c r="U220" s="59"/>
      <c r="V220" s="59"/>
      <c r="W220" s="59"/>
      <c r="X220" s="2"/>
      <c r="Y220" s="4">
        <f t="shared" si="24"/>
        <v>20</v>
      </c>
      <c r="Z220" s="4">
        <f t="shared" si="25"/>
        <v>75</v>
      </c>
      <c r="AA220" s="5">
        <f t="shared" si="26"/>
        <v>3.75</v>
      </c>
      <c r="AB220" s="4" t="str">
        <f t="shared" si="27"/>
        <v>P</v>
      </c>
      <c r="AC220" s="4"/>
      <c r="AD220" s="4"/>
      <c r="AE220" s="5"/>
      <c r="AF220" s="4">
        <f t="shared" si="28"/>
        <v>20</v>
      </c>
      <c r="AG220" s="4">
        <f t="shared" si="29"/>
        <v>75</v>
      </c>
      <c r="AH220" s="5">
        <f t="shared" si="30"/>
        <v>3.75</v>
      </c>
      <c r="AI220" s="5" t="str">
        <f t="shared" si="31"/>
        <v>CHM114</v>
      </c>
    </row>
    <row r="221" spans="1:35" x14ac:dyDescent="0.35">
      <c r="A221" s="1">
        <v>214</v>
      </c>
      <c r="B221" s="3" t="str">
        <f>PROPER(Details!B220)</f>
        <v xml:space="preserve">Cletus, Prosperity Emmanuel </v>
      </c>
      <c r="C221" s="22" t="str">
        <f>T(Details!C220)</f>
        <v>CMP/20/111871</v>
      </c>
      <c r="D221" s="59" t="s">
        <v>68</v>
      </c>
      <c r="E221" s="62" t="s">
        <v>68</v>
      </c>
      <c r="F221" s="59" t="s">
        <v>71</v>
      </c>
      <c r="G221" s="59" t="s">
        <v>72</v>
      </c>
      <c r="H221" s="59" t="s">
        <v>72</v>
      </c>
      <c r="I221" s="59" t="s">
        <v>68</v>
      </c>
      <c r="J221" s="59" t="s">
        <v>71</v>
      </c>
      <c r="K221" s="59" t="s">
        <v>67</v>
      </c>
      <c r="L221" s="59" t="s">
        <v>68</v>
      </c>
      <c r="M221" s="59" t="s">
        <v>69</v>
      </c>
      <c r="N221" s="62" t="s">
        <v>67</v>
      </c>
      <c r="O221" s="62" t="s">
        <v>68</v>
      </c>
      <c r="P221" s="59"/>
      <c r="Q221" s="59"/>
      <c r="R221" s="59"/>
      <c r="S221" s="59"/>
      <c r="T221" s="59"/>
      <c r="U221" s="59"/>
      <c r="V221" s="59"/>
      <c r="W221" s="59"/>
      <c r="X221" s="2"/>
      <c r="Y221" s="4">
        <f t="shared" si="24"/>
        <v>20</v>
      </c>
      <c r="Z221" s="4">
        <f t="shared" si="25"/>
        <v>55</v>
      </c>
      <c r="AA221" s="5">
        <f t="shared" si="26"/>
        <v>2.75</v>
      </c>
      <c r="AB221" s="4" t="str">
        <f t="shared" si="27"/>
        <v>P</v>
      </c>
      <c r="AC221" s="4"/>
      <c r="AD221" s="4"/>
      <c r="AE221" s="5"/>
      <c r="AF221" s="4">
        <f t="shared" si="28"/>
        <v>20</v>
      </c>
      <c r="AG221" s="4">
        <f t="shared" si="29"/>
        <v>55</v>
      </c>
      <c r="AH221" s="5">
        <f t="shared" si="30"/>
        <v>2.75</v>
      </c>
      <c r="AI221" s="5" t="str">
        <f t="shared" si="31"/>
        <v>PASS</v>
      </c>
    </row>
    <row r="222" spans="1:35" x14ac:dyDescent="0.35">
      <c r="A222" s="1">
        <v>215</v>
      </c>
      <c r="B222" s="3" t="str">
        <f>PROPER(Details!B221)</f>
        <v>Chukwuemeka, Emmanuel Courage</v>
      </c>
      <c r="C222" s="22" t="str">
        <f>T(Details!C221)</f>
        <v>CMP/20/111872</v>
      </c>
      <c r="D222" s="59" t="s">
        <v>67</v>
      </c>
      <c r="E222" s="62" t="s">
        <v>68</v>
      </c>
      <c r="F222" s="59" t="s">
        <v>68</v>
      </c>
      <c r="G222" s="59" t="s">
        <v>71</v>
      </c>
      <c r="H222" s="59" t="s">
        <v>67</v>
      </c>
      <c r="I222" s="59" t="s">
        <v>67</v>
      </c>
      <c r="J222" s="59" t="s">
        <v>67</v>
      </c>
      <c r="K222" s="59" t="s">
        <v>69</v>
      </c>
      <c r="L222" s="59" t="s">
        <v>67</v>
      </c>
      <c r="M222" s="59" t="s">
        <v>69</v>
      </c>
      <c r="N222" s="62" t="s">
        <v>69</v>
      </c>
      <c r="O222" s="62" t="s">
        <v>68</v>
      </c>
      <c r="P222" s="59"/>
      <c r="Q222" s="59"/>
      <c r="R222" s="59"/>
      <c r="S222" s="59"/>
      <c r="T222" s="59"/>
      <c r="U222" s="59"/>
      <c r="V222" s="59"/>
      <c r="W222" s="59"/>
      <c r="X222" s="2"/>
      <c r="Y222" s="4">
        <f t="shared" si="24"/>
        <v>20</v>
      </c>
      <c r="Z222" s="4">
        <f t="shared" si="25"/>
        <v>76</v>
      </c>
      <c r="AA222" s="5">
        <f t="shared" si="26"/>
        <v>3.7999999523162842</v>
      </c>
      <c r="AB222" s="4" t="str">
        <f t="shared" si="27"/>
        <v>P</v>
      </c>
      <c r="AC222" s="4"/>
      <c r="AD222" s="4"/>
      <c r="AE222" s="5"/>
      <c r="AF222" s="4">
        <f t="shared" si="28"/>
        <v>20</v>
      </c>
      <c r="AG222" s="4">
        <f t="shared" si="29"/>
        <v>76</v>
      </c>
      <c r="AH222" s="5">
        <f t="shared" si="30"/>
        <v>3.7999999523162842</v>
      </c>
      <c r="AI222" s="5" t="str">
        <f t="shared" si="31"/>
        <v>PASS</v>
      </c>
    </row>
    <row r="223" spans="1:35" x14ac:dyDescent="0.35">
      <c r="A223" s="1">
        <v>216</v>
      </c>
      <c r="B223" s="3" t="str">
        <f>PROPER(Details!B222)</f>
        <v>Uwaoma, Remigius Ikechukwu</v>
      </c>
      <c r="C223" s="22" t="str">
        <f>T(Details!C222)</f>
        <v>CMP/20/111873</v>
      </c>
      <c r="D223" s="59" t="s">
        <v>71</v>
      </c>
      <c r="E223" s="62" t="s">
        <v>71</v>
      </c>
      <c r="F223" s="59" t="s">
        <v>71</v>
      </c>
      <c r="G223" s="59" t="s">
        <v>70</v>
      </c>
      <c r="H223" s="59" t="s">
        <v>71</v>
      </c>
      <c r="I223" s="59" t="s">
        <v>67</v>
      </c>
      <c r="J223" s="59" t="s">
        <v>71</v>
      </c>
      <c r="K223" s="59" t="s">
        <v>67</v>
      </c>
      <c r="L223" s="59" t="s">
        <v>72</v>
      </c>
      <c r="M223" s="59" t="s">
        <v>68</v>
      </c>
      <c r="N223" s="62" t="s">
        <v>67</v>
      </c>
      <c r="O223" s="62" t="s">
        <v>71</v>
      </c>
      <c r="P223" s="59"/>
      <c r="Q223" s="59"/>
      <c r="R223" s="59"/>
      <c r="S223" s="59"/>
      <c r="T223" s="59"/>
      <c r="U223" s="59"/>
      <c r="V223" s="59"/>
      <c r="W223" s="59"/>
      <c r="X223" s="2"/>
      <c r="Y223" s="4">
        <f t="shared" si="24"/>
        <v>20</v>
      </c>
      <c r="Z223" s="4">
        <f t="shared" si="25"/>
        <v>45</v>
      </c>
      <c r="AA223" s="5">
        <f t="shared" si="26"/>
        <v>2.25</v>
      </c>
      <c r="AB223" s="4" t="str">
        <f t="shared" si="27"/>
        <v>P</v>
      </c>
      <c r="AC223" s="4"/>
      <c r="AD223" s="4"/>
      <c r="AE223" s="5"/>
      <c r="AF223" s="4">
        <f t="shared" si="28"/>
        <v>20</v>
      </c>
      <c r="AG223" s="4">
        <f t="shared" si="29"/>
        <v>45</v>
      </c>
      <c r="AH223" s="5">
        <f t="shared" si="30"/>
        <v>2.25</v>
      </c>
      <c r="AI223" s="5" t="str">
        <f t="shared" si="31"/>
        <v>CHM114</v>
      </c>
    </row>
    <row r="224" spans="1:35" x14ac:dyDescent="0.35">
      <c r="A224" s="1">
        <v>217</v>
      </c>
      <c r="B224" s="3" t="str">
        <f>PROPER(Details!B223)</f>
        <v>Nwakanma, Kelechi Daniel</v>
      </c>
      <c r="C224" s="22" t="str">
        <f>T(Details!C223)</f>
        <v>CMP/20/111888</v>
      </c>
      <c r="D224" s="59" t="s">
        <v>67</v>
      </c>
      <c r="E224" s="62" t="s">
        <v>70</v>
      </c>
      <c r="F224" s="59" t="s">
        <v>68</v>
      </c>
      <c r="G224" s="59" t="s">
        <v>70</v>
      </c>
      <c r="H224" s="59" t="s">
        <v>67</v>
      </c>
      <c r="I224" s="59" t="s">
        <v>68</v>
      </c>
      <c r="J224" s="59" t="s">
        <v>68</v>
      </c>
      <c r="K224" s="59" t="s">
        <v>67</v>
      </c>
      <c r="L224" s="59" t="s">
        <v>67</v>
      </c>
      <c r="M224" s="59" t="s">
        <v>69</v>
      </c>
      <c r="N224" s="62" t="s">
        <v>69</v>
      </c>
      <c r="O224" s="62" t="s">
        <v>71</v>
      </c>
      <c r="P224" s="59"/>
      <c r="Q224" s="59"/>
      <c r="R224" s="59"/>
      <c r="S224" s="59"/>
      <c r="T224" s="59"/>
      <c r="U224" s="59"/>
      <c r="V224" s="59"/>
      <c r="W224" s="59"/>
      <c r="X224" s="2"/>
      <c r="Y224" s="4">
        <f t="shared" si="24"/>
        <v>20</v>
      </c>
      <c r="Z224" s="4">
        <f t="shared" si="25"/>
        <v>65</v>
      </c>
      <c r="AA224" s="5">
        <f t="shared" si="26"/>
        <v>3.25</v>
      </c>
      <c r="AB224" s="4" t="str">
        <f t="shared" si="27"/>
        <v>P</v>
      </c>
      <c r="AC224" s="4"/>
      <c r="AD224" s="4"/>
      <c r="AE224" s="5"/>
      <c r="AF224" s="4">
        <f t="shared" si="28"/>
        <v>20</v>
      </c>
      <c r="AG224" s="4">
        <f t="shared" si="29"/>
        <v>65</v>
      </c>
      <c r="AH224" s="5">
        <f t="shared" si="30"/>
        <v>3.25</v>
      </c>
      <c r="AI224" s="5" t="str">
        <f t="shared" si="31"/>
        <v>PHY117,CHM114</v>
      </c>
    </row>
    <row r="225" spans="1:35" x14ac:dyDescent="0.35">
      <c r="A225" s="1">
        <v>218</v>
      </c>
      <c r="B225" s="3" t="str">
        <f>PROPER(Details!B224)</f>
        <v>Ojo, Onyenaucheya Kalu</v>
      </c>
      <c r="C225" s="22" t="str">
        <f>T(Details!C224)</f>
        <v>CMP/20/111891</v>
      </c>
      <c r="D225" s="59" t="s">
        <v>67</v>
      </c>
      <c r="E225" s="62" t="s">
        <v>71</v>
      </c>
      <c r="F225" s="59" t="s">
        <v>72</v>
      </c>
      <c r="G225" s="59" t="s">
        <v>68</v>
      </c>
      <c r="H225" s="59" t="s">
        <v>68</v>
      </c>
      <c r="I225" s="59" t="s">
        <v>68</v>
      </c>
      <c r="J225" s="59" t="s">
        <v>68</v>
      </c>
      <c r="K225" s="59" t="s">
        <v>67</v>
      </c>
      <c r="L225" s="59" t="s">
        <v>67</v>
      </c>
      <c r="M225" s="59" t="s">
        <v>67</v>
      </c>
      <c r="N225" s="62" t="s">
        <v>67</v>
      </c>
      <c r="O225" s="62" t="s">
        <v>72</v>
      </c>
      <c r="P225" s="59"/>
      <c r="Q225" s="59"/>
      <c r="R225" s="59"/>
      <c r="S225" s="59"/>
      <c r="T225" s="59"/>
      <c r="U225" s="59"/>
      <c r="V225" s="59"/>
      <c r="W225" s="59"/>
      <c r="X225" s="2"/>
      <c r="Y225" s="4">
        <f t="shared" si="24"/>
        <v>20</v>
      </c>
      <c r="Z225" s="4">
        <f t="shared" si="25"/>
        <v>57</v>
      </c>
      <c r="AA225" s="5">
        <f t="shared" si="26"/>
        <v>2.8499999046325684</v>
      </c>
      <c r="AB225" s="4" t="str">
        <f t="shared" si="27"/>
        <v>P</v>
      </c>
      <c r="AC225" s="4"/>
      <c r="AD225" s="4"/>
      <c r="AE225" s="5"/>
      <c r="AF225" s="4">
        <f t="shared" si="28"/>
        <v>20</v>
      </c>
      <c r="AG225" s="4">
        <f t="shared" si="29"/>
        <v>57</v>
      </c>
      <c r="AH225" s="5">
        <f t="shared" si="30"/>
        <v>2.8499999046325684</v>
      </c>
      <c r="AI225" s="5" t="str">
        <f t="shared" si="31"/>
        <v>PASS</v>
      </c>
    </row>
    <row r="226" spans="1:35" x14ac:dyDescent="0.35">
      <c r="A226" s="1">
        <v>219</v>
      </c>
      <c r="B226" s="3" t="str">
        <f>PROPER(Details!B225)</f>
        <v>Uche, Chidiebere Victor</v>
      </c>
      <c r="C226" s="22" t="str">
        <f>T(Details!C225)</f>
        <v>CMP/20/111898</v>
      </c>
      <c r="D226" s="59" t="s">
        <v>68</v>
      </c>
      <c r="E226" s="62" t="s">
        <v>67</v>
      </c>
      <c r="F226" s="59" t="s">
        <v>70</v>
      </c>
      <c r="G226" s="59" t="s">
        <v>70</v>
      </c>
      <c r="H226" s="59" t="s">
        <v>68</v>
      </c>
      <c r="I226" s="59" t="s">
        <v>68</v>
      </c>
      <c r="J226" s="59" t="s">
        <v>67</v>
      </c>
      <c r="K226" s="59" t="s">
        <v>69</v>
      </c>
      <c r="L226" s="59" t="s">
        <v>67</v>
      </c>
      <c r="M226" s="59" t="s">
        <v>69</v>
      </c>
      <c r="N226" s="62" t="s">
        <v>69</v>
      </c>
      <c r="O226" s="62" t="s">
        <v>71</v>
      </c>
      <c r="P226" s="59"/>
      <c r="Q226" s="59"/>
      <c r="R226" s="59"/>
      <c r="S226" s="59"/>
      <c r="T226" s="59"/>
      <c r="U226" s="59"/>
      <c r="V226" s="59"/>
      <c r="W226" s="59"/>
      <c r="X226" s="2"/>
      <c r="Y226" s="4">
        <f t="shared" si="24"/>
        <v>20</v>
      </c>
      <c r="Z226" s="4">
        <f t="shared" si="25"/>
        <v>58</v>
      </c>
      <c r="AA226" s="5">
        <f t="shared" si="26"/>
        <v>2.9000000953674316</v>
      </c>
      <c r="AB226" s="4" t="str">
        <f t="shared" si="27"/>
        <v>P</v>
      </c>
      <c r="AC226" s="4"/>
      <c r="AD226" s="4"/>
      <c r="AE226" s="5"/>
      <c r="AF226" s="4">
        <f t="shared" si="28"/>
        <v>20</v>
      </c>
      <c r="AG226" s="4">
        <f t="shared" si="29"/>
        <v>58</v>
      </c>
      <c r="AH226" s="5">
        <f t="shared" si="30"/>
        <v>2.9000000953674316</v>
      </c>
      <c r="AI226" s="5" t="str">
        <f t="shared" si="31"/>
        <v>CHM113,CHM114</v>
      </c>
    </row>
    <row r="227" spans="1:35" x14ac:dyDescent="0.35">
      <c r="A227" s="1">
        <v>220</v>
      </c>
      <c r="B227" s="3" t="str">
        <f>PROPER(Details!B226)</f>
        <v>Chijioke, Emmanuel Chibuike</v>
      </c>
      <c r="C227" s="22" t="str">
        <f>T(Details!C226)</f>
        <v>CMP/20/111904</v>
      </c>
      <c r="D227" s="59" t="s">
        <v>68</v>
      </c>
      <c r="E227" s="62" t="s">
        <v>71</v>
      </c>
      <c r="F227" s="59" t="s">
        <v>72</v>
      </c>
      <c r="G227" s="59" t="s">
        <v>70</v>
      </c>
      <c r="H227" s="59" t="s">
        <v>67</v>
      </c>
      <c r="I227" s="59" t="s">
        <v>67</v>
      </c>
      <c r="J227" s="59" t="s">
        <v>71</v>
      </c>
      <c r="K227" s="59" t="s">
        <v>69</v>
      </c>
      <c r="L227" s="59" t="s">
        <v>67</v>
      </c>
      <c r="M227" s="59" t="s">
        <v>69</v>
      </c>
      <c r="N227" s="62" t="s">
        <v>69</v>
      </c>
      <c r="O227" s="62" t="s">
        <v>71</v>
      </c>
      <c r="P227" s="59"/>
      <c r="Q227" s="59"/>
      <c r="R227" s="59"/>
      <c r="S227" s="59"/>
      <c r="T227" s="59"/>
      <c r="U227" s="59"/>
      <c r="V227" s="59"/>
      <c r="W227" s="59"/>
      <c r="X227" s="2"/>
      <c r="Y227" s="4">
        <f t="shared" si="24"/>
        <v>20</v>
      </c>
      <c r="Z227" s="4">
        <f t="shared" si="25"/>
        <v>58</v>
      </c>
      <c r="AA227" s="5">
        <f t="shared" si="26"/>
        <v>2.9000000953674316</v>
      </c>
      <c r="AB227" s="4" t="str">
        <f t="shared" si="27"/>
        <v>P</v>
      </c>
      <c r="AC227" s="4"/>
      <c r="AD227" s="4"/>
      <c r="AE227" s="5"/>
      <c r="AF227" s="4">
        <f t="shared" si="28"/>
        <v>20</v>
      </c>
      <c r="AG227" s="4">
        <f t="shared" si="29"/>
        <v>58</v>
      </c>
      <c r="AH227" s="5">
        <f t="shared" si="30"/>
        <v>2.9000000953674316</v>
      </c>
      <c r="AI227" s="5" t="str">
        <f t="shared" si="31"/>
        <v>CHM114</v>
      </c>
    </row>
    <row r="228" spans="1:35" x14ac:dyDescent="0.35">
      <c r="A228" s="1">
        <v>221</v>
      </c>
      <c r="B228" s="3" t="str">
        <f>PROPER(Details!B227)</f>
        <v>Ibem, Oke Onwuka</v>
      </c>
      <c r="C228" s="22" t="str">
        <f>T(Details!C227)</f>
        <v>CMP/20/111915</v>
      </c>
      <c r="D228" s="59" t="s">
        <v>67</v>
      </c>
      <c r="E228" s="62" t="s">
        <v>69</v>
      </c>
      <c r="F228" s="59" t="s">
        <v>72</v>
      </c>
      <c r="G228" s="59" t="s">
        <v>72</v>
      </c>
      <c r="H228" s="59" t="s">
        <v>71</v>
      </c>
      <c r="I228" s="59" t="s">
        <v>68</v>
      </c>
      <c r="J228" s="59" t="s">
        <v>68</v>
      </c>
      <c r="K228" s="59" t="s">
        <v>67</v>
      </c>
      <c r="L228" s="59" t="s">
        <v>68</v>
      </c>
      <c r="M228" s="59" t="s">
        <v>69</v>
      </c>
      <c r="N228" s="62" t="s">
        <v>72</v>
      </c>
      <c r="O228" s="62" t="s">
        <v>71</v>
      </c>
      <c r="P228" s="59"/>
      <c r="Q228" s="59"/>
      <c r="R228" s="59"/>
      <c r="S228" s="59"/>
      <c r="T228" s="59"/>
      <c r="U228" s="59"/>
      <c r="V228" s="59"/>
      <c r="W228" s="59"/>
      <c r="X228" s="2"/>
      <c r="Y228" s="4">
        <f t="shared" si="24"/>
        <v>20</v>
      </c>
      <c r="Z228" s="4">
        <f t="shared" si="25"/>
        <v>56</v>
      </c>
      <c r="AA228" s="5">
        <f t="shared" si="26"/>
        <v>2.7999999523162842</v>
      </c>
      <c r="AB228" s="4" t="str">
        <f t="shared" si="27"/>
        <v>P</v>
      </c>
      <c r="AC228" s="4"/>
      <c r="AD228" s="4"/>
      <c r="AE228" s="5"/>
      <c r="AF228" s="4">
        <f t="shared" si="28"/>
        <v>20</v>
      </c>
      <c r="AG228" s="4">
        <f t="shared" si="29"/>
        <v>56</v>
      </c>
      <c r="AH228" s="5">
        <f t="shared" si="30"/>
        <v>2.7999999523162842</v>
      </c>
      <c r="AI228" s="5" t="str">
        <f t="shared" si="31"/>
        <v>PASS</v>
      </c>
    </row>
    <row r="229" spans="1:35" x14ac:dyDescent="0.35">
      <c r="A229" s="1">
        <v>222</v>
      </c>
      <c r="B229" s="3" t="str">
        <f>PROPER(Details!B228)</f>
        <v>Igwe, Harrison Chukwudi</v>
      </c>
      <c r="C229" s="22" t="str">
        <f>T(Details!C228)</f>
        <v>CMP/20/111918</v>
      </c>
      <c r="D229" s="59" t="s">
        <v>67</v>
      </c>
      <c r="E229" s="62" t="s">
        <v>69</v>
      </c>
      <c r="F229" s="59" t="s">
        <v>69</v>
      </c>
      <c r="G229" s="59" t="s">
        <v>72</v>
      </c>
      <c r="H229" s="59" t="s">
        <v>68</v>
      </c>
      <c r="I229" s="59" t="s">
        <v>68</v>
      </c>
      <c r="J229" s="59" t="s">
        <v>69</v>
      </c>
      <c r="K229" s="59" t="s">
        <v>67</v>
      </c>
      <c r="L229" s="59" t="s">
        <v>67</v>
      </c>
      <c r="M229" s="59" t="s">
        <v>67</v>
      </c>
      <c r="N229" s="62" t="s">
        <v>69</v>
      </c>
      <c r="O229" s="62" t="s">
        <v>69</v>
      </c>
      <c r="P229" s="59"/>
      <c r="Q229" s="59"/>
      <c r="R229" s="59"/>
      <c r="S229" s="59"/>
      <c r="T229" s="59"/>
      <c r="U229" s="59"/>
      <c r="V229" s="59"/>
      <c r="W229" s="59"/>
      <c r="X229" s="2"/>
      <c r="Y229" s="4">
        <f t="shared" si="24"/>
        <v>20</v>
      </c>
      <c r="Z229" s="4">
        <f t="shared" si="25"/>
        <v>83</v>
      </c>
      <c r="AA229" s="5">
        <f t="shared" si="26"/>
        <v>4.1500000953674316</v>
      </c>
      <c r="AB229" s="4" t="str">
        <f t="shared" si="27"/>
        <v>P</v>
      </c>
      <c r="AC229" s="4"/>
      <c r="AD229" s="4"/>
      <c r="AE229" s="5"/>
      <c r="AF229" s="4">
        <f t="shared" si="28"/>
        <v>20</v>
      </c>
      <c r="AG229" s="4">
        <f t="shared" si="29"/>
        <v>83</v>
      </c>
      <c r="AH229" s="5">
        <f t="shared" si="30"/>
        <v>4.1500000953674316</v>
      </c>
      <c r="AI229" s="5" t="str">
        <f t="shared" si="31"/>
        <v>COMMENDATION</v>
      </c>
    </row>
    <row r="230" spans="1:35" x14ac:dyDescent="0.35">
      <c r="A230" s="1">
        <v>223</v>
      </c>
      <c r="B230" s="3" t="str">
        <f>PROPER(Details!B229)</f>
        <v>Maduegbu, Ogechukwu Blessing</v>
      </c>
      <c r="C230" s="22" t="str">
        <f>T(Details!C229)</f>
        <v>CMP/20/111934</v>
      </c>
      <c r="D230" s="59" t="s">
        <v>68</v>
      </c>
      <c r="E230" s="62" t="s">
        <v>71</v>
      </c>
      <c r="F230" s="59" t="s">
        <v>68</v>
      </c>
      <c r="G230" s="59" t="s">
        <v>67</v>
      </c>
      <c r="H230" s="59" t="s">
        <v>67</v>
      </c>
      <c r="I230" s="59" t="s">
        <v>69</v>
      </c>
      <c r="J230" s="59" t="s">
        <v>67</v>
      </c>
      <c r="K230" s="59" t="s">
        <v>69</v>
      </c>
      <c r="L230" s="59" t="s">
        <v>67</v>
      </c>
      <c r="M230" s="59" t="s">
        <v>69</v>
      </c>
      <c r="N230" s="62" t="s">
        <v>69</v>
      </c>
      <c r="O230" s="62" t="s">
        <v>68</v>
      </c>
      <c r="P230" s="59"/>
      <c r="Q230" s="59"/>
      <c r="R230" s="59"/>
      <c r="S230" s="59"/>
      <c r="T230" s="59"/>
      <c r="U230" s="59"/>
      <c r="V230" s="59"/>
      <c r="W230" s="59"/>
      <c r="X230" s="2"/>
      <c r="Y230" s="4">
        <f t="shared" si="24"/>
        <v>20</v>
      </c>
      <c r="Z230" s="4">
        <f t="shared" si="25"/>
        <v>75</v>
      </c>
      <c r="AA230" s="5">
        <f t="shared" si="26"/>
        <v>3.75</v>
      </c>
      <c r="AB230" s="4" t="str">
        <f t="shared" si="27"/>
        <v>P</v>
      </c>
      <c r="AC230" s="4"/>
      <c r="AD230" s="4"/>
      <c r="AE230" s="5"/>
      <c r="AF230" s="4">
        <f t="shared" si="28"/>
        <v>20</v>
      </c>
      <c r="AG230" s="4">
        <f t="shared" si="29"/>
        <v>75</v>
      </c>
      <c r="AH230" s="5">
        <f t="shared" si="30"/>
        <v>3.75</v>
      </c>
      <c r="AI230" s="5" t="str">
        <f t="shared" si="31"/>
        <v>PASS</v>
      </c>
    </row>
    <row r="231" spans="1:35" x14ac:dyDescent="0.35">
      <c r="A231" s="1">
        <v>224</v>
      </c>
      <c r="B231" s="3" t="str">
        <f>PROPER(Details!B230)</f>
        <v>Kalu, Ama Akuma</v>
      </c>
      <c r="C231" s="22" t="str">
        <f>T(Details!C230)</f>
        <v>CMP/20/111942</v>
      </c>
      <c r="D231" s="59" t="s">
        <v>67</v>
      </c>
      <c r="E231" s="62" t="s">
        <v>68</v>
      </c>
      <c r="F231" s="59" t="s">
        <v>71</v>
      </c>
      <c r="G231" s="59" t="s">
        <v>72</v>
      </c>
      <c r="H231" s="59" t="s">
        <v>68</v>
      </c>
      <c r="I231" s="59" t="s">
        <v>68</v>
      </c>
      <c r="J231" s="59" t="s">
        <v>68</v>
      </c>
      <c r="K231" s="59" t="s">
        <v>69</v>
      </c>
      <c r="L231" s="59" t="s">
        <v>67</v>
      </c>
      <c r="M231" s="59" t="s">
        <v>67</v>
      </c>
      <c r="N231" s="62" t="s">
        <v>69</v>
      </c>
      <c r="O231" s="62" t="s">
        <v>71</v>
      </c>
      <c r="P231" s="59"/>
      <c r="Q231" s="59"/>
      <c r="R231" s="59"/>
      <c r="S231" s="59"/>
      <c r="T231" s="59"/>
      <c r="U231" s="59"/>
      <c r="V231" s="59"/>
      <c r="W231" s="59"/>
      <c r="X231" s="2"/>
      <c r="Y231" s="4">
        <f t="shared" ref="Y231:Y294" si="32">SumTCL(D231:W231,$D$7:$W$7)</f>
        <v>20</v>
      </c>
      <c r="Z231" s="4">
        <f t="shared" ref="Z231:Z294" si="33">CurrGP(D231:W231,$D$7:$W$7)</f>
        <v>63</v>
      </c>
      <c r="AA231" s="5">
        <f t="shared" ref="AA231:AA294" si="34">GradePointAve(Z231,Y231)</f>
        <v>3.1500000953674316</v>
      </c>
      <c r="AB231" s="4" t="str">
        <f t="shared" ref="AB231:AB294" si="35">SRT(I231:W231)</f>
        <v>P</v>
      </c>
      <c r="AC231" s="4"/>
      <c r="AD231" s="4"/>
      <c r="AE231" s="5"/>
      <c r="AF231" s="4">
        <f t="shared" ref="AF231:AF294" si="36">SUM(Y231,AC231)</f>
        <v>20</v>
      </c>
      <c r="AG231" s="4">
        <f t="shared" ref="AG231:AG294" si="37">SUM(Z231,AD231)</f>
        <v>63</v>
      </c>
      <c r="AH231" s="5">
        <f t="shared" ref="AH231:AH294" si="38">GradePointAve(AG231,AF231)</f>
        <v>3.1500000953674316</v>
      </c>
      <c r="AI231" s="5" t="str">
        <f t="shared" ref="AI231:AI294" si="39">RemarksTwo(D231:W231,AH231,$D$5:$W$5,"")</f>
        <v>PASS</v>
      </c>
    </row>
    <row r="232" spans="1:35" x14ac:dyDescent="0.35">
      <c r="A232" s="1">
        <v>225</v>
      </c>
      <c r="B232" s="3" t="str">
        <f>PROPER(Details!B231)</f>
        <v>Paul, Abraham Ebuka</v>
      </c>
      <c r="C232" s="22" t="str">
        <f>T(Details!C231)</f>
        <v>CMP/20/111957</v>
      </c>
      <c r="D232" s="59" t="s">
        <v>69</v>
      </c>
      <c r="E232" s="62" t="s">
        <v>71</v>
      </c>
      <c r="F232" s="59" t="s">
        <v>67</v>
      </c>
      <c r="G232" s="59" t="s">
        <v>70</v>
      </c>
      <c r="H232" s="59" t="s">
        <v>68</v>
      </c>
      <c r="I232" s="59" t="s">
        <v>67</v>
      </c>
      <c r="J232" s="59" t="s">
        <v>69</v>
      </c>
      <c r="K232" s="59" t="s">
        <v>67</v>
      </c>
      <c r="L232" s="59" t="s">
        <v>67</v>
      </c>
      <c r="M232" s="59" t="s">
        <v>69</v>
      </c>
      <c r="N232" s="62" t="s">
        <v>69</v>
      </c>
      <c r="O232" s="62" t="s">
        <v>69</v>
      </c>
      <c r="P232" s="59"/>
      <c r="Q232" s="59"/>
      <c r="R232" s="59"/>
      <c r="S232" s="59"/>
      <c r="T232" s="59"/>
      <c r="U232" s="59"/>
      <c r="V232" s="59"/>
      <c r="W232" s="59"/>
      <c r="X232" s="2"/>
      <c r="Y232" s="4">
        <f t="shared" si="32"/>
        <v>20</v>
      </c>
      <c r="Z232" s="4">
        <f t="shared" si="33"/>
        <v>82</v>
      </c>
      <c r="AA232" s="5">
        <f t="shared" si="34"/>
        <v>4.0999999046325684</v>
      </c>
      <c r="AB232" s="4" t="str">
        <f t="shared" si="35"/>
        <v>P</v>
      </c>
      <c r="AC232" s="4"/>
      <c r="AD232" s="4"/>
      <c r="AE232" s="5"/>
      <c r="AF232" s="4">
        <f t="shared" si="36"/>
        <v>20</v>
      </c>
      <c r="AG232" s="4">
        <f t="shared" si="37"/>
        <v>82</v>
      </c>
      <c r="AH232" s="5">
        <f t="shared" si="38"/>
        <v>4.0999999046325684</v>
      </c>
      <c r="AI232" s="5" t="str">
        <f t="shared" si="39"/>
        <v>CHM114</v>
      </c>
    </row>
    <row r="233" spans="1:35" x14ac:dyDescent="0.35">
      <c r="A233" s="1">
        <v>226</v>
      </c>
      <c r="B233" s="3" t="str">
        <f>PROPER(Details!B232)</f>
        <v>Paul, Oluebube Obidinma</v>
      </c>
      <c r="C233" s="22" t="str">
        <f>T(Details!C232)</f>
        <v>CMP/20/111959</v>
      </c>
      <c r="D233" s="59" t="s">
        <v>72</v>
      </c>
      <c r="E233" s="62" t="s">
        <v>69</v>
      </c>
      <c r="F233" s="59" t="s">
        <v>72</v>
      </c>
      <c r="G233" s="59" t="s">
        <v>68</v>
      </c>
      <c r="H233" s="59" t="s">
        <v>68</v>
      </c>
      <c r="I233" s="59" t="s">
        <v>69</v>
      </c>
      <c r="J233" s="59" t="s">
        <v>69</v>
      </c>
      <c r="K233" s="59" t="s">
        <v>69</v>
      </c>
      <c r="L233" s="59" t="s">
        <v>69</v>
      </c>
      <c r="M233" s="59" t="s">
        <v>69</v>
      </c>
      <c r="N233" s="62" t="s">
        <v>69</v>
      </c>
      <c r="O233" s="62" t="s">
        <v>68</v>
      </c>
      <c r="P233" s="59"/>
      <c r="Q233" s="59"/>
      <c r="R233" s="59"/>
      <c r="S233" s="59"/>
      <c r="T233" s="59"/>
      <c r="U233" s="59"/>
      <c r="V233" s="59"/>
      <c r="W233" s="59"/>
      <c r="X233" s="2"/>
      <c r="Y233" s="4">
        <f t="shared" si="32"/>
        <v>20</v>
      </c>
      <c r="Z233" s="4">
        <f t="shared" si="33"/>
        <v>66</v>
      </c>
      <c r="AA233" s="5">
        <f t="shared" si="34"/>
        <v>3.2999999523162842</v>
      </c>
      <c r="AB233" s="4" t="str">
        <f t="shared" si="35"/>
        <v>P</v>
      </c>
      <c r="AC233" s="4"/>
      <c r="AD233" s="4"/>
      <c r="AE233" s="5"/>
      <c r="AF233" s="4">
        <f t="shared" si="36"/>
        <v>20</v>
      </c>
      <c r="AG233" s="4">
        <f t="shared" si="37"/>
        <v>66</v>
      </c>
      <c r="AH233" s="5">
        <f t="shared" si="38"/>
        <v>3.2999999523162842</v>
      </c>
      <c r="AI233" s="5" t="str">
        <f t="shared" si="39"/>
        <v>PASS</v>
      </c>
    </row>
    <row r="234" spans="1:35" x14ac:dyDescent="0.35">
      <c r="A234" s="1">
        <v>227</v>
      </c>
      <c r="B234" s="3" t="str">
        <f>PROPER(Details!B233)</f>
        <v>Iheanyichukwu, Miracle Ogechi</v>
      </c>
      <c r="C234" s="22" t="str">
        <f>T(Details!C233)</f>
        <v>CMP/20/111961</v>
      </c>
      <c r="D234" s="59" t="s">
        <v>68</v>
      </c>
      <c r="E234" s="62" t="s">
        <v>71</v>
      </c>
      <c r="F234" s="59" t="s">
        <v>72</v>
      </c>
      <c r="G234" s="59" t="s">
        <v>71</v>
      </c>
      <c r="H234" s="59" t="s">
        <v>70</v>
      </c>
      <c r="I234" s="59" t="s">
        <v>72</v>
      </c>
      <c r="J234" s="59" t="s">
        <v>68</v>
      </c>
      <c r="K234" s="59" t="s">
        <v>68</v>
      </c>
      <c r="L234" s="59" t="s">
        <v>68</v>
      </c>
      <c r="M234" s="59" t="s">
        <v>67</v>
      </c>
      <c r="N234" s="62" t="s">
        <v>67</v>
      </c>
      <c r="O234" s="62" t="s">
        <v>70</v>
      </c>
      <c r="P234" s="59"/>
      <c r="Q234" s="59"/>
      <c r="R234" s="59"/>
      <c r="S234" s="59"/>
      <c r="T234" s="59"/>
      <c r="U234" s="59"/>
      <c r="V234" s="59"/>
      <c r="W234" s="59"/>
      <c r="X234" s="2"/>
      <c r="Y234" s="4">
        <f t="shared" si="32"/>
        <v>20</v>
      </c>
      <c r="Z234" s="4">
        <f t="shared" si="33"/>
        <v>41</v>
      </c>
      <c r="AA234" s="5">
        <f t="shared" si="34"/>
        <v>2.0499999523162842</v>
      </c>
      <c r="AB234" s="4" t="str">
        <f t="shared" si="35"/>
        <v>CO</v>
      </c>
      <c r="AC234" s="4"/>
      <c r="AD234" s="4"/>
      <c r="AE234" s="5"/>
      <c r="AF234" s="4">
        <f t="shared" si="36"/>
        <v>20</v>
      </c>
      <c r="AG234" s="4">
        <f t="shared" si="37"/>
        <v>41</v>
      </c>
      <c r="AH234" s="5">
        <f t="shared" si="38"/>
        <v>2.0499999523162842</v>
      </c>
      <c r="AI234" s="5" t="str">
        <f t="shared" si="39"/>
        <v>BIO112,PHY112</v>
      </c>
    </row>
    <row r="235" spans="1:35" x14ac:dyDescent="0.35">
      <c r="A235" s="1">
        <v>228</v>
      </c>
      <c r="B235" s="3" t="str">
        <f>PROPER(Details!B234)</f>
        <v>Umeonyirioha,  Chidera Israel</v>
      </c>
      <c r="C235" s="22" t="str">
        <f>T(Details!C234)</f>
        <v>CMP/20/111979</v>
      </c>
      <c r="D235" s="59" t="s">
        <v>69</v>
      </c>
      <c r="E235" s="62" t="s">
        <v>69</v>
      </c>
      <c r="F235" s="59" t="s">
        <v>72</v>
      </c>
      <c r="G235" s="59" t="s">
        <v>70</v>
      </c>
      <c r="H235" s="59" t="s">
        <v>68</v>
      </c>
      <c r="I235" s="59" t="s">
        <v>68</v>
      </c>
      <c r="J235" s="59" t="s">
        <v>67</v>
      </c>
      <c r="K235" s="59" t="s">
        <v>69</v>
      </c>
      <c r="L235" s="59" t="s">
        <v>67</v>
      </c>
      <c r="M235" s="59" t="s">
        <v>67</v>
      </c>
      <c r="N235" s="62" t="s">
        <v>69</v>
      </c>
      <c r="O235" s="62" t="s">
        <v>68</v>
      </c>
      <c r="P235" s="59"/>
      <c r="Q235" s="59"/>
      <c r="R235" s="59"/>
      <c r="S235" s="59"/>
      <c r="T235" s="59"/>
      <c r="U235" s="59"/>
      <c r="V235" s="59"/>
      <c r="W235" s="59"/>
      <c r="X235" s="2"/>
      <c r="Y235" s="4">
        <f t="shared" si="32"/>
        <v>20</v>
      </c>
      <c r="Z235" s="4">
        <f t="shared" si="33"/>
        <v>68</v>
      </c>
      <c r="AA235" s="5">
        <f t="shared" si="34"/>
        <v>3.4000000953674316</v>
      </c>
      <c r="AB235" s="4" t="str">
        <f t="shared" si="35"/>
        <v>P</v>
      </c>
      <c r="AC235" s="4"/>
      <c r="AD235" s="4"/>
      <c r="AE235" s="5"/>
      <c r="AF235" s="4">
        <f t="shared" si="36"/>
        <v>20</v>
      </c>
      <c r="AG235" s="4">
        <f t="shared" si="37"/>
        <v>68</v>
      </c>
      <c r="AH235" s="5">
        <f t="shared" si="38"/>
        <v>3.4000000953674316</v>
      </c>
      <c r="AI235" s="5" t="str">
        <f t="shared" si="39"/>
        <v>CHM114</v>
      </c>
    </row>
    <row r="236" spans="1:35" x14ac:dyDescent="0.35">
      <c r="A236" s="1">
        <v>229</v>
      </c>
      <c r="B236" s="3" t="str">
        <f>PROPER(Details!B235)</f>
        <v>Onyekwere, Victory Chinedu</v>
      </c>
      <c r="C236" s="22" t="str">
        <f>T(Details!C235)</f>
        <v>CMP/20/111983</v>
      </c>
      <c r="D236" s="59" t="s">
        <v>68</v>
      </c>
      <c r="E236" s="62" t="s">
        <v>68</v>
      </c>
      <c r="F236" s="59" t="s">
        <v>68</v>
      </c>
      <c r="G236" s="59" t="s">
        <v>67</v>
      </c>
      <c r="H236" s="59" t="s">
        <v>67</v>
      </c>
      <c r="I236" s="59" t="s">
        <v>69</v>
      </c>
      <c r="J236" s="59" t="s">
        <v>68</v>
      </c>
      <c r="K236" s="59" t="s">
        <v>69</v>
      </c>
      <c r="L236" s="59" t="s">
        <v>69</v>
      </c>
      <c r="M236" s="59" t="s">
        <v>67</v>
      </c>
      <c r="N236" s="62" t="s">
        <v>69</v>
      </c>
      <c r="O236" s="62" t="s">
        <v>68</v>
      </c>
      <c r="P236" s="59"/>
      <c r="Q236" s="59"/>
      <c r="R236" s="59"/>
      <c r="S236" s="59"/>
      <c r="T236" s="59"/>
      <c r="U236" s="59"/>
      <c r="V236" s="59"/>
      <c r="W236" s="59"/>
      <c r="X236" s="2"/>
      <c r="Y236" s="4">
        <f t="shared" si="32"/>
        <v>20</v>
      </c>
      <c r="Z236" s="4">
        <f t="shared" si="33"/>
        <v>73</v>
      </c>
      <c r="AA236" s="5">
        <f t="shared" si="34"/>
        <v>3.6500000953674316</v>
      </c>
      <c r="AB236" s="4" t="str">
        <f t="shared" si="35"/>
        <v>P</v>
      </c>
      <c r="AC236" s="4"/>
      <c r="AD236" s="4"/>
      <c r="AE236" s="5"/>
      <c r="AF236" s="4">
        <f t="shared" si="36"/>
        <v>20</v>
      </c>
      <c r="AG236" s="4">
        <f t="shared" si="37"/>
        <v>73</v>
      </c>
      <c r="AH236" s="5">
        <f t="shared" si="38"/>
        <v>3.6500000953674316</v>
      </c>
      <c r="AI236" s="5" t="str">
        <f t="shared" si="39"/>
        <v>PASS</v>
      </c>
    </row>
    <row r="237" spans="1:35" x14ac:dyDescent="0.35">
      <c r="A237" s="1">
        <v>230</v>
      </c>
      <c r="B237" s="3" t="str">
        <f>PROPER(Details!B236)</f>
        <v>Chijioke, Joseph Chimezie</v>
      </c>
      <c r="C237" s="22" t="str">
        <f>T(Details!C236)</f>
        <v>CMP/20/111984</v>
      </c>
      <c r="D237" s="59" t="s">
        <v>68</v>
      </c>
      <c r="E237" s="62" t="s">
        <v>71</v>
      </c>
      <c r="F237" s="59" t="s">
        <v>72</v>
      </c>
      <c r="G237" s="59" t="s">
        <v>70</v>
      </c>
      <c r="H237" s="59" t="s">
        <v>68</v>
      </c>
      <c r="I237" s="59" t="s">
        <v>68</v>
      </c>
      <c r="J237" s="59" t="s">
        <v>67</v>
      </c>
      <c r="K237" s="59" t="s">
        <v>67</v>
      </c>
      <c r="L237" s="59" t="s">
        <v>67</v>
      </c>
      <c r="M237" s="59" t="s">
        <v>71</v>
      </c>
      <c r="N237" s="62" t="s">
        <v>69</v>
      </c>
      <c r="O237" s="62" t="s">
        <v>70</v>
      </c>
      <c r="P237" s="59"/>
      <c r="Q237" s="59"/>
      <c r="R237" s="59"/>
      <c r="S237" s="59"/>
      <c r="T237" s="59"/>
      <c r="U237" s="59"/>
      <c r="V237" s="59"/>
      <c r="W237" s="59"/>
      <c r="X237" s="2"/>
      <c r="Y237" s="4">
        <f t="shared" si="32"/>
        <v>20</v>
      </c>
      <c r="Z237" s="4">
        <f t="shared" si="33"/>
        <v>48</v>
      </c>
      <c r="AA237" s="5">
        <f t="shared" si="34"/>
        <v>2.4000000953674316</v>
      </c>
      <c r="AB237" s="4" t="str">
        <f t="shared" si="35"/>
        <v>CO</v>
      </c>
      <c r="AC237" s="4"/>
      <c r="AD237" s="4"/>
      <c r="AE237" s="5"/>
      <c r="AF237" s="4">
        <f t="shared" si="36"/>
        <v>20</v>
      </c>
      <c r="AG237" s="4">
        <f t="shared" si="37"/>
        <v>48</v>
      </c>
      <c r="AH237" s="5">
        <f t="shared" si="38"/>
        <v>2.4000000953674316</v>
      </c>
      <c r="AI237" s="5" t="str">
        <f t="shared" si="39"/>
        <v>CHM114,PHY112</v>
      </c>
    </row>
    <row r="238" spans="1:35" x14ac:dyDescent="0.35">
      <c r="A238" s="1">
        <v>231</v>
      </c>
      <c r="B238" s="3" t="str">
        <f>PROPER(Details!B237)</f>
        <v>Damian, Daniel Uchenna</v>
      </c>
      <c r="C238" s="22" t="str">
        <f>T(Details!C237)</f>
        <v>CMP/20/111987</v>
      </c>
      <c r="D238" s="59" t="s">
        <v>68</v>
      </c>
      <c r="E238" s="62" t="s">
        <v>67</v>
      </c>
      <c r="F238" s="59" t="s">
        <v>68</v>
      </c>
      <c r="G238" s="59" t="s">
        <v>70</v>
      </c>
      <c r="H238" s="59" t="s">
        <v>68</v>
      </c>
      <c r="I238" s="59" t="s">
        <v>67</v>
      </c>
      <c r="J238" s="59" t="s">
        <v>68</v>
      </c>
      <c r="K238" s="59" t="s">
        <v>69</v>
      </c>
      <c r="L238" s="59" t="s">
        <v>69</v>
      </c>
      <c r="M238" s="59" t="s">
        <v>69</v>
      </c>
      <c r="N238" s="62" t="s">
        <v>69</v>
      </c>
      <c r="O238" s="62" t="s">
        <v>71</v>
      </c>
      <c r="P238" s="59"/>
      <c r="Q238" s="59"/>
      <c r="R238" s="59"/>
      <c r="S238" s="59"/>
      <c r="T238" s="59"/>
      <c r="U238" s="59"/>
      <c r="V238" s="59"/>
      <c r="W238" s="59"/>
      <c r="X238" s="2"/>
      <c r="Y238" s="4">
        <f t="shared" si="32"/>
        <v>20</v>
      </c>
      <c r="Z238" s="4">
        <f t="shared" si="33"/>
        <v>67</v>
      </c>
      <c r="AA238" s="5">
        <f t="shared" si="34"/>
        <v>3.3499999046325684</v>
      </c>
      <c r="AB238" s="4" t="str">
        <f t="shared" si="35"/>
        <v>P</v>
      </c>
      <c r="AC238" s="4"/>
      <c r="AD238" s="4"/>
      <c r="AE238" s="5"/>
      <c r="AF238" s="4">
        <f t="shared" si="36"/>
        <v>20</v>
      </c>
      <c r="AG238" s="4">
        <f t="shared" si="37"/>
        <v>67</v>
      </c>
      <c r="AH238" s="5">
        <f t="shared" si="38"/>
        <v>3.3499999046325684</v>
      </c>
      <c r="AI238" s="5" t="str">
        <f t="shared" si="39"/>
        <v>CHM114</v>
      </c>
    </row>
    <row r="239" spans="1:35" x14ac:dyDescent="0.35">
      <c r="A239" s="1">
        <v>232</v>
      </c>
      <c r="B239" s="3" t="str">
        <f>PROPER(Details!B238)</f>
        <v>Njoku, Chinonyerem Justice</v>
      </c>
      <c r="C239" s="22" t="str">
        <f>T(Details!C238)</f>
        <v>CMP/20/111997</v>
      </c>
      <c r="D239" s="59" t="s">
        <v>68</v>
      </c>
      <c r="E239" s="62" t="s">
        <v>67</v>
      </c>
      <c r="F239" s="59" t="s">
        <v>68</v>
      </c>
      <c r="G239" s="59" t="s">
        <v>72</v>
      </c>
      <c r="H239" s="59" t="s">
        <v>71</v>
      </c>
      <c r="I239" s="59" t="s">
        <v>68</v>
      </c>
      <c r="J239" s="59" t="s">
        <v>68</v>
      </c>
      <c r="K239" s="59" t="s">
        <v>69</v>
      </c>
      <c r="L239" s="59" t="s">
        <v>67</v>
      </c>
      <c r="M239" s="59" t="s">
        <v>68</v>
      </c>
      <c r="N239" s="62" t="s">
        <v>71</v>
      </c>
      <c r="O239" s="62" t="s">
        <v>71</v>
      </c>
      <c r="P239" s="59"/>
      <c r="Q239" s="59"/>
      <c r="R239" s="59"/>
      <c r="S239" s="59"/>
      <c r="T239" s="59"/>
      <c r="U239" s="59"/>
      <c r="V239" s="59"/>
      <c r="W239" s="59"/>
      <c r="X239" s="2"/>
      <c r="Y239" s="4">
        <f t="shared" si="32"/>
        <v>20</v>
      </c>
      <c r="Z239" s="4">
        <f t="shared" si="33"/>
        <v>57</v>
      </c>
      <c r="AA239" s="5">
        <f t="shared" si="34"/>
        <v>2.8499999046325684</v>
      </c>
      <c r="AB239" s="4" t="str">
        <f t="shared" si="35"/>
        <v>P</v>
      </c>
      <c r="AC239" s="4"/>
      <c r="AD239" s="4"/>
      <c r="AE239" s="5"/>
      <c r="AF239" s="4">
        <f t="shared" si="36"/>
        <v>20</v>
      </c>
      <c r="AG239" s="4">
        <f t="shared" si="37"/>
        <v>57</v>
      </c>
      <c r="AH239" s="5">
        <f t="shared" si="38"/>
        <v>2.8499999046325684</v>
      </c>
      <c r="AI239" s="5" t="str">
        <f t="shared" si="39"/>
        <v>PASS</v>
      </c>
    </row>
    <row r="240" spans="1:35" x14ac:dyDescent="0.35">
      <c r="A240" s="1">
        <v>233</v>
      </c>
      <c r="B240" s="3" t="str">
        <f>PROPER(Details!B239)</f>
        <v>Onwuma, Akachi Success</v>
      </c>
      <c r="C240" s="22" t="str">
        <f>T(Details!C239)</f>
        <v>CMP/20/112004</v>
      </c>
      <c r="D240" s="59" t="s">
        <v>69</v>
      </c>
      <c r="E240" s="62" t="s">
        <v>67</v>
      </c>
      <c r="F240" s="59" t="s">
        <v>67</v>
      </c>
      <c r="G240" s="59" t="s">
        <v>70</v>
      </c>
      <c r="H240" s="59" t="s">
        <v>70</v>
      </c>
      <c r="I240" s="59" t="s">
        <v>68</v>
      </c>
      <c r="J240" s="59" t="s">
        <v>67</v>
      </c>
      <c r="K240" s="59" t="s">
        <v>69</v>
      </c>
      <c r="L240" s="59" t="s">
        <v>67</v>
      </c>
      <c r="M240" s="59" t="s">
        <v>71</v>
      </c>
      <c r="N240" s="62" t="s">
        <v>69</v>
      </c>
      <c r="O240" s="62" t="s">
        <v>67</v>
      </c>
      <c r="P240" s="59"/>
      <c r="Q240" s="59"/>
      <c r="R240" s="59"/>
      <c r="S240" s="59"/>
      <c r="T240" s="59"/>
      <c r="U240" s="59"/>
      <c r="V240" s="59"/>
      <c r="W240" s="59"/>
      <c r="X240" s="2"/>
      <c r="Y240" s="4">
        <f t="shared" si="32"/>
        <v>20</v>
      </c>
      <c r="Z240" s="4">
        <f t="shared" si="33"/>
        <v>68</v>
      </c>
      <c r="AA240" s="5">
        <f t="shared" si="34"/>
        <v>3.4000000953674316</v>
      </c>
      <c r="AB240" s="4" t="str">
        <f t="shared" si="35"/>
        <v>P</v>
      </c>
      <c r="AC240" s="4"/>
      <c r="AD240" s="4"/>
      <c r="AE240" s="5"/>
      <c r="AF240" s="4">
        <f t="shared" si="36"/>
        <v>20</v>
      </c>
      <c r="AG240" s="4">
        <f t="shared" si="37"/>
        <v>68</v>
      </c>
      <c r="AH240" s="5">
        <f t="shared" si="38"/>
        <v>3.4000000953674316</v>
      </c>
      <c r="AI240" s="5" t="str">
        <f t="shared" si="39"/>
        <v>CHM114,BIO112</v>
      </c>
    </row>
    <row r="241" spans="1:35" ht="24" x14ac:dyDescent="0.35">
      <c r="A241" s="1">
        <v>234</v>
      </c>
      <c r="B241" s="3" t="str">
        <f>PROPER(Details!B240)</f>
        <v>Ikeagwuchi, Sampson Ndukwe</v>
      </c>
      <c r="C241" s="22" t="str">
        <f>T(Details!C240)</f>
        <v>CMP/20/112018</v>
      </c>
      <c r="D241" s="59" t="s">
        <v>70</v>
      </c>
      <c r="E241" s="62" t="s">
        <v>70</v>
      </c>
      <c r="F241" s="59" t="s">
        <v>72</v>
      </c>
      <c r="G241" s="59" t="s">
        <v>70</v>
      </c>
      <c r="H241" s="59" t="s">
        <v>71</v>
      </c>
      <c r="I241" s="59" t="s">
        <v>68</v>
      </c>
      <c r="J241" s="59" t="s">
        <v>67</v>
      </c>
      <c r="K241" s="59" t="s">
        <v>68</v>
      </c>
      <c r="L241" s="59" t="s">
        <v>70</v>
      </c>
      <c r="M241" s="59" t="s">
        <v>67</v>
      </c>
      <c r="N241" s="62" t="s">
        <v>67</v>
      </c>
      <c r="O241" s="62" t="s">
        <v>70</v>
      </c>
      <c r="P241" s="59"/>
      <c r="Q241" s="59"/>
      <c r="R241" s="59"/>
      <c r="S241" s="59"/>
      <c r="T241" s="59"/>
      <c r="U241" s="59"/>
      <c r="V241" s="59"/>
      <c r="W241" s="59"/>
      <c r="X241" s="2"/>
      <c r="Y241" s="4">
        <f t="shared" si="32"/>
        <v>20</v>
      </c>
      <c r="Z241" s="4">
        <f t="shared" si="33"/>
        <v>33</v>
      </c>
      <c r="AA241" s="5">
        <f t="shared" si="34"/>
        <v>1.6499999761581421</v>
      </c>
      <c r="AB241" s="4" t="str">
        <f t="shared" si="35"/>
        <v>CO</v>
      </c>
      <c r="AC241" s="4"/>
      <c r="AD241" s="4"/>
      <c r="AE241" s="5"/>
      <c r="AF241" s="4">
        <f t="shared" si="36"/>
        <v>20</v>
      </c>
      <c r="AG241" s="4">
        <f t="shared" si="37"/>
        <v>33</v>
      </c>
      <c r="AH241" s="5">
        <f t="shared" si="38"/>
        <v>1.6499999761581421</v>
      </c>
      <c r="AI241" s="5" t="str">
        <f t="shared" si="39"/>
        <v>MTH112,PHY117,CHM114,UGC111,PHY112</v>
      </c>
    </row>
    <row r="242" spans="1:35" x14ac:dyDescent="0.35">
      <c r="A242" s="1">
        <v>235</v>
      </c>
      <c r="B242" s="3" t="str">
        <f>PROPER(Details!B241)</f>
        <v>Uzoma, Amarachi Divine</v>
      </c>
      <c r="C242" s="22" t="str">
        <f>T(Details!C241)</f>
        <v>CMP/20/112027</v>
      </c>
      <c r="D242" s="59" t="s">
        <v>68</v>
      </c>
      <c r="E242" s="62" t="s">
        <v>71</v>
      </c>
      <c r="F242" s="59" t="s">
        <v>70</v>
      </c>
      <c r="G242" s="59" t="s">
        <v>68</v>
      </c>
      <c r="H242" s="59" t="s">
        <v>68</v>
      </c>
      <c r="I242" s="59" t="s">
        <v>67</v>
      </c>
      <c r="J242" s="59" t="s">
        <v>71</v>
      </c>
      <c r="K242" s="59" t="s">
        <v>67</v>
      </c>
      <c r="L242" s="59" t="s">
        <v>67</v>
      </c>
      <c r="M242" s="59" t="s">
        <v>69</v>
      </c>
      <c r="N242" s="62" t="s">
        <v>67</v>
      </c>
      <c r="O242" s="62" t="s">
        <v>72</v>
      </c>
      <c r="P242" s="59"/>
      <c r="Q242" s="59"/>
      <c r="R242" s="59"/>
      <c r="S242" s="59"/>
      <c r="T242" s="59"/>
      <c r="U242" s="59"/>
      <c r="V242" s="59"/>
      <c r="W242" s="59"/>
      <c r="X242" s="2"/>
      <c r="Y242" s="4">
        <f t="shared" si="32"/>
        <v>20</v>
      </c>
      <c r="Z242" s="4">
        <f t="shared" si="33"/>
        <v>52</v>
      </c>
      <c r="AA242" s="5">
        <f t="shared" si="34"/>
        <v>2.5999999046325684</v>
      </c>
      <c r="AB242" s="4" t="str">
        <f t="shared" si="35"/>
        <v>P</v>
      </c>
      <c r="AC242" s="4"/>
      <c r="AD242" s="4"/>
      <c r="AE242" s="5"/>
      <c r="AF242" s="4">
        <f t="shared" si="36"/>
        <v>20</v>
      </c>
      <c r="AG242" s="4">
        <f t="shared" si="37"/>
        <v>52</v>
      </c>
      <c r="AH242" s="5">
        <f t="shared" si="38"/>
        <v>2.5999999046325684</v>
      </c>
      <c r="AI242" s="5" t="str">
        <f t="shared" si="39"/>
        <v>CHM113</v>
      </c>
    </row>
    <row r="243" spans="1:35" x14ac:dyDescent="0.35">
      <c r="A243" s="1">
        <v>236</v>
      </c>
      <c r="B243" s="3" t="str">
        <f>PROPER(Details!B242)</f>
        <v>Ifekwe,  Nnamdi Obasi</v>
      </c>
      <c r="C243" s="22" t="str">
        <f>T(Details!C242)</f>
        <v>CMP/20/112030</v>
      </c>
      <c r="D243" s="59" t="s">
        <v>67</v>
      </c>
      <c r="E243" s="62" t="s">
        <v>67</v>
      </c>
      <c r="F243" s="59" t="s">
        <v>69</v>
      </c>
      <c r="G243" s="59" t="s">
        <v>70</v>
      </c>
      <c r="H243" s="59" t="s">
        <v>71</v>
      </c>
      <c r="I243" s="59" t="s">
        <v>68</v>
      </c>
      <c r="J243" s="59" t="s">
        <v>67</v>
      </c>
      <c r="K243" s="59" t="s">
        <v>72</v>
      </c>
      <c r="L243" s="59" t="s">
        <v>71</v>
      </c>
      <c r="M243" s="59" t="s">
        <v>71</v>
      </c>
      <c r="N243" s="62" t="s">
        <v>69</v>
      </c>
      <c r="O243" s="62" t="s">
        <v>67</v>
      </c>
      <c r="P243" s="59"/>
      <c r="Q243" s="59"/>
      <c r="R243" s="59"/>
      <c r="S243" s="59"/>
      <c r="T243" s="59"/>
      <c r="U243" s="59"/>
      <c r="V243" s="59"/>
      <c r="W243" s="59"/>
      <c r="X243" s="2"/>
      <c r="Y243" s="4">
        <f t="shared" si="32"/>
        <v>20</v>
      </c>
      <c r="Z243" s="4">
        <f t="shared" si="33"/>
        <v>66</v>
      </c>
      <c r="AA243" s="5">
        <f t="shared" si="34"/>
        <v>3.2999999523162842</v>
      </c>
      <c r="AB243" s="4" t="str">
        <f t="shared" si="35"/>
        <v>P</v>
      </c>
      <c r="AC243" s="4"/>
      <c r="AD243" s="4"/>
      <c r="AE243" s="5"/>
      <c r="AF243" s="4">
        <f t="shared" si="36"/>
        <v>20</v>
      </c>
      <c r="AG243" s="4">
        <f t="shared" si="37"/>
        <v>66</v>
      </c>
      <c r="AH243" s="5">
        <f t="shared" si="38"/>
        <v>3.2999999523162842</v>
      </c>
      <c r="AI243" s="5" t="str">
        <f t="shared" si="39"/>
        <v>CHM114</v>
      </c>
    </row>
    <row r="244" spans="1:35" x14ac:dyDescent="0.35">
      <c r="A244" s="1">
        <v>237</v>
      </c>
      <c r="B244" s="3" t="str">
        <f>PROPER(Details!B243)</f>
        <v>Ugwu, Justus Ikechukwu</v>
      </c>
      <c r="C244" s="22" t="str">
        <f>T(Details!C243)</f>
        <v>CMP/20/112063</v>
      </c>
      <c r="D244" s="59" t="s">
        <v>67</v>
      </c>
      <c r="E244" s="62" t="s">
        <v>67</v>
      </c>
      <c r="F244" s="59" t="s">
        <v>72</v>
      </c>
      <c r="G244" s="59" t="s">
        <v>70</v>
      </c>
      <c r="H244" s="59" t="s">
        <v>68</v>
      </c>
      <c r="I244" s="59" t="s">
        <v>68</v>
      </c>
      <c r="J244" s="59" t="s">
        <v>67</v>
      </c>
      <c r="K244" s="59" t="s">
        <v>67</v>
      </c>
      <c r="L244" s="59" t="s">
        <v>67</v>
      </c>
      <c r="M244" s="59" t="s">
        <v>67</v>
      </c>
      <c r="N244" s="62" t="s">
        <v>69</v>
      </c>
      <c r="O244" s="62" t="s">
        <v>68</v>
      </c>
      <c r="P244" s="59"/>
      <c r="Q244" s="59"/>
      <c r="R244" s="59"/>
      <c r="S244" s="59"/>
      <c r="T244" s="59"/>
      <c r="U244" s="59"/>
      <c r="V244" s="59"/>
      <c r="W244" s="59"/>
      <c r="X244" s="2"/>
      <c r="Y244" s="4">
        <f t="shared" si="32"/>
        <v>20</v>
      </c>
      <c r="Z244" s="4">
        <f t="shared" si="33"/>
        <v>63</v>
      </c>
      <c r="AA244" s="5">
        <f t="shared" si="34"/>
        <v>3.1500000953674316</v>
      </c>
      <c r="AB244" s="4" t="str">
        <f t="shared" si="35"/>
        <v>P</v>
      </c>
      <c r="AC244" s="4"/>
      <c r="AD244" s="4"/>
      <c r="AE244" s="5"/>
      <c r="AF244" s="4">
        <f t="shared" si="36"/>
        <v>20</v>
      </c>
      <c r="AG244" s="4">
        <f t="shared" si="37"/>
        <v>63</v>
      </c>
      <c r="AH244" s="5">
        <f t="shared" si="38"/>
        <v>3.1500000953674316</v>
      </c>
      <c r="AI244" s="5" t="str">
        <f t="shared" si="39"/>
        <v>CHM114</v>
      </c>
    </row>
    <row r="245" spans="1:35" x14ac:dyDescent="0.35">
      <c r="A245" s="1">
        <v>238</v>
      </c>
      <c r="B245" s="3" t="str">
        <f>PROPER(Details!B244)</f>
        <v>Williamson, Samuel Chukwuemeka</v>
      </c>
      <c r="C245" s="22" t="str">
        <f>T(Details!C244)</f>
        <v>CMP/20/112070</v>
      </c>
      <c r="D245" s="59" t="s">
        <v>67</v>
      </c>
      <c r="E245" s="62" t="s">
        <v>68</v>
      </c>
      <c r="F245" s="59" t="s">
        <v>72</v>
      </c>
      <c r="G245" s="59" t="s">
        <v>70</v>
      </c>
      <c r="H245" s="59" t="s">
        <v>68</v>
      </c>
      <c r="I245" s="59" t="s">
        <v>68</v>
      </c>
      <c r="J245" s="59" t="s">
        <v>68</v>
      </c>
      <c r="K245" s="59" t="s">
        <v>67</v>
      </c>
      <c r="L245" s="59" t="s">
        <v>68</v>
      </c>
      <c r="M245" s="59" t="s">
        <v>67</v>
      </c>
      <c r="N245" s="62" t="s">
        <v>69</v>
      </c>
      <c r="O245" s="62" t="s">
        <v>67</v>
      </c>
      <c r="P245" s="59"/>
      <c r="Q245" s="59"/>
      <c r="R245" s="59"/>
      <c r="S245" s="59"/>
      <c r="T245" s="59"/>
      <c r="U245" s="59"/>
      <c r="V245" s="59"/>
      <c r="W245" s="59"/>
      <c r="X245" s="2"/>
      <c r="Y245" s="4">
        <f t="shared" si="32"/>
        <v>20</v>
      </c>
      <c r="Z245" s="4">
        <f t="shared" si="33"/>
        <v>61</v>
      </c>
      <c r="AA245" s="5">
        <f t="shared" si="34"/>
        <v>3.0499999523162842</v>
      </c>
      <c r="AB245" s="4" t="str">
        <f t="shared" si="35"/>
        <v>P</v>
      </c>
      <c r="AC245" s="4"/>
      <c r="AD245" s="4"/>
      <c r="AE245" s="5"/>
      <c r="AF245" s="4">
        <f t="shared" si="36"/>
        <v>20</v>
      </c>
      <c r="AG245" s="4">
        <f t="shared" si="37"/>
        <v>61</v>
      </c>
      <c r="AH245" s="5">
        <f t="shared" si="38"/>
        <v>3.0499999523162842</v>
      </c>
      <c r="AI245" s="5" t="str">
        <f t="shared" si="39"/>
        <v>CHM114</v>
      </c>
    </row>
    <row r="246" spans="1:35" x14ac:dyDescent="0.35">
      <c r="A246" s="1">
        <v>239</v>
      </c>
      <c r="B246" s="3" t="str">
        <f>PROPER(Details!B245)</f>
        <v>Edmond, David Chukwuemeka</v>
      </c>
      <c r="C246" s="22" t="str">
        <f>T(Details!C245)</f>
        <v>CMP/20/112083</v>
      </c>
      <c r="D246" s="59" t="s">
        <v>68</v>
      </c>
      <c r="E246" s="62" t="s">
        <v>68</v>
      </c>
      <c r="F246" s="59" t="s">
        <v>68</v>
      </c>
      <c r="G246" s="59" t="s">
        <v>72</v>
      </c>
      <c r="H246" s="59" t="s">
        <v>72</v>
      </c>
      <c r="I246" s="59" t="s">
        <v>68</v>
      </c>
      <c r="J246" s="59" t="s">
        <v>67</v>
      </c>
      <c r="K246" s="59" t="s">
        <v>67</v>
      </c>
      <c r="L246" s="59" t="s">
        <v>67</v>
      </c>
      <c r="M246" s="59" t="s">
        <v>67</v>
      </c>
      <c r="N246" s="62" t="s">
        <v>69</v>
      </c>
      <c r="O246" s="62" t="s">
        <v>67</v>
      </c>
      <c r="P246" s="59"/>
      <c r="Q246" s="59"/>
      <c r="R246" s="59"/>
      <c r="S246" s="59"/>
      <c r="T246" s="59"/>
      <c r="U246" s="59"/>
      <c r="V246" s="59"/>
      <c r="W246" s="59"/>
      <c r="X246" s="2"/>
      <c r="Y246" s="4">
        <f t="shared" si="32"/>
        <v>20</v>
      </c>
      <c r="Z246" s="4">
        <f t="shared" si="33"/>
        <v>64</v>
      </c>
      <c r="AA246" s="5">
        <f t="shared" si="34"/>
        <v>3.2000000476837158</v>
      </c>
      <c r="AB246" s="4" t="str">
        <f t="shared" si="35"/>
        <v>P</v>
      </c>
      <c r="AC246" s="4"/>
      <c r="AD246" s="4"/>
      <c r="AE246" s="5"/>
      <c r="AF246" s="4">
        <f t="shared" si="36"/>
        <v>20</v>
      </c>
      <c r="AG246" s="4">
        <f t="shared" si="37"/>
        <v>64</v>
      </c>
      <c r="AH246" s="5">
        <f t="shared" si="38"/>
        <v>3.2000000476837158</v>
      </c>
      <c r="AI246" s="5" t="str">
        <f t="shared" si="39"/>
        <v>PASS</v>
      </c>
    </row>
    <row r="247" spans="1:35" x14ac:dyDescent="0.35">
      <c r="A247" s="1">
        <v>240</v>
      </c>
      <c r="B247" s="3" t="str">
        <f>PROPER(Details!B246)</f>
        <v>Kelechukwu, Prosper Ifeanyichukwu</v>
      </c>
      <c r="C247" s="22" t="str">
        <f>T(Details!C246)</f>
        <v>CMP/20/112090</v>
      </c>
      <c r="D247" s="59" t="s">
        <v>67</v>
      </c>
      <c r="E247" s="62" t="s">
        <v>69</v>
      </c>
      <c r="F247" s="59" t="s">
        <v>68</v>
      </c>
      <c r="G247" s="59" t="s">
        <v>70</v>
      </c>
      <c r="H247" s="59" t="s">
        <v>67</v>
      </c>
      <c r="I247" s="59" t="s">
        <v>68</v>
      </c>
      <c r="J247" s="59" t="s">
        <v>69</v>
      </c>
      <c r="K247" s="59" t="s">
        <v>69</v>
      </c>
      <c r="L247" s="59" t="s">
        <v>67</v>
      </c>
      <c r="M247" s="59" t="s">
        <v>68</v>
      </c>
      <c r="N247" s="62" t="s">
        <v>69</v>
      </c>
      <c r="O247" s="62" t="s">
        <v>67</v>
      </c>
      <c r="P247" s="59"/>
      <c r="Q247" s="59"/>
      <c r="R247" s="59"/>
      <c r="S247" s="59"/>
      <c r="T247" s="59"/>
      <c r="U247" s="59"/>
      <c r="V247" s="59"/>
      <c r="W247" s="59"/>
      <c r="X247" s="2"/>
      <c r="Y247" s="4">
        <f t="shared" si="32"/>
        <v>20</v>
      </c>
      <c r="Z247" s="4">
        <f t="shared" si="33"/>
        <v>75</v>
      </c>
      <c r="AA247" s="5">
        <f t="shared" si="34"/>
        <v>3.75</v>
      </c>
      <c r="AB247" s="4" t="str">
        <f t="shared" si="35"/>
        <v>P</v>
      </c>
      <c r="AC247" s="4"/>
      <c r="AD247" s="4"/>
      <c r="AE247" s="5"/>
      <c r="AF247" s="4">
        <f t="shared" si="36"/>
        <v>20</v>
      </c>
      <c r="AG247" s="4">
        <f t="shared" si="37"/>
        <v>75</v>
      </c>
      <c r="AH247" s="5">
        <f t="shared" si="38"/>
        <v>3.75</v>
      </c>
      <c r="AI247" s="5" t="str">
        <f t="shared" si="39"/>
        <v>CHM114</v>
      </c>
    </row>
    <row r="248" spans="1:35" x14ac:dyDescent="0.35">
      <c r="A248" s="1">
        <v>241</v>
      </c>
      <c r="B248" s="3" t="str">
        <f>PROPER(Details!B247)</f>
        <v>Udeh, Esther Ogechi</v>
      </c>
      <c r="C248" s="22" t="str">
        <f>T(Details!C247)</f>
        <v>CMP/20/112108</v>
      </c>
      <c r="D248" s="59" t="s">
        <v>67</v>
      </c>
      <c r="E248" s="62" t="s">
        <v>67</v>
      </c>
      <c r="F248" s="59" t="s">
        <v>68</v>
      </c>
      <c r="G248" s="59" t="s">
        <v>68</v>
      </c>
      <c r="H248" s="59" t="s">
        <v>68</v>
      </c>
      <c r="I248" s="59" t="s">
        <v>67</v>
      </c>
      <c r="J248" s="59" t="s">
        <v>67</v>
      </c>
      <c r="K248" s="59" t="s">
        <v>68</v>
      </c>
      <c r="L248" s="59" t="s">
        <v>67</v>
      </c>
      <c r="M248" s="59" t="s">
        <v>68</v>
      </c>
      <c r="N248" s="62" t="s">
        <v>69</v>
      </c>
      <c r="O248" s="62" t="s">
        <v>68</v>
      </c>
      <c r="P248" s="59"/>
      <c r="Q248" s="59"/>
      <c r="R248" s="59"/>
      <c r="S248" s="59"/>
      <c r="T248" s="59"/>
      <c r="U248" s="59"/>
      <c r="V248" s="59"/>
      <c r="W248" s="59"/>
      <c r="X248" s="2"/>
      <c r="Y248" s="4">
        <f t="shared" si="32"/>
        <v>20</v>
      </c>
      <c r="Z248" s="4">
        <f t="shared" si="33"/>
        <v>70</v>
      </c>
      <c r="AA248" s="5">
        <f t="shared" si="34"/>
        <v>3.5</v>
      </c>
      <c r="AB248" s="4" t="str">
        <f t="shared" si="35"/>
        <v>P</v>
      </c>
      <c r="AC248" s="4"/>
      <c r="AD248" s="4"/>
      <c r="AE248" s="5"/>
      <c r="AF248" s="4">
        <f t="shared" si="36"/>
        <v>20</v>
      </c>
      <c r="AG248" s="4">
        <f t="shared" si="37"/>
        <v>70</v>
      </c>
      <c r="AH248" s="5">
        <f t="shared" si="38"/>
        <v>3.5</v>
      </c>
      <c r="AI248" s="5" t="str">
        <f t="shared" si="39"/>
        <v>PASS</v>
      </c>
    </row>
    <row r="249" spans="1:35" x14ac:dyDescent="0.35">
      <c r="A249" s="1">
        <v>242</v>
      </c>
      <c r="B249" s="3" t="str">
        <f>PROPER(Details!B248)</f>
        <v>Ashiegbu, Ikenna Kingsley</v>
      </c>
      <c r="C249" s="22" t="str">
        <f>T(Details!C248)</f>
        <v>CMP/20/112113</v>
      </c>
      <c r="D249" s="59" t="s">
        <v>68</v>
      </c>
      <c r="E249" s="62" t="s">
        <v>68</v>
      </c>
      <c r="F249" s="59" t="s">
        <v>70</v>
      </c>
      <c r="G249" s="59" t="s">
        <v>70</v>
      </c>
      <c r="H249" s="59" t="s">
        <v>71</v>
      </c>
      <c r="I249" s="59" t="s">
        <v>67</v>
      </c>
      <c r="J249" s="59" t="s">
        <v>67</v>
      </c>
      <c r="K249" s="59" t="s">
        <v>67</v>
      </c>
      <c r="L249" s="59" t="s">
        <v>67</v>
      </c>
      <c r="M249" s="59" t="s">
        <v>68</v>
      </c>
      <c r="N249" s="62" t="s">
        <v>69</v>
      </c>
      <c r="O249" s="62" t="s">
        <v>72</v>
      </c>
      <c r="P249" s="59"/>
      <c r="Q249" s="59"/>
      <c r="R249" s="59"/>
      <c r="S249" s="59"/>
      <c r="T249" s="59"/>
      <c r="U249" s="59"/>
      <c r="V249" s="59"/>
      <c r="W249" s="59"/>
      <c r="X249" s="2"/>
      <c r="Y249" s="4">
        <f t="shared" si="32"/>
        <v>20</v>
      </c>
      <c r="Z249" s="4">
        <f t="shared" si="33"/>
        <v>49</v>
      </c>
      <c r="AA249" s="5">
        <f t="shared" si="34"/>
        <v>2.4500000476837158</v>
      </c>
      <c r="AB249" s="4" t="str">
        <f t="shared" si="35"/>
        <v>P</v>
      </c>
      <c r="AC249" s="4"/>
      <c r="AD249" s="4"/>
      <c r="AE249" s="5"/>
      <c r="AF249" s="4">
        <f t="shared" si="36"/>
        <v>20</v>
      </c>
      <c r="AG249" s="4">
        <f t="shared" si="37"/>
        <v>49</v>
      </c>
      <c r="AH249" s="5">
        <f t="shared" si="38"/>
        <v>2.4500000476837158</v>
      </c>
      <c r="AI249" s="5" t="str">
        <f t="shared" si="39"/>
        <v>CHM113,CHM114</v>
      </c>
    </row>
    <row r="250" spans="1:35" x14ac:dyDescent="0.35">
      <c r="A250" s="1">
        <v>243</v>
      </c>
      <c r="B250" s="3" t="str">
        <f>PROPER(Details!B249)</f>
        <v>Azorji, Okechi Victor</v>
      </c>
      <c r="C250" s="22" t="str">
        <f>T(Details!C249)</f>
        <v>CMP/20/112115</v>
      </c>
      <c r="D250" s="59" t="s">
        <v>67</v>
      </c>
      <c r="E250" s="62" t="s">
        <v>67</v>
      </c>
      <c r="F250" s="59" t="s">
        <v>71</v>
      </c>
      <c r="G250" s="59" t="s">
        <v>72</v>
      </c>
      <c r="H250" s="59" t="s">
        <v>68</v>
      </c>
      <c r="I250" s="59" t="s">
        <v>68</v>
      </c>
      <c r="J250" s="59" t="s">
        <v>67</v>
      </c>
      <c r="K250" s="59" t="s">
        <v>69</v>
      </c>
      <c r="L250" s="59" t="s">
        <v>68</v>
      </c>
      <c r="M250" s="59" t="s">
        <v>69</v>
      </c>
      <c r="N250" s="62" t="s">
        <v>69</v>
      </c>
      <c r="O250" s="62" t="s">
        <v>67</v>
      </c>
      <c r="P250" s="59"/>
      <c r="Q250" s="59"/>
      <c r="R250" s="59"/>
      <c r="S250" s="59"/>
      <c r="T250" s="59"/>
      <c r="U250" s="59"/>
      <c r="V250" s="59"/>
      <c r="W250" s="59"/>
      <c r="X250" s="2"/>
      <c r="Y250" s="4">
        <f t="shared" si="32"/>
        <v>20</v>
      </c>
      <c r="Z250" s="4">
        <f t="shared" si="33"/>
        <v>71</v>
      </c>
      <c r="AA250" s="5">
        <f t="shared" si="34"/>
        <v>3.5499999523162842</v>
      </c>
      <c r="AB250" s="4" t="str">
        <f t="shared" si="35"/>
        <v>P</v>
      </c>
      <c r="AC250" s="4"/>
      <c r="AD250" s="4"/>
      <c r="AE250" s="5"/>
      <c r="AF250" s="4">
        <f t="shared" si="36"/>
        <v>20</v>
      </c>
      <c r="AG250" s="4">
        <f t="shared" si="37"/>
        <v>71</v>
      </c>
      <c r="AH250" s="5">
        <f t="shared" si="38"/>
        <v>3.5499999523162842</v>
      </c>
      <c r="AI250" s="5" t="str">
        <f t="shared" si="39"/>
        <v>PASS</v>
      </c>
    </row>
    <row r="251" spans="1:35" x14ac:dyDescent="0.35">
      <c r="A251" s="1">
        <v>244</v>
      </c>
      <c r="B251" s="3" t="str">
        <f>PROPER(Details!B250)</f>
        <v>Ibeh, Chidera Emmanuel</v>
      </c>
      <c r="C251" s="22" t="str">
        <f>T(Details!C250)</f>
        <v>CMP/20/112123</v>
      </c>
      <c r="D251" s="59" t="s">
        <v>68</v>
      </c>
      <c r="E251" s="62" t="s">
        <v>68</v>
      </c>
      <c r="F251" s="59" t="s">
        <v>70</v>
      </c>
      <c r="G251" s="59" t="s">
        <v>70</v>
      </c>
      <c r="H251" s="59" t="s">
        <v>71</v>
      </c>
      <c r="I251" s="59" t="s">
        <v>68</v>
      </c>
      <c r="J251" s="59" t="s">
        <v>68</v>
      </c>
      <c r="K251" s="59" t="s">
        <v>69</v>
      </c>
      <c r="L251" s="59" t="s">
        <v>68</v>
      </c>
      <c r="M251" s="59" t="s">
        <v>68</v>
      </c>
      <c r="N251" s="62" t="s">
        <v>69</v>
      </c>
      <c r="O251" s="62" t="s">
        <v>71</v>
      </c>
      <c r="P251" s="59"/>
      <c r="Q251" s="59"/>
      <c r="R251" s="59"/>
      <c r="S251" s="59"/>
      <c r="T251" s="59"/>
      <c r="U251" s="59"/>
      <c r="V251" s="59"/>
      <c r="W251" s="59"/>
      <c r="X251" s="2"/>
      <c r="Y251" s="4">
        <f t="shared" si="32"/>
        <v>20</v>
      </c>
      <c r="Z251" s="4">
        <f t="shared" si="33"/>
        <v>48</v>
      </c>
      <c r="AA251" s="5">
        <f t="shared" si="34"/>
        <v>2.4000000953674316</v>
      </c>
      <c r="AB251" s="4" t="str">
        <f t="shared" si="35"/>
        <v>P</v>
      </c>
      <c r="AC251" s="4"/>
      <c r="AD251" s="4"/>
      <c r="AE251" s="5"/>
      <c r="AF251" s="4">
        <f t="shared" si="36"/>
        <v>20</v>
      </c>
      <c r="AG251" s="4">
        <f t="shared" si="37"/>
        <v>48</v>
      </c>
      <c r="AH251" s="5">
        <f t="shared" si="38"/>
        <v>2.4000000953674316</v>
      </c>
      <c r="AI251" s="5" t="str">
        <f t="shared" si="39"/>
        <v>CHM113,CHM114</v>
      </c>
    </row>
    <row r="252" spans="1:35" x14ac:dyDescent="0.35">
      <c r="A252" s="1">
        <v>245</v>
      </c>
      <c r="B252" s="3" t="str">
        <f>PROPER(Details!B251)</f>
        <v>Eze, Emmanuel Chigaemezu</v>
      </c>
      <c r="C252" s="22" t="str">
        <f>T(Details!C251)</f>
        <v>CMP/20/112136</v>
      </c>
      <c r="D252" s="59" t="s">
        <v>69</v>
      </c>
      <c r="E252" s="62" t="s">
        <v>67</v>
      </c>
      <c r="F252" s="59" t="s">
        <v>71</v>
      </c>
      <c r="G252" s="59" t="s">
        <v>70</v>
      </c>
      <c r="H252" s="59" t="s">
        <v>67</v>
      </c>
      <c r="I252" s="59" t="s">
        <v>70</v>
      </c>
      <c r="J252" s="59" t="s">
        <v>69</v>
      </c>
      <c r="K252" s="59" t="s">
        <v>67</v>
      </c>
      <c r="L252" s="59" t="s">
        <v>67</v>
      </c>
      <c r="M252" s="59" t="s">
        <v>68</v>
      </c>
      <c r="N252" s="62" t="s">
        <v>69</v>
      </c>
      <c r="O252" s="62" t="s">
        <v>69</v>
      </c>
      <c r="P252" s="59"/>
      <c r="Q252" s="59"/>
      <c r="R252" s="59"/>
      <c r="S252" s="59"/>
      <c r="T252" s="59"/>
      <c r="U252" s="59"/>
      <c r="V252" s="59"/>
      <c r="W252" s="59"/>
      <c r="X252" s="2"/>
      <c r="Y252" s="4">
        <f t="shared" si="32"/>
        <v>20</v>
      </c>
      <c r="Z252" s="4">
        <f t="shared" si="33"/>
        <v>72</v>
      </c>
      <c r="AA252" s="5">
        <f t="shared" si="34"/>
        <v>3.5999999046325684</v>
      </c>
      <c r="AB252" s="4" t="str">
        <f t="shared" si="35"/>
        <v>CO</v>
      </c>
      <c r="AC252" s="4"/>
      <c r="AD252" s="4"/>
      <c r="AE252" s="5"/>
      <c r="AF252" s="4">
        <f t="shared" si="36"/>
        <v>20</v>
      </c>
      <c r="AG252" s="4">
        <f t="shared" si="37"/>
        <v>72</v>
      </c>
      <c r="AH252" s="5">
        <f t="shared" si="38"/>
        <v>3.5999999046325684</v>
      </c>
      <c r="AI252" s="5" t="str">
        <f t="shared" si="39"/>
        <v>CHM114,GSS111</v>
      </c>
    </row>
    <row r="253" spans="1:35" x14ac:dyDescent="0.35">
      <c r="A253" s="1">
        <v>246</v>
      </c>
      <c r="B253" s="3" t="str">
        <f>PROPER(Details!B252)</f>
        <v>Onwe, Ijeoma Francisca</v>
      </c>
      <c r="C253" s="22" t="str">
        <f>T(Details!C252)</f>
        <v>CMP/20/112145</v>
      </c>
      <c r="D253" s="59" t="s">
        <v>69</v>
      </c>
      <c r="E253" s="62" t="s">
        <v>69</v>
      </c>
      <c r="F253" s="59" t="s">
        <v>69</v>
      </c>
      <c r="G253" s="59" t="s">
        <v>67</v>
      </c>
      <c r="H253" s="59" t="s">
        <v>69</v>
      </c>
      <c r="I253" s="59" t="s">
        <v>69</v>
      </c>
      <c r="J253" s="59" t="s">
        <v>69</v>
      </c>
      <c r="K253" s="59" t="s">
        <v>69</v>
      </c>
      <c r="L253" s="59" t="s">
        <v>67</v>
      </c>
      <c r="M253" s="59" t="s">
        <v>69</v>
      </c>
      <c r="N253" s="62" t="s">
        <v>69</v>
      </c>
      <c r="O253" s="62" t="s">
        <v>69</v>
      </c>
      <c r="P253" s="59"/>
      <c r="Q253" s="59"/>
      <c r="R253" s="59"/>
      <c r="S253" s="59"/>
      <c r="T253" s="59"/>
      <c r="U253" s="59"/>
      <c r="V253" s="59"/>
      <c r="W253" s="59"/>
      <c r="X253" s="2"/>
      <c r="Y253" s="4">
        <f t="shared" si="32"/>
        <v>20</v>
      </c>
      <c r="Z253" s="4">
        <f t="shared" si="33"/>
        <v>98</v>
      </c>
      <c r="AA253" s="5">
        <f t="shared" si="34"/>
        <v>4.9000000953674316</v>
      </c>
      <c r="AB253" s="4" t="str">
        <f t="shared" si="35"/>
        <v>P</v>
      </c>
      <c r="AC253" s="4"/>
      <c r="AD253" s="4"/>
      <c r="AE253" s="5"/>
      <c r="AF253" s="4">
        <f t="shared" si="36"/>
        <v>20</v>
      </c>
      <c r="AG253" s="4">
        <f t="shared" si="37"/>
        <v>98</v>
      </c>
      <c r="AH253" s="5">
        <f t="shared" si="38"/>
        <v>4.9000000953674316</v>
      </c>
      <c r="AI253" s="5" t="str">
        <f t="shared" si="39"/>
        <v>COMMENDATION</v>
      </c>
    </row>
    <row r="254" spans="1:35" x14ac:dyDescent="0.35">
      <c r="A254" s="1">
        <v>247</v>
      </c>
      <c r="B254" s="3" t="str">
        <f>PROPER(Details!B253)</f>
        <v>Adibe, Patience Chinemelum</v>
      </c>
      <c r="C254" s="22" t="str">
        <f>T(Details!C253)</f>
        <v>CMP/20/112158</v>
      </c>
      <c r="D254" s="59" t="s">
        <v>67</v>
      </c>
      <c r="E254" s="62" t="s">
        <v>68</v>
      </c>
      <c r="F254" s="59" t="s">
        <v>67</v>
      </c>
      <c r="G254" s="59" t="s">
        <v>72</v>
      </c>
      <c r="H254" s="59" t="s">
        <v>68</v>
      </c>
      <c r="I254" s="59" t="s">
        <v>68</v>
      </c>
      <c r="J254" s="59" t="s">
        <v>69</v>
      </c>
      <c r="K254" s="59" t="s">
        <v>69</v>
      </c>
      <c r="L254" s="59" t="s">
        <v>69</v>
      </c>
      <c r="M254" s="59" t="s">
        <v>69</v>
      </c>
      <c r="N254" s="62" t="s">
        <v>69</v>
      </c>
      <c r="O254" s="62" t="s">
        <v>67</v>
      </c>
      <c r="P254" s="59"/>
      <c r="Q254" s="59"/>
      <c r="R254" s="59"/>
      <c r="S254" s="59"/>
      <c r="T254" s="59"/>
      <c r="U254" s="59"/>
      <c r="V254" s="59"/>
      <c r="W254" s="59"/>
      <c r="X254" s="2"/>
      <c r="Y254" s="4">
        <f t="shared" si="32"/>
        <v>20</v>
      </c>
      <c r="Z254" s="4">
        <f t="shared" si="33"/>
        <v>80</v>
      </c>
      <c r="AA254" s="5">
        <f t="shared" si="34"/>
        <v>4</v>
      </c>
      <c r="AB254" s="4" t="str">
        <f t="shared" si="35"/>
        <v>P</v>
      </c>
      <c r="AC254" s="4"/>
      <c r="AD254" s="4"/>
      <c r="AE254" s="5"/>
      <c r="AF254" s="4">
        <f t="shared" si="36"/>
        <v>20</v>
      </c>
      <c r="AG254" s="4">
        <f t="shared" si="37"/>
        <v>80</v>
      </c>
      <c r="AH254" s="5">
        <f t="shared" si="38"/>
        <v>4</v>
      </c>
      <c r="AI254" s="5" t="str">
        <f t="shared" si="39"/>
        <v>COMMENDATION</v>
      </c>
    </row>
    <row r="255" spans="1:35" x14ac:dyDescent="0.35">
      <c r="A255" s="1">
        <v>248</v>
      </c>
      <c r="B255" s="3" t="str">
        <f>PROPER(Details!B254)</f>
        <v xml:space="preserve">Ugochukwu, Clinton </v>
      </c>
      <c r="C255" s="22" t="str">
        <f>T(Details!C254)</f>
        <v>CMP/20/112185</v>
      </c>
      <c r="D255" s="59" t="s">
        <v>72</v>
      </c>
      <c r="E255" s="62" t="s">
        <v>72</v>
      </c>
      <c r="F255" s="59" t="s">
        <v>72</v>
      </c>
      <c r="G255" s="59" t="s">
        <v>70</v>
      </c>
      <c r="H255" s="59" t="s">
        <v>72</v>
      </c>
      <c r="I255" s="59" t="s">
        <v>68</v>
      </c>
      <c r="J255" s="59" t="s">
        <v>72</v>
      </c>
      <c r="K255" s="59" t="s">
        <v>67</v>
      </c>
      <c r="L255" s="59" t="s">
        <v>71</v>
      </c>
      <c r="M255" s="59" t="s">
        <v>67</v>
      </c>
      <c r="N255" s="62" t="s">
        <v>69</v>
      </c>
      <c r="O255" s="62" t="s">
        <v>70</v>
      </c>
      <c r="P255" s="59"/>
      <c r="Q255" s="59"/>
      <c r="R255" s="59"/>
      <c r="S255" s="59"/>
      <c r="T255" s="59"/>
      <c r="U255" s="59"/>
      <c r="V255" s="59"/>
      <c r="W255" s="59"/>
      <c r="X255" s="2"/>
      <c r="Y255" s="4">
        <f t="shared" si="32"/>
        <v>20</v>
      </c>
      <c r="Z255" s="4">
        <f t="shared" si="33"/>
        <v>33</v>
      </c>
      <c r="AA255" s="5">
        <f t="shared" si="34"/>
        <v>1.6499999761581421</v>
      </c>
      <c r="AB255" s="4" t="str">
        <f t="shared" si="35"/>
        <v>CO</v>
      </c>
      <c r="AC255" s="4"/>
      <c r="AD255" s="4"/>
      <c r="AE255" s="5"/>
      <c r="AF255" s="4">
        <f t="shared" si="36"/>
        <v>20</v>
      </c>
      <c r="AG255" s="4">
        <f t="shared" si="37"/>
        <v>33</v>
      </c>
      <c r="AH255" s="5">
        <f t="shared" si="38"/>
        <v>1.6499999761581421</v>
      </c>
      <c r="AI255" s="5" t="str">
        <f t="shared" si="39"/>
        <v>CHM114,PHY112</v>
      </c>
    </row>
    <row r="256" spans="1:35" x14ac:dyDescent="0.35">
      <c r="A256" s="1">
        <v>249</v>
      </c>
      <c r="B256" s="3" t="str">
        <f>PROPER(Details!B255)</f>
        <v>Emmanuel, Wisdom Chijindu</v>
      </c>
      <c r="C256" s="22" t="str">
        <f>T(Details!C255)</f>
        <v>CMP/20/112189</v>
      </c>
      <c r="D256" s="59" t="s">
        <v>72</v>
      </c>
      <c r="E256" s="62" t="s">
        <v>68</v>
      </c>
      <c r="F256" s="59" t="s">
        <v>72</v>
      </c>
      <c r="G256" s="59" t="s">
        <v>71</v>
      </c>
      <c r="H256" s="59" t="s">
        <v>68</v>
      </c>
      <c r="I256" s="59" t="s">
        <v>67</v>
      </c>
      <c r="J256" s="59" t="s">
        <v>71</v>
      </c>
      <c r="K256" s="59" t="s">
        <v>67</v>
      </c>
      <c r="L256" s="59" t="s">
        <v>68</v>
      </c>
      <c r="M256" s="59" t="s">
        <v>69</v>
      </c>
      <c r="N256" s="62" t="s">
        <v>69</v>
      </c>
      <c r="O256" s="62" t="s">
        <v>68</v>
      </c>
      <c r="P256" s="59"/>
      <c r="Q256" s="59"/>
      <c r="R256" s="59"/>
      <c r="S256" s="59"/>
      <c r="T256" s="59"/>
      <c r="U256" s="59"/>
      <c r="V256" s="59"/>
      <c r="W256" s="59"/>
      <c r="X256" s="2"/>
      <c r="Y256" s="4">
        <f t="shared" si="32"/>
        <v>20</v>
      </c>
      <c r="Z256" s="4">
        <f t="shared" si="33"/>
        <v>53</v>
      </c>
      <c r="AA256" s="5">
        <f t="shared" si="34"/>
        <v>2.6500000953674316</v>
      </c>
      <c r="AB256" s="4" t="str">
        <f t="shared" si="35"/>
        <v>P</v>
      </c>
      <c r="AC256" s="4"/>
      <c r="AD256" s="4"/>
      <c r="AE256" s="5"/>
      <c r="AF256" s="4">
        <f t="shared" si="36"/>
        <v>20</v>
      </c>
      <c r="AG256" s="4">
        <f t="shared" si="37"/>
        <v>53</v>
      </c>
      <c r="AH256" s="5">
        <f t="shared" si="38"/>
        <v>2.6500000953674316</v>
      </c>
      <c r="AI256" s="5" t="str">
        <f t="shared" si="39"/>
        <v>PASS</v>
      </c>
    </row>
    <row r="257" spans="1:35" x14ac:dyDescent="0.35">
      <c r="A257" s="1">
        <v>250</v>
      </c>
      <c r="B257" s="3" t="str">
        <f>PROPER(Details!B256)</f>
        <v>Amaechi, Chigozie Christian</v>
      </c>
      <c r="C257" s="22" t="str">
        <f>T(Details!C256)</f>
        <v>CMP/20/112206</v>
      </c>
      <c r="D257" s="59" t="s">
        <v>67</v>
      </c>
      <c r="E257" s="62" t="s">
        <v>68</v>
      </c>
      <c r="F257" s="59" t="s">
        <v>72</v>
      </c>
      <c r="G257" s="59" t="s">
        <v>70</v>
      </c>
      <c r="H257" s="59" t="s">
        <v>68</v>
      </c>
      <c r="I257" s="59" t="s">
        <v>68</v>
      </c>
      <c r="J257" s="59" t="s">
        <v>68</v>
      </c>
      <c r="K257" s="59" t="s">
        <v>68</v>
      </c>
      <c r="L257" s="59" t="s">
        <v>67</v>
      </c>
      <c r="M257" s="59" t="s">
        <v>69</v>
      </c>
      <c r="N257" s="62" t="s">
        <v>69</v>
      </c>
      <c r="O257" s="62" t="s">
        <v>72</v>
      </c>
      <c r="P257" s="59"/>
      <c r="Q257" s="59"/>
      <c r="R257" s="59"/>
      <c r="S257" s="59"/>
      <c r="T257" s="59"/>
      <c r="U257" s="59"/>
      <c r="V257" s="59"/>
      <c r="W257" s="59"/>
      <c r="X257" s="2"/>
      <c r="Y257" s="4">
        <f t="shared" si="32"/>
        <v>20</v>
      </c>
      <c r="Z257" s="4">
        <f t="shared" si="33"/>
        <v>57</v>
      </c>
      <c r="AA257" s="5">
        <f t="shared" si="34"/>
        <v>2.8499999046325684</v>
      </c>
      <c r="AB257" s="4" t="str">
        <f t="shared" si="35"/>
        <v>P</v>
      </c>
      <c r="AC257" s="4"/>
      <c r="AD257" s="4"/>
      <c r="AE257" s="5"/>
      <c r="AF257" s="4">
        <f t="shared" si="36"/>
        <v>20</v>
      </c>
      <c r="AG257" s="4">
        <f t="shared" si="37"/>
        <v>57</v>
      </c>
      <c r="AH257" s="5">
        <f t="shared" si="38"/>
        <v>2.8499999046325684</v>
      </c>
      <c r="AI257" s="5" t="str">
        <f t="shared" si="39"/>
        <v>CHM114</v>
      </c>
    </row>
    <row r="258" spans="1:35" x14ac:dyDescent="0.35">
      <c r="A258" s="1">
        <v>251</v>
      </c>
      <c r="B258" s="3" t="str">
        <f>PROPER(Details!B257)</f>
        <v>Eleje, Desmond Ndubuisi</v>
      </c>
      <c r="C258" s="22" t="str">
        <f>T(Details!C257)</f>
        <v>CMP/20/112221</v>
      </c>
      <c r="D258" s="59" t="s">
        <v>69</v>
      </c>
      <c r="E258" s="62" t="s">
        <v>67</v>
      </c>
      <c r="F258" s="59" t="s">
        <v>71</v>
      </c>
      <c r="G258" s="59" t="s">
        <v>70</v>
      </c>
      <c r="H258" s="59" t="s">
        <v>71</v>
      </c>
      <c r="I258" s="59" t="s">
        <v>68</v>
      </c>
      <c r="J258" s="59" t="s">
        <v>67</v>
      </c>
      <c r="K258" s="59" t="s">
        <v>69</v>
      </c>
      <c r="L258" s="59" t="s">
        <v>67</v>
      </c>
      <c r="M258" s="59" t="s">
        <v>69</v>
      </c>
      <c r="N258" s="62" t="s">
        <v>69</v>
      </c>
      <c r="O258" s="62" t="s">
        <v>72</v>
      </c>
      <c r="P258" s="59"/>
      <c r="Q258" s="59"/>
      <c r="R258" s="59"/>
      <c r="S258" s="59"/>
      <c r="T258" s="59"/>
      <c r="U258" s="59"/>
      <c r="V258" s="59"/>
      <c r="W258" s="59"/>
      <c r="X258" s="2"/>
      <c r="Y258" s="4">
        <f t="shared" si="32"/>
        <v>20</v>
      </c>
      <c r="Z258" s="4">
        <f t="shared" si="33"/>
        <v>66</v>
      </c>
      <c r="AA258" s="5">
        <f t="shared" si="34"/>
        <v>3.2999999523162842</v>
      </c>
      <c r="AB258" s="4" t="str">
        <f t="shared" si="35"/>
        <v>P</v>
      </c>
      <c r="AC258" s="4"/>
      <c r="AD258" s="4"/>
      <c r="AE258" s="5"/>
      <c r="AF258" s="4">
        <f t="shared" si="36"/>
        <v>20</v>
      </c>
      <c r="AG258" s="4">
        <f t="shared" si="37"/>
        <v>66</v>
      </c>
      <c r="AH258" s="5">
        <f t="shared" si="38"/>
        <v>3.2999999523162842</v>
      </c>
      <c r="AI258" s="5" t="str">
        <f t="shared" si="39"/>
        <v>CHM114</v>
      </c>
    </row>
    <row r="259" spans="1:35" x14ac:dyDescent="0.35">
      <c r="A259" s="1">
        <v>252</v>
      </c>
      <c r="B259" s="3" t="str">
        <f>PROPER(Details!B258)</f>
        <v>Elechi, Benneth Ibezimako</v>
      </c>
      <c r="C259" s="22" t="str">
        <f>T(Details!C258)</f>
        <v>CMP/20/112232</v>
      </c>
      <c r="D259" s="59" t="s">
        <v>68</v>
      </c>
      <c r="E259" s="62" t="s">
        <v>67</v>
      </c>
      <c r="F259" s="59" t="s">
        <v>71</v>
      </c>
      <c r="G259" s="59" t="s">
        <v>72</v>
      </c>
      <c r="H259" s="59" t="s">
        <v>68</v>
      </c>
      <c r="I259" s="59" t="s">
        <v>68</v>
      </c>
      <c r="J259" s="59" t="s">
        <v>67</v>
      </c>
      <c r="K259" s="59" t="s">
        <v>69</v>
      </c>
      <c r="L259" s="59" t="s">
        <v>69</v>
      </c>
      <c r="M259" s="59" t="s">
        <v>67</v>
      </c>
      <c r="N259" s="62" t="s">
        <v>69</v>
      </c>
      <c r="O259" s="62" t="s">
        <v>71</v>
      </c>
      <c r="P259" s="59"/>
      <c r="Q259" s="59"/>
      <c r="R259" s="59"/>
      <c r="S259" s="59"/>
      <c r="T259" s="59"/>
      <c r="U259" s="59"/>
      <c r="V259" s="59"/>
      <c r="W259" s="59"/>
      <c r="X259" s="2"/>
      <c r="Y259" s="4">
        <f t="shared" si="32"/>
        <v>20</v>
      </c>
      <c r="Z259" s="4">
        <f t="shared" si="33"/>
        <v>64</v>
      </c>
      <c r="AA259" s="5">
        <f t="shared" si="34"/>
        <v>3.2000000476837158</v>
      </c>
      <c r="AB259" s="4" t="str">
        <f t="shared" si="35"/>
        <v>P</v>
      </c>
      <c r="AC259" s="4"/>
      <c r="AD259" s="4"/>
      <c r="AE259" s="5"/>
      <c r="AF259" s="4">
        <f t="shared" si="36"/>
        <v>20</v>
      </c>
      <c r="AG259" s="4">
        <f t="shared" si="37"/>
        <v>64</v>
      </c>
      <c r="AH259" s="5">
        <f t="shared" si="38"/>
        <v>3.2000000476837158</v>
      </c>
      <c r="AI259" s="5" t="str">
        <f t="shared" si="39"/>
        <v>PASS</v>
      </c>
    </row>
    <row r="260" spans="1:35" x14ac:dyDescent="0.35">
      <c r="A260" s="1">
        <v>253</v>
      </c>
      <c r="B260" s="3" t="str">
        <f>PROPER(Details!B259)</f>
        <v>Divine, Dandy Dandy</v>
      </c>
      <c r="C260" s="22" t="str">
        <f>T(Details!C259)</f>
        <v>CMP/20/112254</v>
      </c>
      <c r="D260" s="59" t="s">
        <v>67</v>
      </c>
      <c r="E260" s="62" t="s">
        <v>68</v>
      </c>
      <c r="F260" s="59" t="s">
        <v>72</v>
      </c>
      <c r="G260" s="59" t="s">
        <v>70</v>
      </c>
      <c r="H260" s="59" t="s">
        <v>68</v>
      </c>
      <c r="I260" s="59" t="s">
        <v>68</v>
      </c>
      <c r="J260" s="59" t="s">
        <v>67</v>
      </c>
      <c r="K260" s="59" t="s">
        <v>67</v>
      </c>
      <c r="L260" s="59" t="s">
        <v>67</v>
      </c>
      <c r="M260" s="59" t="s">
        <v>68</v>
      </c>
      <c r="N260" s="62" t="s">
        <v>69</v>
      </c>
      <c r="O260" s="62" t="s">
        <v>71</v>
      </c>
      <c r="P260" s="59"/>
      <c r="Q260" s="59"/>
      <c r="R260" s="59"/>
      <c r="S260" s="59"/>
      <c r="T260" s="59"/>
      <c r="U260" s="59"/>
      <c r="V260" s="59"/>
      <c r="W260" s="59"/>
      <c r="X260" s="2"/>
      <c r="Y260" s="4">
        <f t="shared" si="32"/>
        <v>20</v>
      </c>
      <c r="Z260" s="4">
        <f t="shared" si="33"/>
        <v>58</v>
      </c>
      <c r="AA260" s="5">
        <f t="shared" si="34"/>
        <v>2.9000000953674316</v>
      </c>
      <c r="AB260" s="4" t="str">
        <f t="shared" si="35"/>
        <v>P</v>
      </c>
      <c r="AC260" s="4"/>
      <c r="AD260" s="4"/>
      <c r="AE260" s="5"/>
      <c r="AF260" s="4">
        <f t="shared" si="36"/>
        <v>20</v>
      </c>
      <c r="AG260" s="4">
        <f t="shared" si="37"/>
        <v>58</v>
      </c>
      <c r="AH260" s="5">
        <f t="shared" si="38"/>
        <v>2.9000000953674316</v>
      </c>
      <c r="AI260" s="5" t="str">
        <f t="shared" si="39"/>
        <v>CHM114</v>
      </c>
    </row>
    <row r="261" spans="1:35" x14ac:dyDescent="0.35">
      <c r="A261" s="1">
        <v>254</v>
      </c>
      <c r="B261" s="3" t="str">
        <f>PROPER(Details!B260)</f>
        <v>Iroakazi, Wisdom Nmesoma</v>
      </c>
      <c r="C261" s="22" t="str">
        <f>T(Details!C260)</f>
        <v>CMP/20/112256</v>
      </c>
      <c r="D261" s="59" t="s">
        <v>67</v>
      </c>
      <c r="E261" s="62" t="s">
        <v>68</v>
      </c>
      <c r="F261" s="59" t="s">
        <v>68</v>
      </c>
      <c r="G261" s="59" t="s">
        <v>70</v>
      </c>
      <c r="H261" s="59" t="s">
        <v>72</v>
      </c>
      <c r="I261" s="59" t="s">
        <v>67</v>
      </c>
      <c r="J261" s="59" t="s">
        <v>67</v>
      </c>
      <c r="K261" s="59" t="s">
        <v>67</v>
      </c>
      <c r="L261" s="59" t="s">
        <v>68</v>
      </c>
      <c r="M261" s="59" t="s">
        <v>68</v>
      </c>
      <c r="N261" s="62" t="s">
        <v>69</v>
      </c>
      <c r="O261" s="62" t="s">
        <v>68</v>
      </c>
      <c r="P261" s="59"/>
      <c r="Q261" s="59"/>
      <c r="R261" s="59"/>
      <c r="S261" s="59"/>
      <c r="T261" s="59"/>
      <c r="U261" s="59"/>
      <c r="V261" s="59"/>
      <c r="W261" s="59"/>
      <c r="X261" s="2"/>
      <c r="Y261" s="4">
        <f t="shared" si="32"/>
        <v>20</v>
      </c>
      <c r="Z261" s="4">
        <f t="shared" si="33"/>
        <v>62</v>
      </c>
      <c r="AA261" s="5">
        <f t="shared" si="34"/>
        <v>3.0999999046325684</v>
      </c>
      <c r="AB261" s="4" t="str">
        <f t="shared" si="35"/>
        <v>P</v>
      </c>
      <c r="AC261" s="4"/>
      <c r="AD261" s="4"/>
      <c r="AE261" s="5"/>
      <c r="AF261" s="4">
        <f t="shared" si="36"/>
        <v>20</v>
      </c>
      <c r="AG261" s="4">
        <f t="shared" si="37"/>
        <v>62</v>
      </c>
      <c r="AH261" s="5">
        <f t="shared" si="38"/>
        <v>3.0999999046325684</v>
      </c>
      <c r="AI261" s="5" t="str">
        <f t="shared" si="39"/>
        <v>CHM114</v>
      </c>
    </row>
    <row r="262" spans="1:35" x14ac:dyDescent="0.35">
      <c r="A262" s="1">
        <v>255</v>
      </c>
      <c r="B262" s="3" t="str">
        <f>PROPER(Details!B261)</f>
        <v>Ugwubujor, Obinna Kingsley</v>
      </c>
      <c r="C262" s="22" t="str">
        <f>T(Details!C261)</f>
        <v>CMP/20/112263</v>
      </c>
      <c r="D262" s="59" t="s">
        <v>68</v>
      </c>
      <c r="E262" s="62" t="s">
        <v>68</v>
      </c>
      <c r="F262" s="59" t="s">
        <v>69</v>
      </c>
      <c r="G262" s="59" t="s">
        <v>72</v>
      </c>
      <c r="H262" s="59" t="s">
        <v>67</v>
      </c>
      <c r="I262" s="59" t="s">
        <v>67</v>
      </c>
      <c r="J262" s="59" t="s">
        <v>68</v>
      </c>
      <c r="K262" s="59" t="s">
        <v>69</v>
      </c>
      <c r="L262" s="59" t="s">
        <v>67</v>
      </c>
      <c r="M262" s="59" t="s">
        <v>69</v>
      </c>
      <c r="N262" s="62" t="s">
        <v>69</v>
      </c>
      <c r="O262" s="62" t="s">
        <v>67</v>
      </c>
      <c r="P262" s="59"/>
      <c r="Q262" s="59"/>
      <c r="R262" s="59"/>
      <c r="S262" s="59"/>
      <c r="T262" s="59"/>
      <c r="U262" s="59"/>
      <c r="V262" s="59"/>
      <c r="W262" s="59"/>
      <c r="X262" s="2"/>
      <c r="Y262" s="4">
        <f t="shared" si="32"/>
        <v>20</v>
      </c>
      <c r="Z262" s="4">
        <f t="shared" si="33"/>
        <v>78</v>
      </c>
      <c r="AA262" s="5">
        <f t="shared" si="34"/>
        <v>3.9000000953674316</v>
      </c>
      <c r="AB262" s="4" t="str">
        <f t="shared" si="35"/>
        <v>P</v>
      </c>
      <c r="AC262" s="4"/>
      <c r="AD262" s="4"/>
      <c r="AE262" s="5"/>
      <c r="AF262" s="4">
        <f t="shared" si="36"/>
        <v>20</v>
      </c>
      <c r="AG262" s="4">
        <f t="shared" si="37"/>
        <v>78</v>
      </c>
      <c r="AH262" s="5">
        <f t="shared" si="38"/>
        <v>3.9000000953674316</v>
      </c>
      <c r="AI262" s="5" t="str">
        <f t="shared" si="39"/>
        <v>PASS</v>
      </c>
    </row>
    <row r="263" spans="1:35" x14ac:dyDescent="0.35">
      <c r="A263" s="1">
        <v>256</v>
      </c>
      <c r="B263" s="3" t="str">
        <f>PROPER(Details!B262)</f>
        <v>Ihemadu, Grace Nzubechi</v>
      </c>
      <c r="C263" s="22" t="str">
        <f>T(Details!C262)</f>
        <v>CMP/20/112276</v>
      </c>
      <c r="D263" s="59" t="s">
        <v>67</v>
      </c>
      <c r="E263" s="62" t="s">
        <v>68</v>
      </c>
      <c r="F263" s="59" t="s">
        <v>69</v>
      </c>
      <c r="G263" s="59" t="s">
        <v>72</v>
      </c>
      <c r="H263" s="59" t="s">
        <v>68</v>
      </c>
      <c r="I263" s="59" t="s">
        <v>67</v>
      </c>
      <c r="J263" s="59" t="s">
        <v>67</v>
      </c>
      <c r="K263" s="59" t="s">
        <v>69</v>
      </c>
      <c r="L263" s="59" t="s">
        <v>67</v>
      </c>
      <c r="M263" s="59" t="s">
        <v>67</v>
      </c>
      <c r="N263" s="62" t="s">
        <v>69</v>
      </c>
      <c r="O263" s="62" t="s">
        <v>71</v>
      </c>
      <c r="P263" s="59"/>
      <c r="Q263" s="59"/>
      <c r="R263" s="59"/>
      <c r="S263" s="59"/>
      <c r="T263" s="59"/>
      <c r="U263" s="59"/>
      <c r="V263" s="59"/>
      <c r="W263" s="59"/>
      <c r="X263" s="2"/>
      <c r="Y263" s="4">
        <f t="shared" si="32"/>
        <v>20</v>
      </c>
      <c r="Z263" s="4">
        <f t="shared" si="33"/>
        <v>75</v>
      </c>
      <c r="AA263" s="5">
        <f t="shared" si="34"/>
        <v>3.75</v>
      </c>
      <c r="AB263" s="4" t="str">
        <f t="shared" si="35"/>
        <v>P</v>
      </c>
      <c r="AC263" s="4"/>
      <c r="AD263" s="4"/>
      <c r="AE263" s="5"/>
      <c r="AF263" s="4">
        <f t="shared" si="36"/>
        <v>20</v>
      </c>
      <c r="AG263" s="4">
        <f t="shared" si="37"/>
        <v>75</v>
      </c>
      <c r="AH263" s="5">
        <f t="shared" si="38"/>
        <v>3.75</v>
      </c>
      <c r="AI263" s="5" t="str">
        <f t="shared" si="39"/>
        <v>PASS</v>
      </c>
    </row>
    <row r="264" spans="1:35" x14ac:dyDescent="0.35">
      <c r="A264" s="1">
        <v>257</v>
      </c>
      <c r="B264" s="3" t="str">
        <f>PROPER(Details!B263)</f>
        <v>Ogbonna, Chisom Prosper</v>
      </c>
      <c r="C264" s="22" t="str">
        <f>T(Details!C263)</f>
        <v>CMP/20/112277</v>
      </c>
      <c r="D264" s="59" t="s">
        <v>68</v>
      </c>
      <c r="E264" s="62" t="s">
        <v>71</v>
      </c>
      <c r="F264" s="59" t="s">
        <v>72</v>
      </c>
      <c r="G264" s="59" t="s">
        <v>70</v>
      </c>
      <c r="H264" s="59" t="s">
        <v>68</v>
      </c>
      <c r="I264" s="59" t="s">
        <v>70</v>
      </c>
      <c r="J264" s="59" t="s">
        <v>72</v>
      </c>
      <c r="K264" s="59" t="s">
        <v>69</v>
      </c>
      <c r="L264" s="59" t="s">
        <v>67</v>
      </c>
      <c r="M264" s="59" t="s">
        <v>69</v>
      </c>
      <c r="N264" s="62" t="s">
        <v>69</v>
      </c>
      <c r="O264" s="62" t="s">
        <v>71</v>
      </c>
      <c r="P264" s="59"/>
      <c r="Q264" s="59"/>
      <c r="R264" s="59"/>
      <c r="S264" s="59"/>
      <c r="T264" s="59"/>
      <c r="U264" s="59"/>
      <c r="V264" s="59"/>
      <c r="W264" s="59"/>
      <c r="X264" s="2"/>
      <c r="Y264" s="4">
        <f t="shared" si="32"/>
        <v>20</v>
      </c>
      <c r="Z264" s="4">
        <f t="shared" si="33"/>
        <v>50</v>
      </c>
      <c r="AA264" s="5">
        <f t="shared" si="34"/>
        <v>2.5</v>
      </c>
      <c r="AB264" s="4" t="str">
        <f t="shared" si="35"/>
        <v>CO</v>
      </c>
      <c r="AC264" s="4"/>
      <c r="AD264" s="4"/>
      <c r="AE264" s="5"/>
      <c r="AF264" s="4">
        <f t="shared" si="36"/>
        <v>20</v>
      </c>
      <c r="AG264" s="4">
        <f t="shared" si="37"/>
        <v>50</v>
      </c>
      <c r="AH264" s="5">
        <f t="shared" si="38"/>
        <v>2.5</v>
      </c>
      <c r="AI264" s="5" t="str">
        <f t="shared" si="39"/>
        <v>CHM114,GSS111</v>
      </c>
    </row>
    <row r="265" spans="1:35" x14ac:dyDescent="0.35">
      <c r="A265" s="1">
        <v>258</v>
      </c>
      <c r="B265" s="3" t="str">
        <f>PROPER(Details!B264)</f>
        <v>Stephen, Chukwuma Ali</v>
      </c>
      <c r="C265" s="22" t="str">
        <f>T(Details!C264)</f>
        <v>CMP/20/112278</v>
      </c>
      <c r="D265" s="59" t="s">
        <v>67</v>
      </c>
      <c r="E265" s="62" t="s">
        <v>67</v>
      </c>
      <c r="F265" s="59" t="s">
        <v>68</v>
      </c>
      <c r="G265" s="59" t="s">
        <v>70</v>
      </c>
      <c r="H265" s="59" t="s">
        <v>72</v>
      </c>
      <c r="I265" s="59" t="s">
        <v>68</v>
      </c>
      <c r="J265" s="59" t="s">
        <v>72</v>
      </c>
      <c r="K265" s="59" t="s">
        <v>69</v>
      </c>
      <c r="L265" s="59" t="s">
        <v>68</v>
      </c>
      <c r="M265" s="59" t="s">
        <v>68</v>
      </c>
      <c r="N265" s="62" t="s">
        <v>69</v>
      </c>
      <c r="O265" s="62" t="s">
        <v>71</v>
      </c>
      <c r="P265" s="59"/>
      <c r="Q265" s="59"/>
      <c r="R265" s="59"/>
      <c r="S265" s="59"/>
      <c r="T265" s="59"/>
      <c r="U265" s="59"/>
      <c r="V265" s="59"/>
      <c r="W265" s="59"/>
      <c r="X265" s="2"/>
      <c r="Y265" s="4">
        <f t="shared" si="32"/>
        <v>20</v>
      </c>
      <c r="Z265" s="4">
        <f t="shared" si="33"/>
        <v>55</v>
      </c>
      <c r="AA265" s="5">
        <f t="shared" si="34"/>
        <v>2.75</v>
      </c>
      <c r="AB265" s="4" t="str">
        <f t="shared" si="35"/>
        <v>P</v>
      </c>
      <c r="AC265" s="4"/>
      <c r="AD265" s="4"/>
      <c r="AE265" s="5"/>
      <c r="AF265" s="4">
        <f t="shared" si="36"/>
        <v>20</v>
      </c>
      <c r="AG265" s="4">
        <f t="shared" si="37"/>
        <v>55</v>
      </c>
      <c r="AH265" s="5">
        <f t="shared" si="38"/>
        <v>2.75</v>
      </c>
      <c r="AI265" s="5" t="str">
        <f t="shared" si="39"/>
        <v>CHM114</v>
      </c>
    </row>
    <row r="266" spans="1:35" x14ac:dyDescent="0.35">
      <c r="A266" s="1">
        <v>259</v>
      </c>
      <c r="B266" s="3" t="str">
        <f>PROPER(Details!B265)</f>
        <v>Chinkere, Benjamin Chizuru</v>
      </c>
      <c r="C266" s="22" t="str">
        <f>T(Details!C265)</f>
        <v>CMP/20/112280</v>
      </c>
      <c r="D266" s="59" t="s">
        <v>68</v>
      </c>
      <c r="E266" s="62" t="s">
        <v>67</v>
      </c>
      <c r="F266" s="59" t="s">
        <v>68</v>
      </c>
      <c r="G266" s="59" t="s">
        <v>72</v>
      </c>
      <c r="H266" s="59" t="s">
        <v>68</v>
      </c>
      <c r="I266" s="59" t="s">
        <v>68</v>
      </c>
      <c r="J266" s="59" t="s">
        <v>68</v>
      </c>
      <c r="K266" s="59" t="s">
        <v>67</v>
      </c>
      <c r="L266" s="59" t="s">
        <v>67</v>
      </c>
      <c r="M266" s="59" t="s">
        <v>69</v>
      </c>
      <c r="N266" s="62" t="s">
        <v>69</v>
      </c>
      <c r="O266" s="62" t="s">
        <v>68</v>
      </c>
      <c r="P266" s="59"/>
      <c r="Q266" s="59"/>
      <c r="R266" s="59"/>
      <c r="S266" s="59"/>
      <c r="T266" s="59"/>
      <c r="U266" s="59"/>
      <c r="V266" s="59"/>
      <c r="W266" s="59"/>
      <c r="X266" s="2"/>
      <c r="Y266" s="4">
        <f t="shared" si="32"/>
        <v>20</v>
      </c>
      <c r="Z266" s="4">
        <f t="shared" si="33"/>
        <v>67</v>
      </c>
      <c r="AA266" s="5">
        <f t="shared" si="34"/>
        <v>3.3499999046325684</v>
      </c>
      <c r="AB266" s="4" t="str">
        <f t="shared" si="35"/>
        <v>P</v>
      </c>
      <c r="AC266" s="4"/>
      <c r="AD266" s="4"/>
      <c r="AE266" s="5"/>
      <c r="AF266" s="4">
        <f t="shared" si="36"/>
        <v>20</v>
      </c>
      <c r="AG266" s="4">
        <f t="shared" si="37"/>
        <v>67</v>
      </c>
      <c r="AH266" s="5">
        <f t="shared" si="38"/>
        <v>3.3499999046325684</v>
      </c>
      <c r="AI266" s="5" t="str">
        <f t="shared" si="39"/>
        <v>PASS</v>
      </c>
    </row>
    <row r="267" spans="1:35" x14ac:dyDescent="0.35">
      <c r="A267" s="1">
        <v>260</v>
      </c>
      <c r="B267" s="3" t="str">
        <f>PROPER(Details!B266)</f>
        <v>Ukpabi, Benjamin Ebube</v>
      </c>
      <c r="C267" s="22" t="str">
        <f>T(Details!C266)</f>
        <v>CMP/20/112285</v>
      </c>
      <c r="D267" s="59" t="s">
        <v>67</v>
      </c>
      <c r="E267" s="62" t="s">
        <v>70</v>
      </c>
      <c r="F267" s="59" t="s">
        <v>67</v>
      </c>
      <c r="G267" s="59" t="s">
        <v>70</v>
      </c>
      <c r="H267" s="59" t="s">
        <v>68</v>
      </c>
      <c r="I267" s="59" t="s">
        <v>67</v>
      </c>
      <c r="J267" s="59" t="s">
        <v>71</v>
      </c>
      <c r="K267" s="59" t="s">
        <v>69</v>
      </c>
      <c r="L267" s="59" t="s">
        <v>68</v>
      </c>
      <c r="M267" s="59" t="s">
        <v>67</v>
      </c>
      <c r="N267" s="62" t="s">
        <v>69</v>
      </c>
      <c r="O267" s="62" t="s">
        <v>71</v>
      </c>
      <c r="P267" s="59"/>
      <c r="Q267" s="59"/>
      <c r="R267" s="59"/>
      <c r="S267" s="59"/>
      <c r="T267" s="59"/>
      <c r="U267" s="59"/>
      <c r="V267" s="59"/>
      <c r="W267" s="59"/>
      <c r="X267" s="2"/>
      <c r="Y267" s="4">
        <f t="shared" si="32"/>
        <v>20</v>
      </c>
      <c r="Z267" s="4">
        <f t="shared" si="33"/>
        <v>63</v>
      </c>
      <c r="AA267" s="5">
        <f t="shared" si="34"/>
        <v>3.1500000953674316</v>
      </c>
      <c r="AB267" s="4" t="str">
        <f t="shared" si="35"/>
        <v>P</v>
      </c>
      <c r="AC267" s="4"/>
      <c r="AD267" s="4"/>
      <c r="AE267" s="5"/>
      <c r="AF267" s="4">
        <f t="shared" si="36"/>
        <v>20</v>
      </c>
      <c r="AG267" s="4">
        <f t="shared" si="37"/>
        <v>63</v>
      </c>
      <c r="AH267" s="5">
        <f t="shared" si="38"/>
        <v>3.1500000953674316</v>
      </c>
      <c r="AI267" s="5" t="str">
        <f t="shared" si="39"/>
        <v>PHY117,CHM114</v>
      </c>
    </row>
    <row r="268" spans="1:35" x14ac:dyDescent="0.35">
      <c r="A268" s="1">
        <v>261</v>
      </c>
      <c r="B268" s="3" t="str">
        <f>PROPER(Details!B267)</f>
        <v>Ahiabuike, Gideon  Uchechukwu</v>
      </c>
      <c r="C268" s="22" t="str">
        <f>T(Details!C267)</f>
        <v>CMP/20/112302</v>
      </c>
      <c r="D268" s="59" t="s">
        <v>67</v>
      </c>
      <c r="E268" s="62" t="s">
        <v>67</v>
      </c>
      <c r="F268" s="59" t="s">
        <v>68</v>
      </c>
      <c r="G268" s="59" t="s">
        <v>72</v>
      </c>
      <c r="H268" s="59" t="s">
        <v>68</v>
      </c>
      <c r="I268" s="59" t="s">
        <v>68</v>
      </c>
      <c r="J268" s="59" t="s">
        <v>67</v>
      </c>
      <c r="K268" s="59" t="s">
        <v>67</v>
      </c>
      <c r="L268" s="59" t="s">
        <v>67</v>
      </c>
      <c r="M268" s="59" t="s">
        <v>69</v>
      </c>
      <c r="N268" s="62" t="s">
        <v>69</v>
      </c>
      <c r="O268" s="62" t="s">
        <v>68</v>
      </c>
      <c r="P268" s="59"/>
      <c r="Q268" s="59"/>
      <c r="R268" s="59"/>
      <c r="S268" s="59"/>
      <c r="T268" s="59"/>
      <c r="U268" s="59"/>
      <c r="V268" s="59"/>
      <c r="W268" s="59"/>
      <c r="X268" s="2"/>
      <c r="Y268" s="4">
        <f t="shared" si="32"/>
        <v>20</v>
      </c>
      <c r="Z268" s="4">
        <f t="shared" si="33"/>
        <v>72</v>
      </c>
      <c r="AA268" s="5">
        <f t="shared" si="34"/>
        <v>3.5999999046325684</v>
      </c>
      <c r="AB268" s="4" t="str">
        <f t="shared" si="35"/>
        <v>P</v>
      </c>
      <c r="AC268" s="4"/>
      <c r="AD268" s="4"/>
      <c r="AE268" s="5"/>
      <c r="AF268" s="4">
        <f t="shared" si="36"/>
        <v>20</v>
      </c>
      <c r="AG268" s="4">
        <f t="shared" si="37"/>
        <v>72</v>
      </c>
      <c r="AH268" s="5">
        <f t="shared" si="38"/>
        <v>3.5999999046325684</v>
      </c>
      <c r="AI268" s="5" t="str">
        <f t="shared" si="39"/>
        <v>PASS</v>
      </c>
    </row>
    <row r="269" spans="1:35" x14ac:dyDescent="0.35">
      <c r="A269" s="1">
        <v>262</v>
      </c>
      <c r="B269" s="3" t="str">
        <f>PROPER(Details!B268)</f>
        <v>Wellington, Zimuzo Progress</v>
      </c>
      <c r="C269" s="22" t="str">
        <f>T(Details!C268)</f>
        <v>CMP/20/112317</v>
      </c>
      <c r="D269" s="59" t="s">
        <v>67</v>
      </c>
      <c r="E269" s="62" t="s">
        <v>72</v>
      </c>
      <c r="F269" s="59" t="s">
        <v>72</v>
      </c>
      <c r="G269" s="59" t="s">
        <v>70</v>
      </c>
      <c r="H269" s="59" t="s">
        <v>72</v>
      </c>
      <c r="I269" s="59" t="s">
        <v>68</v>
      </c>
      <c r="J269" s="59" t="s">
        <v>72</v>
      </c>
      <c r="K269" s="59" t="s">
        <v>69</v>
      </c>
      <c r="L269" s="59" t="s">
        <v>67</v>
      </c>
      <c r="M269" s="59" t="s">
        <v>68</v>
      </c>
      <c r="N269" s="62" t="s">
        <v>69</v>
      </c>
      <c r="O269" s="62" t="s">
        <v>68</v>
      </c>
      <c r="P269" s="59"/>
      <c r="Q269" s="59"/>
      <c r="R269" s="59"/>
      <c r="S269" s="59"/>
      <c r="T269" s="59"/>
      <c r="U269" s="59"/>
      <c r="V269" s="59"/>
      <c r="W269" s="59"/>
      <c r="X269" s="2"/>
      <c r="Y269" s="4">
        <f t="shared" si="32"/>
        <v>20</v>
      </c>
      <c r="Z269" s="4">
        <f t="shared" si="33"/>
        <v>49</v>
      </c>
      <c r="AA269" s="5">
        <f t="shared" si="34"/>
        <v>2.4500000476837158</v>
      </c>
      <c r="AB269" s="4" t="str">
        <f t="shared" si="35"/>
        <v>P</v>
      </c>
      <c r="AC269" s="4"/>
      <c r="AD269" s="4"/>
      <c r="AE269" s="5"/>
      <c r="AF269" s="4">
        <f t="shared" si="36"/>
        <v>20</v>
      </c>
      <c r="AG269" s="4">
        <f t="shared" si="37"/>
        <v>49</v>
      </c>
      <c r="AH269" s="5">
        <f t="shared" si="38"/>
        <v>2.4500000476837158</v>
      </c>
      <c r="AI269" s="5" t="str">
        <f t="shared" si="39"/>
        <v>CHM114</v>
      </c>
    </row>
    <row r="270" spans="1:35" x14ac:dyDescent="0.35">
      <c r="A270" s="1">
        <v>263</v>
      </c>
      <c r="B270" s="3" t="str">
        <f>PROPER(Details!B269)</f>
        <v>Daniel, Price Nkemakulam</v>
      </c>
      <c r="C270" s="22" t="str">
        <f>T(Details!C269)</f>
        <v>CMP/20/112318</v>
      </c>
      <c r="D270" s="59" t="s">
        <v>67</v>
      </c>
      <c r="E270" s="62" t="s">
        <v>70</v>
      </c>
      <c r="F270" s="59" t="s">
        <v>70</v>
      </c>
      <c r="G270" s="59" t="s">
        <v>70</v>
      </c>
      <c r="H270" s="59" t="s">
        <v>72</v>
      </c>
      <c r="I270" s="59" t="s">
        <v>68</v>
      </c>
      <c r="J270" s="59" t="s">
        <v>68</v>
      </c>
      <c r="K270" s="59" t="s">
        <v>68</v>
      </c>
      <c r="L270" s="59" t="s">
        <v>69</v>
      </c>
      <c r="M270" s="59" t="s">
        <v>68</v>
      </c>
      <c r="N270" s="62" t="s">
        <v>69</v>
      </c>
      <c r="O270" s="62" t="s">
        <v>68</v>
      </c>
      <c r="P270" s="59"/>
      <c r="Q270" s="59"/>
      <c r="R270" s="59"/>
      <c r="S270" s="59"/>
      <c r="T270" s="59"/>
      <c r="U270" s="59"/>
      <c r="V270" s="59"/>
      <c r="W270" s="59"/>
      <c r="X270" s="2"/>
      <c r="Y270" s="4">
        <f t="shared" si="32"/>
        <v>20</v>
      </c>
      <c r="Z270" s="4">
        <f t="shared" si="33"/>
        <v>48</v>
      </c>
      <c r="AA270" s="5">
        <f t="shared" si="34"/>
        <v>2.4000000953674316</v>
      </c>
      <c r="AB270" s="4" t="str">
        <f t="shared" si="35"/>
        <v>P</v>
      </c>
      <c r="AC270" s="4"/>
      <c r="AD270" s="4"/>
      <c r="AE270" s="5"/>
      <c r="AF270" s="4">
        <f t="shared" si="36"/>
        <v>20</v>
      </c>
      <c r="AG270" s="4">
        <f t="shared" si="37"/>
        <v>48</v>
      </c>
      <c r="AH270" s="5">
        <f t="shared" si="38"/>
        <v>2.4000000953674316</v>
      </c>
      <c r="AI270" s="5" t="str">
        <f t="shared" si="39"/>
        <v>PHY117,CHM113,CHM114</v>
      </c>
    </row>
    <row r="271" spans="1:35" ht="24" x14ac:dyDescent="0.35">
      <c r="A271" s="1">
        <v>264</v>
      </c>
      <c r="B271" s="3" t="str">
        <f>PROPER(Details!B270)</f>
        <v>Ekeoma, Chika Emmanuel</v>
      </c>
      <c r="C271" s="22" t="str">
        <f>T(Details!C270)</f>
        <v>CMP/20/112325</v>
      </c>
      <c r="D271" s="59" t="s">
        <v>70</v>
      </c>
      <c r="E271" s="62" t="s">
        <v>72</v>
      </c>
      <c r="F271" s="59" t="s">
        <v>70</v>
      </c>
      <c r="G271" s="59" t="s">
        <v>70</v>
      </c>
      <c r="H271" s="59" t="s">
        <v>71</v>
      </c>
      <c r="I271" s="59" t="s">
        <v>68</v>
      </c>
      <c r="J271" s="59" t="s">
        <v>68</v>
      </c>
      <c r="K271" s="59" t="s">
        <v>67</v>
      </c>
      <c r="L271" s="59" t="s">
        <v>72</v>
      </c>
      <c r="M271" s="59" t="s">
        <v>68</v>
      </c>
      <c r="N271" s="62" t="s">
        <v>69</v>
      </c>
      <c r="O271" s="62" t="s">
        <v>70</v>
      </c>
      <c r="P271" s="59"/>
      <c r="Q271" s="59"/>
      <c r="R271" s="59"/>
      <c r="S271" s="59"/>
      <c r="T271" s="59"/>
      <c r="U271" s="59"/>
      <c r="V271" s="59"/>
      <c r="W271" s="59"/>
      <c r="X271" s="2"/>
      <c r="Y271" s="4">
        <f t="shared" si="32"/>
        <v>20</v>
      </c>
      <c r="Z271" s="4">
        <f t="shared" si="33"/>
        <v>30</v>
      </c>
      <c r="AA271" s="5">
        <f t="shared" si="34"/>
        <v>1.5</v>
      </c>
      <c r="AB271" s="4" t="str">
        <f t="shared" si="35"/>
        <v>CO</v>
      </c>
      <c r="AC271" s="4"/>
      <c r="AD271" s="4"/>
      <c r="AE271" s="5"/>
      <c r="AF271" s="4">
        <f t="shared" si="36"/>
        <v>20</v>
      </c>
      <c r="AG271" s="4">
        <f t="shared" si="37"/>
        <v>30</v>
      </c>
      <c r="AH271" s="5">
        <f t="shared" si="38"/>
        <v>1.5</v>
      </c>
      <c r="AI271" s="5" t="str">
        <f t="shared" si="39"/>
        <v>MTH112,CHM113,CHM114,PHY112</v>
      </c>
    </row>
    <row r="272" spans="1:35" x14ac:dyDescent="0.35">
      <c r="A272" s="1">
        <v>265</v>
      </c>
      <c r="B272" s="3" t="str">
        <f>PROPER(Details!B271)</f>
        <v>Henry, Nwachukwu Chigozie</v>
      </c>
      <c r="C272" s="22" t="str">
        <f>T(Details!C271)</f>
        <v>CMP/20/112405</v>
      </c>
      <c r="D272" s="59" t="s">
        <v>72</v>
      </c>
      <c r="E272" s="62" t="s">
        <v>69</v>
      </c>
      <c r="F272" s="59" t="s">
        <v>67</v>
      </c>
      <c r="G272" s="59" t="s">
        <v>70</v>
      </c>
      <c r="H272" s="59" t="s">
        <v>67</v>
      </c>
      <c r="I272" s="59" t="s">
        <v>68</v>
      </c>
      <c r="J272" s="59" t="s">
        <v>69</v>
      </c>
      <c r="K272" s="59" t="s">
        <v>67</v>
      </c>
      <c r="L272" s="59" t="s">
        <v>67</v>
      </c>
      <c r="M272" s="59" t="s">
        <v>67</v>
      </c>
      <c r="N272" s="62" t="s">
        <v>69</v>
      </c>
      <c r="O272" s="62" t="s">
        <v>71</v>
      </c>
      <c r="P272" s="59"/>
      <c r="Q272" s="59"/>
      <c r="R272" s="59"/>
      <c r="S272" s="59"/>
      <c r="T272" s="59"/>
      <c r="U272" s="59"/>
      <c r="V272" s="59"/>
      <c r="W272" s="59"/>
      <c r="X272" s="2"/>
      <c r="Y272" s="4">
        <f t="shared" si="32"/>
        <v>20</v>
      </c>
      <c r="Z272" s="4">
        <f t="shared" si="33"/>
        <v>66</v>
      </c>
      <c r="AA272" s="5">
        <f t="shared" si="34"/>
        <v>3.2999999523162842</v>
      </c>
      <c r="AB272" s="4" t="str">
        <f t="shared" si="35"/>
        <v>P</v>
      </c>
      <c r="AC272" s="4"/>
      <c r="AD272" s="4"/>
      <c r="AE272" s="5"/>
      <c r="AF272" s="4">
        <f t="shared" si="36"/>
        <v>20</v>
      </c>
      <c r="AG272" s="4">
        <f t="shared" si="37"/>
        <v>66</v>
      </c>
      <c r="AH272" s="5">
        <f t="shared" si="38"/>
        <v>3.2999999523162842</v>
      </c>
      <c r="AI272" s="5" t="str">
        <f t="shared" si="39"/>
        <v>CHM114</v>
      </c>
    </row>
    <row r="273" spans="1:35" x14ac:dyDescent="0.35">
      <c r="A273" s="1">
        <v>266</v>
      </c>
      <c r="B273" s="3" t="str">
        <f>PROPER(Details!B272)</f>
        <v>Onyekachi, Chimezirim Jedidiah</v>
      </c>
      <c r="C273" s="22" t="str">
        <f>T(Details!C272)</f>
        <v>CMP/20/112434</v>
      </c>
      <c r="D273" s="59" t="s">
        <v>68</v>
      </c>
      <c r="E273" s="62" t="s">
        <v>68</v>
      </c>
      <c r="F273" s="59" t="s">
        <v>70</v>
      </c>
      <c r="G273" s="59" t="s">
        <v>70</v>
      </c>
      <c r="H273" s="59" t="s">
        <v>68</v>
      </c>
      <c r="I273" s="59" t="s">
        <v>67</v>
      </c>
      <c r="J273" s="59" t="s">
        <v>69</v>
      </c>
      <c r="K273" s="59" t="s">
        <v>67</v>
      </c>
      <c r="L273" s="59" t="s">
        <v>67</v>
      </c>
      <c r="M273" s="59" t="s">
        <v>69</v>
      </c>
      <c r="N273" s="62" t="s">
        <v>69</v>
      </c>
      <c r="O273" s="62" t="s">
        <v>72</v>
      </c>
      <c r="P273" s="59"/>
      <c r="Q273" s="59"/>
      <c r="R273" s="59"/>
      <c r="S273" s="59"/>
      <c r="T273" s="59"/>
      <c r="U273" s="59"/>
      <c r="V273" s="59"/>
      <c r="W273" s="59"/>
      <c r="X273" s="2"/>
      <c r="Y273" s="4">
        <f t="shared" si="32"/>
        <v>20</v>
      </c>
      <c r="Z273" s="4">
        <f t="shared" si="33"/>
        <v>57</v>
      </c>
      <c r="AA273" s="5">
        <f t="shared" si="34"/>
        <v>2.8499999046325684</v>
      </c>
      <c r="AB273" s="4" t="str">
        <f t="shared" si="35"/>
        <v>P</v>
      </c>
      <c r="AC273" s="4"/>
      <c r="AD273" s="4"/>
      <c r="AE273" s="5"/>
      <c r="AF273" s="4">
        <f t="shared" si="36"/>
        <v>20</v>
      </c>
      <c r="AG273" s="4">
        <f t="shared" si="37"/>
        <v>57</v>
      </c>
      <c r="AH273" s="5">
        <f t="shared" si="38"/>
        <v>2.8499999046325684</v>
      </c>
      <c r="AI273" s="5" t="str">
        <f t="shared" si="39"/>
        <v>CHM113,CHM114</v>
      </c>
    </row>
    <row r="274" spans="1:35" x14ac:dyDescent="0.35">
      <c r="A274" s="1">
        <v>267</v>
      </c>
      <c r="B274" s="3" t="str">
        <f>PROPER(Details!B273)</f>
        <v>Ugwu, Kingsley Obinna</v>
      </c>
      <c r="C274" s="22" t="str">
        <f>T(Details!C273)</f>
        <v>CMP/20/112441</v>
      </c>
      <c r="D274" s="59" t="s">
        <v>67</v>
      </c>
      <c r="E274" s="62" t="s">
        <v>68</v>
      </c>
      <c r="F274" s="59" t="s">
        <v>70</v>
      </c>
      <c r="G274" s="59" t="s">
        <v>70</v>
      </c>
      <c r="H274" s="59" t="s">
        <v>68</v>
      </c>
      <c r="I274" s="59" t="s">
        <v>67</v>
      </c>
      <c r="J274" s="59" t="s">
        <v>72</v>
      </c>
      <c r="K274" s="59" t="s">
        <v>67</v>
      </c>
      <c r="L274" s="59" t="s">
        <v>67</v>
      </c>
      <c r="M274" s="59" t="s">
        <v>72</v>
      </c>
      <c r="N274" s="62" t="s">
        <v>69</v>
      </c>
      <c r="O274" s="62" t="s">
        <v>70</v>
      </c>
      <c r="P274" s="59"/>
      <c r="Q274" s="59"/>
      <c r="R274" s="59"/>
      <c r="S274" s="59"/>
      <c r="T274" s="59"/>
      <c r="U274" s="59"/>
      <c r="V274" s="59"/>
      <c r="W274" s="59"/>
      <c r="X274" s="2"/>
      <c r="Y274" s="4">
        <f t="shared" si="32"/>
        <v>20</v>
      </c>
      <c r="Z274" s="4">
        <f t="shared" si="33"/>
        <v>42</v>
      </c>
      <c r="AA274" s="5">
        <f t="shared" si="34"/>
        <v>2.0999999046325684</v>
      </c>
      <c r="AB274" s="4" t="str">
        <f t="shared" si="35"/>
        <v>CO</v>
      </c>
      <c r="AC274" s="4"/>
      <c r="AD274" s="4"/>
      <c r="AE274" s="5"/>
      <c r="AF274" s="4">
        <f t="shared" si="36"/>
        <v>20</v>
      </c>
      <c r="AG274" s="4">
        <f t="shared" si="37"/>
        <v>42</v>
      </c>
      <c r="AH274" s="5">
        <f t="shared" si="38"/>
        <v>2.0999999046325684</v>
      </c>
      <c r="AI274" s="5" t="str">
        <f t="shared" si="39"/>
        <v>CHM113,CHM114,PHY112</v>
      </c>
    </row>
    <row r="275" spans="1:35" x14ac:dyDescent="0.35">
      <c r="A275" s="1">
        <v>268</v>
      </c>
      <c r="B275" s="3" t="str">
        <f>PROPER(Details!B274)</f>
        <v>Nwokoma, Prince Emmanuel</v>
      </c>
      <c r="C275" s="22" t="str">
        <f>T(Details!C274)</f>
        <v>CMP/20/112458</v>
      </c>
      <c r="D275" s="59" t="s">
        <v>71</v>
      </c>
      <c r="E275" s="62" t="s">
        <v>68</v>
      </c>
      <c r="F275" s="59" t="s">
        <v>68</v>
      </c>
      <c r="G275" s="59" t="s">
        <v>70</v>
      </c>
      <c r="H275" s="59" t="s">
        <v>72</v>
      </c>
      <c r="I275" s="59" t="s">
        <v>68</v>
      </c>
      <c r="J275" s="59" t="s">
        <v>72</v>
      </c>
      <c r="K275" s="59" t="s">
        <v>69</v>
      </c>
      <c r="L275" s="59" t="s">
        <v>69</v>
      </c>
      <c r="M275" s="59" t="s">
        <v>68</v>
      </c>
      <c r="N275" s="62" t="s">
        <v>69</v>
      </c>
      <c r="O275" s="62" t="s">
        <v>71</v>
      </c>
      <c r="P275" s="59"/>
      <c r="Q275" s="59"/>
      <c r="R275" s="59"/>
      <c r="S275" s="59"/>
      <c r="T275" s="59"/>
      <c r="U275" s="59"/>
      <c r="V275" s="59"/>
      <c r="W275" s="59"/>
      <c r="X275" s="2"/>
      <c r="Y275" s="4">
        <f t="shared" si="32"/>
        <v>20</v>
      </c>
      <c r="Z275" s="4">
        <f t="shared" si="33"/>
        <v>50</v>
      </c>
      <c r="AA275" s="5">
        <f t="shared" si="34"/>
        <v>2.5</v>
      </c>
      <c r="AB275" s="4" t="str">
        <f t="shared" si="35"/>
        <v>P</v>
      </c>
      <c r="AC275" s="4"/>
      <c r="AD275" s="4"/>
      <c r="AE275" s="5"/>
      <c r="AF275" s="4">
        <f t="shared" si="36"/>
        <v>20</v>
      </c>
      <c r="AG275" s="4">
        <f t="shared" si="37"/>
        <v>50</v>
      </c>
      <c r="AH275" s="5">
        <f t="shared" si="38"/>
        <v>2.5</v>
      </c>
      <c r="AI275" s="5" t="str">
        <f t="shared" si="39"/>
        <v>CHM114</v>
      </c>
    </row>
    <row r="276" spans="1:35" x14ac:dyDescent="0.35">
      <c r="A276" s="1">
        <v>269</v>
      </c>
      <c r="B276" s="3" t="str">
        <f>PROPER(Details!B275)</f>
        <v>Oguh, Stephen Chibuikem</v>
      </c>
      <c r="C276" s="22" t="str">
        <f>T(Details!C275)</f>
        <v>CMP/20/112496</v>
      </c>
      <c r="D276" s="59" t="s">
        <v>71</v>
      </c>
      <c r="E276" s="62" t="s">
        <v>68</v>
      </c>
      <c r="F276" s="59" t="s">
        <v>72</v>
      </c>
      <c r="G276" s="59" t="s">
        <v>70</v>
      </c>
      <c r="H276" s="59" t="s">
        <v>68</v>
      </c>
      <c r="I276" s="59" t="s">
        <v>68</v>
      </c>
      <c r="J276" s="59" t="s">
        <v>67</v>
      </c>
      <c r="K276" s="59" t="s">
        <v>71</v>
      </c>
      <c r="L276" s="59" t="s">
        <v>67</v>
      </c>
      <c r="M276" s="59" t="s">
        <v>67</v>
      </c>
      <c r="N276" s="62" t="s">
        <v>69</v>
      </c>
      <c r="O276" s="62" t="s">
        <v>68</v>
      </c>
      <c r="P276" s="59"/>
      <c r="Q276" s="59"/>
      <c r="R276" s="59"/>
      <c r="S276" s="59"/>
      <c r="T276" s="59"/>
      <c r="U276" s="59"/>
      <c r="V276" s="59"/>
      <c r="W276" s="59"/>
      <c r="X276" s="2"/>
      <c r="Y276" s="4">
        <f t="shared" si="32"/>
        <v>20</v>
      </c>
      <c r="Z276" s="4">
        <f t="shared" si="33"/>
        <v>54</v>
      </c>
      <c r="AA276" s="5">
        <f t="shared" si="34"/>
        <v>2.7000000476837158</v>
      </c>
      <c r="AB276" s="4" t="str">
        <f t="shared" si="35"/>
        <v>P</v>
      </c>
      <c r="AC276" s="4"/>
      <c r="AD276" s="4"/>
      <c r="AE276" s="5"/>
      <c r="AF276" s="4">
        <f t="shared" si="36"/>
        <v>20</v>
      </c>
      <c r="AG276" s="4">
        <f t="shared" si="37"/>
        <v>54</v>
      </c>
      <c r="AH276" s="5">
        <f t="shared" si="38"/>
        <v>2.7000000476837158</v>
      </c>
      <c r="AI276" s="5" t="str">
        <f t="shared" si="39"/>
        <v>CHM114</v>
      </c>
    </row>
    <row r="277" spans="1:35" x14ac:dyDescent="0.35">
      <c r="A277" s="1">
        <v>270</v>
      </c>
      <c r="B277" s="3" t="str">
        <f>PROPER(Details!B276)</f>
        <v>Okorie, Chidiebube Bobby</v>
      </c>
      <c r="C277" s="22" t="str">
        <f>T(Details!C276)</f>
        <v>CMP/20/112506</v>
      </c>
      <c r="D277" s="59" t="s">
        <v>68</v>
      </c>
      <c r="E277" s="62" t="s">
        <v>67</v>
      </c>
      <c r="F277" s="59" t="s">
        <v>68</v>
      </c>
      <c r="G277" s="59" t="s">
        <v>68</v>
      </c>
      <c r="H277" s="59" t="s">
        <v>67</v>
      </c>
      <c r="I277" s="59" t="s">
        <v>68</v>
      </c>
      <c r="J277" s="59" t="s">
        <v>68</v>
      </c>
      <c r="K277" s="59" t="s">
        <v>69</v>
      </c>
      <c r="L277" s="59" t="s">
        <v>72</v>
      </c>
      <c r="M277" s="59" t="s">
        <v>67</v>
      </c>
      <c r="N277" s="62" t="s">
        <v>67</v>
      </c>
      <c r="O277" s="62" t="s">
        <v>68</v>
      </c>
      <c r="P277" s="59"/>
      <c r="Q277" s="59"/>
      <c r="R277" s="59"/>
      <c r="S277" s="59"/>
      <c r="T277" s="59"/>
      <c r="U277" s="59"/>
      <c r="V277" s="59"/>
      <c r="W277" s="59"/>
      <c r="X277" s="2"/>
      <c r="Y277" s="4">
        <f t="shared" si="32"/>
        <v>20</v>
      </c>
      <c r="Z277" s="4">
        <f t="shared" si="33"/>
        <v>66</v>
      </c>
      <c r="AA277" s="5">
        <f t="shared" si="34"/>
        <v>3.2999999523162842</v>
      </c>
      <c r="AB277" s="4" t="str">
        <f t="shared" si="35"/>
        <v>P</v>
      </c>
      <c r="AC277" s="4"/>
      <c r="AD277" s="4"/>
      <c r="AE277" s="5"/>
      <c r="AF277" s="4">
        <f t="shared" si="36"/>
        <v>20</v>
      </c>
      <c r="AG277" s="4">
        <f t="shared" si="37"/>
        <v>66</v>
      </c>
      <c r="AH277" s="5">
        <f t="shared" si="38"/>
        <v>3.2999999523162842</v>
      </c>
      <c r="AI277" s="5" t="str">
        <f t="shared" si="39"/>
        <v>PASS</v>
      </c>
    </row>
    <row r="278" spans="1:35" x14ac:dyDescent="0.35">
      <c r="A278" s="1">
        <v>271</v>
      </c>
      <c r="B278" s="3" t="str">
        <f>PROPER(Details!B277)</f>
        <v>Item, Ebenezer Ogbonnia</v>
      </c>
      <c r="C278" s="22" t="str">
        <f>T(Details!C277)</f>
        <v>CMP/20/112507</v>
      </c>
      <c r="D278" s="59" t="s">
        <v>67</v>
      </c>
      <c r="E278" s="62" t="s">
        <v>72</v>
      </c>
      <c r="F278" s="59" t="s">
        <v>68</v>
      </c>
      <c r="G278" s="59" t="s">
        <v>68</v>
      </c>
      <c r="H278" s="59" t="s">
        <v>68</v>
      </c>
      <c r="I278" s="59" t="s">
        <v>68</v>
      </c>
      <c r="J278" s="59" t="s">
        <v>67</v>
      </c>
      <c r="K278" s="59" t="s">
        <v>67</v>
      </c>
      <c r="L278" s="59" t="s">
        <v>68</v>
      </c>
      <c r="M278" s="59" t="s">
        <v>69</v>
      </c>
      <c r="N278" s="62" t="s">
        <v>69</v>
      </c>
      <c r="O278" s="62" t="s">
        <v>68</v>
      </c>
      <c r="P278" s="59"/>
      <c r="Q278" s="59"/>
      <c r="R278" s="59"/>
      <c r="S278" s="59"/>
      <c r="T278" s="59"/>
      <c r="U278" s="59"/>
      <c r="V278" s="59"/>
      <c r="W278" s="59"/>
      <c r="X278" s="2"/>
      <c r="Y278" s="4">
        <f t="shared" si="32"/>
        <v>20</v>
      </c>
      <c r="Z278" s="4">
        <f t="shared" si="33"/>
        <v>70</v>
      </c>
      <c r="AA278" s="5">
        <f t="shared" si="34"/>
        <v>3.5</v>
      </c>
      <c r="AB278" s="4" t="str">
        <f t="shared" si="35"/>
        <v>P</v>
      </c>
      <c r="AC278" s="4"/>
      <c r="AD278" s="4"/>
      <c r="AE278" s="5"/>
      <c r="AF278" s="4">
        <f t="shared" si="36"/>
        <v>20</v>
      </c>
      <c r="AG278" s="4">
        <f t="shared" si="37"/>
        <v>70</v>
      </c>
      <c r="AH278" s="5">
        <f t="shared" si="38"/>
        <v>3.5</v>
      </c>
      <c r="AI278" s="5" t="str">
        <f t="shared" si="39"/>
        <v>PASS</v>
      </c>
    </row>
    <row r="279" spans="1:35" x14ac:dyDescent="0.35">
      <c r="A279" s="1">
        <v>272</v>
      </c>
      <c r="B279" s="3" t="str">
        <f>PROPER(Details!B278)</f>
        <v>Onu, Goodness Oluebube</v>
      </c>
      <c r="C279" s="22" t="str">
        <f>T(Details!C278)</f>
        <v>CMP/20/112548</v>
      </c>
      <c r="D279" s="59" t="s">
        <v>68</v>
      </c>
      <c r="E279" s="62" t="s">
        <v>69</v>
      </c>
      <c r="F279" s="59" t="s">
        <v>71</v>
      </c>
      <c r="G279" s="59" t="s">
        <v>68</v>
      </c>
      <c r="H279" s="59" t="s">
        <v>68</v>
      </c>
      <c r="I279" s="59" t="s">
        <v>67</v>
      </c>
      <c r="J279" s="59" t="s">
        <v>68</v>
      </c>
      <c r="K279" s="59" t="s">
        <v>67</v>
      </c>
      <c r="L279" s="59" t="s">
        <v>71</v>
      </c>
      <c r="M279" s="59" t="s">
        <v>67</v>
      </c>
      <c r="N279" s="62" t="s">
        <v>67</v>
      </c>
      <c r="O279" s="62" t="s">
        <v>71</v>
      </c>
      <c r="P279" s="59"/>
      <c r="Q279" s="59"/>
      <c r="R279" s="59"/>
      <c r="S279" s="59"/>
      <c r="T279" s="59"/>
      <c r="U279" s="59"/>
      <c r="V279" s="59"/>
      <c r="W279" s="59"/>
      <c r="X279" s="2"/>
      <c r="Y279" s="4">
        <f t="shared" si="32"/>
        <v>20</v>
      </c>
      <c r="Z279" s="4">
        <f t="shared" si="33"/>
        <v>61</v>
      </c>
      <c r="AA279" s="5">
        <f t="shared" si="34"/>
        <v>3.0499999523162842</v>
      </c>
      <c r="AB279" s="4" t="str">
        <f t="shared" si="35"/>
        <v>P</v>
      </c>
      <c r="AC279" s="4"/>
      <c r="AD279" s="4"/>
      <c r="AE279" s="5"/>
      <c r="AF279" s="4">
        <f t="shared" si="36"/>
        <v>20</v>
      </c>
      <c r="AG279" s="4">
        <f t="shared" si="37"/>
        <v>61</v>
      </c>
      <c r="AH279" s="5">
        <f t="shared" si="38"/>
        <v>3.0499999523162842</v>
      </c>
      <c r="AI279" s="5" t="str">
        <f t="shared" si="39"/>
        <v>PASS</v>
      </c>
    </row>
    <row r="280" spans="1:35" x14ac:dyDescent="0.35">
      <c r="A280" s="1">
        <v>273</v>
      </c>
      <c r="B280" s="3" t="str">
        <f>PROPER(Details!B279)</f>
        <v>Kelechukwu, John Ebube</v>
      </c>
      <c r="C280" s="22" t="str">
        <f>T(Details!C279)</f>
        <v>CMP/20/112552</v>
      </c>
      <c r="D280" s="59" t="s">
        <v>68</v>
      </c>
      <c r="E280" s="62" t="s">
        <v>68</v>
      </c>
      <c r="F280" s="59" t="s">
        <v>67</v>
      </c>
      <c r="G280" s="59" t="s">
        <v>68</v>
      </c>
      <c r="H280" s="59" t="s">
        <v>67</v>
      </c>
      <c r="I280" s="59" t="s">
        <v>67</v>
      </c>
      <c r="J280" s="59" t="s">
        <v>68</v>
      </c>
      <c r="K280" s="59" t="s">
        <v>67</v>
      </c>
      <c r="L280" s="59" t="s">
        <v>67</v>
      </c>
      <c r="M280" s="59" t="s">
        <v>69</v>
      </c>
      <c r="N280" s="62" t="s">
        <v>69</v>
      </c>
      <c r="O280" s="62" t="s">
        <v>67</v>
      </c>
      <c r="P280" s="59"/>
      <c r="Q280" s="59"/>
      <c r="R280" s="59"/>
      <c r="S280" s="59"/>
      <c r="T280" s="59"/>
      <c r="U280" s="59"/>
      <c r="V280" s="59"/>
      <c r="W280" s="59"/>
      <c r="X280" s="2"/>
      <c r="Y280" s="4">
        <f t="shared" si="32"/>
        <v>20</v>
      </c>
      <c r="Z280" s="4">
        <f t="shared" si="33"/>
        <v>76</v>
      </c>
      <c r="AA280" s="5">
        <f t="shared" si="34"/>
        <v>3.7999999523162842</v>
      </c>
      <c r="AB280" s="4" t="str">
        <f t="shared" si="35"/>
        <v>P</v>
      </c>
      <c r="AC280" s="4"/>
      <c r="AD280" s="4"/>
      <c r="AE280" s="5"/>
      <c r="AF280" s="4">
        <f t="shared" si="36"/>
        <v>20</v>
      </c>
      <c r="AG280" s="4">
        <f t="shared" si="37"/>
        <v>76</v>
      </c>
      <c r="AH280" s="5">
        <f t="shared" si="38"/>
        <v>3.7999999523162842</v>
      </c>
      <c r="AI280" s="5" t="str">
        <f t="shared" si="39"/>
        <v>PASS</v>
      </c>
    </row>
    <row r="281" spans="1:35" x14ac:dyDescent="0.35">
      <c r="A281" s="1">
        <v>274</v>
      </c>
      <c r="B281" s="3" t="str">
        <f>PROPER(Details!B280)</f>
        <v>Nnanna, Johnkennedy Chukwuemeka</v>
      </c>
      <c r="C281" s="22" t="str">
        <f>T(Details!C280)</f>
        <v>CMP/20/112561</v>
      </c>
      <c r="D281" s="59" t="s">
        <v>67</v>
      </c>
      <c r="E281" s="62" t="s">
        <v>67</v>
      </c>
      <c r="F281" s="59" t="s">
        <v>72</v>
      </c>
      <c r="G281" s="59" t="s">
        <v>70</v>
      </c>
      <c r="H281" s="59" t="s">
        <v>68</v>
      </c>
      <c r="I281" s="59" t="s">
        <v>68</v>
      </c>
      <c r="J281" s="59" t="s">
        <v>67</v>
      </c>
      <c r="K281" s="59" t="s">
        <v>69</v>
      </c>
      <c r="L281" s="59" t="s">
        <v>68</v>
      </c>
      <c r="M281" s="59" t="s">
        <v>69</v>
      </c>
      <c r="N281" s="62" t="s">
        <v>69</v>
      </c>
      <c r="O281" s="62" t="s">
        <v>68</v>
      </c>
      <c r="P281" s="59"/>
      <c r="Q281" s="59"/>
      <c r="R281" s="59"/>
      <c r="S281" s="59"/>
      <c r="T281" s="59"/>
      <c r="U281" s="59"/>
      <c r="V281" s="59"/>
      <c r="W281" s="59"/>
      <c r="X281" s="2"/>
      <c r="Y281" s="4">
        <f t="shared" si="32"/>
        <v>20</v>
      </c>
      <c r="Z281" s="4">
        <f t="shared" si="33"/>
        <v>65</v>
      </c>
      <c r="AA281" s="5">
        <f t="shared" si="34"/>
        <v>3.25</v>
      </c>
      <c r="AB281" s="4" t="str">
        <f t="shared" si="35"/>
        <v>P</v>
      </c>
      <c r="AC281" s="4"/>
      <c r="AD281" s="4"/>
      <c r="AE281" s="5"/>
      <c r="AF281" s="4">
        <f t="shared" si="36"/>
        <v>20</v>
      </c>
      <c r="AG281" s="4">
        <f t="shared" si="37"/>
        <v>65</v>
      </c>
      <c r="AH281" s="5">
        <f t="shared" si="38"/>
        <v>3.25</v>
      </c>
      <c r="AI281" s="5" t="str">
        <f t="shared" si="39"/>
        <v>CHM114</v>
      </c>
    </row>
    <row r="282" spans="1:35" x14ac:dyDescent="0.35">
      <c r="A282" s="1">
        <v>275</v>
      </c>
      <c r="B282" s="3" t="str">
        <f>PROPER(Details!B281)</f>
        <v>Umoh, Nathaniel Patrick</v>
      </c>
      <c r="C282" s="22" t="str">
        <f>T(Details!C281)</f>
        <v>CMP/20/112569</v>
      </c>
      <c r="D282" s="59" t="s">
        <v>68</v>
      </c>
      <c r="E282" s="62" t="s">
        <v>71</v>
      </c>
      <c r="F282" s="59" t="s">
        <v>72</v>
      </c>
      <c r="G282" s="59" t="s">
        <v>72</v>
      </c>
      <c r="H282" s="59" t="s">
        <v>72</v>
      </c>
      <c r="I282" s="59" t="s">
        <v>68</v>
      </c>
      <c r="J282" s="59" t="s">
        <v>69</v>
      </c>
      <c r="K282" s="59" t="s">
        <v>67</v>
      </c>
      <c r="L282" s="59" t="s">
        <v>67</v>
      </c>
      <c r="M282" s="59" t="s">
        <v>67</v>
      </c>
      <c r="N282" s="62" t="s">
        <v>69</v>
      </c>
      <c r="O282" s="62" t="s">
        <v>72</v>
      </c>
      <c r="P282" s="59"/>
      <c r="Q282" s="59"/>
      <c r="R282" s="59"/>
      <c r="S282" s="59"/>
      <c r="T282" s="59"/>
      <c r="U282" s="59"/>
      <c r="V282" s="59"/>
      <c r="W282" s="59"/>
      <c r="X282" s="2"/>
      <c r="Y282" s="4">
        <f t="shared" si="32"/>
        <v>20</v>
      </c>
      <c r="Z282" s="4">
        <f t="shared" si="33"/>
        <v>53</v>
      </c>
      <c r="AA282" s="5">
        <f t="shared" si="34"/>
        <v>2.6500000953674316</v>
      </c>
      <c r="AB282" s="4" t="str">
        <f t="shared" si="35"/>
        <v>P</v>
      </c>
      <c r="AC282" s="4"/>
      <c r="AD282" s="4"/>
      <c r="AE282" s="5"/>
      <c r="AF282" s="4">
        <f t="shared" si="36"/>
        <v>20</v>
      </c>
      <c r="AG282" s="4">
        <f t="shared" si="37"/>
        <v>53</v>
      </c>
      <c r="AH282" s="5">
        <f t="shared" si="38"/>
        <v>2.6500000953674316</v>
      </c>
      <c r="AI282" s="5" t="str">
        <f t="shared" si="39"/>
        <v>PASS</v>
      </c>
    </row>
    <row r="283" spans="1:35" x14ac:dyDescent="0.35">
      <c r="A283" s="1">
        <v>276</v>
      </c>
      <c r="B283" s="3" t="str">
        <f>PROPER(Details!B282)</f>
        <v>Okwor, Temple Uzomachi</v>
      </c>
      <c r="C283" s="22" t="str">
        <f>T(Details!C282)</f>
        <v>CMP/20/112577</v>
      </c>
      <c r="D283" s="59" t="s">
        <v>69</v>
      </c>
      <c r="E283" s="62" t="s">
        <v>67</v>
      </c>
      <c r="F283" s="59" t="s">
        <v>69</v>
      </c>
      <c r="G283" s="59" t="s">
        <v>70</v>
      </c>
      <c r="H283" s="59" t="s">
        <v>67</v>
      </c>
      <c r="I283" s="59" t="s">
        <v>67</v>
      </c>
      <c r="J283" s="59" t="s">
        <v>68</v>
      </c>
      <c r="K283" s="59" t="s">
        <v>67</v>
      </c>
      <c r="L283" s="59" t="s">
        <v>109</v>
      </c>
      <c r="M283" s="59" t="s">
        <v>69</v>
      </c>
      <c r="N283" s="62" t="s">
        <v>69</v>
      </c>
      <c r="O283" s="62" t="s">
        <v>69</v>
      </c>
      <c r="P283" s="59"/>
      <c r="Q283" s="59"/>
      <c r="R283" s="59"/>
      <c r="S283" s="59"/>
      <c r="T283" s="59"/>
      <c r="U283" s="59"/>
      <c r="V283" s="59"/>
      <c r="W283" s="59"/>
      <c r="X283" s="2"/>
      <c r="Y283" s="4">
        <f t="shared" si="32"/>
        <v>19</v>
      </c>
      <c r="Z283" s="4">
        <f t="shared" si="33"/>
        <v>81</v>
      </c>
      <c r="AA283" s="5">
        <f t="shared" si="34"/>
        <v>4.2600002288818359</v>
      </c>
      <c r="AB283" s="4" t="str">
        <f t="shared" si="35"/>
        <v>P</v>
      </c>
      <c r="AC283" s="4"/>
      <c r="AD283" s="4"/>
      <c r="AE283" s="5"/>
      <c r="AF283" s="4">
        <f t="shared" si="36"/>
        <v>19</v>
      </c>
      <c r="AG283" s="4">
        <f t="shared" si="37"/>
        <v>81</v>
      </c>
      <c r="AH283" s="5">
        <f t="shared" si="38"/>
        <v>4.2600002288818359</v>
      </c>
      <c r="AI283" s="5" t="str">
        <f t="shared" si="39"/>
        <v>CHM114,UGC111</v>
      </c>
    </row>
    <row r="284" spans="1:35" x14ac:dyDescent="0.35">
      <c r="A284" s="1">
        <v>277</v>
      </c>
      <c r="B284" s="3" t="str">
        <f>PROPER(Details!B283)</f>
        <v>Ibiso-West, Goodnews</v>
      </c>
      <c r="C284" s="22" t="str">
        <f>T(Details!C283)</f>
        <v>CMP/20/112578</v>
      </c>
      <c r="D284" s="59" t="s">
        <v>71</v>
      </c>
      <c r="E284" s="62" t="s">
        <v>67</v>
      </c>
      <c r="F284" s="59" t="s">
        <v>69</v>
      </c>
      <c r="G284" s="59" t="s">
        <v>67</v>
      </c>
      <c r="H284" s="59" t="s">
        <v>67</v>
      </c>
      <c r="I284" s="59" t="s">
        <v>67</v>
      </c>
      <c r="J284" s="59" t="s">
        <v>67</v>
      </c>
      <c r="K284" s="59" t="s">
        <v>67</v>
      </c>
      <c r="L284" s="59" t="s">
        <v>70</v>
      </c>
      <c r="M284" s="59" t="s">
        <v>69</v>
      </c>
      <c r="N284" s="62" t="s">
        <v>69</v>
      </c>
      <c r="O284" s="62" t="s">
        <v>68</v>
      </c>
      <c r="P284" s="59"/>
      <c r="Q284" s="59"/>
      <c r="R284" s="59"/>
      <c r="S284" s="59"/>
      <c r="T284" s="59"/>
      <c r="U284" s="59"/>
      <c r="V284" s="59"/>
      <c r="W284" s="59"/>
      <c r="X284" s="2"/>
      <c r="Y284" s="4">
        <f t="shared" si="32"/>
        <v>20</v>
      </c>
      <c r="Z284" s="4">
        <f t="shared" si="33"/>
        <v>74</v>
      </c>
      <c r="AA284" s="5">
        <f t="shared" si="34"/>
        <v>3.7000000476837158</v>
      </c>
      <c r="AB284" s="4" t="str">
        <f t="shared" si="35"/>
        <v>CO</v>
      </c>
      <c r="AC284" s="4"/>
      <c r="AD284" s="4"/>
      <c r="AE284" s="5"/>
      <c r="AF284" s="4">
        <f t="shared" si="36"/>
        <v>20</v>
      </c>
      <c r="AG284" s="4">
        <f t="shared" si="37"/>
        <v>74</v>
      </c>
      <c r="AH284" s="5">
        <f t="shared" si="38"/>
        <v>3.7000000476837158</v>
      </c>
      <c r="AI284" s="5" t="str">
        <f t="shared" si="39"/>
        <v>UGC111</v>
      </c>
    </row>
    <row r="285" spans="1:35" x14ac:dyDescent="0.35">
      <c r="A285" s="1">
        <v>278</v>
      </c>
      <c r="B285" s="3" t="str">
        <f>PROPER(Details!B284)</f>
        <v>Offorfile, Martins Somtochukwu</v>
      </c>
      <c r="C285" s="22" t="str">
        <f>T(Details!C284)</f>
        <v>CMP/20/112592</v>
      </c>
      <c r="D285" s="59" t="s">
        <v>71</v>
      </c>
      <c r="E285" s="62" t="s">
        <v>72</v>
      </c>
      <c r="F285" s="59" t="s">
        <v>68</v>
      </c>
      <c r="G285" s="59" t="s">
        <v>70</v>
      </c>
      <c r="H285" s="59" t="s">
        <v>68</v>
      </c>
      <c r="I285" s="59" t="s">
        <v>67</v>
      </c>
      <c r="J285" s="59" t="s">
        <v>71</v>
      </c>
      <c r="K285" s="59" t="s">
        <v>69</v>
      </c>
      <c r="L285" s="59" t="s">
        <v>67</v>
      </c>
      <c r="M285" s="59" t="s">
        <v>69</v>
      </c>
      <c r="N285" s="62" t="s">
        <v>69</v>
      </c>
      <c r="O285" s="62" t="s">
        <v>68</v>
      </c>
      <c r="P285" s="59"/>
      <c r="Q285" s="59"/>
      <c r="R285" s="59"/>
      <c r="S285" s="59"/>
      <c r="T285" s="59"/>
      <c r="U285" s="59"/>
      <c r="V285" s="59"/>
      <c r="W285" s="59"/>
      <c r="X285" s="2"/>
      <c r="Y285" s="4">
        <f t="shared" si="32"/>
        <v>20</v>
      </c>
      <c r="Z285" s="4">
        <f t="shared" si="33"/>
        <v>60</v>
      </c>
      <c r="AA285" s="5">
        <f t="shared" si="34"/>
        <v>3</v>
      </c>
      <c r="AB285" s="4" t="str">
        <f t="shared" si="35"/>
        <v>P</v>
      </c>
      <c r="AC285" s="4"/>
      <c r="AD285" s="4"/>
      <c r="AE285" s="5"/>
      <c r="AF285" s="4">
        <f t="shared" si="36"/>
        <v>20</v>
      </c>
      <c r="AG285" s="4">
        <f t="shared" si="37"/>
        <v>60</v>
      </c>
      <c r="AH285" s="5">
        <f t="shared" si="38"/>
        <v>3</v>
      </c>
      <c r="AI285" s="5" t="str">
        <f t="shared" si="39"/>
        <v>CHM114</v>
      </c>
    </row>
    <row r="286" spans="1:35" ht="24" x14ac:dyDescent="0.35">
      <c r="A286" s="1">
        <v>279</v>
      </c>
      <c r="B286" s="3" t="str">
        <f>PROPER(Details!B285)</f>
        <v>Ikwuazom, Chinemelum Nkeanyichukwu</v>
      </c>
      <c r="C286" s="22" t="str">
        <f>T(Details!C285)</f>
        <v>CMP/20/112614</v>
      </c>
      <c r="D286" s="59" t="s">
        <v>68</v>
      </c>
      <c r="E286" s="62" t="s">
        <v>67</v>
      </c>
      <c r="F286" s="59" t="s">
        <v>72</v>
      </c>
      <c r="G286" s="59" t="s">
        <v>71</v>
      </c>
      <c r="H286" s="59" t="s">
        <v>68</v>
      </c>
      <c r="I286" s="59" t="s">
        <v>68</v>
      </c>
      <c r="J286" s="59" t="s">
        <v>67</v>
      </c>
      <c r="K286" s="59" t="s">
        <v>67</v>
      </c>
      <c r="L286" s="59" t="s">
        <v>67</v>
      </c>
      <c r="M286" s="59" t="s">
        <v>69</v>
      </c>
      <c r="N286" s="62" t="s">
        <v>69</v>
      </c>
      <c r="O286" s="62" t="s">
        <v>68</v>
      </c>
      <c r="P286" s="59"/>
      <c r="Q286" s="59"/>
      <c r="R286" s="59"/>
      <c r="S286" s="59"/>
      <c r="T286" s="59"/>
      <c r="U286" s="59"/>
      <c r="V286" s="59"/>
      <c r="W286" s="59"/>
      <c r="X286" s="2"/>
      <c r="Y286" s="4">
        <f t="shared" si="32"/>
        <v>20</v>
      </c>
      <c r="Z286" s="4">
        <f t="shared" si="33"/>
        <v>64</v>
      </c>
      <c r="AA286" s="5">
        <f t="shared" si="34"/>
        <v>3.2000000476837158</v>
      </c>
      <c r="AB286" s="4" t="str">
        <f t="shared" si="35"/>
        <v>P</v>
      </c>
      <c r="AC286" s="4"/>
      <c r="AD286" s="4"/>
      <c r="AE286" s="5"/>
      <c r="AF286" s="4">
        <f t="shared" si="36"/>
        <v>20</v>
      </c>
      <c r="AG286" s="4">
        <f t="shared" si="37"/>
        <v>64</v>
      </c>
      <c r="AH286" s="5">
        <f t="shared" si="38"/>
        <v>3.2000000476837158</v>
      </c>
      <c r="AI286" s="5" t="str">
        <f t="shared" si="39"/>
        <v>PASS</v>
      </c>
    </row>
    <row r="287" spans="1:35" x14ac:dyDescent="0.35">
      <c r="A287" s="1">
        <v>280</v>
      </c>
      <c r="B287" s="3" t="str">
        <f>PROPER(Details!B286)</f>
        <v>Kalu, Tony Igu</v>
      </c>
      <c r="C287" s="22" t="str">
        <f>T(Details!C286)</f>
        <v>CMP/20/112615</v>
      </c>
      <c r="D287" s="59" t="s">
        <v>72</v>
      </c>
      <c r="E287" s="62" t="s">
        <v>67</v>
      </c>
      <c r="F287" s="59" t="s">
        <v>71</v>
      </c>
      <c r="G287" s="59" t="s">
        <v>70</v>
      </c>
      <c r="H287" s="59" t="s">
        <v>71</v>
      </c>
      <c r="I287" s="59" t="s">
        <v>67</v>
      </c>
      <c r="J287" s="59" t="s">
        <v>67</v>
      </c>
      <c r="K287" s="59" t="s">
        <v>67</v>
      </c>
      <c r="L287" s="59" t="s">
        <v>67</v>
      </c>
      <c r="M287" s="59" t="s">
        <v>67</v>
      </c>
      <c r="N287" s="62" t="s">
        <v>69</v>
      </c>
      <c r="O287" s="62" t="s">
        <v>68</v>
      </c>
      <c r="P287" s="59"/>
      <c r="Q287" s="59"/>
      <c r="R287" s="59"/>
      <c r="S287" s="59"/>
      <c r="T287" s="59"/>
      <c r="U287" s="59"/>
      <c r="V287" s="59"/>
      <c r="W287" s="59"/>
      <c r="X287" s="2"/>
      <c r="Y287" s="4">
        <f t="shared" si="32"/>
        <v>20</v>
      </c>
      <c r="Z287" s="4">
        <f t="shared" si="33"/>
        <v>56</v>
      </c>
      <c r="AA287" s="5">
        <f t="shared" si="34"/>
        <v>2.7999999523162842</v>
      </c>
      <c r="AB287" s="4" t="str">
        <f t="shared" si="35"/>
        <v>P</v>
      </c>
      <c r="AC287" s="4"/>
      <c r="AD287" s="4"/>
      <c r="AE287" s="5"/>
      <c r="AF287" s="4">
        <f t="shared" si="36"/>
        <v>20</v>
      </c>
      <c r="AG287" s="4">
        <f t="shared" si="37"/>
        <v>56</v>
      </c>
      <c r="AH287" s="5">
        <f t="shared" si="38"/>
        <v>2.7999999523162842</v>
      </c>
      <c r="AI287" s="5" t="str">
        <f t="shared" si="39"/>
        <v>CHM114</v>
      </c>
    </row>
    <row r="288" spans="1:35" x14ac:dyDescent="0.35">
      <c r="A288" s="1">
        <v>281</v>
      </c>
      <c r="B288" s="3" t="str">
        <f>PROPER(Details!B287)</f>
        <v>Chidera, Lucky Onuigbo</v>
      </c>
      <c r="C288" s="22" t="str">
        <f>T(Details!C287)</f>
        <v>CMP/20/112618</v>
      </c>
      <c r="D288" s="59" t="s">
        <v>71</v>
      </c>
      <c r="E288" s="62" t="s">
        <v>68</v>
      </c>
      <c r="F288" s="59" t="s">
        <v>68</v>
      </c>
      <c r="G288" s="59" t="s">
        <v>70</v>
      </c>
      <c r="H288" s="59" t="s">
        <v>68</v>
      </c>
      <c r="I288" s="59" t="s">
        <v>68</v>
      </c>
      <c r="J288" s="59" t="s">
        <v>67</v>
      </c>
      <c r="K288" s="59" t="s">
        <v>68</v>
      </c>
      <c r="L288" s="59" t="s">
        <v>70</v>
      </c>
      <c r="M288" s="59" t="s">
        <v>68</v>
      </c>
      <c r="N288" s="62" t="s">
        <v>67</v>
      </c>
      <c r="O288" s="62" t="s">
        <v>68</v>
      </c>
      <c r="P288" s="59"/>
      <c r="Q288" s="59"/>
      <c r="R288" s="59"/>
      <c r="S288" s="59"/>
      <c r="T288" s="59"/>
      <c r="U288" s="59"/>
      <c r="V288" s="59"/>
      <c r="W288" s="59"/>
      <c r="X288" s="2"/>
      <c r="Y288" s="4">
        <f t="shared" si="32"/>
        <v>20</v>
      </c>
      <c r="Z288" s="4">
        <f t="shared" si="33"/>
        <v>54</v>
      </c>
      <c r="AA288" s="5">
        <f t="shared" si="34"/>
        <v>2.7000000476837158</v>
      </c>
      <c r="AB288" s="4" t="str">
        <f t="shared" si="35"/>
        <v>CO</v>
      </c>
      <c r="AC288" s="4"/>
      <c r="AD288" s="4"/>
      <c r="AE288" s="5"/>
      <c r="AF288" s="4">
        <f t="shared" si="36"/>
        <v>20</v>
      </c>
      <c r="AG288" s="4">
        <f t="shared" si="37"/>
        <v>54</v>
      </c>
      <c r="AH288" s="5">
        <f t="shared" si="38"/>
        <v>2.7000000476837158</v>
      </c>
      <c r="AI288" s="5" t="str">
        <f t="shared" si="39"/>
        <v>CHM114,UGC111</v>
      </c>
    </row>
    <row r="289" spans="1:35" x14ac:dyDescent="0.35">
      <c r="A289" s="1">
        <v>282</v>
      </c>
      <c r="B289" s="3" t="str">
        <f>PROPER(Details!B288)</f>
        <v>Ikpeama, Fortune Enyinnyaya</v>
      </c>
      <c r="C289" s="22" t="str">
        <f>T(Details!C288)</f>
        <v>CMP/20/112620</v>
      </c>
      <c r="D289" s="59" t="s">
        <v>67</v>
      </c>
      <c r="E289" s="62" t="s">
        <v>67</v>
      </c>
      <c r="F289" s="59" t="s">
        <v>72</v>
      </c>
      <c r="G289" s="59" t="s">
        <v>72</v>
      </c>
      <c r="H289" s="59" t="s">
        <v>72</v>
      </c>
      <c r="I289" s="59" t="s">
        <v>68</v>
      </c>
      <c r="J289" s="59" t="s">
        <v>67</v>
      </c>
      <c r="K289" s="59" t="s">
        <v>68</v>
      </c>
      <c r="L289" s="59" t="s">
        <v>68</v>
      </c>
      <c r="M289" s="59" t="s">
        <v>67</v>
      </c>
      <c r="N289" s="62" t="s">
        <v>69</v>
      </c>
      <c r="O289" s="62" t="s">
        <v>68</v>
      </c>
      <c r="P289" s="59"/>
      <c r="Q289" s="59"/>
      <c r="R289" s="59"/>
      <c r="S289" s="59"/>
      <c r="T289" s="59"/>
      <c r="U289" s="59"/>
      <c r="V289" s="59"/>
      <c r="W289" s="59"/>
      <c r="X289" s="2"/>
      <c r="Y289" s="4">
        <f t="shared" si="32"/>
        <v>20</v>
      </c>
      <c r="Z289" s="4">
        <f t="shared" si="33"/>
        <v>58</v>
      </c>
      <c r="AA289" s="5">
        <f t="shared" si="34"/>
        <v>2.9000000953674316</v>
      </c>
      <c r="AB289" s="4" t="str">
        <f t="shared" si="35"/>
        <v>P</v>
      </c>
      <c r="AC289" s="4"/>
      <c r="AD289" s="4"/>
      <c r="AE289" s="5"/>
      <c r="AF289" s="4">
        <f t="shared" si="36"/>
        <v>20</v>
      </c>
      <c r="AG289" s="4">
        <f t="shared" si="37"/>
        <v>58</v>
      </c>
      <c r="AH289" s="5">
        <f t="shared" si="38"/>
        <v>2.9000000953674316</v>
      </c>
      <c r="AI289" s="5" t="str">
        <f t="shared" si="39"/>
        <v>PASS</v>
      </c>
    </row>
    <row r="290" spans="1:35" x14ac:dyDescent="0.35">
      <c r="A290" s="1">
        <v>283</v>
      </c>
      <c r="B290" s="3" t="str">
        <f>PROPER(Details!B289)</f>
        <v>Ikechukwu, Daniel Okoli</v>
      </c>
      <c r="C290" s="22" t="str">
        <f>T(Details!C289)</f>
        <v>CMP/20/112661</v>
      </c>
      <c r="D290" s="59" t="s">
        <v>68</v>
      </c>
      <c r="E290" s="62" t="s">
        <v>71</v>
      </c>
      <c r="F290" s="59" t="s">
        <v>71</v>
      </c>
      <c r="G290" s="59" t="s">
        <v>70</v>
      </c>
      <c r="H290" s="59" t="s">
        <v>67</v>
      </c>
      <c r="I290" s="59" t="s">
        <v>68</v>
      </c>
      <c r="J290" s="59" t="s">
        <v>71</v>
      </c>
      <c r="K290" s="59" t="s">
        <v>69</v>
      </c>
      <c r="L290" s="59" t="s">
        <v>68</v>
      </c>
      <c r="M290" s="59" t="s">
        <v>69</v>
      </c>
      <c r="N290" s="62" t="s">
        <v>69</v>
      </c>
      <c r="O290" s="62" t="s">
        <v>67</v>
      </c>
      <c r="P290" s="59"/>
      <c r="Q290" s="59"/>
      <c r="R290" s="59"/>
      <c r="S290" s="59"/>
      <c r="T290" s="59"/>
      <c r="U290" s="59"/>
      <c r="V290" s="59"/>
      <c r="W290" s="59"/>
      <c r="X290" s="2"/>
      <c r="Y290" s="4">
        <f t="shared" si="32"/>
        <v>20</v>
      </c>
      <c r="Z290" s="4">
        <f t="shared" si="33"/>
        <v>63</v>
      </c>
      <c r="AA290" s="5">
        <f t="shared" si="34"/>
        <v>3.1500000953674316</v>
      </c>
      <c r="AB290" s="4" t="str">
        <f t="shared" si="35"/>
        <v>P</v>
      </c>
      <c r="AC290" s="4"/>
      <c r="AD290" s="4"/>
      <c r="AE290" s="5"/>
      <c r="AF290" s="4">
        <f t="shared" si="36"/>
        <v>20</v>
      </c>
      <c r="AG290" s="4">
        <f t="shared" si="37"/>
        <v>63</v>
      </c>
      <c r="AH290" s="5">
        <f t="shared" si="38"/>
        <v>3.1500000953674316</v>
      </c>
      <c r="AI290" s="5" t="str">
        <f t="shared" si="39"/>
        <v>CHM114</v>
      </c>
    </row>
    <row r="291" spans="1:35" x14ac:dyDescent="0.35">
      <c r="A291" s="1">
        <v>284</v>
      </c>
      <c r="B291" s="3" t="str">
        <f>PROPER(Details!B290)</f>
        <v>Oguama, Chinedu John</v>
      </c>
      <c r="C291" s="22" t="str">
        <f>T(Details!C290)</f>
        <v>CMP/20/112662</v>
      </c>
      <c r="D291" s="59" t="s">
        <v>72</v>
      </c>
      <c r="E291" s="62" t="s">
        <v>67</v>
      </c>
      <c r="F291" s="59" t="s">
        <v>68</v>
      </c>
      <c r="G291" s="59" t="s">
        <v>70</v>
      </c>
      <c r="H291" s="59" t="s">
        <v>68</v>
      </c>
      <c r="I291" s="59" t="s">
        <v>68</v>
      </c>
      <c r="J291" s="59" t="s">
        <v>67</v>
      </c>
      <c r="K291" s="59" t="s">
        <v>69</v>
      </c>
      <c r="L291" s="59" t="s">
        <v>67</v>
      </c>
      <c r="M291" s="59" t="s">
        <v>67</v>
      </c>
      <c r="N291" s="62" t="s">
        <v>69</v>
      </c>
      <c r="O291" s="62" t="s">
        <v>68</v>
      </c>
      <c r="P291" s="59"/>
      <c r="Q291" s="59"/>
      <c r="R291" s="59"/>
      <c r="S291" s="59"/>
      <c r="T291" s="59"/>
      <c r="U291" s="59"/>
      <c r="V291" s="59"/>
      <c r="W291" s="59"/>
      <c r="X291" s="2"/>
      <c r="Y291" s="4">
        <f t="shared" si="32"/>
        <v>20</v>
      </c>
      <c r="Z291" s="4">
        <f t="shared" si="33"/>
        <v>61</v>
      </c>
      <c r="AA291" s="5">
        <f t="shared" si="34"/>
        <v>3.0499999523162842</v>
      </c>
      <c r="AB291" s="4" t="str">
        <f t="shared" si="35"/>
        <v>P</v>
      </c>
      <c r="AC291" s="4"/>
      <c r="AD291" s="4"/>
      <c r="AE291" s="5"/>
      <c r="AF291" s="4">
        <f t="shared" si="36"/>
        <v>20</v>
      </c>
      <c r="AG291" s="4">
        <f t="shared" si="37"/>
        <v>61</v>
      </c>
      <c r="AH291" s="5">
        <f t="shared" si="38"/>
        <v>3.0499999523162842</v>
      </c>
      <c r="AI291" s="5" t="str">
        <f t="shared" si="39"/>
        <v>CHM114</v>
      </c>
    </row>
    <row r="292" spans="1:35" x14ac:dyDescent="0.35">
      <c r="A292" s="1">
        <v>285</v>
      </c>
      <c r="B292" s="3" t="str">
        <f>PROPER(Details!B291)</f>
        <v xml:space="preserve">Ahukanna, Franklin Chukwuemeka </v>
      </c>
      <c r="C292" s="22" t="str">
        <f>T(Details!C291)</f>
        <v>CMP/20/112666</v>
      </c>
      <c r="D292" s="59" t="s">
        <v>67</v>
      </c>
      <c r="E292" s="62" t="s">
        <v>67</v>
      </c>
      <c r="F292" s="59" t="s">
        <v>72</v>
      </c>
      <c r="G292" s="59" t="s">
        <v>70</v>
      </c>
      <c r="H292" s="59" t="s">
        <v>68</v>
      </c>
      <c r="I292" s="59" t="s">
        <v>71</v>
      </c>
      <c r="J292" s="59" t="s">
        <v>68</v>
      </c>
      <c r="K292" s="59" t="s">
        <v>69</v>
      </c>
      <c r="L292" s="59" t="s">
        <v>69</v>
      </c>
      <c r="M292" s="59" t="s">
        <v>67</v>
      </c>
      <c r="N292" s="62" t="s">
        <v>69</v>
      </c>
      <c r="O292" s="62" t="s">
        <v>67</v>
      </c>
      <c r="P292" s="59"/>
      <c r="Q292" s="59"/>
      <c r="R292" s="59"/>
      <c r="S292" s="59"/>
      <c r="T292" s="59"/>
      <c r="U292" s="59"/>
      <c r="V292" s="59"/>
      <c r="W292" s="59"/>
      <c r="X292" s="2"/>
      <c r="Y292" s="4">
        <f t="shared" si="32"/>
        <v>20</v>
      </c>
      <c r="Z292" s="4">
        <f t="shared" si="33"/>
        <v>64</v>
      </c>
      <c r="AA292" s="5">
        <f t="shared" si="34"/>
        <v>3.2000000476837158</v>
      </c>
      <c r="AB292" s="4" t="str">
        <f t="shared" si="35"/>
        <v>P</v>
      </c>
      <c r="AC292" s="4"/>
      <c r="AD292" s="4"/>
      <c r="AE292" s="5"/>
      <c r="AF292" s="4">
        <f t="shared" si="36"/>
        <v>20</v>
      </c>
      <c r="AG292" s="4">
        <f t="shared" si="37"/>
        <v>64</v>
      </c>
      <c r="AH292" s="5">
        <f t="shared" si="38"/>
        <v>3.2000000476837158</v>
      </c>
      <c r="AI292" s="5" t="str">
        <f t="shared" si="39"/>
        <v>CHM114</v>
      </c>
    </row>
    <row r="293" spans="1:35" x14ac:dyDescent="0.35">
      <c r="A293" s="1">
        <v>286</v>
      </c>
      <c r="B293" s="3" t="str">
        <f>PROPER(Details!B292)</f>
        <v>Eze, Eugene Emmanuel</v>
      </c>
      <c r="C293" s="22" t="str">
        <f>T(Details!C292)</f>
        <v>CMP/20/112676</v>
      </c>
      <c r="D293" s="59" t="s">
        <v>71</v>
      </c>
      <c r="E293" s="62" t="s">
        <v>68</v>
      </c>
      <c r="F293" s="59" t="s">
        <v>72</v>
      </c>
      <c r="G293" s="59" t="s">
        <v>72</v>
      </c>
      <c r="H293" s="59" t="s">
        <v>71</v>
      </c>
      <c r="I293" s="59" t="s">
        <v>68</v>
      </c>
      <c r="J293" s="59" t="s">
        <v>67</v>
      </c>
      <c r="K293" s="59" t="s">
        <v>67</v>
      </c>
      <c r="L293" s="59" t="s">
        <v>71</v>
      </c>
      <c r="M293" s="59" t="s">
        <v>69</v>
      </c>
      <c r="N293" s="62" t="s">
        <v>69</v>
      </c>
      <c r="O293" s="62" t="s">
        <v>68</v>
      </c>
      <c r="P293" s="59"/>
      <c r="Q293" s="59"/>
      <c r="R293" s="59"/>
      <c r="S293" s="59"/>
      <c r="T293" s="59"/>
      <c r="U293" s="59"/>
      <c r="V293" s="59"/>
      <c r="W293" s="59"/>
      <c r="X293" s="2"/>
      <c r="Y293" s="4">
        <f t="shared" si="32"/>
        <v>20</v>
      </c>
      <c r="Z293" s="4">
        <f t="shared" si="33"/>
        <v>55</v>
      </c>
      <c r="AA293" s="5">
        <f t="shared" si="34"/>
        <v>2.75</v>
      </c>
      <c r="AB293" s="4" t="str">
        <f t="shared" si="35"/>
        <v>P</v>
      </c>
      <c r="AC293" s="4"/>
      <c r="AD293" s="4"/>
      <c r="AE293" s="5"/>
      <c r="AF293" s="4">
        <f t="shared" si="36"/>
        <v>20</v>
      </c>
      <c r="AG293" s="4">
        <f t="shared" si="37"/>
        <v>55</v>
      </c>
      <c r="AH293" s="5">
        <f t="shared" si="38"/>
        <v>2.75</v>
      </c>
      <c r="AI293" s="5" t="str">
        <f t="shared" si="39"/>
        <v>PASS</v>
      </c>
    </row>
    <row r="294" spans="1:35" x14ac:dyDescent="0.35">
      <c r="A294" s="1">
        <v>287</v>
      </c>
      <c r="B294" s="3" t="str">
        <f>PROPER(Details!B293)</f>
        <v>Okore, Joshua Chibueze</v>
      </c>
      <c r="C294" s="22" t="str">
        <f>T(Details!C293)</f>
        <v>CMP/20/112680</v>
      </c>
      <c r="D294" s="59" t="s">
        <v>71</v>
      </c>
      <c r="E294" s="62" t="s">
        <v>72</v>
      </c>
      <c r="F294" s="59" t="s">
        <v>72</v>
      </c>
      <c r="G294" s="59" t="s">
        <v>70</v>
      </c>
      <c r="H294" s="59" t="s">
        <v>68</v>
      </c>
      <c r="I294" s="59" t="s">
        <v>67</v>
      </c>
      <c r="J294" s="59" t="s">
        <v>68</v>
      </c>
      <c r="K294" s="59" t="s">
        <v>67</v>
      </c>
      <c r="L294" s="59" t="s">
        <v>69</v>
      </c>
      <c r="M294" s="59" t="s">
        <v>69</v>
      </c>
      <c r="N294" s="62" t="s">
        <v>69</v>
      </c>
      <c r="O294" s="62" t="s">
        <v>68</v>
      </c>
      <c r="P294" s="59"/>
      <c r="Q294" s="59"/>
      <c r="R294" s="59"/>
      <c r="S294" s="59"/>
      <c r="T294" s="59"/>
      <c r="U294" s="59"/>
      <c r="V294" s="59"/>
      <c r="W294" s="59"/>
      <c r="X294" s="2"/>
      <c r="Y294" s="4">
        <f t="shared" si="32"/>
        <v>20</v>
      </c>
      <c r="Z294" s="4">
        <f t="shared" si="33"/>
        <v>56</v>
      </c>
      <c r="AA294" s="5">
        <f t="shared" si="34"/>
        <v>2.7999999523162842</v>
      </c>
      <c r="AB294" s="4" t="str">
        <f t="shared" si="35"/>
        <v>P</v>
      </c>
      <c r="AC294" s="4"/>
      <c r="AD294" s="4"/>
      <c r="AE294" s="5"/>
      <c r="AF294" s="4">
        <f t="shared" si="36"/>
        <v>20</v>
      </c>
      <c r="AG294" s="4">
        <f t="shared" si="37"/>
        <v>56</v>
      </c>
      <c r="AH294" s="5">
        <f t="shared" si="38"/>
        <v>2.7999999523162842</v>
      </c>
      <c r="AI294" s="5" t="str">
        <f t="shared" si="39"/>
        <v>CHM114</v>
      </c>
    </row>
    <row r="295" spans="1:35" x14ac:dyDescent="0.35">
      <c r="A295" s="1">
        <v>288</v>
      </c>
      <c r="B295" s="3" t="str">
        <f>PROPER(Details!B294)</f>
        <v>Ezema, Ume Ikeogu</v>
      </c>
      <c r="C295" s="22" t="str">
        <f>T(Details!C294)</f>
        <v>CMP/20/112682</v>
      </c>
      <c r="D295" s="59" t="s">
        <v>71</v>
      </c>
      <c r="E295" s="62" t="s">
        <v>67</v>
      </c>
      <c r="F295" s="59" t="s">
        <v>68</v>
      </c>
      <c r="G295" s="59" t="s">
        <v>70</v>
      </c>
      <c r="H295" s="59" t="s">
        <v>71</v>
      </c>
      <c r="I295" s="59" t="s">
        <v>67</v>
      </c>
      <c r="J295" s="59" t="s">
        <v>68</v>
      </c>
      <c r="K295" s="59" t="s">
        <v>67</v>
      </c>
      <c r="L295" s="59" t="s">
        <v>68</v>
      </c>
      <c r="M295" s="59" t="s">
        <v>67</v>
      </c>
      <c r="N295" s="62" t="s">
        <v>69</v>
      </c>
      <c r="O295" s="62" t="s">
        <v>68</v>
      </c>
      <c r="P295" s="59"/>
      <c r="Q295" s="59"/>
      <c r="R295" s="59"/>
      <c r="S295" s="59"/>
      <c r="T295" s="59"/>
      <c r="U295" s="59"/>
      <c r="V295" s="59"/>
      <c r="W295" s="59"/>
      <c r="X295" s="2"/>
      <c r="Y295" s="4">
        <f t="shared" ref="Y295:Y333" si="40">SumTCL(D295:W295,$D$7:$W$7)</f>
        <v>20</v>
      </c>
      <c r="Z295" s="4">
        <f t="shared" ref="Z295:Z333" si="41">CurrGP(D295:W295,$D$7:$W$7)</f>
        <v>59</v>
      </c>
      <c r="AA295" s="5">
        <f t="shared" ref="AA295:AA333" si="42">GradePointAve(Z295,Y295)</f>
        <v>2.9500000476837158</v>
      </c>
      <c r="AB295" s="4" t="str">
        <f t="shared" ref="AB295:AB333" si="43">SRT(I295:W295)</f>
        <v>P</v>
      </c>
      <c r="AC295" s="4"/>
      <c r="AD295" s="4"/>
      <c r="AE295" s="5"/>
      <c r="AF295" s="4">
        <f t="shared" ref="AF295:AF333" si="44">SUM(Y295,AC295)</f>
        <v>20</v>
      </c>
      <c r="AG295" s="4">
        <f t="shared" ref="AG295:AG333" si="45">SUM(Z295,AD295)</f>
        <v>59</v>
      </c>
      <c r="AH295" s="5">
        <f t="shared" ref="AH295:AH333" si="46">GradePointAve(AG295,AF295)</f>
        <v>2.9500000476837158</v>
      </c>
      <c r="AI295" s="5" t="str">
        <f t="shared" ref="AI295:AI333" si="47">RemarksTwo(D295:W295,AH295,$D$5:$W$5,"")</f>
        <v>CHM114</v>
      </c>
    </row>
    <row r="296" spans="1:35" x14ac:dyDescent="0.35">
      <c r="A296" s="1">
        <v>289</v>
      </c>
      <c r="B296" s="3" t="str">
        <f>PROPER(Details!B295)</f>
        <v>Agbai-Chris, Sharon  Ebubechi</v>
      </c>
      <c r="C296" s="22" t="str">
        <f>T(Details!C295)</f>
        <v>CMP/20/112706</v>
      </c>
      <c r="D296" s="59" t="s">
        <v>71</v>
      </c>
      <c r="E296" s="62" t="s">
        <v>71</v>
      </c>
      <c r="F296" s="59" t="s">
        <v>67</v>
      </c>
      <c r="G296" s="59" t="s">
        <v>70</v>
      </c>
      <c r="H296" s="59" t="s">
        <v>68</v>
      </c>
      <c r="I296" s="59" t="s">
        <v>67</v>
      </c>
      <c r="J296" s="59" t="s">
        <v>67</v>
      </c>
      <c r="K296" s="59" t="s">
        <v>69</v>
      </c>
      <c r="L296" s="59" t="s">
        <v>68</v>
      </c>
      <c r="M296" s="59" t="s">
        <v>69</v>
      </c>
      <c r="N296" s="62" t="s">
        <v>69</v>
      </c>
      <c r="O296" s="62" t="s">
        <v>68</v>
      </c>
      <c r="P296" s="59"/>
      <c r="Q296" s="59"/>
      <c r="R296" s="59"/>
      <c r="S296" s="59"/>
      <c r="T296" s="59"/>
      <c r="U296" s="59"/>
      <c r="V296" s="59"/>
      <c r="W296" s="59"/>
      <c r="X296" s="2"/>
      <c r="Y296" s="4">
        <f t="shared" si="40"/>
        <v>20</v>
      </c>
      <c r="Z296" s="4">
        <f t="shared" si="41"/>
        <v>67</v>
      </c>
      <c r="AA296" s="5">
        <f t="shared" si="42"/>
        <v>3.3499999046325684</v>
      </c>
      <c r="AB296" s="4" t="str">
        <f t="shared" si="43"/>
        <v>P</v>
      </c>
      <c r="AC296" s="4"/>
      <c r="AD296" s="4"/>
      <c r="AE296" s="5"/>
      <c r="AF296" s="4">
        <f t="shared" si="44"/>
        <v>20</v>
      </c>
      <c r="AG296" s="4">
        <f t="shared" si="45"/>
        <v>67</v>
      </c>
      <c r="AH296" s="5">
        <f t="shared" si="46"/>
        <v>3.3499999046325684</v>
      </c>
      <c r="AI296" s="5" t="str">
        <f t="shared" si="47"/>
        <v>CHM114</v>
      </c>
    </row>
    <row r="297" spans="1:35" x14ac:dyDescent="0.35">
      <c r="A297" s="1">
        <v>290</v>
      </c>
      <c r="B297" s="3" t="str">
        <f>PROPER(Details!B296)</f>
        <v>Onwuka, Ifeoma Grace</v>
      </c>
      <c r="C297" s="22" t="str">
        <f>T(Details!C296)</f>
        <v>CMP/20/112719</v>
      </c>
      <c r="D297" s="59" t="s">
        <v>67</v>
      </c>
      <c r="E297" s="62" t="s">
        <v>67</v>
      </c>
      <c r="F297" s="59" t="s">
        <v>71</v>
      </c>
      <c r="G297" s="59" t="s">
        <v>68</v>
      </c>
      <c r="H297" s="59" t="s">
        <v>68</v>
      </c>
      <c r="I297" s="59" t="s">
        <v>67</v>
      </c>
      <c r="J297" s="59" t="s">
        <v>68</v>
      </c>
      <c r="K297" s="59" t="s">
        <v>69</v>
      </c>
      <c r="L297" s="59" t="s">
        <v>67</v>
      </c>
      <c r="M297" s="59" t="s">
        <v>69</v>
      </c>
      <c r="N297" s="62" t="s">
        <v>69</v>
      </c>
      <c r="O297" s="62" t="s">
        <v>67</v>
      </c>
      <c r="P297" s="59"/>
      <c r="Q297" s="59"/>
      <c r="R297" s="59"/>
      <c r="S297" s="59"/>
      <c r="T297" s="59"/>
      <c r="U297" s="59"/>
      <c r="V297" s="59"/>
      <c r="W297" s="59"/>
      <c r="X297" s="2"/>
      <c r="Y297" s="4">
        <f t="shared" si="40"/>
        <v>20</v>
      </c>
      <c r="Z297" s="4">
        <f t="shared" si="41"/>
        <v>73</v>
      </c>
      <c r="AA297" s="5">
        <f t="shared" si="42"/>
        <v>3.6500000953674316</v>
      </c>
      <c r="AB297" s="4" t="str">
        <f t="shared" si="43"/>
        <v>P</v>
      </c>
      <c r="AC297" s="4"/>
      <c r="AD297" s="4"/>
      <c r="AE297" s="5"/>
      <c r="AF297" s="4">
        <f t="shared" si="44"/>
        <v>20</v>
      </c>
      <c r="AG297" s="4">
        <f t="shared" si="45"/>
        <v>73</v>
      </c>
      <c r="AH297" s="5">
        <f t="shared" si="46"/>
        <v>3.6500000953674316</v>
      </c>
      <c r="AI297" s="5" t="str">
        <f t="shared" si="47"/>
        <v>PASS</v>
      </c>
    </row>
    <row r="298" spans="1:35" x14ac:dyDescent="0.35">
      <c r="A298" s="1">
        <v>291</v>
      </c>
      <c r="B298" s="3" t="str">
        <f>PROPER(Details!B297)</f>
        <v>Ekenta, Promise Kelechi</v>
      </c>
      <c r="C298" s="22" t="str">
        <f>T(Details!C297)</f>
        <v>CMP/20/112729</v>
      </c>
      <c r="D298" s="59" t="s">
        <v>69</v>
      </c>
      <c r="E298" s="62" t="s">
        <v>67</v>
      </c>
      <c r="F298" s="59" t="s">
        <v>69</v>
      </c>
      <c r="G298" s="59" t="s">
        <v>67</v>
      </c>
      <c r="H298" s="59" t="s">
        <v>69</v>
      </c>
      <c r="I298" s="59" t="s">
        <v>69</v>
      </c>
      <c r="J298" s="59" t="s">
        <v>69</v>
      </c>
      <c r="K298" s="59" t="s">
        <v>69</v>
      </c>
      <c r="L298" s="59" t="s">
        <v>67</v>
      </c>
      <c r="M298" s="59" t="s">
        <v>68</v>
      </c>
      <c r="N298" s="62" t="s">
        <v>69</v>
      </c>
      <c r="O298" s="62" t="s">
        <v>69</v>
      </c>
      <c r="P298" s="59"/>
      <c r="Q298" s="59"/>
      <c r="R298" s="59"/>
      <c r="S298" s="59"/>
      <c r="T298" s="59"/>
      <c r="U298" s="59"/>
      <c r="V298" s="59"/>
      <c r="W298" s="59"/>
      <c r="X298" s="2"/>
      <c r="Y298" s="4">
        <f t="shared" si="40"/>
        <v>20</v>
      </c>
      <c r="Z298" s="4">
        <f t="shared" si="41"/>
        <v>93</v>
      </c>
      <c r="AA298" s="5">
        <f t="shared" si="42"/>
        <v>4.6500000953674316</v>
      </c>
      <c r="AB298" s="4" t="str">
        <f t="shared" si="43"/>
        <v>P</v>
      </c>
      <c r="AC298" s="4"/>
      <c r="AD298" s="4"/>
      <c r="AE298" s="5"/>
      <c r="AF298" s="4">
        <f t="shared" si="44"/>
        <v>20</v>
      </c>
      <c r="AG298" s="4">
        <f t="shared" si="45"/>
        <v>93</v>
      </c>
      <c r="AH298" s="5">
        <f t="shared" si="46"/>
        <v>4.6500000953674316</v>
      </c>
      <c r="AI298" s="5" t="str">
        <f t="shared" si="47"/>
        <v>COMMENDATION</v>
      </c>
    </row>
    <row r="299" spans="1:35" x14ac:dyDescent="0.35">
      <c r="A299" s="1">
        <v>292</v>
      </c>
      <c r="B299" s="3" t="str">
        <f>PROPER(Details!B298)</f>
        <v>Michael, Miracle Chikadibia</v>
      </c>
      <c r="C299" s="22" t="str">
        <f>T(Details!C298)</f>
        <v>CMP/20/112736</v>
      </c>
      <c r="D299" s="59" t="s">
        <v>72</v>
      </c>
      <c r="E299" s="62" t="s">
        <v>72</v>
      </c>
      <c r="F299" s="59" t="s">
        <v>72</v>
      </c>
      <c r="G299" s="59" t="s">
        <v>70</v>
      </c>
      <c r="H299" s="59" t="s">
        <v>72</v>
      </c>
      <c r="I299" s="59" t="s">
        <v>68</v>
      </c>
      <c r="J299" s="59" t="s">
        <v>67</v>
      </c>
      <c r="K299" s="59" t="s">
        <v>67</v>
      </c>
      <c r="L299" s="59" t="s">
        <v>67</v>
      </c>
      <c r="M299" s="59" t="s">
        <v>67</v>
      </c>
      <c r="N299" s="62" t="s">
        <v>67</v>
      </c>
      <c r="O299" s="62" t="s">
        <v>71</v>
      </c>
      <c r="P299" s="59"/>
      <c r="Q299" s="59"/>
      <c r="R299" s="59"/>
      <c r="S299" s="59"/>
      <c r="T299" s="59"/>
      <c r="U299" s="59"/>
      <c r="V299" s="59"/>
      <c r="W299" s="59"/>
      <c r="X299" s="2"/>
      <c r="Y299" s="4">
        <f t="shared" si="40"/>
        <v>20</v>
      </c>
      <c r="Z299" s="4">
        <f t="shared" si="41"/>
        <v>44</v>
      </c>
      <c r="AA299" s="5">
        <f t="shared" si="42"/>
        <v>2.2000000476837158</v>
      </c>
      <c r="AB299" s="4" t="str">
        <f t="shared" si="43"/>
        <v>P</v>
      </c>
      <c r="AC299" s="4"/>
      <c r="AD299" s="4"/>
      <c r="AE299" s="5"/>
      <c r="AF299" s="4">
        <f t="shared" si="44"/>
        <v>20</v>
      </c>
      <c r="AG299" s="4">
        <f t="shared" si="45"/>
        <v>44</v>
      </c>
      <c r="AH299" s="5">
        <f t="shared" si="46"/>
        <v>2.2000000476837158</v>
      </c>
      <c r="AI299" s="5" t="str">
        <f t="shared" si="47"/>
        <v>CHM114</v>
      </c>
    </row>
    <row r="300" spans="1:35" x14ac:dyDescent="0.35">
      <c r="A300" s="1">
        <v>293</v>
      </c>
      <c r="B300" s="3" t="str">
        <f>PROPER(Details!B299)</f>
        <v>Olusegun, Richard Ugochukwu</v>
      </c>
      <c r="C300" s="22" t="str">
        <f>T(Details!C299)</f>
        <v>CMP/20/112737</v>
      </c>
      <c r="D300" s="59" t="s">
        <v>70</v>
      </c>
      <c r="E300" s="62" t="s">
        <v>72</v>
      </c>
      <c r="F300" s="59" t="s">
        <v>71</v>
      </c>
      <c r="G300" s="59" t="s">
        <v>70</v>
      </c>
      <c r="H300" s="59" t="s">
        <v>68</v>
      </c>
      <c r="I300" s="59" t="s">
        <v>68</v>
      </c>
      <c r="J300" s="59" t="s">
        <v>67</v>
      </c>
      <c r="K300" s="59" t="s">
        <v>68</v>
      </c>
      <c r="L300" s="59" t="s">
        <v>71</v>
      </c>
      <c r="M300" s="59" t="s">
        <v>67</v>
      </c>
      <c r="N300" s="62" t="s">
        <v>69</v>
      </c>
      <c r="O300" s="62" t="s">
        <v>71</v>
      </c>
      <c r="P300" s="59"/>
      <c r="Q300" s="59"/>
      <c r="R300" s="59"/>
      <c r="S300" s="59"/>
      <c r="T300" s="59"/>
      <c r="U300" s="59"/>
      <c r="V300" s="59"/>
      <c r="W300" s="59"/>
      <c r="X300" s="2"/>
      <c r="Y300" s="4">
        <f t="shared" si="40"/>
        <v>20</v>
      </c>
      <c r="Z300" s="4">
        <f t="shared" si="41"/>
        <v>46</v>
      </c>
      <c r="AA300" s="5">
        <f t="shared" si="42"/>
        <v>2.2999999523162842</v>
      </c>
      <c r="AB300" s="4" t="str">
        <f t="shared" si="43"/>
        <v>P</v>
      </c>
      <c r="AC300" s="4"/>
      <c r="AD300" s="4"/>
      <c r="AE300" s="5"/>
      <c r="AF300" s="4">
        <f t="shared" si="44"/>
        <v>20</v>
      </c>
      <c r="AG300" s="4">
        <f t="shared" si="45"/>
        <v>46</v>
      </c>
      <c r="AH300" s="5">
        <f t="shared" si="46"/>
        <v>2.2999999523162842</v>
      </c>
      <c r="AI300" s="5" t="str">
        <f t="shared" si="47"/>
        <v>MTH112,CHM114</v>
      </c>
    </row>
    <row r="301" spans="1:35" x14ac:dyDescent="0.35">
      <c r="A301" s="1">
        <v>294</v>
      </c>
      <c r="B301" s="3" t="str">
        <f>PROPER(Details!B300)</f>
        <v>Nwakanma, Chimdi Emmanuel</v>
      </c>
      <c r="C301" s="22" t="str">
        <f>T(Details!C300)</f>
        <v>CMP/20/112743</v>
      </c>
      <c r="D301" s="59" t="s">
        <v>67</v>
      </c>
      <c r="E301" s="62" t="s">
        <v>67</v>
      </c>
      <c r="F301" s="59" t="s">
        <v>67</v>
      </c>
      <c r="G301" s="59" t="s">
        <v>71</v>
      </c>
      <c r="H301" s="59" t="s">
        <v>68</v>
      </c>
      <c r="I301" s="59" t="s">
        <v>68</v>
      </c>
      <c r="J301" s="59" t="s">
        <v>68</v>
      </c>
      <c r="K301" s="59" t="s">
        <v>67</v>
      </c>
      <c r="L301" s="59" t="s">
        <v>68</v>
      </c>
      <c r="M301" s="59" t="s">
        <v>67</v>
      </c>
      <c r="N301" s="62" t="s">
        <v>69</v>
      </c>
      <c r="O301" s="62" t="s">
        <v>69</v>
      </c>
      <c r="P301" s="59"/>
      <c r="Q301" s="59"/>
      <c r="R301" s="59"/>
      <c r="S301" s="59"/>
      <c r="T301" s="59"/>
      <c r="U301" s="59"/>
      <c r="V301" s="59"/>
      <c r="W301" s="59"/>
      <c r="X301" s="2"/>
      <c r="Y301" s="4">
        <f t="shared" si="40"/>
        <v>20</v>
      </c>
      <c r="Z301" s="4">
        <f t="shared" si="41"/>
        <v>75</v>
      </c>
      <c r="AA301" s="5">
        <f t="shared" si="42"/>
        <v>3.75</v>
      </c>
      <c r="AB301" s="4" t="str">
        <f t="shared" si="43"/>
        <v>P</v>
      </c>
      <c r="AC301" s="4"/>
      <c r="AD301" s="4"/>
      <c r="AE301" s="5"/>
      <c r="AF301" s="4">
        <f t="shared" si="44"/>
        <v>20</v>
      </c>
      <c r="AG301" s="4">
        <f t="shared" si="45"/>
        <v>75</v>
      </c>
      <c r="AH301" s="5">
        <f t="shared" si="46"/>
        <v>3.75</v>
      </c>
      <c r="AI301" s="5" t="str">
        <f t="shared" si="47"/>
        <v>PASS</v>
      </c>
    </row>
    <row r="302" spans="1:35" x14ac:dyDescent="0.35">
      <c r="A302" s="1">
        <v>295</v>
      </c>
      <c r="B302" s="3" t="str">
        <f>PROPER(Details!B301)</f>
        <v>Ifeanyi, Jude</v>
      </c>
      <c r="C302" s="22" t="str">
        <f>T(Details!C301)</f>
        <v>CMP/20/112750</v>
      </c>
      <c r="D302" s="59" t="s">
        <v>72</v>
      </c>
      <c r="E302" s="62" t="s">
        <v>67</v>
      </c>
      <c r="F302" s="59" t="s">
        <v>70</v>
      </c>
      <c r="G302" s="59" t="s">
        <v>72</v>
      </c>
      <c r="H302" s="59" t="s">
        <v>68</v>
      </c>
      <c r="I302" s="59" t="s">
        <v>68</v>
      </c>
      <c r="J302" s="59" t="s">
        <v>71</v>
      </c>
      <c r="K302" s="59" t="s">
        <v>67</v>
      </c>
      <c r="L302" s="59" t="s">
        <v>68</v>
      </c>
      <c r="M302" s="59" t="s">
        <v>69</v>
      </c>
      <c r="N302" s="62" t="s">
        <v>67</v>
      </c>
      <c r="O302" s="62" t="s">
        <v>68</v>
      </c>
      <c r="P302" s="59"/>
      <c r="Q302" s="59"/>
      <c r="R302" s="59"/>
      <c r="S302" s="59"/>
      <c r="T302" s="59"/>
      <c r="U302" s="59"/>
      <c r="V302" s="59"/>
      <c r="W302" s="59"/>
      <c r="X302" s="2"/>
      <c r="Y302" s="4">
        <f t="shared" si="40"/>
        <v>20</v>
      </c>
      <c r="Z302" s="4">
        <f t="shared" si="41"/>
        <v>48</v>
      </c>
      <c r="AA302" s="5">
        <f t="shared" si="42"/>
        <v>2.4000000953674316</v>
      </c>
      <c r="AB302" s="4" t="str">
        <f t="shared" si="43"/>
        <v>P</v>
      </c>
      <c r="AC302" s="4"/>
      <c r="AD302" s="4"/>
      <c r="AE302" s="5"/>
      <c r="AF302" s="4">
        <f t="shared" si="44"/>
        <v>20</v>
      </c>
      <c r="AG302" s="4">
        <f t="shared" si="45"/>
        <v>48</v>
      </c>
      <c r="AH302" s="5">
        <f t="shared" si="46"/>
        <v>2.4000000953674316</v>
      </c>
      <c r="AI302" s="5" t="str">
        <f t="shared" si="47"/>
        <v>CHM113</v>
      </c>
    </row>
    <row r="303" spans="1:35" x14ac:dyDescent="0.35">
      <c r="A303" s="1">
        <v>296</v>
      </c>
      <c r="B303" s="3" t="str">
        <f>PROPER(Details!B302)</f>
        <v>Iheanacho, Solomon Chijindu</v>
      </c>
      <c r="C303" s="22" t="str">
        <f>T(Details!C302)</f>
        <v>CMP/20/112756</v>
      </c>
      <c r="D303" s="59" t="s">
        <v>72</v>
      </c>
      <c r="E303" s="62" t="s">
        <v>70</v>
      </c>
      <c r="F303" s="59" t="s">
        <v>72</v>
      </c>
      <c r="G303" s="59" t="s">
        <v>68</v>
      </c>
      <c r="H303" s="59" t="s">
        <v>71</v>
      </c>
      <c r="I303" s="59" t="s">
        <v>67</v>
      </c>
      <c r="J303" s="59" t="s">
        <v>72</v>
      </c>
      <c r="K303" s="59" t="s">
        <v>68</v>
      </c>
      <c r="L303" s="59" t="s">
        <v>67</v>
      </c>
      <c r="M303" s="59" t="s">
        <v>69</v>
      </c>
      <c r="N303" s="62" t="s">
        <v>69</v>
      </c>
      <c r="O303" s="62" t="s">
        <v>72</v>
      </c>
      <c r="P303" s="59"/>
      <c r="Q303" s="59"/>
      <c r="R303" s="59"/>
      <c r="S303" s="59"/>
      <c r="T303" s="59"/>
      <c r="U303" s="59"/>
      <c r="V303" s="59"/>
      <c r="W303" s="59"/>
      <c r="X303" s="2"/>
      <c r="Y303" s="4">
        <f t="shared" si="40"/>
        <v>20</v>
      </c>
      <c r="Z303" s="4">
        <f t="shared" si="41"/>
        <v>43</v>
      </c>
      <c r="AA303" s="5">
        <f t="shared" si="42"/>
        <v>2.1500000953674316</v>
      </c>
      <c r="AB303" s="4" t="str">
        <f t="shared" si="43"/>
        <v>P</v>
      </c>
      <c r="AC303" s="4"/>
      <c r="AD303" s="4"/>
      <c r="AE303" s="5"/>
      <c r="AF303" s="4">
        <f t="shared" si="44"/>
        <v>20</v>
      </c>
      <c r="AG303" s="4">
        <f t="shared" si="45"/>
        <v>43</v>
      </c>
      <c r="AH303" s="5">
        <f t="shared" si="46"/>
        <v>2.1500000953674316</v>
      </c>
      <c r="AI303" s="5" t="str">
        <f t="shared" si="47"/>
        <v>PHY117</v>
      </c>
    </row>
    <row r="304" spans="1:35" x14ac:dyDescent="0.35">
      <c r="A304" s="1">
        <v>297</v>
      </c>
      <c r="B304" s="3" t="str">
        <f>PROPER(Details!B303)</f>
        <v>Martins, David Chinaecherem</v>
      </c>
      <c r="C304" s="22" t="str">
        <f>T(Details!C303)</f>
        <v>CMP/20/112774</v>
      </c>
      <c r="D304" s="59" t="s">
        <v>67</v>
      </c>
      <c r="E304" s="62" t="s">
        <v>69</v>
      </c>
      <c r="F304" s="59" t="s">
        <v>67</v>
      </c>
      <c r="G304" s="59" t="s">
        <v>70</v>
      </c>
      <c r="H304" s="59" t="s">
        <v>68</v>
      </c>
      <c r="I304" s="59" t="s">
        <v>68</v>
      </c>
      <c r="J304" s="59" t="s">
        <v>68</v>
      </c>
      <c r="K304" s="59" t="s">
        <v>67</v>
      </c>
      <c r="L304" s="59" t="s">
        <v>67</v>
      </c>
      <c r="M304" s="59" t="s">
        <v>67</v>
      </c>
      <c r="N304" s="62" t="s">
        <v>67</v>
      </c>
      <c r="O304" s="62" t="s">
        <v>71</v>
      </c>
      <c r="P304" s="59"/>
      <c r="Q304" s="59"/>
      <c r="R304" s="59"/>
      <c r="S304" s="59"/>
      <c r="T304" s="59"/>
      <c r="U304" s="59"/>
      <c r="V304" s="59"/>
      <c r="W304" s="59"/>
      <c r="X304" s="2"/>
      <c r="Y304" s="4">
        <f t="shared" si="40"/>
        <v>20</v>
      </c>
      <c r="Z304" s="4">
        <f t="shared" si="41"/>
        <v>68</v>
      </c>
      <c r="AA304" s="5">
        <f t="shared" si="42"/>
        <v>3.4000000953674316</v>
      </c>
      <c r="AB304" s="4" t="str">
        <f t="shared" si="43"/>
        <v>P</v>
      </c>
      <c r="AC304" s="4"/>
      <c r="AD304" s="4"/>
      <c r="AE304" s="5"/>
      <c r="AF304" s="4">
        <f t="shared" si="44"/>
        <v>20</v>
      </c>
      <c r="AG304" s="4">
        <f t="shared" si="45"/>
        <v>68</v>
      </c>
      <c r="AH304" s="5">
        <f t="shared" si="46"/>
        <v>3.4000000953674316</v>
      </c>
      <c r="AI304" s="5" t="str">
        <f t="shared" si="47"/>
        <v>CHM114</v>
      </c>
    </row>
    <row r="305" spans="1:35" x14ac:dyDescent="0.35">
      <c r="A305" s="1">
        <v>298</v>
      </c>
      <c r="B305" s="3" t="str">
        <f>PROPER(Details!B304)</f>
        <v>Nwaka, Precious Oluebube</v>
      </c>
      <c r="C305" s="22" t="str">
        <f>T(Details!C304)</f>
        <v>CMP/20/112776</v>
      </c>
      <c r="D305" s="59" t="s">
        <v>67</v>
      </c>
      <c r="E305" s="62" t="s">
        <v>67</v>
      </c>
      <c r="F305" s="59" t="s">
        <v>71</v>
      </c>
      <c r="G305" s="59" t="s">
        <v>70</v>
      </c>
      <c r="H305" s="59" t="s">
        <v>71</v>
      </c>
      <c r="I305" s="59" t="s">
        <v>67</v>
      </c>
      <c r="J305" s="59" t="s">
        <v>68</v>
      </c>
      <c r="K305" s="59" t="s">
        <v>69</v>
      </c>
      <c r="L305" s="59" t="s">
        <v>67</v>
      </c>
      <c r="M305" s="59" t="s">
        <v>67</v>
      </c>
      <c r="N305" s="62" t="s">
        <v>69</v>
      </c>
      <c r="O305" s="62" t="s">
        <v>71</v>
      </c>
      <c r="P305" s="59"/>
      <c r="Q305" s="59"/>
      <c r="R305" s="59"/>
      <c r="S305" s="59"/>
      <c r="T305" s="59"/>
      <c r="U305" s="59"/>
      <c r="V305" s="59"/>
      <c r="W305" s="59"/>
      <c r="X305" s="2"/>
      <c r="Y305" s="4">
        <f t="shared" si="40"/>
        <v>20</v>
      </c>
      <c r="Z305" s="4">
        <f t="shared" si="41"/>
        <v>62</v>
      </c>
      <c r="AA305" s="5">
        <f t="shared" si="42"/>
        <v>3.0999999046325684</v>
      </c>
      <c r="AB305" s="4" t="str">
        <f t="shared" si="43"/>
        <v>P</v>
      </c>
      <c r="AC305" s="4"/>
      <c r="AD305" s="4"/>
      <c r="AE305" s="5"/>
      <c r="AF305" s="4">
        <f t="shared" si="44"/>
        <v>20</v>
      </c>
      <c r="AG305" s="4">
        <f t="shared" si="45"/>
        <v>62</v>
      </c>
      <c r="AH305" s="5">
        <f t="shared" si="46"/>
        <v>3.0999999046325684</v>
      </c>
      <c r="AI305" s="5" t="str">
        <f t="shared" si="47"/>
        <v>CHM114</v>
      </c>
    </row>
    <row r="306" spans="1:35" x14ac:dyDescent="0.35">
      <c r="A306" s="1">
        <v>299</v>
      </c>
      <c r="B306" s="3" t="str">
        <f>PROPER(Details!B305)</f>
        <v>Onyeoziri, Abraham Chinomso</v>
      </c>
      <c r="C306" s="22" t="str">
        <f>T(Details!C305)</f>
        <v>CMP/20/112781</v>
      </c>
      <c r="D306" s="59" t="s">
        <v>71</v>
      </c>
      <c r="E306" s="62" t="s">
        <v>68</v>
      </c>
      <c r="F306" s="59" t="s">
        <v>72</v>
      </c>
      <c r="G306" s="59" t="s">
        <v>70</v>
      </c>
      <c r="H306" s="59" t="s">
        <v>68</v>
      </c>
      <c r="I306" s="59" t="s">
        <v>68</v>
      </c>
      <c r="J306" s="59" t="s">
        <v>67</v>
      </c>
      <c r="K306" s="59" t="s">
        <v>68</v>
      </c>
      <c r="L306" s="59" t="s">
        <v>69</v>
      </c>
      <c r="M306" s="59" t="s">
        <v>68</v>
      </c>
      <c r="N306" s="62" t="s">
        <v>69</v>
      </c>
      <c r="O306" s="62" t="s">
        <v>67</v>
      </c>
      <c r="P306" s="59"/>
      <c r="Q306" s="59"/>
      <c r="R306" s="59"/>
      <c r="S306" s="59"/>
      <c r="T306" s="59"/>
      <c r="U306" s="59"/>
      <c r="V306" s="59"/>
      <c r="W306" s="59"/>
      <c r="X306" s="2"/>
      <c r="Y306" s="4">
        <f t="shared" si="40"/>
        <v>20</v>
      </c>
      <c r="Z306" s="4">
        <f t="shared" si="41"/>
        <v>56</v>
      </c>
      <c r="AA306" s="5">
        <f t="shared" si="42"/>
        <v>2.7999999523162842</v>
      </c>
      <c r="AB306" s="4" t="str">
        <f t="shared" si="43"/>
        <v>P</v>
      </c>
      <c r="AC306" s="4"/>
      <c r="AD306" s="4"/>
      <c r="AE306" s="5"/>
      <c r="AF306" s="4">
        <f t="shared" si="44"/>
        <v>20</v>
      </c>
      <c r="AG306" s="4">
        <f t="shared" si="45"/>
        <v>56</v>
      </c>
      <c r="AH306" s="5">
        <f t="shared" si="46"/>
        <v>2.7999999523162842</v>
      </c>
      <c r="AI306" s="5" t="str">
        <f t="shared" si="47"/>
        <v>CHM114</v>
      </c>
    </row>
    <row r="307" spans="1:35" x14ac:dyDescent="0.35">
      <c r="A307" s="1">
        <v>300</v>
      </c>
      <c r="B307" s="3" t="str">
        <f>PROPER(Details!B306)</f>
        <v xml:space="preserve">Okere, Chiamaka Favour </v>
      </c>
      <c r="C307" s="22" t="str">
        <f>T(Details!C306)</f>
        <v>CMP/20/112783</v>
      </c>
      <c r="D307" s="59" t="s">
        <v>72</v>
      </c>
      <c r="E307" s="62" t="s">
        <v>72</v>
      </c>
      <c r="F307" s="59" t="s">
        <v>70</v>
      </c>
      <c r="G307" s="59" t="s">
        <v>72</v>
      </c>
      <c r="H307" s="59" t="s">
        <v>70</v>
      </c>
      <c r="I307" s="59" t="s">
        <v>71</v>
      </c>
      <c r="J307" s="59" t="s">
        <v>71</v>
      </c>
      <c r="K307" s="59" t="s">
        <v>69</v>
      </c>
      <c r="L307" s="59" t="s">
        <v>70</v>
      </c>
      <c r="M307" s="59" t="s">
        <v>71</v>
      </c>
      <c r="N307" s="62" t="s">
        <v>67</v>
      </c>
      <c r="O307" s="62" t="s">
        <v>71</v>
      </c>
      <c r="P307" s="59"/>
      <c r="Q307" s="59"/>
      <c r="R307" s="59"/>
      <c r="S307" s="59"/>
      <c r="T307" s="59"/>
      <c r="U307" s="59"/>
      <c r="V307" s="59"/>
      <c r="W307" s="59"/>
      <c r="X307" s="2"/>
      <c r="Y307" s="4">
        <f t="shared" si="40"/>
        <v>20</v>
      </c>
      <c r="Z307" s="4">
        <f t="shared" si="41"/>
        <v>28</v>
      </c>
      <c r="AA307" s="5">
        <f t="shared" si="42"/>
        <v>1.3999999761581421</v>
      </c>
      <c r="AB307" s="4" t="str">
        <f t="shared" si="43"/>
        <v>CO</v>
      </c>
      <c r="AC307" s="4"/>
      <c r="AD307" s="4"/>
      <c r="AE307" s="5"/>
      <c r="AF307" s="4">
        <f t="shared" si="44"/>
        <v>20</v>
      </c>
      <c r="AG307" s="4">
        <f t="shared" si="45"/>
        <v>28</v>
      </c>
      <c r="AH307" s="5">
        <f t="shared" si="46"/>
        <v>1.3999999761581421</v>
      </c>
      <c r="AI307" s="5" t="str">
        <f t="shared" si="47"/>
        <v>CHM113,BIO112,UGC111</v>
      </c>
    </row>
    <row r="308" spans="1:35" x14ac:dyDescent="0.35">
      <c r="A308" s="1">
        <v>301</v>
      </c>
      <c r="B308" s="3" t="str">
        <f>PROPER(Details!B307)</f>
        <v>Sunday-Okeke, Gift Oluebube</v>
      </c>
      <c r="C308" s="22" t="str">
        <f>T(Details!C307)</f>
        <v>CMP/20/112801</v>
      </c>
      <c r="D308" s="59" t="s">
        <v>68</v>
      </c>
      <c r="E308" s="62" t="s">
        <v>67</v>
      </c>
      <c r="F308" s="59" t="s">
        <v>72</v>
      </c>
      <c r="G308" s="59" t="s">
        <v>70</v>
      </c>
      <c r="H308" s="59" t="s">
        <v>67</v>
      </c>
      <c r="I308" s="59" t="s">
        <v>69</v>
      </c>
      <c r="J308" s="59" t="s">
        <v>67</v>
      </c>
      <c r="K308" s="59" t="s">
        <v>69</v>
      </c>
      <c r="L308" s="59" t="s">
        <v>69</v>
      </c>
      <c r="M308" s="59" t="s">
        <v>69</v>
      </c>
      <c r="N308" s="62" t="s">
        <v>69</v>
      </c>
      <c r="O308" s="62" t="s">
        <v>67</v>
      </c>
      <c r="P308" s="59"/>
      <c r="Q308" s="59"/>
      <c r="R308" s="59"/>
      <c r="S308" s="59"/>
      <c r="T308" s="59"/>
      <c r="U308" s="59"/>
      <c r="V308" s="59"/>
      <c r="W308" s="59"/>
      <c r="X308" s="2"/>
      <c r="Y308" s="4">
        <f t="shared" si="40"/>
        <v>20</v>
      </c>
      <c r="Z308" s="4">
        <f t="shared" si="41"/>
        <v>70</v>
      </c>
      <c r="AA308" s="5">
        <f t="shared" si="42"/>
        <v>3.5</v>
      </c>
      <c r="AB308" s="4" t="str">
        <f t="shared" si="43"/>
        <v>P</v>
      </c>
      <c r="AC308" s="4"/>
      <c r="AD308" s="4"/>
      <c r="AE308" s="5"/>
      <c r="AF308" s="4">
        <f t="shared" si="44"/>
        <v>20</v>
      </c>
      <c r="AG308" s="4">
        <f t="shared" si="45"/>
        <v>70</v>
      </c>
      <c r="AH308" s="5">
        <f t="shared" si="46"/>
        <v>3.5</v>
      </c>
      <c r="AI308" s="5" t="str">
        <f t="shared" si="47"/>
        <v>CHM114</v>
      </c>
    </row>
    <row r="309" spans="1:35" x14ac:dyDescent="0.35">
      <c r="A309" s="1">
        <v>302</v>
      </c>
      <c r="B309" s="3" t="str">
        <f>PROPER(Details!B308)</f>
        <v>Kalu, Chukwudi Victor</v>
      </c>
      <c r="C309" s="22" t="str">
        <f>T(Details!C308)</f>
        <v>CMP/20/112841</v>
      </c>
      <c r="D309" s="59" t="s">
        <v>68</v>
      </c>
      <c r="E309" s="62" t="s">
        <v>70</v>
      </c>
      <c r="F309" s="59" t="s">
        <v>72</v>
      </c>
      <c r="G309" s="59" t="s">
        <v>70</v>
      </c>
      <c r="H309" s="59" t="s">
        <v>71</v>
      </c>
      <c r="I309" s="59" t="s">
        <v>68</v>
      </c>
      <c r="J309" s="59" t="s">
        <v>71</v>
      </c>
      <c r="K309" s="59" t="s">
        <v>68</v>
      </c>
      <c r="L309" s="59" t="s">
        <v>68</v>
      </c>
      <c r="M309" s="59" t="s">
        <v>72</v>
      </c>
      <c r="N309" s="62" t="s">
        <v>67</v>
      </c>
      <c r="O309" s="62" t="s">
        <v>68</v>
      </c>
      <c r="P309" s="59"/>
      <c r="Q309" s="59"/>
      <c r="R309" s="59"/>
      <c r="S309" s="59"/>
      <c r="T309" s="59"/>
      <c r="U309" s="59"/>
      <c r="V309" s="59"/>
      <c r="W309" s="59"/>
      <c r="X309" s="2"/>
      <c r="Y309" s="4">
        <f t="shared" si="40"/>
        <v>20</v>
      </c>
      <c r="Z309" s="4">
        <f t="shared" si="41"/>
        <v>41</v>
      </c>
      <c r="AA309" s="5">
        <f t="shared" si="42"/>
        <v>2.0499999523162842</v>
      </c>
      <c r="AB309" s="4" t="str">
        <f t="shared" si="43"/>
        <v>P</v>
      </c>
      <c r="AC309" s="4"/>
      <c r="AD309" s="4"/>
      <c r="AE309" s="5"/>
      <c r="AF309" s="4">
        <f t="shared" si="44"/>
        <v>20</v>
      </c>
      <c r="AG309" s="4">
        <f t="shared" si="45"/>
        <v>41</v>
      </c>
      <c r="AH309" s="5">
        <f t="shared" si="46"/>
        <v>2.0499999523162842</v>
      </c>
      <c r="AI309" s="5" t="str">
        <f t="shared" si="47"/>
        <v>PHY117,CHM114</v>
      </c>
    </row>
    <row r="310" spans="1:35" x14ac:dyDescent="0.35">
      <c r="A310" s="1">
        <v>303</v>
      </c>
      <c r="B310" s="3" t="str">
        <f>PROPER(Details!B309)</f>
        <v>Egwu, Chidera Goodness</v>
      </c>
      <c r="C310" s="22" t="str">
        <f>T(Details!C309)</f>
        <v>CMP/20/112845</v>
      </c>
      <c r="D310" s="59" t="s">
        <v>67</v>
      </c>
      <c r="E310" s="62" t="s">
        <v>68</v>
      </c>
      <c r="F310" s="59" t="s">
        <v>71</v>
      </c>
      <c r="G310" s="59" t="s">
        <v>70</v>
      </c>
      <c r="H310" s="59" t="s">
        <v>68</v>
      </c>
      <c r="I310" s="59" t="s">
        <v>68</v>
      </c>
      <c r="J310" s="59" t="s">
        <v>68</v>
      </c>
      <c r="K310" s="59" t="s">
        <v>69</v>
      </c>
      <c r="L310" s="59" t="s">
        <v>67</v>
      </c>
      <c r="M310" s="59" t="s">
        <v>69</v>
      </c>
      <c r="N310" s="62" t="s">
        <v>69</v>
      </c>
      <c r="O310" s="62" t="s">
        <v>68</v>
      </c>
      <c r="P310" s="59"/>
      <c r="Q310" s="59"/>
      <c r="R310" s="59"/>
      <c r="S310" s="59"/>
      <c r="T310" s="59"/>
      <c r="U310" s="59"/>
      <c r="V310" s="59"/>
      <c r="W310" s="59"/>
      <c r="X310" s="2"/>
      <c r="Y310" s="4">
        <f t="shared" si="40"/>
        <v>20</v>
      </c>
      <c r="Z310" s="4">
        <f t="shared" si="41"/>
        <v>66</v>
      </c>
      <c r="AA310" s="5">
        <f t="shared" si="42"/>
        <v>3.2999999523162842</v>
      </c>
      <c r="AB310" s="4" t="str">
        <f t="shared" si="43"/>
        <v>P</v>
      </c>
      <c r="AC310" s="4"/>
      <c r="AD310" s="4"/>
      <c r="AE310" s="5"/>
      <c r="AF310" s="4">
        <f t="shared" si="44"/>
        <v>20</v>
      </c>
      <c r="AG310" s="4">
        <f t="shared" si="45"/>
        <v>66</v>
      </c>
      <c r="AH310" s="5">
        <f t="shared" si="46"/>
        <v>3.2999999523162842</v>
      </c>
      <c r="AI310" s="5" t="str">
        <f t="shared" si="47"/>
        <v>CHM114</v>
      </c>
    </row>
    <row r="311" spans="1:35" x14ac:dyDescent="0.35">
      <c r="A311" s="1">
        <v>304</v>
      </c>
      <c r="B311" s="3" t="str">
        <f>PROPER(Details!B310)</f>
        <v>Totty, Kingsley Chinemerem</v>
      </c>
      <c r="C311" s="22" t="str">
        <f>T(Details!C310)</f>
        <v>CMP/20/112852</v>
      </c>
      <c r="D311" s="59" t="s">
        <v>68</v>
      </c>
      <c r="E311" s="62" t="s">
        <v>68</v>
      </c>
      <c r="F311" s="59" t="s">
        <v>67</v>
      </c>
      <c r="G311" s="59" t="s">
        <v>70</v>
      </c>
      <c r="H311" s="59" t="s">
        <v>72</v>
      </c>
      <c r="I311" s="59" t="s">
        <v>68</v>
      </c>
      <c r="J311" s="59" t="s">
        <v>71</v>
      </c>
      <c r="K311" s="59" t="s">
        <v>68</v>
      </c>
      <c r="L311" s="59" t="s">
        <v>71</v>
      </c>
      <c r="M311" s="59" t="s">
        <v>67</v>
      </c>
      <c r="N311" s="62" t="s">
        <v>69</v>
      </c>
      <c r="O311" s="62" t="s">
        <v>71</v>
      </c>
      <c r="P311" s="59"/>
      <c r="Q311" s="59"/>
      <c r="R311" s="59"/>
      <c r="S311" s="59"/>
      <c r="T311" s="59"/>
      <c r="U311" s="59"/>
      <c r="V311" s="59"/>
      <c r="W311" s="59"/>
      <c r="X311" s="2"/>
      <c r="Y311" s="4">
        <f t="shared" si="40"/>
        <v>20</v>
      </c>
      <c r="Z311" s="4">
        <f t="shared" si="41"/>
        <v>55</v>
      </c>
      <c r="AA311" s="5">
        <f t="shared" si="42"/>
        <v>2.75</v>
      </c>
      <c r="AB311" s="4" t="str">
        <f t="shared" si="43"/>
        <v>P</v>
      </c>
      <c r="AC311" s="4"/>
      <c r="AD311" s="4"/>
      <c r="AE311" s="5"/>
      <c r="AF311" s="4">
        <f t="shared" si="44"/>
        <v>20</v>
      </c>
      <c r="AG311" s="4">
        <f t="shared" si="45"/>
        <v>55</v>
      </c>
      <c r="AH311" s="5">
        <f t="shared" si="46"/>
        <v>2.75</v>
      </c>
      <c r="AI311" s="5" t="str">
        <f t="shared" si="47"/>
        <v>CHM114</v>
      </c>
    </row>
    <row r="312" spans="1:35" x14ac:dyDescent="0.35">
      <c r="A312" s="1">
        <v>305</v>
      </c>
      <c r="B312" s="3" t="str">
        <f>PROPER(Details!B311)</f>
        <v>Affari, Julius Kofi</v>
      </c>
      <c r="C312" s="22" t="str">
        <f>T(Details!C311)</f>
        <v>CMP/20/112885</v>
      </c>
      <c r="D312" s="59" t="s">
        <v>71</v>
      </c>
      <c r="E312" s="62" t="s">
        <v>67</v>
      </c>
      <c r="F312" s="59" t="s">
        <v>70</v>
      </c>
      <c r="G312" s="59" t="s">
        <v>72</v>
      </c>
      <c r="H312" s="59" t="s">
        <v>67</v>
      </c>
      <c r="I312" s="59" t="s">
        <v>68</v>
      </c>
      <c r="J312" s="59" t="s">
        <v>68</v>
      </c>
      <c r="K312" s="59" t="s">
        <v>67</v>
      </c>
      <c r="L312" s="59" t="s">
        <v>69</v>
      </c>
      <c r="M312" s="59" t="s">
        <v>69</v>
      </c>
      <c r="N312" s="62" t="s">
        <v>69</v>
      </c>
      <c r="O312" s="62" t="s">
        <v>72</v>
      </c>
      <c r="P312" s="59"/>
      <c r="Q312" s="59"/>
      <c r="R312" s="59"/>
      <c r="S312" s="59"/>
      <c r="T312" s="59"/>
      <c r="U312" s="59"/>
      <c r="V312" s="59"/>
      <c r="W312" s="59"/>
      <c r="X312" s="2"/>
      <c r="Y312" s="4">
        <f t="shared" si="40"/>
        <v>20</v>
      </c>
      <c r="Z312" s="4">
        <f t="shared" si="41"/>
        <v>54</v>
      </c>
      <c r="AA312" s="5">
        <f t="shared" si="42"/>
        <v>2.7000000476837158</v>
      </c>
      <c r="AB312" s="4" t="str">
        <f t="shared" si="43"/>
        <v>P</v>
      </c>
      <c r="AC312" s="4"/>
      <c r="AD312" s="4"/>
      <c r="AE312" s="5"/>
      <c r="AF312" s="4">
        <f t="shared" si="44"/>
        <v>20</v>
      </c>
      <c r="AG312" s="4">
        <f t="shared" si="45"/>
        <v>54</v>
      </c>
      <c r="AH312" s="5">
        <f t="shared" si="46"/>
        <v>2.7000000476837158</v>
      </c>
      <c r="AI312" s="5" t="str">
        <f t="shared" si="47"/>
        <v>CHM113</v>
      </c>
    </row>
    <row r="313" spans="1:35" x14ac:dyDescent="0.35">
      <c r="A313" s="1">
        <v>306</v>
      </c>
      <c r="B313" s="3" t="str">
        <f>PROPER(Details!B312)</f>
        <v>Ejike, Emmanuel Ugwunna</v>
      </c>
      <c r="C313" s="22" t="str">
        <f>T(Details!C312)</f>
        <v>CMP/20/112887</v>
      </c>
      <c r="D313" s="59" t="s">
        <v>72</v>
      </c>
      <c r="E313" s="62" t="s">
        <v>71</v>
      </c>
      <c r="F313" s="59" t="s">
        <v>72</v>
      </c>
      <c r="G313" s="59" t="s">
        <v>70</v>
      </c>
      <c r="H313" s="59" t="s">
        <v>71</v>
      </c>
      <c r="I313" s="59" t="s">
        <v>67</v>
      </c>
      <c r="J313" s="59" t="s">
        <v>69</v>
      </c>
      <c r="K313" s="59" t="s">
        <v>68</v>
      </c>
      <c r="L313" s="59" t="s">
        <v>70</v>
      </c>
      <c r="M313" s="59" t="s">
        <v>68</v>
      </c>
      <c r="N313" s="62" t="s">
        <v>68</v>
      </c>
      <c r="O313" s="62" t="s">
        <v>71</v>
      </c>
      <c r="P313" s="59"/>
      <c r="Q313" s="59"/>
      <c r="R313" s="59"/>
      <c r="S313" s="59"/>
      <c r="T313" s="59"/>
      <c r="U313" s="59"/>
      <c r="V313" s="59"/>
      <c r="W313" s="59"/>
      <c r="X313" s="2"/>
      <c r="Y313" s="4">
        <f t="shared" si="40"/>
        <v>20</v>
      </c>
      <c r="Z313" s="4">
        <f t="shared" si="41"/>
        <v>42</v>
      </c>
      <c r="AA313" s="5">
        <f t="shared" si="42"/>
        <v>2.0999999046325684</v>
      </c>
      <c r="AB313" s="4" t="str">
        <f t="shared" si="43"/>
        <v>CO</v>
      </c>
      <c r="AC313" s="4"/>
      <c r="AD313" s="4"/>
      <c r="AE313" s="5"/>
      <c r="AF313" s="4">
        <f t="shared" si="44"/>
        <v>20</v>
      </c>
      <c r="AG313" s="4">
        <f t="shared" si="45"/>
        <v>42</v>
      </c>
      <c r="AH313" s="5">
        <f t="shared" si="46"/>
        <v>2.0999999046325684</v>
      </c>
      <c r="AI313" s="5" t="str">
        <f t="shared" si="47"/>
        <v>CHM114,UGC111</v>
      </c>
    </row>
    <row r="314" spans="1:35" x14ac:dyDescent="0.35">
      <c r="A314" s="1">
        <v>307</v>
      </c>
      <c r="B314" s="3" t="str">
        <f>PROPER(Details!B313)</f>
        <v>Orji, Chidubem Pedro</v>
      </c>
      <c r="C314" s="22" t="str">
        <f>T(Details!C313)</f>
        <v>CMP/20/112902</v>
      </c>
      <c r="D314" s="59" t="s">
        <v>68</v>
      </c>
      <c r="E314" s="62" t="s">
        <v>67</v>
      </c>
      <c r="F314" s="59" t="s">
        <v>67</v>
      </c>
      <c r="G314" s="59" t="s">
        <v>70</v>
      </c>
      <c r="H314" s="59" t="s">
        <v>72</v>
      </c>
      <c r="I314" s="59" t="s">
        <v>67</v>
      </c>
      <c r="J314" s="59" t="s">
        <v>71</v>
      </c>
      <c r="K314" s="59" t="s">
        <v>68</v>
      </c>
      <c r="L314" s="59" t="s">
        <v>70</v>
      </c>
      <c r="M314" s="59" t="s">
        <v>68</v>
      </c>
      <c r="N314" s="62" t="s">
        <v>67</v>
      </c>
      <c r="O314" s="62" t="s">
        <v>68</v>
      </c>
      <c r="P314" s="59"/>
      <c r="Q314" s="59"/>
      <c r="R314" s="59"/>
      <c r="S314" s="59"/>
      <c r="T314" s="59"/>
      <c r="U314" s="59"/>
      <c r="V314" s="59"/>
      <c r="W314" s="59"/>
      <c r="X314" s="2"/>
      <c r="Y314" s="4">
        <f t="shared" si="40"/>
        <v>20</v>
      </c>
      <c r="Z314" s="4">
        <f t="shared" si="41"/>
        <v>54</v>
      </c>
      <c r="AA314" s="5">
        <f t="shared" si="42"/>
        <v>2.7000000476837158</v>
      </c>
      <c r="AB314" s="4" t="str">
        <f t="shared" si="43"/>
        <v>CO</v>
      </c>
      <c r="AC314" s="4"/>
      <c r="AD314" s="4"/>
      <c r="AE314" s="5"/>
      <c r="AF314" s="4">
        <f t="shared" si="44"/>
        <v>20</v>
      </c>
      <c r="AG314" s="4">
        <f t="shared" si="45"/>
        <v>54</v>
      </c>
      <c r="AH314" s="5">
        <f t="shared" si="46"/>
        <v>2.7000000476837158</v>
      </c>
      <c r="AI314" s="5" t="str">
        <f t="shared" si="47"/>
        <v>CHM114,UGC111</v>
      </c>
    </row>
    <row r="315" spans="1:35" ht="24" x14ac:dyDescent="0.35">
      <c r="A315" s="1">
        <v>308</v>
      </c>
      <c r="B315" s="3" t="str">
        <f>PROPER(Details!B314)</f>
        <v xml:space="preserve">Okezie-Alaukwu, Chibuike </v>
      </c>
      <c r="C315" s="22" t="str">
        <f>T(Details!C314)</f>
        <v>CMP/20/112910</v>
      </c>
      <c r="D315" s="59" t="s">
        <v>72</v>
      </c>
      <c r="E315" s="62" t="s">
        <v>71</v>
      </c>
      <c r="F315" s="59" t="s">
        <v>71</v>
      </c>
      <c r="G315" s="59" t="s">
        <v>70</v>
      </c>
      <c r="H315" s="59" t="s">
        <v>70</v>
      </c>
      <c r="I315" s="59" t="s">
        <v>68</v>
      </c>
      <c r="J315" s="59" t="s">
        <v>70</v>
      </c>
      <c r="K315" s="59" t="s">
        <v>67</v>
      </c>
      <c r="L315" s="59" t="s">
        <v>70</v>
      </c>
      <c r="M315" s="59" t="s">
        <v>68</v>
      </c>
      <c r="N315" s="62" t="s">
        <v>68</v>
      </c>
      <c r="O315" s="62" t="s">
        <v>70</v>
      </c>
      <c r="P315" s="59"/>
      <c r="Q315" s="59"/>
      <c r="R315" s="59"/>
      <c r="S315" s="59"/>
      <c r="T315" s="59"/>
      <c r="U315" s="59"/>
      <c r="V315" s="59"/>
      <c r="W315" s="59"/>
      <c r="X315" s="2"/>
      <c r="Y315" s="4">
        <f t="shared" si="40"/>
        <v>20</v>
      </c>
      <c r="Z315" s="4">
        <f t="shared" si="41"/>
        <v>27</v>
      </c>
      <c r="AA315" s="5">
        <f t="shared" si="42"/>
        <v>1.3500000238418579</v>
      </c>
      <c r="AB315" s="4" t="str">
        <f t="shared" si="43"/>
        <v>CO</v>
      </c>
      <c r="AC315" s="4"/>
      <c r="AD315" s="4"/>
      <c r="AE315" s="5"/>
      <c r="AF315" s="4">
        <f t="shared" si="44"/>
        <v>20</v>
      </c>
      <c r="AG315" s="4">
        <f t="shared" si="45"/>
        <v>27</v>
      </c>
      <c r="AH315" s="5">
        <f t="shared" si="46"/>
        <v>1.3500000238418579</v>
      </c>
      <c r="AI315" s="5" t="str">
        <f t="shared" si="47"/>
        <v>CHM114,BIO112,GSS112,UGC111,PHY112</v>
      </c>
    </row>
    <row r="316" spans="1:35" x14ac:dyDescent="0.35">
      <c r="A316" s="1">
        <v>309</v>
      </c>
      <c r="B316" s="3" t="str">
        <f>PROPER(Details!B315)</f>
        <v>Ogbonna, Rejoice Ezinne</v>
      </c>
      <c r="C316" s="22" t="str">
        <f>T(Details!C315)</f>
        <v>CMP/20/112921</v>
      </c>
      <c r="D316" s="59" t="s">
        <v>69</v>
      </c>
      <c r="E316" s="62" t="s">
        <v>69</v>
      </c>
      <c r="F316" s="59" t="s">
        <v>71</v>
      </c>
      <c r="G316" s="59" t="s">
        <v>72</v>
      </c>
      <c r="H316" s="59" t="s">
        <v>72</v>
      </c>
      <c r="I316" s="59" t="s">
        <v>68</v>
      </c>
      <c r="J316" s="59" t="s">
        <v>71</v>
      </c>
      <c r="K316" s="59" t="s">
        <v>69</v>
      </c>
      <c r="L316" s="59" t="s">
        <v>67</v>
      </c>
      <c r="M316" s="59" t="s">
        <v>67</v>
      </c>
      <c r="N316" s="62" t="s">
        <v>69</v>
      </c>
      <c r="O316" s="62" t="s">
        <v>68</v>
      </c>
      <c r="P316" s="59"/>
      <c r="Q316" s="59"/>
      <c r="R316" s="59"/>
      <c r="S316" s="59"/>
      <c r="T316" s="59"/>
      <c r="U316" s="59"/>
      <c r="V316" s="59"/>
      <c r="W316" s="59"/>
      <c r="X316" s="2"/>
      <c r="Y316" s="4">
        <f t="shared" si="40"/>
        <v>20</v>
      </c>
      <c r="Z316" s="4">
        <f t="shared" si="41"/>
        <v>64</v>
      </c>
      <c r="AA316" s="5">
        <f t="shared" si="42"/>
        <v>3.2000000476837158</v>
      </c>
      <c r="AB316" s="4" t="str">
        <f t="shared" si="43"/>
        <v>P</v>
      </c>
      <c r="AC316" s="4"/>
      <c r="AD316" s="4"/>
      <c r="AE316" s="5"/>
      <c r="AF316" s="4">
        <f t="shared" si="44"/>
        <v>20</v>
      </c>
      <c r="AG316" s="4">
        <f t="shared" si="45"/>
        <v>64</v>
      </c>
      <c r="AH316" s="5">
        <f t="shared" si="46"/>
        <v>3.2000000476837158</v>
      </c>
      <c r="AI316" s="5" t="str">
        <f t="shared" si="47"/>
        <v>PASS</v>
      </c>
    </row>
    <row r="317" spans="1:35" x14ac:dyDescent="0.35">
      <c r="A317" s="1">
        <v>310</v>
      </c>
      <c r="B317" s="3" t="str">
        <f>PROPER(Details!B316)</f>
        <v>Ogbonnaya, Amarachi Mercy</v>
      </c>
      <c r="C317" s="22" t="str">
        <f>T(Details!C316)</f>
        <v>CMP/20/112922</v>
      </c>
      <c r="D317" s="59" t="s">
        <v>68</v>
      </c>
      <c r="E317" s="62" t="s">
        <v>68</v>
      </c>
      <c r="F317" s="59" t="s">
        <v>71</v>
      </c>
      <c r="G317" s="59" t="s">
        <v>72</v>
      </c>
      <c r="H317" s="59" t="s">
        <v>68</v>
      </c>
      <c r="I317" s="59" t="s">
        <v>68</v>
      </c>
      <c r="J317" s="59" t="s">
        <v>71</v>
      </c>
      <c r="K317" s="59" t="s">
        <v>69</v>
      </c>
      <c r="L317" s="59" t="s">
        <v>67</v>
      </c>
      <c r="M317" s="59" t="s">
        <v>67</v>
      </c>
      <c r="N317" s="62" t="s">
        <v>69</v>
      </c>
      <c r="O317" s="62" t="s">
        <v>67</v>
      </c>
      <c r="P317" s="59"/>
      <c r="Q317" s="59"/>
      <c r="R317" s="59"/>
      <c r="S317" s="59"/>
      <c r="T317" s="59"/>
      <c r="U317" s="59"/>
      <c r="V317" s="59"/>
      <c r="W317" s="59"/>
      <c r="X317" s="2"/>
      <c r="Y317" s="4">
        <f t="shared" si="40"/>
        <v>20</v>
      </c>
      <c r="Z317" s="4">
        <f t="shared" si="41"/>
        <v>62</v>
      </c>
      <c r="AA317" s="5">
        <f t="shared" si="42"/>
        <v>3.0999999046325684</v>
      </c>
      <c r="AB317" s="4" t="str">
        <f t="shared" si="43"/>
        <v>P</v>
      </c>
      <c r="AC317" s="4"/>
      <c r="AD317" s="4"/>
      <c r="AE317" s="5"/>
      <c r="AF317" s="4">
        <f t="shared" si="44"/>
        <v>20</v>
      </c>
      <c r="AG317" s="4">
        <f t="shared" si="45"/>
        <v>62</v>
      </c>
      <c r="AH317" s="5">
        <f t="shared" si="46"/>
        <v>3.0999999046325684</v>
      </c>
      <c r="AI317" s="5" t="str">
        <f t="shared" si="47"/>
        <v>PASS</v>
      </c>
    </row>
    <row r="318" spans="1:35" x14ac:dyDescent="0.35">
      <c r="A318" s="1">
        <v>311</v>
      </c>
      <c r="B318" s="3" t="str">
        <f>PROPER(Details!B317)</f>
        <v>Ama, Harmony Arua</v>
      </c>
      <c r="C318" s="22" t="str">
        <f>T(Details!C317)</f>
        <v>CMP/20/112924</v>
      </c>
      <c r="D318" s="59" t="s">
        <v>68</v>
      </c>
      <c r="E318" s="62" t="s">
        <v>69</v>
      </c>
      <c r="F318" s="59" t="s">
        <v>71</v>
      </c>
      <c r="G318" s="59" t="s">
        <v>72</v>
      </c>
      <c r="H318" s="59" t="s">
        <v>67</v>
      </c>
      <c r="I318" s="59" t="s">
        <v>68</v>
      </c>
      <c r="J318" s="59" t="s">
        <v>67</v>
      </c>
      <c r="K318" s="59" t="s">
        <v>67</v>
      </c>
      <c r="L318" s="59" t="s">
        <v>67</v>
      </c>
      <c r="M318" s="59" t="s">
        <v>67</v>
      </c>
      <c r="N318" s="62" t="s">
        <v>67</v>
      </c>
      <c r="O318" s="62" t="s">
        <v>72</v>
      </c>
      <c r="P318" s="59"/>
      <c r="Q318" s="59"/>
      <c r="R318" s="59"/>
      <c r="S318" s="59"/>
      <c r="T318" s="59"/>
      <c r="U318" s="59"/>
      <c r="V318" s="59"/>
      <c r="W318" s="59"/>
      <c r="X318" s="2"/>
      <c r="Y318" s="4">
        <f t="shared" si="40"/>
        <v>20</v>
      </c>
      <c r="Z318" s="4">
        <f t="shared" si="41"/>
        <v>62</v>
      </c>
      <c r="AA318" s="5">
        <f t="shared" si="42"/>
        <v>3.0999999046325684</v>
      </c>
      <c r="AB318" s="4" t="str">
        <f t="shared" si="43"/>
        <v>P</v>
      </c>
      <c r="AC318" s="4"/>
      <c r="AD318" s="4"/>
      <c r="AE318" s="5"/>
      <c r="AF318" s="4">
        <f t="shared" si="44"/>
        <v>20</v>
      </c>
      <c r="AG318" s="4">
        <f t="shared" si="45"/>
        <v>62</v>
      </c>
      <c r="AH318" s="5">
        <f t="shared" si="46"/>
        <v>3.0999999046325684</v>
      </c>
      <c r="AI318" s="5" t="str">
        <f t="shared" si="47"/>
        <v>PASS</v>
      </c>
    </row>
    <row r="319" spans="1:35" x14ac:dyDescent="0.35">
      <c r="A319" s="1">
        <v>312</v>
      </c>
      <c r="B319" s="3" t="str">
        <f>PROPER(Details!B318)</f>
        <v>Anyanwu, Valentine Ebubechukwu</v>
      </c>
      <c r="C319" s="22" t="str">
        <f>T(Details!C318)</f>
        <v>CMP/20/112926</v>
      </c>
      <c r="D319" s="59" t="s">
        <v>68</v>
      </c>
      <c r="E319" s="62" t="s">
        <v>67</v>
      </c>
      <c r="F319" s="59" t="s">
        <v>72</v>
      </c>
      <c r="G319" s="59" t="s">
        <v>70</v>
      </c>
      <c r="H319" s="59" t="s">
        <v>72</v>
      </c>
      <c r="I319" s="59" t="s">
        <v>70</v>
      </c>
      <c r="J319" s="59" t="s">
        <v>67</v>
      </c>
      <c r="K319" s="59" t="s">
        <v>68</v>
      </c>
      <c r="L319" s="59" t="s">
        <v>70</v>
      </c>
      <c r="M319" s="59" t="s">
        <v>69</v>
      </c>
      <c r="N319" s="62" t="s">
        <v>67</v>
      </c>
      <c r="O319" s="62" t="s">
        <v>72</v>
      </c>
      <c r="P319" s="59"/>
      <c r="Q319" s="59"/>
      <c r="R319" s="59"/>
      <c r="S319" s="59"/>
      <c r="T319" s="59"/>
      <c r="U319" s="59"/>
      <c r="V319" s="59"/>
      <c r="W319" s="59"/>
      <c r="X319" s="2"/>
      <c r="Y319" s="4">
        <f t="shared" si="40"/>
        <v>20</v>
      </c>
      <c r="Z319" s="4">
        <f t="shared" si="41"/>
        <v>45</v>
      </c>
      <c r="AA319" s="5">
        <f t="shared" si="42"/>
        <v>2.25</v>
      </c>
      <c r="AB319" s="4" t="str">
        <f t="shared" si="43"/>
        <v>CO</v>
      </c>
      <c r="AC319" s="4"/>
      <c r="AD319" s="4"/>
      <c r="AE319" s="5"/>
      <c r="AF319" s="4">
        <f t="shared" si="44"/>
        <v>20</v>
      </c>
      <c r="AG319" s="4">
        <f t="shared" si="45"/>
        <v>45</v>
      </c>
      <c r="AH319" s="5">
        <f t="shared" si="46"/>
        <v>2.25</v>
      </c>
      <c r="AI319" s="5" t="str">
        <f t="shared" si="47"/>
        <v>CHM114,GSS111,UGC111</v>
      </c>
    </row>
    <row r="320" spans="1:35" x14ac:dyDescent="0.35">
      <c r="A320" s="1">
        <v>313</v>
      </c>
      <c r="B320" s="3" t="str">
        <f>PROPER(Details!B319)</f>
        <v>Orji, Chukwuemeka Isaac</v>
      </c>
      <c r="C320" s="22" t="str">
        <f>T(Details!C319)</f>
        <v>CMP/20/112937</v>
      </c>
      <c r="D320" s="59" t="s">
        <v>68</v>
      </c>
      <c r="E320" s="62" t="s">
        <v>69</v>
      </c>
      <c r="F320" s="59" t="s">
        <v>69</v>
      </c>
      <c r="G320" s="59" t="s">
        <v>69</v>
      </c>
      <c r="H320" s="59" t="s">
        <v>69</v>
      </c>
      <c r="I320" s="59" t="s">
        <v>68</v>
      </c>
      <c r="J320" s="59" t="s">
        <v>67</v>
      </c>
      <c r="K320" s="59" t="s">
        <v>68</v>
      </c>
      <c r="L320" s="59" t="s">
        <v>69</v>
      </c>
      <c r="M320" s="59" t="s">
        <v>69</v>
      </c>
      <c r="N320" s="62" t="s">
        <v>69</v>
      </c>
      <c r="O320" s="62" t="s">
        <v>69</v>
      </c>
      <c r="P320" s="59"/>
      <c r="Q320" s="59"/>
      <c r="R320" s="59"/>
      <c r="S320" s="59"/>
      <c r="T320" s="59"/>
      <c r="U320" s="59"/>
      <c r="V320" s="59"/>
      <c r="W320" s="59"/>
      <c r="X320" s="2"/>
      <c r="Y320" s="4">
        <f t="shared" si="40"/>
        <v>20</v>
      </c>
      <c r="Z320" s="4">
        <f t="shared" si="41"/>
        <v>88</v>
      </c>
      <c r="AA320" s="5">
        <f t="shared" si="42"/>
        <v>4.4000000953674316</v>
      </c>
      <c r="AB320" s="4" t="str">
        <f t="shared" si="43"/>
        <v>P</v>
      </c>
      <c r="AC320" s="4"/>
      <c r="AD320" s="4"/>
      <c r="AE320" s="5"/>
      <c r="AF320" s="4">
        <f t="shared" si="44"/>
        <v>20</v>
      </c>
      <c r="AG320" s="4">
        <f t="shared" si="45"/>
        <v>88</v>
      </c>
      <c r="AH320" s="5">
        <f t="shared" si="46"/>
        <v>4.4000000953674316</v>
      </c>
      <c r="AI320" s="5" t="str">
        <f t="shared" si="47"/>
        <v>COMMENDATION</v>
      </c>
    </row>
    <row r="321" spans="1:35" ht="24" x14ac:dyDescent="0.35">
      <c r="A321" s="1">
        <v>314</v>
      </c>
      <c r="B321" s="3" t="str">
        <f>PROPER(Details!B320)</f>
        <v>Daniel, Chinenye Anele</v>
      </c>
      <c r="C321" s="22" t="str">
        <f>T(Details!C320)</f>
        <v>CMP/20/112957</v>
      </c>
      <c r="D321" s="59" t="s">
        <v>68</v>
      </c>
      <c r="E321" s="62" t="s">
        <v>70</v>
      </c>
      <c r="F321" s="59" t="s">
        <v>72</v>
      </c>
      <c r="G321" s="59" t="s">
        <v>70</v>
      </c>
      <c r="H321" s="59" t="s">
        <v>68</v>
      </c>
      <c r="I321" s="59" t="s">
        <v>68</v>
      </c>
      <c r="J321" s="59" t="s">
        <v>67</v>
      </c>
      <c r="K321" s="59" t="s">
        <v>70</v>
      </c>
      <c r="L321" s="59" t="s">
        <v>68</v>
      </c>
      <c r="M321" s="59" t="s">
        <v>67</v>
      </c>
      <c r="N321" s="62" t="s">
        <v>69</v>
      </c>
      <c r="O321" s="62" t="s">
        <v>70</v>
      </c>
      <c r="P321" s="59"/>
      <c r="Q321" s="59"/>
      <c r="R321" s="59"/>
      <c r="S321" s="59"/>
      <c r="T321" s="59"/>
      <c r="U321" s="59"/>
      <c r="V321" s="59"/>
      <c r="W321" s="59"/>
      <c r="X321" s="2"/>
      <c r="Y321" s="4">
        <f t="shared" si="40"/>
        <v>20</v>
      </c>
      <c r="Z321" s="4">
        <f t="shared" si="41"/>
        <v>45</v>
      </c>
      <c r="AA321" s="5">
        <f t="shared" si="42"/>
        <v>2.25</v>
      </c>
      <c r="AB321" s="4" t="str">
        <f t="shared" si="43"/>
        <v>CO</v>
      </c>
      <c r="AC321" s="4"/>
      <c r="AD321" s="4"/>
      <c r="AE321" s="5"/>
      <c r="AF321" s="4">
        <f t="shared" si="44"/>
        <v>20</v>
      </c>
      <c r="AG321" s="4">
        <f t="shared" si="45"/>
        <v>45</v>
      </c>
      <c r="AH321" s="5">
        <f t="shared" si="46"/>
        <v>2.25</v>
      </c>
      <c r="AI321" s="5" t="str">
        <f t="shared" si="47"/>
        <v>PHY117,CHM114,GSS113,PHY112</v>
      </c>
    </row>
    <row r="322" spans="1:35" x14ac:dyDescent="0.35">
      <c r="A322" s="1">
        <v>315</v>
      </c>
      <c r="B322" s="3" t="str">
        <f>PROPER(Details!B321)</f>
        <v>Awa, Hiraka Ebuka Success</v>
      </c>
      <c r="C322" s="22" t="str">
        <f>T(Details!C321)</f>
        <v>CMP/20/112959</v>
      </c>
      <c r="D322" s="59" t="s">
        <v>71</v>
      </c>
      <c r="E322" s="62" t="s">
        <v>68</v>
      </c>
      <c r="F322" s="59" t="s">
        <v>72</v>
      </c>
      <c r="G322" s="59" t="s">
        <v>70</v>
      </c>
      <c r="H322" s="59" t="s">
        <v>72</v>
      </c>
      <c r="I322" s="59" t="s">
        <v>68</v>
      </c>
      <c r="J322" s="59" t="s">
        <v>72</v>
      </c>
      <c r="K322" s="59" t="s">
        <v>67</v>
      </c>
      <c r="L322" s="59" t="s">
        <v>68</v>
      </c>
      <c r="M322" s="59" t="s">
        <v>67</v>
      </c>
      <c r="N322" s="62" t="s">
        <v>69</v>
      </c>
      <c r="O322" s="62" t="s">
        <v>68</v>
      </c>
      <c r="P322" s="59"/>
      <c r="Q322" s="59"/>
      <c r="R322" s="59"/>
      <c r="S322" s="59"/>
      <c r="T322" s="59"/>
      <c r="U322" s="59"/>
      <c r="V322" s="59"/>
      <c r="W322" s="59"/>
      <c r="X322" s="2"/>
      <c r="Y322" s="4">
        <f t="shared" si="40"/>
        <v>20</v>
      </c>
      <c r="Z322" s="4">
        <f t="shared" si="41"/>
        <v>45</v>
      </c>
      <c r="AA322" s="5">
        <f t="shared" si="42"/>
        <v>2.25</v>
      </c>
      <c r="AB322" s="4" t="str">
        <f t="shared" si="43"/>
        <v>P</v>
      </c>
      <c r="AC322" s="4"/>
      <c r="AD322" s="4"/>
      <c r="AE322" s="5"/>
      <c r="AF322" s="4">
        <f t="shared" si="44"/>
        <v>20</v>
      </c>
      <c r="AG322" s="4">
        <f t="shared" si="45"/>
        <v>45</v>
      </c>
      <c r="AH322" s="5">
        <f t="shared" si="46"/>
        <v>2.25</v>
      </c>
      <c r="AI322" s="5" t="str">
        <f t="shared" si="47"/>
        <v>CHM114</v>
      </c>
    </row>
    <row r="323" spans="1:35" x14ac:dyDescent="0.35">
      <c r="A323" s="1">
        <v>316</v>
      </c>
      <c r="B323" s="3" t="str">
        <f>PROPER(Details!B322)</f>
        <v xml:space="preserve">Isaac,  Isaac,  Chukwuemeka </v>
      </c>
      <c r="C323" s="22" t="str">
        <f>T(Details!C322)</f>
        <v>CMP/20/112979</v>
      </c>
      <c r="D323" s="59" t="s">
        <v>71</v>
      </c>
      <c r="E323" s="62" t="s">
        <v>68</v>
      </c>
      <c r="F323" s="59" t="s">
        <v>68</v>
      </c>
      <c r="G323" s="59" t="s">
        <v>72</v>
      </c>
      <c r="H323" s="59" t="s">
        <v>68</v>
      </c>
      <c r="I323" s="59" t="s">
        <v>68</v>
      </c>
      <c r="J323" s="59" t="s">
        <v>67</v>
      </c>
      <c r="K323" s="59" t="s">
        <v>109</v>
      </c>
      <c r="L323" s="59" t="s">
        <v>67</v>
      </c>
      <c r="M323" s="59" t="s">
        <v>67</v>
      </c>
      <c r="N323" s="62" t="s">
        <v>69</v>
      </c>
      <c r="O323" s="62" t="s">
        <v>67</v>
      </c>
      <c r="P323" s="59"/>
      <c r="Q323" s="59"/>
      <c r="R323" s="59"/>
      <c r="S323" s="59"/>
      <c r="T323" s="59"/>
      <c r="U323" s="59"/>
      <c r="V323" s="59"/>
      <c r="W323" s="59"/>
      <c r="X323" s="2"/>
      <c r="Y323" s="4">
        <f t="shared" si="40"/>
        <v>19</v>
      </c>
      <c r="Z323" s="4">
        <f t="shared" si="41"/>
        <v>61</v>
      </c>
      <c r="AA323" s="5">
        <f t="shared" si="42"/>
        <v>3.2100000381469727</v>
      </c>
      <c r="AB323" s="4" t="str">
        <f t="shared" si="43"/>
        <v>P</v>
      </c>
      <c r="AC323" s="4"/>
      <c r="AD323" s="4"/>
      <c r="AE323" s="5"/>
      <c r="AF323" s="4">
        <f t="shared" si="44"/>
        <v>19</v>
      </c>
      <c r="AG323" s="4">
        <f t="shared" si="45"/>
        <v>61</v>
      </c>
      <c r="AH323" s="5">
        <f t="shared" si="46"/>
        <v>3.2100000381469727</v>
      </c>
      <c r="AI323" s="5" t="str">
        <f t="shared" si="47"/>
        <v>GSS113</v>
      </c>
    </row>
    <row r="324" spans="1:35" x14ac:dyDescent="0.35">
      <c r="A324" s="1">
        <v>317</v>
      </c>
      <c r="B324" s="3" t="str">
        <f>PROPER(Details!B323)</f>
        <v>Okoro, Celestine Ajah</v>
      </c>
      <c r="C324" s="22" t="str">
        <f>T(Details!C323)</f>
        <v>CMP/20/112985</v>
      </c>
      <c r="D324" s="59" t="s">
        <v>72</v>
      </c>
      <c r="E324" s="62" t="s">
        <v>68</v>
      </c>
      <c r="F324" s="59" t="s">
        <v>67</v>
      </c>
      <c r="G324" s="59" t="s">
        <v>70</v>
      </c>
      <c r="H324" s="59" t="s">
        <v>71</v>
      </c>
      <c r="I324" s="59" t="s">
        <v>67</v>
      </c>
      <c r="J324" s="59" t="s">
        <v>67</v>
      </c>
      <c r="K324" s="59" t="s">
        <v>109</v>
      </c>
      <c r="L324" s="59" t="s">
        <v>67</v>
      </c>
      <c r="M324" s="59" t="s">
        <v>69</v>
      </c>
      <c r="N324" s="62" t="s">
        <v>69</v>
      </c>
      <c r="O324" s="62" t="s">
        <v>67</v>
      </c>
      <c r="P324" s="59"/>
      <c r="Q324" s="59"/>
      <c r="R324" s="59"/>
      <c r="S324" s="59"/>
      <c r="T324" s="59"/>
      <c r="U324" s="59"/>
      <c r="V324" s="59"/>
      <c r="W324" s="59"/>
      <c r="X324" s="2"/>
      <c r="Y324" s="4">
        <f t="shared" si="40"/>
        <v>19</v>
      </c>
      <c r="Z324" s="4">
        <f t="shared" si="41"/>
        <v>61</v>
      </c>
      <c r="AA324" s="5">
        <f t="shared" si="42"/>
        <v>3.2100000381469727</v>
      </c>
      <c r="AB324" s="4" t="str">
        <f t="shared" si="43"/>
        <v>P</v>
      </c>
      <c r="AC324" s="4"/>
      <c r="AD324" s="4"/>
      <c r="AE324" s="5"/>
      <c r="AF324" s="4">
        <f t="shared" si="44"/>
        <v>19</v>
      </c>
      <c r="AG324" s="4">
        <f t="shared" si="45"/>
        <v>61</v>
      </c>
      <c r="AH324" s="5">
        <f t="shared" si="46"/>
        <v>3.2100000381469727</v>
      </c>
      <c r="AI324" s="5" t="str">
        <f t="shared" si="47"/>
        <v>CHM114,GSS113</v>
      </c>
    </row>
    <row r="325" spans="1:35" x14ac:dyDescent="0.35">
      <c r="A325" s="1">
        <v>318</v>
      </c>
      <c r="B325" s="3" t="str">
        <f>PROPER(Details!B324)</f>
        <v>Kalu, Joshua Agbai</v>
      </c>
      <c r="C325" s="22" t="str">
        <f>T(Details!C324)</f>
        <v>CMP/20/112992</v>
      </c>
      <c r="D325" s="59" t="s">
        <v>72</v>
      </c>
      <c r="E325" s="62" t="s">
        <v>68</v>
      </c>
      <c r="F325" s="59" t="s">
        <v>72</v>
      </c>
      <c r="G325" s="59" t="s">
        <v>70</v>
      </c>
      <c r="H325" s="59" t="s">
        <v>71</v>
      </c>
      <c r="I325" s="59" t="s">
        <v>68</v>
      </c>
      <c r="J325" s="59" t="s">
        <v>68</v>
      </c>
      <c r="K325" s="59" t="s">
        <v>109</v>
      </c>
      <c r="L325" s="59" t="s">
        <v>68</v>
      </c>
      <c r="M325" s="59" t="s">
        <v>68</v>
      </c>
      <c r="N325" s="62" t="s">
        <v>69</v>
      </c>
      <c r="O325" s="62" t="s">
        <v>68</v>
      </c>
      <c r="P325" s="59"/>
      <c r="Q325" s="59"/>
      <c r="R325" s="59"/>
      <c r="S325" s="59"/>
      <c r="T325" s="59"/>
      <c r="U325" s="59"/>
      <c r="V325" s="59"/>
      <c r="W325" s="59"/>
      <c r="X325" s="2"/>
      <c r="Y325" s="4">
        <f t="shared" si="40"/>
        <v>19</v>
      </c>
      <c r="Z325" s="4">
        <f t="shared" si="41"/>
        <v>42</v>
      </c>
      <c r="AA325" s="5">
        <f t="shared" si="42"/>
        <v>2.2100000381469727</v>
      </c>
      <c r="AB325" s="4" t="str">
        <f t="shared" si="43"/>
        <v>P</v>
      </c>
      <c r="AC325" s="4"/>
      <c r="AD325" s="4"/>
      <c r="AE325" s="5"/>
      <c r="AF325" s="4">
        <f t="shared" si="44"/>
        <v>19</v>
      </c>
      <c r="AG325" s="4">
        <f t="shared" si="45"/>
        <v>42</v>
      </c>
      <c r="AH325" s="5">
        <f t="shared" si="46"/>
        <v>2.2100000381469727</v>
      </c>
      <c r="AI325" s="5" t="str">
        <f t="shared" si="47"/>
        <v>CHM114,GSS113</v>
      </c>
    </row>
    <row r="326" spans="1:35" x14ac:dyDescent="0.35">
      <c r="A326" s="1">
        <v>319</v>
      </c>
      <c r="B326" s="3" t="str">
        <f>PROPER(Details!B325)</f>
        <v>Iheanyichukwu, Okechukwu Solomon</v>
      </c>
      <c r="C326" s="22" t="str">
        <f>T(Details!C325)</f>
        <v>CMP/20/113002</v>
      </c>
      <c r="D326" s="59" t="s">
        <v>71</v>
      </c>
      <c r="E326" s="62" t="s">
        <v>68</v>
      </c>
      <c r="F326" s="59" t="s">
        <v>67</v>
      </c>
      <c r="G326" s="59" t="s">
        <v>70</v>
      </c>
      <c r="H326" s="59" t="s">
        <v>68</v>
      </c>
      <c r="I326" s="59" t="s">
        <v>71</v>
      </c>
      <c r="J326" s="59" t="s">
        <v>68</v>
      </c>
      <c r="K326" s="59" t="s">
        <v>109</v>
      </c>
      <c r="L326" s="59" t="s">
        <v>67</v>
      </c>
      <c r="M326" s="59" t="s">
        <v>68</v>
      </c>
      <c r="N326" s="62" t="s">
        <v>69</v>
      </c>
      <c r="O326" s="62" t="s">
        <v>67</v>
      </c>
      <c r="P326" s="59"/>
      <c r="Q326" s="59"/>
      <c r="R326" s="59"/>
      <c r="S326" s="59"/>
      <c r="T326" s="59"/>
      <c r="U326" s="59"/>
      <c r="V326" s="59"/>
      <c r="W326" s="59"/>
      <c r="X326" s="2"/>
      <c r="Y326" s="4">
        <f t="shared" si="40"/>
        <v>19</v>
      </c>
      <c r="Z326" s="4">
        <f t="shared" si="41"/>
        <v>58</v>
      </c>
      <c r="AA326" s="5">
        <f t="shared" si="42"/>
        <v>3.0499999523162842</v>
      </c>
      <c r="AB326" s="4" t="str">
        <f t="shared" si="43"/>
        <v>P</v>
      </c>
      <c r="AC326" s="4"/>
      <c r="AD326" s="4"/>
      <c r="AE326" s="5"/>
      <c r="AF326" s="4">
        <f t="shared" si="44"/>
        <v>19</v>
      </c>
      <c r="AG326" s="4">
        <f t="shared" si="45"/>
        <v>58</v>
      </c>
      <c r="AH326" s="5">
        <f t="shared" si="46"/>
        <v>3.0499999523162842</v>
      </c>
      <c r="AI326" s="5" t="str">
        <f t="shared" si="47"/>
        <v>CHM114,GSS113</v>
      </c>
    </row>
    <row r="327" spans="1:35" x14ac:dyDescent="0.35">
      <c r="A327" s="1">
        <v>320</v>
      </c>
      <c r="B327" s="3" t="str">
        <f>PROPER(Details!B326)</f>
        <v>Igwebuike, Ugwumsinachi Salvation</v>
      </c>
      <c r="C327" s="22" t="str">
        <f>T(Details!C326)</f>
        <v>CMP/20/113006</v>
      </c>
      <c r="D327" s="59" t="s">
        <v>71</v>
      </c>
      <c r="E327" s="62" t="s">
        <v>67</v>
      </c>
      <c r="F327" s="59" t="s">
        <v>71</v>
      </c>
      <c r="G327" s="59" t="s">
        <v>70</v>
      </c>
      <c r="H327" s="59" t="s">
        <v>71</v>
      </c>
      <c r="I327" s="59" t="s">
        <v>68</v>
      </c>
      <c r="J327" s="59" t="s">
        <v>71</v>
      </c>
      <c r="K327" s="59" t="s">
        <v>109</v>
      </c>
      <c r="L327" s="59" t="s">
        <v>70</v>
      </c>
      <c r="M327" s="59" t="s">
        <v>68</v>
      </c>
      <c r="N327" s="62" t="s">
        <v>67</v>
      </c>
      <c r="O327" s="62" t="s">
        <v>68</v>
      </c>
      <c r="P327" s="59"/>
      <c r="Q327" s="59"/>
      <c r="R327" s="59"/>
      <c r="S327" s="59"/>
      <c r="T327" s="59"/>
      <c r="U327" s="59"/>
      <c r="V327" s="59"/>
      <c r="W327" s="59"/>
      <c r="X327" s="2"/>
      <c r="Y327" s="4">
        <f t="shared" si="40"/>
        <v>19</v>
      </c>
      <c r="Z327" s="4">
        <f t="shared" si="41"/>
        <v>43</v>
      </c>
      <c r="AA327" s="5">
        <f t="shared" si="42"/>
        <v>2.2599999904632568</v>
      </c>
      <c r="AB327" s="4" t="str">
        <f t="shared" si="43"/>
        <v>CO</v>
      </c>
      <c r="AC327" s="4"/>
      <c r="AD327" s="4"/>
      <c r="AE327" s="5"/>
      <c r="AF327" s="4">
        <f t="shared" si="44"/>
        <v>19</v>
      </c>
      <c r="AG327" s="4">
        <f t="shared" si="45"/>
        <v>43</v>
      </c>
      <c r="AH327" s="5">
        <f t="shared" si="46"/>
        <v>2.2599999904632568</v>
      </c>
      <c r="AI327" s="5" t="str">
        <f t="shared" si="47"/>
        <v>CHM114,GSS113,UGC111</v>
      </c>
    </row>
    <row r="328" spans="1:35" ht="24" x14ac:dyDescent="0.35">
      <c r="A328" s="1">
        <v>321</v>
      </c>
      <c r="B328" s="3" t="str">
        <f>PROPER(Details!B327)</f>
        <v>Chidolue, Pius Chukwuebuka</v>
      </c>
      <c r="C328" s="22" t="str">
        <f>T(Details!C327)</f>
        <v>CMP/20/113007</v>
      </c>
      <c r="D328" s="59" t="s">
        <v>68</v>
      </c>
      <c r="E328" s="62" t="s">
        <v>67</v>
      </c>
      <c r="F328" s="59" t="s">
        <v>109</v>
      </c>
      <c r="G328" s="59" t="s">
        <v>70</v>
      </c>
      <c r="H328" s="59" t="s">
        <v>71</v>
      </c>
      <c r="I328" s="59" t="s">
        <v>68</v>
      </c>
      <c r="J328" s="59" t="s">
        <v>72</v>
      </c>
      <c r="K328" s="59" t="s">
        <v>109</v>
      </c>
      <c r="L328" s="59" t="s">
        <v>109</v>
      </c>
      <c r="M328" s="59" t="s">
        <v>67</v>
      </c>
      <c r="N328" s="62" t="s">
        <v>69</v>
      </c>
      <c r="O328" s="62" t="s">
        <v>72</v>
      </c>
      <c r="P328" s="59"/>
      <c r="Q328" s="59"/>
      <c r="R328" s="59"/>
      <c r="S328" s="59"/>
      <c r="T328" s="59"/>
      <c r="U328" s="59"/>
      <c r="V328" s="59"/>
      <c r="W328" s="59"/>
      <c r="X328" s="2"/>
      <c r="Y328" s="4">
        <f t="shared" si="40"/>
        <v>15</v>
      </c>
      <c r="Z328" s="4">
        <f t="shared" si="41"/>
        <v>37</v>
      </c>
      <c r="AA328" s="5">
        <f t="shared" si="42"/>
        <v>2.4700000286102295</v>
      </c>
      <c r="AB328" s="4" t="str">
        <f t="shared" si="43"/>
        <v>P</v>
      </c>
      <c r="AC328" s="4"/>
      <c r="AD328" s="4"/>
      <c r="AE328" s="5"/>
      <c r="AF328" s="4">
        <f t="shared" si="44"/>
        <v>15</v>
      </c>
      <c r="AG328" s="4">
        <f t="shared" si="45"/>
        <v>37</v>
      </c>
      <c r="AH328" s="5">
        <f t="shared" si="46"/>
        <v>2.4700000286102295</v>
      </c>
      <c r="AI328" s="5" t="str">
        <f t="shared" si="47"/>
        <v>CHM113,CHM114,GSS113,UGC111</v>
      </c>
    </row>
    <row r="329" spans="1:35" ht="24" x14ac:dyDescent="0.35">
      <c r="A329" s="1">
        <v>322</v>
      </c>
      <c r="B329" s="3" t="str">
        <f>PROPER(Details!B328)</f>
        <v xml:space="preserve">Nwakarame,  Emmanuel  Ifeanyi </v>
      </c>
      <c r="C329" s="22" t="str">
        <f>T(Details!C328)</f>
        <v>CMP/20/113009</v>
      </c>
      <c r="D329" s="59" t="s">
        <v>71</v>
      </c>
      <c r="E329" s="62" t="s">
        <v>72</v>
      </c>
      <c r="F329" s="59" t="s">
        <v>72</v>
      </c>
      <c r="G329" s="59" t="s">
        <v>70</v>
      </c>
      <c r="H329" s="59" t="s">
        <v>71</v>
      </c>
      <c r="I329" s="59" t="s">
        <v>68</v>
      </c>
      <c r="J329" s="59" t="s">
        <v>68</v>
      </c>
      <c r="K329" s="59" t="s">
        <v>109</v>
      </c>
      <c r="L329" s="59" t="s">
        <v>70</v>
      </c>
      <c r="M329" s="59" t="s">
        <v>67</v>
      </c>
      <c r="N329" s="62" t="s">
        <v>70</v>
      </c>
      <c r="O329" s="62" t="s">
        <v>67</v>
      </c>
      <c r="P329" s="59"/>
      <c r="Q329" s="59"/>
      <c r="R329" s="59"/>
      <c r="S329" s="59"/>
      <c r="T329" s="59"/>
      <c r="U329" s="59"/>
      <c r="V329" s="59"/>
      <c r="W329" s="59"/>
      <c r="X329" s="2"/>
      <c r="Y329" s="4">
        <f t="shared" si="40"/>
        <v>19</v>
      </c>
      <c r="Z329" s="4">
        <f t="shared" si="41"/>
        <v>39</v>
      </c>
      <c r="AA329" s="5">
        <f t="shared" si="42"/>
        <v>2.0499999523162842</v>
      </c>
      <c r="AB329" s="4" t="str">
        <f t="shared" si="43"/>
        <v>CO</v>
      </c>
      <c r="AC329" s="4"/>
      <c r="AD329" s="4"/>
      <c r="AE329" s="5"/>
      <c r="AF329" s="4">
        <f t="shared" si="44"/>
        <v>19</v>
      </c>
      <c r="AG329" s="4">
        <f t="shared" si="45"/>
        <v>39</v>
      </c>
      <c r="AH329" s="5">
        <f t="shared" si="46"/>
        <v>2.0499999523162842</v>
      </c>
      <c r="AI329" s="5" t="str">
        <f t="shared" si="47"/>
        <v>CHM114,GSS113,UGC111,GSS116</v>
      </c>
    </row>
    <row r="330" spans="1:35" x14ac:dyDescent="0.35">
      <c r="A330" s="1">
        <v>323</v>
      </c>
      <c r="B330" s="3" t="str">
        <f>PROPER(Details!B329)</f>
        <v>Ozonwanji, Nicholas Henry</v>
      </c>
      <c r="C330" s="22" t="str">
        <f>T(Details!C329)</f>
        <v>CMP/20/113012</v>
      </c>
      <c r="D330" s="59" t="s">
        <v>67</v>
      </c>
      <c r="E330" s="62" t="s">
        <v>69</v>
      </c>
      <c r="F330" s="59" t="s">
        <v>68</v>
      </c>
      <c r="G330" s="59" t="s">
        <v>68</v>
      </c>
      <c r="H330" s="59" t="s">
        <v>67</v>
      </c>
      <c r="I330" s="59" t="s">
        <v>69</v>
      </c>
      <c r="J330" s="59" t="s">
        <v>67</v>
      </c>
      <c r="K330" s="59" t="s">
        <v>109</v>
      </c>
      <c r="L330" s="59" t="s">
        <v>70</v>
      </c>
      <c r="M330" s="59" t="s">
        <v>69</v>
      </c>
      <c r="N330" s="62" t="s">
        <v>69</v>
      </c>
      <c r="O330" s="62" t="s">
        <v>69</v>
      </c>
      <c r="P330" s="59"/>
      <c r="Q330" s="59"/>
      <c r="R330" s="59"/>
      <c r="S330" s="59"/>
      <c r="T330" s="59"/>
      <c r="U330" s="59"/>
      <c r="V330" s="59"/>
      <c r="W330" s="59"/>
      <c r="X330" s="2"/>
      <c r="Y330" s="4">
        <f t="shared" si="40"/>
        <v>19</v>
      </c>
      <c r="Z330" s="4">
        <f t="shared" si="41"/>
        <v>75</v>
      </c>
      <c r="AA330" s="5">
        <f t="shared" si="42"/>
        <v>3.9500000476837158</v>
      </c>
      <c r="AB330" s="4" t="str">
        <f t="shared" si="43"/>
        <v>CO</v>
      </c>
      <c r="AC330" s="4"/>
      <c r="AD330" s="4"/>
      <c r="AE330" s="5"/>
      <c r="AF330" s="4">
        <f t="shared" si="44"/>
        <v>19</v>
      </c>
      <c r="AG330" s="4">
        <f t="shared" si="45"/>
        <v>75</v>
      </c>
      <c r="AH330" s="5">
        <f t="shared" si="46"/>
        <v>3.9500000476837158</v>
      </c>
      <c r="AI330" s="5" t="str">
        <f t="shared" si="47"/>
        <v>GSS113,UGC111</v>
      </c>
    </row>
    <row r="331" spans="1:35" ht="24" x14ac:dyDescent="0.35">
      <c r="A331" s="1">
        <v>324</v>
      </c>
      <c r="B331" s="3" t="str">
        <f>PROPER(Details!B330)</f>
        <v>Humphrey, David Emeka</v>
      </c>
      <c r="C331" s="22" t="str">
        <f>T(Details!C330)</f>
        <v>CMP/20/113013</v>
      </c>
      <c r="D331" s="59" t="s">
        <v>67</v>
      </c>
      <c r="E331" s="62" t="s">
        <v>70</v>
      </c>
      <c r="F331" s="59" t="s">
        <v>70</v>
      </c>
      <c r="G331" s="59" t="s">
        <v>70</v>
      </c>
      <c r="H331" s="59" t="s">
        <v>72</v>
      </c>
      <c r="I331" s="59" t="s">
        <v>67</v>
      </c>
      <c r="J331" s="59" t="s">
        <v>71</v>
      </c>
      <c r="K331" s="59" t="s">
        <v>109</v>
      </c>
      <c r="L331" s="59" t="s">
        <v>109</v>
      </c>
      <c r="M331" s="59" t="s">
        <v>69</v>
      </c>
      <c r="N331" s="62" t="s">
        <v>68</v>
      </c>
      <c r="O331" s="62" t="s">
        <v>72</v>
      </c>
      <c r="P331" s="59"/>
      <c r="Q331" s="59"/>
      <c r="R331" s="59"/>
      <c r="S331" s="59"/>
      <c r="T331" s="59"/>
      <c r="U331" s="59"/>
      <c r="V331" s="59"/>
      <c r="W331" s="59"/>
      <c r="X331" s="2"/>
      <c r="Y331" s="4">
        <f t="shared" si="40"/>
        <v>18</v>
      </c>
      <c r="Z331" s="4">
        <f t="shared" si="41"/>
        <v>37</v>
      </c>
      <c r="AA331" s="5">
        <f t="shared" si="42"/>
        <v>2.059999942779541</v>
      </c>
      <c r="AB331" s="4" t="str">
        <f t="shared" si="43"/>
        <v>P</v>
      </c>
      <c r="AC331" s="4"/>
      <c r="AD331" s="4"/>
      <c r="AE331" s="5"/>
      <c r="AF331" s="4">
        <f t="shared" si="44"/>
        <v>18</v>
      </c>
      <c r="AG331" s="4">
        <f t="shared" si="45"/>
        <v>37</v>
      </c>
      <c r="AH331" s="5">
        <f t="shared" si="46"/>
        <v>2.059999942779541</v>
      </c>
      <c r="AI331" s="5" t="str">
        <f t="shared" si="47"/>
        <v>PHY117,CHM113,CHM114,GSS113,UGC111</v>
      </c>
    </row>
    <row r="332" spans="1:35" ht="36" x14ac:dyDescent="0.35">
      <c r="A332" s="1">
        <v>325</v>
      </c>
      <c r="B332" s="3" t="str">
        <f>PROPER(Details!B331)</f>
        <v>Kalu, Daniel Ifegwu</v>
      </c>
      <c r="C332" s="22" t="str">
        <f>T(Details!C331)</f>
        <v>CMP/20/113016</v>
      </c>
      <c r="D332" s="59" t="s">
        <v>109</v>
      </c>
      <c r="E332" s="62" t="s">
        <v>109</v>
      </c>
      <c r="F332" s="59" t="s">
        <v>109</v>
      </c>
      <c r="G332" s="59" t="s">
        <v>70</v>
      </c>
      <c r="H332" s="59" t="s">
        <v>70</v>
      </c>
      <c r="I332" s="59" t="s">
        <v>68</v>
      </c>
      <c r="J332" s="59" t="s">
        <v>71</v>
      </c>
      <c r="K332" s="59" t="s">
        <v>109</v>
      </c>
      <c r="L332" s="59" t="s">
        <v>70</v>
      </c>
      <c r="M332" s="59" t="s">
        <v>68</v>
      </c>
      <c r="N332" s="62" t="s">
        <v>68</v>
      </c>
      <c r="O332" s="62" t="s">
        <v>70</v>
      </c>
      <c r="P332" s="59"/>
      <c r="Q332" s="59"/>
      <c r="R332" s="59"/>
      <c r="S332" s="59"/>
      <c r="T332" s="59"/>
      <c r="U332" s="59"/>
      <c r="V332" s="59"/>
      <c r="W332" s="59"/>
      <c r="X332" s="2"/>
      <c r="Y332" s="4">
        <f t="shared" si="40"/>
        <v>12</v>
      </c>
      <c r="Z332" s="4">
        <f t="shared" si="41"/>
        <v>16</v>
      </c>
      <c r="AA332" s="5">
        <f t="shared" si="42"/>
        <v>1.3300000429153442</v>
      </c>
      <c r="AB332" s="4" t="str">
        <f t="shared" si="43"/>
        <v>CO</v>
      </c>
      <c r="AC332" s="4"/>
      <c r="AD332" s="4"/>
      <c r="AE332" s="5"/>
      <c r="AF332" s="4">
        <f t="shared" si="44"/>
        <v>12</v>
      </c>
      <c r="AG332" s="4">
        <f t="shared" si="45"/>
        <v>16</v>
      </c>
      <c r="AH332" s="5">
        <f t="shared" si="46"/>
        <v>1.3300000429153442</v>
      </c>
      <c r="AI332" s="5" t="str">
        <f t="shared" si="47"/>
        <v>MTH112,PHY117,CHM113,CHM114,BIO112,GSS113,UGC111,PHY112</v>
      </c>
    </row>
    <row r="333" spans="1:35" ht="36" x14ac:dyDescent="0.35">
      <c r="A333" s="1">
        <v>326</v>
      </c>
      <c r="B333" s="3" t="str">
        <f>PROPER(Details!B332)</f>
        <v>Andrew, Udochukwu Prosper</v>
      </c>
      <c r="C333" s="22" t="str">
        <f>T(Details!C332)</f>
        <v>CMP/20/113019</v>
      </c>
      <c r="D333" s="59" t="s">
        <v>72</v>
      </c>
      <c r="E333" s="59" t="s">
        <v>109</v>
      </c>
      <c r="F333" s="59" t="s">
        <v>109</v>
      </c>
      <c r="G333" s="59" t="s">
        <v>70</v>
      </c>
      <c r="H333" s="59" t="s">
        <v>109</v>
      </c>
      <c r="I333" s="59" t="s">
        <v>67</v>
      </c>
      <c r="J333" s="59" t="s">
        <v>109</v>
      </c>
      <c r="K333" s="59" t="s">
        <v>109</v>
      </c>
      <c r="L333" s="59" t="s">
        <v>67</v>
      </c>
      <c r="M333" s="59" t="s">
        <v>70</v>
      </c>
      <c r="N333" s="62" t="s">
        <v>68</v>
      </c>
      <c r="O333" s="62" t="s">
        <v>70</v>
      </c>
      <c r="P333" s="59"/>
      <c r="Q333" s="59"/>
      <c r="R333" s="59"/>
      <c r="S333" s="59"/>
      <c r="T333" s="59"/>
      <c r="U333" s="59"/>
      <c r="V333" s="59"/>
      <c r="W333" s="59"/>
      <c r="X333" s="2"/>
      <c r="Y333" s="4">
        <f t="shared" si="40"/>
        <v>11</v>
      </c>
      <c r="Z333" s="4">
        <f t="shared" si="41"/>
        <v>14</v>
      </c>
      <c r="AA333" s="5">
        <f t="shared" si="42"/>
        <v>1.2699999809265137</v>
      </c>
      <c r="AB333" s="4" t="str">
        <f t="shared" si="43"/>
        <v>CO</v>
      </c>
      <c r="AC333" s="4"/>
      <c r="AD333" s="4"/>
      <c r="AE333" s="5"/>
      <c r="AF333" s="4">
        <f t="shared" si="44"/>
        <v>11</v>
      </c>
      <c r="AG333" s="4">
        <f t="shared" si="45"/>
        <v>14</v>
      </c>
      <c r="AH333" s="5">
        <f t="shared" si="46"/>
        <v>1.2699999809265137</v>
      </c>
      <c r="AI333" s="5" t="str">
        <f t="shared" si="47"/>
        <v>PHY117,CHM113,CHM114,BIO112,GSS112,GSS113,CSC112,PHY112</v>
      </c>
    </row>
    <row r="334" spans="1:35" x14ac:dyDescent="0.35">
      <c r="A334" s="66"/>
      <c r="B334" s="67"/>
      <c r="C334" s="73"/>
      <c r="D334" s="74"/>
      <c r="E334" s="74"/>
      <c r="F334" s="74"/>
      <c r="G334" s="74"/>
      <c r="H334" s="74"/>
      <c r="I334" s="74"/>
      <c r="J334" s="74"/>
      <c r="K334" s="74"/>
      <c r="L334" s="74"/>
      <c r="M334" s="74"/>
      <c r="N334" s="68"/>
      <c r="O334" s="68"/>
      <c r="P334" s="69"/>
      <c r="Q334" s="69"/>
      <c r="R334" s="69"/>
      <c r="S334" s="69"/>
      <c r="T334" s="69"/>
      <c r="U334" s="69"/>
      <c r="V334" s="69"/>
      <c r="W334" s="69"/>
      <c r="X334" s="70"/>
      <c r="Y334" s="71"/>
      <c r="Z334" s="71"/>
      <c r="AA334" s="72"/>
      <c r="AB334" s="71"/>
      <c r="AC334" s="71"/>
      <c r="AD334" s="71"/>
      <c r="AE334" s="72"/>
      <c r="AF334" s="71"/>
      <c r="AG334" s="71"/>
      <c r="AH334" s="72"/>
      <c r="AI334" s="72"/>
    </row>
    <row r="335" spans="1:35" x14ac:dyDescent="0.35">
      <c r="A335" s="66"/>
      <c r="B335" s="67"/>
      <c r="C335" s="75"/>
      <c r="D335" s="69"/>
      <c r="E335" s="69"/>
      <c r="F335" s="69"/>
      <c r="G335" s="69"/>
      <c r="H335" s="69"/>
      <c r="I335" s="69"/>
      <c r="J335" s="69"/>
      <c r="K335" s="69"/>
      <c r="L335" s="69"/>
      <c r="M335" s="69"/>
      <c r="N335" s="68"/>
      <c r="O335" s="68"/>
      <c r="P335" s="69"/>
      <c r="Q335" s="69"/>
      <c r="R335" s="69"/>
      <c r="S335" s="69"/>
      <c r="T335" s="69"/>
      <c r="U335" s="69"/>
      <c r="V335" s="69"/>
      <c r="W335" s="69"/>
      <c r="X335" s="70"/>
      <c r="Y335" s="71"/>
      <c r="Z335" s="71"/>
      <c r="AA335" s="72"/>
      <c r="AB335" s="71"/>
      <c r="AC335" s="71"/>
      <c r="AD335" s="71"/>
      <c r="AE335" s="72"/>
      <c r="AF335" s="71"/>
      <c r="AG335" s="71"/>
      <c r="AH335" s="72"/>
      <c r="AI335" s="72"/>
    </row>
    <row r="336" spans="1:35" x14ac:dyDescent="0.35">
      <c r="A336" s="66"/>
      <c r="B336" s="67"/>
      <c r="C336" s="75"/>
      <c r="D336" s="69"/>
      <c r="E336" s="69"/>
      <c r="F336" s="69"/>
      <c r="G336" s="69"/>
      <c r="H336" s="69"/>
      <c r="I336" s="69"/>
      <c r="J336" s="69"/>
      <c r="K336" s="69"/>
      <c r="L336" s="69"/>
      <c r="M336" s="69"/>
      <c r="N336" s="68"/>
      <c r="O336" s="68"/>
      <c r="P336" s="69"/>
      <c r="Q336" s="69"/>
      <c r="R336" s="69"/>
      <c r="S336" s="69"/>
      <c r="T336" s="69"/>
      <c r="U336" s="69"/>
      <c r="V336" s="69"/>
      <c r="W336" s="69"/>
      <c r="X336" s="70"/>
      <c r="Y336" s="71"/>
      <c r="Z336" s="71"/>
      <c r="AA336" s="72"/>
      <c r="AB336" s="71"/>
      <c r="AC336" s="71"/>
      <c r="AD336" s="71"/>
      <c r="AE336" s="72"/>
      <c r="AF336" s="71"/>
      <c r="AG336" s="71"/>
      <c r="AH336" s="72"/>
      <c r="AI336" s="72"/>
    </row>
    <row r="337" spans="3:15" customFormat="1" x14ac:dyDescent="0.35">
      <c r="C337" s="155" t="s">
        <v>90</v>
      </c>
      <c r="D337" s="156"/>
      <c r="E337" s="156"/>
      <c r="F337" s="156"/>
      <c r="G337" s="156"/>
      <c r="H337" s="156"/>
      <c r="I337" s="156"/>
      <c r="J337" s="156"/>
      <c r="K337" s="156"/>
      <c r="L337" s="156"/>
      <c r="M337" s="156"/>
      <c r="N337" s="157"/>
      <c r="O337" s="158"/>
    </row>
    <row r="338" spans="3:15" customFormat="1" x14ac:dyDescent="0.35">
      <c r="C338" s="44" t="s">
        <v>69</v>
      </c>
      <c r="D338" s="39">
        <f t="shared" ref="D338:O338" si="48">COUNTGRADE(D129:D333,"A")</f>
        <v>34</v>
      </c>
      <c r="E338" s="39">
        <f t="shared" si="48"/>
        <v>24</v>
      </c>
      <c r="F338" s="39">
        <f t="shared" si="48"/>
        <v>14</v>
      </c>
      <c r="G338" s="39">
        <f t="shared" si="48"/>
        <v>3</v>
      </c>
      <c r="H338" s="39">
        <f t="shared" si="48"/>
        <v>13</v>
      </c>
      <c r="I338" s="39">
        <f t="shared" si="48"/>
        <v>17</v>
      </c>
      <c r="J338" s="39">
        <f t="shared" si="48"/>
        <v>30</v>
      </c>
      <c r="K338" s="39">
        <f t="shared" si="48"/>
        <v>94</v>
      </c>
      <c r="L338" s="39">
        <f t="shared" si="48"/>
        <v>33</v>
      </c>
      <c r="M338" s="39">
        <f t="shared" si="48"/>
        <v>114</v>
      </c>
      <c r="N338" s="39">
        <f t="shared" si="48"/>
        <v>170</v>
      </c>
      <c r="O338" s="39">
        <f t="shared" si="48"/>
        <v>21</v>
      </c>
    </row>
    <row r="339" spans="3:15" customFormat="1" x14ac:dyDescent="0.35">
      <c r="C339" s="44" t="s">
        <v>67</v>
      </c>
      <c r="D339" s="39">
        <f t="shared" ref="D339:O339" si="49">COUNTGRADE(D129:D333,"B")</f>
        <v>66</v>
      </c>
      <c r="E339" s="39">
        <f t="shared" si="49"/>
        <v>71</v>
      </c>
      <c r="F339" s="39">
        <f t="shared" si="49"/>
        <v>36</v>
      </c>
      <c r="G339" s="39">
        <f t="shared" si="49"/>
        <v>15</v>
      </c>
      <c r="H339" s="39">
        <f t="shared" si="49"/>
        <v>29</v>
      </c>
      <c r="I339" s="39">
        <f t="shared" si="49"/>
        <v>66</v>
      </c>
      <c r="J339" s="39">
        <f t="shared" si="49"/>
        <v>71</v>
      </c>
      <c r="K339" s="39">
        <f t="shared" si="49"/>
        <v>68</v>
      </c>
      <c r="L339" s="39">
        <f t="shared" si="49"/>
        <v>106</v>
      </c>
      <c r="M339" s="39">
        <f t="shared" si="49"/>
        <v>51</v>
      </c>
      <c r="N339" s="39">
        <f t="shared" si="49"/>
        <v>24</v>
      </c>
      <c r="O339" s="39">
        <f t="shared" si="49"/>
        <v>43</v>
      </c>
    </row>
    <row r="340" spans="3:15" customFormat="1" x14ac:dyDescent="0.35">
      <c r="C340" s="44" t="s">
        <v>68</v>
      </c>
      <c r="D340" s="39">
        <f t="shared" ref="D340:O340" si="50">COUNTGRADE(D129:D333,"C")</f>
        <v>62</v>
      </c>
      <c r="E340" s="39">
        <f t="shared" si="50"/>
        <v>57</v>
      </c>
      <c r="F340" s="39">
        <f t="shared" si="50"/>
        <v>48</v>
      </c>
      <c r="G340" s="39">
        <f t="shared" si="50"/>
        <v>19</v>
      </c>
      <c r="H340" s="39">
        <f t="shared" si="50"/>
        <v>92</v>
      </c>
      <c r="I340" s="39">
        <f t="shared" si="50"/>
        <v>108</v>
      </c>
      <c r="J340" s="39">
        <f t="shared" si="50"/>
        <v>60</v>
      </c>
      <c r="K340" s="39">
        <f t="shared" si="50"/>
        <v>21</v>
      </c>
      <c r="L340" s="39">
        <f t="shared" si="50"/>
        <v>36</v>
      </c>
      <c r="M340" s="39">
        <f t="shared" si="50"/>
        <v>29</v>
      </c>
      <c r="N340" s="39">
        <f t="shared" si="50"/>
        <v>7</v>
      </c>
      <c r="O340" s="39">
        <f t="shared" si="50"/>
        <v>70</v>
      </c>
    </row>
    <row r="341" spans="3:15" customFormat="1" x14ac:dyDescent="0.35">
      <c r="C341" s="44" t="s">
        <v>71</v>
      </c>
      <c r="D341" s="39">
        <f t="shared" ref="D341:O341" si="51">COUNTGRADE(D129:D333,"D")</f>
        <v>20</v>
      </c>
      <c r="E341" s="39">
        <f t="shared" si="51"/>
        <v>22</v>
      </c>
      <c r="F341" s="39">
        <f t="shared" si="51"/>
        <v>36</v>
      </c>
      <c r="G341" s="39">
        <f t="shared" si="51"/>
        <v>19</v>
      </c>
      <c r="H341" s="39">
        <f t="shared" si="51"/>
        <v>32</v>
      </c>
      <c r="I341" s="39">
        <f t="shared" si="51"/>
        <v>7</v>
      </c>
      <c r="J341" s="39">
        <f t="shared" si="51"/>
        <v>26</v>
      </c>
      <c r="K341" s="39">
        <f t="shared" si="51"/>
        <v>6</v>
      </c>
      <c r="L341" s="39">
        <f t="shared" si="51"/>
        <v>10</v>
      </c>
      <c r="M341" s="39">
        <f t="shared" si="51"/>
        <v>6</v>
      </c>
      <c r="N341" s="39">
        <f t="shared" si="51"/>
        <v>1</v>
      </c>
      <c r="O341" s="39">
        <f t="shared" si="51"/>
        <v>42</v>
      </c>
    </row>
    <row r="342" spans="3:15" customFormat="1" x14ac:dyDescent="0.35">
      <c r="C342" s="44" t="s">
        <v>72</v>
      </c>
      <c r="D342" s="39">
        <f t="shared" ref="D342:O342" si="52">COUNTGRADE(D129:D333,"E")</f>
        <v>19</v>
      </c>
      <c r="E342" s="39">
        <f t="shared" si="52"/>
        <v>15</v>
      </c>
      <c r="F342" s="39">
        <f t="shared" si="52"/>
        <v>51</v>
      </c>
      <c r="G342" s="39">
        <f t="shared" si="52"/>
        <v>54</v>
      </c>
      <c r="H342" s="39">
        <f t="shared" si="52"/>
        <v>31</v>
      </c>
      <c r="I342" s="39">
        <f t="shared" si="52"/>
        <v>4</v>
      </c>
      <c r="J342" s="39">
        <f t="shared" si="52"/>
        <v>14</v>
      </c>
      <c r="K342" s="39">
        <f t="shared" si="52"/>
        <v>3</v>
      </c>
      <c r="L342" s="39">
        <f t="shared" si="52"/>
        <v>4</v>
      </c>
      <c r="M342" s="39">
        <f t="shared" si="52"/>
        <v>3</v>
      </c>
      <c r="N342" s="39">
        <f t="shared" si="52"/>
        <v>1</v>
      </c>
      <c r="O342" s="39">
        <f t="shared" si="52"/>
        <v>15</v>
      </c>
    </row>
    <row r="343" spans="3:15" customFormat="1" x14ac:dyDescent="0.35">
      <c r="C343" s="44" t="s">
        <v>70</v>
      </c>
      <c r="D343" s="39">
        <f t="shared" ref="D343:O343" si="53">COUNTGRADE(D129:D333,"F")</f>
        <v>3</v>
      </c>
      <c r="E343" s="39">
        <f t="shared" si="53"/>
        <v>13</v>
      </c>
      <c r="F343" s="39">
        <f t="shared" si="53"/>
        <v>17</v>
      </c>
      <c r="G343" s="39">
        <f t="shared" si="53"/>
        <v>95</v>
      </c>
      <c r="H343" s="39">
        <f t="shared" si="53"/>
        <v>7</v>
      </c>
      <c r="I343" s="39">
        <f t="shared" si="53"/>
        <v>3</v>
      </c>
      <c r="J343" s="39">
        <f t="shared" si="53"/>
        <v>3</v>
      </c>
      <c r="K343" s="39">
        <f t="shared" si="53"/>
        <v>2</v>
      </c>
      <c r="L343" s="39">
        <f t="shared" si="53"/>
        <v>13</v>
      </c>
      <c r="M343" s="39">
        <f t="shared" si="53"/>
        <v>1</v>
      </c>
      <c r="N343" s="39">
        <f t="shared" si="53"/>
        <v>2</v>
      </c>
      <c r="O343" s="39">
        <f t="shared" si="53"/>
        <v>14</v>
      </c>
    </row>
    <row r="344" spans="3:15" customFormat="1" x14ac:dyDescent="0.35">
      <c r="C344" s="44" t="s">
        <v>91</v>
      </c>
      <c r="D344" s="39">
        <f t="shared" ref="D344:O344" si="54">INC(D7:D333)</f>
        <v>1</v>
      </c>
      <c r="E344" s="39">
        <f t="shared" si="54"/>
        <v>3</v>
      </c>
      <c r="F344" s="39">
        <f t="shared" si="54"/>
        <v>3</v>
      </c>
      <c r="G344" s="39">
        <f t="shared" si="54"/>
        <v>0</v>
      </c>
      <c r="H344" s="39">
        <f t="shared" si="54"/>
        <v>1</v>
      </c>
      <c r="I344" s="39">
        <f t="shared" si="54"/>
        <v>0</v>
      </c>
      <c r="J344" s="39">
        <f t="shared" si="54"/>
        <v>1</v>
      </c>
      <c r="K344" s="39">
        <f t="shared" si="54"/>
        <v>12</v>
      </c>
      <c r="L344" s="39">
        <f t="shared" si="54"/>
        <v>3</v>
      </c>
      <c r="M344" s="39">
        <f t="shared" si="54"/>
        <v>1</v>
      </c>
      <c r="N344" s="39">
        <f t="shared" si="54"/>
        <v>0</v>
      </c>
      <c r="O344" s="39">
        <f t="shared" si="54"/>
        <v>0</v>
      </c>
    </row>
    <row r="345" spans="3:15" customFormat="1" x14ac:dyDescent="0.35">
      <c r="C345" s="44" t="s">
        <v>92</v>
      </c>
      <c r="D345" s="40">
        <f>SUM(D338:D344)</f>
        <v>205</v>
      </c>
      <c r="E345" s="40">
        <f t="shared" ref="E345:O345" si="55">SUM(E338:E344)</f>
        <v>205</v>
      </c>
      <c r="F345" s="40">
        <f t="shared" si="55"/>
        <v>205</v>
      </c>
      <c r="G345" s="40">
        <f t="shared" si="55"/>
        <v>205</v>
      </c>
      <c r="H345" s="40">
        <f t="shared" si="55"/>
        <v>205</v>
      </c>
      <c r="I345" s="40">
        <f t="shared" si="55"/>
        <v>205</v>
      </c>
      <c r="J345" s="40">
        <f t="shared" si="55"/>
        <v>205</v>
      </c>
      <c r="K345" s="40">
        <f t="shared" si="55"/>
        <v>206</v>
      </c>
      <c r="L345" s="40">
        <f t="shared" si="55"/>
        <v>205</v>
      </c>
      <c r="M345" s="40">
        <f t="shared" si="55"/>
        <v>205</v>
      </c>
      <c r="N345" s="40">
        <f t="shared" si="55"/>
        <v>205</v>
      </c>
      <c r="O345" s="40">
        <f t="shared" si="55"/>
        <v>205</v>
      </c>
    </row>
  </sheetData>
  <sheetProtection deleteRows="0" selectLockedCells="1" sort="0"/>
  <mergeCells count="35">
    <mergeCell ref="A1:AI1"/>
    <mergeCell ref="A2:AI2"/>
    <mergeCell ref="A3:AI3"/>
    <mergeCell ref="A4:AI4"/>
    <mergeCell ref="A5:A7"/>
    <mergeCell ref="B5:B7"/>
    <mergeCell ref="C5:C7"/>
    <mergeCell ref="D5:D6"/>
    <mergeCell ref="E5:E6"/>
    <mergeCell ref="F5:F6"/>
    <mergeCell ref="AI5:AI7"/>
    <mergeCell ref="M5:M6"/>
    <mergeCell ref="N5:N6"/>
    <mergeCell ref="G5:G6"/>
    <mergeCell ref="H5:H6"/>
    <mergeCell ref="X5:X7"/>
    <mergeCell ref="C337:O337"/>
    <mergeCell ref="O5:O6"/>
    <mergeCell ref="J5:J6"/>
    <mergeCell ref="K5:K6"/>
    <mergeCell ref="I5:I6"/>
    <mergeCell ref="L5:L6"/>
    <mergeCell ref="AH6:AH7"/>
    <mergeCell ref="AE6:AE7"/>
    <mergeCell ref="AF6:AF7"/>
    <mergeCell ref="AG6:AG7"/>
    <mergeCell ref="AF5:AH5"/>
    <mergeCell ref="Y5:AB5"/>
    <mergeCell ref="AC5:AE5"/>
    <mergeCell ref="Y6:Y7"/>
    <mergeCell ref="Z6:Z7"/>
    <mergeCell ref="AC6:AC7"/>
    <mergeCell ref="AD6:AD7"/>
    <mergeCell ref="AA6:AA7"/>
    <mergeCell ref="AB6:AB7"/>
  </mergeCells>
  <printOptions horizontalCentered="1"/>
  <pageMargins left="1.4999999999999999E-2" right="0.3" top="0.74803149606299202" bottom="0.94488188976377996" header="0.31496062992126" footer="0.31496062992126"/>
  <pageSetup paperSize="9" scale="80" orientation="landscape" horizontalDpi="4294967295" verticalDpi="4294967295" r:id="rId1"/>
  <headerFooter alignWithMargins="0">
    <oddHeader>&amp;R&amp;P of &amp;N</oddHeader>
    <oddFooter>&amp;LLevel Adviser: MR. PETER OBIKE 
H. O. D.:DR. F. N. UGWOKE 
Dean: PROF. A. D ASIEGBU&amp;CSign:_________________
Sign of HOD:________________
Sign. of Dean:________________&amp;RDate:______________
Date:______________
Date:______________</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tabColor theme="1" tint="4.9989318521683403E-2"/>
  </sheetPr>
  <dimension ref="A1:AX393"/>
  <sheetViews>
    <sheetView showRuler="0" topLeftCell="A145" zoomScaleNormal="100" zoomScaleSheetLayoutView="100" workbookViewId="0">
      <selection activeCell="AB8" sqref="AB8"/>
    </sheetView>
  </sheetViews>
  <sheetFormatPr defaultRowHeight="14.5" x14ac:dyDescent="0.35"/>
  <cols>
    <col min="1" max="1" width="3.7265625" style="103" customWidth="1"/>
    <col min="2" max="2" width="26.26953125" style="43" customWidth="1"/>
    <col min="3" max="3" width="19.453125" style="46" customWidth="1"/>
    <col min="4" max="4" width="4.26953125" customWidth="1"/>
    <col min="5" max="5" width="4.453125" customWidth="1"/>
    <col min="6" max="8" width="4.26953125" customWidth="1"/>
    <col min="9" max="9" width="4.1796875" customWidth="1"/>
    <col min="10" max="11" width="4.26953125" customWidth="1"/>
    <col min="12" max="12" width="4.1796875" customWidth="1"/>
    <col min="13" max="13" width="3.81640625" customWidth="1"/>
    <col min="14" max="14" width="4.7265625" style="29" customWidth="1"/>
    <col min="15" max="15" width="4" hidden="1" customWidth="1"/>
    <col min="16" max="17" width="4.26953125" hidden="1" customWidth="1"/>
    <col min="18" max="21" width="4.1796875" hidden="1" customWidth="1"/>
    <col min="22" max="22" width="4" hidden="1" customWidth="1"/>
    <col min="23" max="23" width="0.453125" hidden="1" customWidth="1"/>
    <col min="24" max="24" width="7.7265625" customWidth="1"/>
    <col min="25" max="26" width="3.54296875" customWidth="1"/>
    <col min="27" max="27" width="4" customWidth="1"/>
    <col min="28" max="30" width="3.54296875" customWidth="1"/>
    <col min="31" max="31" width="4.7265625" customWidth="1"/>
    <col min="32" max="33" width="3.54296875" customWidth="1"/>
    <col min="34" max="34" width="4.1796875" customWidth="1"/>
    <col min="35" max="35" width="18.81640625" style="42" customWidth="1"/>
  </cols>
  <sheetData>
    <row r="1" spans="1:35" ht="25.5" x14ac:dyDescent="0.55000000000000004">
      <c r="A1" s="161" t="s">
        <v>0</v>
      </c>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row>
    <row r="2" spans="1:35" ht="15.5" x14ac:dyDescent="0.35">
      <c r="A2" s="162" t="s">
        <v>25</v>
      </c>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c r="AH2" s="162"/>
      <c r="AI2" s="162"/>
    </row>
    <row r="3" spans="1:35" x14ac:dyDescent="0.35">
      <c r="A3" s="163" t="s">
        <v>86</v>
      </c>
      <c r="B3" s="163"/>
      <c r="C3" s="163"/>
      <c r="D3" s="163"/>
      <c r="E3" s="163"/>
      <c r="F3" s="163"/>
      <c r="G3" s="163"/>
      <c r="H3" s="163"/>
      <c r="I3" s="163"/>
      <c r="J3" s="163"/>
      <c r="K3" s="163"/>
      <c r="L3" s="163"/>
      <c r="M3" s="163"/>
      <c r="N3" s="163"/>
      <c r="O3" s="163"/>
      <c r="P3" s="163"/>
      <c r="Q3" s="163"/>
      <c r="R3" s="163"/>
      <c r="S3" s="163"/>
      <c r="T3" s="163"/>
      <c r="U3" s="163"/>
      <c r="V3" s="163"/>
      <c r="W3" s="163"/>
      <c r="X3" s="163"/>
      <c r="Y3" s="163"/>
      <c r="Z3" s="163"/>
      <c r="AA3" s="163"/>
      <c r="AB3" s="163"/>
      <c r="AC3" s="163"/>
      <c r="AD3" s="163"/>
      <c r="AE3" s="163"/>
      <c r="AF3" s="163"/>
      <c r="AG3" s="163"/>
      <c r="AH3" s="163"/>
      <c r="AI3" s="163"/>
    </row>
    <row r="4" spans="1:35" ht="17.25" customHeight="1" x14ac:dyDescent="0.35">
      <c r="A4" s="164" t="s">
        <v>110</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row>
    <row r="5" spans="1:35" ht="15.75" customHeight="1" x14ac:dyDescent="0.35">
      <c r="A5" s="178" t="s">
        <v>1</v>
      </c>
      <c r="B5" s="174" t="s">
        <v>21</v>
      </c>
      <c r="C5" s="179" t="s">
        <v>18</v>
      </c>
      <c r="D5" s="182" t="s">
        <v>81</v>
      </c>
      <c r="E5" s="182" t="s">
        <v>83</v>
      </c>
      <c r="F5" s="182" t="s">
        <v>84</v>
      </c>
      <c r="G5" s="182" t="s">
        <v>79</v>
      </c>
      <c r="H5" s="182" t="s">
        <v>80</v>
      </c>
      <c r="I5" s="182" t="s">
        <v>77</v>
      </c>
      <c r="J5" s="182" t="s">
        <v>78</v>
      </c>
      <c r="K5" s="182" t="s">
        <v>76</v>
      </c>
      <c r="L5" s="182" t="s">
        <v>75</v>
      </c>
      <c r="M5" s="182" t="s">
        <v>74</v>
      </c>
      <c r="N5" s="192" t="s">
        <v>82</v>
      </c>
      <c r="O5" s="182"/>
      <c r="P5" s="182"/>
      <c r="Q5" s="182"/>
      <c r="R5" s="182"/>
      <c r="S5" s="182"/>
      <c r="T5" s="182"/>
      <c r="U5" s="182"/>
      <c r="V5" s="182"/>
      <c r="W5" s="182"/>
      <c r="X5" s="175" t="s">
        <v>27</v>
      </c>
      <c r="Y5" s="142" t="s">
        <v>28</v>
      </c>
      <c r="Z5" s="143"/>
      <c r="AA5" s="143"/>
      <c r="AB5" s="144"/>
      <c r="AC5" s="154" t="s">
        <v>5</v>
      </c>
      <c r="AD5" s="154"/>
      <c r="AE5" s="154"/>
      <c r="AF5" s="154" t="s">
        <v>29</v>
      </c>
      <c r="AG5" s="154"/>
      <c r="AH5" s="154"/>
      <c r="AI5" s="184" t="s">
        <v>16</v>
      </c>
    </row>
    <row r="6" spans="1:35" ht="13.5" customHeight="1" x14ac:dyDescent="0.35">
      <c r="A6" s="178"/>
      <c r="B6" s="174"/>
      <c r="C6" s="180"/>
      <c r="D6" s="183"/>
      <c r="E6" s="183"/>
      <c r="F6" s="183"/>
      <c r="G6" s="183"/>
      <c r="H6" s="183"/>
      <c r="I6" s="183"/>
      <c r="J6" s="183"/>
      <c r="K6" s="183"/>
      <c r="L6" s="183"/>
      <c r="M6" s="183"/>
      <c r="N6" s="193"/>
      <c r="O6" s="183"/>
      <c r="P6" s="183"/>
      <c r="Q6" s="183"/>
      <c r="R6" s="183"/>
      <c r="S6" s="183"/>
      <c r="T6" s="183"/>
      <c r="U6" s="183"/>
      <c r="V6" s="183"/>
      <c r="W6" s="183"/>
      <c r="X6" s="176"/>
      <c r="Y6" s="145" t="s">
        <v>2</v>
      </c>
      <c r="Z6" s="147" t="s">
        <v>3</v>
      </c>
      <c r="AA6" s="147" t="s">
        <v>4</v>
      </c>
      <c r="AB6" s="151" t="s">
        <v>30</v>
      </c>
      <c r="AC6" s="149" t="s">
        <v>2</v>
      </c>
      <c r="AD6" s="149" t="s">
        <v>3</v>
      </c>
      <c r="AE6" s="149" t="s">
        <v>4</v>
      </c>
      <c r="AF6" s="187" t="s">
        <v>2</v>
      </c>
      <c r="AG6" s="187" t="s">
        <v>3</v>
      </c>
      <c r="AH6" s="187" t="s">
        <v>4</v>
      </c>
      <c r="AI6" s="185"/>
    </row>
    <row r="7" spans="1:35" ht="12.75" customHeight="1" x14ac:dyDescent="0.35">
      <c r="A7" s="178"/>
      <c r="B7" s="174"/>
      <c r="C7" s="181"/>
      <c r="D7" s="17">
        <v>3</v>
      </c>
      <c r="E7" s="17">
        <v>2</v>
      </c>
      <c r="F7" s="17">
        <v>1</v>
      </c>
      <c r="G7" s="17">
        <v>3</v>
      </c>
      <c r="H7" s="17">
        <v>1</v>
      </c>
      <c r="I7" s="17">
        <v>2</v>
      </c>
      <c r="J7" s="17">
        <v>2</v>
      </c>
      <c r="K7" s="17">
        <v>1</v>
      </c>
      <c r="L7" s="17">
        <v>2</v>
      </c>
      <c r="M7" s="17">
        <v>2</v>
      </c>
      <c r="N7" s="30">
        <v>2</v>
      </c>
      <c r="O7" s="17"/>
      <c r="P7" s="17"/>
      <c r="Q7" s="17"/>
      <c r="R7" s="17"/>
      <c r="S7" s="17"/>
      <c r="T7" s="17"/>
      <c r="U7" s="17"/>
      <c r="V7" s="17"/>
      <c r="W7" s="17"/>
      <c r="X7" s="177"/>
      <c r="Y7" s="146"/>
      <c r="Z7" s="148"/>
      <c r="AA7" s="148"/>
      <c r="AB7" s="152"/>
      <c r="AC7" s="150"/>
      <c r="AD7" s="150"/>
      <c r="AE7" s="150"/>
      <c r="AF7" s="188"/>
      <c r="AG7" s="188"/>
      <c r="AH7" s="188"/>
      <c r="AI7" s="186"/>
    </row>
    <row r="8" spans="1:35" ht="35.25" customHeight="1" x14ac:dyDescent="0.35">
      <c r="A8" s="99">
        <v>1</v>
      </c>
      <c r="B8" s="3" t="str">
        <f>PROPER(Details!B7)</f>
        <v>Iloanusi, Ifechi Emmanuel</v>
      </c>
      <c r="C8" s="22" t="str">
        <f>T(Details!C7)</f>
        <v>CMP/20/109113</v>
      </c>
      <c r="D8" s="18" t="s">
        <v>69</v>
      </c>
      <c r="E8" s="18" t="s">
        <v>67</v>
      </c>
      <c r="F8" s="18" t="s">
        <v>68</v>
      </c>
      <c r="G8" s="18" t="s">
        <v>70</v>
      </c>
      <c r="H8" s="18" t="s">
        <v>70</v>
      </c>
      <c r="I8" s="18" t="s">
        <v>68</v>
      </c>
      <c r="J8" s="18" t="s">
        <v>68</v>
      </c>
      <c r="K8" s="18" t="s">
        <v>67</v>
      </c>
      <c r="L8" s="18" t="s">
        <v>68</v>
      </c>
      <c r="M8" s="18" t="s">
        <v>70</v>
      </c>
      <c r="N8" s="28" t="s">
        <v>69</v>
      </c>
      <c r="O8" s="18"/>
      <c r="P8" s="18"/>
      <c r="Q8" s="18"/>
      <c r="R8" s="18"/>
      <c r="S8" s="18"/>
      <c r="T8" s="18"/>
      <c r="U8" s="18"/>
      <c r="V8" s="18"/>
      <c r="W8" s="18"/>
      <c r="X8" s="2"/>
      <c r="Y8" s="4">
        <f>SumTCL(D8:W8,$D$7:$W$7)</f>
        <v>21</v>
      </c>
      <c r="Z8" s="4">
        <f>CurrGP(D8:W8,$D$7:$W$7)</f>
        <v>58</v>
      </c>
      <c r="AA8" s="5">
        <f>GradePointAve(Z8,Y8)</f>
        <v>2.7599999904632568</v>
      </c>
      <c r="AB8" s="4" t="str">
        <f>SRT(I8:W8)</f>
        <v>CO</v>
      </c>
      <c r="AC8" s="4">
        <f>F100L!Y8</f>
        <v>20</v>
      </c>
      <c r="AD8" s="4">
        <f>F100L!Z8</f>
        <v>69</v>
      </c>
      <c r="AE8" s="5">
        <f>GradePointAve(AD8,AC8)</f>
        <v>3.4500000476837158</v>
      </c>
      <c r="AF8" s="4">
        <f t="shared" ref="AF8:AG11" si="0">SUM(Y8,AC8)</f>
        <v>41</v>
      </c>
      <c r="AG8" s="4">
        <f t="shared" si="0"/>
        <v>127</v>
      </c>
      <c r="AH8" s="5">
        <f>GradePointAve(AG8,AF8)</f>
        <v>3.0999999046325684</v>
      </c>
      <c r="AI8" s="3" t="str">
        <f>RemarksTwo(D8:W8,AH8,$D$5:$W$5,F100L!AI8)</f>
        <v>CHM121,CHM124,CSC123,PHY112</v>
      </c>
    </row>
    <row r="9" spans="1:35" ht="25.5" customHeight="1" x14ac:dyDescent="0.35">
      <c r="A9" s="99">
        <v>2</v>
      </c>
      <c r="B9" s="3" t="str">
        <f>PROPER(Details!B8)</f>
        <v>Chimbo, Chinonso Prince</v>
      </c>
      <c r="C9" s="24" t="str">
        <f>T(Details!C8)</f>
        <v>CMP/20/109134</v>
      </c>
      <c r="D9" s="18" t="s">
        <v>69</v>
      </c>
      <c r="E9" s="18" t="s">
        <v>67</v>
      </c>
      <c r="F9" s="18" t="s">
        <v>67</v>
      </c>
      <c r="G9" s="18" t="s">
        <v>70</v>
      </c>
      <c r="H9" s="18" t="s">
        <v>70</v>
      </c>
      <c r="I9" s="18" t="s">
        <v>67</v>
      </c>
      <c r="J9" s="18" t="s">
        <v>68</v>
      </c>
      <c r="K9" s="18" t="s">
        <v>69</v>
      </c>
      <c r="L9" s="18" t="s">
        <v>67</v>
      </c>
      <c r="M9" s="18" t="s">
        <v>72</v>
      </c>
      <c r="N9" s="28" t="s">
        <v>70</v>
      </c>
      <c r="O9" s="18"/>
      <c r="P9" s="18"/>
      <c r="Q9" s="18"/>
      <c r="R9" s="18"/>
      <c r="S9" s="18"/>
      <c r="T9" s="18"/>
      <c r="U9" s="18"/>
      <c r="V9" s="18"/>
      <c r="W9" s="18"/>
      <c r="X9" s="2"/>
      <c r="Y9" s="4">
        <f>SumTCL(D9:W9,$D$7:$W$7)</f>
        <v>21</v>
      </c>
      <c r="Z9" s="4">
        <f>CurrGP(D9:W9,$D$7:$W$7)</f>
        <v>56</v>
      </c>
      <c r="AA9" s="5">
        <f>GradePointAve(Z9,Y9)</f>
        <v>2.6700000762939453</v>
      </c>
      <c r="AB9" s="4" t="str">
        <f>SRT(I9:W9)</f>
        <v>CO</v>
      </c>
      <c r="AC9" s="4">
        <f>F100L!Y9</f>
        <v>20</v>
      </c>
      <c r="AD9" s="4">
        <f>F100L!Z9</f>
        <v>62</v>
      </c>
      <c r="AE9" s="5">
        <f>GradePointAve(AD9,AC9)</f>
        <v>3.0999999046325684</v>
      </c>
      <c r="AF9" s="4">
        <f t="shared" si="0"/>
        <v>41</v>
      </c>
      <c r="AG9" s="4">
        <f t="shared" si="0"/>
        <v>118</v>
      </c>
      <c r="AH9" s="5">
        <f>GradePointAve(AG9,AF9)</f>
        <v>2.880000114440918</v>
      </c>
      <c r="AI9" s="3" t="str">
        <f>RemarksTwo(D9:W9,AH9,$D$5:$W$5,F100L!AI9)</f>
        <v>CHM121,CHM124,MTH123</v>
      </c>
    </row>
    <row r="10" spans="1:35" x14ac:dyDescent="0.35">
      <c r="A10" s="99">
        <v>3</v>
      </c>
      <c r="B10" s="3" t="str">
        <f>PROPER(Details!B9)</f>
        <v>Enyinnaya, Favour Chinonyerem</v>
      </c>
      <c r="C10" s="22" t="str">
        <f>T(Details!C9)</f>
        <v>CMP/20/109145</v>
      </c>
      <c r="D10" s="18" t="s">
        <v>69</v>
      </c>
      <c r="E10" s="18" t="s">
        <v>71</v>
      </c>
      <c r="F10" s="18" t="s">
        <v>72</v>
      </c>
      <c r="G10" s="18" t="s">
        <v>68</v>
      </c>
      <c r="H10" s="18" t="s">
        <v>68</v>
      </c>
      <c r="I10" s="18" t="s">
        <v>67</v>
      </c>
      <c r="J10" s="18" t="s">
        <v>68</v>
      </c>
      <c r="K10" s="18" t="s">
        <v>69</v>
      </c>
      <c r="L10" s="18" t="s">
        <v>67</v>
      </c>
      <c r="M10" s="18" t="s">
        <v>67</v>
      </c>
      <c r="N10" s="28" t="s">
        <v>69</v>
      </c>
      <c r="O10" s="18"/>
      <c r="P10" s="18"/>
      <c r="Q10" s="18"/>
      <c r="R10" s="18"/>
      <c r="S10" s="18"/>
      <c r="T10" s="18"/>
      <c r="U10" s="18"/>
      <c r="V10" s="18"/>
      <c r="W10" s="18"/>
      <c r="X10" s="2"/>
      <c r="Y10" s="4">
        <f>SumTCL(D10:W10,$D$7:$W$7)</f>
        <v>21</v>
      </c>
      <c r="Z10" s="4">
        <f>CurrGP(D10:W10,$D$7:$W$7)</f>
        <v>77</v>
      </c>
      <c r="AA10" s="5">
        <f>GradePointAve(Z10,Y10)</f>
        <v>3.6700000762939453</v>
      </c>
      <c r="AB10" s="4" t="str">
        <f>SRT(I10:W10)</f>
        <v>P</v>
      </c>
      <c r="AC10" s="4">
        <f>F100L!Y10</f>
        <v>20</v>
      </c>
      <c r="AD10" s="4">
        <f>F100L!Z10</f>
        <v>65</v>
      </c>
      <c r="AE10" s="5">
        <f>GradePointAve(AD10,AC10)</f>
        <v>3.25</v>
      </c>
      <c r="AF10" s="4">
        <f t="shared" si="0"/>
        <v>41</v>
      </c>
      <c r="AG10" s="4">
        <f t="shared" si="0"/>
        <v>142</v>
      </c>
      <c r="AH10" s="5">
        <f>GradePointAve(AG10,AF10)</f>
        <v>3.4600000381469727</v>
      </c>
      <c r="AI10" s="3" t="str">
        <f>RemarksTwo(D10:W10,AH10,$D$5:$W$5,F100L!AI10)</f>
        <v>PASS</v>
      </c>
    </row>
    <row r="11" spans="1:35" x14ac:dyDescent="0.35">
      <c r="A11" s="99">
        <v>4</v>
      </c>
      <c r="B11" s="3" t="str">
        <f>PROPER(Details!B10)</f>
        <v xml:space="preserve">Elom, Victor  Izuchukwu </v>
      </c>
      <c r="C11" s="22" t="str">
        <f>T(Details!C10)</f>
        <v>CMP/20/109185</v>
      </c>
      <c r="D11" s="18" t="s">
        <v>67</v>
      </c>
      <c r="E11" s="18" t="s">
        <v>67</v>
      </c>
      <c r="F11" s="18" t="s">
        <v>68</v>
      </c>
      <c r="G11" s="18" t="s">
        <v>72</v>
      </c>
      <c r="H11" s="18" t="s">
        <v>72</v>
      </c>
      <c r="I11" s="18" t="s">
        <v>68</v>
      </c>
      <c r="J11" s="18" t="s">
        <v>68</v>
      </c>
      <c r="K11" s="18" t="s">
        <v>69</v>
      </c>
      <c r="L11" s="18" t="s">
        <v>68</v>
      </c>
      <c r="M11" s="18" t="s">
        <v>68</v>
      </c>
      <c r="N11" s="28" t="s">
        <v>68</v>
      </c>
      <c r="O11" s="18"/>
      <c r="P11" s="18"/>
      <c r="Q11" s="18"/>
      <c r="R11" s="18"/>
      <c r="S11" s="18"/>
      <c r="T11" s="18"/>
      <c r="U11" s="18"/>
      <c r="V11" s="18"/>
      <c r="W11" s="18"/>
      <c r="X11" s="2"/>
      <c r="Y11" s="4">
        <f>SumTCL(D11:W11,$D$7:$W$7)</f>
        <v>21</v>
      </c>
      <c r="Z11" s="4">
        <f>CurrGP(D11:W11,$D$7:$W$7)</f>
        <v>62</v>
      </c>
      <c r="AA11" s="5">
        <f>GradePointAve(Z11,Y11)</f>
        <v>2.9500000476837158</v>
      </c>
      <c r="AB11" s="4" t="str">
        <f>SRT(I11:W11)</f>
        <v>P</v>
      </c>
      <c r="AC11" s="4">
        <f>F100L!Y11</f>
        <v>20</v>
      </c>
      <c r="AD11" s="4">
        <f>F100L!Z11</f>
        <v>56</v>
      </c>
      <c r="AE11" s="5">
        <f>GradePointAve(AD11,AC11)</f>
        <v>2.7999999523162842</v>
      </c>
      <c r="AF11" s="4">
        <f t="shared" si="0"/>
        <v>41</v>
      </c>
      <c r="AG11" s="4">
        <f t="shared" si="0"/>
        <v>118</v>
      </c>
      <c r="AH11" s="5">
        <f>GradePointAve(AG11,AF11)</f>
        <v>2.880000114440918</v>
      </c>
      <c r="AI11" s="3" t="str">
        <f>RemarksTwo(D11:W11,AH11,$D$5:$W$5,F100L!AI11)</f>
        <v>CHM114</v>
      </c>
    </row>
    <row r="12" spans="1:35" x14ac:dyDescent="0.35">
      <c r="A12" s="99">
        <v>5</v>
      </c>
      <c r="B12" s="3" t="str">
        <f>PROPER(Details!B11)</f>
        <v>Kalu, Onyedika Philip</v>
      </c>
      <c r="C12" s="22" t="str">
        <f>T(Details!C11)</f>
        <v>CMP/20/109189</v>
      </c>
      <c r="D12" s="18" t="s">
        <v>67</v>
      </c>
      <c r="E12" s="18" t="s">
        <v>68</v>
      </c>
      <c r="F12" s="18" t="s">
        <v>67</v>
      </c>
      <c r="G12" s="18" t="s">
        <v>71</v>
      </c>
      <c r="H12" s="18" t="s">
        <v>68</v>
      </c>
      <c r="I12" s="18" t="s">
        <v>67</v>
      </c>
      <c r="J12" s="18" t="s">
        <v>71</v>
      </c>
      <c r="K12" s="18" t="s">
        <v>67</v>
      </c>
      <c r="L12" s="18" t="s">
        <v>68</v>
      </c>
      <c r="M12" s="18" t="s">
        <v>68</v>
      </c>
      <c r="N12" s="28" t="s">
        <v>68</v>
      </c>
      <c r="O12" s="18"/>
      <c r="P12" s="18"/>
      <c r="Q12" s="18"/>
      <c r="R12" s="18"/>
      <c r="S12" s="18"/>
      <c r="T12" s="18"/>
      <c r="U12" s="18"/>
      <c r="V12" s="18"/>
      <c r="W12" s="18"/>
      <c r="X12" s="2"/>
      <c r="Y12" s="4">
        <f t="shared" ref="Y12:Y75" si="1">SumTCL(D12:W12,$D$7:$W$7)</f>
        <v>21</v>
      </c>
      <c r="Z12" s="4">
        <f t="shared" ref="Z12:Z75" si="2">CurrGP(D12:W12,$D$7:$W$7)</f>
        <v>65</v>
      </c>
      <c r="AA12" s="5">
        <f t="shared" ref="AA12:AA75" si="3">GradePointAve(Z12,Y12)</f>
        <v>3.0999999046325684</v>
      </c>
      <c r="AB12" s="4" t="str">
        <f t="shared" ref="AB12:AB75" si="4">SRT(I12:W12)</f>
        <v>P</v>
      </c>
      <c r="AC12" s="4">
        <f>F100L!Y12</f>
        <v>20</v>
      </c>
      <c r="AD12" s="4">
        <f>F100L!Z12</f>
        <v>63</v>
      </c>
      <c r="AE12" s="5">
        <f t="shared" ref="AE12:AE75" si="5">GradePointAve(AD12,AC12)</f>
        <v>3.1500000953674316</v>
      </c>
      <c r="AF12" s="4">
        <f t="shared" ref="AF12:AF75" si="6">SUM(Y12,AC12)</f>
        <v>41</v>
      </c>
      <c r="AG12" s="4">
        <f t="shared" ref="AG12:AG75" si="7">SUM(Z12,AD12)</f>
        <v>128</v>
      </c>
      <c r="AH12" s="5">
        <f t="shared" ref="AH12:AH75" si="8">GradePointAve(AG12,AF12)</f>
        <v>3.119999885559082</v>
      </c>
      <c r="AI12" s="3" t="str">
        <f>RemarksTwo(D12:W12,AH12,$D$5:$W$5,F100L!AI12)</f>
        <v>PASS</v>
      </c>
    </row>
    <row r="13" spans="1:35" x14ac:dyDescent="0.35">
      <c r="A13" s="99">
        <v>6</v>
      </c>
      <c r="B13" s="3" t="str">
        <f>PROPER(Details!B12)</f>
        <v>Okoroafor, Jacob Emmanuel</v>
      </c>
      <c r="C13" s="22" t="str">
        <f>T(Details!C12)</f>
        <v>CMP/20/109194</v>
      </c>
      <c r="D13" s="18" t="s">
        <v>68</v>
      </c>
      <c r="E13" s="18" t="s">
        <v>71</v>
      </c>
      <c r="F13" s="18" t="s">
        <v>67</v>
      </c>
      <c r="G13" s="18" t="s">
        <v>68</v>
      </c>
      <c r="H13" s="18" t="s">
        <v>68</v>
      </c>
      <c r="I13" s="18" t="s">
        <v>69</v>
      </c>
      <c r="J13" s="18" t="s">
        <v>67</v>
      </c>
      <c r="K13" s="18" t="s">
        <v>67</v>
      </c>
      <c r="L13" s="18" t="s">
        <v>68</v>
      </c>
      <c r="M13" s="18" t="s">
        <v>67</v>
      </c>
      <c r="N13" s="28" t="s">
        <v>72</v>
      </c>
      <c r="O13" s="18"/>
      <c r="P13" s="18"/>
      <c r="Q13" s="18"/>
      <c r="R13" s="18"/>
      <c r="S13" s="18"/>
      <c r="T13" s="18"/>
      <c r="U13" s="18"/>
      <c r="V13" s="18"/>
      <c r="W13" s="18"/>
      <c r="X13" s="2"/>
      <c r="Y13" s="4">
        <f t="shared" si="1"/>
        <v>21</v>
      </c>
      <c r="Z13" s="4">
        <f t="shared" si="2"/>
        <v>67</v>
      </c>
      <c r="AA13" s="5">
        <f t="shared" si="3"/>
        <v>3.190000057220459</v>
      </c>
      <c r="AB13" s="4" t="str">
        <f t="shared" si="4"/>
        <v>P</v>
      </c>
      <c r="AC13" s="4">
        <f>F100L!Y13</f>
        <v>20</v>
      </c>
      <c r="AD13" s="4">
        <f>F100L!Z13</f>
        <v>60</v>
      </c>
      <c r="AE13" s="5">
        <f t="shared" si="5"/>
        <v>3</v>
      </c>
      <c r="AF13" s="4">
        <f t="shared" si="6"/>
        <v>41</v>
      </c>
      <c r="AG13" s="4">
        <f t="shared" si="7"/>
        <v>127</v>
      </c>
      <c r="AH13" s="5">
        <f t="shared" si="8"/>
        <v>3.0999999046325684</v>
      </c>
      <c r="AI13" s="3" t="str">
        <f>RemarksTwo(D13:W13,AH13,$D$5:$W$5,F100L!AI13)</f>
        <v>BIO112</v>
      </c>
    </row>
    <row r="14" spans="1:35" x14ac:dyDescent="0.35">
      <c r="A14" s="99">
        <v>7</v>
      </c>
      <c r="B14" s="3" t="str">
        <f>PROPER(Details!B13)</f>
        <v>Eme, Emmanuel Chibueze</v>
      </c>
      <c r="C14" s="22" t="str">
        <f>T(Details!C13)</f>
        <v>CMP/20/109195</v>
      </c>
      <c r="D14" s="18" t="s">
        <v>68</v>
      </c>
      <c r="E14" s="18" t="s">
        <v>72</v>
      </c>
      <c r="F14" s="18" t="s">
        <v>67</v>
      </c>
      <c r="G14" s="18" t="s">
        <v>71</v>
      </c>
      <c r="H14" s="18" t="s">
        <v>71</v>
      </c>
      <c r="I14" s="18" t="s">
        <v>67</v>
      </c>
      <c r="J14" s="18" t="s">
        <v>68</v>
      </c>
      <c r="K14" s="18" t="s">
        <v>67</v>
      </c>
      <c r="L14" s="18" t="s">
        <v>67</v>
      </c>
      <c r="M14" s="18" t="s">
        <v>67</v>
      </c>
      <c r="N14" s="28" t="s">
        <v>71</v>
      </c>
      <c r="O14" s="18"/>
      <c r="P14" s="18"/>
      <c r="Q14" s="18"/>
      <c r="R14" s="18"/>
      <c r="S14" s="18"/>
      <c r="T14" s="18"/>
      <c r="U14" s="18"/>
      <c r="V14" s="18"/>
      <c r="W14" s="18"/>
      <c r="X14" s="2"/>
      <c r="Y14" s="4">
        <f t="shared" si="1"/>
        <v>21</v>
      </c>
      <c r="Z14" s="4">
        <f t="shared" si="2"/>
        <v>61</v>
      </c>
      <c r="AA14" s="5">
        <f t="shared" si="3"/>
        <v>2.9000000953674316</v>
      </c>
      <c r="AB14" s="4" t="str">
        <f t="shared" si="4"/>
        <v>P</v>
      </c>
      <c r="AC14" s="4">
        <f>F100L!Y14</f>
        <v>20</v>
      </c>
      <c r="AD14" s="4">
        <f>F100L!Z14</f>
        <v>56</v>
      </c>
      <c r="AE14" s="5">
        <f t="shared" si="5"/>
        <v>2.7999999523162842</v>
      </c>
      <c r="AF14" s="4">
        <f t="shared" si="6"/>
        <v>41</v>
      </c>
      <c r="AG14" s="4">
        <f t="shared" si="7"/>
        <v>117</v>
      </c>
      <c r="AH14" s="5">
        <f t="shared" si="8"/>
        <v>2.8499999046325684</v>
      </c>
      <c r="AI14" s="3" t="str">
        <f>RemarksTwo(D14:W14,AH14,$D$5:$W$5,F100L!AI14)</f>
        <v>PHY112</v>
      </c>
    </row>
    <row r="15" spans="1:35" x14ac:dyDescent="0.35">
      <c r="A15" s="99">
        <v>8</v>
      </c>
      <c r="B15" s="3" t="str">
        <f>PROPER(Details!B14)</f>
        <v>Kalu, Faith Chukwuemeka</v>
      </c>
      <c r="C15" s="22" t="str">
        <f>T(Details!C14)</f>
        <v>CMP/20/109197</v>
      </c>
      <c r="D15" s="18" t="s">
        <v>71</v>
      </c>
      <c r="E15" s="18" t="s">
        <v>68</v>
      </c>
      <c r="F15" s="18" t="s">
        <v>68</v>
      </c>
      <c r="G15" s="18" t="s">
        <v>70</v>
      </c>
      <c r="H15" s="18" t="s">
        <v>70</v>
      </c>
      <c r="I15" s="18" t="s">
        <v>70</v>
      </c>
      <c r="J15" s="18" t="s">
        <v>68</v>
      </c>
      <c r="K15" s="18" t="s">
        <v>69</v>
      </c>
      <c r="L15" s="18" t="s">
        <v>68</v>
      </c>
      <c r="M15" s="18" t="s">
        <v>72</v>
      </c>
      <c r="N15" s="28" t="s">
        <v>71</v>
      </c>
      <c r="O15" s="18"/>
      <c r="P15" s="18"/>
      <c r="Q15" s="18"/>
      <c r="R15" s="18"/>
      <c r="S15" s="18"/>
      <c r="T15" s="18"/>
      <c r="U15" s="18"/>
      <c r="V15" s="18"/>
      <c r="W15" s="18"/>
      <c r="X15" s="2"/>
      <c r="Y15" s="4">
        <f t="shared" si="1"/>
        <v>21</v>
      </c>
      <c r="Z15" s="4">
        <f t="shared" si="2"/>
        <v>38</v>
      </c>
      <c r="AA15" s="5">
        <f t="shared" si="3"/>
        <v>1.809999942779541</v>
      </c>
      <c r="AB15" s="4" t="str">
        <f t="shared" si="4"/>
        <v>CO</v>
      </c>
      <c r="AC15" s="4">
        <f>F100L!Y15</f>
        <v>20</v>
      </c>
      <c r="AD15" s="4">
        <f>F100L!Z15</f>
        <v>44</v>
      </c>
      <c r="AE15" s="5">
        <f t="shared" si="5"/>
        <v>2.2000000476837158</v>
      </c>
      <c r="AF15" s="4">
        <f t="shared" si="6"/>
        <v>41</v>
      </c>
      <c r="AG15" s="4">
        <f t="shared" si="7"/>
        <v>82</v>
      </c>
      <c r="AH15" s="5">
        <f t="shared" si="8"/>
        <v>2</v>
      </c>
      <c r="AI15" s="3" t="str">
        <f>RemarksTwo(D15:W15,AH15,$D$5:$W$5,F100L!AI15)</f>
        <v>CHM121,CHM124,GSS121</v>
      </c>
    </row>
    <row r="16" spans="1:35" x14ac:dyDescent="0.35">
      <c r="A16" s="99">
        <v>9</v>
      </c>
      <c r="B16" s="3" t="str">
        <f>PROPER(Details!B15)</f>
        <v>Bernard, Michael Chukwunyere</v>
      </c>
      <c r="C16" s="22" t="str">
        <f>T(Details!C15)</f>
        <v>CMP/20/109202</v>
      </c>
      <c r="D16" s="18" t="s">
        <v>69</v>
      </c>
      <c r="E16" s="18" t="s">
        <v>68</v>
      </c>
      <c r="F16" s="18" t="s">
        <v>68</v>
      </c>
      <c r="G16" s="18" t="s">
        <v>72</v>
      </c>
      <c r="H16" s="18" t="s">
        <v>69</v>
      </c>
      <c r="I16" s="18" t="s">
        <v>68</v>
      </c>
      <c r="J16" s="18" t="s">
        <v>67</v>
      </c>
      <c r="K16" s="18" t="s">
        <v>67</v>
      </c>
      <c r="L16" s="18" t="s">
        <v>67</v>
      </c>
      <c r="M16" s="18" t="s">
        <v>68</v>
      </c>
      <c r="N16" s="28" t="s">
        <v>71</v>
      </c>
      <c r="O16" s="18"/>
      <c r="P16" s="18"/>
      <c r="Q16" s="18"/>
      <c r="R16" s="18"/>
      <c r="S16" s="18"/>
      <c r="T16" s="18"/>
      <c r="U16" s="18"/>
      <c r="V16" s="18"/>
      <c r="W16" s="18"/>
      <c r="X16" s="2"/>
      <c r="Y16" s="4">
        <f t="shared" si="1"/>
        <v>21</v>
      </c>
      <c r="Z16" s="4">
        <f t="shared" si="2"/>
        <v>68</v>
      </c>
      <c r="AA16" s="5">
        <f t="shared" si="3"/>
        <v>3.2400000095367432</v>
      </c>
      <c r="AB16" s="4" t="str">
        <f t="shared" si="4"/>
        <v>P</v>
      </c>
      <c r="AC16" s="4">
        <f>F100L!Y16</f>
        <v>20</v>
      </c>
      <c r="AD16" s="4">
        <f>F100L!Z16</f>
        <v>72</v>
      </c>
      <c r="AE16" s="5">
        <f t="shared" si="5"/>
        <v>3.5999999046325684</v>
      </c>
      <c r="AF16" s="4">
        <f t="shared" si="6"/>
        <v>41</v>
      </c>
      <c r="AG16" s="4">
        <f t="shared" si="7"/>
        <v>140</v>
      </c>
      <c r="AH16" s="5">
        <f t="shared" si="8"/>
        <v>3.4100000858306885</v>
      </c>
      <c r="AI16" s="3" t="str">
        <f>RemarksTwo(D16:W16,AH16,$D$5:$W$5,F100L!AI16)</f>
        <v>PASS</v>
      </c>
    </row>
    <row r="17" spans="1:35" x14ac:dyDescent="0.35">
      <c r="A17" s="99">
        <v>10</v>
      </c>
      <c r="B17" s="3" t="str">
        <f>PROPER(Details!B16)</f>
        <v>Egbuchulam, Chidiebere Victor</v>
      </c>
      <c r="C17" s="22" t="str">
        <f>T(Details!C16)</f>
        <v>CMP/20/109211</v>
      </c>
      <c r="D17" s="18" t="s">
        <v>69</v>
      </c>
      <c r="E17" s="18" t="s">
        <v>67</v>
      </c>
      <c r="F17" s="18" t="s">
        <v>67</v>
      </c>
      <c r="G17" s="18" t="s">
        <v>67</v>
      </c>
      <c r="H17" s="18" t="s">
        <v>67</v>
      </c>
      <c r="I17" s="18" t="s">
        <v>68</v>
      </c>
      <c r="J17" s="18" t="s">
        <v>68</v>
      </c>
      <c r="K17" s="18" t="s">
        <v>67</v>
      </c>
      <c r="L17" s="18" t="s">
        <v>71</v>
      </c>
      <c r="M17" s="18" t="s">
        <v>70</v>
      </c>
      <c r="N17" s="28" t="s">
        <v>67</v>
      </c>
      <c r="O17" s="18"/>
      <c r="P17" s="18"/>
      <c r="Q17" s="18"/>
      <c r="R17" s="18"/>
      <c r="S17" s="18"/>
      <c r="T17" s="18"/>
      <c r="U17" s="18"/>
      <c r="V17" s="18"/>
      <c r="W17" s="18"/>
      <c r="X17" s="2"/>
      <c r="Y17" s="4">
        <f t="shared" si="1"/>
        <v>21</v>
      </c>
      <c r="Z17" s="4">
        <f t="shared" si="2"/>
        <v>71</v>
      </c>
      <c r="AA17" s="5">
        <f t="shared" si="3"/>
        <v>3.380000114440918</v>
      </c>
      <c r="AB17" s="4" t="str">
        <f t="shared" si="4"/>
        <v>CO</v>
      </c>
      <c r="AC17" s="4">
        <f>F100L!Y17</f>
        <v>20</v>
      </c>
      <c r="AD17" s="4">
        <f>F100L!Z17</f>
        <v>66</v>
      </c>
      <c r="AE17" s="5">
        <f t="shared" si="5"/>
        <v>3.2999999523162842</v>
      </c>
      <c r="AF17" s="4">
        <f t="shared" si="6"/>
        <v>41</v>
      </c>
      <c r="AG17" s="4">
        <f t="shared" si="7"/>
        <v>137</v>
      </c>
      <c r="AH17" s="5">
        <f t="shared" si="8"/>
        <v>3.3399999141693115</v>
      </c>
      <c r="AI17" s="3" t="str">
        <f>RemarksTwo(D17:W17,AH17,$D$5:$W$5,F100L!AI17)</f>
        <v>CSC123,PHY112</v>
      </c>
    </row>
    <row r="18" spans="1:35" x14ac:dyDescent="0.35">
      <c r="A18" s="99">
        <v>11</v>
      </c>
      <c r="B18" s="3" t="str">
        <f>PROPER(Details!B17)</f>
        <v>Udo, Udo, Chimgozirim</v>
      </c>
      <c r="C18" s="22" t="str">
        <f>T(Details!C17)</f>
        <v>CMP/20/109213</v>
      </c>
      <c r="D18" s="18" t="s">
        <v>69</v>
      </c>
      <c r="E18" s="18" t="s">
        <v>68</v>
      </c>
      <c r="F18" s="18" t="s">
        <v>67</v>
      </c>
      <c r="G18" s="18" t="s">
        <v>68</v>
      </c>
      <c r="H18" s="18" t="s">
        <v>70</v>
      </c>
      <c r="I18" s="18" t="s">
        <v>68</v>
      </c>
      <c r="J18" s="18" t="s">
        <v>71</v>
      </c>
      <c r="K18" s="18" t="s">
        <v>69</v>
      </c>
      <c r="L18" s="18" t="s">
        <v>67</v>
      </c>
      <c r="M18" s="18" t="s">
        <v>68</v>
      </c>
      <c r="N18" s="28" t="s">
        <v>67</v>
      </c>
      <c r="O18" s="18"/>
      <c r="P18" s="18"/>
      <c r="Q18" s="18"/>
      <c r="R18" s="18"/>
      <c r="S18" s="18"/>
      <c r="T18" s="18"/>
      <c r="U18" s="18"/>
      <c r="V18" s="18"/>
      <c r="W18" s="18"/>
      <c r="X18" s="2"/>
      <c r="Y18" s="4">
        <f t="shared" si="1"/>
        <v>21</v>
      </c>
      <c r="Z18" s="4">
        <f t="shared" si="2"/>
        <v>71</v>
      </c>
      <c r="AA18" s="5">
        <f t="shared" si="3"/>
        <v>3.380000114440918</v>
      </c>
      <c r="AB18" s="4" t="str">
        <f t="shared" si="4"/>
        <v>P</v>
      </c>
      <c r="AC18" s="4">
        <f>F100L!Y18</f>
        <v>20</v>
      </c>
      <c r="AD18" s="4">
        <f>F100L!Z18</f>
        <v>49</v>
      </c>
      <c r="AE18" s="5">
        <f t="shared" si="5"/>
        <v>2.4500000476837158</v>
      </c>
      <c r="AF18" s="4">
        <f t="shared" si="6"/>
        <v>41</v>
      </c>
      <c r="AG18" s="4">
        <f t="shared" si="7"/>
        <v>120</v>
      </c>
      <c r="AH18" s="5">
        <f t="shared" si="8"/>
        <v>2.9300000667572021</v>
      </c>
      <c r="AI18" s="3" t="str">
        <f>RemarksTwo(D18:W18,AH18,$D$5:$W$5,F100L!AI18)</f>
        <v>CHM124</v>
      </c>
    </row>
    <row r="19" spans="1:35" x14ac:dyDescent="0.35">
      <c r="A19" s="99">
        <v>12</v>
      </c>
      <c r="B19" s="3" t="str">
        <f>PROPER(Details!B18)</f>
        <v>Ofuonyeadi, Chinedu Joshua</v>
      </c>
      <c r="C19" s="22" t="str">
        <f>T(Details!C18)</f>
        <v>CMP/20/109242</v>
      </c>
      <c r="D19" s="18" t="s">
        <v>68</v>
      </c>
      <c r="E19" s="18" t="s">
        <v>72</v>
      </c>
      <c r="F19" s="18" t="s">
        <v>67</v>
      </c>
      <c r="G19" s="18" t="s">
        <v>72</v>
      </c>
      <c r="H19" s="18" t="s">
        <v>72</v>
      </c>
      <c r="I19" s="18" t="s">
        <v>67</v>
      </c>
      <c r="J19" s="18" t="s">
        <v>68</v>
      </c>
      <c r="K19" s="18" t="s">
        <v>69</v>
      </c>
      <c r="L19" s="18" t="s">
        <v>68</v>
      </c>
      <c r="M19" s="18" t="s">
        <v>67</v>
      </c>
      <c r="N19" s="28" t="s">
        <v>72</v>
      </c>
      <c r="O19" s="18"/>
      <c r="P19" s="18"/>
      <c r="Q19" s="18"/>
      <c r="R19" s="18"/>
      <c r="S19" s="18"/>
      <c r="T19" s="18"/>
      <c r="U19" s="18"/>
      <c r="V19" s="18"/>
      <c r="W19" s="18"/>
      <c r="X19" s="2"/>
      <c r="Y19" s="4">
        <f t="shared" si="1"/>
        <v>21</v>
      </c>
      <c r="Z19" s="4">
        <f t="shared" si="2"/>
        <v>54</v>
      </c>
      <c r="AA19" s="5">
        <f t="shared" si="3"/>
        <v>2.5699999332427979</v>
      </c>
      <c r="AB19" s="4" t="str">
        <f t="shared" si="4"/>
        <v>P</v>
      </c>
      <c r="AC19" s="4">
        <f>F100L!Y19</f>
        <v>20</v>
      </c>
      <c r="AD19" s="4">
        <f>F100L!Z19</f>
        <v>65</v>
      </c>
      <c r="AE19" s="5">
        <f t="shared" si="5"/>
        <v>3.25</v>
      </c>
      <c r="AF19" s="4">
        <f t="shared" si="6"/>
        <v>41</v>
      </c>
      <c r="AG19" s="4">
        <f t="shared" si="7"/>
        <v>119</v>
      </c>
      <c r="AH19" s="5">
        <f t="shared" si="8"/>
        <v>2.9000000953674316</v>
      </c>
      <c r="AI19" s="3" t="str">
        <f>RemarksTwo(D19:W19,AH19,$D$5:$W$5,F100L!AI19)</f>
        <v>PASS</v>
      </c>
    </row>
    <row r="20" spans="1:35" x14ac:dyDescent="0.35">
      <c r="A20" s="99">
        <v>13</v>
      </c>
      <c r="B20" s="3" t="str">
        <f>PROPER(Details!B19)</f>
        <v>Otisi, Kingsley  Kalu</v>
      </c>
      <c r="C20" s="22" t="str">
        <f>T(Details!C19)</f>
        <v>CMP/20/109245</v>
      </c>
      <c r="D20" s="18" t="s">
        <v>67</v>
      </c>
      <c r="E20" s="18" t="s">
        <v>68</v>
      </c>
      <c r="F20" s="18" t="s">
        <v>69</v>
      </c>
      <c r="G20" s="18" t="s">
        <v>71</v>
      </c>
      <c r="H20" s="18" t="s">
        <v>69</v>
      </c>
      <c r="I20" s="18" t="s">
        <v>68</v>
      </c>
      <c r="J20" s="18" t="s">
        <v>68</v>
      </c>
      <c r="K20" s="18" t="s">
        <v>67</v>
      </c>
      <c r="L20" s="18" t="s">
        <v>67</v>
      </c>
      <c r="M20" s="18" t="s">
        <v>72</v>
      </c>
      <c r="N20" s="28" t="s">
        <v>68</v>
      </c>
      <c r="O20" s="18"/>
      <c r="P20" s="18"/>
      <c r="Q20" s="18"/>
      <c r="R20" s="18"/>
      <c r="S20" s="18"/>
      <c r="T20" s="18"/>
      <c r="U20" s="18"/>
      <c r="V20" s="18"/>
      <c r="W20" s="18"/>
      <c r="X20" s="2"/>
      <c r="Y20" s="4">
        <f t="shared" si="1"/>
        <v>21</v>
      </c>
      <c r="Z20" s="4">
        <f t="shared" si="2"/>
        <v>66</v>
      </c>
      <c r="AA20" s="5">
        <f t="shared" si="3"/>
        <v>3.1400001049041748</v>
      </c>
      <c r="AB20" s="4" t="str">
        <f t="shared" si="4"/>
        <v>P</v>
      </c>
      <c r="AC20" s="4">
        <f>F100L!Y20</f>
        <v>20</v>
      </c>
      <c r="AD20" s="4">
        <f>F100L!Z20</f>
        <v>60</v>
      </c>
      <c r="AE20" s="5">
        <f t="shared" si="5"/>
        <v>3</v>
      </c>
      <c r="AF20" s="4">
        <f t="shared" si="6"/>
        <v>41</v>
      </c>
      <c r="AG20" s="4">
        <f t="shared" si="7"/>
        <v>126</v>
      </c>
      <c r="AH20" s="5">
        <f t="shared" si="8"/>
        <v>3.0699999332427979</v>
      </c>
      <c r="AI20" s="3" t="str">
        <f>RemarksTwo(D20:W20,AH20,$D$5:$W$5,F100L!AI20)</f>
        <v>CHM114</v>
      </c>
    </row>
    <row r="21" spans="1:35" ht="24" x14ac:dyDescent="0.35">
      <c r="A21" s="99">
        <v>14</v>
      </c>
      <c r="B21" s="3" t="str">
        <f>PROPER(Details!B20)</f>
        <v>Obinna, Blessing Chizaram</v>
      </c>
      <c r="C21" s="22" t="str">
        <f>T(Details!C20)</f>
        <v>CMP/20/109252</v>
      </c>
      <c r="D21" s="18" t="s">
        <v>69</v>
      </c>
      <c r="E21" s="18" t="s">
        <v>70</v>
      </c>
      <c r="F21" s="18" t="s">
        <v>68</v>
      </c>
      <c r="G21" s="18" t="s">
        <v>72</v>
      </c>
      <c r="H21" s="18" t="s">
        <v>72</v>
      </c>
      <c r="I21" s="18" t="s">
        <v>68</v>
      </c>
      <c r="J21" s="18" t="s">
        <v>72</v>
      </c>
      <c r="K21" s="18" t="s">
        <v>67</v>
      </c>
      <c r="L21" s="18" t="s">
        <v>72</v>
      </c>
      <c r="M21" s="18" t="s">
        <v>72</v>
      </c>
      <c r="N21" s="28" t="s">
        <v>71</v>
      </c>
      <c r="O21" s="18"/>
      <c r="P21" s="18"/>
      <c r="Q21" s="18"/>
      <c r="R21" s="18"/>
      <c r="S21" s="18"/>
      <c r="T21" s="18"/>
      <c r="U21" s="18"/>
      <c r="V21" s="18"/>
      <c r="W21" s="18"/>
      <c r="X21" s="2"/>
      <c r="Y21" s="4">
        <f t="shared" si="1"/>
        <v>21</v>
      </c>
      <c r="Z21" s="4">
        <f t="shared" si="2"/>
        <v>42</v>
      </c>
      <c r="AA21" s="5">
        <f t="shared" si="3"/>
        <v>2</v>
      </c>
      <c r="AB21" s="4" t="str">
        <f t="shared" si="4"/>
        <v>P</v>
      </c>
      <c r="AC21" s="4">
        <f>F100L!Y21</f>
        <v>20</v>
      </c>
      <c r="AD21" s="4">
        <f>F100L!Z21</f>
        <v>21</v>
      </c>
      <c r="AE21" s="5">
        <f t="shared" si="5"/>
        <v>1.0499999523162842</v>
      </c>
      <c r="AF21" s="4">
        <f t="shared" si="6"/>
        <v>41</v>
      </c>
      <c r="AG21" s="4">
        <f t="shared" si="7"/>
        <v>63</v>
      </c>
      <c r="AH21" s="5">
        <f t="shared" si="8"/>
        <v>1.5399999618530273</v>
      </c>
      <c r="AI21" s="3" t="str">
        <f>RemarksTwo(D21:W21,AH21,$D$5:$W$5,F100L!AI21)</f>
        <v>PHY122,CHM113,CHM114,BIO112,GSS112,PHY112</v>
      </c>
    </row>
    <row r="22" spans="1:35" x14ac:dyDescent="0.35">
      <c r="A22" s="99">
        <v>15</v>
      </c>
      <c r="B22" s="3" t="str">
        <f>PROPER(Details!B21)</f>
        <v>Ogbuzuru, Leo Chijindu</v>
      </c>
      <c r="C22" s="22" t="str">
        <f>T(Details!C21)</f>
        <v>CMP/20/109329</v>
      </c>
      <c r="D22" s="18" t="s">
        <v>69</v>
      </c>
      <c r="E22" s="18" t="s">
        <v>67</v>
      </c>
      <c r="F22" s="18" t="s">
        <v>67</v>
      </c>
      <c r="G22" s="18" t="s">
        <v>67</v>
      </c>
      <c r="H22" s="18" t="s">
        <v>67</v>
      </c>
      <c r="I22" s="18" t="s">
        <v>69</v>
      </c>
      <c r="J22" s="18" t="s">
        <v>68</v>
      </c>
      <c r="K22" s="18" t="s">
        <v>69</v>
      </c>
      <c r="L22" s="18" t="s">
        <v>67</v>
      </c>
      <c r="M22" s="18" t="s">
        <v>69</v>
      </c>
      <c r="N22" s="28" t="s">
        <v>71</v>
      </c>
      <c r="O22" s="18"/>
      <c r="P22" s="18"/>
      <c r="Q22" s="18"/>
      <c r="R22" s="18"/>
      <c r="S22" s="18"/>
      <c r="T22" s="18"/>
      <c r="U22" s="18"/>
      <c r="V22" s="18"/>
      <c r="W22" s="18"/>
      <c r="X22" s="2"/>
      <c r="Y22" s="4">
        <f t="shared" si="1"/>
        <v>21</v>
      </c>
      <c r="Z22" s="4">
        <f t="shared" si="2"/>
        <v>86</v>
      </c>
      <c r="AA22" s="5">
        <f t="shared" si="3"/>
        <v>4.0999999046325684</v>
      </c>
      <c r="AB22" s="4" t="str">
        <f t="shared" si="4"/>
        <v>P</v>
      </c>
      <c r="AC22" s="4">
        <f>F100L!Y22</f>
        <v>20</v>
      </c>
      <c r="AD22" s="4">
        <f>F100L!Z22</f>
        <v>57</v>
      </c>
      <c r="AE22" s="5">
        <f t="shared" si="5"/>
        <v>2.8499999046325684</v>
      </c>
      <c r="AF22" s="4">
        <f t="shared" si="6"/>
        <v>41</v>
      </c>
      <c r="AG22" s="4">
        <f t="shared" si="7"/>
        <v>143</v>
      </c>
      <c r="AH22" s="5">
        <f t="shared" si="8"/>
        <v>3.4900000095367432</v>
      </c>
      <c r="AI22" s="3" t="str">
        <f>RemarksTwo(D22:W22,AH22,$D$5:$W$5,F100L!AI22)</f>
        <v>MTH112</v>
      </c>
    </row>
    <row r="23" spans="1:35" x14ac:dyDescent="0.35">
      <c r="A23" s="99">
        <v>16</v>
      </c>
      <c r="B23" s="3" t="str">
        <f>PROPER(Details!B22)</f>
        <v>Udechukwu, Chinedu  Bright</v>
      </c>
      <c r="C23" s="22" t="str">
        <f>T(Details!C22)</f>
        <v>CMP/20/109423</v>
      </c>
      <c r="D23" s="18" t="s">
        <v>70</v>
      </c>
      <c r="E23" s="18" t="s">
        <v>72</v>
      </c>
      <c r="F23" s="18" t="s">
        <v>72</v>
      </c>
      <c r="G23" s="18" t="s">
        <v>68</v>
      </c>
      <c r="H23" s="18" t="s">
        <v>70</v>
      </c>
      <c r="I23" s="18" t="s">
        <v>68</v>
      </c>
      <c r="J23" s="18" t="s">
        <v>68</v>
      </c>
      <c r="K23" s="18" t="s">
        <v>68</v>
      </c>
      <c r="L23" s="18" t="s">
        <v>68</v>
      </c>
      <c r="M23" s="18" t="s">
        <v>71</v>
      </c>
      <c r="N23" s="28" t="s">
        <v>71</v>
      </c>
      <c r="O23" s="18"/>
      <c r="P23" s="18"/>
      <c r="Q23" s="18"/>
      <c r="R23" s="18"/>
      <c r="S23" s="18"/>
      <c r="T23" s="18"/>
      <c r="U23" s="18"/>
      <c r="V23" s="18"/>
      <c r="W23" s="18"/>
      <c r="X23" s="2"/>
      <c r="Y23" s="4">
        <f t="shared" si="1"/>
        <v>21</v>
      </c>
      <c r="Z23" s="4">
        <f t="shared" si="2"/>
        <v>41</v>
      </c>
      <c r="AA23" s="5">
        <f t="shared" si="3"/>
        <v>1.9500000476837158</v>
      </c>
      <c r="AB23" s="4" t="str">
        <f t="shared" si="4"/>
        <v>P</v>
      </c>
      <c r="AC23" s="4">
        <f>F100L!Y23</f>
        <v>20</v>
      </c>
      <c r="AD23" s="4">
        <f>F100L!Z23</f>
        <v>47</v>
      </c>
      <c r="AE23" s="5">
        <f t="shared" si="5"/>
        <v>2.3499999046325684</v>
      </c>
      <c r="AF23" s="4">
        <f t="shared" si="6"/>
        <v>41</v>
      </c>
      <c r="AG23" s="4">
        <f t="shared" si="7"/>
        <v>88</v>
      </c>
      <c r="AH23" s="5">
        <f t="shared" si="8"/>
        <v>2.1500000953674316</v>
      </c>
      <c r="AI23" s="3" t="str">
        <f>RemarksTwo(D23:W23,AH23,$D$5:$W$5,F100L!AI23)</f>
        <v>MTH122,CHM124,MTH112</v>
      </c>
    </row>
    <row r="24" spans="1:35" x14ac:dyDescent="0.35">
      <c r="A24" s="99">
        <v>17</v>
      </c>
      <c r="B24" s="3" t="str">
        <f>PROPER(Details!B23)</f>
        <v>Elijah, Henry Kelechi</v>
      </c>
      <c r="C24" s="22" t="str">
        <f>T(Details!C23)</f>
        <v>CMP/20/109451</v>
      </c>
      <c r="D24" s="18" t="s">
        <v>67</v>
      </c>
      <c r="E24" s="18" t="s">
        <v>71</v>
      </c>
      <c r="F24" s="18" t="s">
        <v>67</v>
      </c>
      <c r="G24" s="18" t="s">
        <v>67</v>
      </c>
      <c r="H24" s="18" t="s">
        <v>67</v>
      </c>
      <c r="I24" s="18" t="s">
        <v>68</v>
      </c>
      <c r="J24" s="18" t="s">
        <v>71</v>
      </c>
      <c r="K24" s="18" t="s">
        <v>69</v>
      </c>
      <c r="L24" s="18" t="s">
        <v>68</v>
      </c>
      <c r="M24" s="18" t="s">
        <v>68</v>
      </c>
      <c r="N24" s="28" t="s">
        <v>71</v>
      </c>
      <c r="O24" s="18"/>
      <c r="P24" s="18"/>
      <c r="Q24" s="18"/>
      <c r="R24" s="18"/>
      <c r="S24" s="18"/>
      <c r="T24" s="18"/>
      <c r="U24" s="18"/>
      <c r="V24" s="18"/>
      <c r="W24" s="18"/>
      <c r="X24" s="2"/>
      <c r="Y24" s="4">
        <f t="shared" si="1"/>
        <v>21</v>
      </c>
      <c r="Z24" s="4">
        <f t="shared" si="2"/>
        <v>67</v>
      </c>
      <c r="AA24" s="5">
        <f t="shared" si="3"/>
        <v>3.190000057220459</v>
      </c>
      <c r="AB24" s="4" t="str">
        <f t="shared" si="4"/>
        <v>P</v>
      </c>
      <c r="AC24" s="4">
        <f>F100L!Y24</f>
        <v>20</v>
      </c>
      <c r="AD24" s="4">
        <f>F100L!Z24</f>
        <v>63</v>
      </c>
      <c r="AE24" s="5">
        <f t="shared" si="5"/>
        <v>3.1500000953674316</v>
      </c>
      <c r="AF24" s="4">
        <f t="shared" si="6"/>
        <v>41</v>
      </c>
      <c r="AG24" s="4">
        <f t="shared" si="7"/>
        <v>130</v>
      </c>
      <c r="AH24" s="5">
        <f t="shared" si="8"/>
        <v>3.1700000762939453</v>
      </c>
      <c r="AI24" s="3" t="str">
        <f>RemarksTwo(D24:W24,AH24,$D$5:$W$5,F100L!AI24)</f>
        <v>CHM113</v>
      </c>
    </row>
    <row r="25" spans="1:35" x14ac:dyDescent="0.35">
      <c r="A25" s="99">
        <v>18</v>
      </c>
      <c r="B25" s="3" t="str">
        <f>PROPER(Details!B24)</f>
        <v>Okuku, Osholunamie Godswill</v>
      </c>
      <c r="C25" s="22" t="str">
        <f>T(Details!C24)</f>
        <v>CMP/20/109459</v>
      </c>
      <c r="D25" s="18" t="s">
        <v>69</v>
      </c>
      <c r="E25" s="57"/>
      <c r="F25" s="18" t="s">
        <v>67</v>
      </c>
      <c r="G25" s="18" t="s">
        <v>67</v>
      </c>
      <c r="H25" s="18" t="s">
        <v>67</v>
      </c>
      <c r="I25" s="18" t="s">
        <v>67</v>
      </c>
      <c r="J25" s="18" t="s">
        <v>68</v>
      </c>
      <c r="K25" s="18" t="s">
        <v>67</v>
      </c>
      <c r="L25" s="18" t="s">
        <v>67</v>
      </c>
      <c r="M25" s="18" t="s">
        <v>67</v>
      </c>
      <c r="N25" s="28" t="s">
        <v>69</v>
      </c>
      <c r="O25" s="18"/>
      <c r="P25" s="18"/>
      <c r="Q25" s="18"/>
      <c r="R25" s="18"/>
      <c r="S25" s="18"/>
      <c r="T25" s="18"/>
      <c r="U25" s="18"/>
      <c r="V25" s="18"/>
      <c r="W25" s="18"/>
      <c r="X25" s="2"/>
      <c r="Y25" s="4">
        <f t="shared" si="1"/>
        <v>19</v>
      </c>
      <c r="Z25" s="4">
        <f t="shared" si="2"/>
        <v>79</v>
      </c>
      <c r="AA25" s="5">
        <f t="shared" si="3"/>
        <v>4.1599998474121094</v>
      </c>
      <c r="AB25" s="4" t="str">
        <f t="shared" si="4"/>
        <v>P</v>
      </c>
      <c r="AC25" s="4">
        <f>F100L!Y25</f>
        <v>20</v>
      </c>
      <c r="AD25" s="4">
        <f>F100L!Z25</f>
        <v>59</v>
      </c>
      <c r="AE25" s="5">
        <f t="shared" si="5"/>
        <v>2.9500000476837158</v>
      </c>
      <c r="AF25" s="4">
        <f t="shared" si="6"/>
        <v>39</v>
      </c>
      <c r="AG25" s="4">
        <f t="shared" si="7"/>
        <v>138</v>
      </c>
      <c r="AH25" s="5">
        <f t="shared" si="8"/>
        <v>3.5399999618530273</v>
      </c>
      <c r="AI25" s="3" t="str">
        <f>RemarksTwo(D25:W25,AH25,$D$5:$W$5,F100L!AI25)</f>
        <v>PASS</v>
      </c>
    </row>
    <row r="26" spans="1:35" x14ac:dyDescent="0.35">
      <c r="A26" s="99">
        <v>19</v>
      </c>
      <c r="B26" s="3" t="str">
        <f>PROPER(Details!B25)</f>
        <v>Ndimele, Grace Ezinne</v>
      </c>
      <c r="C26" s="22" t="str">
        <f>T(Details!C25)</f>
        <v>CMP/20/109464</v>
      </c>
      <c r="D26" s="18" t="s">
        <v>67</v>
      </c>
      <c r="E26" s="18" t="s">
        <v>67</v>
      </c>
      <c r="F26" s="18" t="s">
        <v>69</v>
      </c>
      <c r="G26" s="18" t="s">
        <v>68</v>
      </c>
      <c r="H26" s="18" t="s">
        <v>67</v>
      </c>
      <c r="I26" s="18" t="s">
        <v>69</v>
      </c>
      <c r="J26" s="18" t="s">
        <v>69</v>
      </c>
      <c r="K26" s="18" t="s">
        <v>68</v>
      </c>
      <c r="L26" s="18" t="s">
        <v>67</v>
      </c>
      <c r="M26" s="18" t="s">
        <v>69</v>
      </c>
      <c r="N26" s="28" t="s">
        <v>68</v>
      </c>
      <c r="O26" s="18"/>
      <c r="P26" s="18"/>
      <c r="Q26" s="18"/>
      <c r="R26" s="18"/>
      <c r="S26" s="18"/>
      <c r="T26" s="18"/>
      <c r="U26" s="18"/>
      <c r="V26" s="18"/>
      <c r="W26" s="18"/>
      <c r="X26" s="2"/>
      <c r="Y26" s="4">
        <f t="shared" si="1"/>
        <v>21</v>
      </c>
      <c r="Z26" s="4">
        <f t="shared" si="2"/>
        <v>85</v>
      </c>
      <c r="AA26" s="5">
        <f t="shared" si="3"/>
        <v>4.0500001907348633</v>
      </c>
      <c r="AB26" s="4" t="str">
        <f t="shared" si="4"/>
        <v>P</v>
      </c>
      <c r="AC26" s="4">
        <f>F100L!Y26</f>
        <v>20</v>
      </c>
      <c r="AD26" s="4">
        <f>F100L!Z26</f>
        <v>90</v>
      </c>
      <c r="AE26" s="5">
        <f t="shared" si="5"/>
        <v>4.5</v>
      </c>
      <c r="AF26" s="4">
        <f t="shared" si="6"/>
        <v>41</v>
      </c>
      <c r="AG26" s="4">
        <f t="shared" si="7"/>
        <v>175</v>
      </c>
      <c r="AH26" s="5">
        <f t="shared" si="8"/>
        <v>4.2699999809265137</v>
      </c>
      <c r="AI26" s="3" t="str">
        <f>RemarksTwo(D26:W26,AH26,$D$5:$W$5,F100L!AI26)</f>
        <v>COMMENDATION</v>
      </c>
    </row>
    <row r="27" spans="1:35" x14ac:dyDescent="0.35">
      <c r="A27" s="99">
        <v>20</v>
      </c>
      <c r="B27" s="3" t="str">
        <f>PROPER(Details!B26)</f>
        <v>Orji, Arinze Emmanuel</v>
      </c>
      <c r="C27" s="22" t="str">
        <f>T(Details!C26)</f>
        <v>CMP/20/109493</v>
      </c>
      <c r="D27" s="18" t="s">
        <v>68</v>
      </c>
      <c r="E27" s="18" t="s">
        <v>67</v>
      </c>
      <c r="F27" s="18" t="s">
        <v>68</v>
      </c>
      <c r="G27" s="18" t="s">
        <v>71</v>
      </c>
      <c r="H27" s="18" t="s">
        <v>72</v>
      </c>
      <c r="I27" s="18" t="s">
        <v>71</v>
      </c>
      <c r="J27" s="18" t="s">
        <v>72</v>
      </c>
      <c r="K27" s="18" t="s">
        <v>67</v>
      </c>
      <c r="L27" s="18" t="s">
        <v>68</v>
      </c>
      <c r="M27" s="18" t="s">
        <v>72</v>
      </c>
      <c r="N27" s="28" t="s">
        <v>72</v>
      </c>
      <c r="O27" s="18"/>
      <c r="P27" s="18"/>
      <c r="Q27" s="18"/>
      <c r="R27" s="18"/>
      <c r="S27" s="18"/>
      <c r="T27" s="18"/>
      <c r="U27" s="18"/>
      <c r="V27" s="18"/>
      <c r="W27" s="18"/>
      <c r="X27" s="2"/>
      <c r="Y27" s="4">
        <f t="shared" si="1"/>
        <v>21</v>
      </c>
      <c r="Z27" s="4">
        <f t="shared" si="2"/>
        <v>47</v>
      </c>
      <c r="AA27" s="5">
        <f t="shared" si="3"/>
        <v>2.2400000095367432</v>
      </c>
      <c r="AB27" s="4" t="str">
        <f t="shared" si="4"/>
        <v>P</v>
      </c>
      <c r="AC27" s="4">
        <f>F100L!Y27</f>
        <v>20</v>
      </c>
      <c r="AD27" s="4">
        <f>F100L!Z27</f>
        <v>45</v>
      </c>
      <c r="AE27" s="5">
        <f t="shared" si="5"/>
        <v>2.25</v>
      </c>
      <c r="AF27" s="4">
        <f t="shared" si="6"/>
        <v>41</v>
      </c>
      <c r="AG27" s="4">
        <f t="shared" si="7"/>
        <v>92</v>
      </c>
      <c r="AH27" s="5">
        <f t="shared" si="8"/>
        <v>2.2400000095367432</v>
      </c>
      <c r="AI27" s="3" t="str">
        <f>RemarksTwo(D27:W27,AH27,$D$5:$W$5,F100L!AI27)</f>
        <v>PASS</v>
      </c>
    </row>
    <row r="28" spans="1:35" ht="21.75" customHeight="1" x14ac:dyDescent="0.35">
      <c r="A28" s="99">
        <v>21</v>
      </c>
      <c r="B28" s="3" t="str">
        <f>PROPER(Details!B27)</f>
        <v>Eyeh, Ifeanyichukwu Ndukwe</v>
      </c>
      <c r="C28" s="22" t="str">
        <f>T(Details!C27)</f>
        <v>CMP/20/109496</v>
      </c>
      <c r="D28" s="18" t="s">
        <v>69</v>
      </c>
      <c r="E28" s="18" t="s">
        <v>68</v>
      </c>
      <c r="F28" s="18" t="s">
        <v>67</v>
      </c>
      <c r="G28" s="18" t="s">
        <v>70</v>
      </c>
      <c r="H28" s="18" t="s">
        <v>70</v>
      </c>
      <c r="I28" s="18" t="s">
        <v>67</v>
      </c>
      <c r="J28" s="18" t="s">
        <v>68</v>
      </c>
      <c r="K28" s="18" t="s">
        <v>69</v>
      </c>
      <c r="L28" s="18" t="s">
        <v>68</v>
      </c>
      <c r="M28" s="18" t="s">
        <v>71</v>
      </c>
      <c r="N28" s="28" t="s">
        <v>68</v>
      </c>
      <c r="O28" s="18"/>
      <c r="P28" s="18"/>
      <c r="Q28" s="18"/>
      <c r="R28" s="18"/>
      <c r="S28" s="18"/>
      <c r="T28" s="18"/>
      <c r="U28" s="18"/>
      <c r="V28" s="18"/>
      <c r="W28" s="18"/>
      <c r="X28" s="2"/>
      <c r="Y28" s="4">
        <f t="shared" si="1"/>
        <v>21</v>
      </c>
      <c r="Z28" s="4">
        <f t="shared" si="2"/>
        <v>60</v>
      </c>
      <c r="AA28" s="5">
        <f t="shared" si="3"/>
        <v>2.8599998950958252</v>
      </c>
      <c r="AB28" s="4" t="str">
        <f t="shared" si="4"/>
        <v>P</v>
      </c>
      <c r="AC28" s="4">
        <f>F100L!Y28</f>
        <v>20</v>
      </c>
      <c r="AD28" s="4">
        <f>F100L!Z28</f>
        <v>47</v>
      </c>
      <c r="AE28" s="5">
        <f t="shared" si="5"/>
        <v>2.3499999046325684</v>
      </c>
      <c r="AF28" s="4">
        <f t="shared" si="6"/>
        <v>41</v>
      </c>
      <c r="AG28" s="4">
        <f t="shared" si="7"/>
        <v>107</v>
      </c>
      <c r="AH28" s="5">
        <f t="shared" si="8"/>
        <v>2.6099998950958252</v>
      </c>
      <c r="AI28" s="3" t="str">
        <f>RemarksTwo(D28:W28,AH28,$D$5:$W$5,F100L!AI28)</f>
        <v>CHM121,CHM124,MTH112,CHM114</v>
      </c>
    </row>
    <row r="29" spans="1:35" ht="27.75" customHeight="1" x14ac:dyDescent="0.35">
      <c r="A29" s="99">
        <v>22</v>
      </c>
      <c r="B29" s="3" t="str">
        <f>PROPER(Details!B28)</f>
        <v>Oka, Augustine Nnanna</v>
      </c>
      <c r="C29" s="22" t="str">
        <f>T(Details!C28)</f>
        <v>CMP/20/109501</v>
      </c>
      <c r="D29" s="18" t="s">
        <v>69</v>
      </c>
      <c r="E29" s="18" t="s">
        <v>68</v>
      </c>
      <c r="F29" s="18" t="s">
        <v>68</v>
      </c>
      <c r="G29" s="18" t="s">
        <v>70</v>
      </c>
      <c r="H29" s="18" t="s">
        <v>72</v>
      </c>
      <c r="I29" s="18" t="s">
        <v>67</v>
      </c>
      <c r="J29" s="18" t="s">
        <v>67</v>
      </c>
      <c r="K29" s="18" t="s">
        <v>69</v>
      </c>
      <c r="L29" s="18" t="s">
        <v>68</v>
      </c>
      <c r="M29" s="18" t="s">
        <v>68</v>
      </c>
      <c r="N29" s="28" t="s">
        <v>72</v>
      </c>
      <c r="O29" s="18"/>
      <c r="P29" s="18"/>
      <c r="Q29" s="18"/>
      <c r="R29" s="18"/>
      <c r="S29" s="18"/>
      <c r="T29" s="18"/>
      <c r="U29" s="18"/>
      <c r="V29" s="18"/>
      <c r="W29" s="18"/>
      <c r="X29" s="2"/>
      <c r="Y29" s="4">
        <f t="shared" si="1"/>
        <v>21</v>
      </c>
      <c r="Z29" s="4">
        <f t="shared" si="2"/>
        <v>60</v>
      </c>
      <c r="AA29" s="5">
        <f t="shared" si="3"/>
        <v>2.8599998950958252</v>
      </c>
      <c r="AB29" s="4" t="str">
        <f t="shared" si="4"/>
        <v>P</v>
      </c>
      <c r="AC29" s="4">
        <f>F100L!Y29</f>
        <v>20</v>
      </c>
      <c r="AD29" s="4">
        <f>F100L!Z29</f>
        <v>43</v>
      </c>
      <c r="AE29" s="5">
        <f t="shared" si="5"/>
        <v>2.1500000953674316</v>
      </c>
      <c r="AF29" s="4">
        <f t="shared" si="6"/>
        <v>41</v>
      </c>
      <c r="AG29" s="4">
        <f t="shared" si="7"/>
        <v>103</v>
      </c>
      <c r="AH29" s="5">
        <f t="shared" si="8"/>
        <v>2.5099999904632568</v>
      </c>
      <c r="AI29" s="3" t="str">
        <f>RemarksTwo(D29:W29,AH29,$D$5:$W$5,F100L!AI29)</f>
        <v>CHM121,MTH112,PHY117,CHM114,GSS112</v>
      </c>
    </row>
    <row r="30" spans="1:35" x14ac:dyDescent="0.35">
      <c r="A30" s="99">
        <v>23</v>
      </c>
      <c r="B30" s="3" t="str">
        <f>PROPER(Details!B29)</f>
        <v>Njuku, Chukwuemeka Ndioma</v>
      </c>
      <c r="C30" s="22" t="str">
        <f>T(Details!C29)</f>
        <v>CMP/20/109526</v>
      </c>
      <c r="D30" s="18" t="s">
        <v>69</v>
      </c>
      <c r="E30" s="18" t="s">
        <v>71</v>
      </c>
      <c r="F30" s="18" t="s">
        <v>67</v>
      </c>
      <c r="G30" s="18" t="s">
        <v>71</v>
      </c>
      <c r="H30" s="18" t="s">
        <v>68</v>
      </c>
      <c r="I30" s="18" t="s">
        <v>67</v>
      </c>
      <c r="J30" s="18" t="s">
        <v>71</v>
      </c>
      <c r="K30" s="18" t="s">
        <v>68</v>
      </c>
      <c r="L30" s="18" t="s">
        <v>68</v>
      </c>
      <c r="M30" s="18" t="s">
        <v>71</v>
      </c>
      <c r="N30" s="28" t="s">
        <v>68</v>
      </c>
      <c r="O30" s="18"/>
      <c r="P30" s="18"/>
      <c r="Q30" s="18"/>
      <c r="R30" s="18"/>
      <c r="S30" s="18"/>
      <c r="T30" s="18"/>
      <c r="U30" s="18"/>
      <c r="V30" s="18"/>
      <c r="W30" s="18"/>
      <c r="X30" s="2"/>
      <c r="Y30" s="4">
        <f t="shared" si="1"/>
        <v>21</v>
      </c>
      <c r="Z30" s="4">
        <f t="shared" si="2"/>
        <v>63</v>
      </c>
      <c r="AA30" s="5">
        <f t="shared" si="3"/>
        <v>3</v>
      </c>
      <c r="AB30" s="4" t="str">
        <f t="shared" si="4"/>
        <v>P</v>
      </c>
      <c r="AC30" s="4">
        <f>F100L!Y30</f>
        <v>20</v>
      </c>
      <c r="AD30" s="4">
        <f>F100L!Z30</f>
        <v>66</v>
      </c>
      <c r="AE30" s="5">
        <f t="shared" si="5"/>
        <v>3.2999999523162842</v>
      </c>
      <c r="AF30" s="4">
        <f t="shared" si="6"/>
        <v>41</v>
      </c>
      <c r="AG30" s="4">
        <f t="shared" si="7"/>
        <v>129</v>
      </c>
      <c r="AH30" s="5">
        <f t="shared" si="8"/>
        <v>3.1500000953674316</v>
      </c>
      <c r="AI30" s="3" t="str">
        <f>RemarksTwo(D30:W30,AH30,$D$5:$W$5,F100L!AI30)</f>
        <v>PASS</v>
      </c>
    </row>
    <row r="31" spans="1:35" x14ac:dyDescent="0.35">
      <c r="A31" s="99">
        <v>24</v>
      </c>
      <c r="B31" s="3" t="str">
        <f>PROPER(Details!B30)</f>
        <v>Akwarandu, Chidera Favour</v>
      </c>
      <c r="C31" s="22" t="str">
        <f>T(Details!C30)</f>
        <v>CMP/20/109565</v>
      </c>
      <c r="D31" s="18" t="s">
        <v>69</v>
      </c>
      <c r="E31" s="18" t="s">
        <v>68</v>
      </c>
      <c r="F31" s="18" t="s">
        <v>67</v>
      </c>
      <c r="G31" s="18" t="s">
        <v>71</v>
      </c>
      <c r="H31" s="18" t="s">
        <v>71</v>
      </c>
      <c r="I31" s="18" t="s">
        <v>68</v>
      </c>
      <c r="J31" s="18" t="s">
        <v>68</v>
      </c>
      <c r="K31" s="18" t="s">
        <v>67</v>
      </c>
      <c r="L31" s="18" t="s">
        <v>72</v>
      </c>
      <c r="M31" s="18" t="s">
        <v>71</v>
      </c>
      <c r="N31" s="28" t="s">
        <v>71</v>
      </c>
      <c r="O31" s="18"/>
      <c r="P31" s="18"/>
      <c r="Q31" s="18"/>
      <c r="R31" s="18"/>
      <c r="S31" s="18"/>
      <c r="T31" s="18"/>
      <c r="U31" s="18"/>
      <c r="V31" s="18"/>
      <c r="W31" s="18"/>
      <c r="X31" s="2"/>
      <c r="Y31" s="4">
        <f t="shared" si="1"/>
        <v>21</v>
      </c>
      <c r="Z31" s="4">
        <f t="shared" si="2"/>
        <v>59</v>
      </c>
      <c r="AA31" s="5">
        <f t="shared" si="3"/>
        <v>2.809999942779541</v>
      </c>
      <c r="AB31" s="4" t="str">
        <f t="shared" si="4"/>
        <v>P</v>
      </c>
      <c r="AC31" s="4">
        <f>F100L!Y31</f>
        <v>20</v>
      </c>
      <c r="AD31" s="4">
        <f>F100L!Z31</f>
        <v>40</v>
      </c>
      <c r="AE31" s="5">
        <f t="shared" si="5"/>
        <v>2</v>
      </c>
      <c r="AF31" s="4">
        <f t="shared" si="6"/>
        <v>41</v>
      </c>
      <c r="AG31" s="4">
        <f t="shared" si="7"/>
        <v>99</v>
      </c>
      <c r="AH31" s="5">
        <f t="shared" si="8"/>
        <v>2.4100000858306885</v>
      </c>
      <c r="AI31" s="3" t="str">
        <f>RemarksTwo(D31:W31,AH31,$D$5:$W$5,F100L!AI31)</f>
        <v>PASS</v>
      </c>
    </row>
    <row r="32" spans="1:35" x14ac:dyDescent="0.35">
      <c r="A32" s="99">
        <v>25</v>
      </c>
      <c r="B32" s="3" t="str">
        <f>PROPER(Details!B31)</f>
        <v>Agwukalu, Godsgift Ikechukwu</v>
      </c>
      <c r="C32" s="22" t="str">
        <f>T(Details!C31)</f>
        <v>CMP/20/109570</v>
      </c>
      <c r="D32" s="18" t="s">
        <v>69</v>
      </c>
      <c r="E32" s="18" t="s">
        <v>68</v>
      </c>
      <c r="F32" s="18" t="s">
        <v>67</v>
      </c>
      <c r="G32" s="18" t="s">
        <v>72</v>
      </c>
      <c r="H32" s="18" t="s">
        <v>71</v>
      </c>
      <c r="I32" s="18" t="s">
        <v>67</v>
      </c>
      <c r="J32" s="18" t="s">
        <v>67</v>
      </c>
      <c r="K32" s="18" t="s">
        <v>67</v>
      </c>
      <c r="L32" s="18" t="s">
        <v>67</v>
      </c>
      <c r="M32" s="18" t="s">
        <v>68</v>
      </c>
      <c r="N32" s="28" t="s">
        <v>72</v>
      </c>
      <c r="O32" s="18"/>
      <c r="P32" s="18"/>
      <c r="Q32" s="18"/>
      <c r="R32" s="18"/>
      <c r="S32" s="18"/>
      <c r="T32" s="18"/>
      <c r="U32" s="18"/>
      <c r="V32" s="18"/>
      <c r="W32" s="18"/>
      <c r="X32" s="2"/>
      <c r="Y32" s="4">
        <f t="shared" si="1"/>
        <v>21</v>
      </c>
      <c r="Z32" s="4">
        <f t="shared" si="2"/>
        <v>66</v>
      </c>
      <c r="AA32" s="5">
        <f t="shared" si="3"/>
        <v>3.1400001049041748</v>
      </c>
      <c r="AB32" s="4" t="str">
        <f t="shared" si="4"/>
        <v>P</v>
      </c>
      <c r="AC32" s="4">
        <f>F100L!Y32</f>
        <v>20</v>
      </c>
      <c r="AD32" s="4">
        <f>F100L!Z32</f>
        <v>61</v>
      </c>
      <c r="AE32" s="5">
        <f t="shared" si="5"/>
        <v>3.0499999523162842</v>
      </c>
      <c r="AF32" s="4">
        <f t="shared" si="6"/>
        <v>41</v>
      </c>
      <c r="AG32" s="4">
        <f t="shared" si="7"/>
        <v>127</v>
      </c>
      <c r="AH32" s="5">
        <f t="shared" si="8"/>
        <v>3.0999999046325684</v>
      </c>
      <c r="AI32" s="3" t="str">
        <f>RemarksTwo(D32:W32,AH32,$D$5:$W$5,F100L!AI32)</f>
        <v>PASS</v>
      </c>
    </row>
    <row r="33" spans="1:35" x14ac:dyDescent="0.35">
      <c r="A33" s="99">
        <v>26</v>
      </c>
      <c r="B33" s="3" t="str">
        <f>PROPER(Details!B32)</f>
        <v>Peter, Lucy Chioma</v>
      </c>
      <c r="C33" s="22" t="str">
        <f>T(Details!C32)</f>
        <v>CMP/20/109600</v>
      </c>
      <c r="D33" s="18" t="s">
        <v>67</v>
      </c>
      <c r="E33" s="18" t="s">
        <v>72</v>
      </c>
      <c r="F33" s="18" t="s">
        <v>68</v>
      </c>
      <c r="G33" s="18" t="s">
        <v>71</v>
      </c>
      <c r="H33" s="18" t="s">
        <v>68</v>
      </c>
      <c r="I33" s="18" t="s">
        <v>67</v>
      </c>
      <c r="J33" s="18" t="s">
        <v>67</v>
      </c>
      <c r="K33" s="18" t="s">
        <v>67</v>
      </c>
      <c r="L33" s="18" t="s">
        <v>68</v>
      </c>
      <c r="M33" s="18" t="s">
        <v>71</v>
      </c>
      <c r="N33" s="28" t="s">
        <v>72</v>
      </c>
      <c r="O33" s="18"/>
      <c r="P33" s="18"/>
      <c r="Q33" s="18"/>
      <c r="R33" s="18"/>
      <c r="S33" s="18"/>
      <c r="T33" s="18"/>
      <c r="U33" s="18"/>
      <c r="V33" s="18"/>
      <c r="W33" s="18"/>
      <c r="X33" s="2"/>
      <c r="Y33" s="4">
        <f t="shared" si="1"/>
        <v>21</v>
      </c>
      <c r="Z33" s="4">
        <f t="shared" si="2"/>
        <v>58</v>
      </c>
      <c r="AA33" s="5">
        <f t="shared" si="3"/>
        <v>2.7599999904632568</v>
      </c>
      <c r="AB33" s="4" t="str">
        <f t="shared" si="4"/>
        <v>P</v>
      </c>
      <c r="AC33" s="4">
        <f>F100L!Y33</f>
        <v>20</v>
      </c>
      <c r="AD33" s="4">
        <f>F100L!Z33</f>
        <v>52</v>
      </c>
      <c r="AE33" s="5">
        <f t="shared" si="5"/>
        <v>2.5999999046325684</v>
      </c>
      <c r="AF33" s="4">
        <f t="shared" si="6"/>
        <v>41</v>
      </c>
      <c r="AG33" s="4">
        <f t="shared" si="7"/>
        <v>110</v>
      </c>
      <c r="AH33" s="5">
        <f t="shared" si="8"/>
        <v>2.6800000667572021</v>
      </c>
      <c r="AI33" s="3" t="str">
        <f>RemarksTwo(D33:W33,AH33,$D$5:$W$5,F100L!AI33)</f>
        <v>PHY112</v>
      </c>
    </row>
    <row r="34" spans="1:35" ht="24" x14ac:dyDescent="0.35">
      <c r="A34" s="99">
        <v>27</v>
      </c>
      <c r="B34" s="3" t="str">
        <f>PROPER(Details!B33)</f>
        <v>Alozie-Nnaoma, Favour Chinonso</v>
      </c>
      <c r="C34" s="22" t="str">
        <f>T(Details!C33)</f>
        <v>CMP/20/109602</v>
      </c>
      <c r="D34" s="18" t="s">
        <v>72</v>
      </c>
      <c r="E34" s="18" t="s">
        <v>68</v>
      </c>
      <c r="F34" s="18" t="s">
        <v>68</v>
      </c>
      <c r="G34" s="18" t="s">
        <v>71</v>
      </c>
      <c r="H34" s="18" t="s">
        <v>70</v>
      </c>
      <c r="I34" s="18" t="s">
        <v>69</v>
      </c>
      <c r="J34" s="18" t="s">
        <v>67</v>
      </c>
      <c r="K34" s="18" t="s">
        <v>67</v>
      </c>
      <c r="L34" s="18" t="s">
        <v>67</v>
      </c>
      <c r="M34" s="18" t="s">
        <v>69</v>
      </c>
      <c r="N34" s="28" t="s">
        <v>72</v>
      </c>
      <c r="O34" s="18"/>
      <c r="P34" s="18"/>
      <c r="Q34" s="18"/>
      <c r="R34" s="18"/>
      <c r="S34" s="18"/>
      <c r="T34" s="18"/>
      <c r="U34" s="18"/>
      <c r="V34" s="18"/>
      <c r="W34" s="18"/>
      <c r="X34" s="2"/>
      <c r="Y34" s="4">
        <f t="shared" si="1"/>
        <v>21</v>
      </c>
      <c r="Z34" s="4">
        <f t="shared" si="2"/>
        <v>60</v>
      </c>
      <c r="AA34" s="5">
        <f t="shared" si="3"/>
        <v>2.8599998950958252</v>
      </c>
      <c r="AB34" s="4" t="str">
        <f t="shared" si="4"/>
        <v>P</v>
      </c>
      <c r="AC34" s="4">
        <f>F100L!Y34</f>
        <v>19</v>
      </c>
      <c r="AD34" s="4">
        <f>F100L!Z34</f>
        <v>54</v>
      </c>
      <c r="AE34" s="5">
        <f t="shared" si="5"/>
        <v>2.8399999141693115</v>
      </c>
      <c r="AF34" s="4">
        <f t="shared" si="6"/>
        <v>40</v>
      </c>
      <c r="AG34" s="4">
        <f t="shared" si="7"/>
        <v>114</v>
      </c>
      <c r="AH34" s="5">
        <f t="shared" si="8"/>
        <v>2.8499999046325684</v>
      </c>
      <c r="AI34" s="3" t="str">
        <f>RemarksTwo(D34:W34,AH34,$D$5:$W$5,F100L!AI34)</f>
        <v>CHM124,CHM113,GSS113,PHY112</v>
      </c>
    </row>
    <row r="35" spans="1:35" x14ac:dyDescent="0.35">
      <c r="A35" s="99">
        <v>28</v>
      </c>
      <c r="B35" s="3" t="str">
        <f>PROPER(Details!B34)</f>
        <v>Peter, Temple Chimaobi</v>
      </c>
      <c r="C35" s="22" t="str">
        <f>T(Details!C34)</f>
        <v>CMP/20/109617</v>
      </c>
      <c r="D35" s="18" t="s">
        <v>68</v>
      </c>
      <c r="E35" s="18" t="s">
        <v>68</v>
      </c>
      <c r="F35" s="18" t="s">
        <v>67</v>
      </c>
      <c r="G35" s="18" t="s">
        <v>72</v>
      </c>
      <c r="H35" s="18" t="s">
        <v>72</v>
      </c>
      <c r="I35" s="18" t="s">
        <v>67</v>
      </c>
      <c r="J35" s="18" t="s">
        <v>68</v>
      </c>
      <c r="K35" s="18" t="s">
        <v>68</v>
      </c>
      <c r="L35" s="18" t="s">
        <v>67</v>
      </c>
      <c r="M35" s="18" t="s">
        <v>68</v>
      </c>
      <c r="N35" s="28" t="s">
        <v>68</v>
      </c>
      <c r="O35" s="18"/>
      <c r="P35" s="18"/>
      <c r="Q35" s="18"/>
      <c r="R35" s="18"/>
      <c r="S35" s="18"/>
      <c r="T35" s="18"/>
      <c r="U35" s="18"/>
      <c r="V35" s="18"/>
      <c r="W35" s="18"/>
      <c r="X35" s="2"/>
      <c r="Y35" s="4">
        <f t="shared" si="1"/>
        <v>21</v>
      </c>
      <c r="Z35" s="4">
        <f t="shared" si="2"/>
        <v>60</v>
      </c>
      <c r="AA35" s="5">
        <f t="shared" si="3"/>
        <v>2.8599998950958252</v>
      </c>
      <c r="AB35" s="4" t="str">
        <f t="shared" si="4"/>
        <v>P</v>
      </c>
      <c r="AC35" s="4">
        <f>F100L!Y35</f>
        <v>20</v>
      </c>
      <c r="AD35" s="4">
        <f>F100L!Z35</f>
        <v>62</v>
      </c>
      <c r="AE35" s="5">
        <f t="shared" si="5"/>
        <v>3.0999999046325684</v>
      </c>
      <c r="AF35" s="4">
        <f t="shared" si="6"/>
        <v>41</v>
      </c>
      <c r="AG35" s="4">
        <f t="shared" si="7"/>
        <v>122</v>
      </c>
      <c r="AH35" s="5">
        <f t="shared" si="8"/>
        <v>2.9800000190734863</v>
      </c>
      <c r="AI35" s="3" t="str">
        <f>RemarksTwo(D35:W35,AH35,$D$5:$W$5,F100L!AI35)</f>
        <v>PASS</v>
      </c>
    </row>
    <row r="36" spans="1:35" s="29" customFormat="1" x14ac:dyDescent="0.35">
      <c r="A36" s="101">
        <v>29</v>
      </c>
      <c r="B36" s="26" t="str">
        <f>PROPER(Details!B35)</f>
        <v>Wilson, Obinna David</v>
      </c>
      <c r="C36" s="27" t="str">
        <f>T(Details!C35)</f>
        <v>CMP/20/109635</v>
      </c>
      <c r="D36" s="28" t="s">
        <v>69</v>
      </c>
      <c r="E36" s="28" t="s">
        <v>68</v>
      </c>
      <c r="F36" s="28" t="s">
        <v>69</v>
      </c>
      <c r="G36" s="28" t="s">
        <v>67</v>
      </c>
      <c r="H36" s="28" t="s">
        <v>70</v>
      </c>
      <c r="I36" s="28" t="s">
        <v>69</v>
      </c>
      <c r="J36" s="28" t="s">
        <v>67</v>
      </c>
      <c r="K36" s="28" t="s">
        <v>71</v>
      </c>
      <c r="L36" s="28" t="s">
        <v>67</v>
      </c>
      <c r="M36" s="28" t="s">
        <v>69</v>
      </c>
      <c r="N36" s="28" t="s">
        <v>68</v>
      </c>
      <c r="O36" s="28"/>
      <c r="P36" s="28"/>
      <c r="Q36" s="28"/>
      <c r="R36" s="28"/>
      <c r="S36" s="28"/>
      <c r="T36" s="28"/>
      <c r="U36" s="28"/>
      <c r="V36" s="28"/>
      <c r="W36" s="28"/>
      <c r="X36" s="2"/>
      <c r="Y36" s="4">
        <f t="shared" si="1"/>
        <v>21</v>
      </c>
      <c r="Z36" s="4">
        <f t="shared" si="2"/>
        <v>82</v>
      </c>
      <c r="AA36" s="5">
        <f t="shared" si="3"/>
        <v>3.9000000953674316</v>
      </c>
      <c r="AB36" s="4" t="str">
        <f t="shared" si="4"/>
        <v>P</v>
      </c>
      <c r="AC36" s="4">
        <f>F100L!Y36</f>
        <v>20</v>
      </c>
      <c r="AD36" s="4">
        <f>F100L!Z36</f>
        <v>75</v>
      </c>
      <c r="AE36" s="5">
        <f t="shared" si="5"/>
        <v>3.75</v>
      </c>
      <c r="AF36" s="4">
        <f t="shared" si="6"/>
        <v>41</v>
      </c>
      <c r="AG36" s="4">
        <f t="shared" si="7"/>
        <v>157</v>
      </c>
      <c r="AH36" s="5">
        <f t="shared" si="8"/>
        <v>3.8299999237060547</v>
      </c>
      <c r="AI36" s="3" t="str">
        <f>RemarksTwo(D36:W36,AH36,$D$5:$W$5,F100L!AI36)</f>
        <v>CHM124</v>
      </c>
    </row>
    <row r="37" spans="1:35" ht="26.25" customHeight="1" x14ac:dyDescent="0.35">
      <c r="A37" s="99">
        <v>30</v>
      </c>
      <c r="B37" s="3" t="str">
        <f>PROPER(Details!B36)</f>
        <v>Tchike, Justice Udochukwu</v>
      </c>
      <c r="C37" s="22" t="str">
        <f>T(Details!C36)</f>
        <v>CMP/20/109665</v>
      </c>
      <c r="D37" s="18" t="s">
        <v>68</v>
      </c>
      <c r="E37" s="18" t="s">
        <v>70</v>
      </c>
      <c r="F37" s="18" t="s">
        <v>68</v>
      </c>
      <c r="G37" s="18" t="s">
        <v>70</v>
      </c>
      <c r="H37" s="18" t="s">
        <v>70</v>
      </c>
      <c r="I37" s="18" t="s">
        <v>67</v>
      </c>
      <c r="J37" s="18" t="s">
        <v>67</v>
      </c>
      <c r="K37" s="18" t="s">
        <v>69</v>
      </c>
      <c r="L37" s="18" t="s">
        <v>68</v>
      </c>
      <c r="M37" s="18" t="s">
        <v>70</v>
      </c>
      <c r="N37" s="28" t="s">
        <v>72</v>
      </c>
      <c r="O37" s="18"/>
      <c r="P37" s="18"/>
      <c r="Q37" s="18"/>
      <c r="R37" s="18"/>
      <c r="S37" s="18"/>
      <c r="T37" s="18"/>
      <c r="U37" s="18"/>
      <c r="V37" s="18"/>
      <c r="W37" s="18"/>
      <c r="X37" s="2"/>
      <c r="Y37" s="4">
        <f t="shared" si="1"/>
        <v>21</v>
      </c>
      <c r="Z37" s="4">
        <f t="shared" si="2"/>
        <v>41</v>
      </c>
      <c r="AA37" s="5">
        <f t="shared" si="3"/>
        <v>1.9500000476837158</v>
      </c>
      <c r="AB37" s="4" t="str">
        <f t="shared" si="4"/>
        <v>CO</v>
      </c>
      <c r="AC37" s="4">
        <f>F100L!Y37</f>
        <v>20</v>
      </c>
      <c r="AD37" s="4">
        <f>F100L!Z37</f>
        <v>53</v>
      </c>
      <c r="AE37" s="5">
        <f t="shared" si="5"/>
        <v>2.6500000953674316</v>
      </c>
      <c r="AF37" s="4">
        <f t="shared" si="6"/>
        <v>41</v>
      </c>
      <c r="AG37" s="4">
        <f t="shared" si="7"/>
        <v>94</v>
      </c>
      <c r="AH37" s="5">
        <f t="shared" si="8"/>
        <v>2.2899999618530273</v>
      </c>
      <c r="AI37" s="3" t="str">
        <f>RemarksTwo(D37:W37,AH37,$D$5:$W$5,F100L!AI37)</f>
        <v>PHY122,CHM121,CHM124,CSC123,PHY112</v>
      </c>
    </row>
    <row r="38" spans="1:35" x14ac:dyDescent="0.35">
      <c r="A38" s="99">
        <v>31</v>
      </c>
      <c r="B38" s="3" t="str">
        <f>PROPER(Details!B37)</f>
        <v>Godwin, Kelechi Joel</v>
      </c>
      <c r="C38" s="22" t="str">
        <f>T(Details!C37)</f>
        <v>CMP/20/109694</v>
      </c>
      <c r="D38" s="53" t="s">
        <v>67</v>
      </c>
      <c r="E38" s="53" t="s">
        <v>67</v>
      </c>
      <c r="F38" s="53" t="s">
        <v>67</v>
      </c>
      <c r="G38" s="53" t="s">
        <v>72</v>
      </c>
      <c r="H38" s="53" t="s">
        <v>72</v>
      </c>
      <c r="I38" s="53" t="s">
        <v>67</v>
      </c>
      <c r="J38" s="53" t="s">
        <v>67</v>
      </c>
      <c r="K38" s="53" t="s">
        <v>68</v>
      </c>
      <c r="L38" s="53" t="s">
        <v>68</v>
      </c>
      <c r="M38" s="53" t="s">
        <v>70</v>
      </c>
      <c r="N38" s="54" t="s">
        <v>71</v>
      </c>
      <c r="O38" s="18"/>
      <c r="P38" s="18"/>
      <c r="Q38" s="18"/>
      <c r="R38" s="18"/>
      <c r="S38" s="18"/>
      <c r="T38" s="18"/>
      <c r="U38" s="18"/>
      <c r="V38" s="18"/>
      <c r="W38" s="18"/>
      <c r="X38" s="2"/>
      <c r="Y38" s="4">
        <f t="shared" si="1"/>
        <v>21</v>
      </c>
      <c r="Z38" s="4">
        <f t="shared" si="2"/>
        <v>57</v>
      </c>
      <c r="AA38" s="5">
        <f t="shared" si="3"/>
        <v>2.7100000381469727</v>
      </c>
      <c r="AB38" s="4" t="str">
        <f t="shared" si="4"/>
        <v>CO</v>
      </c>
      <c r="AC38" s="4">
        <f>F100L!Y38</f>
        <v>20</v>
      </c>
      <c r="AD38" s="4">
        <f>F100L!Z38</f>
        <v>48</v>
      </c>
      <c r="AE38" s="5">
        <f t="shared" si="5"/>
        <v>2.4000000953674316</v>
      </c>
      <c r="AF38" s="4">
        <f t="shared" si="6"/>
        <v>41</v>
      </c>
      <c r="AG38" s="4">
        <f t="shared" si="7"/>
        <v>105</v>
      </c>
      <c r="AH38" s="5">
        <f t="shared" si="8"/>
        <v>2.559999942779541</v>
      </c>
      <c r="AI38" s="3" t="str">
        <f>RemarksTwo(D38:W38,AH38,$D$5:$W$5,F100L!AI38)</f>
        <v>CSC123</v>
      </c>
    </row>
    <row r="39" spans="1:35" ht="24" x14ac:dyDescent="0.35">
      <c r="A39" s="99">
        <v>32</v>
      </c>
      <c r="B39" s="3" t="str">
        <f>PROPER(Details!B38)</f>
        <v>Nwachukwu, Favour Chinaemezu</v>
      </c>
      <c r="C39" s="22" t="str">
        <f>T(Details!C38)</f>
        <v>CMP/20/109703</v>
      </c>
      <c r="D39" s="18" t="s">
        <v>69</v>
      </c>
      <c r="E39" s="18" t="s">
        <v>70</v>
      </c>
      <c r="F39" s="18" t="s">
        <v>72</v>
      </c>
      <c r="G39" s="18" t="s">
        <v>68</v>
      </c>
      <c r="H39" s="18" t="s">
        <v>70</v>
      </c>
      <c r="I39" s="18" t="s">
        <v>69</v>
      </c>
      <c r="J39" s="18" t="s">
        <v>68</v>
      </c>
      <c r="K39" s="18" t="s">
        <v>67</v>
      </c>
      <c r="L39" s="18" t="s">
        <v>69</v>
      </c>
      <c r="M39" s="18" t="s">
        <v>68</v>
      </c>
      <c r="N39" s="28" t="s">
        <v>68</v>
      </c>
      <c r="O39" s="18"/>
      <c r="P39" s="18"/>
      <c r="Q39" s="18"/>
      <c r="R39" s="18"/>
      <c r="S39" s="18"/>
      <c r="T39" s="18"/>
      <c r="U39" s="18"/>
      <c r="V39" s="18"/>
      <c r="W39" s="18"/>
      <c r="X39" s="2"/>
      <c r="Y39" s="4">
        <f t="shared" si="1"/>
        <v>21</v>
      </c>
      <c r="Z39" s="4">
        <f t="shared" si="2"/>
        <v>67</v>
      </c>
      <c r="AA39" s="5">
        <f t="shared" si="3"/>
        <v>3.190000057220459</v>
      </c>
      <c r="AB39" s="4" t="str">
        <f t="shared" si="4"/>
        <v>P</v>
      </c>
      <c r="AC39" s="4">
        <f>F100L!Y39</f>
        <v>20</v>
      </c>
      <c r="AD39" s="4">
        <f>F100L!Z39</f>
        <v>47</v>
      </c>
      <c r="AE39" s="5">
        <f t="shared" si="5"/>
        <v>2.3499999046325684</v>
      </c>
      <c r="AF39" s="4">
        <f t="shared" si="6"/>
        <v>41</v>
      </c>
      <c r="AG39" s="4">
        <f t="shared" si="7"/>
        <v>114</v>
      </c>
      <c r="AH39" s="5">
        <f t="shared" si="8"/>
        <v>2.7799999713897705</v>
      </c>
      <c r="AI39" s="3" t="str">
        <f>RemarksTwo(D39:W39,AH39,$D$5:$W$5,F100L!AI39)</f>
        <v>PHY122,CHM124,PHY117,CHM114</v>
      </c>
    </row>
    <row r="40" spans="1:35" x14ac:dyDescent="0.35">
      <c r="A40" s="99">
        <v>33</v>
      </c>
      <c r="B40" s="3" t="str">
        <f>PROPER(Details!B39)</f>
        <v>Chijioke, Chetachi Francisca</v>
      </c>
      <c r="C40" s="22" t="str">
        <f>T(Details!C39)</f>
        <v>CMP/20/109723</v>
      </c>
      <c r="D40" s="18" t="s">
        <v>68</v>
      </c>
      <c r="E40" s="18" t="s">
        <v>68</v>
      </c>
      <c r="F40" s="18" t="s">
        <v>67</v>
      </c>
      <c r="G40" s="18" t="s">
        <v>69</v>
      </c>
      <c r="H40" s="18" t="s">
        <v>72</v>
      </c>
      <c r="I40" s="18" t="s">
        <v>69</v>
      </c>
      <c r="J40" s="18" t="s">
        <v>67</v>
      </c>
      <c r="K40" s="18" t="s">
        <v>67</v>
      </c>
      <c r="L40" s="18" t="s">
        <v>67</v>
      </c>
      <c r="M40" s="18" t="s">
        <v>69</v>
      </c>
      <c r="N40" s="28" t="s">
        <v>68</v>
      </c>
      <c r="O40" s="18"/>
      <c r="P40" s="18"/>
      <c r="Q40" s="18"/>
      <c r="R40" s="18"/>
      <c r="S40" s="18"/>
      <c r="T40" s="18"/>
      <c r="U40" s="18"/>
      <c r="V40" s="18"/>
      <c r="W40" s="18"/>
      <c r="X40" s="2"/>
      <c r="Y40" s="4">
        <f t="shared" si="1"/>
        <v>21</v>
      </c>
      <c r="Z40" s="4">
        <f t="shared" si="2"/>
        <v>81</v>
      </c>
      <c r="AA40" s="5">
        <f t="shared" si="3"/>
        <v>3.8599998950958252</v>
      </c>
      <c r="AB40" s="4" t="str">
        <f t="shared" si="4"/>
        <v>P</v>
      </c>
      <c r="AC40" s="4">
        <f>F100L!Y40</f>
        <v>20</v>
      </c>
      <c r="AD40" s="4">
        <f>F100L!Z40</f>
        <v>71</v>
      </c>
      <c r="AE40" s="5">
        <f t="shared" si="5"/>
        <v>3.5499999523162842</v>
      </c>
      <c r="AF40" s="4">
        <f t="shared" si="6"/>
        <v>41</v>
      </c>
      <c r="AG40" s="4">
        <f t="shared" si="7"/>
        <v>152</v>
      </c>
      <c r="AH40" s="5">
        <f t="shared" si="8"/>
        <v>3.7100000381469727</v>
      </c>
      <c r="AI40" s="3" t="str">
        <f>RemarksTwo(D40:W40,AH40,$D$5:$W$5,F100L!AI40)</f>
        <v>PASS</v>
      </c>
    </row>
    <row r="41" spans="1:35" x14ac:dyDescent="0.35">
      <c r="A41" s="99">
        <v>34</v>
      </c>
      <c r="B41" s="3" t="str">
        <f>PROPER(Details!B40)</f>
        <v>Chibuike, Junior Victor</v>
      </c>
      <c r="C41" s="22" t="str">
        <f>T(Details!C40)</f>
        <v>CMP/20/109726</v>
      </c>
      <c r="D41" s="18" t="s">
        <v>67</v>
      </c>
      <c r="E41" s="18" t="s">
        <v>67</v>
      </c>
      <c r="F41" s="18" t="s">
        <v>67</v>
      </c>
      <c r="G41" s="18" t="s">
        <v>68</v>
      </c>
      <c r="H41" s="18" t="s">
        <v>68</v>
      </c>
      <c r="I41" s="18" t="s">
        <v>69</v>
      </c>
      <c r="J41" s="18" t="s">
        <v>68</v>
      </c>
      <c r="K41" s="18" t="s">
        <v>67</v>
      </c>
      <c r="L41" s="18" t="s">
        <v>67</v>
      </c>
      <c r="M41" s="18" t="s">
        <v>69</v>
      </c>
      <c r="N41" s="28" t="s">
        <v>67</v>
      </c>
      <c r="O41" s="18"/>
      <c r="P41" s="18"/>
      <c r="Q41" s="18"/>
      <c r="R41" s="18"/>
      <c r="S41" s="18"/>
      <c r="T41" s="18"/>
      <c r="U41" s="18"/>
      <c r="V41" s="18"/>
      <c r="W41" s="18"/>
      <c r="X41" s="2"/>
      <c r="Y41" s="4">
        <f t="shared" si="1"/>
        <v>21</v>
      </c>
      <c r="Z41" s="4">
        <f t="shared" si="2"/>
        <v>82</v>
      </c>
      <c r="AA41" s="5">
        <f t="shared" si="3"/>
        <v>3.9000000953674316</v>
      </c>
      <c r="AB41" s="4" t="str">
        <f t="shared" si="4"/>
        <v>P</v>
      </c>
      <c r="AC41" s="4">
        <f>F100L!Y41</f>
        <v>20</v>
      </c>
      <c r="AD41" s="4">
        <f>F100L!Z41</f>
        <v>49</v>
      </c>
      <c r="AE41" s="5">
        <f t="shared" si="5"/>
        <v>2.4500000476837158</v>
      </c>
      <c r="AF41" s="4">
        <f t="shared" si="6"/>
        <v>41</v>
      </c>
      <c r="AG41" s="4">
        <f t="shared" si="7"/>
        <v>131</v>
      </c>
      <c r="AH41" s="5">
        <f t="shared" si="8"/>
        <v>3.2000000476837158</v>
      </c>
      <c r="AI41" s="3" t="str">
        <f>RemarksTwo(D41:W41,AH41,$D$5:$W$5,F100L!AI41)</f>
        <v>PASS</v>
      </c>
    </row>
    <row r="42" spans="1:35" x14ac:dyDescent="0.35">
      <c r="A42" s="99">
        <v>35</v>
      </c>
      <c r="B42" s="3" t="str">
        <f>PROPER(Details!B41)</f>
        <v>Nwanne, Emmanuel Uzochukwu</v>
      </c>
      <c r="C42" s="22" t="str">
        <f>T(Details!C41)</f>
        <v>CMP/20/109736</v>
      </c>
      <c r="D42" s="18" t="s">
        <v>69</v>
      </c>
      <c r="E42" s="18" t="s">
        <v>68</v>
      </c>
      <c r="F42" s="18" t="s">
        <v>67</v>
      </c>
      <c r="G42" s="18" t="s">
        <v>71</v>
      </c>
      <c r="H42" s="18" t="s">
        <v>70</v>
      </c>
      <c r="I42" s="18" t="s">
        <v>69</v>
      </c>
      <c r="J42" s="18" t="s">
        <v>68</v>
      </c>
      <c r="K42" s="18" t="s">
        <v>69</v>
      </c>
      <c r="L42" s="18" t="s">
        <v>68</v>
      </c>
      <c r="M42" s="18" t="s">
        <v>72</v>
      </c>
      <c r="N42" s="28" t="s">
        <v>67</v>
      </c>
      <c r="O42" s="18"/>
      <c r="P42" s="18"/>
      <c r="Q42" s="18"/>
      <c r="R42" s="18"/>
      <c r="S42" s="18"/>
      <c r="T42" s="18"/>
      <c r="U42" s="18"/>
      <c r="V42" s="18"/>
      <c r="W42" s="18"/>
      <c r="X42" s="2"/>
      <c r="Y42" s="4">
        <f t="shared" si="1"/>
        <v>21</v>
      </c>
      <c r="Z42" s="4">
        <f t="shared" si="2"/>
        <v>68</v>
      </c>
      <c r="AA42" s="5">
        <f t="shared" si="3"/>
        <v>3.2400000095367432</v>
      </c>
      <c r="AB42" s="4" t="str">
        <f t="shared" si="4"/>
        <v>P</v>
      </c>
      <c r="AC42" s="4">
        <f>F100L!Y42</f>
        <v>20</v>
      </c>
      <c r="AD42" s="4">
        <f>F100L!Z42</f>
        <v>47</v>
      </c>
      <c r="AE42" s="5">
        <f t="shared" si="5"/>
        <v>2.3499999046325684</v>
      </c>
      <c r="AF42" s="4">
        <f t="shared" si="6"/>
        <v>41</v>
      </c>
      <c r="AG42" s="4">
        <f t="shared" si="7"/>
        <v>115</v>
      </c>
      <c r="AH42" s="5">
        <f t="shared" si="8"/>
        <v>2.7999999523162842</v>
      </c>
      <c r="AI42" s="3" t="str">
        <f>RemarksTwo(D42:W42,AH42,$D$5:$W$5,F100L!AI42)</f>
        <v>CHM124,CHM113</v>
      </c>
    </row>
    <row r="43" spans="1:35" x14ac:dyDescent="0.35">
      <c r="A43" s="99">
        <v>36</v>
      </c>
      <c r="B43" s="3" t="str">
        <f>PROPER(Details!B42)</f>
        <v>Ugwuanyi, Thankgod Maduabuchi</v>
      </c>
      <c r="C43" s="22" t="str">
        <f>T(Details!C42)</f>
        <v>CMP/20/109764</v>
      </c>
      <c r="D43" s="18" t="s">
        <v>69</v>
      </c>
      <c r="E43" s="18" t="s">
        <v>67</v>
      </c>
      <c r="F43" s="18" t="s">
        <v>71</v>
      </c>
      <c r="G43" s="18" t="s">
        <v>68</v>
      </c>
      <c r="H43" s="18" t="s">
        <v>72</v>
      </c>
      <c r="I43" s="18" t="s">
        <v>67</v>
      </c>
      <c r="J43" s="18" t="s">
        <v>72</v>
      </c>
      <c r="K43" s="18" t="s">
        <v>69</v>
      </c>
      <c r="L43" s="18" t="s">
        <v>68</v>
      </c>
      <c r="M43" s="18" t="s">
        <v>68</v>
      </c>
      <c r="N43" s="28" t="s">
        <v>67</v>
      </c>
      <c r="O43" s="18"/>
      <c r="P43" s="18"/>
      <c r="Q43" s="18"/>
      <c r="R43" s="18"/>
      <c r="S43" s="18"/>
      <c r="T43" s="18"/>
      <c r="U43" s="18"/>
      <c r="V43" s="18"/>
      <c r="W43" s="18"/>
      <c r="X43" s="2"/>
      <c r="Y43" s="4">
        <f t="shared" si="1"/>
        <v>21</v>
      </c>
      <c r="Z43" s="4">
        <f t="shared" si="2"/>
        <v>70</v>
      </c>
      <c r="AA43" s="5">
        <f t="shared" si="3"/>
        <v>3.3299999237060547</v>
      </c>
      <c r="AB43" s="4" t="str">
        <f t="shared" si="4"/>
        <v>P</v>
      </c>
      <c r="AC43" s="4">
        <f>F100L!Y43</f>
        <v>20</v>
      </c>
      <c r="AD43" s="4">
        <f>F100L!Z43</f>
        <v>63</v>
      </c>
      <c r="AE43" s="5">
        <f t="shared" si="5"/>
        <v>3.1500000953674316</v>
      </c>
      <c r="AF43" s="4">
        <f t="shared" si="6"/>
        <v>41</v>
      </c>
      <c r="AG43" s="4">
        <f t="shared" si="7"/>
        <v>133</v>
      </c>
      <c r="AH43" s="5">
        <f t="shared" si="8"/>
        <v>3.2400000095367432</v>
      </c>
      <c r="AI43" s="3" t="str">
        <f>RemarksTwo(D43:W43,AH43,$D$5:$W$5,F100L!AI43)</f>
        <v>PASS</v>
      </c>
    </row>
    <row r="44" spans="1:35" x14ac:dyDescent="0.35">
      <c r="A44" s="99">
        <v>37</v>
      </c>
      <c r="B44" s="3" t="str">
        <f>PROPER(Details!B43)</f>
        <v xml:space="preserve">Uwaoma, Emmanuel </v>
      </c>
      <c r="C44" s="22" t="str">
        <f>T(Details!C43)</f>
        <v>CMP/20/109780</v>
      </c>
      <c r="D44" s="18" t="s">
        <v>69</v>
      </c>
      <c r="E44" s="18" t="s">
        <v>68</v>
      </c>
      <c r="F44" s="18" t="s">
        <v>71</v>
      </c>
      <c r="G44" s="18" t="s">
        <v>67</v>
      </c>
      <c r="H44" s="18" t="s">
        <v>71</v>
      </c>
      <c r="I44" s="18" t="s">
        <v>67</v>
      </c>
      <c r="J44" s="18" t="s">
        <v>71</v>
      </c>
      <c r="K44" s="18" t="s">
        <v>69</v>
      </c>
      <c r="L44" s="18" t="s">
        <v>68</v>
      </c>
      <c r="M44" s="18" t="s">
        <v>67</v>
      </c>
      <c r="N44" s="28" t="s">
        <v>67</v>
      </c>
      <c r="O44" s="18"/>
      <c r="P44" s="18"/>
      <c r="Q44" s="18"/>
      <c r="R44" s="18"/>
      <c r="S44" s="18"/>
      <c r="T44" s="18"/>
      <c r="U44" s="18"/>
      <c r="V44" s="18"/>
      <c r="W44" s="18"/>
      <c r="X44" s="2"/>
      <c r="Y44" s="4">
        <f t="shared" si="1"/>
        <v>21</v>
      </c>
      <c r="Z44" s="4">
        <f t="shared" si="2"/>
        <v>76</v>
      </c>
      <c r="AA44" s="5">
        <f t="shared" si="3"/>
        <v>3.619999885559082</v>
      </c>
      <c r="AB44" s="4" t="str">
        <f t="shared" si="4"/>
        <v>P</v>
      </c>
      <c r="AC44" s="4">
        <f>F100L!Y44</f>
        <v>20</v>
      </c>
      <c r="AD44" s="4">
        <f>F100L!Z44</f>
        <v>68</v>
      </c>
      <c r="AE44" s="5">
        <f t="shared" si="5"/>
        <v>3.4000000953674316</v>
      </c>
      <c r="AF44" s="4">
        <f t="shared" si="6"/>
        <v>41</v>
      </c>
      <c r="AG44" s="4">
        <f t="shared" si="7"/>
        <v>144</v>
      </c>
      <c r="AH44" s="5">
        <f t="shared" si="8"/>
        <v>3.5099999904632568</v>
      </c>
      <c r="AI44" s="3" t="str">
        <f>RemarksTwo(D44:W44,AH44,$D$5:$W$5,F100L!AI44)</f>
        <v>PASS</v>
      </c>
    </row>
    <row r="45" spans="1:35" x14ac:dyDescent="0.35">
      <c r="A45" s="99">
        <v>38</v>
      </c>
      <c r="B45" s="3" t="str">
        <f>PROPER(Details!B44)</f>
        <v>Ochulor, Chimezie Emmanuel</v>
      </c>
      <c r="C45" s="22" t="str">
        <f>T(Details!C44)</f>
        <v>CMP/20/109846</v>
      </c>
      <c r="D45" s="18" t="s">
        <v>67</v>
      </c>
      <c r="E45" s="18" t="s">
        <v>71</v>
      </c>
      <c r="F45" s="18" t="s">
        <v>71</v>
      </c>
      <c r="G45" s="18" t="s">
        <v>67</v>
      </c>
      <c r="H45" s="18" t="s">
        <v>70</v>
      </c>
      <c r="I45" s="18" t="s">
        <v>67</v>
      </c>
      <c r="J45" s="18" t="s">
        <v>71</v>
      </c>
      <c r="K45" s="18" t="s">
        <v>67</v>
      </c>
      <c r="L45" s="20" t="s">
        <v>67</v>
      </c>
      <c r="M45" s="18" t="s">
        <v>68</v>
      </c>
      <c r="N45" s="28" t="s">
        <v>68</v>
      </c>
      <c r="O45" s="18"/>
      <c r="P45" s="18"/>
      <c r="Q45" s="18"/>
      <c r="R45" s="18"/>
      <c r="S45" s="18"/>
      <c r="T45" s="18"/>
      <c r="U45" s="18"/>
      <c r="V45" s="18"/>
      <c r="W45" s="18"/>
      <c r="X45" s="2"/>
      <c r="Y45" s="4">
        <f t="shared" si="1"/>
        <v>21</v>
      </c>
      <c r="Z45" s="4">
        <f t="shared" si="2"/>
        <v>66</v>
      </c>
      <c r="AA45" s="5">
        <f t="shared" si="3"/>
        <v>3.1400001049041748</v>
      </c>
      <c r="AB45" s="4" t="str">
        <f t="shared" si="4"/>
        <v>P</v>
      </c>
      <c r="AC45" s="4">
        <f>F100L!Y45</f>
        <v>20</v>
      </c>
      <c r="AD45" s="4">
        <f>F100L!Z45</f>
        <v>60</v>
      </c>
      <c r="AE45" s="5">
        <f t="shared" si="5"/>
        <v>3</v>
      </c>
      <c r="AF45" s="4">
        <f t="shared" si="6"/>
        <v>41</v>
      </c>
      <c r="AG45" s="4">
        <f t="shared" si="7"/>
        <v>126</v>
      </c>
      <c r="AH45" s="5">
        <f t="shared" si="8"/>
        <v>3.0699999332427979</v>
      </c>
      <c r="AI45" s="3" t="str">
        <f>RemarksTwo(D45:W45,AH45,$D$5:$W$5,F100L!AI45)</f>
        <v>CHM124</v>
      </c>
    </row>
    <row r="46" spans="1:35" ht="24" customHeight="1" x14ac:dyDescent="0.35">
      <c r="A46" s="99">
        <v>39</v>
      </c>
      <c r="B46" s="3" t="str">
        <f>PROPER(Details!B45)</f>
        <v>Udenwaeze, Francis Onyekachi</v>
      </c>
      <c r="C46" s="22" t="str">
        <f>T(Details!C45)</f>
        <v>CMP/20/109849</v>
      </c>
      <c r="D46" s="18" t="s">
        <v>109</v>
      </c>
      <c r="E46" s="18" t="s">
        <v>68</v>
      </c>
      <c r="F46" s="18" t="s">
        <v>71</v>
      </c>
      <c r="G46" s="18" t="s">
        <v>72</v>
      </c>
      <c r="H46" s="18" t="s">
        <v>70</v>
      </c>
      <c r="I46" s="18" t="s">
        <v>68</v>
      </c>
      <c r="J46" s="18" t="s">
        <v>72</v>
      </c>
      <c r="K46" s="18" t="s">
        <v>67</v>
      </c>
      <c r="L46" s="18" t="s">
        <v>67</v>
      </c>
      <c r="M46" s="18" t="s">
        <v>68</v>
      </c>
      <c r="N46" s="101" t="s">
        <v>109</v>
      </c>
      <c r="O46" s="18"/>
      <c r="P46" s="18"/>
      <c r="Q46" s="18"/>
      <c r="R46" s="18"/>
      <c r="S46" s="18"/>
      <c r="T46" s="18"/>
      <c r="U46" s="18"/>
      <c r="V46" s="18"/>
      <c r="W46" s="18"/>
      <c r="X46" s="2"/>
      <c r="Y46" s="4">
        <f t="shared" si="1"/>
        <v>16</v>
      </c>
      <c r="Z46" s="4">
        <f t="shared" si="2"/>
        <v>37</v>
      </c>
      <c r="AA46" s="5">
        <f t="shared" si="3"/>
        <v>2.309999942779541</v>
      </c>
      <c r="AB46" s="4" t="str">
        <f t="shared" si="4"/>
        <v>P</v>
      </c>
      <c r="AC46" s="4">
        <f>F100L!Y46</f>
        <v>20</v>
      </c>
      <c r="AD46" s="4">
        <f>F100L!Z46</f>
        <v>52</v>
      </c>
      <c r="AE46" s="5">
        <f t="shared" si="5"/>
        <v>2.5999999046325684</v>
      </c>
      <c r="AF46" s="4">
        <f t="shared" si="6"/>
        <v>36</v>
      </c>
      <c r="AG46" s="4">
        <f t="shared" si="7"/>
        <v>89</v>
      </c>
      <c r="AH46" s="5">
        <f t="shared" si="8"/>
        <v>2.4700000286102295</v>
      </c>
      <c r="AI46" s="3" t="str">
        <f>RemarksTwo(D46:W46,AH46,$D$5:$W$5,F100L!AI46)</f>
        <v>MTH122,CHM124,MTH123,PHY117</v>
      </c>
    </row>
    <row r="47" spans="1:35" x14ac:dyDescent="0.35">
      <c r="A47" s="99">
        <v>40</v>
      </c>
      <c r="B47" s="3" t="str">
        <f>PROPER(Details!B46)</f>
        <v>Chukwu, Emmanuella Ifechidere</v>
      </c>
      <c r="C47" s="22" t="str">
        <f>T(Details!C46)</f>
        <v>CMP/20/109870</v>
      </c>
      <c r="D47" s="18" t="s">
        <v>69</v>
      </c>
      <c r="E47" s="18" t="s">
        <v>68</v>
      </c>
      <c r="F47" s="18" t="s">
        <v>67</v>
      </c>
      <c r="G47" s="18" t="s">
        <v>69</v>
      </c>
      <c r="H47" s="18" t="s">
        <v>69</v>
      </c>
      <c r="I47" s="18" t="s">
        <v>69</v>
      </c>
      <c r="J47" s="18" t="s">
        <v>67</v>
      </c>
      <c r="K47" s="18" t="s">
        <v>67</v>
      </c>
      <c r="L47" s="18" t="s">
        <v>68</v>
      </c>
      <c r="M47" s="18" t="s">
        <v>69</v>
      </c>
      <c r="N47" s="28" t="s">
        <v>69</v>
      </c>
      <c r="O47" s="18"/>
      <c r="P47" s="18"/>
      <c r="Q47" s="18"/>
      <c r="R47" s="18"/>
      <c r="S47" s="18"/>
      <c r="T47" s="18"/>
      <c r="U47" s="18"/>
      <c r="V47" s="18"/>
      <c r="W47" s="18"/>
      <c r="X47" s="2"/>
      <c r="Y47" s="4">
        <f t="shared" si="1"/>
        <v>21</v>
      </c>
      <c r="Z47" s="4">
        <f t="shared" si="2"/>
        <v>93</v>
      </c>
      <c r="AA47" s="5">
        <f t="shared" si="3"/>
        <v>4.429999828338623</v>
      </c>
      <c r="AB47" s="4" t="str">
        <f t="shared" si="4"/>
        <v>P</v>
      </c>
      <c r="AC47" s="4">
        <f>F100L!Y47</f>
        <v>20</v>
      </c>
      <c r="AD47" s="4">
        <f>F100L!Z47</f>
        <v>74</v>
      </c>
      <c r="AE47" s="5">
        <f t="shared" si="5"/>
        <v>3.7000000476837158</v>
      </c>
      <c r="AF47" s="4">
        <f t="shared" si="6"/>
        <v>41</v>
      </c>
      <c r="AG47" s="4">
        <f t="shared" si="7"/>
        <v>167</v>
      </c>
      <c r="AH47" s="5">
        <f t="shared" si="8"/>
        <v>4.070000171661377</v>
      </c>
      <c r="AI47" s="3" t="str">
        <f>RemarksTwo(D47:W47,AH47,$D$5:$W$5,F100L!AI47)</f>
        <v>COMMENDATION</v>
      </c>
    </row>
    <row r="48" spans="1:35" x14ac:dyDescent="0.35">
      <c r="A48" s="99">
        <v>41</v>
      </c>
      <c r="B48" s="3" t="str">
        <f>PROPER(Details!B47)</f>
        <v>Amaechi, Rotimi Christian</v>
      </c>
      <c r="C48" s="22" t="str">
        <f>T(Details!C47)</f>
        <v>CMP/20/109871</v>
      </c>
      <c r="D48" s="18" t="s">
        <v>69</v>
      </c>
      <c r="E48" s="18" t="s">
        <v>71</v>
      </c>
      <c r="F48" s="18" t="s">
        <v>70</v>
      </c>
      <c r="G48" s="18" t="s">
        <v>71</v>
      </c>
      <c r="H48" s="18" t="s">
        <v>71</v>
      </c>
      <c r="I48" s="18" t="s">
        <v>67</v>
      </c>
      <c r="J48" s="18" t="s">
        <v>71</v>
      </c>
      <c r="K48" s="18" t="s">
        <v>69</v>
      </c>
      <c r="L48" s="18" t="s">
        <v>67</v>
      </c>
      <c r="M48" s="18" t="s">
        <v>67</v>
      </c>
      <c r="N48" s="28" t="s">
        <v>72</v>
      </c>
      <c r="O48" s="18"/>
      <c r="P48" s="18"/>
      <c r="Q48" s="18"/>
      <c r="R48" s="18"/>
      <c r="S48" s="18"/>
      <c r="T48" s="18"/>
      <c r="U48" s="18"/>
      <c r="V48" s="18"/>
      <c r="W48" s="18"/>
      <c r="X48" s="2"/>
      <c r="Y48" s="4">
        <f t="shared" si="1"/>
        <v>21</v>
      </c>
      <c r="Z48" s="4">
        <f t="shared" si="2"/>
        <v>62</v>
      </c>
      <c r="AA48" s="5">
        <f t="shared" si="3"/>
        <v>2.9500000476837158</v>
      </c>
      <c r="AB48" s="4" t="str">
        <f t="shared" si="4"/>
        <v>P</v>
      </c>
      <c r="AC48" s="4">
        <f>F100L!Y48</f>
        <v>20</v>
      </c>
      <c r="AD48" s="4">
        <f>F100L!Z48</f>
        <v>55</v>
      </c>
      <c r="AE48" s="5">
        <f t="shared" si="5"/>
        <v>2.75</v>
      </c>
      <c r="AF48" s="4">
        <f t="shared" si="6"/>
        <v>41</v>
      </c>
      <c r="AG48" s="4">
        <f t="shared" si="7"/>
        <v>117</v>
      </c>
      <c r="AH48" s="5">
        <f t="shared" si="8"/>
        <v>2.8499999046325684</v>
      </c>
      <c r="AI48" s="3" t="str">
        <f>RemarksTwo(D48:W48,AH48,$D$5:$W$5,F100L!AI48)</f>
        <v>PHY127,CHM114</v>
      </c>
    </row>
    <row r="49" spans="1:35" x14ac:dyDescent="0.35">
      <c r="A49" s="99">
        <v>42</v>
      </c>
      <c r="B49" s="3" t="str">
        <f>PROPER(Details!B48)</f>
        <v>Okezie, Favour Chidera</v>
      </c>
      <c r="C49" s="22" t="str">
        <f>T(Details!C48)</f>
        <v>CMP/20/109888</v>
      </c>
      <c r="D49" s="18" t="s">
        <v>69</v>
      </c>
      <c r="E49" s="18" t="s">
        <v>68</v>
      </c>
      <c r="F49" s="18" t="s">
        <v>68</v>
      </c>
      <c r="G49" s="18" t="s">
        <v>68</v>
      </c>
      <c r="H49" s="18" t="s">
        <v>68</v>
      </c>
      <c r="I49" s="18" t="s">
        <v>68</v>
      </c>
      <c r="J49" s="18" t="s">
        <v>68</v>
      </c>
      <c r="K49" s="18" t="s">
        <v>67</v>
      </c>
      <c r="L49" s="18" t="s">
        <v>67</v>
      </c>
      <c r="M49" s="18" t="s">
        <v>67</v>
      </c>
      <c r="N49" s="28" t="s">
        <v>68</v>
      </c>
      <c r="O49" s="18"/>
      <c r="P49" s="18"/>
      <c r="Q49" s="18"/>
      <c r="R49" s="18"/>
      <c r="S49" s="18"/>
      <c r="T49" s="18"/>
      <c r="U49" s="18"/>
      <c r="V49" s="18"/>
      <c r="W49" s="18"/>
      <c r="X49" s="2"/>
      <c r="Y49" s="4">
        <f t="shared" si="1"/>
        <v>21</v>
      </c>
      <c r="Z49" s="4">
        <f t="shared" si="2"/>
        <v>74</v>
      </c>
      <c r="AA49" s="5">
        <f t="shared" si="3"/>
        <v>3.5199999809265137</v>
      </c>
      <c r="AB49" s="4" t="str">
        <f t="shared" si="4"/>
        <v>P</v>
      </c>
      <c r="AC49" s="4">
        <f>F100L!Y49</f>
        <v>20</v>
      </c>
      <c r="AD49" s="4">
        <f>F100L!Z49</f>
        <v>64</v>
      </c>
      <c r="AE49" s="5">
        <f t="shared" si="5"/>
        <v>3.2000000476837158</v>
      </c>
      <c r="AF49" s="4">
        <f t="shared" si="6"/>
        <v>41</v>
      </c>
      <c r="AG49" s="4">
        <f t="shared" si="7"/>
        <v>138</v>
      </c>
      <c r="AH49" s="5">
        <f t="shared" si="8"/>
        <v>3.369999885559082</v>
      </c>
      <c r="AI49" s="3" t="str">
        <f>RemarksTwo(D49:W49,AH49,$D$5:$W$5,F100L!AI49)</f>
        <v>PASS</v>
      </c>
    </row>
    <row r="50" spans="1:35" x14ac:dyDescent="0.35">
      <c r="A50" s="99">
        <v>43</v>
      </c>
      <c r="B50" s="3" t="str">
        <f>PROPER(Details!B49)</f>
        <v>Cosmos, Emmanuel Ifeanyi</v>
      </c>
      <c r="C50" s="22" t="str">
        <f>T(Details!C49)</f>
        <v>CMP/20/109894</v>
      </c>
      <c r="D50" s="18" t="s">
        <v>67</v>
      </c>
      <c r="E50" s="18" t="s">
        <v>67</v>
      </c>
      <c r="F50" s="18" t="s">
        <v>68</v>
      </c>
      <c r="G50" s="18" t="s">
        <v>72</v>
      </c>
      <c r="H50" s="18" t="s">
        <v>68</v>
      </c>
      <c r="I50" s="18" t="s">
        <v>69</v>
      </c>
      <c r="J50" s="18" t="s">
        <v>67</v>
      </c>
      <c r="K50" s="18" t="s">
        <v>71</v>
      </c>
      <c r="L50" s="18" t="s">
        <v>68</v>
      </c>
      <c r="M50" s="18" t="s">
        <v>67</v>
      </c>
      <c r="N50" s="28" t="s">
        <v>67</v>
      </c>
      <c r="O50" s="18"/>
      <c r="P50" s="18"/>
      <c r="Q50" s="18"/>
      <c r="R50" s="18"/>
      <c r="S50" s="18"/>
      <c r="T50" s="18"/>
      <c r="U50" s="18"/>
      <c r="V50" s="18"/>
      <c r="W50" s="18"/>
      <c r="X50" s="2"/>
      <c r="Y50" s="4">
        <f t="shared" si="1"/>
        <v>21</v>
      </c>
      <c r="Z50" s="4">
        <f t="shared" si="2"/>
        <v>71</v>
      </c>
      <c r="AA50" s="5">
        <f t="shared" si="3"/>
        <v>3.380000114440918</v>
      </c>
      <c r="AB50" s="4" t="str">
        <f t="shared" si="4"/>
        <v>P</v>
      </c>
      <c r="AC50" s="4">
        <f>F100L!Y50</f>
        <v>20</v>
      </c>
      <c r="AD50" s="4">
        <f>F100L!Z50</f>
        <v>62</v>
      </c>
      <c r="AE50" s="5">
        <f t="shared" si="5"/>
        <v>3.0999999046325684</v>
      </c>
      <c r="AF50" s="4">
        <f t="shared" si="6"/>
        <v>41</v>
      </c>
      <c r="AG50" s="4">
        <f t="shared" si="7"/>
        <v>133</v>
      </c>
      <c r="AH50" s="5">
        <f t="shared" si="8"/>
        <v>3.2400000095367432</v>
      </c>
      <c r="AI50" s="3" t="str">
        <f>RemarksTwo(D50:W50,AH50,$D$5:$W$5,F100L!AI50)</f>
        <v>MTH112</v>
      </c>
    </row>
    <row r="51" spans="1:35" ht="24" x14ac:dyDescent="0.35">
      <c r="A51" s="99">
        <v>44</v>
      </c>
      <c r="B51" s="3" t="str">
        <f>PROPER(Details!B50)</f>
        <v xml:space="preserve">Nwachinemere,  Goodness  Chidiebube </v>
      </c>
      <c r="C51" s="22" t="str">
        <f>T(Details!C50)</f>
        <v>CMP/20/109911</v>
      </c>
      <c r="D51" s="18" t="s">
        <v>71</v>
      </c>
      <c r="E51" s="18" t="s">
        <v>67</v>
      </c>
      <c r="F51" s="18" t="s">
        <v>67</v>
      </c>
      <c r="G51" s="18" t="s">
        <v>67</v>
      </c>
      <c r="H51" s="18" t="s">
        <v>71</v>
      </c>
      <c r="I51" s="18" t="s">
        <v>67</v>
      </c>
      <c r="J51" s="18" t="s">
        <v>67</v>
      </c>
      <c r="K51" s="18" t="s">
        <v>69</v>
      </c>
      <c r="L51" s="18" t="s">
        <v>72</v>
      </c>
      <c r="M51" s="18" t="s">
        <v>67</v>
      </c>
      <c r="N51" s="28" t="s">
        <v>67</v>
      </c>
      <c r="O51" s="18"/>
      <c r="P51" s="18"/>
      <c r="Q51" s="18"/>
      <c r="R51" s="18"/>
      <c r="S51" s="18"/>
      <c r="T51" s="18"/>
      <c r="U51" s="18"/>
      <c r="V51" s="18"/>
      <c r="W51" s="18"/>
      <c r="X51" s="2"/>
      <c r="Y51" s="4">
        <f t="shared" si="1"/>
        <v>21</v>
      </c>
      <c r="Z51" s="4">
        <f t="shared" si="2"/>
        <v>71</v>
      </c>
      <c r="AA51" s="5">
        <f t="shared" si="3"/>
        <v>3.380000114440918</v>
      </c>
      <c r="AB51" s="4" t="str">
        <f t="shared" si="4"/>
        <v>P</v>
      </c>
      <c r="AC51" s="4">
        <f>F100L!Y51</f>
        <v>20</v>
      </c>
      <c r="AD51" s="4">
        <f>F100L!Z51</f>
        <v>67</v>
      </c>
      <c r="AE51" s="5">
        <f t="shared" si="5"/>
        <v>3.3499999046325684</v>
      </c>
      <c r="AF51" s="4">
        <f t="shared" si="6"/>
        <v>41</v>
      </c>
      <c r="AG51" s="4">
        <f t="shared" si="7"/>
        <v>138</v>
      </c>
      <c r="AH51" s="5">
        <f t="shared" si="8"/>
        <v>3.369999885559082</v>
      </c>
      <c r="AI51" s="3" t="str">
        <f>RemarksTwo(D51:W51,AH51,$D$5:$W$5,F100L!AI51)</f>
        <v>PASS</v>
      </c>
    </row>
    <row r="52" spans="1:35" ht="24" customHeight="1" x14ac:dyDescent="0.35">
      <c r="A52" s="99">
        <v>45</v>
      </c>
      <c r="B52" s="3" t="str">
        <f>PROPER(Details!B51)</f>
        <v>Emmanuel, Victor</v>
      </c>
      <c r="C52" s="22" t="str">
        <f>T(Details!C51)</f>
        <v>CMP/20/109930</v>
      </c>
      <c r="D52" s="18" t="s">
        <v>67</v>
      </c>
      <c r="E52" s="18" t="s">
        <v>72</v>
      </c>
      <c r="F52" s="18" t="s">
        <v>71</v>
      </c>
      <c r="G52" s="18" t="s">
        <v>71</v>
      </c>
      <c r="H52" s="18" t="s">
        <v>71</v>
      </c>
      <c r="I52" s="18" t="s">
        <v>67</v>
      </c>
      <c r="J52" s="18" t="s">
        <v>70</v>
      </c>
      <c r="K52" s="18" t="s">
        <v>68</v>
      </c>
      <c r="L52" s="18" t="s">
        <v>67</v>
      </c>
      <c r="M52" s="18" t="s">
        <v>68</v>
      </c>
      <c r="N52" s="28" t="s">
        <v>68</v>
      </c>
      <c r="O52" s="18"/>
      <c r="P52" s="18"/>
      <c r="Q52" s="18"/>
      <c r="R52" s="18"/>
      <c r="S52" s="18"/>
      <c r="T52" s="18"/>
      <c r="U52" s="18"/>
      <c r="V52" s="18"/>
      <c r="W52" s="18"/>
      <c r="X52" s="2"/>
      <c r="Y52" s="4">
        <f t="shared" si="1"/>
        <v>21</v>
      </c>
      <c r="Z52" s="4">
        <f t="shared" si="2"/>
        <v>55</v>
      </c>
      <c r="AA52" s="5">
        <f t="shared" si="3"/>
        <v>2.619999885559082</v>
      </c>
      <c r="AB52" s="4" t="str">
        <f t="shared" si="4"/>
        <v>CO</v>
      </c>
      <c r="AC52" s="4">
        <f>F100L!Y52</f>
        <v>20</v>
      </c>
      <c r="AD52" s="4">
        <f>F100L!Z52</f>
        <v>44</v>
      </c>
      <c r="AE52" s="5">
        <f t="shared" si="5"/>
        <v>2.2000000476837158</v>
      </c>
      <c r="AF52" s="4">
        <f t="shared" si="6"/>
        <v>41</v>
      </c>
      <c r="AG52" s="4">
        <f t="shared" si="7"/>
        <v>99</v>
      </c>
      <c r="AH52" s="5">
        <f t="shared" si="8"/>
        <v>2.4100000858306885</v>
      </c>
      <c r="AI52" s="3" t="str">
        <f>RemarksTwo(D52:W52,AH52,$D$5:$W$5,F100L!AI52)</f>
        <v>GSS126,MTH112,CHM113</v>
      </c>
    </row>
    <row r="53" spans="1:35" x14ac:dyDescent="0.35">
      <c r="A53" s="99">
        <v>46</v>
      </c>
      <c r="B53" s="3" t="str">
        <f>PROPER(Details!B52)</f>
        <v>Emetole, Chigozie Solomon</v>
      </c>
      <c r="C53" s="22" t="str">
        <f>T(Details!C52)</f>
        <v>CMP/20/109937</v>
      </c>
      <c r="D53" s="18" t="s">
        <v>69</v>
      </c>
      <c r="E53" s="18" t="s">
        <v>68</v>
      </c>
      <c r="F53" s="18" t="s">
        <v>71</v>
      </c>
      <c r="G53" s="18" t="s">
        <v>67</v>
      </c>
      <c r="H53" s="18" t="s">
        <v>72</v>
      </c>
      <c r="I53" s="18" t="s">
        <v>69</v>
      </c>
      <c r="J53" s="18" t="s">
        <v>68</v>
      </c>
      <c r="K53" s="18" t="s">
        <v>67</v>
      </c>
      <c r="L53" s="18" t="s">
        <v>67</v>
      </c>
      <c r="M53" s="18" t="s">
        <v>68</v>
      </c>
      <c r="N53" s="28" t="s">
        <v>67</v>
      </c>
      <c r="O53" s="18"/>
      <c r="P53" s="18"/>
      <c r="Q53" s="18"/>
      <c r="R53" s="18"/>
      <c r="S53" s="18"/>
      <c r="T53" s="18"/>
      <c r="U53" s="18"/>
      <c r="V53" s="18"/>
      <c r="W53" s="18"/>
      <c r="X53" s="2"/>
      <c r="Y53" s="4">
        <f t="shared" si="1"/>
        <v>21</v>
      </c>
      <c r="Z53" s="4">
        <f t="shared" si="2"/>
        <v>78</v>
      </c>
      <c r="AA53" s="5">
        <f t="shared" si="3"/>
        <v>3.7100000381469727</v>
      </c>
      <c r="AB53" s="4" t="str">
        <f t="shared" si="4"/>
        <v>P</v>
      </c>
      <c r="AC53" s="4">
        <f>F100L!Y53</f>
        <v>20</v>
      </c>
      <c r="AD53" s="4">
        <f>F100L!Z53</f>
        <v>67</v>
      </c>
      <c r="AE53" s="5">
        <f t="shared" si="5"/>
        <v>3.3499999046325684</v>
      </c>
      <c r="AF53" s="4">
        <f t="shared" si="6"/>
        <v>41</v>
      </c>
      <c r="AG53" s="4">
        <f t="shared" si="7"/>
        <v>145</v>
      </c>
      <c r="AH53" s="5">
        <f t="shared" si="8"/>
        <v>3.5399999618530273</v>
      </c>
      <c r="AI53" s="3" t="str">
        <f>RemarksTwo(D53:W53,AH53,$D$5:$W$5,F100L!AI53)</f>
        <v>CHM113,CHM114</v>
      </c>
    </row>
    <row r="54" spans="1:35" x14ac:dyDescent="0.35">
      <c r="A54" s="99">
        <v>47</v>
      </c>
      <c r="B54" s="3" t="str">
        <f>PROPER(Details!B53)</f>
        <v xml:space="preserve">Ebere,  Chimaobi </v>
      </c>
      <c r="C54" s="22" t="str">
        <f>T(Details!C53)</f>
        <v>CMP/20/109938</v>
      </c>
      <c r="D54" s="18" t="s">
        <v>68</v>
      </c>
      <c r="E54" s="18" t="s">
        <v>72</v>
      </c>
      <c r="F54" s="18" t="s">
        <v>68</v>
      </c>
      <c r="G54" s="18" t="s">
        <v>67</v>
      </c>
      <c r="H54" s="18" t="s">
        <v>67</v>
      </c>
      <c r="I54" s="18" t="s">
        <v>68</v>
      </c>
      <c r="J54" s="18" t="s">
        <v>69</v>
      </c>
      <c r="K54" s="18" t="s">
        <v>69</v>
      </c>
      <c r="L54" s="18" t="s">
        <v>69</v>
      </c>
      <c r="M54" s="18" t="s">
        <v>67</v>
      </c>
      <c r="N54" s="28" t="s">
        <v>72</v>
      </c>
      <c r="O54" s="18"/>
      <c r="P54" s="18"/>
      <c r="Q54" s="18"/>
      <c r="R54" s="18"/>
      <c r="S54" s="18"/>
      <c r="T54" s="18"/>
      <c r="U54" s="18"/>
      <c r="V54" s="18"/>
      <c r="W54" s="18"/>
      <c r="X54" s="2"/>
      <c r="Y54" s="4">
        <f t="shared" si="1"/>
        <v>21</v>
      </c>
      <c r="Z54" s="4">
        <f t="shared" si="2"/>
        <v>71</v>
      </c>
      <c r="AA54" s="5">
        <f t="shared" si="3"/>
        <v>3.380000114440918</v>
      </c>
      <c r="AB54" s="4" t="str">
        <f t="shared" si="4"/>
        <v>P</v>
      </c>
      <c r="AC54" s="4">
        <f>F100L!Y54</f>
        <v>20</v>
      </c>
      <c r="AD54" s="4">
        <f>F100L!Z54</f>
        <v>83</v>
      </c>
      <c r="AE54" s="5">
        <f t="shared" si="5"/>
        <v>4.1500000953674316</v>
      </c>
      <c r="AF54" s="4">
        <f t="shared" si="6"/>
        <v>41</v>
      </c>
      <c r="AG54" s="4">
        <f t="shared" si="7"/>
        <v>154</v>
      </c>
      <c r="AH54" s="5">
        <f t="shared" si="8"/>
        <v>3.7599999904632568</v>
      </c>
      <c r="AI54" s="3" t="str">
        <f>RemarksTwo(D54:W54,AH54,$D$5:$W$5,F100L!AI54)</f>
        <v>PASS</v>
      </c>
    </row>
    <row r="55" spans="1:35" x14ac:dyDescent="0.35">
      <c r="A55" s="99">
        <v>48</v>
      </c>
      <c r="B55" s="3" t="str">
        <f>PROPER(Details!B54)</f>
        <v>Robert-Ihesiulo, Kingsley Uchenna</v>
      </c>
      <c r="C55" s="22" t="str">
        <f>T(Details!C54)</f>
        <v>CMP/20/109978</v>
      </c>
      <c r="D55" s="18" t="s">
        <v>68</v>
      </c>
      <c r="E55" s="18" t="s">
        <v>68</v>
      </c>
      <c r="F55" s="18" t="s">
        <v>70</v>
      </c>
      <c r="G55" s="18" t="s">
        <v>72</v>
      </c>
      <c r="H55" s="18" t="s">
        <v>70</v>
      </c>
      <c r="I55" s="18" t="s">
        <v>68</v>
      </c>
      <c r="J55" s="18" t="s">
        <v>71</v>
      </c>
      <c r="K55" s="18" t="s">
        <v>69</v>
      </c>
      <c r="L55" s="18" t="s">
        <v>72</v>
      </c>
      <c r="M55" s="20" t="s">
        <v>67</v>
      </c>
      <c r="N55" s="28" t="s">
        <v>68</v>
      </c>
      <c r="O55" s="18"/>
      <c r="P55" s="18"/>
      <c r="Q55" s="18"/>
      <c r="R55" s="18"/>
      <c r="S55" s="18"/>
      <c r="T55" s="18"/>
      <c r="U55" s="18"/>
      <c r="V55" s="18"/>
      <c r="W55" s="18"/>
      <c r="X55" s="2"/>
      <c r="Y55" s="4">
        <f t="shared" si="1"/>
        <v>21</v>
      </c>
      <c r="Z55" s="4">
        <f t="shared" si="2"/>
        <v>49</v>
      </c>
      <c r="AA55" s="5">
        <f t="shared" si="3"/>
        <v>2.3299999237060547</v>
      </c>
      <c r="AB55" s="4" t="str">
        <f t="shared" si="4"/>
        <v>P</v>
      </c>
      <c r="AC55" s="4">
        <f>F100L!Y55</f>
        <v>20</v>
      </c>
      <c r="AD55" s="4">
        <f>F100L!Z55</f>
        <v>46</v>
      </c>
      <c r="AE55" s="5">
        <f t="shared" si="5"/>
        <v>2.2999999523162842</v>
      </c>
      <c r="AF55" s="4">
        <f t="shared" si="6"/>
        <v>41</v>
      </c>
      <c r="AG55" s="4">
        <f t="shared" si="7"/>
        <v>95</v>
      </c>
      <c r="AH55" s="5">
        <f t="shared" si="8"/>
        <v>2.3199999332427979</v>
      </c>
      <c r="AI55" s="3" t="str">
        <f>RemarksTwo(D55:W55,AH55,$D$5:$W$5,F100L!AI55)</f>
        <v>PHY127,CHM124,CHM114</v>
      </c>
    </row>
    <row r="56" spans="1:35" x14ac:dyDescent="0.35">
      <c r="A56" s="99">
        <v>49</v>
      </c>
      <c r="B56" s="3" t="str">
        <f>PROPER(Details!B55)</f>
        <v>Nduka, Chinonso Teodare</v>
      </c>
      <c r="C56" s="22" t="str">
        <f>T(Details!C55)</f>
        <v>CMP/20/109982</v>
      </c>
      <c r="D56" s="18" t="s">
        <v>69</v>
      </c>
      <c r="E56" s="18" t="s">
        <v>68</v>
      </c>
      <c r="F56" s="18" t="s">
        <v>71</v>
      </c>
      <c r="G56" s="18" t="s">
        <v>70</v>
      </c>
      <c r="H56" s="18" t="s">
        <v>72</v>
      </c>
      <c r="I56" s="18" t="s">
        <v>67</v>
      </c>
      <c r="J56" s="18" t="s">
        <v>71</v>
      </c>
      <c r="K56" s="18" t="s">
        <v>67</v>
      </c>
      <c r="L56" s="18" t="s">
        <v>68</v>
      </c>
      <c r="M56" s="18" t="s">
        <v>68</v>
      </c>
      <c r="N56" s="28" t="s">
        <v>67</v>
      </c>
      <c r="O56" s="18"/>
      <c r="P56" s="18"/>
      <c r="Q56" s="18"/>
      <c r="R56" s="18"/>
      <c r="S56" s="18"/>
      <c r="T56" s="18"/>
      <c r="U56" s="18"/>
      <c r="V56" s="18"/>
      <c r="W56" s="18"/>
      <c r="X56" s="2"/>
      <c r="Y56" s="4">
        <f t="shared" si="1"/>
        <v>21</v>
      </c>
      <c r="Z56" s="4">
        <f t="shared" si="2"/>
        <v>60</v>
      </c>
      <c r="AA56" s="5">
        <f t="shared" si="3"/>
        <v>2.8599998950958252</v>
      </c>
      <c r="AB56" s="4" t="str">
        <f t="shared" si="4"/>
        <v>P</v>
      </c>
      <c r="AC56" s="4">
        <f>F100L!Y56</f>
        <v>20</v>
      </c>
      <c r="AD56" s="4">
        <f>F100L!Z56</f>
        <v>55</v>
      </c>
      <c r="AE56" s="5">
        <f t="shared" si="5"/>
        <v>2.75</v>
      </c>
      <c r="AF56" s="4">
        <f t="shared" si="6"/>
        <v>41</v>
      </c>
      <c r="AG56" s="4">
        <f t="shared" si="7"/>
        <v>115</v>
      </c>
      <c r="AH56" s="5">
        <f t="shared" si="8"/>
        <v>2.7999999523162842</v>
      </c>
      <c r="AI56" s="3" t="str">
        <f>RemarksTwo(D56:W56,AH56,$D$5:$W$5,F100L!AI56)</f>
        <v>CHM121,CHM114,PHY112</v>
      </c>
    </row>
    <row r="57" spans="1:35" x14ac:dyDescent="0.35">
      <c r="A57" s="99">
        <v>50</v>
      </c>
      <c r="B57" s="3" t="str">
        <f>PROPER(Details!B56)</f>
        <v>Odoh, Peace Ebere</v>
      </c>
      <c r="C57" s="22" t="str">
        <f>T(Details!C56)</f>
        <v>CMP/20/109986</v>
      </c>
      <c r="D57" s="18" t="s">
        <v>69</v>
      </c>
      <c r="E57" s="18" t="s">
        <v>68</v>
      </c>
      <c r="F57" s="18" t="s">
        <v>71</v>
      </c>
      <c r="G57" s="18" t="s">
        <v>72</v>
      </c>
      <c r="H57" s="18" t="s">
        <v>72</v>
      </c>
      <c r="I57" s="18" t="s">
        <v>69</v>
      </c>
      <c r="J57" s="18" t="s">
        <v>68</v>
      </c>
      <c r="K57" s="18" t="s">
        <v>69</v>
      </c>
      <c r="L57" s="18" t="s">
        <v>68</v>
      </c>
      <c r="M57" s="18" t="s">
        <v>67</v>
      </c>
      <c r="N57" s="28" t="s">
        <v>71</v>
      </c>
      <c r="O57" s="18"/>
      <c r="P57" s="18"/>
      <c r="Q57" s="18"/>
      <c r="R57" s="18"/>
      <c r="S57" s="18"/>
      <c r="T57" s="18"/>
      <c r="U57" s="18"/>
      <c r="V57" s="18"/>
      <c r="W57" s="18"/>
      <c r="X57" s="2"/>
      <c r="Y57" s="4">
        <f t="shared" si="1"/>
        <v>21</v>
      </c>
      <c r="Z57" s="4">
        <f t="shared" si="2"/>
        <v>66</v>
      </c>
      <c r="AA57" s="5">
        <f t="shared" si="3"/>
        <v>3.1400001049041748</v>
      </c>
      <c r="AB57" s="4" t="str">
        <f t="shared" si="4"/>
        <v>P</v>
      </c>
      <c r="AC57" s="4">
        <f>F100L!Y57</f>
        <v>20</v>
      </c>
      <c r="AD57" s="4">
        <f>F100L!Z57</f>
        <v>58</v>
      </c>
      <c r="AE57" s="5">
        <f t="shared" si="5"/>
        <v>2.9000000953674316</v>
      </c>
      <c r="AF57" s="4">
        <f t="shared" si="6"/>
        <v>41</v>
      </c>
      <c r="AG57" s="4">
        <f t="shared" si="7"/>
        <v>124</v>
      </c>
      <c r="AH57" s="5">
        <f t="shared" si="8"/>
        <v>3.0199999809265137</v>
      </c>
      <c r="AI57" s="3" t="str">
        <f>RemarksTwo(D57:W57,AH57,$D$5:$W$5,F100L!AI57)</f>
        <v>CHM114</v>
      </c>
    </row>
    <row r="58" spans="1:35" ht="21.75" customHeight="1" x14ac:dyDescent="0.35">
      <c r="A58" s="99">
        <v>51</v>
      </c>
      <c r="B58" s="3" t="str">
        <f>PROPER(Details!B57)</f>
        <v>Chiinemerem, Offia Stanley</v>
      </c>
      <c r="C58" s="22" t="str">
        <f>T(Details!C57)</f>
        <v>CMP/20/110010</v>
      </c>
      <c r="D58" s="18" t="s">
        <v>71</v>
      </c>
      <c r="E58" s="18" t="s">
        <v>68</v>
      </c>
      <c r="F58" s="18" t="s">
        <v>71</v>
      </c>
      <c r="G58" s="18" t="s">
        <v>70</v>
      </c>
      <c r="H58" s="18" t="s">
        <v>71</v>
      </c>
      <c r="I58" s="18" t="s">
        <v>71</v>
      </c>
      <c r="J58" s="18" t="s">
        <v>68</v>
      </c>
      <c r="K58" s="18" t="s">
        <v>69</v>
      </c>
      <c r="L58" s="20" t="s">
        <v>68</v>
      </c>
      <c r="M58" s="18" t="s">
        <v>68</v>
      </c>
      <c r="N58" s="28" t="s">
        <v>72</v>
      </c>
      <c r="O58" s="18"/>
      <c r="P58" s="18"/>
      <c r="Q58" s="18"/>
      <c r="R58" s="18"/>
      <c r="S58" s="18"/>
      <c r="T58" s="18"/>
      <c r="U58" s="18"/>
      <c r="V58" s="18"/>
      <c r="W58" s="18"/>
      <c r="X58" s="2"/>
      <c r="Y58" s="4">
        <f t="shared" si="1"/>
        <v>21</v>
      </c>
      <c r="Z58" s="4">
        <f t="shared" si="2"/>
        <v>45</v>
      </c>
      <c r="AA58" s="5">
        <f t="shared" si="3"/>
        <v>2.1400001049041748</v>
      </c>
      <c r="AB58" s="4" t="str">
        <f t="shared" si="4"/>
        <v>P</v>
      </c>
      <c r="AC58" s="4">
        <f>F100L!Y58</f>
        <v>20</v>
      </c>
      <c r="AD58" s="4">
        <f>F100L!Z58</f>
        <v>30</v>
      </c>
      <c r="AE58" s="5">
        <f t="shared" si="5"/>
        <v>1.5</v>
      </c>
      <c r="AF58" s="4">
        <f t="shared" si="6"/>
        <v>41</v>
      </c>
      <c r="AG58" s="4">
        <f t="shared" si="7"/>
        <v>75</v>
      </c>
      <c r="AH58" s="5">
        <f t="shared" si="8"/>
        <v>1.8300000429153442</v>
      </c>
      <c r="AI58" s="3" t="str">
        <f>RemarksTwo(D58:W58,AH58,$D$5:$W$5,F100L!AI58)</f>
        <v>CHM121,MTH112,CHM113,PHY112</v>
      </c>
    </row>
    <row r="59" spans="1:35" x14ac:dyDescent="0.35">
      <c r="A59" s="99">
        <v>52</v>
      </c>
      <c r="B59" s="3" t="str">
        <f>PROPER(Details!B58)</f>
        <v>Okagu, Joy Anezi</v>
      </c>
      <c r="C59" s="22" t="str">
        <f>T(Details!C58)</f>
        <v>CMP/20/110015</v>
      </c>
      <c r="D59" s="18" t="s">
        <v>69</v>
      </c>
      <c r="E59" s="18" t="s">
        <v>68</v>
      </c>
      <c r="F59" s="18" t="s">
        <v>72</v>
      </c>
      <c r="G59" s="18" t="s">
        <v>72</v>
      </c>
      <c r="H59" s="18" t="s">
        <v>70</v>
      </c>
      <c r="I59" s="18" t="s">
        <v>69</v>
      </c>
      <c r="J59" s="18" t="s">
        <v>72</v>
      </c>
      <c r="K59" s="18" t="s">
        <v>68</v>
      </c>
      <c r="L59" s="18" t="s">
        <v>71</v>
      </c>
      <c r="M59" s="18" t="s">
        <v>67</v>
      </c>
      <c r="N59" s="28" t="s">
        <v>69</v>
      </c>
      <c r="O59" s="18"/>
      <c r="P59" s="18"/>
      <c r="Q59" s="18"/>
      <c r="R59" s="18"/>
      <c r="S59" s="18"/>
      <c r="T59" s="18"/>
      <c r="U59" s="18"/>
      <c r="V59" s="18"/>
      <c r="W59" s="18"/>
      <c r="X59" s="2"/>
      <c r="Y59" s="4">
        <f t="shared" si="1"/>
        <v>21</v>
      </c>
      <c r="Z59" s="4">
        <f t="shared" si="2"/>
        <v>62</v>
      </c>
      <c r="AA59" s="5">
        <f t="shared" si="3"/>
        <v>2.9500000476837158</v>
      </c>
      <c r="AB59" s="4" t="str">
        <f t="shared" si="4"/>
        <v>P</v>
      </c>
      <c r="AC59" s="4">
        <f>F100L!Y59</f>
        <v>20</v>
      </c>
      <c r="AD59" s="4">
        <f>F100L!Z59</f>
        <v>56</v>
      </c>
      <c r="AE59" s="5">
        <f t="shared" si="5"/>
        <v>2.7999999523162842</v>
      </c>
      <c r="AF59" s="4">
        <f t="shared" si="6"/>
        <v>41</v>
      </c>
      <c r="AG59" s="4">
        <f t="shared" si="7"/>
        <v>118</v>
      </c>
      <c r="AH59" s="5">
        <f t="shared" si="8"/>
        <v>2.880000114440918</v>
      </c>
      <c r="AI59" s="3" t="str">
        <f>RemarksTwo(D59:W59,AH59,$D$5:$W$5,F100L!AI59)</f>
        <v>CHM124</v>
      </c>
    </row>
    <row r="60" spans="1:35" x14ac:dyDescent="0.35">
      <c r="A60" s="99">
        <v>53</v>
      </c>
      <c r="B60" s="3" t="str">
        <f>PROPER(Details!B59)</f>
        <v>Anunike, Gift Maxwell</v>
      </c>
      <c r="C60" s="22" t="str">
        <f>T(Details!C59)</f>
        <v>CMP/20/110019</v>
      </c>
      <c r="D60" s="18" t="s">
        <v>69</v>
      </c>
      <c r="E60" s="18" t="s">
        <v>68</v>
      </c>
      <c r="F60" s="18" t="s">
        <v>67</v>
      </c>
      <c r="G60" s="18" t="s">
        <v>69</v>
      </c>
      <c r="H60" s="18" t="s">
        <v>71</v>
      </c>
      <c r="I60" s="18" t="s">
        <v>69</v>
      </c>
      <c r="J60" s="18" t="s">
        <v>67</v>
      </c>
      <c r="K60" s="18" t="s">
        <v>67</v>
      </c>
      <c r="L60" s="18" t="s">
        <v>69</v>
      </c>
      <c r="M60" s="18" t="s">
        <v>71</v>
      </c>
      <c r="N60" s="28" t="s">
        <v>67</v>
      </c>
      <c r="O60" s="18"/>
      <c r="P60" s="18"/>
      <c r="Q60" s="18"/>
      <c r="R60" s="18"/>
      <c r="S60" s="18"/>
      <c r="T60" s="18"/>
      <c r="U60" s="18"/>
      <c r="V60" s="18"/>
      <c r="W60" s="18"/>
      <c r="X60" s="2"/>
      <c r="Y60" s="4">
        <f t="shared" si="1"/>
        <v>21</v>
      </c>
      <c r="Z60" s="4">
        <f t="shared" si="2"/>
        <v>86</v>
      </c>
      <c r="AA60" s="5">
        <f t="shared" si="3"/>
        <v>4.0999999046325684</v>
      </c>
      <c r="AB60" s="4" t="str">
        <f t="shared" si="4"/>
        <v>P</v>
      </c>
      <c r="AC60" s="4">
        <f>F100L!Y60</f>
        <v>20</v>
      </c>
      <c r="AD60" s="4">
        <f>F100L!Z60</f>
        <v>50</v>
      </c>
      <c r="AE60" s="5">
        <f t="shared" si="5"/>
        <v>2.5</v>
      </c>
      <c r="AF60" s="4">
        <f t="shared" si="6"/>
        <v>41</v>
      </c>
      <c r="AG60" s="4">
        <f t="shared" si="7"/>
        <v>136</v>
      </c>
      <c r="AH60" s="5">
        <f t="shared" si="8"/>
        <v>3.3199999332427979</v>
      </c>
      <c r="AI60" s="3" t="str">
        <f>RemarksTwo(D60:W60,AH60,$D$5:$W$5,F100L!AI60)</f>
        <v>CHM113,CHM114</v>
      </c>
    </row>
    <row r="61" spans="1:35" x14ac:dyDescent="0.35">
      <c r="A61" s="99">
        <v>54</v>
      </c>
      <c r="B61" s="3" t="str">
        <f>PROPER(Details!B60)</f>
        <v>Agulanna, Daniel Chimela</v>
      </c>
      <c r="C61" s="22" t="str">
        <f>T(Details!C60)</f>
        <v>CMP/20/110025</v>
      </c>
      <c r="D61" s="18" t="s">
        <v>69</v>
      </c>
      <c r="E61" s="18" t="s">
        <v>67</v>
      </c>
      <c r="F61" s="18" t="s">
        <v>71</v>
      </c>
      <c r="G61" s="18" t="s">
        <v>68</v>
      </c>
      <c r="H61" s="18" t="s">
        <v>72</v>
      </c>
      <c r="I61" s="18" t="s">
        <v>69</v>
      </c>
      <c r="J61" s="18" t="s">
        <v>68</v>
      </c>
      <c r="K61" s="18" t="s">
        <v>67</v>
      </c>
      <c r="L61" s="18" t="s">
        <v>69</v>
      </c>
      <c r="M61" s="18" t="s">
        <v>67</v>
      </c>
      <c r="N61" s="28" t="s">
        <v>67</v>
      </c>
      <c r="O61" s="18"/>
      <c r="P61" s="18"/>
      <c r="Q61" s="18"/>
      <c r="R61" s="18"/>
      <c r="S61" s="18"/>
      <c r="T61" s="18"/>
      <c r="U61" s="18"/>
      <c r="V61" s="18"/>
      <c r="W61" s="18"/>
      <c r="X61" s="2"/>
      <c r="Y61" s="4">
        <f t="shared" si="1"/>
        <v>21</v>
      </c>
      <c r="Z61" s="4">
        <f t="shared" si="2"/>
        <v>81</v>
      </c>
      <c r="AA61" s="5">
        <f t="shared" si="3"/>
        <v>3.8599998950958252</v>
      </c>
      <c r="AB61" s="4" t="str">
        <f t="shared" si="4"/>
        <v>P</v>
      </c>
      <c r="AC61" s="4">
        <f>F100L!Y61</f>
        <v>20</v>
      </c>
      <c r="AD61" s="4">
        <f>F100L!Z61</f>
        <v>79</v>
      </c>
      <c r="AE61" s="5">
        <f t="shared" si="5"/>
        <v>3.9500000476837158</v>
      </c>
      <c r="AF61" s="4">
        <f t="shared" si="6"/>
        <v>41</v>
      </c>
      <c r="AG61" s="4">
        <f t="shared" si="7"/>
        <v>160</v>
      </c>
      <c r="AH61" s="5">
        <f t="shared" si="8"/>
        <v>3.9000000953674316</v>
      </c>
      <c r="AI61" s="3" t="str">
        <f>RemarksTwo(D61:W61,AH61,$D$5:$W$5,F100L!AI61)</f>
        <v>CHM114</v>
      </c>
    </row>
    <row r="62" spans="1:35" x14ac:dyDescent="0.35">
      <c r="A62" s="99">
        <v>55</v>
      </c>
      <c r="B62" s="3" t="str">
        <f>PROPER(Details!B61)</f>
        <v>Sephen, Emmanuel Ebubechukwu</v>
      </c>
      <c r="C62" s="22" t="str">
        <f>T(Details!C61)</f>
        <v>CMP/20/110065</v>
      </c>
      <c r="D62" s="18" t="s">
        <v>69</v>
      </c>
      <c r="E62" s="18" t="s">
        <v>68</v>
      </c>
      <c r="F62" s="18" t="s">
        <v>71</v>
      </c>
      <c r="G62" s="18" t="s">
        <v>72</v>
      </c>
      <c r="H62" s="18" t="s">
        <v>67</v>
      </c>
      <c r="I62" s="18" t="s">
        <v>69</v>
      </c>
      <c r="J62" s="18" t="s">
        <v>72</v>
      </c>
      <c r="K62" s="18" t="s">
        <v>72</v>
      </c>
      <c r="L62" s="18" t="s">
        <v>68</v>
      </c>
      <c r="M62" s="18" t="s">
        <v>68</v>
      </c>
      <c r="N62" s="28" t="s">
        <v>72</v>
      </c>
      <c r="O62" s="18"/>
      <c r="P62" s="18"/>
      <c r="Q62" s="18"/>
      <c r="R62" s="18"/>
      <c r="S62" s="18"/>
      <c r="T62" s="18"/>
      <c r="U62" s="18"/>
      <c r="V62" s="18"/>
      <c r="W62" s="18"/>
      <c r="X62" s="2"/>
      <c r="Y62" s="4">
        <f t="shared" si="1"/>
        <v>21</v>
      </c>
      <c r="Z62" s="4">
        <f t="shared" si="2"/>
        <v>57</v>
      </c>
      <c r="AA62" s="5">
        <f t="shared" si="3"/>
        <v>2.7100000381469727</v>
      </c>
      <c r="AB62" s="4" t="str">
        <f t="shared" si="4"/>
        <v>P</v>
      </c>
      <c r="AC62" s="4">
        <f>F100L!Y62</f>
        <v>20</v>
      </c>
      <c r="AD62" s="4">
        <f>F100L!Z62</f>
        <v>43</v>
      </c>
      <c r="AE62" s="5">
        <f t="shared" si="5"/>
        <v>2.1500000953674316</v>
      </c>
      <c r="AF62" s="4">
        <f t="shared" si="6"/>
        <v>41</v>
      </c>
      <c r="AG62" s="4">
        <f t="shared" si="7"/>
        <v>100</v>
      </c>
      <c r="AH62" s="5">
        <f t="shared" si="8"/>
        <v>2.440000057220459</v>
      </c>
      <c r="AI62" s="3" t="str">
        <f>RemarksTwo(D62:W62,AH62,$D$5:$W$5,F100L!AI62)</f>
        <v>CHM113,CHM114</v>
      </c>
    </row>
    <row r="63" spans="1:35" x14ac:dyDescent="0.35">
      <c r="A63" s="99">
        <v>56</v>
      </c>
      <c r="B63" s="3" t="str">
        <f>PROPER(Details!B62)</f>
        <v>Uche, Simon James</v>
      </c>
      <c r="C63" s="22" t="str">
        <f>T(Details!C62)</f>
        <v>CMP/20/110080</v>
      </c>
      <c r="D63" s="18" t="s">
        <v>69</v>
      </c>
      <c r="E63" s="18" t="s">
        <v>71</v>
      </c>
      <c r="F63" s="18" t="s">
        <v>68</v>
      </c>
      <c r="G63" s="18" t="s">
        <v>68</v>
      </c>
      <c r="H63" s="18" t="s">
        <v>70</v>
      </c>
      <c r="I63" s="18" t="s">
        <v>69</v>
      </c>
      <c r="J63" s="18" t="s">
        <v>67</v>
      </c>
      <c r="K63" s="18" t="s">
        <v>67</v>
      </c>
      <c r="L63" s="18" t="s">
        <v>68</v>
      </c>
      <c r="M63" s="18" t="s">
        <v>67</v>
      </c>
      <c r="N63" s="28" t="s">
        <v>71</v>
      </c>
      <c r="O63" s="18"/>
      <c r="P63" s="18"/>
      <c r="Q63" s="18"/>
      <c r="R63" s="18"/>
      <c r="S63" s="18"/>
      <c r="T63" s="18"/>
      <c r="U63" s="18"/>
      <c r="V63" s="18"/>
      <c r="W63" s="18"/>
      <c r="X63" s="2"/>
      <c r="Y63" s="4">
        <f t="shared" si="1"/>
        <v>21</v>
      </c>
      <c r="Z63" s="4">
        <f t="shared" si="2"/>
        <v>71</v>
      </c>
      <c r="AA63" s="5">
        <f t="shared" si="3"/>
        <v>3.380000114440918</v>
      </c>
      <c r="AB63" s="4" t="str">
        <f t="shared" si="4"/>
        <v>P</v>
      </c>
      <c r="AC63" s="4">
        <f>F100L!Y63</f>
        <v>20</v>
      </c>
      <c r="AD63" s="4">
        <f>F100L!Z63</f>
        <v>46</v>
      </c>
      <c r="AE63" s="5">
        <f t="shared" si="5"/>
        <v>2.2999999523162842</v>
      </c>
      <c r="AF63" s="4">
        <f t="shared" si="6"/>
        <v>41</v>
      </c>
      <c r="AG63" s="4">
        <f t="shared" si="7"/>
        <v>117</v>
      </c>
      <c r="AH63" s="5">
        <f t="shared" si="8"/>
        <v>2.8499999046325684</v>
      </c>
      <c r="AI63" s="3" t="str">
        <f>RemarksTwo(D63:W63,AH63,$D$5:$W$5,F100L!AI63)</f>
        <v>CHM124,GSS112</v>
      </c>
    </row>
    <row r="64" spans="1:35" x14ac:dyDescent="0.35">
      <c r="A64" s="99">
        <v>57</v>
      </c>
      <c r="B64" s="3" t="str">
        <f>PROPER(Details!B63)</f>
        <v>Obika, Divine Ekpereamaka</v>
      </c>
      <c r="C64" s="22" t="str">
        <f>T(Details!C63)</f>
        <v>CMP/20/110111</v>
      </c>
      <c r="D64" s="18" t="s">
        <v>69</v>
      </c>
      <c r="E64" s="18" t="s">
        <v>68</v>
      </c>
      <c r="F64" s="18" t="s">
        <v>72</v>
      </c>
      <c r="G64" s="18" t="s">
        <v>71</v>
      </c>
      <c r="H64" s="18" t="s">
        <v>70</v>
      </c>
      <c r="I64" s="18" t="s">
        <v>69</v>
      </c>
      <c r="J64" s="18" t="s">
        <v>70</v>
      </c>
      <c r="K64" s="18" t="s">
        <v>69</v>
      </c>
      <c r="L64" s="18" t="s">
        <v>67</v>
      </c>
      <c r="M64" s="18" t="s">
        <v>67</v>
      </c>
      <c r="N64" s="28" t="s">
        <v>67</v>
      </c>
      <c r="O64" s="18"/>
      <c r="P64" s="18"/>
      <c r="Q64" s="18"/>
      <c r="R64" s="18"/>
      <c r="S64" s="18"/>
      <c r="T64" s="18"/>
      <c r="U64" s="18"/>
      <c r="V64" s="18"/>
      <c r="W64" s="18"/>
      <c r="X64" s="2"/>
      <c r="Y64" s="4">
        <f t="shared" si="1"/>
        <v>21</v>
      </c>
      <c r="Z64" s="4">
        <f t="shared" si="2"/>
        <v>67</v>
      </c>
      <c r="AA64" s="5">
        <f t="shared" si="3"/>
        <v>3.190000057220459</v>
      </c>
      <c r="AB64" s="4" t="str">
        <f t="shared" si="4"/>
        <v>CO</v>
      </c>
      <c r="AC64" s="4">
        <f>F100L!Y64</f>
        <v>20</v>
      </c>
      <c r="AD64" s="4">
        <f>F100L!Z64</f>
        <v>50</v>
      </c>
      <c r="AE64" s="5">
        <f t="shared" si="5"/>
        <v>2.5</v>
      </c>
      <c r="AF64" s="4">
        <f t="shared" si="6"/>
        <v>41</v>
      </c>
      <c r="AG64" s="4">
        <f t="shared" si="7"/>
        <v>117</v>
      </c>
      <c r="AH64" s="5">
        <f t="shared" si="8"/>
        <v>2.8499999046325684</v>
      </c>
      <c r="AI64" s="3" t="str">
        <f>RemarksTwo(D64:W64,AH64,$D$5:$W$5,F100L!AI64)</f>
        <v>CHM124,GSS126,CHM114</v>
      </c>
    </row>
    <row r="65" spans="1:35" x14ac:dyDescent="0.35">
      <c r="A65" s="99">
        <v>58</v>
      </c>
      <c r="B65" s="3" t="str">
        <f>PROPER(Details!B64)</f>
        <v>Ohanube, Chinonso Henry</v>
      </c>
      <c r="C65" s="22" t="str">
        <f>T(Details!C64)</f>
        <v>CMP/20/110112</v>
      </c>
      <c r="D65" s="18" t="s">
        <v>69</v>
      </c>
      <c r="E65" s="18" t="s">
        <v>68</v>
      </c>
      <c r="F65" s="18" t="s">
        <v>70</v>
      </c>
      <c r="G65" s="18" t="s">
        <v>72</v>
      </c>
      <c r="H65" s="18" t="s">
        <v>70</v>
      </c>
      <c r="I65" s="18" t="s">
        <v>68</v>
      </c>
      <c r="J65" s="18" t="s">
        <v>72</v>
      </c>
      <c r="K65" s="18" t="s">
        <v>71</v>
      </c>
      <c r="L65" s="18" t="s">
        <v>72</v>
      </c>
      <c r="M65" s="18" t="s">
        <v>68</v>
      </c>
      <c r="N65" s="28" t="s">
        <v>71</v>
      </c>
      <c r="O65" s="18"/>
      <c r="P65" s="18"/>
      <c r="Q65" s="18"/>
      <c r="R65" s="18"/>
      <c r="S65" s="18"/>
      <c r="T65" s="18"/>
      <c r="U65" s="18"/>
      <c r="V65" s="18"/>
      <c r="W65" s="18"/>
      <c r="X65" s="2"/>
      <c r="Y65" s="4">
        <f t="shared" si="1"/>
        <v>21</v>
      </c>
      <c r="Z65" s="4">
        <f t="shared" si="2"/>
        <v>46</v>
      </c>
      <c r="AA65" s="5">
        <f t="shared" si="3"/>
        <v>2.190000057220459</v>
      </c>
      <c r="AB65" s="4" t="str">
        <f t="shared" si="4"/>
        <v>P</v>
      </c>
      <c r="AC65" s="4">
        <f>F100L!Y65</f>
        <v>20</v>
      </c>
      <c r="AD65" s="4">
        <f>F100L!Z65</f>
        <v>64</v>
      </c>
      <c r="AE65" s="5">
        <f t="shared" si="5"/>
        <v>3.2000000476837158</v>
      </c>
      <c r="AF65" s="4">
        <f t="shared" si="6"/>
        <v>41</v>
      </c>
      <c r="AG65" s="4">
        <f t="shared" si="7"/>
        <v>110</v>
      </c>
      <c r="AH65" s="5">
        <f t="shared" si="8"/>
        <v>2.6800000667572021</v>
      </c>
      <c r="AI65" s="3" t="str">
        <f>RemarksTwo(D65:W65,AH65,$D$5:$W$5,F100L!AI65)</f>
        <v>PHY127,CHM124</v>
      </c>
    </row>
    <row r="66" spans="1:35" x14ac:dyDescent="0.35">
      <c r="A66" s="99">
        <v>59</v>
      </c>
      <c r="B66" s="3" t="str">
        <f>PROPER(Details!B65)</f>
        <v>Nathaniel, Favour Kelechi</v>
      </c>
      <c r="C66" s="22" t="str">
        <f>T(Details!C65)</f>
        <v>CMP/20/110133</v>
      </c>
      <c r="D66" s="18" t="s">
        <v>69</v>
      </c>
      <c r="E66" s="18" t="s">
        <v>70</v>
      </c>
      <c r="F66" s="18" t="s">
        <v>72</v>
      </c>
      <c r="G66" s="18" t="s">
        <v>72</v>
      </c>
      <c r="H66" s="18" t="s">
        <v>71</v>
      </c>
      <c r="I66" s="18" t="s">
        <v>69</v>
      </c>
      <c r="J66" s="18" t="s">
        <v>70</v>
      </c>
      <c r="K66" s="18" t="s">
        <v>69</v>
      </c>
      <c r="L66" s="18" t="s">
        <v>68</v>
      </c>
      <c r="M66" s="18" t="s">
        <v>72</v>
      </c>
      <c r="N66" s="28" t="s">
        <v>68</v>
      </c>
      <c r="O66" s="18"/>
      <c r="P66" s="18"/>
      <c r="Q66" s="18"/>
      <c r="R66" s="18"/>
      <c r="S66" s="18"/>
      <c r="T66" s="18"/>
      <c r="U66" s="18"/>
      <c r="V66" s="18"/>
      <c r="W66" s="18"/>
      <c r="X66" s="2"/>
      <c r="Y66" s="4">
        <f t="shared" si="1"/>
        <v>21</v>
      </c>
      <c r="Z66" s="4">
        <f t="shared" si="2"/>
        <v>50</v>
      </c>
      <c r="AA66" s="5">
        <f t="shared" si="3"/>
        <v>2.380000114440918</v>
      </c>
      <c r="AB66" s="4" t="str">
        <f t="shared" si="4"/>
        <v>CO</v>
      </c>
      <c r="AC66" s="4">
        <f>F100L!Y66</f>
        <v>20</v>
      </c>
      <c r="AD66" s="4">
        <f>F100L!Z66</f>
        <v>54</v>
      </c>
      <c r="AE66" s="5">
        <f t="shared" si="5"/>
        <v>2.7000000476837158</v>
      </c>
      <c r="AF66" s="4">
        <f t="shared" si="6"/>
        <v>41</v>
      </c>
      <c r="AG66" s="4">
        <f t="shared" si="7"/>
        <v>104</v>
      </c>
      <c r="AH66" s="5">
        <f t="shared" si="8"/>
        <v>2.5399999618530273</v>
      </c>
      <c r="AI66" s="3" t="str">
        <f>RemarksTwo(D66:W66,AH66,$D$5:$W$5,F100L!AI66)</f>
        <v>PHY122,GSS126,CHM114</v>
      </c>
    </row>
    <row r="67" spans="1:35" ht="21.75" customHeight="1" x14ac:dyDescent="0.35">
      <c r="A67" s="99">
        <v>60</v>
      </c>
      <c r="B67" s="3" t="str">
        <f>PROPER(Details!B66)</f>
        <v>Thompson, Favour Ogbu</v>
      </c>
      <c r="C67" s="22" t="str">
        <f>T(Details!C66)</f>
        <v>CMP/20/110165</v>
      </c>
      <c r="D67" s="18" t="s">
        <v>69</v>
      </c>
      <c r="E67" s="18" t="s">
        <v>67</v>
      </c>
      <c r="F67" s="18" t="s">
        <v>72</v>
      </c>
      <c r="G67" s="18" t="s">
        <v>72</v>
      </c>
      <c r="H67" s="18" t="s">
        <v>70</v>
      </c>
      <c r="I67" s="18" t="s">
        <v>67</v>
      </c>
      <c r="J67" s="18" t="s">
        <v>72</v>
      </c>
      <c r="K67" s="18" t="s">
        <v>68</v>
      </c>
      <c r="L67" s="18" t="s">
        <v>70</v>
      </c>
      <c r="M67" s="18" t="s">
        <v>68</v>
      </c>
      <c r="N67" s="28" t="s">
        <v>68</v>
      </c>
      <c r="O67" s="18"/>
      <c r="P67" s="18"/>
      <c r="Q67" s="18"/>
      <c r="R67" s="18"/>
      <c r="S67" s="18"/>
      <c r="T67" s="18"/>
      <c r="U67" s="18"/>
      <c r="V67" s="18"/>
      <c r="W67" s="18"/>
      <c r="X67" s="2"/>
      <c r="Y67" s="4">
        <f t="shared" si="1"/>
        <v>21</v>
      </c>
      <c r="Z67" s="4">
        <f t="shared" si="2"/>
        <v>52</v>
      </c>
      <c r="AA67" s="5">
        <f t="shared" si="3"/>
        <v>2.4800000190734863</v>
      </c>
      <c r="AB67" s="4" t="str">
        <f t="shared" si="4"/>
        <v>CO</v>
      </c>
      <c r="AC67" s="4">
        <f>F100L!Y67</f>
        <v>20</v>
      </c>
      <c r="AD67" s="4">
        <f>F100L!Z67</f>
        <v>44</v>
      </c>
      <c r="AE67" s="5">
        <f t="shared" si="5"/>
        <v>2.2000000476837158</v>
      </c>
      <c r="AF67" s="4">
        <f t="shared" si="6"/>
        <v>41</v>
      </c>
      <c r="AG67" s="4">
        <f t="shared" si="7"/>
        <v>96</v>
      </c>
      <c r="AH67" s="5">
        <f t="shared" si="8"/>
        <v>2.3399999141693115</v>
      </c>
      <c r="AI67" s="3" t="str">
        <f>RemarksTwo(D67:W67,AH67,$D$5:$W$5,F100L!AI67)</f>
        <v>CHM124,CSC122,MTH112,PHY112</v>
      </c>
    </row>
    <row r="68" spans="1:35" ht="24" x14ac:dyDescent="0.35">
      <c r="A68" s="99">
        <v>61</v>
      </c>
      <c r="B68" s="3" t="str">
        <f>PROPER(Details!B67)</f>
        <v>Obasiukanwa, Immanuel-Luke Chukwudiebube</v>
      </c>
      <c r="C68" s="22" t="str">
        <f>T(Details!C67)</f>
        <v>CMP/20/110179</v>
      </c>
      <c r="D68" s="18" t="s">
        <v>69</v>
      </c>
      <c r="E68" s="18" t="s">
        <v>72</v>
      </c>
      <c r="F68" s="18" t="s">
        <v>68</v>
      </c>
      <c r="G68" s="18" t="s">
        <v>72</v>
      </c>
      <c r="H68" s="18" t="s">
        <v>72</v>
      </c>
      <c r="I68" s="18" t="s">
        <v>67</v>
      </c>
      <c r="J68" s="18" t="s">
        <v>67</v>
      </c>
      <c r="K68" s="18" t="s">
        <v>67</v>
      </c>
      <c r="L68" s="18" t="s">
        <v>67</v>
      </c>
      <c r="M68" s="18" t="s">
        <v>68</v>
      </c>
      <c r="N68" s="28" t="s">
        <v>68</v>
      </c>
      <c r="O68" s="18"/>
      <c r="P68" s="18"/>
      <c r="Q68" s="18"/>
      <c r="R68" s="18"/>
      <c r="S68" s="18"/>
      <c r="T68" s="18"/>
      <c r="U68" s="18"/>
      <c r="V68" s="18"/>
      <c r="W68" s="18"/>
      <c r="X68" s="2"/>
      <c r="Y68" s="4">
        <f t="shared" si="1"/>
        <v>21</v>
      </c>
      <c r="Z68" s="4">
        <f t="shared" si="2"/>
        <v>64</v>
      </c>
      <c r="AA68" s="5">
        <f t="shared" si="3"/>
        <v>3.0499999523162842</v>
      </c>
      <c r="AB68" s="4" t="str">
        <f t="shared" si="4"/>
        <v>P</v>
      </c>
      <c r="AC68" s="4">
        <f>F100L!Y68</f>
        <v>20</v>
      </c>
      <c r="AD68" s="4">
        <f>F100L!Z68</f>
        <v>64</v>
      </c>
      <c r="AE68" s="5">
        <f t="shared" si="5"/>
        <v>3.2000000476837158</v>
      </c>
      <c r="AF68" s="4">
        <f t="shared" si="6"/>
        <v>41</v>
      </c>
      <c r="AG68" s="4">
        <f t="shared" si="7"/>
        <v>128</v>
      </c>
      <c r="AH68" s="5">
        <f t="shared" si="8"/>
        <v>3.119999885559082</v>
      </c>
      <c r="AI68" s="3" t="str">
        <f>RemarksTwo(D68:W68,AH68,$D$5:$W$5,F100L!AI68)</f>
        <v>PASS</v>
      </c>
    </row>
    <row r="69" spans="1:35" x14ac:dyDescent="0.35">
      <c r="A69" s="99">
        <v>62</v>
      </c>
      <c r="B69" s="3" t="str">
        <f>PROPER(Details!B68)</f>
        <v>Akuchie, Franklin Chukwuemeka</v>
      </c>
      <c r="C69" s="22" t="str">
        <f>T(Details!C68)</f>
        <v>CMP/20/110187</v>
      </c>
      <c r="D69" s="18" t="s">
        <v>69</v>
      </c>
      <c r="E69" s="18" t="s">
        <v>67</v>
      </c>
      <c r="F69" s="18" t="s">
        <v>67</v>
      </c>
      <c r="G69" s="18" t="s">
        <v>68</v>
      </c>
      <c r="H69" s="18" t="s">
        <v>72</v>
      </c>
      <c r="I69" s="18" t="s">
        <v>69</v>
      </c>
      <c r="J69" s="18" t="s">
        <v>68</v>
      </c>
      <c r="K69" s="18" t="s">
        <v>69</v>
      </c>
      <c r="L69" s="18" t="s">
        <v>72</v>
      </c>
      <c r="M69" s="18" t="s">
        <v>69</v>
      </c>
      <c r="N69" s="28" t="s">
        <v>67</v>
      </c>
      <c r="O69" s="18"/>
      <c r="P69" s="18"/>
      <c r="Q69" s="18"/>
      <c r="R69" s="18"/>
      <c r="S69" s="18"/>
      <c r="T69" s="18"/>
      <c r="U69" s="18"/>
      <c r="V69" s="18"/>
      <c r="W69" s="18"/>
      <c r="X69" s="2"/>
      <c r="Y69" s="4">
        <f t="shared" si="1"/>
        <v>21</v>
      </c>
      <c r="Z69" s="4">
        <f t="shared" si="2"/>
        <v>78</v>
      </c>
      <c r="AA69" s="5">
        <f t="shared" si="3"/>
        <v>3.7100000381469727</v>
      </c>
      <c r="AB69" s="4" t="str">
        <f t="shared" si="4"/>
        <v>P</v>
      </c>
      <c r="AC69" s="4">
        <f>F100L!Y69</f>
        <v>20</v>
      </c>
      <c r="AD69" s="4">
        <f>F100L!Z69</f>
        <v>61</v>
      </c>
      <c r="AE69" s="5">
        <f t="shared" si="5"/>
        <v>3.0499999523162842</v>
      </c>
      <c r="AF69" s="4">
        <f t="shared" si="6"/>
        <v>41</v>
      </c>
      <c r="AG69" s="4">
        <f t="shared" si="7"/>
        <v>139</v>
      </c>
      <c r="AH69" s="5">
        <f t="shared" si="8"/>
        <v>3.3900001049041748</v>
      </c>
      <c r="AI69" s="3" t="str">
        <f>RemarksTwo(D69:W69,AH69,$D$5:$W$5,F100L!AI69)</f>
        <v>CHM114</v>
      </c>
    </row>
    <row r="70" spans="1:35" x14ac:dyDescent="0.35">
      <c r="A70" s="99">
        <v>63</v>
      </c>
      <c r="B70" s="3" t="str">
        <f>PROPER(Details!B69)</f>
        <v>Iwueze, Victor Ihechukwu</v>
      </c>
      <c r="C70" s="22" t="str">
        <f>T(Details!C69)</f>
        <v>CMP/20/110206</v>
      </c>
      <c r="D70" s="18" t="s">
        <v>69</v>
      </c>
      <c r="E70" s="18" t="s">
        <v>67</v>
      </c>
      <c r="F70" s="18" t="s">
        <v>68</v>
      </c>
      <c r="G70" s="18" t="s">
        <v>72</v>
      </c>
      <c r="H70" s="18" t="s">
        <v>72</v>
      </c>
      <c r="I70" s="18" t="s">
        <v>69</v>
      </c>
      <c r="J70" s="18" t="s">
        <v>68</v>
      </c>
      <c r="K70" s="18" t="s">
        <v>67</v>
      </c>
      <c r="L70" s="18" t="s">
        <v>68</v>
      </c>
      <c r="M70" s="18" t="s">
        <v>67</v>
      </c>
      <c r="N70" s="28" t="s">
        <v>67</v>
      </c>
      <c r="O70" s="18"/>
      <c r="P70" s="18"/>
      <c r="Q70" s="18"/>
      <c r="R70" s="18"/>
      <c r="S70" s="18"/>
      <c r="T70" s="18"/>
      <c r="U70" s="18"/>
      <c r="V70" s="18"/>
      <c r="W70" s="18"/>
      <c r="X70" s="2"/>
      <c r="Y70" s="4">
        <f t="shared" si="1"/>
        <v>21</v>
      </c>
      <c r="Z70" s="4">
        <f t="shared" si="2"/>
        <v>72</v>
      </c>
      <c r="AA70" s="5">
        <f t="shared" si="3"/>
        <v>3.4300000667572021</v>
      </c>
      <c r="AB70" s="4" t="str">
        <f t="shared" si="4"/>
        <v>P</v>
      </c>
      <c r="AC70" s="4">
        <f>F100L!Y70</f>
        <v>20</v>
      </c>
      <c r="AD70" s="4">
        <f>F100L!Z70</f>
        <v>71</v>
      </c>
      <c r="AE70" s="5">
        <f t="shared" si="5"/>
        <v>3.5499999523162842</v>
      </c>
      <c r="AF70" s="4">
        <f t="shared" si="6"/>
        <v>41</v>
      </c>
      <c r="AG70" s="4">
        <f t="shared" si="7"/>
        <v>143</v>
      </c>
      <c r="AH70" s="5">
        <f t="shared" si="8"/>
        <v>3.4900000095367432</v>
      </c>
      <c r="AI70" s="3" t="str">
        <f>RemarksTwo(D70:W70,AH70,$D$5:$W$5,F100L!AI70)</f>
        <v>PASS</v>
      </c>
    </row>
    <row r="71" spans="1:35" x14ac:dyDescent="0.35">
      <c r="A71" s="99">
        <v>64</v>
      </c>
      <c r="B71" s="3" t="str">
        <f>PROPER(Details!B70)</f>
        <v>Ekechukwu, Sandra Ngozichukwu</v>
      </c>
      <c r="C71" s="22" t="str">
        <f>T(Details!C70)</f>
        <v>CMP/20/110207</v>
      </c>
      <c r="D71" s="18" t="s">
        <v>69</v>
      </c>
      <c r="E71" s="18" t="s">
        <v>68</v>
      </c>
      <c r="F71" s="18" t="s">
        <v>68</v>
      </c>
      <c r="G71" s="18" t="s">
        <v>68</v>
      </c>
      <c r="H71" s="18" t="s">
        <v>68</v>
      </c>
      <c r="I71" s="18" t="s">
        <v>69</v>
      </c>
      <c r="J71" s="18" t="s">
        <v>68</v>
      </c>
      <c r="K71" s="18" t="s">
        <v>67</v>
      </c>
      <c r="L71" s="18" t="s">
        <v>68</v>
      </c>
      <c r="M71" s="18" t="s">
        <v>68</v>
      </c>
      <c r="N71" s="28" t="s">
        <v>67</v>
      </c>
      <c r="O71" s="18"/>
      <c r="P71" s="18"/>
      <c r="Q71" s="18"/>
      <c r="R71" s="18"/>
      <c r="S71" s="18"/>
      <c r="T71" s="18"/>
      <c r="U71" s="18"/>
      <c r="V71" s="18"/>
      <c r="W71" s="18"/>
      <c r="X71" s="2"/>
      <c r="Y71" s="4">
        <f t="shared" si="1"/>
        <v>21</v>
      </c>
      <c r="Z71" s="4">
        <f t="shared" si="2"/>
        <v>76</v>
      </c>
      <c r="AA71" s="5">
        <f t="shared" si="3"/>
        <v>3.619999885559082</v>
      </c>
      <c r="AB71" s="4" t="str">
        <f t="shared" si="4"/>
        <v>P</v>
      </c>
      <c r="AC71" s="4">
        <f>F100L!Y71</f>
        <v>20</v>
      </c>
      <c r="AD71" s="4">
        <f>F100L!Z71</f>
        <v>67</v>
      </c>
      <c r="AE71" s="5">
        <f t="shared" si="5"/>
        <v>3.3499999046325684</v>
      </c>
      <c r="AF71" s="4">
        <f t="shared" si="6"/>
        <v>41</v>
      </c>
      <c r="AG71" s="4">
        <f t="shared" si="7"/>
        <v>143</v>
      </c>
      <c r="AH71" s="5">
        <f t="shared" si="8"/>
        <v>3.4900000095367432</v>
      </c>
      <c r="AI71" s="3" t="str">
        <f>RemarksTwo(D71:W71,AH71,$D$5:$W$5,F100L!AI71)</f>
        <v>PASS</v>
      </c>
    </row>
    <row r="72" spans="1:35" x14ac:dyDescent="0.35">
      <c r="A72" s="99">
        <v>65</v>
      </c>
      <c r="B72" s="3" t="str">
        <f>PROPER(Details!B71)</f>
        <v>Onwe, Emmanuel Arinze</v>
      </c>
      <c r="C72" s="22" t="str">
        <f>T(Details!C71)</f>
        <v>CMP/20/110257</v>
      </c>
      <c r="D72" s="18" t="s">
        <v>67</v>
      </c>
      <c r="E72" s="18" t="s">
        <v>68</v>
      </c>
      <c r="F72" s="18" t="s">
        <v>72</v>
      </c>
      <c r="G72" s="18" t="s">
        <v>71</v>
      </c>
      <c r="H72" s="18" t="s">
        <v>72</v>
      </c>
      <c r="I72" s="18" t="s">
        <v>67</v>
      </c>
      <c r="J72" s="18" t="s">
        <v>72</v>
      </c>
      <c r="K72" s="18" t="s">
        <v>67</v>
      </c>
      <c r="L72" s="18" t="s">
        <v>71</v>
      </c>
      <c r="M72" s="18" t="s">
        <v>71</v>
      </c>
      <c r="N72" s="28" t="s">
        <v>68</v>
      </c>
      <c r="O72" s="18"/>
      <c r="P72" s="18"/>
      <c r="Q72" s="18"/>
      <c r="R72" s="18"/>
      <c r="S72" s="18"/>
      <c r="T72" s="18"/>
      <c r="U72" s="18"/>
      <c r="V72" s="18"/>
      <c r="W72" s="18"/>
      <c r="X72" s="2"/>
      <c r="Y72" s="4">
        <f t="shared" si="1"/>
        <v>21</v>
      </c>
      <c r="Z72" s="4">
        <f t="shared" si="2"/>
        <v>54</v>
      </c>
      <c r="AA72" s="5">
        <f t="shared" si="3"/>
        <v>2.5699999332427979</v>
      </c>
      <c r="AB72" s="4" t="str">
        <f t="shared" si="4"/>
        <v>P</v>
      </c>
      <c r="AC72" s="4">
        <f>F100L!Y72</f>
        <v>20</v>
      </c>
      <c r="AD72" s="4">
        <f>F100L!Z72</f>
        <v>43</v>
      </c>
      <c r="AE72" s="5">
        <f t="shared" si="5"/>
        <v>2.1500000953674316</v>
      </c>
      <c r="AF72" s="4">
        <f t="shared" si="6"/>
        <v>41</v>
      </c>
      <c r="AG72" s="4">
        <f t="shared" si="7"/>
        <v>97</v>
      </c>
      <c r="AH72" s="5">
        <f t="shared" si="8"/>
        <v>2.369999885559082</v>
      </c>
      <c r="AI72" s="3" t="str">
        <f>RemarksTwo(D72:W72,AH72,$D$5:$W$5,F100L!AI72)</f>
        <v>PHY112</v>
      </c>
    </row>
    <row r="73" spans="1:35" x14ac:dyDescent="0.35">
      <c r="A73" s="99">
        <v>66</v>
      </c>
      <c r="B73" s="3" t="str">
        <f>PROPER(Details!B72)</f>
        <v>Emeka, Prevail Chidubem</v>
      </c>
      <c r="C73" s="22" t="str">
        <f>T(Details!C72)</f>
        <v>CMP/20/110266</v>
      </c>
      <c r="D73" s="18" t="s">
        <v>69</v>
      </c>
      <c r="E73" s="18" t="s">
        <v>69</v>
      </c>
      <c r="F73" s="18" t="s">
        <v>67</v>
      </c>
      <c r="G73" s="18" t="s">
        <v>67</v>
      </c>
      <c r="H73" s="18" t="s">
        <v>67</v>
      </c>
      <c r="I73" s="18" t="s">
        <v>69</v>
      </c>
      <c r="J73" s="18" t="s">
        <v>67</v>
      </c>
      <c r="K73" s="18" t="s">
        <v>68</v>
      </c>
      <c r="L73" s="18" t="s">
        <v>69</v>
      </c>
      <c r="M73" s="18" t="s">
        <v>69</v>
      </c>
      <c r="N73" s="28" t="s">
        <v>69</v>
      </c>
      <c r="O73" s="18"/>
      <c r="P73" s="18"/>
      <c r="Q73" s="18"/>
      <c r="R73" s="18"/>
      <c r="S73" s="18"/>
      <c r="T73" s="18"/>
      <c r="U73" s="18"/>
      <c r="V73" s="18"/>
      <c r="W73" s="18"/>
      <c r="X73" s="2"/>
      <c r="Y73" s="4">
        <f t="shared" si="1"/>
        <v>21</v>
      </c>
      <c r="Z73" s="4">
        <f t="shared" si="2"/>
        <v>96</v>
      </c>
      <c r="AA73" s="5">
        <f t="shared" si="3"/>
        <v>4.570000171661377</v>
      </c>
      <c r="AB73" s="4" t="str">
        <f t="shared" si="4"/>
        <v>P</v>
      </c>
      <c r="AC73" s="4">
        <f>F100L!Y73</f>
        <v>20</v>
      </c>
      <c r="AD73" s="4">
        <f>F100L!Z73</f>
        <v>91</v>
      </c>
      <c r="AE73" s="5">
        <f t="shared" si="5"/>
        <v>4.5500001907348633</v>
      </c>
      <c r="AF73" s="4">
        <f t="shared" si="6"/>
        <v>41</v>
      </c>
      <c r="AG73" s="4">
        <f t="shared" si="7"/>
        <v>187</v>
      </c>
      <c r="AH73" s="5">
        <f t="shared" si="8"/>
        <v>4.559999942779541</v>
      </c>
      <c r="AI73" s="3" t="str">
        <f>RemarksTwo(D73:W73,AH73,$D$5:$W$5,F100L!AI73)</f>
        <v>COMMENDATION</v>
      </c>
    </row>
    <row r="74" spans="1:35" x14ac:dyDescent="0.35">
      <c r="A74" s="99">
        <v>67</v>
      </c>
      <c r="B74" s="3" t="str">
        <f>PROPER(Details!B73)</f>
        <v>Ofili,  Chidera Henry</v>
      </c>
      <c r="C74" s="22" t="str">
        <f>T(Details!C73)</f>
        <v>CMP/20/110274</v>
      </c>
      <c r="D74" s="18" t="s">
        <v>69</v>
      </c>
      <c r="E74" s="18" t="s">
        <v>68</v>
      </c>
      <c r="F74" s="18" t="s">
        <v>71</v>
      </c>
      <c r="G74" s="18" t="s">
        <v>71</v>
      </c>
      <c r="H74" s="18" t="s">
        <v>70</v>
      </c>
      <c r="I74" s="18" t="s">
        <v>69</v>
      </c>
      <c r="J74" s="18" t="s">
        <v>67</v>
      </c>
      <c r="K74" s="18" t="s">
        <v>69</v>
      </c>
      <c r="L74" s="18" t="s">
        <v>69</v>
      </c>
      <c r="M74" s="18" t="s">
        <v>68</v>
      </c>
      <c r="N74" s="28" t="s">
        <v>72</v>
      </c>
      <c r="O74" s="18"/>
      <c r="P74" s="18"/>
      <c r="Q74" s="18"/>
      <c r="R74" s="18"/>
      <c r="S74" s="18"/>
      <c r="T74" s="18"/>
      <c r="U74" s="18"/>
      <c r="V74" s="18"/>
      <c r="W74" s="18"/>
      <c r="X74" s="2"/>
      <c r="Y74" s="4">
        <f t="shared" si="1"/>
        <v>21</v>
      </c>
      <c r="Z74" s="4">
        <f t="shared" si="2"/>
        <v>70</v>
      </c>
      <c r="AA74" s="5">
        <f t="shared" si="3"/>
        <v>3.3299999237060547</v>
      </c>
      <c r="AB74" s="4" t="str">
        <f t="shared" si="4"/>
        <v>P</v>
      </c>
      <c r="AC74" s="4">
        <f>F100L!Y74</f>
        <v>20</v>
      </c>
      <c r="AD74" s="4">
        <f>F100L!Z74</f>
        <v>59</v>
      </c>
      <c r="AE74" s="5">
        <f t="shared" si="5"/>
        <v>2.9500000476837158</v>
      </c>
      <c r="AF74" s="4">
        <f t="shared" si="6"/>
        <v>41</v>
      </c>
      <c r="AG74" s="4">
        <f t="shared" si="7"/>
        <v>129</v>
      </c>
      <c r="AH74" s="5">
        <f t="shared" si="8"/>
        <v>3.1500000953674316</v>
      </c>
      <c r="AI74" s="3" t="str">
        <f>RemarksTwo(D74:W74,AH74,$D$5:$W$5,F100L!AI74)</f>
        <v>CHM124</v>
      </c>
    </row>
    <row r="75" spans="1:35" x14ac:dyDescent="0.35">
      <c r="A75" s="99">
        <v>68</v>
      </c>
      <c r="B75" s="3" t="str">
        <f>PROPER(Details!B74)</f>
        <v>Ohaka, Christopher Chikadibia</v>
      </c>
      <c r="C75" s="22" t="str">
        <f>T(Details!C74)</f>
        <v>CMP/20/110291</v>
      </c>
      <c r="D75" s="18" t="s">
        <v>69</v>
      </c>
      <c r="E75" s="18" t="s">
        <v>68</v>
      </c>
      <c r="F75" s="18" t="s">
        <v>68</v>
      </c>
      <c r="G75" s="18" t="s">
        <v>68</v>
      </c>
      <c r="H75" s="18" t="s">
        <v>68</v>
      </c>
      <c r="I75" s="18" t="s">
        <v>69</v>
      </c>
      <c r="J75" s="18" t="s">
        <v>67</v>
      </c>
      <c r="K75" s="18" t="s">
        <v>67</v>
      </c>
      <c r="L75" s="18" t="s">
        <v>68</v>
      </c>
      <c r="M75" s="18" t="s">
        <v>71</v>
      </c>
      <c r="N75" s="28" t="s">
        <v>68</v>
      </c>
      <c r="O75" s="18"/>
      <c r="P75" s="18"/>
      <c r="Q75" s="18"/>
      <c r="R75" s="18"/>
      <c r="S75" s="18"/>
      <c r="T75" s="18"/>
      <c r="U75" s="18"/>
      <c r="V75" s="18"/>
      <c r="W75" s="18"/>
      <c r="X75" s="2"/>
      <c r="Y75" s="4">
        <f t="shared" si="1"/>
        <v>21</v>
      </c>
      <c r="Z75" s="4">
        <f t="shared" si="2"/>
        <v>74</v>
      </c>
      <c r="AA75" s="5">
        <f t="shared" si="3"/>
        <v>3.5199999809265137</v>
      </c>
      <c r="AB75" s="4" t="str">
        <f t="shared" si="4"/>
        <v>P</v>
      </c>
      <c r="AC75" s="4">
        <f>F100L!Y75</f>
        <v>20</v>
      </c>
      <c r="AD75" s="4">
        <f>F100L!Z75</f>
        <v>58</v>
      </c>
      <c r="AE75" s="5">
        <f t="shared" si="5"/>
        <v>2.9000000953674316</v>
      </c>
      <c r="AF75" s="4">
        <f t="shared" si="6"/>
        <v>41</v>
      </c>
      <c r="AG75" s="4">
        <f t="shared" si="7"/>
        <v>132</v>
      </c>
      <c r="AH75" s="5">
        <f t="shared" si="8"/>
        <v>3.2200000286102295</v>
      </c>
      <c r="AI75" s="3" t="str">
        <f>RemarksTwo(D75:W75,AH75,$D$5:$W$5,F100L!AI75)</f>
        <v>CHM114,BIO112</v>
      </c>
    </row>
    <row r="76" spans="1:35" x14ac:dyDescent="0.35">
      <c r="A76" s="99">
        <v>69</v>
      </c>
      <c r="B76" s="3" t="str">
        <f>PROPER(Details!B75)</f>
        <v>Uzoma, Emmanuella Oluebube</v>
      </c>
      <c r="C76" s="22" t="str">
        <f>T(Details!C75)</f>
        <v>CMP/20/110297</v>
      </c>
      <c r="D76" s="18" t="s">
        <v>69</v>
      </c>
      <c r="E76" s="18" t="s">
        <v>72</v>
      </c>
      <c r="F76" s="18" t="s">
        <v>71</v>
      </c>
      <c r="G76" s="18" t="s">
        <v>71</v>
      </c>
      <c r="H76" s="18" t="s">
        <v>72</v>
      </c>
      <c r="I76" s="18" t="s">
        <v>69</v>
      </c>
      <c r="J76" s="18" t="s">
        <v>71</v>
      </c>
      <c r="K76" s="18" t="s">
        <v>67</v>
      </c>
      <c r="L76" s="18" t="s">
        <v>69</v>
      </c>
      <c r="M76" s="18" t="s">
        <v>72</v>
      </c>
      <c r="N76" s="28" t="s">
        <v>68</v>
      </c>
      <c r="O76" s="18"/>
      <c r="P76" s="18"/>
      <c r="Q76" s="18"/>
      <c r="R76" s="18"/>
      <c r="S76" s="18"/>
      <c r="T76" s="18"/>
      <c r="U76" s="18"/>
      <c r="V76" s="18"/>
      <c r="W76" s="18"/>
      <c r="X76" s="2"/>
      <c r="Y76" s="4">
        <f t="shared" ref="Y76:Y139" si="9">SumTCL(D76:W76,$D$7:$W$7)</f>
        <v>21</v>
      </c>
      <c r="Z76" s="4">
        <f t="shared" ref="Z76:Z139" si="10">CurrGP(D76:W76,$D$7:$W$7)</f>
        <v>62</v>
      </c>
      <c r="AA76" s="5">
        <f t="shared" ref="AA76:AA139" si="11">GradePointAve(Z76,Y76)</f>
        <v>2.9500000476837158</v>
      </c>
      <c r="AB76" s="4" t="str">
        <f t="shared" ref="AB76:AB139" si="12">SRT(I76:W76)</f>
        <v>P</v>
      </c>
      <c r="AC76" s="4">
        <f>F100L!Y76</f>
        <v>20</v>
      </c>
      <c r="AD76" s="4">
        <f>F100L!Z76</f>
        <v>70</v>
      </c>
      <c r="AE76" s="5">
        <f t="shared" ref="AE76:AE139" si="13">GradePointAve(AD76,AC76)</f>
        <v>3.5</v>
      </c>
      <c r="AF76" s="4">
        <f t="shared" ref="AF76:AF139" si="14">SUM(Y76,AC76)</f>
        <v>41</v>
      </c>
      <c r="AG76" s="4">
        <f t="shared" ref="AG76:AG139" si="15">SUM(Z76,AD76)</f>
        <v>132</v>
      </c>
      <c r="AH76" s="5">
        <f t="shared" ref="AH76:AH139" si="16">GradePointAve(AG76,AF76)</f>
        <v>3.2200000286102295</v>
      </c>
      <c r="AI76" s="3" t="str">
        <f>RemarksTwo(D76:W76,AH76,$D$5:$W$5,F100L!AI76)</f>
        <v>PASS</v>
      </c>
    </row>
    <row r="77" spans="1:35" x14ac:dyDescent="0.35">
      <c r="A77" s="99">
        <v>70</v>
      </c>
      <c r="B77" s="3" t="str">
        <f>PROPER(Details!B76)</f>
        <v>Maxwell, Goodluck Chukwudi</v>
      </c>
      <c r="C77" s="22" t="str">
        <f>T(Details!C76)</f>
        <v>CMP/20/110331</v>
      </c>
      <c r="D77" s="18" t="s">
        <v>69</v>
      </c>
      <c r="E77" s="18" t="s">
        <v>68</v>
      </c>
      <c r="F77" s="18" t="s">
        <v>67</v>
      </c>
      <c r="G77" s="18" t="s">
        <v>68</v>
      </c>
      <c r="H77" s="18" t="s">
        <v>68</v>
      </c>
      <c r="I77" s="18" t="s">
        <v>67</v>
      </c>
      <c r="J77" s="18" t="s">
        <v>69</v>
      </c>
      <c r="K77" s="18" t="s">
        <v>69</v>
      </c>
      <c r="L77" s="18" t="s">
        <v>69</v>
      </c>
      <c r="M77" s="18" t="s">
        <v>67</v>
      </c>
      <c r="N77" s="28" t="s">
        <v>68</v>
      </c>
      <c r="O77" s="18"/>
      <c r="P77" s="18"/>
      <c r="Q77" s="18"/>
      <c r="R77" s="18"/>
      <c r="S77" s="18"/>
      <c r="T77" s="18"/>
      <c r="U77" s="18"/>
      <c r="V77" s="18"/>
      <c r="W77" s="18"/>
      <c r="X77" s="2"/>
      <c r="Y77" s="4">
        <f t="shared" si="9"/>
        <v>21</v>
      </c>
      <c r="Z77" s="4">
        <f t="shared" si="10"/>
        <v>84</v>
      </c>
      <c r="AA77" s="5">
        <f t="shared" si="11"/>
        <v>4</v>
      </c>
      <c r="AB77" s="4" t="str">
        <f t="shared" si="12"/>
        <v>P</v>
      </c>
      <c r="AC77" s="4">
        <f>F100L!Y77</f>
        <v>20</v>
      </c>
      <c r="AD77" s="4">
        <f>F100L!Z77</f>
        <v>75</v>
      </c>
      <c r="AE77" s="5">
        <f t="shared" si="13"/>
        <v>3.75</v>
      </c>
      <c r="AF77" s="4">
        <f t="shared" si="14"/>
        <v>41</v>
      </c>
      <c r="AG77" s="4">
        <f t="shared" si="15"/>
        <v>159</v>
      </c>
      <c r="AH77" s="5">
        <f t="shared" si="16"/>
        <v>3.880000114440918</v>
      </c>
      <c r="AI77" s="3" t="str">
        <f>RemarksTwo(D77:W77,AH77,$D$5:$W$5,F100L!AI77)</f>
        <v>PASS</v>
      </c>
    </row>
    <row r="78" spans="1:35" x14ac:dyDescent="0.35">
      <c r="A78" s="99">
        <v>71</v>
      </c>
      <c r="B78" s="3" t="str">
        <f>PROPER(Details!B77)</f>
        <v xml:space="preserve">Oguike, Okechukwu Uzoma </v>
      </c>
      <c r="C78" s="22" t="str">
        <f>T(Details!C77)</f>
        <v>CMP/20/110355</v>
      </c>
      <c r="D78" s="18" t="s">
        <v>69</v>
      </c>
      <c r="E78" s="18" t="s">
        <v>68</v>
      </c>
      <c r="F78" s="18" t="s">
        <v>69</v>
      </c>
      <c r="G78" s="18" t="s">
        <v>69</v>
      </c>
      <c r="H78" s="18" t="s">
        <v>67</v>
      </c>
      <c r="I78" s="18" t="s">
        <v>67</v>
      </c>
      <c r="J78" s="18" t="s">
        <v>67</v>
      </c>
      <c r="K78" s="18" t="s">
        <v>69</v>
      </c>
      <c r="L78" s="18" t="s">
        <v>67</v>
      </c>
      <c r="M78" s="18" t="s">
        <v>68</v>
      </c>
      <c r="N78" s="28" t="s">
        <v>68</v>
      </c>
      <c r="O78" s="18"/>
      <c r="P78" s="18"/>
      <c r="Q78" s="18"/>
      <c r="R78" s="18"/>
      <c r="S78" s="18"/>
      <c r="T78" s="18"/>
      <c r="U78" s="18"/>
      <c r="V78" s="18"/>
      <c r="W78" s="18"/>
      <c r="X78" s="2"/>
      <c r="Y78" s="4">
        <f t="shared" si="9"/>
        <v>21</v>
      </c>
      <c r="Z78" s="4">
        <f t="shared" si="10"/>
        <v>86</v>
      </c>
      <c r="AA78" s="5">
        <f t="shared" si="11"/>
        <v>4.0999999046325684</v>
      </c>
      <c r="AB78" s="4" t="str">
        <f t="shared" si="12"/>
        <v>P</v>
      </c>
      <c r="AC78" s="4">
        <f>F100L!Y78</f>
        <v>20</v>
      </c>
      <c r="AD78" s="4">
        <f>F100L!Z78</f>
        <v>64</v>
      </c>
      <c r="AE78" s="5">
        <f t="shared" si="13"/>
        <v>3.2000000476837158</v>
      </c>
      <c r="AF78" s="4">
        <f t="shared" si="14"/>
        <v>41</v>
      </c>
      <c r="AG78" s="4">
        <f t="shared" si="15"/>
        <v>150</v>
      </c>
      <c r="AH78" s="5">
        <f t="shared" si="16"/>
        <v>3.6600000858306885</v>
      </c>
      <c r="AI78" s="3" t="str">
        <f>RemarksTwo(D78:W78,AH78,$D$5:$W$5,F100L!AI78)</f>
        <v>CHM114</v>
      </c>
    </row>
    <row r="79" spans="1:35" ht="24" customHeight="1" x14ac:dyDescent="0.35">
      <c r="A79" s="99">
        <v>72</v>
      </c>
      <c r="B79" s="3" t="str">
        <f>PROPER(Details!B78)</f>
        <v>Amaechi, Agezichi Martha</v>
      </c>
      <c r="C79" s="22" t="str">
        <f>T(Details!C78)</f>
        <v>CMP/20/110358</v>
      </c>
      <c r="D79" s="18" t="s">
        <v>69</v>
      </c>
      <c r="E79" s="18" t="s">
        <v>68</v>
      </c>
      <c r="F79" s="18" t="s">
        <v>68</v>
      </c>
      <c r="G79" s="18" t="s">
        <v>68</v>
      </c>
      <c r="H79" s="18" t="s">
        <v>70</v>
      </c>
      <c r="I79" s="18" t="s">
        <v>67</v>
      </c>
      <c r="J79" s="18" t="s">
        <v>72</v>
      </c>
      <c r="K79" s="18" t="s">
        <v>67</v>
      </c>
      <c r="L79" s="18" t="s">
        <v>67</v>
      </c>
      <c r="M79" s="18" t="s">
        <v>68</v>
      </c>
      <c r="N79" s="28" t="s">
        <v>70</v>
      </c>
      <c r="O79" s="18"/>
      <c r="P79" s="18"/>
      <c r="Q79" s="18"/>
      <c r="R79" s="18"/>
      <c r="S79" s="18"/>
      <c r="T79" s="18"/>
      <c r="U79" s="18"/>
      <c r="V79" s="18"/>
      <c r="W79" s="18"/>
      <c r="X79" s="2"/>
      <c r="Y79" s="4">
        <f t="shared" si="9"/>
        <v>21</v>
      </c>
      <c r="Z79" s="4">
        <f t="shared" si="10"/>
        <v>61</v>
      </c>
      <c r="AA79" s="5">
        <f t="shared" si="11"/>
        <v>2.9000000953674316</v>
      </c>
      <c r="AB79" s="4" t="str">
        <f t="shared" si="12"/>
        <v>CO</v>
      </c>
      <c r="AC79" s="4">
        <f>F100L!Y79</f>
        <v>20</v>
      </c>
      <c r="AD79" s="4">
        <f>F100L!Z79</f>
        <v>42</v>
      </c>
      <c r="AE79" s="5">
        <f t="shared" si="13"/>
        <v>2.0999999046325684</v>
      </c>
      <c r="AF79" s="4">
        <f t="shared" si="14"/>
        <v>41</v>
      </c>
      <c r="AG79" s="4">
        <f t="shared" si="15"/>
        <v>103</v>
      </c>
      <c r="AH79" s="5">
        <f t="shared" si="16"/>
        <v>2.5099999904632568</v>
      </c>
      <c r="AI79" s="3" t="str">
        <f>RemarksTwo(D79:W79,AH79,$D$5:$W$5,F100L!AI79)</f>
        <v>CHM124,MTH123,MTH112,CHM113,CHM114,PHY112</v>
      </c>
    </row>
    <row r="80" spans="1:35" x14ac:dyDescent="0.35">
      <c r="A80" s="99">
        <v>73</v>
      </c>
      <c r="B80" s="3" t="str">
        <f>PROPER(Details!B79)</f>
        <v>Ossai, Fidelis Uchechukwu</v>
      </c>
      <c r="C80" s="22" t="str">
        <f>T(Details!C79)</f>
        <v>CMP/20/110403</v>
      </c>
      <c r="D80" s="18" t="s">
        <v>67</v>
      </c>
      <c r="E80" s="18" t="s">
        <v>71</v>
      </c>
      <c r="F80" s="18" t="s">
        <v>68</v>
      </c>
      <c r="G80" s="18" t="s">
        <v>67</v>
      </c>
      <c r="H80" s="18" t="s">
        <v>71</v>
      </c>
      <c r="I80" s="18" t="s">
        <v>67</v>
      </c>
      <c r="J80" s="18" t="s">
        <v>68</v>
      </c>
      <c r="K80" s="18" t="s">
        <v>69</v>
      </c>
      <c r="L80" s="18" t="s">
        <v>69</v>
      </c>
      <c r="M80" s="18" t="s">
        <v>71</v>
      </c>
      <c r="N80" s="28" t="s">
        <v>71</v>
      </c>
      <c r="O80" s="18"/>
      <c r="P80" s="18"/>
      <c r="Q80" s="18"/>
      <c r="R80" s="18"/>
      <c r="S80" s="18"/>
      <c r="T80" s="18"/>
      <c r="U80" s="18"/>
      <c r="V80" s="18"/>
      <c r="W80" s="18"/>
      <c r="X80" s="2"/>
      <c r="Y80" s="4">
        <f t="shared" si="9"/>
        <v>21</v>
      </c>
      <c r="Z80" s="4">
        <f t="shared" si="10"/>
        <v>70</v>
      </c>
      <c r="AA80" s="5">
        <f t="shared" si="11"/>
        <v>3.3299999237060547</v>
      </c>
      <c r="AB80" s="4" t="str">
        <f t="shared" si="12"/>
        <v>P</v>
      </c>
      <c r="AC80" s="4">
        <f>F100L!Y80</f>
        <v>20</v>
      </c>
      <c r="AD80" s="4">
        <f>F100L!Z80</f>
        <v>69</v>
      </c>
      <c r="AE80" s="5">
        <f t="shared" si="13"/>
        <v>3.4500000476837158</v>
      </c>
      <c r="AF80" s="4">
        <f t="shared" si="14"/>
        <v>41</v>
      </c>
      <c r="AG80" s="4">
        <f t="shared" si="15"/>
        <v>139</v>
      </c>
      <c r="AH80" s="5">
        <f t="shared" si="16"/>
        <v>3.3900001049041748</v>
      </c>
      <c r="AI80" s="3" t="str">
        <f>RemarksTwo(D80:W80,AH80,$D$5:$W$5,F100L!AI80)</f>
        <v>PASS</v>
      </c>
    </row>
    <row r="81" spans="1:35" x14ac:dyDescent="0.35">
      <c r="A81" s="99">
        <v>74</v>
      </c>
      <c r="B81" s="3" t="str">
        <f>PROPER(Details!B80)</f>
        <v>Okoro, Chinaza Godswill</v>
      </c>
      <c r="C81" s="22" t="str">
        <f>T(Details!C80)</f>
        <v>CMP/20/110404</v>
      </c>
      <c r="D81" s="18" t="s">
        <v>67</v>
      </c>
      <c r="E81" s="18" t="s">
        <v>68</v>
      </c>
      <c r="F81" s="18" t="s">
        <v>68</v>
      </c>
      <c r="G81" s="18" t="s">
        <v>68</v>
      </c>
      <c r="H81" s="18" t="s">
        <v>72</v>
      </c>
      <c r="I81" s="18" t="s">
        <v>67</v>
      </c>
      <c r="J81" s="18" t="s">
        <v>71</v>
      </c>
      <c r="K81" s="18" t="s">
        <v>67</v>
      </c>
      <c r="L81" s="18" t="s">
        <v>72</v>
      </c>
      <c r="M81" s="18" t="s">
        <v>71</v>
      </c>
      <c r="N81" s="28" t="s">
        <v>68</v>
      </c>
      <c r="O81" s="18"/>
      <c r="P81" s="18"/>
      <c r="Q81" s="18"/>
      <c r="R81" s="18"/>
      <c r="S81" s="18"/>
      <c r="T81" s="18"/>
      <c r="U81" s="18"/>
      <c r="V81" s="18"/>
      <c r="W81" s="18"/>
      <c r="X81" s="2"/>
      <c r="Y81" s="4">
        <f t="shared" si="9"/>
        <v>21</v>
      </c>
      <c r="Z81" s="4">
        <f t="shared" si="10"/>
        <v>59</v>
      </c>
      <c r="AA81" s="5">
        <f t="shared" si="11"/>
        <v>2.809999942779541</v>
      </c>
      <c r="AB81" s="4" t="str">
        <f t="shared" si="12"/>
        <v>P</v>
      </c>
      <c r="AC81" s="4">
        <f>F100L!Y81</f>
        <v>20</v>
      </c>
      <c r="AD81" s="4">
        <f>F100L!Z81</f>
        <v>58</v>
      </c>
      <c r="AE81" s="5">
        <f t="shared" si="13"/>
        <v>2.9000000953674316</v>
      </c>
      <c r="AF81" s="4">
        <f t="shared" si="14"/>
        <v>41</v>
      </c>
      <c r="AG81" s="4">
        <f t="shared" si="15"/>
        <v>117</v>
      </c>
      <c r="AH81" s="5">
        <f t="shared" si="16"/>
        <v>2.8499999046325684</v>
      </c>
      <c r="AI81" s="3" t="str">
        <f>RemarksTwo(D81:W81,AH81,$D$5:$W$5,F100L!AI81)</f>
        <v>PASS</v>
      </c>
    </row>
    <row r="82" spans="1:35" x14ac:dyDescent="0.35">
      <c r="A82" s="99">
        <v>75</v>
      </c>
      <c r="B82" s="3" t="str">
        <f>PROPER(Details!B81)</f>
        <v>Dike, Stephen Ifeanyi</v>
      </c>
      <c r="C82" s="22" t="str">
        <f>T(Details!C81)</f>
        <v>CMP/20/110437</v>
      </c>
      <c r="D82" s="53" t="s">
        <v>69</v>
      </c>
      <c r="E82" s="53" t="s">
        <v>67</v>
      </c>
      <c r="F82" s="53" t="s">
        <v>69</v>
      </c>
      <c r="G82" s="53" t="s">
        <v>67</v>
      </c>
      <c r="H82" s="53" t="s">
        <v>72</v>
      </c>
      <c r="I82" s="53" t="s">
        <v>69</v>
      </c>
      <c r="J82" s="53" t="s">
        <v>69</v>
      </c>
      <c r="K82" s="53" t="s">
        <v>67</v>
      </c>
      <c r="L82" s="53" t="s">
        <v>68</v>
      </c>
      <c r="M82" s="53" t="s">
        <v>67</v>
      </c>
      <c r="N82" s="54" t="s">
        <v>69</v>
      </c>
      <c r="O82" s="18"/>
      <c r="P82" s="18"/>
      <c r="Q82" s="18"/>
      <c r="R82" s="18"/>
      <c r="S82" s="18"/>
      <c r="T82" s="18"/>
      <c r="U82" s="18"/>
      <c r="V82" s="18"/>
      <c r="W82" s="18"/>
      <c r="X82" s="2"/>
      <c r="Y82" s="4">
        <f t="shared" si="9"/>
        <v>21</v>
      </c>
      <c r="Z82" s="4">
        <f t="shared" si="10"/>
        <v>89</v>
      </c>
      <c r="AA82" s="5">
        <f t="shared" si="11"/>
        <v>4.2399997711181641</v>
      </c>
      <c r="AB82" s="4" t="str">
        <f t="shared" si="12"/>
        <v>P</v>
      </c>
      <c r="AC82" s="4">
        <f>F100L!Y82</f>
        <v>20</v>
      </c>
      <c r="AD82" s="4">
        <f>F100L!Z82</f>
        <v>80</v>
      </c>
      <c r="AE82" s="5">
        <f t="shared" si="13"/>
        <v>4</v>
      </c>
      <c r="AF82" s="4">
        <f t="shared" si="14"/>
        <v>41</v>
      </c>
      <c r="AG82" s="4">
        <f t="shared" si="15"/>
        <v>169</v>
      </c>
      <c r="AH82" s="5">
        <f t="shared" si="16"/>
        <v>4.119999885559082</v>
      </c>
      <c r="AI82" s="3" t="str">
        <f>RemarksTwo(D82:W82,AH82,$D$5:$W$5,F100L!AI82)</f>
        <v>COMMENDATION</v>
      </c>
    </row>
    <row r="83" spans="1:35" x14ac:dyDescent="0.35">
      <c r="A83" s="99">
        <v>76</v>
      </c>
      <c r="B83" s="3" t="str">
        <f>PROPER(Details!B82)</f>
        <v>Igwe, Chinonso Precious</v>
      </c>
      <c r="C83" s="22" t="str">
        <f>T(Details!C82)</f>
        <v>CMP/20/110442</v>
      </c>
      <c r="D83" s="18" t="s">
        <v>71</v>
      </c>
      <c r="E83" s="18" t="s">
        <v>70</v>
      </c>
      <c r="F83" s="18" t="s">
        <v>68</v>
      </c>
      <c r="G83" s="18" t="s">
        <v>71</v>
      </c>
      <c r="H83" s="18" t="s">
        <v>68</v>
      </c>
      <c r="I83" s="18" t="s">
        <v>69</v>
      </c>
      <c r="J83" s="18" t="s">
        <v>68</v>
      </c>
      <c r="K83" s="18" t="s">
        <v>67</v>
      </c>
      <c r="L83" s="18" t="s">
        <v>67</v>
      </c>
      <c r="M83" s="18" t="s">
        <v>68</v>
      </c>
      <c r="N83" s="28" t="s">
        <v>68</v>
      </c>
      <c r="O83" s="18"/>
      <c r="P83" s="18"/>
      <c r="Q83" s="18"/>
      <c r="R83" s="18"/>
      <c r="S83" s="18"/>
      <c r="T83" s="18"/>
      <c r="U83" s="18"/>
      <c r="V83" s="18"/>
      <c r="W83" s="18"/>
      <c r="X83" s="2"/>
      <c r="Y83" s="4">
        <f t="shared" si="9"/>
        <v>21</v>
      </c>
      <c r="Z83" s="4">
        <f t="shared" si="10"/>
        <v>58</v>
      </c>
      <c r="AA83" s="5">
        <f t="shared" si="11"/>
        <v>2.7599999904632568</v>
      </c>
      <c r="AB83" s="4" t="str">
        <f t="shared" si="12"/>
        <v>P</v>
      </c>
      <c r="AC83" s="4">
        <f>F100L!Y83</f>
        <v>20</v>
      </c>
      <c r="AD83" s="4">
        <f>F100L!Z83</f>
        <v>60</v>
      </c>
      <c r="AE83" s="5">
        <f t="shared" si="13"/>
        <v>3</v>
      </c>
      <c r="AF83" s="4">
        <f t="shared" si="14"/>
        <v>41</v>
      </c>
      <c r="AG83" s="4">
        <f t="shared" si="15"/>
        <v>118</v>
      </c>
      <c r="AH83" s="5">
        <f t="shared" si="16"/>
        <v>2.880000114440918</v>
      </c>
      <c r="AI83" s="3" t="str">
        <f>RemarksTwo(D83:W83,AH83,$D$5:$W$5,F100L!AI83)</f>
        <v>PHY122,CHM114</v>
      </c>
    </row>
    <row r="84" spans="1:35" s="29" customFormat="1" x14ac:dyDescent="0.35">
      <c r="A84" s="99">
        <v>77</v>
      </c>
      <c r="B84" s="26" t="str">
        <f>PROPER(Details!B83)</f>
        <v>Reuben, Jonathan Nkwachukwu</v>
      </c>
      <c r="C84" s="27" t="str">
        <f>T(Details!C83)</f>
        <v>CMP/20/110447</v>
      </c>
      <c r="D84" s="28" t="s">
        <v>72</v>
      </c>
      <c r="E84" s="28" t="s">
        <v>70</v>
      </c>
      <c r="F84" s="28" t="s">
        <v>72</v>
      </c>
      <c r="G84" s="28" t="s">
        <v>68</v>
      </c>
      <c r="H84" s="28" t="s">
        <v>70</v>
      </c>
      <c r="I84" s="28" t="s">
        <v>67</v>
      </c>
      <c r="J84" s="28" t="s">
        <v>68</v>
      </c>
      <c r="K84" s="28" t="s">
        <v>69</v>
      </c>
      <c r="L84" s="28" t="s">
        <v>72</v>
      </c>
      <c r="M84" s="28" t="s">
        <v>67</v>
      </c>
      <c r="N84" s="28" t="s">
        <v>72</v>
      </c>
      <c r="O84" s="28"/>
      <c r="P84" s="28"/>
      <c r="Q84" s="28"/>
      <c r="R84" s="28"/>
      <c r="S84" s="28"/>
      <c r="T84" s="28"/>
      <c r="U84" s="28"/>
      <c r="V84" s="28"/>
      <c r="W84" s="28"/>
      <c r="X84" s="2"/>
      <c r="Y84" s="4">
        <f t="shared" si="9"/>
        <v>21</v>
      </c>
      <c r="Z84" s="4">
        <f t="shared" si="10"/>
        <v>44</v>
      </c>
      <c r="AA84" s="5">
        <f t="shared" si="11"/>
        <v>2.0999999046325684</v>
      </c>
      <c r="AB84" s="4" t="str">
        <f t="shared" si="12"/>
        <v>P</v>
      </c>
      <c r="AC84" s="4">
        <f>F100L!Y84</f>
        <v>20</v>
      </c>
      <c r="AD84" s="4">
        <f>F100L!Z84</f>
        <v>52</v>
      </c>
      <c r="AE84" s="5">
        <f t="shared" si="13"/>
        <v>2.5999999046325684</v>
      </c>
      <c r="AF84" s="4">
        <f t="shared" si="14"/>
        <v>41</v>
      </c>
      <c r="AG84" s="4">
        <f t="shared" si="15"/>
        <v>96</v>
      </c>
      <c r="AH84" s="5">
        <f t="shared" si="16"/>
        <v>2.3399999141693115</v>
      </c>
      <c r="AI84" s="3" t="str">
        <f>RemarksTwo(D84:W84,AH84,$D$5:$W$5,F100L!AI84)</f>
        <v>PHY122,CHM124,PHY112</v>
      </c>
    </row>
    <row r="85" spans="1:35" x14ac:dyDescent="0.35">
      <c r="A85" s="99">
        <v>78</v>
      </c>
      <c r="B85" s="3" t="str">
        <f>PROPER(Details!B84)</f>
        <v>Onyemaechi, Chizitere Paul</v>
      </c>
      <c r="C85" s="22" t="str">
        <f>T(Details!C84)</f>
        <v>CMP/20/110490</v>
      </c>
      <c r="D85" s="18" t="s">
        <v>69</v>
      </c>
      <c r="E85" s="18" t="s">
        <v>72</v>
      </c>
      <c r="F85" s="18" t="s">
        <v>70</v>
      </c>
      <c r="G85" s="18" t="s">
        <v>68</v>
      </c>
      <c r="H85" s="18" t="s">
        <v>72</v>
      </c>
      <c r="I85" s="18" t="s">
        <v>70</v>
      </c>
      <c r="J85" s="18" t="s">
        <v>72</v>
      </c>
      <c r="K85" s="18" t="s">
        <v>68</v>
      </c>
      <c r="L85" s="18" t="s">
        <v>67</v>
      </c>
      <c r="M85" s="18" t="s">
        <v>72</v>
      </c>
      <c r="N85" s="28" t="s">
        <v>72</v>
      </c>
      <c r="O85" s="18"/>
      <c r="P85" s="18"/>
      <c r="Q85" s="18"/>
      <c r="R85" s="18"/>
      <c r="S85" s="18"/>
      <c r="T85" s="18"/>
      <c r="U85" s="18"/>
      <c r="V85" s="18"/>
      <c r="W85" s="18"/>
      <c r="X85" s="2"/>
      <c r="Y85" s="4">
        <f t="shared" si="9"/>
        <v>21</v>
      </c>
      <c r="Z85" s="4">
        <f t="shared" si="10"/>
        <v>44</v>
      </c>
      <c r="AA85" s="5">
        <f t="shared" si="11"/>
        <v>2.0999999046325684</v>
      </c>
      <c r="AB85" s="4" t="str">
        <f t="shared" si="12"/>
        <v>CO</v>
      </c>
      <c r="AC85" s="4">
        <f>F100L!Y85</f>
        <v>20</v>
      </c>
      <c r="AD85" s="4">
        <f>F100L!Z85</f>
        <v>53</v>
      </c>
      <c r="AE85" s="5">
        <f t="shared" si="13"/>
        <v>2.6500000953674316</v>
      </c>
      <c r="AF85" s="4">
        <f t="shared" si="14"/>
        <v>41</v>
      </c>
      <c r="AG85" s="4">
        <f t="shared" si="15"/>
        <v>97</v>
      </c>
      <c r="AH85" s="5">
        <f t="shared" si="16"/>
        <v>2.369999885559082</v>
      </c>
      <c r="AI85" s="3" t="str">
        <f>RemarksTwo(D85:W85,AH85,$D$5:$W$5,F100L!AI85)</f>
        <v>PHY127,GSS121</v>
      </c>
    </row>
    <row r="86" spans="1:35" x14ac:dyDescent="0.35">
      <c r="A86" s="99">
        <v>79</v>
      </c>
      <c r="B86" s="3" t="str">
        <f>PROPER(Details!B85)</f>
        <v>Ihechi, Abigail Chinecherem</v>
      </c>
      <c r="C86" s="22" t="str">
        <f>T(Details!C85)</f>
        <v>CMP/20/110492</v>
      </c>
      <c r="D86" s="18" t="s">
        <v>69</v>
      </c>
      <c r="E86" s="18" t="s">
        <v>71</v>
      </c>
      <c r="F86" s="18" t="s">
        <v>70</v>
      </c>
      <c r="G86" s="18" t="s">
        <v>68</v>
      </c>
      <c r="H86" s="18" t="s">
        <v>70</v>
      </c>
      <c r="I86" s="18" t="s">
        <v>67</v>
      </c>
      <c r="J86" s="18" t="s">
        <v>71</v>
      </c>
      <c r="K86" s="18" t="s">
        <v>69</v>
      </c>
      <c r="L86" s="18" t="s">
        <v>67</v>
      </c>
      <c r="M86" s="18" t="s">
        <v>68</v>
      </c>
      <c r="N86" s="28" t="s">
        <v>72</v>
      </c>
      <c r="O86" s="18"/>
      <c r="P86" s="18"/>
      <c r="Q86" s="18"/>
      <c r="R86" s="18"/>
      <c r="S86" s="18"/>
      <c r="T86" s="18"/>
      <c r="U86" s="18"/>
      <c r="V86" s="18"/>
      <c r="W86" s="18"/>
      <c r="X86" s="2"/>
      <c r="Y86" s="4">
        <f t="shared" si="9"/>
        <v>21</v>
      </c>
      <c r="Z86" s="4">
        <f t="shared" si="10"/>
        <v>61</v>
      </c>
      <c r="AA86" s="5">
        <f t="shared" si="11"/>
        <v>2.9000000953674316</v>
      </c>
      <c r="AB86" s="4" t="str">
        <f t="shared" si="12"/>
        <v>P</v>
      </c>
      <c r="AC86" s="4">
        <f>F100L!Y86</f>
        <v>20</v>
      </c>
      <c r="AD86" s="4">
        <f>F100L!Z86</f>
        <v>63</v>
      </c>
      <c r="AE86" s="5">
        <f t="shared" si="13"/>
        <v>3.1500000953674316</v>
      </c>
      <c r="AF86" s="4">
        <f t="shared" si="14"/>
        <v>41</v>
      </c>
      <c r="AG86" s="4">
        <f t="shared" si="15"/>
        <v>124</v>
      </c>
      <c r="AH86" s="5">
        <f t="shared" si="16"/>
        <v>3.0199999809265137</v>
      </c>
      <c r="AI86" s="3" t="str">
        <f>RemarksTwo(D86:W86,AH86,$D$5:$W$5,F100L!AI86)</f>
        <v>PHY127,CHM124,MTH112</v>
      </c>
    </row>
    <row r="87" spans="1:35" ht="15.75" customHeight="1" x14ac:dyDescent="0.35">
      <c r="A87" s="99">
        <v>80</v>
      </c>
      <c r="B87" s="3" t="str">
        <f>PROPER(Details!B86)</f>
        <v>Ilodiuba, Chukwudi Valentine</v>
      </c>
      <c r="C87" s="22" t="str">
        <f>T(Details!C86)</f>
        <v>CMP/20/110509</v>
      </c>
      <c r="D87" s="18" t="s">
        <v>69</v>
      </c>
      <c r="E87" s="18" t="s">
        <v>72</v>
      </c>
      <c r="F87" s="18" t="s">
        <v>68</v>
      </c>
      <c r="G87" s="18" t="s">
        <v>71</v>
      </c>
      <c r="H87" s="18" t="s">
        <v>68</v>
      </c>
      <c r="I87" s="18" t="s">
        <v>70</v>
      </c>
      <c r="J87" s="18" t="s">
        <v>68</v>
      </c>
      <c r="K87" s="18" t="s">
        <v>69</v>
      </c>
      <c r="L87" s="18" t="s">
        <v>67</v>
      </c>
      <c r="M87" s="18" t="s">
        <v>71</v>
      </c>
      <c r="N87" s="28" t="s">
        <v>72</v>
      </c>
      <c r="O87" s="18"/>
      <c r="P87" s="18"/>
      <c r="Q87" s="18"/>
      <c r="R87" s="18"/>
      <c r="S87" s="18"/>
      <c r="T87" s="18"/>
      <c r="U87" s="18"/>
      <c r="V87" s="18"/>
      <c r="W87" s="18"/>
      <c r="X87" s="2"/>
      <c r="Y87" s="4">
        <f t="shared" si="9"/>
        <v>21</v>
      </c>
      <c r="Z87" s="4">
        <f t="shared" si="10"/>
        <v>54</v>
      </c>
      <c r="AA87" s="5">
        <f t="shared" si="11"/>
        <v>2.5699999332427979</v>
      </c>
      <c r="AB87" s="4" t="str">
        <f t="shared" si="12"/>
        <v>CO</v>
      </c>
      <c r="AC87" s="4">
        <f>F100L!Y87</f>
        <v>20</v>
      </c>
      <c r="AD87" s="4">
        <f>F100L!Z87</f>
        <v>57</v>
      </c>
      <c r="AE87" s="5">
        <f t="shared" si="13"/>
        <v>2.8499999046325684</v>
      </c>
      <c r="AF87" s="4">
        <f t="shared" si="14"/>
        <v>41</v>
      </c>
      <c r="AG87" s="4">
        <f t="shared" si="15"/>
        <v>111</v>
      </c>
      <c r="AH87" s="5">
        <f t="shared" si="16"/>
        <v>2.7100000381469727</v>
      </c>
      <c r="AI87" s="3" t="str">
        <f>RemarksTwo(D87:W87,AH87,$D$5:$W$5,F100L!AI87)</f>
        <v>GSS121</v>
      </c>
    </row>
    <row r="88" spans="1:35" x14ac:dyDescent="0.35">
      <c r="A88" s="99">
        <v>81</v>
      </c>
      <c r="B88" s="3" t="str">
        <f>PROPER(Details!B87)</f>
        <v xml:space="preserve">Umebuali,  Emmanuel  Uchenna </v>
      </c>
      <c r="C88" s="22" t="str">
        <f>T(Details!C87)</f>
        <v>CMP/20/110583</v>
      </c>
      <c r="D88" s="18" t="s">
        <v>69</v>
      </c>
      <c r="E88" s="18" t="s">
        <v>69</v>
      </c>
      <c r="F88" s="18" t="s">
        <v>69</v>
      </c>
      <c r="G88" s="18" t="s">
        <v>72</v>
      </c>
      <c r="H88" s="18" t="s">
        <v>67</v>
      </c>
      <c r="I88" s="18" t="s">
        <v>68</v>
      </c>
      <c r="J88" s="18" t="s">
        <v>70</v>
      </c>
      <c r="K88" s="18" t="s">
        <v>69</v>
      </c>
      <c r="L88" s="18" t="s">
        <v>69</v>
      </c>
      <c r="M88" s="18" t="s">
        <v>69</v>
      </c>
      <c r="N88" s="28" t="s">
        <v>69</v>
      </c>
      <c r="O88" s="18"/>
      <c r="P88" s="18"/>
      <c r="Q88" s="18"/>
      <c r="R88" s="18"/>
      <c r="S88" s="18"/>
      <c r="T88" s="18"/>
      <c r="U88" s="18"/>
      <c r="V88" s="18"/>
      <c r="W88" s="18"/>
      <c r="X88" s="2"/>
      <c r="Y88" s="4">
        <f t="shared" si="9"/>
        <v>21</v>
      </c>
      <c r="Z88" s="4">
        <f t="shared" si="10"/>
        <v>78</v>
      </c>
      <c r="AA88" s="5">
        <f t="shared" si="11"/>
        <v>3.7100000381469727</v>
      </c>
      <c r="AB88" s="4" t="str">
        <f t="shared" si="12"/>
        <v>CO</v>
      </c>
      <c r="AC88" s="4">
        <f>F100L!Y88</f>
        <v>20</v>
      </c>
      <c r="AD88" s="4">
        <f>F100L!Z88</f>
        <v>82</v>
      </c>
      <c r="AE88" s="5">
        <f t="shared" si="13"/>
        <v>4.0999999046325684</v>
      </c>
      <c r="AF88" s="4">
        <f t="shared" si="14"/>
        <v>41</v>
      </c>
      <c r="AG88" s="4">
        <f t="shared" si="15"/>
        <v>160</v>
      </c>
      <c r="AH88" s="5">
        <f t="shared" si="16"/>
        <v>3.9000000953674316</v>
      </c>
      <c r="AI88" s="3" t="str">
        <f>RemarksTwo(D88:W88,AH88,$D$5:$W$5,F100L!AI88)</f>
        <v>GSS126,CHM114</v>
      </c>
    </row>
    <row r="89" spans="1:35" x14ac:dyDescent="0.35">
      <c r="A89" s="99">
        <v>82</v>
      </c>
      <c r="B89" s="3" t="str">
        <f>PROPER(Details!B88)</f>
        <v>Agu, Iheanacho Wisdom</v>
      </c>
      <c r="C89" s="22" t="str">
        <f>T(Details!C88)</f>
        <v>CMP/20/110592</v>
      </c>
      <c r="D89" s="18" t="s">
        <v>67</v>
      </c>
      <c r="E89" s="18" t="s">
        <v>70</v>
      </c>
      <c r="F89" s="18" t="s">
        <v>71</v>
      </c>
      <c r="G89" s="18" t="s">
        <v>67</v>
      </c>
      <c r="H89" s="18" t="s">
        <v>67</v>
      </c>
      <c r="I89" s="18" t="s">
        <v>68</v>
      </c>
      <c r="J89" s="18" t="s">
        <v>70</v>
      </c>
      <c r="K89" s="18" t="s">
        <v>67</v>
      </c>
      <c r="L89" s="18" t="s">
        <v>68</v>
      </c>
      <c r="M89" s="18" t="s">
        <v>67</v>
      </c>
      <c r="N89" s="28" t="s">
        <v>67</v>
      </c>
      <c r="O89" s="18"/>
      <c r="P89" s="18"/>
      <c r="Q89" s="18"/>
      <c r="R89" s="18"/>
      <c r="S89" s="18"/>
      <c r="T89" s="18"/>
      <c r="U89" s="18"/>
      <c r="V89" s="18"/>
      <c r="W89" s="18"/>
      <c r="X89" s="2"/>
      <c r="Y89" s="4">
        <f t="shared" si="9"/>
        <v>21</v>
      </c>
      <c r="Z89" s="4">
        <f t="shared" si="10"/>
        <v>62</v>
      </c>
      <c r="AA89" s="5">
        <f t="shared" si="11"/>
        <v>2.9500000476837158</v>
      </c>
      <c r="AB89" s="4" t="str">
        <f t="shared" si="12"/>
        <v>CO</v>
      </c>
      <c r="AC89" s="4">
        <f>F100L!Y89</f>
        <v>20</v>
      </c>
      <c r="AD89" s="4">
        <f>F100L!Z89</f>
        <v>58</v>
      </c>
      <c r="AE89" s="5">
        <f t="shared" si="13"/>
        <v>2.9000000953674316</v>
      </c>
      <c r="AF89" s="4">
        <f t="shared" si="14"/>
        <v>41</v>
      </c>
      <c r="AG89" s="4">
        <f t="shared" si="15"/>
        <v>120</v>
      </c>
      <c r="AH89" s="5">
        <f t="shared" si="16"/>
        <v>2.9300000667572021</v>
      </c>
      <c r="AI89" s="3" t="str">
        <f>RemarksTwo(D89:W89,AH89,$D$5:$W$5,F100L!AI89)</f>
        <v>PHY122,GSS126,CHM114</v>
      </c>
    </row>
    <row r="90" spans="1:35" x14ac:dyDescent="0.35">
      <c r="A90" s="99">
        <v>83</v>
      </c>
      <c r="B90" s="3" t="str">
        <f>PROPER(Details!B89)</f>
        <v>Oti, Victor Chukwuemeka</v>
      </c>
      <c r="C90" s="22" t="str">
        <f>T(Details!C89)</f>
        <v>CMP/20/110593</v>
      </c>
      <c r="D90" s="18" t="s">
        <v>72</v>
      </c>
      <c r="E90" s="18" t="s">
        <v>71</v>
      </c>
      <c r="F90" s="18" t="s">
        <v>67</v>
      </c>
      <c r="G90" s="18" t="s">
        <v>71</v>
      </c>
      <c r="H90" s="18" t="s">
        <v>72</v>
      </c>
      <c r="I90" s="18" t="s">
        <v>68</v>
      </c>
      <c r="J90" s="18" t="s">
        <v>68</v>
      </c>
      <c r="K90" s="18" t="s">
        <v>72</v>
      </c>
      <c r="L90" s="18" t="s">
        <v>67</v>
      </c>
      <c r="M90" s="18" t="s">
        <v>67</v>
      </c>
      <c r="N90" s="28" t="s">
        <v>72</v>
      </c>
      <c r="O90" s="18"/>
      <c r="P90" s="18"/>
      <c r="Q90" s="18"/>
      <c r="R90" s="18"/>
      <c r="S90" s="18"/>
      <c r="T90" s="18"/>
      <c r="U90" s="18"/>
      <c r="V90" s="18"/>
      <c r="W90" s="18"/>
      <c r="X90" s="2"/>
      <c r="Y90" s="4">
        <f t="shared" si="9"/>
        <v>21</v>
      </c>
      <c r="Z90" s="4">
        <f t="shared" si="10"/>
        <v>49</v>
      </c>
      <c r="AA90" s="5">
        <f t="shared" si="11"/>
        <v>2.3299999237060547</v>
      </c>
      <c r="AB90" s="4" t="str">
        <f t="shared" si="12"/>
        <v>P</v>
      </c>
      <c r="AC90" s="4">
        <f>F100L!Y90</f>
        <v>20</v>
      </c>
      <c r="AD90" s="4">
        <f>F100L!Z90</f>
        <v>45</v>
      </c>
      <c r="AE90" s="5">
        <f t="shared" si="13"/>
        <v>2.25</v>
      </c>
      <c r="AF90" s="4">
        <f t="shared" si="14"/>
        <v>41</v>
      </c>
      <c r="AG90" s="4">
        <f t="shared" si="15"/>
        <v>94</v>
      </c>
      <c r="AH90" s="5">
        <f t="shared" si="16"/>
        <v>2.2899999618530273</v>
      </c>
      <c r="AI90" s="3" t="str">
        <f>RemarksTwo(D90:W90,AH90,$D$5:$W$5,F100L!AI90)</f>
        <v>MTH112,UGC111</v>
      </c>
    </row>
    <row r="91" spans="1:35" x14ac:dyDescent="0.35">
      <c r="A91" s="99">
        <v>84</v>
      </c>
      <c r="B91" s="3" t="str">
        <f>PROPER(Details!B90)</f>
        <v>Okoronkwo, Success Ijeoma</v>
      </c>
      <c r="C91" s="22" t="str">
        <f>T(Details!C90)</f>
        <v>CMP/20/110596</v>
      </c>
      <c r="D91" s="18" t="s">
        <v>69</v>
      </c>
      <c r="E91" s="18" t="s">
        <v>70</v>
      </c>
      <c r="F91" s="18" t="s">
        <v>70</v>
      </c>
      <c r="G91" s="18" t="s">
        <v>68</v>
      </c>
      <c r="H91" s="18" t="s">
        <v>71</v>
      </c>
      <c r="I91" s="18" t="s">
        <v>67</v>
      </c>
      <c r="J91" s="18" t="s">
        <v>67</v>
      </c>
      <c r="K91" s="18" t="s">
        <v>67</v>
      </c>
      <c r="L91" s="18" t="s">
        <v>67</v>
      </c>
      <c r="M91" s="18" t="s">
        <v>68</v>
      </c>
      <c r="N91" s="28" t="s">
        <v>68</v>
      </c>
      <c r="O91" s="18"/>
      <c r="P91" s="18"/>
      <c r="Q91" s="18"/>
      <c r="R91" s="18"/>
      <c r="S91" s="18"/>
      <c r="T91" s="18"/>
      <c r="U91" s="18"/>
      <c r="V91" s="18"/>
      <c r="W91" s="18"/>
      <c r="X91" s="2"/>
      <c r="Y91" s="4">
        <f t="shared" si="9"/>
        <v>21</v>
      </c>
      <c r="Z91" s="4">
        <f t="shared" si="10"/>
        <v>66</v>
      </c>
      <c r="AA91" s="5">
        <f t="shared" si="11"/>
        <v>3.1400001049041748</v>
      </c>
      <c r="AB91" s="4" t="str">
        <f t="shared" si="12"/>
        <v>P</v>
      </c>
      <c r="AC91" s="4">
        <f>F100L!Y91</f>
        <v>20</v>
      </c>
      <c r="AD91" s="4">
        <f>F100L!Z91</f>
        <v>64</v>
      </c>
      <c r="AE91" s="5">
        <f t="shared" si="13"/>
        <v>3.2000000476837158</v>
      </c>
      <c r="AF91" s="4">
        <f t="shared" si="14"/>
        <v>41</v>
      </c>
      <c r="AG91" s="4">
        <f t="shared" si="15"/>
        <v>130</v>
      </c>
      <c r="AH91" s="5">
        <f t="shared" si="16"/>
        <v>3.1700000762939453</v>
      </c>
      <c r="AI91" s="3" t="str">
        <f>RemarksTwo(D91:W91,AH91,$D$5:$W$5,F100L!AI91)</f>
        <v>PHY122,PHY127</v>
      </c>
    </row>
    <row r="92" spans="1:35" x14ac:dyDescent="0.35">
      <c r="A92" s="99">
        <v>85</v>
      </c>
      <c r="B92" s="3" t="str">
        <f>PROPER(Details!B91)</f>
        <v>Ogbonnaya, Great Chukwudike</v>
      </c>
      <c r="C92" s="22" t="str">
        <f>T(Details!C91)</f>
        <v>CMP/20/110598</v>
      </c>
      <c r="D92" s="18" t="s">
        <v>72</v>
      </c>
      <c r="E92" s="18" t="s">
        <v>72</v>
      </c>
      <c r="F92" s="18" t="s">
        <v>72</v>
      </c>
      <c r="G92" s="18" t="s">
        <v>71</v>
      </c>
      <c r="H92" s="18" t="s">
        <v>72</v>
      </c>
      <c r="I92" s="18" t="s">
        <v>68</v>
      </c>
      <c r="J92" s="18" t="s">
        <v>72</v>
      </c>
      <c r="K92" s="18" t="s">
        <v>69</v>
      </c>
      <c r="L92" s="18" t="s">
        <v>72</v>
      </c>
      <c r="M92" s="18" t="s">
        <v>68</v>
      </c>
      <c r="N92" s="28" t="s">
        <v>70</v>
      </c>
      <c r="O92" s="18"/>
      <c r="P92" s="18"/>
      <c r="Q92" s="18"/>
      <c r="R92" s="18"/>
      <c r="S92" s="18"/>
      <c r="T92" s="18"/>
      <c r="U92" s="18"/>
      <c r="V92" s="18"/>
      <c r="W92" s="18"/>
      <c r="X92" s="2"/>
      <c r="Y92" s="4">
        <f t="shared" si="9"/>
        <v>21</v>
      </c>
      <c r="Z92" s="4">
        <f t="shared" si="10"/>
        <v>34</v>
      </c>
      <c r="AA92" s="5">
        <f t="shared" si="11"/>
        <v>1.6200000047683716</v>
      </c>
      <c r="AB92" s="4" t="str">
        <f t="shared" si="12"/>
        <v>CO</v>
      </c>
      <c r="AC92" s="4">
        <f>F100L!Y92</f>
        <v>20</v>
      </c>
      <c r="AD92" s="4">
        <f>F100L!Z92</f>
        <v>36</v>
      </c>
      <c r="AE92" s="5">
        <f t="shared" si="13"/>
        <v>1.7999999523162842</v>
      </c>
      <c r="AF92" s="4">
        <f t="shared" si="14"/>
        <v>41</v>
      </c>
      <c r="AG92" s="4">
        <f t="shared" si="15"/>
        <v>70</v>
      </c>
      <c r="AH92" s="5">
        <f t="shared" si="16"/>
        <v>1.7100000381469727</v>
      </c>
      <c r="AI92" s="3" t="str">
        <f>RemarksTwo(D92:W92,AH92,$D$5:$W$5,F100L!AI92)</f>
        <v>MTH123,CHM114,GSS112</v>
      </c>
    </row>
    <row r="93" spans="1:35" ht="36" x14ac:dyDescent="0.35">
      <c r="A93" s="99">
        <v>86</v>
      </c>
      <c r="B93" s="3" t="str">
        <f>PROPER(Details!B92)</f>
        <v>Ikechukwu, Daniel Ikenna</v>
      </c>
      <c r="C93" s="22" t="str">
        <f>T(Details!C92)</f>
        <v>CMP/20/110601</v>
      </c>
      <c r="D93" s="18" t="s">
        <v>70</v>
      </c>
      <c r="E93" s="18" t="s">
        <v>70</v>
      </c>
      <c r="F93" s="18" t="s">
        <v>70</v>
      </c>
      <c r="G93" s="18" t="s">
        <v>70</v>
      </c>
      <c r="H93" s="18" t="s">
        <v>70</v>
      </c>
      <c r="I93" s="18" t="s">
        <v>68</v>
      </c>
      <c r="J93" s="18" t="s">
        <v>70</v>
      </c>
      <c r="K93" s="18" t="s">
        <v>69</v>
      </c>
      <c r="L93" s="18" t="s">
        <v>67</v>
      </c>
      <c r="M93" s="18" t="s">
        <v>68</v>
      </c>
      <c r="N93" s="28" t="s">
        <v>68</v>
      </c>
      <c r="O93" s="18"/>
      <c r="P93" s="18"/>
      <c r="Q93" s="18"/>
      <c r="R93" s="18"/>
      <c r="S93" s="18"/>
      <c r="T93" s="18"/>
      <c r="U93" s="18"/>
      <c r="V93" s="18"/>
      <c r="W93" s="18"/>
      <c r="X93" s="2"/>
      <c r="Y93" s="4">
        <f t="shared" si="9"/>
        <v>21</v>
      </c>
      <c r="Z93" s="4">
        <f t="shared" si="10"/>
        <v>31</v>
      </c>
      <c r="AA93" s="5">
        <f t="shared" si="11"/>
        <v>1.4800000190734863</v>
      </c>
      <c r="AB93" s="4" t="str">
        <f t="shared" si="12"/>
        <v>CO</v>
      </c>
      <c r="AC93" s="4">
        <f>F100L!Y93</f>
        <v>20</v>
      </c>
      <c r="AD93" s="4">
        <f>F100L!Z93</f>
        <v>32</v>
      </c>
      <c r="AE93" s="5">
        <f t="shared" si="13"/>
        <v>1.6000000238418579</v>
      </c>
      <c r="AF93" s="4">
        <f t="shared" si="14"/>
        <v>41</v>
      </c>
      <c r="AG93" s="4">
        <f t="shared" si="15"/>
        <v>63</v>
      </c>
      <c r="AH93" s="5">
        <f t="shared" si="16"/>
        <v>1.5399999618530273</v>
      </c>
      <c r="AI93" s="3" t="str">
        <f>RemarksTwo(D93:W93,AH93,$D$5:$W$5,F100L!AI93)</f>
        <v>MTH122,PHY122,PHY127,CHM121,CHM124,GSS126,MTH112,CHM113,CHM114</v>
      </c>
    </row>
    <row r="94" spans="1:35" x14ac:dyDescent="0.35">
      <c r="A94" s="99">
        <v>87</v>
      </c>
      <c r="B94" s="3" t="str">
        <f>PROPER(Details!B93)</f>
        <v>Oti, Clinton Chukwuemeka</v>
      </c>
      <c r="C94" s="22" t="str">
        <f>T(Details!C93)</f>
        <v>CMP/20/110608</v>
      </c>
      <c r="D94" s="18" t="s">
        <v>69</v>
      </c>
      <c r="E94" s="18" t="s">
        <v>72</v>
      </c>
      <c r="F94" s="18" t="s">
        <v>69</v>
      </c>
      <c r="G94" s="18" t="s">
        <v>71</v>
      </c>
      <c r="H94" s="18" t="s">
        <v>68</v>
      </c>
      <c r="I94" s="18" t="s">
        <v>67</v>
      </c>
      <c r="J94" s="18" t="s">
        <v>71</v>
      </c>
      <c r="K94" s="18" t="s">
        <v>69</v>
      </c>
      <c r="L94" s="18" t="s">
        <v>67</v>
      </c>
      <c r="M94" s="18" t="s">
        <v>68</v>
      </c>
      <c r="N94" s="28" t="s">
        <v>67</v>
      </c>
      <c r="O94" s="18"/>
      <c r="P94" s="18"/>
      <c r="Q94" s="18"/>
      <c r="R94" s="18"/>
      <c r="S94" s="18"/>
      <c r="T94" s="18"/>
      <c r="U94" s="18"/>
      <c r="V94" s="18"/>
      <c r="W94" s="18"/>
      <c r="X94" s="2"/>
      <c r="Y94" s="4">
        <f t="shared" si="9"/>
        <v>21</v>
      </c>
      <c r="Z94" s="4">
        <f t="shared" si="10"/>
        <v>70</v>
      </c>
      <c r="AA94" s="5">
        <f t="shared" si="11"/>
        <v>3.3299999237060547</v>
      </c>
      <c r="AB94" s="4" t="str">
        <f t="shared" si="12"/>
        <v>P</v>
      </c>
      <c r="AC94" s="4">
        <f>F100L!Y94</f>
        <v>20</v>
      </c>
      <c r="AD94" s="4">
        <f>F100L!Z94</f>
        <v>64</v>
      </c>
      <c r="AE94" s="5">
        <f t="shared" si="13"/>
        <v>3.2000000476837158</v>
      </c>
      <c r="AF94" s="4">
        <f t="shared" si="14"/>
        <v>41</v>
      </c>
      <c r="AG94" s="4">
        <f t="shared" si="15"/>
        <v>134</v>
      </c>
      <c r="AH94" s="5">
        <f t="shared" si="16"/>
        <v>3.2699999809265137</v>
      </c>
      <c r="AI94" s="3" t="str">
        <f>RemarksTwo(D94:W94,AH94,$D$5:$W$5,F100L!AI94)</f>
        <v>PASS</v>
      </c>
    </row>
    <row r="95" spans="1:35" ht="17.25" customHeight="1" x14ac:dyDescent="0.35">
      <c r="A95" s="99">
        <v>88</v>
      </c>
      <c r="B95" s="3" t="str">
        <f>PROPER(Details!B94)</f>
        <v>Ibennachi, Esther Uzoamaka</v>
      </c>
      <c r="C95" s="22" t="str">
        <f>T(Details!C94)</f>
        <v>CMP/20/110622</v>
      </c>
      <c r="D95" s="18" t="s">
        <v>69</v>
      </c>
      <c r="E95" s="18" t="s">
        <v>72</v>
      </c>
      <c r="F95" s="18" t="s">
        <v>70</v>
      </c>
      <c r="G95" s="18" t="s">
        <v>71</v>
      </c>
      <c r="H95" s="18" t="s">
        <v>68</v>
      </c>
      <c r="I95" s="18" t="s">
        <v>68</v>
      </c>
      <c r="J95" s="18" t="s">
        <v>68</v>
      </c>
      <c r="K95" s="18" t="s">
        <v>69</v>
      </c>
      <c r="L95" s="18" t="s">
        <v>67</v>
      </c>
      <c r="M95" s="18" t="s">
        <v>67</v>
      </c>
      <c r="N95" s="28" t="s">
        <v>72</v>
      </c>
      <c r="O95" s="18"/>
      <c r="P95" s="18"/>
      <c r="Q95" s="18"/>
      <c r="R95" s="18"/>
      <c r="S95" s="18"/>
      <c r="T95" s="18"/>
      <c r="U95" s="18"/>
      <c r="V95" s="18"/>
      <c r="W95" s="18"/>
      <c r="X95" s="2"/>
      <c r="Y95" s="4">
        <f t="shared" si="9"/>
        <v>21</v>
      </c>
      <c r="Z95" s="4">
        <f t="shared" si="10"/>
        <v>61</v>
      </c>
      <c r="AA95" s="5">
        <f t="shared" si="11"/>
        <v>2.9000000953674316</v>
      </c>
      <c r="AB95" s="4" t="str">
        <f t="shared" si="12"/>
        <v>P</v>
      </c>
      <c r="AC95" s="4">
        <f>F100L!Y95</f>
        <v>20</v>
      </c>
      <c r="AD95" s="4">
        <f>F100L!Z95</f>
        <v>69</v>
      </c>
      <c r="AE95" s="5">
        <f t="shared" si="13"/>
        <v>3.4500000476837158</v>
      </c>
      <c r="AF95" s="4">
        <f t="shared" si="14"/>
        <v>41</v>
      </c>
      <c r="AG95" s="4">
        <f t="shared" si="15"/>
        <v>130</v>
      </c>
      <c r="AH95" s="5">
        <f t="shared" si="16"/>
        <v>3.1700000762939453</v>
      </c>
      <c r="AI95" s="3" t="str">
        <f>RemarksTwo(D95:W95,AH95,$D$5:$W$5,F100L!AI95)</f>
        <v>PHY127,CHM114</v>
      </c>
    </row>
    <row r="96" spans="1:35" x14ac:dyDescent="0.35">
      <c r="A96" s="99">
        <v>89</v>
      </c>
      <c r="B96" s="3" t="str">
        <f>PROPER(Details!B95)</f>
        <v>Ibeh, Nnamdi Clinton</v>
      </c>
      <c r="C96" s="22" t="str">
        <f>T(Details!C95)</f>
        <v>CMP/20/110662</v>
      </c>
      <c r="D96" s="18" t="s">
        <v>69</v>
      </c>
      <c r="E96" s="18" t="s">
        <v>71</v>
      </c>
      <c r="F96" s="18" t="s">
        <v>71</v>
      </c>
      <c r="G96" s="18" t="s">
        <v>71</v>
      </c>
      <c r="H96" s="18" t="s">
        <v>72</v>
      </c>
      <c r="I96" s="18" t="s">
        <v>67</v>
      </c>
      <c r="J96" s="18" t="s">
        <v>71</v>
      </c>
      <c r="K96" s="18" t="s">
        <v>67</v>
      </c>
      <c r="L96" s="18" t="s">
        <v>70</v>
      </c>
      <c r="M96" s="18" t="s">
        <v>67</v>
      </c>
      <c r="N96" s="28" t="s">
        <v>68</v>
      </c>
      <c r="O96" s="18"/>
      <c r="P96" s="18"/>
      <c r="Q96" s="18"/>
      <c r="R96" s="18"/>
      <c r="S96" s="18"/>
      <c r="T96" s="18"/>
      <c r="U96" s="18"/>
      <c r="V96" s="18"/>
      <c r="W96" s="18"/>
      <c r="X96" s="2"/>
      <c r="Y96" s="4">
        <f t="shared" si="9"/>
        <v>21</v>
      </c>
      <c r="Z96" s="4">
        <f t="shared" si="10"/>
        <v>58</v>
      </c>
      <c r="AA96" s="5">
        <f t="shared" si="11"/>
        <v>2.7599999904632568</v>
      </c>
      <c r="AB96" s="4" t="str">
        <f t="shared" si="12"/>
        <v>CO</v>
      </c>
      <c r="AC96" s="4">
        <f>F100L!Y96</f>
        <v>20</v>
      </c>
      <c r="AD96" s="4">
        <f>F100L!Z96</f>
        <v>60</v>
      </c>
      <c r="AE96" s="5">
        <f t="shared" si="13"/>
        <v>3</v>
      </c>
      <c r="AF96" s="4">
        <f t="shared" si="14"/>
        <v>41</v>
      </c>
      <c r="AG96" s="4">
        <f t="shared" si="15"/>
        <v>118</v>
      </c>
      <c r="AH96" s="5">
        <f t="shared" si="16"/>
        <v>2.880000114440918</v>
      </c>
      <c r="AI96" s="3" t="str">
        <f>RemarksTwo(D96:W96,AH96,$D$5:$W$5,F100L!AI96)</f>
        <v>CSC122</v>
      </c>
    </row>
    <row r="97" spans="1:35" ht="59.25" customHeight="1" x14ac:dyDescent="0.35">
      <c r="A97" s="99">
        <v>90</v>
      </c>
      <c r="B97" s="3" t="str">
        <f>PROPER(Details!B96)</f>
        <v>Ayogu,  Godswill  Uchenna</v>
      </c>
      <c r="C97" s="22" t="str">
        <f>T(Details!C96)</f>
        <v>CMP/20/110669</v>
      </c>
      <c r="D97" s="18" t="s">
        <v>109</v>
      </c>
      <c r="E97" s="18" t="s">
        <v>109</v>
      </c>
      <c r="F97" s="20" t="s">
        <v>109</v>
      </c>
      <c r="G97" s="18" t="s">
        <v>109</v>
      </c>
      <c r="H97" s="18" t="s">
        <v>109</v>
      </c>
      <c r="I97" s="20" t="s">
        <v>109</v>
      </c>
      <c r="J97" s="20" t="s">
        <v>109</v>
      </c>
      <c r="K97" s="18" t="s">
        <v>72</v>
      </c>
      <c r="L97" s="20" t="s">
        <v>109</v>
      </c>
      <c r="M97" s="20" t="s">
        <v>109</v>
      </c>
      <c r="N97" s="28" t="s">
        <v>109</v>
      </c>
      <c r="O97" s="18"/>
      <c r="P97" s="18"/>
      <c r="Q97" s="18"/>
      <c r="R97" s="18"/>
      <c r="S97" s="18"/>
      <c r="T97" s="18"/>
      <c r="U97" s="18"/>
      <c r="V97" s="18"/>
      <c r="W97" s="18"/>
      <c r="X97" s="2"/>
      <c r="Y97" s="4">
        <f t="shared" si="9"/>
        <v>1</v>
      </c>
      <c r="Z97" s="4">
        <f t="shared" si="10"/>
        <v>1</v>
      </c>
      <c r="AA97" s="5">
        <f t="shared" si="11"/>
        <v>1</v>
      </c>
      <c r="AB97" s="4" t="str">
        <f t="shared" si="12"/>
        <v>P</v>
      </c>
      <c r="AC97" s="4">
        <f>F100L!Y97</f>
        <v>20</v>
      </c>
      <c r="AD97" s="4">
        <f>F100L!Z97</f>
        <v>41</v>
      </c>
      <c r="AE97" s="5">
        <f t="shared" si="13"/>
        <v>2.0499999523162842</v>
      </c>
      <c r="AF97" s="4">
        <f t="shared" si="14"/>
        <v>21</v>
      </c>
      <c r="AG97" s="4">
        <f t="shared" si="15"/>
        <v>42</v>
      </c>
      <c r="AH97" s="5">
        <f t="shared" si="16"/>
        <v>2</v>
      </c>
      <c r="AI97" s="3" t="str">
        <f>RemarksTwo(D97:W97,AH97,$D$5:$W$5,F100L!AI97)</f>
        <v>MTH122,PHY122,PHY127,CHM121,CHM124,GSS121,GSS126,CSC122,CSC123,MTH123,MTH112,PHY117,CHM114</v>
      </c>
    </row>
    <row r="98" spans="1:35" ht="18" customHeight="1" x14ac:dyDescent="0.35">
      <c r="A98" s="99">
        <v>91</v>
      </c>
      <c r="B98" s="3" t="str">
        <f>PROPER(Details!B97)</f>
        <v>Okoro, Daniel Odinaka</v>
      </c>
      <c r="C98" s="22" t="str">
        <f>T(Details!C97)</f>
        <v>CMP/20/110687</v>
      </c>
      <c r="D98" s="18" t="s">
        <v>69</v>
      </c>
      <c r="E98" s="18" t="s">
        <v>72</v>
      </c>
      <c r="F98" s="18" t="s">
        <v>68</v>
      </c>
      <c r="G98" s="18" t="s">
        <v>71</v>
      </c>
      <c r="H98" s="18" t="s">
        <v>71</v>
      </c>
      <c r="I98" s="18" t="s">
        <v>68</v>
      </c>
      <c r="J98" s="18" t="s">
        <v>67</v>
      </c>
      <c r="K98" s="18" t="s">
        <v>69</v>
      </c>
      <c r="L98" s="18" t="s">
        <v>69</v>
      </c>
      <c r="M98" s="18" t="s">
        <v>68</v>
      </c>
      <c r="N98" s="28" t="s">
        <v>72</v>
      </c>
      <c r="O98" s="18"/>
      <c r="P98" s="18"/>
      <c r="Q98" s="18"/>
      <c r="R98" s="18"/>
      <c r="S98" s="18"/>
      <c r="T98" s="18"/>
      <c r="U98" s="18"/>
      <c r="V98" s="18"/>
      <c r="W98" s="18"/>
      <c r="X98" s="2"/>
      <c r="Y98" s="4">
        <f t="shared" si="9"/>
        <v>21</v>
      </c>
      <c r="Z98" s="4">
        <f t="shared" si="10"/>
        <v>65</v>
      </c>
      <c r="AA98" s="5">
        <f t="shared" si="11"/>
        <v>3.0999999046325684</v>
      </c>
      <c r="AB98" s="4" t="str">
        <f>SRT(I98:W98)</f>
        <v>P</v>
      </c>
      <c r="AC98" s="4">
        <f>F100L!Y98</f>
        <v>20</v>
      </c>
      <c r="AD98" s="4">
        <f>F100L!Z98</f>
        <v>50</v>
      </c>
      <c r="AE98" s="5">
        <f t="shared" si="13"/>
        <v>2.5</v>
      </c>
      <c r="AF98" s="4">
        <f t="shared" si="14"/>
        <v>41</v>
      </c>
      <c r="AG98" s="4">
        <f t="shared" si="15"/>
        <v>115</v>
      </c>
      <c r="AH98" s="5">
        <f t="shared" si="16"/>
        <v>2.7999999523162842</v>
      </c>
      <c r="AI98" s="3" t="str">
        <f>RemarksTwo(D98:W98,AH98,$D$5:$W$5,F100L!AI98)</f>
        <v>PASS</v>
      </c>
    </row>
    <row r="99" spans="1:35" x14ac:dyDescent="0.35">
      <c r="A99" s="99">
        <v>92</v>
      </c>
      <c r="B99" s="3" t="str">
        <f>PROPER(Details!B98)</f>
        <v>Ukasoanya,  Sandra Akuyoma</v>
      </c>
      <c r="C99" s="22" t="str">
        <f>T(Details!C98)</f>
        <v>CMP/20/110690</v>
      </c>
      <c r="D99" s="18" t="s">
        <v>67</v>
      </c>
      <c r="E99" s="18" t="s">
        <v>71</v>
      </c>
      <c r="F99" s="18" t="s">
        <v>72</v>
      </c>
      <c r="G99" s="18" t="s">
        <v>68</v>
      </c>
      <c r="H99" s="18" t="s">
        <v>72</v>
      </c>
      <c r="I99" s="18" t="s">
        <v>68</v>
      </c>
      <c r="J99" s="18" t="s">
        <v>68</v>
      </c>
      <c r="K99" s="18" t="s">
        <v>68</v>
      </c>
      <c r="L99" s="18" t="s">
        <v>67</v>
      </c>
      <c r="M99" s="18" t="s">
        <v>68</v>
      </c>
      <c r="N99" s="28" t="s">
        <v>68</v>
      </c>
      <c r="O99" s="18"/>
      <c r="P99" s="18"/>
      <c r="Q99" s="18"/>
      <c r="R99" s="18"/>
      <c r="S99" s="18"/>
      <c r="T99" s="18"/>
      <c r="U99" s="18"/>
      <c r="V99" s="18"/>
      <c r="W99" s="18"/>
      <c r="X99" s="2"/>
      <c r="Y99" s="4">
        <f t="shared" si="9"/>
        <v>21</v>
      </c>
      <c r="Z99" s="4">
        <f t="shared" si="10"/>
        <v>62</v>
      </c>
      <c r="AA99" s="5">
        <f t="shared" si="11"/>
        <v>2.9500000476837158</v>
      </c>
      <c r="AB99" s="4" t="str">
        <f t="shared" si="12"/>
        <v>P</v>
      </c>
      <c r="AC99" s="4">
        <f>F100L!Y99</f>
        <v>20</v>
      </c>
      <c r="AD99" s="4">
        <f>F100L!Z99</f>
        <v>58</v>
      </c>
      <c r="AE99" s="5">
        <f t="shared" si="13"/>
        <v>2.9000000953674316</v>
      </c>
      <c r="AF99" s="4">
        <f t="shared" si="14"/>
        <v>41</v>
      </c>
      <c r="AG99" s="4">
        <f t="shared" si="15"/>
        <v>120</v>
      </c>
      <c r="AH99" s="5">
        <f t="shared" si="16"/>
        <v>2.9300000667572021</v>
      </c>
      <c r="AI99" s="3" t="str">
        <f>RemarksTwo(D99:W99,AH99,$D$5:$W$5,F100L!AI99)</f>
        <v>CHM114</v>
      </c>
    </row>
    <row r="100" spans="1:35" x14ac:dyDescent="0.35">
      <c r="A100" s="99">
        <v>93</v>
      </c>
      <c r="B100" s="3" t="str">
        <f>PROPER(Details!B99)</f>
        <v xml:space="preserve">Louis, Justice </v>
      </c>
      <c r="C100" s="22" t="str">
        <f>T(Details!C99)</f>
        <v>CMP/20/110692</v>
      </c>
      <c r="D100" s="18" t="s">
        <v>69</v>
      </c>
      <c r="E100" s="18" t="s">
        <v>72</v>
      </c>
      <c r="F100" s="18" t="s">
        <v>68</v>
      </c>
      <c r="G100" s="18" t="s">
        <v>67</v>
      </c>
      <c r="H100" s="18" t="s">
        <v>72</v>
      </c>
      <c r="I100" s="18" t="s">
        <v>67</v>
      </c>
      <c r="J100" s="18" t="s">
        <v>68</v>
      </c>
      <c r="K100" s="18" t="s">
        <v>69</v>
      </c>
      <c r="L100" s="18" t="s">
        <v>67</v>
      </c>
      <c r="M100" s="18" t="s">
        <v>69</v>
      </c>
      <c r="N100" s="28" t="s">
        <v>68</v>
      </c>
      <c r="O100" s="18"/>
      <c r="P100" s="18"/>
      <c r="Q100" s="18"/>
      <c r="R100" s="18"/>
      <c r="S100" s="18"/>
      <c r="T100" s="18"/>
      <c r="U100" s="18"/>
      <c r="V100" s="18"/>
      <c r="W100" s="18"/>
      <c r="X100" s="2"/>
      <c r="Y100" s="4">
        <f t="shared" si="9"/>
        <v>21</v>
      </c>
      <c r="Z100" s="4">
        <f t="shared" si="10"/>
        <v>76</v>
      </c>
      <c r="AA100" s="5">
        <f t="shared" si="11"/>
        <v>3.619999885559082</v>
      </c>
      <c r="AB100" s="4" t="str">
        <f t="shared" si="12"/>
        <v>P</v>
      </c>
      <c r="AC100" s="4">
        <f>F100L!Y100</f>
        <v>20</v>
      </c>
      <c r="AD100" s="4">
        <f>F100L!Z100</f>
        <v>71</v>
      </c>
      <c r="AE100" s="5">
        <f t="shared" si="13"/>
        <v>3.5499999523162842</v>
      </c>
      <c r="AF100" s="4">
        <f t="shared" si="14"/>
        <v>41</v>
      </c>
      <c r="AG100" s="4">
        <f t="shared" si="15"/>
        <v>147</v>
      </c>
      <c r="AH100" s="5">
        <f t="shared" si="16"/>
        <v>3.5899999141693115</v>
      </c>
      <c r="AI100" s="3" t="str">
        <f>RemarksTwo(D100:W100,AH100,$D$5:$W$5,F100L!AI100)</f>
        <v>CHM114</v>
      </c>
    </row>
    <row r="101" spans="1:35" x14ac:dyDescent="0.35">
      <c r="A101" s="99">
        <v>94</v>
      </c>
      <c r="B101" s="3" t="str">
        <f>PROPER(Details!B100)</f>
        <v>Igwe, Emmanuel  Chibuzo</v>
      </c>
      <c r="C101" s="22" t="str">
        <f>T(Details!C100)</f>
        <v>CMP/20/110712</v>
      </c>
      <c r="D101" s="18" t="s">
        <v>69</v>
      </c>
      <c r="E101" s="18" t="s">
        <v>68</v>
      </c>
      <c r="F101" s="18" t="s">
        <v>67</v>
      </c>
      <c r="G101" s="18" t="s">
        <v>67</v>
      </c>
      <c r="H101" s="18" t="s">
        <v>69</v>
      </c>
      <c r="I101" s="18" t="s">
        <v>67</v>
      </c>
      <c r="J101" s="18" t="s">
        <v>71</v>
      </c>
      <c r="K101" s="18" t="s">
        <v>67</v>
      </c>
      <c r="L101" s="18" t="s">
        <v>69</v>
      </c>
      <c r="M101" s="18" t="s">
        <v>67</v>
      </c>
      <c r="N101" s="28" t="s">
        <v>68</v>
      </c>
      <c r="O101" s="18"/>
      <c r="P101" s="18"/>
      <c r="Q101" s="18"/>
      <c r="R101" s="18"/>
      <c r="S101" s="18"/>
      <c r="T101" s="18"/>
      <c r="U101" s="18"/>
      <c r="V101" s="18"/>
      <c r="W101" s="18"/>
      <c r="X101" s="2"/>
      <c r="Y101" s="4">
        <f t="shared" si="9"/>
        <v>21</v>
      </c>
      <c r="Z101" s="4">
        <f t="shared" si="10"/>
        <v>82</v>
      </c>
      <c r="AA101" s="5">
        <f t="shared" si="11"/>
        <v>3.9000000953674316</v>
      </c>
      <c r="AB101" s="4" t="str">
        <f t="shared" si="12"/>
        <v>P</v>
      </c>
      <c r="AC101" s="4">
        <f>F100L!Y101</f>
        <v>20</v>
      </c>
      <c r="AD101" s="4">
        <f>F100L!Z101</f>
        <v>65</v>
      </c>
      <c r="AE101" s="5">
        <f t="shared" si="13"/>
        <v>3.25</v>
      </c>
      <c r="AF101" s="4">
        <f t="shared" si="14"/>
        <v>41</v>
      </c>
      <c r="AG101" s="4">
        <f t="shared" si="15"/>
        <v>147</v>
      </c>
      <c r="AH101" s="5">
        <f t="shared" si="16"/>
        <v>3.5899999141693115</v>
      </c>
      <c r="AI101" s="3" t="str">
        <f>RemarksTwo(D101:W101,AH101,$D$5:$W$5,F100L!AI101)</f>
        <v>CHM114</v>
      </c>
    </row>
    <row r="102" spans="1:35" x14ac:dyDescent="0.35">
      <c r="A102" s="99">
        <v>95</v>
      </c>
      <c r="B102" s="3" t="str">
        <f>PROPER(Details!B101)</f>
        <v>Dickson, Precious Chidiebube</v>
      </c>
      <c r="C102" s="22" t="str">
        <f>T(Details!C101)</f>
        <v>CMP/20/110713</v>
      </c>
      <c r="D102" s="18" t="s">
        <v>69</v>
      </c>
      <c r="E102" s="18" t="s">
        <v>70</v>
      </c>
      <c r="F102" s="18" t="s">
        <v>70</v>
      </c>
      <c r="G102" s="18" t="s">
        <v>71</v>
      </c>
      <c r="H102" s="18" t="s">
        <v>71</v>
      </c>
      <c r="I102" s="18" t="s">
        <v>67</v>
      </c>
      <c r="J102" s="18" t="s">
        <v>68</v>
      </c>
      <c r="K102" s="18" t="s">
        <v>67</v>
      </c>
      <c r="L102" s="18" t="s">
        <v>72</v>
      </c>
      <c r="M102" s="18" t="s">
        <v>71</v>
      </c>
      <c r="N102" s="28" t="s">
        <v>68</v>
      </c>
      <c r="O102" s="18"/>
      <c r="P102" s="18"/>
      <c r="Q102" s="18"/>
      <c r="R102" s="18"/>
      <c r="S102" s="18"/>
      <c r="T102" s="18"/>
      <c r="U102" s="18"/>
      <c r="V102" s="18"/>
      <c r="W102" s="18"/>
      <c r="X102" s="2"/>
      <c r="Y102" s="4">
        <f t="shared" si="9"/>
        <v>21</v>
      </c>
      <c r="Z102" s="4">
        <f t="shared" si="10"/>
        <v>53</v>
      </c>
      <c r="AA102" s="5">
        <f t="shared" si="11"/>
        <v>2.5199999809265137</v>
      </c>
      <c r="AB102" s="4" t="str">
        <f t="shared" si="12"/>
        <v>P</v>
      </c>
      <c r="AC102" s="4">
        <f>F100L!Y102</f>
        <v>20</v>
      </c>
      <c r="AD102" s="4">
        <f>F100L!Z102</f>
        <v>58</v>
      </c>
      <c r="AE102" s="5">
        <f t="shared" si="13"/>
        <v>2.9000000953674316</v>
      </c>
      <c r="AF102" s="4">
        <f t="shared" si="14"/>
        <v>41</v>
      </c>
      <c r="AG102" s="4">
        <f t="shared" si="15"/>
        <v>111</v>
      </c>
      <c r="AH102" s="5">
        <f t="shared" si="16"/>
        <v>2.7100000381469727</v>
      </c>
      <c r="AI102" s="3" t="str">
        <f>RemarksTwo(D102:W102,AH102,$D$5:$W$5,F100L!AI102)</f>
        <v>PHY122,PHY127</v>
      </c>
    </row>
    <row r="103" spans="1:35" x14ac:dyDescent="0.35">
      <c r="A103" s="99">
        <v>96</v>
      </c>
      <c r="B103" s="3" t="str">
        <f>PROPER(Details!B102)</f>
        <v>Ezenwanne, Chidubem  Ikenna</v>
      </c>
      <c r="C103" s="22" t="str">
        <f>T(Details!C102)</f>
        <v>CMP/20/110725</v>
      </c>
      <c r="D103" s="18" t="s">
        <v>69</v>
      </c>
      <c r="E103" s="18" t="s">
        <v>70</v>
      </c>
      <c r="F103" s="18" t="s">
        <v>68</v>
      </c>
      <c r="G103" s="18" t="s">
        <v>67</v>
      </c>
      <c r="H103" s="18" t="s">
        <v>70</v>
      </c>
      <c r="I103" s="18" t="s">
        <v>68</v>
      </c>
      <c r="J103" s="18" t="s">
        <v>71</v>
      </c>
      <c r="K103" s="18" t="s">
        <v>69</v>
      </c>
      <c r="L103" s="18" t="s">
        <v>69</v>
      </c>
      <c r="M103" s="18" t="s">
        <v>71</v>
      </c>
      <c r="N103" s="28" t="s">
        <v>72</v>
      </c>
      <c r="O103" s="18"/>
      <c r="P103" s="18"/>
      <c r="Q103" s="18"/>
      <c r="R103" s="18"/>
      <c r="S103" s="18"/>
      <c r="T103" s="18"/>
      <c r="U103" s="18"/>
      <c r="V103" s="18"/>
      <c r="W103" s="18"/>
      <c r="X103" s="2"/>
      <c r="Y103" s="4">
        <f t="shared" si="9"/>
        <v>21</v>
      </c>
      <c r="Z103" s="4">
        <f t="shared" si="10"/>
        <v>61</v>
      </c>
      <c r="AA103" s="5">
        <f t="shared" si="11"/>
        <v>2.9000000953674316</v>
      </c>
      <c r="AB103" s="4" t="str">
        <f t="shared" si="12"/>
        <v>P</v>
      </c>
      <c r="AC103" s="4">
        <f>F100L!Y103</f>
        <v>20</v>
      </c>
      <c r="AD103" s="4">
        <f>F100L!Z103</f>
        <v>69</v>
      </c>
      <c r="AE103" s="5">
        <f t="shared" si="13"/>
        <v>3.4500000476837158</v>
      </c>
      <c r="AF103" s="4">
        <f t="shared" si="14"/>
        <v>41</v>
      </c>
      <c r="AG103" s="4">
        <f t="shared" si="15"/>
        <v>130</v>
      </c>
      <c r="AH103" s="5">
        <f t="shared" si="16"/>
        <v>3.1700000762939453</v>
      </c>
      <c r="AI103" s="3" t="str">
        <f>RemarksTwo(D103:W103,AH103,$D$5:$W$5,F100L!AI103)</f>
        <v>PHY122,CHM124</v>
      </c>
    </row>
    <row r="104" spans="1:35" x14ac:dyDescent="0.35">
      <c r="A104" s="99">
        <v>97</v>
      </c>
      <c r="B104" s="3" t="str">
        <f>PROPER(Details!B103)</f>
        <v>Uwaoma, Clinton Chimereze</v>
      </c>
      <c r="C104" s="22" t="str">
        <f>T(Details!C103)</f>
        <v>CMP/20/110726</v>
      </c>
      <c r="D104" s="18" t="s">
        <v>67</v>
      </c>
      <c r="E104" s="18" t="s">
        <v>70</v>
      </c>
      <c r="F104" s="18" t="s">
        <v>69</v>
      </c>
      <c r="G104" s="18" t="s">
        <v>71</v>
      </c>
      <c r="H104" s="18" t="s">
        <v>70</v>
      </c>
      <c r="I104" s="18" t="s">
        <v>67</v>
      </c>
      <c r="J104" s="18" t="s">
        <v>72</v>
      </c>
      <c r="K104" s="18" t="s">
        <v>69</v>
      </c>
      <c r="L104" s="18" t="s">
        <v>67</v>
      </c>
      <c r="M104" s="18" t="s">
        <v>72</v>
      </c>
      <c r="N104" s="28" t="s">
        <v>72</v>
      </c>
      <c r="O104" s="18"/>
      <c r="P104" s="18"/>
      <c r="Q104" s="18"/>
      <c r="R104" s="18"/>
      <c r="S104" s="18"/>
      <c r="T104" s="18"/>
      <c r="U104" s="18"/>
      <c r="V104" s="18"/>
      <c r="W104" s="18"/>
      <c r="X104" s="2"/>
      <c r="Y104" s="4">
        <f t="shared" si="9"/>
        <v>21</v>
      </c>
      <c r="Z104" s="4">
        <f t="shared" si="10"/>
        <v>50</v>
      </c>
      <c r="AA104" s="5">
        <f t="shared" si="11"/>
        <v>2.380000114440918</v>
      </c>
      <c r="AB104" s="4" t="str">
        <f t="shared" si="12"/>
        <v>P</v>
      </c>
      <c r="AC104" s="4">
        <f>F100L!Y104</f>
        <v>20</v>
      </c>
      <c r="AD104" s="4">
        <f>F100L!Z104</f>
        <v>61</v>
      </c>
      <c r="AE104" s="5">
        <f t="shared" si="13"/>
        <v>3.0499999523162842</v>
      </c>
      <c r="AF104" s="4">
        <f t="shared" si="14"/>
        <v>41</v>
      </c>
      <c r="AG104" s="4">
        <f t="shared" si="15"/>
        <v>111</v>
      </c>
      <c r="AH104" s="5">
        <f t="shared" si="16"/>
        <v>2.7100000381469727</v>
      </c>
      <c r="AI104" s="3" t="str">
        <f>RemarksTwo(D104:W104,AH104,$D$5:$W$5,F100L!AI104)</f>
        <v>PHY122,CHM124</v>
      </c>
    </row>
    <row r="105" spans="1:35" x14ac:dyDescent="0.35">
      <c r="A105" s="99">
        <v>98</v>
      </c>
      <c r="B105" s="3" t="str">
        <f>PROPER(Details!B104)</f>
        <v xml:space="preserve">Ogenyi,  Martin  Nnamdi </v>
      </c>
      <c r="C105" s="22" t="str">
        <f>T(Details!C104)</f>
        <v>CMP/20/110729</v>
      </c>
      <c r="D105" s="18" t="s">
        <v>68</v>
      </c>
      <c r="E105" s="18" t="s">
        <v>72</v>
      </c>
      <c r="F105" s="18" t="s">
        <v>68</v>
      </c>
      <c r="G105" s="18" t="s">
        <v>68</v>
      </c>
      <c r="H105" s="18" t="s">
        <v>67</v>
      </c>
      <c r="I105" s="18" t="s">
        <v>68</v>
      </c>
      <c r="J105" s="18" t="s">
        <v>72</v>
      </c>
      <c r="K105" s="18" t="s">
        <v>67</v>
      </c>
      <c r="L105" s="18" t="s">
        <v>69</v>
      </c>
      <c r="M105" s="18" t="s">
        <v>67</v>
      </c>
      <c r="N105" s="28" t="s">
        <v>71</v>
      </c>
      <c r="O105" s="18"/>
      <c r="P105" s="18"/>
      <c r="Q105" s="18"/>
      <c r="R105" s="18"/>
      <c r="S105" s="18"/>
      <c r="T105" s="18"/>
      <c r="U105" s="18"/>
      <c r="V105" s="18"/>
      <c r="W105" s="18"/>
      <c r="X105" s="2"/>
      <c r="Y105" s="4">
        <f t="shared" si="9"/>
        <v>21</v>
      </c>
      <c r="Z105" s="4">
        <f t="shared" si="10"/>
        <v>61</v>
      </c>
      <c r="AA105" s="5">
        <f t="shared" si="11"/>
        <v>2.9000000953674316</v>
      </c>
      <c r="AB105" s="4" t="str">
        <f t="shared" si="12"/>
        <v>P</v>
      </c>
      <c r="AC105" s="4">
        <f>F100L!Y105</f>
        <v>20</v>
      </c>
      <c r="AD105" s="4">
        <f>F100L!Z105</f>
        <v>50</v>
      </c>
      <c r="AE105" s="5">
        <f t="shared" si="13"/>
        <v>2.5</v>
      </c>
      <c r="AF105" s="4">
        <f t="shared" si="14"/>
        <v>41</v>
      </c>
      <c r="AG105" s="4">
        <f t="shared" si="15"/>
        <v>111</v>
      </c>
      <c r="AH105" s="5">
        <f t="shared" si="16"/>
        <v>2.7100000381469727</v>
      </c>
      <c r="AI105" s="3" t="str">
        <f>RemarksTwo(D105:W105,AH105,$D$5:$W$5,F100L!AI105)</f>
        <v>CHM114</v>
      </c>
    </row>
    <row r="106" spans="1:35" x14ac:dyDescent="0.35">
      <c r="A106" s="99">
        <v>99</v>
      </c>
      <c r="B106" s="3" t="str">
        <f>PROPER(Details!B105)</f>
        <v>Nwadinobi, Chinemerem Kingsley</v>
      </c>
      <c r="C106" s="22" t="str">
        <f>T(Details!C105)</f>
        <v>CMP/20/110734</v>
      </c>
      <c r="D106" s="18" t="s">
        <v>69</v>
      </c>
      <c r="E106" s="18" t="s">
        <v>72</v>
      </c>
      <c r="F106" s="18" t="s">
        <v>67</v>
      </c>
      <c r="G106" s="18" t="s">
        <v>67</v>
      </c>
      <c r="H106" s="18" t="s">
        <v>70</v>
      </c>
      <c r="I106" s="18" t="s">
        <v>69</v>
      </c>
      <c r="J106" s="18" t="s">
        <v>67</v>
      </c>
      <c r="K106" s="18" t="s">
        <v>69</v>
      </c>
      <c r="L106" s="18" t="s">
        <v>67</v>
      </c>
      <c r="M106" s="18" t="s">
        <v>71</v>
      </c>
      <c r="N106" s="28" t="s">
        <v>68</v>
      </c>
      <c r="O106" s="18"/>
      <c r="P106" s="18"/>
      <c r="Q106" s="18"/>
      <c r="R106" s="18"/>
      <c r="S106" s="18"/>
      <c r="T106" s="18"/>
      <c r="U106" s="18"/>
      <c r="V106" s="18"/>
      <c r="W106" s="18"/>
      <c r="X106" s="2"/>
      <c r="Y106" s="4">
        <f t="shared" si="9"/>
        <v>21</v>
      </c>
      <c r="Z106" s="4">
        <f t="shared" si="10"/>
        <v>74</v>
      </c>
      <c r="AA106" s="5">
        <f t="shared" si="11"/>
        <v>3.5199999809265137</v>
      </c>
      <c r="AB106" s="4" t="str">
        <f t="shared" si="12"/>
        <v>P</v>
      </c>
      <c r="AC106" s="4">
        <f>F100L!Y106</f>
        <v>20</v>
      </c>
      <c r="AD106" s="4">
        <f>F100L!Z106</f>
        <v>57</v>
      </c>
      <c r="AE106" s="5">
        <f t="shared" si="13"/>
        <v>2.8499999046325684</v>
      </c>
      <c r="AF106" s="4">
        <f t="shared" si="14"/>
        <v>41</v>
      </c>
      <c r="AG106" s="4">
        <f t="shared" si="15"/>
        <v>131</v>
      </c>
      <c r="AH106" s="5">
        <f t="shared" si="16"/>
        <v>3.2000000476837158</v>
      </c>
      <c r="AI106" s="3" t="str">
        <f>RemarksTwo(D106:W106,AH106,$D$5:$W$5,F100L!AI106)</f>
        <v>CHM124,PHY117,CHM114</v>
      </c>
    </row>
    <row r="107" spans="1:35" x14ac:dyDescent="0.35">
      <c r="A107" s="99">
        <v>100</v>
      </c>
      <c r="B107" s="3" t="str">
        <f>PROPER(Details!B106)</f>
        <v>Uma, Peniel Ikechi</v>
      </c>
      <c r="C107" s="22" t="str">
        <f>T(Details!C106)</f>
        <v>CMP/20/110761</v>
      </c>
      <c r="D107" s="18" t="s">
        <v>68</v>
      </c>
      <c r="E107" s="18" t="s">
        <v>67</v>
      </c>
      <c r="F107" s="18" t="s">
        <v>69</v>
      </c>
      <c r="G107" s="18" t="s">
        <v>68</v>
      </c>
      <c r="H107" s="18" t="s">
        <v>72</v>
      </c>
      <c r="I107" s="18" t="s">
        <v>69</v>
      </c>
      <c r="J107" s="18" t="s">
        <v>67</v>
      </c>
      <c r="K107" s="18" t="s">
        <v>69</v>
      </c>
      <c r="L107" s="18" t="s">
        <v>67</v>
      </c>
      <c r="M107" s="18" t="s">
        <v>69</v>
      </c>
      <c r="N107" s="28" t="s">
        <v>72</v>
      </c>
      <c r="O107" s="18"/>
      <c r="P107" s="18"/>
      <c r="Q107" s="18"/>
      <c r="R107" s="18"/>
      <c r="S107" s="18"/>
      <c r="T107" s="18"/>
      <c r="U107" s="18"/>
      <c r="V107" s="18"/>
      <c r="W107" s="18"/>
      <c r="X107" s="2"/>
      <c r="Y107" s="4">
        <f t="shared" si="9"/>
        <v>21</v>
      </c>
      <c r="Z107" s="4">
        <f t="shared" si="10"/>
        <v>75</v>
      </c>
      <c r="AA107" s="5">
        <f t="shared" si="11"/>
        <v>3.5699999332427979</v>
      </c>
      <c r="AB107" s="4" t="str">
        <f t="shared" si="12"/>
        <v>P</v>
      </c>
      <c r="AC107" s="4">
        <f>F100L!Y107</f>
        <v>20</v>
      </c>
      <c r="AD107" s="4">
        <f>F100L!Z107</f>
        <v>86</v>
      </c>
      <c r="AE107" s="5">
        <f t="shared" si="13"/>
        <v>4.3000001907348633</v>
      </c>
      <c r="AF107" s="4">
        <f t="shared" si="14"/>
        <v>41</v>
      </c>
      <c r="AG107" s="4">
        <f t="shared" si="15"/>
        <v>161</v>
      </c>
      <c r="AH107" s="5">
        <f t="shared" si="16"/>
        <v>3.9300000667572021</v>
      </c>
      <c r="AI107" s="3" t="str">
        <f>RemarksTwo(D107:W107,AH107,$D$5:$W$5,F100L!AI107)</f>
        <v>PASS</v>
      </c>
    </row>
    <row r="108" spans="1:35" x14ac:dyDescent="0.35">
      <c r="A108" s="99">
        <v>101</v>
      </c>
      <c r="B108" s="3" t="str">
        <f>PROPER(Details!B107)</f>
        <v xml:space="preserve">Igbe, Chinedu  Kingsley </v>
      </c>
      <c r="C108" s="22" t="str">
        <f>T(Details!C107)</f>
        <v>CMP/20/110785</v>
      </c>
      <c r="D108" s="18" t="s">
        <v>72</v>
      </c>
      <c r="E108" s="18" t="s">
        <v>68</v>
      </c>
      <c r="F108" s="18" t="s">
        <v>68</v>
      </c>
      <c r="G108" s="18" t="s">
        <v>69</v>
      </c>
      <c r="H108" s="18" t="s">
        <v>68</v>
      </c>
      <c r="I108" s="18" t="s">
        <v>72</v>
      </c>
      <c r="J108" s="18" t="s">
        <v>68</v>
      </c>
      <c r="K108" s="18" t="s">
        <v>69</v>
      </c>
      <c r="L108" s="18" t="s">
        <v>68</v>
      </c>
      <c r="M108" s="18" t="s">
        <v>71</v>
      </c>
      <c r="N108" s="28" t="s">
        <v>68</v>
      </c>
      <c r="O108" s="18"/>
      <c r="P108" s="18"/>
      <c r="Q108" s="18"/>
      <c r="R108" s="18"/>
      <c r="S108" s="18"/>
      <c r="T108" s="18"/>
      <c r="U108" s="18"/>
      <c r="V108" s="18"/>
      <c r="W108" s="18"/>
      <c r="X108" s="2"/>
      <c r="Y108" s="4">
        <f t="shared" si="9"/>
        <v>21</v>
      </c>
      <c r="Z108" s="4">
        <f t="shared" si="10"/>
        <v>59</v>
      </c>
      <c r="AA108" s="5">
        <f t="shared" si="11"/>
        <v>2.809999942779541</v>
      </c>
      <c r="AB108" s="4" t="str">
        <f t="shared" si="12"/>
        <v>P</v>
      </c>
      <c r="AC108" s="4">
        <f>F100L!Y108</f>
        <v>20</v>
      </c>
      <c r="AD108" s="4">
        <f>F100L!Z108</f>
        <v>63</v>
      </c>
      <c r="AE108" s="5">
        <f t="shared" si="13"/>
        <v>3.1500000953674316</v>
      </c>
      <c r="AF108" s="4">
        <f t="shared" si="14"/>
        <v>41</v>
      </c>
      <c r="AG108" s="4">
        <f t="shared" si="15"/>
        <v>122</v>
      </c>
      <c r="AH108" s="5">
        <f t="shared" si="16"/>
        <v>2.9800000190734863</v>
      </c>
      <c r="AI108" s="3" t="str">
        <f>RemarksTwo(D108:W108,AH108,$D$5:$W$5,F100L!AI108)</f>
        <v>CHM114</v>
      </c>
    </row>
    <row r="109" spans="1:35" x14ac:dyDescent="0.35">
      <c r="A109" s="99">
        <v>102</v>
      </c>
      <c r="B109" s="3" t="str">
        <f>PROPER(Details!B108)</f>
        <v xml:space="preserve">Ezenwata, Destiny Chimereucheya </v>
      </c>
      <c r="C109" s="22" t="str">
        <f>T(Details!C108)</f>
        <v>CMP/20/110789</v>
      </c>
      <c r="D109" s="18" t="s">
        <v>69</v>
      </c>
      <c r="E109" s="18" t="s">
        <v>67</v>
      </c>
      <c r="F109" s="18" t="s">
        <v>67</v>
      </c>
      <c r="G109" s="18" t="s">
        <v>69</v>
      </c>
      <c r="H109" s="18" t="s">
        <v>67</v>
      </c>
      <c r="I109" s="18" t="s">
        <v>67</v>
      </c>
      <c r="J109" s="18" t="s">
        <v>67</v>
      </c>
      <c r="K109" s="18" t="s">
        <v>69</v>
      </c>
      <c r="L109" s="18" t="s">
        <v>67</v>
      </c>
      <c r="M109" s="18" t="s">
        <v>69</v>
      </c>
      <c r="N109" s="28" t="s">
        <v>69</v>
      </c>
      <c r="O109" s="18"/>
      <c r="P109" s="18"/>
      <c r="Q109" s="18"/>
      <c r="R109" s="18"/>
      <c r="S109" s="18"/>
      <c r="T109" s="18"/>
      <c r="U109" s="18"/>
      <c r="V109" s="18"/>
      <c r="W109" s="18"/>
      <c r="X109" s="2"/>
      <c r="Y109" s="4">
        <f t="shared" si="9"/>
        <v>21</v>
      </c>
      <c r="Z109" s="4">
        <f t="shared" si="10"/>
        <v>95</v>
      </c>
      <c r="AA109" s="5">
        <f t="shared" si="11"/>
        <v>4.5199999809265137</v>
      </c>
      <c r="AB109" s="4" t="str">
        <f t="shared" si="12"/>
        <v>P</v>
      </c>
      <c r="AC109" s="4">
        <f>F100L!Y109</f>
        <v>20</v>
      </c>
      <c r="AD109" s="4">
        <f>F100L!Z109</f>
        <v>83</v>
      </c>
      <c r="AE109" s="5">
        <f t="shared" si="13"/>
        <v>4.1500000953674316</v>
      </c>
      <c r="AF109" s="4">
        <f t="shared" si="14"/>
        <v>41</v>
      </c>
      <c r="AG109" s="4">
        <f t="shared" si="15"/>
        <v>178</v>
      </c>
      <c r="AH109" s="5">
        <f t="shared" si="16"/>
        <v>4.3400001525878906</v>
      </c>
      <c r="AI109" s="3" t="str">
        <f>RemarksTwo(D109:W109,AH109,$D$5:$W$5,F100L!AI109)</f>
        <v>COMMENDATION</v>
      </c>
    </row>
    <row r="110" spans="1:35" x14ac:dyDescent="0.35">
      <c r="A110" s="99">
        <v>103</v>
      </c>
      <c r="B110" s="3" t="str">
        <f>PROPER(Details!B109)</f>
        <v xml:space="preserve">Gabriel, Chukwudi </v>
      </c>
      <c r="C110" s="22" t="str">
        <f>T(Details!C109)</f>
        <v>CMP/20/110800</v>
      </c>
      <c r="D110" s="18" t="s">
        <v>69</v>
      </c>
      <c r="E110" s="18" t="s">
        <v>72</v>
      </c>
      <c r="F110" s="18" t="s">
        <v>67</v>
      </c>
      <c r="G110" s="18" t="s">
        <v>67</v>
      </c>
      <c r="H110" s="18" t="s">
        <v>67</v>
      </c>
      <c r="I110" s="18" t="s">
        <v>67</v>
      </c>
      <c r="J110" s="18" t="s">
        <v>67</v>
      </c>
      <c r="K110" s="18" t="s">
        <v>69</v>
      </c>
      <c r="L110" s="18" t="s">
        <v>69</v>
      </c>
      <c r="M110" s="18" t="s">
        <v>67</v>
      </c>
      <c r="N110" s="28" t="s">
        <v>71</v>
      </c>
      <c r="O110" s="18"/>
      <c r="P110" s="18"/>
      <c r="Q110" s="18"/>
      <c r="R110" s="18"/>
      <c r="S110" s="18"/>
      <c r="T110" s="18"/>
      <c r="U110" s="18"/>
      <c r="V110" s="18"/>
      <c r="W110" s="18"/>
      <c r="X110" s="2"/>
      <c r="Y110" s="4">
        <f t="shared" si="9"/>
        <v>21</v>
      </c>
      <c r="Z110" s="4">
        <f t="shared" si="10"/>
        <v>80</v>
      </c>
      <c r="AA110" s="5">
        <f t="shared" si="11"/>
        <v>3.809999942779541</v>
      </c>
      <c r="AB110" s="4" t="str">
        <f t="shared" si="12"/>
        <v>P</v>
      </c>
      <c r="AC110" s="4">
        <f>F100L!Y110</f>
        <v>20</v>
      </c>
      <c r="AD110" s="4">
        <f>F100L!Z110</f>
        <v>62</v>
      </c>
      <c r="AE110" s="5">
        <f t="shared" si="13"/>
        <v>3.0999999046325684</v>
      </c>
      <c r="AF110" s="4">
        <f t="shared" si="14"/>
        <v>41</v>
      </c>
      <c r="AG110" s="4">
        <f t="shared" si="15"/>
        <v>142</v>
      </c>
      <c r="AH110" s="5">
        <f t="shared" si="16"/>
        <v>3.4600000381469727</v>
      </c>
      <c r="AI110" s="3" t="str">
        <f>RemarksTwo(D110:W110,AH110,$D$5:$W$5,F100L!AI110)</f>
        <v>CHM114</v>
      </c>
    </row>
    <row r="111" spans="1:35" x14ac:dyDescent="0.35">
      <c r="A111" s="99">
        <v>104</v>
      </c>
      <c r="B111" s="3" t="str">
        <f>PROPER(Details!B110)</f>
        <v>Dickson, Victor Akachukwu</v>
      </c>
      <c r="C111" s="22" t="str">
        <f>T(Details!C110)</f>
        <v>CMP/20/110805</v>
      </c>
      <c r="D111" s="18" t="s">
        <v>72</v>
      </c>
      <c r="E111" s="18" t="s">
        <v>68</v>
      </c>
      <c r="F111" s="18" t="s">
        <v>71</v>
      </c>
      <c r="G111" s="18" t="s">
        <v>67</v>
      </c>
      <c r="H111" s="18" t="s">
        <v>72</v>
      </c>
      <c r="I111" s="18" t="s">
        <v>67</v>
      </c>
      <c r="J111" s="18" t="s">
        <v>68</v>
      </c>
      <c r="K111" s="18" t="s">
        <v>69</v>
      </c>
      <c r="L111" s="18" t="s">
        <v>72</v>
      </c>
      <c r="M111" s="18" t="s">
        <v>68</v>
      </c>
      <c r="N111" s="28" t="s">
        <v>68</v>
      </c>
      <c r="O111" s="18"/>
      <c r="P111" s="18"/>
      <c r="Q111" s="18"/>
      <c r="R111" s="18"/>
      <c r="S111" s="18"/>
      <c r="T111" s="18"/>
      <c r="U111" s="18"/>
      <c r="V111" s="18"/>
      <c r="W111" s="18"/>
      <c r="X111" s="2"/>
      <c r="Y111" s="4">
        <f t="shared" si="9"/>
        <v>21</v>
      </c>
      <c r="Z111" s="4">
        <f t="shared" si="10"/>
        <v>57</v>
      </c>
      <c r="AA111" s="5">
        <f t="shared" si="11"/>
        <v>2.7100000381469727</v>
      </c>
      <c r="AB111" s="4" t="str">
        <f t="shared" si="12"/>
        <v>P</v>
      </c>
      <c r="AC111" s="4">
        <f>F100L!Y111</f>
        <v>20</v>
      </c>
      <c r="AD111" s="4">
        <f>F100L!Z111</f>
        <v>67</v>
      </c>
      <c r="AE111" s="5">
        <f t="shared" si="13"/>
        <v>3.3499999046325684</v>
      </c>
      <c r="AF111" s="4">
        <f t="shared" si="14"/>
        <v>41</v>
      </c>
      <c r="AG111" s="4">
        <f t="shared" si="15"/>
        <v>124</v>
      </c>
      <c r="AH111" s="5">
        <f t="shared" si="16"/>
        <v>3.0199999809265137</v>
      </c>
      <c r="AI111" s="3" t="str">
        <f>RemarksTwo(D111:W111,AH111,$D$5:$W$5,F100L!AI111)</f>
        <v>PASS</v>
      </c>
    </row>
    <row r="112" spans="1:35" x14ac:dyDescent="0.35">
      <c r="A112" s="99">
        <v>105</v>
      </c>
      <c r="B112" s="3" t="str">
        <f>PROPER(Details!B111)</f>
        <v xml:space="preserve">Aniemeka,  Isaac Chukwuebuka </v>
      </c>
      <c r="C112" s="22" t="str">
        <f>T(Details!C111)</f>
        <v>CMP/20/110807</v>
      </c>
      <c r="D112" s="18" t="s">
        <v>71</v>
      </c>
      <c r="E112" s="18" t="s">
        <v>71</v>
      </c>
      <c r="F112" s="18" t="s">
        <v>72</v>
      </c>
      <c r="G112" s="18" t="s">
        <v>70</v>
      </c>
      <c r="H112" s="18" t="s">
        <v>70</v>
      </c>
      <c r="I112" s="18" t="s">
        <v>67</v>
      </c>
      <c r="J112" s="18" t="s">
        <v>68</v>
      </c>
      <c r="K112" s="18" t="s">
        <v>67</v>
      </c>
      <c r="L112" s="18" t="s">
        <v>68</v>
      </c>
      <c r="M112" s="18" t="s">
        <v>68</v>
      </c>
      <c r="N112" s="28" t="s">
        <v>68</v>
      </c>
      <c r="O112" s="18"/>
      <c r="P112" s="18"/>
      <c r="Q112" s="18"/>
      <c r="R112" s="18"/>
      <c r="S112" s="18"/>
      <c r="T112" s="18"/>
      <c r="U112" s="18"/>
      <c r="V112" s="18"/>
      <c r="W112" s="18"/>
      <c r="X112" s="2"/>
      <c r="Y112" s="4">
        <f t="shared" si="9"/>
        <v>21</v>
      </c>
      <c r="Z112" s="4">
        <f t="shared" si="10"/>
        <v>47</v>
      </c>
      <c r="AA112" s="5">
        <f t="shared" si="11"/>
        <v>2.2400000095367432</v>
      </c>
      <c r="AB112" s="4" t="str">
        <f t="shared" si="12"/>
        <v>P</v>
      </c>
      <c r="AC112" s="4">
        <f>F100L!Y112</f>
        <v>20</v>
      </c>
      <c r="AD112" s="4">
        <f>F100L!Z112</f>
        <v>69</v>
      </c>
      <c r="AE112" s="5">
        <f t="shared" si="13"/>
        <v>3.4500000476837158</v>
      </c>
      <c r="AF112" s="4">
        <f t="shared" si="14"/>
        <v>41</v>
      </c>
      <c r="AG112" s="4">
        <f t="shared" si="15"/>
        <v>116</v>
      </c>
      <c r="AH112" s="5">
        <f t="shared" si="16"/>
        <v>2.8299999237060547</v>
      </c>
      <c r="AI112" s="3" t="str">
        <f>RemarksTwo(D112:W112,AH112,$D$5:$W$5,F100L!AI112)</f>
        <v>CHM121,CHM124,UGC111</v>
      </c>
    </row>
    <row r="113" spans="1:35" x14ac:dyDescent="0.35">
      <c r="A113" s="99">
        <v>106</v>
      </c>
      <c r="B113" s="3" t="str">
        <f>PROPER(Details!B112)</f>
        <v>Okoli, Victor Chukwubuikem</v>
      </c>
      <c r="C113" s="22" t="str">
        <f>T(Details!C112)</f>
        <v>CMP/20/110812</v>
      </c>
      <c r="D113" s="18" t="s">
        <v>69</v>
      </c>
      <c r="E113" s="18" t="s">
        <v>71</v>
      </c>
      <c r="F113" s="18" t="s">
        <v>72</v>
      </c>
      <c r="G113" s="18" t="s">
        <v>68</v>
      </c>
      <c r="H113" s="18" t="s">
        <v>70</v>
      </c>
      <c r="I113" s="18" t="s">
        <v>68</v>
      </c>
      <c r="J113" s="18" t="s">
        <v>68</v>
      </c>
      <c r="K113" s="18" t="s">
        <v>68</v>
      </c>
      <c r="L113" s="18" t="s">
        <v>71</v>
      </c>
      <c r="M113" s="18" t="s">
        <v>71</v>
      </c>
      <c r="N113" s="28" t="s">
        <v>71</v>
      </c>
      <c r="O113" s="18"/>
      <c r="P113" s="18"/>
      <c r="Q113" s="18"/>
      <c r="R113" s="18"/>
      <c r="S113" s="18"/>
      <c r="T113" s="18"/>
      <c r="U113" s="18"/>
      <c r="V113" s="18"/>
      <c r="W113" s="18"/>
      <c r="X113" s="2"/>
      <c r="Y113" s="4">
        <f t="shared" si="9"/>
        <v>21</v>
      </c>
      <c r="Z113" s="4">
        <f t="shared" si="10"/>
        <v>56</v>
      </c>
      <c r="AA113" s="5">
        <f t="shared" si="11"/>
        <v>2.6700000762939453</v>
      </c>
      <c r="AB113" s="4" t="str">
        <f t="shared" si="12"/>
        <v>P</v>
      </c>
      <c r="AC113" s="4">
        <f>F100L!Y113</f>
        <v>20</v>
      </c>
      <c r="AD113" s="4">
        <f>F100L!Z113</f>
        <v>69</v>
      </c>
      <c r="AE113" s="5">
        <f t="shared" si="13"/>
        <v>3.4500000476837158</v>
      </c>
      <c r="AF113" s="4">
        <f t="shared" si="14"/>
        <v>41</v>
      </c>
      <c r="AG113" s="4">
        <f t="shared" si="15"/>
        <v>125</v>
      </c>
      <c r="AH113" s="5">
        <f t="shared" si="16"/>
        <v>3.0499999523162842</v>
      </c>
      <c r="AI113" s="3" t="str">
        <f>RemarksTwo(D113:W113,AH113,$D$5:$W$5,F100L!AI113)</f>
        <v>CHM124</v>
      </c>
    </row>
    <row r="114" spans="1:35" x14ac:dyDescent="0.35">
      <c r="A114" s="99">
        <v>107</v>
      </c>
      <c r="B114" s="3" t="str">
        <f>PROPER(Details!B113)</f>
        <v>Ezondu, Nkemakolam Godswill</v>
      </c>
      <c r="C114" s="22" t="str">
        <f>T(Details!C113)</f>
        <v>CMP/20/110815</v>
      </c>
      <c r="D114" s="18" t="s">
        <v>72</v>
      </c>
      <c r="E114" s="18" t="s">
        <v>72</v>
      </c>
      <c r="F114" s="18" t="s">
        <v>68</v>
      </c>
      <c r="G114" s="18" t="s">
        <v>68</v>
      </c>
      <c r="H114" s="18" t="s">
        <v>70</v>
      </c>
      <c r="I114" s="18" t="s">
        <v>67</v>
      </c>
      <c r="J114" s="18" t="s">
        <v>67</v>
      </c>
      <c r="K114" s="18" t="s">
        <v>68</v>
      </c>
      <c r="L114" s="18" t="s">
        <v>69</v>
      </c>
      <c r="M114" s="18" t="s">
        <v>71</v>
      </c>
      <c r="N114" s="28" t="s">
        <v>67</v>
      </c>
      <c r="O114" s="18"/>
      <c r="P114" s="18"/>
      <c r="Q114" s="18"/>
      <c r="R114" s="18"/>
      <c r="S114" s="18"/>
      <c r="T114" s="18"/>
      <c r="U114" s="18"/>
      <c r="V114" s="18"/>
      <c r="W114" s="18"/>
      <c r="X114" s="2"/>
      <c r="Y114" s="4">
        <f t="shared" si="9"/>
        <v>21</v>
      </c>
      <c r="Z114" s="4">
        <f t="shared" si="10"/>
        <v>58</v>
      </c>
      <c r="AA114" s="5">
        <f t="shared" si="11"/>
        <v>2.7599999904632568</v>
      </c>
      <c r="AB114" s="4" t="str">
        <f t="shared" si="12"/>
        <v>P</v>
      </c>
      <c r="AC114" s="4">
        <f>F100L!Y114</f>
        <v>20</v>
      </c>
      <c r="AD114" s="4">
        <f>F100L!Z114</f>
        <v>63</v>
      </c>
      <c r="AE114" s="5">
        <f t="shared" si="13"/>
        <v>3.1500000953674316</v>
      </c>
      <c r="AF114" s="4">
        <f t="shared" si="14"/>
        <v>41</v>
      </c>
      <c r="AG114" s="4">
        <f t="shared" si="15"/>
        <v>121</v>
      </c>
      <c r="AH114" s="5">
        <f t="shared" si="16"/>
        <v>2.9500000476837158</v>
      </c>
      <c r="AI114" s="3" t="str">
        <f>RemarksTwo(D114:W114,AH114,$D$5:$W$5,F100L!AI114)</f>
        <v>CHM124,CHM113</v>
      </c>
    </row>
    <row r="115" spans="1:35" x14ac:dyDescent="0.35">
      <c r="A115" s="99">
        <v>108</v>
      </c>
      <c r="B115" s="3" t="str">
        <f>PROPER(Details!B114)</f>
        <v>Okonkwo, Christian Chuka</v>
      </c>
      <c r="C115" s="22" t="str">
        <f>T(Details!C114)</f>
        <v>CMP/20/110816</v>
      </c>
      <c r="D115" s="18" t="s">
        <v>68</v>
      </c>
      <c r="E115" s="18" t="s">
        <v>71</v>
      </c>
      <c r="F115" s="18" t="s">
        <v>67</v>
      </c>
      <c r="G115" s="18" t="s">
        <v>72</v>
      </c>
      <c r="H115" s="18" t="s">
        <v>72</v>
      </c>
      <c r="I115" s="18" t="s">
        <v>68</v>
      </c>
      <c r="J115" s="18" t="s">
        <v>68</v>
      </c>
      <c r="K115" s="18" t="s">
        <v>71</v>
      </c>
      <c r="L115" s="18" t="s">
        <v>68</v>
      </c>
      <c r="M115" s="18" t="s">
        <v>67</v>
      </c>
      <c r="N115" s="28" t="s">
        <v>67</v>
      </c>
      <c r="O115" s="18"/>
      <c r="P115" s="18"/>
      <c r="Q115" s="18"/>
      <c r="R115" s="18"/>
      <c r="S115" s="18"/>
      <c r="T115" s="18"/>
      <c r="U115" s="18"/>
      <c r="V115" s="18"/>
      <c r="W115" s="18"/>
      <c r="X115" s="2"/>
      <c r="Y115" s="4">
        <f t="shared" si="9"/>
        <v>21</v>
      </c>
      <c r="Z115" s="4">
        <f t="shared" si="10"/>
        <v>57</v>
      </c>
      <c r="AA115" s="5">
        <f t="shared" si="11"/>
        <v>2.7100000381469727</v>
      </c>
      <c r="AB115" s="4" t="str">
        <f t="shared" si="12"/>
        <v>P</v>
      </c>
      <c r="AC115" s="4">
        <f>F100L!Y115</f>
        <v>20</v>
      </c>
      <c r="AD115" s="4">
        <f>F100L!Z115</f>
        <v>72</v>
      </c>
      <c r="AE115" s="5">
        <f t="shared" si="13"/>
        <v>3.5999999046325684</v>
      </c>
      <c r="AF115" s="4">
        <f t="shared" si="14"/>
        <v>41</v>
      </c>
      <c r="AG115" s="4">
        <f t="shared" si="15"/>
        <v>129</v>
      </c>
      <c r="AH115" s="5">
        <f t="shared" si="16"/>
        <v>3.1500000953674316</v>
      </c>
      <c r="AI115" s="3" t="str">
        <f>RemarksTwo(D115:W115,AH115,$D$5:$W$5,F100L!AI115)</f>
        <v>PASS</v>
      </c>
    </row>
    <row r="116" spans="1:35" x14ac:dyDescent="0.35">
      <c r="A116" s="99">
        <v>109</v>
      </c>
      <c r="B116" s="3" t="str">
        <f>PROPER(Details!B115)</f>
        <v>James,  Chetachi Paul</v>
      </c>
      <c r="C116" s="22" t="str">
        <f>T(Details!C115)</f>
        <v>CMP/20/110830</v>
      </c>
      <c r="D116" s="18" t="s">
        <v>67</v>
      </c>
      <c r="E116" s="18" t="s">
        <v>68</v>
      </c>
      <c r="F116" s="18" t="s">
        <v>70</v>
      </c>
      <c r="G116" s="18" t="s">
        <v>70</v>
      </c>
      <c r="H116" s="18" t="s">
        <v>71</v>
      </c>
      <c r="I116" s="18" t="s">
        <v>67</v>
      </c>
      <c r="J116" s="18" t="s">
        <v>68</v>
      </c>
      <c r="K116" s="18" t="s">
        <v>69</v>
      </c>
      <c r="L116" s="18" t="s">
        <v>68</v>
      </c>
      <c r="M116" s="18" t="s">
        <v>67</v>
      </c>
      <c r="N116" s="28" t="s">
        <v>72</v>
      </c>
      <c r="O116" s="18"/>
      <c r="P116" s="18"/>
      <c r="Q116" s="18"/>
      <c r="R116" s="18"/>
      <c r="S116" s="18"/>
      <c r="T116" s="18"/>
      <c r="U116" s="18"/>
      <c r="V116" s="18"/>
      <c r="W116" s="18"/>
      <c r="X116" s="2"/>
      <c r="Y116" s="4">
        <f t="shared" si="9"/>
        <v>21</v>
      </c>
      <c r="Z116" s="4">
        <f t="shared" si="10"/>
        <v>55</v>
      </c>
      <c r="AA116" s="5">
        <f t="shared" si="11"/>
        <v>2.619999885559082</v>
      </c>
      <c r="AB116" s="4" t="str">
        <f t="shared" si="12"/>
        <v>P</v>
      </c>
      <c r="AC116" s="4">
        <f>F100L!Y116</f>
        <v>20</v>
      </c>
      <c r="AD116" s="4">
        <f>F100L!Z116</f>
        <v>67</v>
      </c>
      <c r="AE116" s="5">
        <f t="shared" si="13"/>
        <v>3.3499999046325684</v>
      </c>
      <c r="AF116" s="4">
        <f t="shared" si="14"/>
        <v>41</v>
      </c>
      <c r="AG116" s="4">
        <f t="shared" si="15"/>
        <v>122</v>
      </c>
      <c r="AH116" s="5">
        <f t="shared" si="16"/>
        <v>2.9800000190734863</v>
      </c>
      <c r="AI116" s="3" t="str">
        <f>RemarksTwo(D116:W116,AH116,$D$5:$W$5,F100L!AI116)</f>
        <v>PHY127,CHM121,CHM114</v>
      </c>
    </row>
    <row r="117" spans="1:35" x14ac:dyDescent="0.35">
      <c r="A117" s="99">
        <v>110</v>
      </c>
      <c r="B117" s="3" t="str">
        <f>PROPER(Details!B116)</f>
        <v>Onyekele, Chigozie</v>
      </c>
      <c r="C117" s="22" t="str">
        <f>T(Details!C116)</f>
        <v>CMP/20/110838</v>
      </c>
      <c r="D117" s="18" t="s">
        <v>69</v>
      </c>
      <c r="E117" s="18" t="s">
        <v>67</v>
      </c>
      <c r="F117" s="18" t="s">
        <v>67</v>
      </c>
      <c r="G117" s="18" t="s">
        <v>67</v>
      </c>
      <c r="H117" s="18" t="s">
        <v>67</v>
      </c>
      <c r="I117" s="18" t="s">
        <v>68</v>
      </c>
      <c r="J117" s="18" t="s">
        <v>68</v>
      </c>
      <c r="K117" s="18" t="s">
        <v>68</v>
      </c>
      <c r="L117" s="18" t="s">
        <v>67</v>
      </c>
      <c r="M117" s="18" t="s">
        <v>67</v>
      </c>
      <c r="N117" s="28" t="s">
        <v>69</v>
      </c>
      <c r="O117" s="18"/>
      <c r="P117" s="18"/>
      <c r="Q117" s="18"/>
      <c r="R117" s="18"/>
      <c r="S117" s="18"/>
      <c r="T117" s="18"/>
      <c r="U117" s="18"/>
      <c r="V117" s="18"/>
      <c r="W117" s="18"/>
      <c r="X117" s="2"/>
      <c r="Y117" s="4">
        <f t="shared" si="9"/>
        <v>21</v>
      </c>
      <c r="Z117" s="4">
        <f t="shared" si="10"/>
        <v>84</v>
      </c>
      <c r="AA117" s="5">
        <f t="shared" si="11"/>
        <v>4</v>
      </c>
      <c r="AB117" s="4" t="str">
        <f t="shared" si="12"/>
        <v>P</v>
      </c>
      <c r="AC117" s="4">
        <f>F100L!Y117</f>
        <v>20</v>
      </c>
      <c r="AD117" s="4">
        <f>F100L!Z117</f>
        <v>67</v>
      </c>
      <c r="AE117" s="5">
        <f t="shared" si="13"/>
        <v>3.3499999046325684</v>
      </c>
      <c r="AF117" s="4">
        <f t="shared" si="14"/>
        <v>41</v>
      </c>
      <c r="AG117" s="4">
        <f t="shared" si="15"/>
        <v>151</v>
      </c>
      <c r="AH117" s="5">
        <f t="shared" si="16"/>
        <v>3.6800000667572021</v>
      </c>
      <c r="AI117" s="3" t="str">
        <f>RemarksTwo(D117:W117,AH117,$D$5:$W$5,F100L!AI117)</f>
        <v>PASS</v>
      </c>
    </row>
    <row r="118" spans="1:35" x14ac:dyDescent="0.35">
      <c r="A118" s="99">
        <v>111</v>
      </c>
      <c r="B118" s="3" t="str">
        <f>PROPER(Details!B117)</f>
        <v>Chukwuemeka, Godson</v>
      </c>
      <c r="C118" s="22" t="str">
        <f>T(Details!C117)</f>
        <v>CMP/20/110850</v>
      </c>
      <c r="D118" s="18" t="s">
        <v>72</v>
      </c>
      <c r="E118" s="18" t="s">
        <v>71</v>
      </c>
      <c r="F118" s="18" t="s">
        <v>72</v>
      </c>
      <c r="G118" s="18" t="s">
        <v>70</v>
      </c>
      <c r="H118" s="18" t="s">
        <v>67</v>
      </c>
      <c r="I118" s="18" t="s">
        <v>68</v>
      </c>
      <c r="J118" s="18" t="s">
        <v>68</v>
      </c>
      <c r="K118" s="18" t="s">
        <v>69</v>
      </c>
      <c r="L118" s="18" t="s">
        <v>68</v>
      </c>
      <c r="M118" s="18" t="s">
        <v>69</v>
      </c>
      <c r="N118" s="28" t="s">
        <v>67</v>
      </c>
      <c r="O118" s="18"/>
      <c r="P118" s="18"/>
      <c r="Q118" s="18"/>
      <c r="R118" s="18"/>
      <c r="S118" s="18"/>
      <c r="T118" s="18"/>
      <c r="U118" s="18"/>
      <c r="V118" s="18"/>
      <c r="W118" s="18"/>
      <c r="X118" s="2"/>
      <c r="Y118" s="4">
        <f t="shared" si="9"/>
        <v>21</v>
      </c>
      <c r="Z118" s="4">
        <f t="shared" si="10"/>
        <v>53</v>
      </c>
      <c r="AA118" s="5">
        <f t="shared" si="11"/>
        <v>2.5199999809265137</v>
      </c>
      <c r="AB118" s="4" t="str">
        <f t="shared" si="12"/>
        <v>P</v>
      </c>
      <c r="AC118" s="4">
        <f>F100L!Y118</f>
        <v>20</v>
      </c>
      <c r="AD118" s="4">
        <f>F100L!Z118</f>
        <v>63</v>
      </c>
      <c r="AE118" s="5">
        <f t="shared" si="13"/>
        <v>3.1500000953674316</v>
      </c>
      <c r="AF118" s="4">
        <f t="shared" si="14"/>
        <v>41</v>
      </c>
      <c r="AG118" s="4">
        <f t="shared" si="15"/>
        <v>116</v>
      </c>
      <c r="AH118" s="5">
        <f t="shared" si="16"/>
        <v>2.8299999237060547</v>
      </c>
      <c r="AI118" s="3" t="str">
        <f>RemarksTwo(D118:W118,AH118,$D$5:$W$5,F100L!AI118)</f>
        <v>CHM121</v>
      </c>
    </row>
    <row r="119" spans="1:35" x14ac:dyDescent="0.35">
      <c r="A119" s="99">
        <v>112</v>
      </c>
      <c r="B119" s="3" t="str">
        <f>PROPER(Details!B118)</f>
        <v xml:space="preserve">Ukairo,  Sadiq Promise </v>
      </c>
      <c r="C119" s="22" t="str">
        <f>T(Details!C118)</f>
        <v>CMP/20/110854</v>
      </c>
      <c r="D119" s="18" t="s">
        <v>68</v>
      </c>
      <c r="E119" s="18" t="s">
        <v>72</v>
      </c>
      <c r="F119" s="18" t="s">
        <v>68</v>
      </c>
      <c r="G119" s="18" t="s">
        <v>68</v>
      </c>
      <c r="H119" s="18" t="s">
        <v>70</v>
      </c>
      <c r="I119" s="18" t="s">
        <v>71</v>
      </c>
      <c r="J119" s="18" t="s">
        <v>71</v>
      </c>
      <c r="K119" s="18" t="s">
        <v>67</v>
      </c>
      <c r="L119" s="18" t="s">
        <v>70</v>
      </c>
      <c r="M119" s="18" t="s">
        <v>71</v>
      </c>
      <c r="N119" s="104" t="s">
        <v>72</v>
      </c>
      <c r="O119" s="18"/>
      <c r="P119" s="18"/>
      <c r="Q119" s="18"/>
      <c r="R119" s="18"/>
      <c r="S119" s="18"/>
      <c r="T119" s="18"/>
      <c r="U119" s="18"/>
      <c r="V119" s="18"/>
      <c r="W119" s="18"/>
      <c r="X119" s="2"/>
      <c r="Y119" s="4">
        <f t="shared" si="9"/>
        <v>21</v>
      </c>
      <c r="Z119" s="4">
        <f t="shared" si="10"/>
        <v>41</v>
      </c>
      <c r="AA119" s="5">
        <f t="shared" si="11"/>
        <v>1.9500000476837158</v>
      </c>
      <c r="AB119" s="4" t="str">
        <f t="shared" si="12"/>
        <v>CO</v>
      </c>
      <c r="AC119" s="4">
        <f>F100L!Y119</f>
        <v>20</v>
      </c>
      <c r="AD119" s="4">
        <f>F100L!Z119</f>
        <v>70</v>
      </c>
      <c r="AE119" s="5">
        <f t="shared" si="13"/>
        <v>3.5</v>
      </c>
      <c r="AF119" s="4">
        <f t="shared" si="14"/>
        <v>41</v>
      </c>
      <c r="AG119" s="4">
        <f t="shared" si="15"/>
        <v>111</v>
      </c>
      <c r="AH119" s="5">
        <f t="shared" si="16"/>
        <v>2.7100000381469727</v>
      </c>
      <c r="AI119" s="3" t="str">
        <f>RemarksTwo(D119:W119,AH119,$D$5:$W$5,F100L!AI119)</f>
        <v>CHM124,CSC122,CHM114</v>
      </c>
    </row>
    <row r="120" spans="1:35" ht="24" x14ac:dyDescent="0.35">
      <c r="A120" s="99">
        <v>113</v>
      </c>
      <c r="B120" s="3" t="str">
        <f>PROPER(Details!B119)</f>
        <v>Umezurike, Odinakachukwu Emmanuel</v>
      </c>
      <c r="C120" s="22" t="str">
        <f>T(Details!C119)</f>
        <v>CMP/20/110855</v>
      </c>
      <c r="D120" s="18" t="s">
        <v>67</v>
      </c>
      <c r="E120" s="18" t="s">
        <v>72</v>
      </c>
      <c r="F120" s="18" t="s">
        <v>70</v>
      </c>
      <c r="G120" s="18" t="s">
        <v>68</v>
      </c>
      <c r="H120" s="18" t="s">
        <v>72</v>
      </c>
      <c r="I120" s="18" t="s">
        <v>67</v>
      </c>
      <c r="J120" s="18" t="s">
        <v>68</v>
      </c>
      <c r="K120" s="18" t="s">
        <v>69</v>
      </c>
      <c r="L120" s="18" t="s">
        <v>67</v>
      </c>
      <c r="M120" s="18" t="s">
        <v>68</v>
      </c>
      <c r="N120" s="28" t="s">
        <v>68</v>
      </c>
      <c r="O120" s="18"/>
      <c r="P120" s="18"/>
      <c r="Q120" s="18"/>
      <c r="R120" s="18"/>
      <c r="S120" s="18"/>
      <c r="T120" s="18"/>
      <c r="U120" s="18"/>
      <c r="V120" s="18"/>
      <c r="W120" s="18"/>
      <c r="X120" s="2"/>
      <c r="Y120" s="4">
        <f t="shared" si="9"/>
        <v>21</v>
      </c>
      <c r="Z120" s="4">
        <f t="shared" si="10"/>
        <v>63</v>
      </c>
      <c r="AA120" s="5">
        <f t="shared" si="11"/>
        <v>3</v>
      </c>
      <c r="AB120" s="4" t="str">
        <f t="shared" si="12"/>
        <v>P</v>
      </c>
      <c r="AC120" s="4">
        <f>F100L!Y120</f>
        <v>20</v>
      </c>
      <c r="AD120" s="4">
        <f>F100L!Z120</f>
        <v>68</v>
      </c>
      <c r="AE120" s="5">
        <f t="shared" si="13"/>
        <v>3.4000000953674316</v>
      </c>
      <c r="AF120" s="4">
        <f t="shared" si="14"/>
        <v>41</v>
      </c>
      <c r="AG120" s="4">
        <f t="shared" si="15"/>
        <v>131</v>
      </c>
      <c r="AH120" s="5">
        <f t="shared" si="16"/>
        <v>3.2000000476837158</v>
      </c>
      <c r="AI120" s="3" t="str">
        <f>RemarksTwo(D120:W120,AH120,$D$5:$W$5,F100L!AI120)</f>
        <v>PHY127,CHM114</v>
      </c>
    </row>
    <row r="121" spans="1:35" x14ac:dyDescent="0.35">
      <c r="A121" s="99">
        <v>114</v>
      </c>
      <c r="B121" s="3" t="str">
        <f>PROPER(Details!B120)</f>
        <v>Ohaegbulam,  Godswill Chiagoziem</v>
      </c>
      <c r="C121" s="22" t="str">
        <f>T(Details!C120)</f>
        <v>CMP/20/110886</v>
      </c>
      <c r="D121" s="18" t="s">
        <v>69</v>
      </c>
      <c r="E121" s="18" t="s">
        <v>70</v>
      </c>
      <c r="F121" s="18" t="s">
        <v>70</v>
      </c>
      <c r="G121" s="18" t="s">
        <v>69</v>
      </c>
      <c r="H121" s="18" t="s">
        <v>72</v>
      </c>
      <c r="I121" s="18" t="s">
        <v>69</v>
      </c>
      <c r="J121" s="18" t="s">
        <v>68</v>
      </c>
      <c r="K121" s="18" t="s">
        <v>69</v>
      </c>
      <c r="L121" s="18" t="s">
        <v>68</v>
      </c>
      <c r="M121" s="18" t="s">
        <v>72</v>
      </c>
      <c r="N121" s="28" t="s">
        <v>67</v>
      </c>
      <c r="O121" s="18"/>
      <c r="P121" s="18"/>
      <c r="Q121" s="18"/>
      <c r="R121" s="18"/>
      <c r="S121" s="18"/>
      <c r="T121" s="18"/>
      <c r="U121" s="18"/>
      <c r="V121" s="18"/>
      <c r="W121" s="18"/>
      <c r="X121" s="2"/>
      <c r="Y121" s="4">
        <f t="shared" si="9"/>
        <v>21</v>
      </c>
      <c r="Z121" s="4">
        <f t="shared" si="10"/>
        <v>68</v>
      </c>
      <c r="AA121" s="5">
        <f t="shared" si="11"/>
        <v>3.2400000095367432</v>
      </c>
      <c r="AB121" s="4" t="str">
        <f t="shared" si="12"/>
        <v>P</v>
      </c>
      <c r="AC121" s="4">
        <f>F100L!Y121</f>
        <v>20</v>
      </c>
      <c r="AD121" s="4">
        <f>F100L!Z121</f>
        <v>66</v>
      </c>
      <c r="AE121" s="5">
        <f t="shared" si="13"/>
        <v>3.2999999523162842</v>
      </c>
      <c r="AF121" s="4">
        <f t="shared" si="14"/>
        <v>41</v>
      </c>
      <c r="AG121" s="4">
        <f t="shared" si="15"/>
        <v>134</v>
      </c>
      <c r="AH121" s="5">
        <f t="shared" si="16"/>
        <v>3.2699999809265137</v>
      </c>
      <c r="AI121" s="3" t="str">
        <f>RemarksTwo(D121:W121,AH121,$D$5:$W$5,F100L!AI121)</f>
        <v>PHY122,PHY127,CHM114</v>
      </c>
    </row>
    <row r="122" spans="1:35" x14ac:dyDescent="0.35">
      <c r="A122" s="99">
        <v>115</v>
      </c>
      <c r="B122" s="3" t="str">
        <f>PROPER(Details!B121)</f>
        <v>Ejike, Ewezugachukwu Emmanuel</v>
      </c>
      <c r="C122" s="22" t="str">
        <f>T(Details!C121)</f>
        <v>CMP/20/110893</v>
      </c>
      <c r="D122" s="18" t="s">
        <v>68</v>
      </c>
      <c r="E122" s="18" t="s">
        <v>72</v>
      </c>
      <c r="F122" s="18" t="s">
        <v>68</v>
      </c>
      <c r="G122" s="18" t="s">
        <v>72</v>
      </c>
      <c r="H122" s="18" t="s">
        <v>71</v>
      </c>
      <c r="I122" s="18" t="s">
        <v>67</v>
      </c>
      <c r="J122" s="18" t="s">
        <v>68</v>
      </c>
      <c r="K122" s="18" t="s">
        <v>68</v>
      </c>
      <c r="L122" s="18" t="s">
        <v>68</v>
      </c>
      <c r="M122" s="18" t="s">
        <v>71</v>
      </c>
      <c r="N122" s="28" t="s">
        <v>72</v>
      </c>
      <c r="O122" s="18"/>
      <c r="P122" s="18"/>
      <c r="Q122" s="18"/>
      <c r="R122" s="18"/>
      <c r="S122" s="18"/>
      <c r="T122" s="18"/>
      <c r="U122" s="18"/>
      <c r="V122" s="18"/>
      <c r="W122" s="18"/>
      <c r="X122" s="2"/>
      <c r="Y122" s="4">
        <f t="shared" si="9"/>
        <v>21</v>
      </c>
      <c r="Z122" s="4">
        <f t="shared" si="10"/>
        <v>48</v>
      </c>
      <c r="AA122" s="5">
        <f t="shared" si="11"/>
        <v>2.2899999618530273</v>
      </c>
      <c r="AB122" s="4" t="str">
        <f t="shared" si="12"/>
        <v>P</v>
      </c>
      <c r="AC122" s="4">
        <f>F100L!Y122</f>
        <v>20</v>
      </c>
      <c r="AD122" s="4">
        <f>F100L!Z122</f>
        <v>55</v>
      </c>
      <c r="AE122" s="5">
        <f t="shared" si="13"/>
        <v>2.75</v>
      </c>
      <c r="AF122" s="4">
        <f t="shared" si="14"/>
        <v>41</v>
      </c>
      <c r="AG122" s="4">
        <f t="shared" si="15"/>
        <v>103</v>
      </c>
      <c r="AH122" s="5">
        <f t="shared" si="16"/>
        <v>2.5099999904632568</v>
      </c>
      <c r="AI122" s="3" t="str">
        <f>RemarksTwo(D122:W122,AH122,$D$5:$W$5,F100L!AI122)</f>
        <v>GSS112</v>
      </c>
    </row>
    <row r="123" spans="1:35" x14ac:dyDescent="0.35">
      <c r="A123" s="99">
        <v>116</v>
      </c>
      <c r="B123" s="3" t="str">
        <f>PROPER(Details!B122)</f>
        <v>Ewelike, Chijioke Chrisantus</v>
      </c>
      <c r="C123" s="22" t="str">
        <f>T(Details!C122)</f>
        <v>CMP/20/110897</v>
      </c>
      <c r="D123" s="18" t="s">
        <v>69</v>
      </c>
      <c r="E123" s="18" t="s">
        <v>68</v>
      </c>
      <c r="F123" s="18" t="s">
        <v>68</v>
      </c>
      <c r="G123" s="18" t="s">
        <v>69</v>
      </c>
      <c r="H123" s="18" t="s">
        <v>67</v>
      </c>
      <c r="I123" s="18" t="s">
        <v>67</v>
      </c>
      <c r="J123" s="18" t="s">
        <v>67</v>
      </c>
      <c r="K123" s="18" t="s">
        <v>67</v>
      </c>
      <c r="L123" s="18" t="s">
        <v>67</v>
      </c>
      <c r="M123" s="18" t="s">
        <v>72</v>
      </c>
      <c r="N123" s="28" t="s">
        <v>67</v>
      </c>
      <c r="O123" s="18"/>
      <c r="P123" s="18"/>
      <c r="Q123" s="18"/>
      <c r="R123" s="18"/>
      <c r="S123" s="18"/>
      <c r="T123" s="18"/>
      <c r="U123" s="18"/>
      <c r="V123" s="18"/>
      <c r="W123" s="18"/>
      <c r="X123" s="2"/>
      <c r="Y123" s="4">
        <f t="shared" si="9"/>
        <v>21</v>
      </c>
      <c r="Z123" s="4">
        <f t="shared" si="10"/>
        <v>81</v>
      </c>
      <c r="AA123" s="5">
        <f t="shared" si="11"/>
        <v>3.8599998950958252</v>
      </c>
      <c r="AB123" s="4" t="str">
        <f t="shared" si="12"/>
        <v>P</v>
      </c>
      <c r="AC123" s="4">
        <f>F100L!Y123</f>
        <v>20</v>
      </c>
      <c r="AD123" s="4">
        <f>F100L!Z123</f>
        <v>72</v>
      </c>
      <c r="AE123" s="5">
        <f t="shared" si="13"/>
        <v>3.5999999046325684</v>
      </c>
      <c r="AF123" s="4">
        <f t="shared" si="14"/>
        <v>41</v>
      </c>
      <c r="AG123" s="4">
        <f t="shared" si="15"/>
        <v>153</v>
      </c>
      <c r="AH123" s="5">
        <f t="shared" si="16"/>
        <v>3.7300000190734863</v>
      </c>
      <c r="AI123" s="3" t="str">
        <f>RemarksTwo(D123:W123,AH123,$D$5:$W$5,F100L!AI123)</f>
        <v>PASS</v>
      </c>
    </row>
    <row r="124" spans="1:35" ht="23.25" customHeight="1" x14ac:dyDescent="0.35">
      <c r="A124" s="99">
        <v>117</v>
      </c>
      <c r="B124" s="3" t="str">
        <f>PROPER(Details!B123)</f>
        <v>Uzoma, Gladys Iheoma</v>
      </c>
      <c r="C124" s="22" t="str">
        <f>T(Details!C123)</f>
        <v>CMP/20/110912</v>
      </c>
      <c r="D124" s="18" t="s">
        <v>69</v>
      </c>
      <c r="E124" s="18" t="s">
        <v>72</v>
      </c>
      <c r="F124" s="18" t="s">
        <v>72</v>
      </c>
      <c r="G124" s="18" t="s">
        <v>71</v>
      </c>
      <c r="H124" s="18" t="s">
        <v>71</v>
      </c>
      <c r="I124" s="18" t="s">
        <v>71</v>
      </c>
      <c r="J124" s="18" t="s">
        <v>70</v>
      </c>
      <c r="K124" s="18" t="s">
        <v>69</v>
      </c>
      <c r="L124" s="18" t="s">
        <v>72</v>
      </c>
      <c r="M124" s="18" t="s">
        <v>68</v>
      </c>
      <c r="N124" s="28" t="s">
        <v>67</v>
      </c>
      <c r="O124" s="18"/>
      <c r="P124" s="18"/>
      <c r="Q124" s="18"/>
      <c r="R124" s="18"/>
      <c r="S124" s="18"/>
      <c r="T124" s="18"/>
      <c r="U124" s="18"/>
      <c r="V124" s="18"/>
      <c r="W124" s="18"/>
      <c r="X124" s="2"/>
      <c r="Y124" s="4">
        <f t="shared" si="9"/>
        <v>21</v>
      </c>
      <c r="Z124" s="4">
        <f t="shared" si="10"/>
        <v>51</v>
      </c>
      <c r="AA124" s="5">
        <f t="shared" si="11"/>
        <v>2.4300000667572021</v>
      </c>
      <c r="AB124" s="4" t="str">
        <f t="shared" si="12"/>
        <v>CO</v>
      </c>
      <c r="AC124" s="4">
        <f>F100L!Y124</f>
        <v>20</v>
      </c>
      <c r="AD124" s="4">
        <f>F100L!Z124</f>
        <v>61</v>
      </c>
      <c r="AE124" s="5">
        <f t="shared" si="13"/>
        <v>3.0499999523162842</v>
      </c>
      <c r="AF124" s="4">
        <f t="shared" si="14"/>
        <v>41</v>
      </c>
      <c r="AG124" s="4">
        <f t="shared" si="15"/>
        <v>112</v>
      </c>
      <c r="AH124" s="5">
        <f t="shared" si="16"/>
        <v>2.7300000190734863</v>
      </c>
      <c r="AI124" s="3" t="str">
        <f>RemarksTwo(D124:W124,AH124,$D$5:$W$5,F100L!AI124)</f>
        <v>GSS126,PHY117,CHM114</v>
      </c>
    </row>
    <row r="125" spans="1:35" x14ac:dyDescent="0.35">
      <c r="A125" s="99">
        <v>118</v>
      </c>
      <c r="B125" s="3" t="str">
        <f>PROPER(Details!B124)</f>
        <v>Aguwa, Godson Ihechi</v>
      </c>
      <c r="C125" s="22" t="str">
        <f>T(Details!C124)</f>
        <v>CMP/20/110913</v>
      </c>
      <c r="D125" s="18" t="s">
        <v>70</v>
      </c>
      <c r="E125" s="18" t="s">
        <v>72</v>
      </c>
      <c r="F125" s="18" t="s">
        <v>72</v>
      </c>
      <c r="G125" s="18" t="s">
        <v>72</v>
      </c>
      <c r="H125" s="18" t="s">
        <v>72</v>
      </c>
      <c r="I125" s="18" t="s">
        <v>71</v>
      </c>
      <c r="J125" s="18" t="s">
        <v>72</v>
      </c>
      <c r="K125" s="18" t="s">
        <v>68</v>
      </c>
      <c r="L125" s="18" t="s">
        <v>68</v>
      </c>
      <c r="M125" s="18" t="s">
        <v>71</v>
      </c>
      <c r="N125" s="28" t="s">
        <v>72</v>
      </c>
      <c r="O125" s="18"/>
      <c r="P125" s="18"/>
      <c r="Q125" s="18"/>
      <c r="R125" s="18"/>
      <c r="S125" s="18"/>
      <c r="T125" s="18"/>
      <c r="U125" s="18"/>
      <c r="V125" s="18"/>
      <c r="W125" s="18"/>
      <c r="X125" s="2"/>
      <c r="Y125" s="4">
        <f t="shared" si="9"/>
        <v>21</v>
      </c>
      <c r="Z125" s="4">
        <f t="shared" si="10"/>
        <v>28</v>
      </c>
      <c r="AA125" s="5">
        <f t="shared" si="11"/>
        <v>1.3300000429153442</v>
      </c>
      <c r="AB125" s="4" t="str">
        <f t="shared" si="12"/>
        <v>P</v>
      </c>
      <c r="AC125" s="4">
        <f>F100L!Y125</f>
        <v>20</v>
      </c>
      <c r="AD125" s="4">
        <f>F100L!Z125</f>
        <v>54</v>
      </c>
      <c r="AE125" s="5">
        <f t="shared" si="13"/>
        <v>2.7000000476837158</v>
      </c>
      <c r="AF125" s="4">
        <f t="shared" si="14"/>
        <v>41</v>
      </c>
      <c r="AG125" s="4">
        <f t="shared" si="15"/>
        <v>82</v>
      </c>
      <c r="AH125" s="5">
        <f t="shared" si="16"/>
        <v>2</v>
      </c>
      <c r="AI125" s="3" t="str">
        <f>RemarksTwo(D125:W125,AH125,$D$5:$W$5,F100L!AI125)</f>
        <v>MTH122</v>
      </c>
    </row>
    <row r="126" spans="1:35" x14ac:dyDescent="0.35">
      <c r="A126" s="99">
        <v>119</v>
      </c>
      <c r="B126" s="3" t="str">
        <f>PROPER(Details!B125)</f>
        <v>Lawrence, Michael  Chinemerem</v>
      </c>
      <c r="C126" s="22" t="str">
        <f>T(Details!C125)</f>
        <v>CMP/20/110918</v>
      </c>
      <c r="D126" s="18" t="s">
        <v>70</v>
      </c>
      <c r="E126" s="18" t="s">
        <v>72</v>
      </c>
      <c r="F126" s="20" t="s">
        <v>72</v>
      </c>
      <c r="G126" s="18" t="s">
        <v>68</v>
      </c>
      <c r="H126" s="18" t="s">
        <v>72</v>
      </c>
      <c r="I126" s="18" t="s">
        <v>68</v>
      </c>
      <c r="J126" s="18" t="s">
        <v>70</v>
      </c>
      <c r="K126" s="18" t="s">
        <v>67</v>
      </c>
      <c r="L126" s="18" t="s">
        <v>68</v>
      </c>
      <c r="M126" s="18" t="s">
        <v>72</v>
      </c>
      <c r="N126" s="28" t="s">
        <v>68</v>
      </c>
      <c r="O126" s="18"/>
      <c r="P126" s="18"/>
      <c r="Q126" s="18"/>
      <c r="R126" s="18"/>
      <c r="S126" s="18"/>
      <c r="T126" s="18"/>
      <c r="U126" s="18"/>
      <c r="V126" s="18"/>
      <c r="W126" s="18"/>
      <c r="X126" s="2"/>
      <c r="Y126" s="4">
        <f t="shared" si="9"/>
        <v>21</v>
      </c>
      <c r="Z126" s="4">
        <f t="shared" si="10"/>
        <v>37</v>
      </c>
      <c r="AA126" s="5">
        <f t="shared" si="11"/>
        <v>1.7599999904632568</v>
      </c>
      <c r="AB126" s="4" t="str">
        <f t="shared" si="12"/>
        <v>CO</v>
      </c>
      <c r="AC126" s="4">
        <f>F100L!Y126</f>
        <v>20</v>
      </c>
      <c r="AD126" s="4">
        <f>F100L!Z126</f>
        <v>62</v>
      </c>
      <c r="AE126" s="5">
        <f t="shared" si="13"/>
        <v>3.0999999046325684</v>
      </c>
      <c r="AF126" s="4">
        <f t="shared" si="14"/>
        <v>41</v>
      </c>
      <c r="AG126" s="4">
        <f t="shared" si="15"/>
        <v>99</v>
      </c>
      <c r="AH126" s="5">
        <f t="shared" si="16"/>
        <v>2.4100000858306885</v>
      </c>
      <c r="AI126" s="3" t="str">
        <f>RemarksTwo(D126:W126,AH126,$D$5:$W$5,F100L!AI126)</f>
        <v>MTH122,GSS126,PHY117</v>
      </c>
    </row>
    <row r="127" spans="1:35" x14ac:dyDescent="0.35">
      <c r="A127" s="99">
        <v>120</v>
      </c>
      <c r="B127" s="3" t="str">
        <f>PROPER(Details!B126)</f>
        <v xml:space="preserve">Unamba, Blaise Gabriel </v>
      </c>
      <c r="C127" s="22" t="str">
        <f>T(Details!C126)</f>
        <v>CMP/20/110919</v>
      </c>
      <c r="D127" s="18" t="s">
        <v>69</v>
      </c>
      <c r="E127" s="18" t="s">
        <v>68</v>
      </c>
      <c r="F127" s="18" t="s">
        <v>68</v>
      </c>
      <c r="G127" s="18" t="s">
        <v>67</v>
      </c>
      <c r="H127" s="18" t="s">
        <v>67</v>
      </c>
      <c r="I127" s="18" t="s">
        <v>67</v>
      </c>
      <c r="J127" s="18" t="s">
        <v>67</v>
      </c>
      <c r="K127" s="18" t="s">
        <v>69</v>
      </c>
      <c r="L127" s="18" t="s">
        <v>68</v>
      </c>
      <c r="M127" s="18" t="s">
        <v>68</v>
      </c>
      <c r="N127" s="28" t="s">
        <v>69</v>
      </c>
      <c r="O127" s="18"/>
      <c r="P127" s="18"/>
      <c r="Q127" s="18"/>
      <c r="R127" s="18"/>
      <c r="S127" s="18"/>
      <c r="T127" s="18"/>
      <c r="U127" s="18"/>
      <c r="V127" s="18"/>
      <c r="W127" s="18"/>
      <c r="X127" s="2"/>
      <c r="Y127" s="4">
        <f t="shared" si="9"/>
        <v>21</v>
      </c>
      <c r="Z127" s="4">
        <f t="shared" si="10"/>
        <v>83</v>
      </c>
      <c r="AA127" s="5">
        <f t="shared" si="11"/>
        <v>3.9500000476837158</v>
      </c>
      <c r="AB127" s="4" t="str">
        <f t="shared" si="12"/>
        <v>P</v>
      </c>
      <c r="AC127" s="4">
        <f>F100L!Y127</f>
        <v>20</v>
      </c>
      <c r="AD127" s="4">
        <f>F100L!Z127</f>
        <v>74</v>
      </c>
      <c r="AE127" s="5">
        <f t="shared" si="13"/>
        <v>3.7000000476837158</v>
      </c>
      <c r="AF127" s="4">
        <f t="shared" si="14"/>
        <v>41</v>
      </c>
      <c r="AG127" s="4">
        <f t="shared" si="15"/>
        <v>157</v>
      </c>
      <c r="AH127" s="5">
        <f t="shared" si="16"/>
        <v>3.8299999237060547</v>
      </c>
      <c r="AI127" s="3" t="str">
        <f>RemarksTwo(D127:W127,AH127,$D$5:$W$5,F100L!AI127)</f>
        <v>PASS</v>
      </c>
    </row>
    <row r="128" spans="1:35" x14ac:dyDescent="0.35">
      <c r="A128" s="99">
        <v>121</v>
      </c>
      <c r="B128" s="3" t="str">
        <f>PROPER(Details!B127)</f>
        <v>Madumere, Victor Sopuruchukwu</v>
      </c>
      <c r="C128" s="22" t="str">
        <f>T(Details!C127)</f>
        <v>CMP/20/110922</v>
      </c>
      <c r="D128" s="18" t="s">
        <v>69</v>
      </c>
      <c r="E128" s="18" t="s">
        <v>68</v>
      </c>
      <c r="F128" s="18" t="s">
        <v>72</v>
      </c>
      <c r="G128" s="18" t="s">
        <v>67</v>
      </c>
      <c r="H128" s="18" t="s">
        <v>70</v>
      </c>
      <c r="I128" s="18" t="s">
        <v>68</v>
      </c>
      <c r="J128" s="18" t="s">
        <v>67</v>
      </c>
      <c r="K128" s="18" t="s">
        <v>67</v>
      </c>
      <c r="L128" s="18" t="s">
        <v>68</v>
      </c>
      <c r="M128" s="18" t="s">
        <v>71</v>
      </c>
      <c r="N128" s="28" t="s">
        <v>68</v>
      </c>
      <c r="O128" s="18"/>
      <c r="P128" s="18"/>
      <c r="Q128" s="18"/>
      <c r="R128" s="18"/>
      <c r="S128" s="18"/>
      <c r="T128" s="18"/>
      <c r="U128" s="18"/>
      <c r="V128" s="18"/>
      <c r="W128" s="18"/>
      <c r="X128" s="2"/>
      <c r="Y128" s="4">
        <f t="shared" si="9"/>
        <v>21</v>
      </c>
      <c r="Z128" s="4">
        <f t="shared" si="10"/>
        <v>68</v>
      </c>
      <c r="AA128" s="5">
        <f t="shared" si="11"/>
        <v>3.2400000095367432</v>
      </c>
      <c r="AB128" s="4" t="str">
        <f t="shared" si="12"/>
        <v>P</v>
      </c>
      <c r="AC128" s="4">
        <f>F100L!Y128</f>
        <v>20</v>
      </c>
      <c r="AD128" s="4">
        <f>F100L!Z128</f>
        <v>74</v>
      </c>
      <c r="AE128" s="5">
        <f t="shared" si="13"/>
        <v>3.7000000476837158</v>
      </c>
      <c r="AF128" s="4">
        <f t="shared" si="14"/>
        <v>41</v>
      </c>
      <c r="AG128" s="4">
        <f t="shared" si="15"/>
        <v>142</v>
      </c>
      <c r="AH128" s="5">
        <f t="shared" si="16"/>
        <v>3.4600000381469727</v>
      </c>
      <c r="AI128" s="3" t="str">
        <f>RemarksTwo(D128:W128,AH128,$D$5:$W$5,F100L!AI128)</f>
        <v>CHM124,CHM114</v>
      </c>
    </row>
    <row r="129" spans="1:35" x14ac:dyDescent="0.35">
      <c r="A129" s="99">
        <v>122</v>
      </c>
      <c r="B129" s="3" t="str">
        <f>PROPER(Details!B128)</f>
        <v>Onyealisi, Nzubechi Emmanuel</v>
      </c>
      <c r="C129" s="22" t="str">
        <f>T(Details!C128)</f>
        <v>CMP/20/110943</v>
      </c>
      <c r="D129" s="18" t="s">
        <v>67</v>
      </c>
      <c r="E129" s="18" t="s">
        <v>68</v>
      </c>
      <c r="F129" s="18" t="s">
        <v>72</v>
      </c>
      <c r="G129" s="18" t="s">
        <v>72</v>
      </c>
      <c r="H129" s="18" t="s">
        <v>72</v>
      </c>
      <c r="I129" s="18" t="s">
        <v>71</v>
      </c>
      <c r="J129" s="18" t="s">
        <v>68</v>
      </c>
      <c r="K129" s="18" t="s">
        <v>67</v>
      </c>
      <c r="L129" s="18" t="s">
        <v>68</v>
      </c>
      <c r="M129" s="18" t="s">
        <v>72</v>
      </c>
      <c r="N129" s="28" t="s">
        <v>68</v>
      </c>
      <c r="O129" s="18"/>
      <c r="P129" s="18"/>
      <c r="Q129" s="18"/>
      <c r="R129" s="18"/>
      <c r="S129" s="18"/>
      <c r="T129" s="18"/>
      <c r="U129" s="18"/>
      <c r="V129" s="18"/>
      <c r="W129" s="18"/>
      <c r="X129" s="2"/>
      <c r="Y129" s="4">
        <f t="shared" si="9"/>
        <v>21</v>
      </c>
      <c r="Z129" s="4">
        <f t="shared" si="10"/>
        <v>51</v>
      </c>
      <c r="AA129" s="5">
        <f t="shared" si="11"/>
        <v>2.4300000667572021</v>
      </c>
      <c r="AB129" s="4" t="str">
        <f t="shared" si="12"/>
        <v>P</v>
      </c>
      <c r="AC129" s="4">
        <f>F100L!Y129</f>
        <v>20</v>
      </c>
      <c r="AD129" s="4">
        <f>F100L!Z129</f>
        <v>68</v>
      </c>
      <c r="AE129" s="5">
        <f t="shared" si="13"/>
        <v>3.4000000953674316</v>
      </c>
      <c r="AF129" s="4">
        <f t="shared" si="14"/>
        <v>41</v>
      </c>
      <c r="AG129" s="4">
        <f t="shared" si="15"/>
        <v>119</v>
      </c>
      <c r="AH129" s="5">
        <f t="shared" si="16"/>
        <v>2.9000000953674316</v>
      </c>
      <c r="AI129" s="3" t="str">
        <f>RemarksTwo(D129:W129,AH129,$D$5:$W$5,F100L!AI129)</f>
        <v>CHM114</v>
      </c>
    </row>
    <row r="130" spans="1:35" x14ac:dyDescent="0.35">
      <c r="A130" s="99">
        <v>123</v>
      </c>
      <c r="B130" s="3" t="str">
        <f>PROPER(Details!B129)</f>
        <v>Nwaokoro, Victor Uchechi</v>
      </c>
      <c r="C130" s="22" t="str">
        <f>T(Details!C129)</f>
        <v>CMP/20/110945</v>
      </c>
      <c r="D130" s="18" t="s">
        <v>69</v>
      </c>
      <c r="E130" s="18" t="s">
        <v>67</v>
      </c>
      <c r="F130" s="18" t="s">
        <v>70</v>
      </c>
      <c r="G130" s="18" t="s">
        <v>67</v>
      </c>
      <c r="H130" s="18" t="s">
        <v>70</v>
      </c>
      <c r="I130" s="18" t="s">
        <v>69</v>
      </c>
      <c r="J130" s="18" t="s">
        <v>68</v>
      </c>
      <c r="K130" s="18" t="s">
        <v>67</v>
      </c>
      <c r="L130" s="18" t="s">
        <v>68</v>
      </c>
      <c r="M130" s="18" t="s">
        <v>69</v>
      </c>
      <c r="N130" s="28" t="s">
        <v>67</v>
      </c>
      <c r="O130" s="18"/>
      <c r="P130" s="18"/>
      <c r="Q130" s="18"/>
      <c r="R130" s="18"/>
      <c r="S130" s="18"/>
      <c r="T130" s="18"/>
      <c r="U130" s="18"/>
      <c r="V130" s="18"/>
      <c r="W130" s="18"/>
      <c r="X130" s="2"/>
      <c r="Y130" s="4">
        <f t="shared" si="9"/>
        <v>21</v>
      </c>
      <c r="Z130" s="4">
        <f t="shared" si="10"/>
        <v>79</v>
      </c>
      <c r="AA130" s="5">
        <f t="shared" si="11"/>
        <v>3.7599999904632568</v>
      </c>
      <c r="AB130" s="4" t="str">
        <f t="shared" si="12"/>
        <v>P</v>
      </c>
      <c r="AC130" s="4">
        <f>F100L!Y130</f>
        <v>20</v>
      </c>
      <c r="AD130" s="4">
        <f>F100L!Z130</f>
        <v>69</v>
      </c>
      <c r="AE130" s="5">
        <f t="shared" si="13"/>
        <v>3.4500000476837158</v>
      </c>
      <c r="AF130" s="4">
        <f t="shared" si="14"/>
        <v>41</v>
      </c>
      <c r="AG130" s="4">
        <f t="shared" si="15"/>
        <v>148</v>
      </c>
      <c r="AH130" s="5">
        <f t="shared" si="16"/>
        <v>3.6099998950958252</v>
      </c>
      <c r="AI130" s="3" t="str">
        <f>RemarksTwo(D130:W130,AH130,$D$5:$W$5,F100L!AI130)</f>
        <v>PHY127,CHM124,CHM114</v>
      </c>
    </row>
    <row r="131" spans="1:35" ht="24" x14ac:dyDescent="0.35">
      <c r="A131" s="99">
        <v>124</v>
      </c>
      <c r="B131" s="3" t="str">
        <f>PROPER(Details!B130)</f>
        <v>Nwankwo, Chinonso Michael</v>
      </c>
      <c r="C131" s="22" t="str">
        <f>T(Details!C130)</f>
        <v>CMP/20/110954</v>
      </c>
      <c r="D131" s="18" t="s">
        <v>67</v>
      </c>
      <c r="E131" s="18" t="s">
        <v>68</v>
      </c>
      <c r="F131" s="18" t="s">
        <v>71</v>
      </c>
      <c r="G131" s="18" t="s">
        <v>70</v>
      </c>
      <c r="H131" s="18" t="s">
        <v>70</v>
      </c>
      <c r="I131" s="18" t="s">
        <v>68</v>
      </c>
      <c r="J131" s="18" t="s">
        <v>71</v>
      </c>
      <c r="K131" s="18" t="s">
        <v>67</v>
      </c>
      <c r="L131" s="18" t="s">
        <v>68</v>
      </c>
      <c r="M131" s="18" t="s">
        <v>71</v>
      </c>
      <c r="N131" s="28" t="s">
        <v>72</v>
      </c>
      <c r="O131" s="18"/>
      <c r="P131" s="18"/>
      <c r="Q131" s="18"/>
      <c r="R131" s="18"/>
      <c r="S131" s="18"/>
      <c r="T131" s="18"/>
      <c r="U131" s="18"/>
      <c r="V131" s="18"/>
      <c r="W131" s="18"/>
      <c r="X131" s="2"/>
      <c r="Y131" s="4">
        <f t="shared" si="9"/>
        <v>21</v>
      </c>
      <c r="Z131" s="4">
        <f t="shared" si="10"/>
        <v>46</v>
      </c>
      <c r="AA131" s="5">
        <f t="shared" si="11"/>
        <v>2.190000057220459</v>
      </c>
      <c r="AB131" s="4" t="str">
        <f t="shared" si="12"/>
        <v>P</v>
      </c>
      <c r="AC131" s="4">
        <f>F100L!Y131</f>
        <v>20</v>
      </c>
      <c r="AD131" s="4">
        <f>F100L!Z131</f>
        <v>61</v>
      </c>
      <c r="AE131" s="5">
        <f t="shared" si="13"/>
        <v>3.0499999523162842</v>
      </c>
      <c r="AF131" s="4">
        <f t="shared" si="14"/>
        <v>41</v>
      </c>
      <c r="AG131" s="4">
        <f t="shared" si="15"/>
        <v>107</v>
      </c>
      <c r="AH131" s="5">
        <f t="shared" si="16"/>
        <v>2.6099998950958252</v>
      </c>
      <c r="AI131" s="3" t="str">
        <f>RemarksTwo(D131:W131,AH131,$D$5:$W$5,F100L!AI131)</f>
        <v>CHM121,CHM124,CHM114,PHY112</v>
      </c>
    </row>
    <row r="132" spans="1:35" x14ac:dyDescent="0.35">
      <c r="A132" s="99">
        <v>125</v>
      </c>
      <c r="B132" s="3" t="str">
        <f>PROPER(Details!B131)</f>
        <v>Osita,  Ifechukwukwulu Sochima</v>
      </c>
      <c r="C132" s="22" t="str">
        <f>T(Details!C131)</f>
        <v>CMP/20/110986</v>
      </c>
      <c r="D132" s="20" t="s">
        <v>67</v>
      </c>
      <c r="E132" s="18" t="s">
        <v>71</v>
      </c>
      <c r="F132" s="18" t="s">
        <v>72</v>
      </c>
      <c r="G132" s="18" t="s">
        <v>68</v>
      </c>
      <c r="H132" s="18" t="s">
        <v>68</v>
      </c>
      <c r="I132" s="18" t="s">
        <v>67</v>
      </c>
      <c r="J132" s="18" t="s">
        <v>68</v>
      </c>
      <c r="K132" s="18" t="s">
        <v>68</v>
      </c>
      <c r="L132" s="18" t="s">
        <v>68</v>
      </c>
      <c r="M132" s="18" t="s">
        <v>68</v>
      </c>
      <c r="N132" s="28" t="s">
        <v>67</v>
      </c>
      <c r="O132" s="18"/>
      <c r="P132" s="18"/>
      <c r="Q132" s="18"/>
      <c r="R132" s="18"/>
      <c r="S132" s="18"/>
      <c r="T132" s="18"/>
      <c r="U132" s="18"/>
      <c r="V132" s="18"/>
      <c r="W132" s="18"/>
      <c r="X132" s="2"/>
      <c r="Y132" s="4">
        <f t="shared" si="9"/>
        <v>21</v>
      </c>
      <c r="Z132" s="4">
        <f t="shared" si="10"/>
        <v>66</v>
      </c>
      <c r="AA132" s="5">
        <f t="shared" si="11"/>
        <v>3.1400001049041748</v>
      </c>
      <c r="AB132" s="4" t="str">
        <f t="shared" si="12"/>
        <v>P</v>
      </c>
      <c r="AC132" s="4">
        <f>F100L!Y132</f>
        <v>20</v>
      </c>
      <c r="AD132" s="4">
        <f>F100L!Z132</f>
        <v>64</v>
      </c>
      <c r="AE132" s="5">
        <f t="shared" si="13"/>
        <v>3.2000000476837158</v>
      </c>
      <c r="AF132" s="4">
        <f t="shared" si="14"/>
        <v>41</v>
      </c>
      <c r="AG132" s="4">
        <f t="shared" si="15"/>
        <v>130</v>
      </c>
      <c r="AH132" s="5">
        <f t="shared" si="16"/>
        <v>3.1700000762939453</v>
      </c>
      <c r="AI132" s="3" t="str">
        <f>RemarksTwo(D132:W132,AH132,$D$5:$W$5,F100L!AI132)</f>
        <v>PASS</v>
      </c>
    </row>
    <row r="133" spans="1:35" x14ac:dyDescent="0.35">
      <c r="A133" s="99">
        <v>126</v>
      </c>
      <c r="B133" s="3" t="str">
        <f>PROPER(Details!B132)</f>
        <v>Akintunde, Aanu John</v>
      </c>
      <c r="C133" s="22" t="str">
        <f>T(Details!C132)</f>
        <v>CMP/20/110996</v>
      </c>
      <c r="D133" s="18" t="s">
        <v>71</v>
      </c>
      <c r="E133" s="18" t="s">
        <v>68</v>
      </c>
      <c r="F133" s="18" t="s">
        <v>68</v>
      </c>
      <c r="G133" s="18" t="s">
        <v>69</v>
      </c>
      <c r="H133" s="18" t="s">
        <v>67</v>
      </c>
      <c r="I133" s="18" t="s">
        <v>69</v>
      </c>
      <c r="J133" s="18" t="s">
        <v>67</v>
      </c>
      <c r="K133" s="18" t="s">
        <v>69</v>
      </c>
      <c r="L133" s="18" t="s">
        <v>67</v>
      </c>
      <c r="M133" s="18" t="s">
        <v>68</v>
      </c>
      <c r="N133" s="28" t="s">
        <v>67</v>
      </c>
      <c r="O133" s="18"/>
      <c r="P133" s="18"/>
      <c r="Q133" s="18"/>
      <c r="R133" s="18"/>
      <c r="S133" s="18"/>
      <c r="T133" s="18"/>
      <c r="U133" s="18"/>
      <c r="V133" s="18"/>
      <c r="W133" s="18"/>
      <c r="X133" s="2"/>
      <c r="Y133" s="4">
        <f t="shared" si="9"/>
        <v>21</v>
      </c>
      <c r="Z133" s="4">
        <f t="shared" si="10"/>
        <v>79</v>
      </c>
      <c r="AA133" s="5">
        <f t="shared" si="11"/>
        <v>3.7599999904632568</v>
      </c>
      <c r="AB133" s="4" t="str">
        <f t="shared" si="12"/>
        <v>P</v>
      </c>
      <c r="AC133" s="4">
        <f>F100L!Y133</f>
        <v>20</v>
      </c>
      <c r="AD133" s="4">
        <f>F100L!Z133</f>
        <v>79</v>
      </c>
      <c r="AE133" s="5">
        <f t="shared" si="13"/>
        <v>3.9500000476837158</v>
      </c>
      <c r="AF133" s="4">
        <f t="shared" si="14"/>
        <v>41</v>
      </c>
      <c r="AG133" s="4">
        <f t="shared" si="15"/>
        <v>158</v>
      </c>
      <c r="AH133" s="5">
        <f t="shared" si="16"/>
        <v>3.8499999046325684</v>
      </c>
      <c r="AI133" s="3" t="str">
        <f>RemarksTwo(D133:W133,AH133,$D$5:$W$5,F100L!AI133)</f>
        <v>PASS</v>
      </c>
    </row>
    <row r="134" spans="1:35" x14ac:dyDescent="0.35">
      <c r="A134" s="99">
        <v>127</v>
      </c>
      <c r="B134" s="3" t="str">
        <f>PROPER(Details!B133)</f>
        <v>Nwanta, Chinedu John</v>
      </c>
      <c r="C134" s="22" t="str">
        <f>T(Details!C133)</f>
        <v>CMP/20/111032</v>
      </c>
      <c r="D134" s="18" t="s">
        <v>67</v>
      </c>
      <c r="E134" s="18" t="s">
        <v>69</v>
      </c>
      <c r="F134" s="18" t="s">
        <v>69</v>
      </c>
      <c r="G134" s="18" t="s">
        <v>67</v>
      </c>
      <c r="H134" s="18" t="s">
        <v>69</v>
      </c>
      <c r="I134" s="18" t="s">
        <v>69</v>
      </c>
      <c r="J134" s="18" t="s">
        <v>67</v>
      </c>
      <c r="K134" s="18" t="s">
        <v>68</v>
      </c>
      <c r="L134" s="18" t="s">
        <v>67</v>
      </c>
      <c r="M134" s="18" t="s">
        <v>69</v>
      </c>
      <c r="N134" s="28" t="s">
        <v>67</v>
      </c>
      <c r="O134" s="18"/>
      <c r="P134" s="18"/>
      <c r="Q134" s="18"/>
      <c r="R134" s="18"/>
      <c r="S134" s="18"/>
      <c r="T134" s="18"/>
      <c r="U134" s="18"/>
      <c r="V134" s="18"/>
      <c r="W134" s="18"/>
      <c r="X134" s="2"/>
      <c r="Y134" s="4">
        <f t="shared" si="9"/>
        <v>21</v>
      </c>
      <c r="Z134" s="4">
        <f t="shared" si="10"/>
        <v>91</v>
      </c>
      <c r="AA134" s="5">
        <f t="shared" si="11"/>
        <v>4.3299999237060547</v>
      </c>
      <c r="AB134" s="4" t="str">
        <f t="shared" si="12"/>
        <v>P</v>
      </c>
      <c r="AC134" s="4">
        <f>F100L!Y134</f>
        <v>20</v>
      </c>
      <c r="AD134" s="4">
        <f>F100L!Z134</f>
        <v>94</v>
      </c>
      <c r="AE134" s="5">
        <f t="shared" si="13"/>
        <v>4.6999998092651367</v>
      </c>
      <c r="AF134" s="4">
        <f t="shared" si="14"/>
        <v>41</v>
      </c>
      <c r="AG134" s="4">
        <f t="shared" si="15"/>
        <v>185</v>
      </c>
      <c r="AH134" s="5">
        <f t="shared" si="16"/>
        <v>4.5100002288818359</v>
      </c>
      <c r="AI134" s="3" t="str">
        <f>RemarksTwo(D134:W134,AH134,$D$5:$W$5,F100L!AI134)</f>
        <v>COMMENDATION</v>
      </c>
    </row>
    <row r="135" spans="1:35" ht="24" x14ac:dyDescent="0.35">
      <c r="A135" s="99">
        <v>128</v>
      </c>
      <c r="B135" s="3" t="str">
        <f>PROPER(Details!B134)</f>
        <v>Chukwuma, Chibuike Blessed</v>
      </c>
      <c r="C135" s="22" t="str">
        <f>T(Details!C134)</f>
        <v>CMP/20/111037</v>
      </c>
      <c r="D135" s="18" t="s">
        <v>72</v>
      </c>
      <c r="E135" s="18" t="s">
        <v>72</v>
      </c>
      <c r="F135" s="18" t="s">
        <v>72</v>
      </c>
      <c r="G135" s="18" t="s">
        <v>72</v>
      </c>
      <c r="H135" s="18" t="s">
        <v>70</v>
      </c>
      <c r="I135" s="18" t="s">
        <v>68</v>
      </c>
      <c r="J135" s="18" t="s">
        <v>71</v>
      </c>
      <c r="K135" s="18" t="s">
        <v>69</v>
      </c>
      <c r="L135" s="18" t="s">
        <v>68</v>
      </c>
      <c r="M135" s="18" t="s">
        <v>68</v>
      </c>
      <c r="N135" s="28" t="s">
        <v>72</v>
      </c>
      <c r="O135" s="18"/>
      <c r="P135" s="18"/>
      <c r="Q135" s="18"/>
      <c r="R135" s="18"/>
      <c r="S135" s="18"/>
      <c r="T135" s="18"/>
      <c r="U135" s="18"/>
      <c r="V135" s="18"/>
      <c r="W135" s="18"/>
      <c r="X135" s="2"/>
      <c r="Y135" s="4">
        <f t="shared" si="9"/>
        <v>21</v>
      </c>
      <c r="Z135" s="4">
        <f t="shared" si="10"/>
        <v>38</v>
      </c>
      <c r="AA135" s="5">
        <f t="shared" si="11"/>
        <v>1.809999942779541</v>
      </c>
      <c r="AB135" s="4" t="str">
        <f t="shared" si="12"/>
        <v>P</v>
      </c>
      <c r="AC135" s="4">
        <f>F100L!Y135</f>
        <v>20</v>
      </c>
      <c r="AD135" s="4">
        <f>F100L!Z135</f>
        <v>49</v>
      </c>
      <c r="AE135" s="5">
        <f t="shared" si="13"/>
        <v>2.4500000476837158</v>
      </c>
      <c r="AF135" s="4">
        <f t="shared" si="14"/>
        <v>41</v>
      </c>
      <c r="AG135" s="4">
        <f t="shared" si="15"/>
        <v>87</v>
      </c>
      <c r="AH135" s="5">
        <f t="shared" si="16"/>
        <v>2.119999885559082</v>
      </c>
      <c r="AI135" s="3" t="str">
        <f>RemarksTwo(D135:W135,AH135,$D$5:$W$5,F100L!AI135)</f>
        <v>CHM124,CHM113,CHM114,PHY112</v>
      </c>
    </row>
    <row r="136" spans="1:35" x14ac:dyDescent="0.35">
      <c r="A136" s="99">
        <v>129</v>
      </c>
      <c r="B136" s="3" t="str">
        <f>PROPER(Details!B135)</f>
        <v xml:space="preserve">Nnaji, Moses Chinedu </v>
      </c>
      <c r="C136" s="22" t="str">
        <f>T(Details!C135)</f>
        <v>CMP/20/111042</v>
      </c>
      <c r="D136" s="18" t="s">
        <v>68</v>
      </c>
      <c r="E136" s="18" t="s">
        <v>71</v>
      </c>
      <c r="F136" s="18" t="s">
        <v>72</v>
      </c>
      <c r="G136" s="18" t="s">
        <v>69</v>
      </c>
      <c r="H136" s="18" t="s">
        <v>68</v>
      </c>
      <c r="I136" s="18" t="s">
        <v>68</v>
      </c>
      <c r="J136" s="18" t="s">
        <v>68</v>
      </c>
      <c r="K136" s="18" t="s">
        <v>69</v>
      </c>
      <c r="L136" s="18" t="s">
        <v>68</v>
      </c>
      <c r="M136" s="18" t="s">
        <v>67</v>
      </c>
      <c r="N136" s="28" t="s">
        <v>67</v>
      </c>
      <c r="O136" s="18"/>
      <c r="P136" s="18"/>
      <c r="Q136" s="18"/>
      <c r="R136" s="18"/>
      <c r="S136" s="18"/>
      <c r="T136" s="18"/>
      <c r="U136" s="18"/>
      <c r="V136" s="18"/>
      <c r="W136" s="18"/>
      <c r="X136" s="2"/>
      <c r="Y136" s="4">
        <f t="shared" si="9"/>
        <v>21</v>
      </c>
      <c r="Z136" s="4">
        <f t="shared" si="10"/>
        <v>71</v>
      </c>
      <c r="AA136" s="5">
        <f t="shared" si="11"/>
        <v>3.380000114440918</v>
      </c>
      <c r="AB136" s="4" t="str">
        <f t="shared" si="12"/>
        <v>P</v>
      </c>
      <c r="AC136" s="4">
        <f>F100L!Y136</f>
        <v>20</v>
      </c>
      <c r="AD136" s="4">
        <f>F100L!Z136</f>
        <v>71</v>
      </c>
      <c r="AE136" s="5">
        <f t="shared" si="13"/>
        <v>3.5499999523162842</v>
      </c>
      <c r="AF136" s="4">
        <f t="shared" si="14"/>
        <v>41</v>
      </c>
      <c r="AG136" s="4">
        <f t="shared" si="15"/>
        <v>142</v>
      </c>
      <c r="AH136" s="5">
        <f t="shared" si="16"/>
        <v>3.4600000381469727</v>
      </c>
      <c r="AI136" s="3" t="str">
        <f>RemarksTwo(D136:W136,AH136,$D$5:$W$5,F100L!AI136)</f>
        <v>CHM114</v>
      </c>
    </row>
    <row r="137" spans="1:35" x14ac:dyDescent="0.35">
      <c r="A137" s="99">
        <v>130</v>
      </c>
      <c r="B137" s="3" t="str">
        <f>PROPER(Details!B136)</f>
        <v>Agu, Ifeanyichukwu Victor</v>
      </c>
      <c r="C137" s="22" t="str">
        <f>T(Details!C136)</f>
        <v>CMP/20/111043</v>
      </c>
      <c r="D137" s="18" t="s">
        <v>68</v>
      </c>
      <c r="E137" s="18" t="s">
        <v>71</v>
      </c>
      <c r="F137" s="18" t="s">
        <v>68</v>
      </c>
      <c r="G137" s="18" t="s">
        <v>72</v>
      </c>
      <c r="H137" s="18" t="s">
        <v>67</v>
      </c>
      <c r="I137" s="18" t="s">
        <v>67</v>
      </c>
      <c r="J137" s="18" t="s">
        <v>71</v>
      </c>
      <c r="K137" s="18" t="s">
        <v>71</v>
      </c>
      <c r="L137" s="18" t="s">
        <v>72</v>
      </c>
      <c r="M137" s="18" t="s">
        <v>68</v>
      </c>
      <c r="N137" s="28" t="s">
        <v>71</v>
      </c>
      <c r="O137" s="18"/>
      <c r="P137" s="18"/>
      <c r="Q137" s="18"/>
      <c r="R137" s="18"/>
      <c r="S137" s="18"/>
      <c r="T137" s="18"/>
      <c r="U137" s="18"/>
      <c r="V137" s="18"/>
      <c r="W137" s="18"/>
      <c r="X137" s="2"/>
      <c r="Y137" s="4">
        <f t="shared" si="9"/>
        <v>21</v>
      </c>
      <c r="Z137" s="4">
        <f t="shared" si="10"/>
        <v>49</v>
      </c>
      <c r="AA137" s="5">
        <f t="shared" si="11"/>
        <v>2.3299999237060547</v>
      </c>
      <c r="AB137" s="4" t="str">
        <f t="shared" si="12"/>
        <v>P</v>
      </c>
      <c r="AC137" s="4">
        <f>F100L!Y137</f>
        <v>20</v>
      </c>
      <c r="AD137" s="4">
        <f>F100L!Z137</f>
        <v>59</v>
      </c>
      <c r="AE137" s="5">
        <f t="shared" si="13"/>
        <v>2.9500000476837158</v>
      </c>
      <c r="AF137" s="4">
        <f t="shared" si="14"/>
        <v>41</v>
      </c>
      <c r="AG137" s="4">
        <f t="shared" si="15"/>
        <v>108</v>
      </c>
      <c r="AH137" s="5">
        <f t="shared" si="16"/>
        <v>2.630000114440918</v>
      </c>
      <c r="AI137" s="3" t="str">
        <f>RemarksTwo(D137:W137,AH137,$D$5:$W$5,F100L!AI137)</f>
        <v>PHY117,CHM114</v>
      </c>
    </row>
    <row r="138" spans="1:35" x14ac:dyDescent="0.35">
      <c r="A138" s="99">
        <v>131</v>
      </c>
      <c r="B138" s="3" t="str">
        <f>PROPER(Details!B137)</f>
        <v xml:space="preserve">Ubah,  Victor  Chinaecherem </v>
      </c>
      <c r="C138" s="22" t="str">
        <f>T(Details!C137)</f>
        <v>CMP/20/111048</v>
      </c>
      <c r="D138" s="18" t="s">
        <v>69</v>
      </c>
      <c r="E138" s="18" t="s">
        <v>72</v>
      </c>
      <c r="F138" s="18" t="s">
        <v>68</v>
      </c>
      <c r="G138" s="18" t="s">
        <v>71</v>
      </c>
      <c r="H138" s="18" t="s">
        <v>70</v>
      </c>
      <c r="I138" s="18" t="s">
        <v>71</v>
      </c>
      <c r="J138" s="18" t="s">
        <v>68</v>
      </c>
      <c r="K138" s="18" t="s">
        <v>67</v>
      </c>
      <c r="L138" s="18" t="s">
        <v>68</v>
      </c>
      <c r="M138" s="18" t="s">
        <v>72</v>
      </c>
      <c r="N138" s="28" t="s">
        <v>71</v>
      </c>
      <c r="O138" s="18"/>
      <c r="P138" s="18"/>
      <c r="Q138" s="18"/>
      <c r="R138" s="18"/>
      <c r="S138" s="18"/>
      <c r="T138" s="18"/>
      <c r="U138" s="18"/>
      <c r="V138" s="18"/>
      <c r="W138" s="18"/>
      <c r="X138" s="2"/>
      <c r="Y138" s="4">
        <f t="shared" si="9"/>
        <v>21</v>
      </c>
      <c r="Z138" s="4">
        <f t="shared" si="10"/>
        <v>52</v>
      </c>
      <c r="AA138" s="5">
        <f t="shared" si="11"/>
        <v>2.4800000190734863</v>
      </c>
      <c r="AB138" s="4" t="str">
        <f t="shared" si="12"/>
        <v>P</v>
      </c>
      <c r="AC138" s="4">
        <f>F100L!Y138</f>
        <v>20</v>
      </c>
      <c r="AD138" s="4">
        <f>F100L!Z138</f>
        <v>65</v>
      </c>
      <c r="AE138" s="5">
        <f t="shared" si="13"/>
        <v>3.25</v>
      </c>
      <c r="AF138" s="4">
        <f t="shared" si="14"/>
        <v>41</v>
      </c>
      <c r="AG138" s="4">
        <f t="shared" si="15"/>
        <v>117</v>
      </c>
      <c r="AH138" s="5">
        <f t="shared" si="16"/>
        <v>2.8499999046325684</v>
      </c>
      <c r="AI138" s="3" t="str">
        <f>RemarksTwo(D138:W138,AH138,$D$5:$W$5,F100L!AI138)</f>
        <v>CHM124,CHM114,GSS116</v>
      </c>
    </row>
    <row r="139" spans="1:35" x14ac:dyDescent="0.35">
      <c r="A139" s="99">
        <v>132</v>
      </c>
      <c r="B139" s="3" t="str">
        <f>PROPER(Details!B138)</f>
        <v>Ubochi, Kenneth Okechukwu</v>
      </c>
      <c r="C139" s="22" t="str">
        <f>T(Details!C138)</f>
        <v>CMP/20/111057</v>
      </c>
      <c r="D139" s="18" t="s">
        <v>69</v>
      </c>
      <c r="E139" s="18" t="s">
        <v>68</v>
      </c>
      <c r="F139" s="18" t="s">
        <v>67</v>
      </c>
      <c r="G139" s="18" t="s">
        <v>68</v>
      </c>
      <c r="H139" s="18" t="s">
        <v>70</v>
      </c>
      <c r="I139" s="18" t="s">
        <v>67</v>
      </c>
      <c r="J139" s="18" t="s">
        <v>68</v>
      </c>
      <c r="K139" s="18" t="s">
        <v>67</v>
      </c>
      <c r="L139" s="18" t="s">
        <v>68</v>
      </c>
      <c r="M139" s="18" t="s">
        <v>68</v>
      </c>
      <c r="N139" s="28" t="s">
        <v>68</v>
      </c>
      <c r="O139" s="18"/>
      <c r="P139" s="18"/>
      <c r="Q139" s="18"/>
      <c r="R139" s="18"/>
      <c r="S139" s="18"/>
      <c r="T139" s="18"/>
      <c r="U139" s="18"/>
      <c r="V139" s="18"/>
      <c r="W139" s="18"/>
      <c r="X139" s="2"/>
      <c r="Y139" s="4">
        <f t="shared" si="9"/>
        <v>21</v>
      </c>
      <c r="Z139" s="4">
        <f t="shared" si="10"/>
        <v>70</v>
      </c>
      <c r="AA139" s="5">
        <f t="shared" si="11"/>
        <v>3.3299999237060547</v>
      </c>
      <c r="AB139" s="4" t="str">
        <f t="shared" si="12"/>
        <v>P</v>
      </c>
      <c r="AC139" s="4">
        <f>F100L!Y139</f>
        <v>20</v>
      </c>
      <c r="AD139" s="4">
        <f>F100L!Z139</f>
        <v>59</v>
      </c>
      <c r="AE139" s="5">
        <f t="shared" si="13"/>
        <v>2.9500000476837158</v>
      </c>
      <c r="AF139" s="4">
        <f t="shared" si="14"/>
        <v>41</v>
      </c>
      <c r="AG139" s="4">
        <f t="shared" si="15"/>
        <v>129</v>
      </c>
      <c r="AH139" s="5">
        <f t="shared" si="16"/>
        <v>3.1500000953674316</v>
      </c>
      <c r="AI139" s="3" t="str">
        <f>RemarksTwo(D139:W139,AH139,$D$5:$W$5,F100L!AI139)</f>
        <v>CHM124</v>
      </c>
    </row>
    <row r="140" spans="1:35" x14ac:dyDescent="0.35">
      <c r="A140" s="99">
        <v>133</v>
      </c>
      <c r="B140" s="3" t="str">
        <f>PROPER(Details!B139)</f>
        <v>Edet, Nsikak Aniefiok</v>
      </c>
      <c r="C140" s="22" t="str">
        <f>T(Details!C139)</f>
        <v>CMP/20/111058</v>
      </c>
      <c r="D140" s="18" t="s">
        <v>69</v>
      </c>
      <c r="E140" s="18" t="s">
        <v>68</v>
      </c>
      <c r="F140" s="18" t="s">
        <v>67</v>
      </c>
      <c r="G140" s="18" t="s">
        <v>68</v>
      </c>
      <c r="H140" s="18" t="s">
        <v>68</v>
      </c>
      <c r="I140" s="18" t="s">
        <v>67</v>
      </c>
      <c r="J140" s="18" t="s">
        <v>71</v>
      </c>
      <c r="K140" s="18" t="s">
        <v>67</v>
      </c>
      <c r="L140" s="18" t="s">
        <v>68</v>
      </c>
      <c r="M140" s="18" t="s">
        <v>68</v>
      </c>
      <c r="N140" s="28" t="s">
        <v>71</v>
      </c>
      <c r="O140" s="18"/>
      <c r="P140" s="18"/>
      <c r="Q140" s="18"/>
      <c r="R140" s="18"/>
      <c r="S140" s="18"/>
      <c r="T140" s="18"/>
      <c r="U140" s="18"/>
      <c r="V140" s="18"/>
      <c r="W140" s="18"/>
      <c r="X140" s="2"/>
      <c r="Y140" s="4">
        <f t="shared" ref="Y140:Y203" si="17">SumTCL(D140:W140,$D$7:$W$7)</f>
        <v>21</v>
      </c>
      <c r="Z140" s="4">
        <f t="shared" ref="Z140:Z203" si="18">CurrGP(D140:W140,$D$7:$W$7)</f>
        <v>69</v>
      </c>
      <c r="AA140" s="5">
        <f t="shared" ref="AA140:AA203" si="19">GradePointAve(Z140,Y140)</f>
        <v>3.2899999618530273</v>
      </c>
      <c r="AB140" s="4" t="str">
        <f t="shared" ref="AB140:AB203" si="20">SRT(I140:W140)</f>
        <v>P</v>
      </c>
      <c r="AC140" s="4">
        <f>F100L!Y140</f>
        <v>20</v>
      </c>
      <c r="AD140" s="4">
        <f>F100L!Z140</f>
        <v>72</v>
      </c>
      <c r="AE140" s="5">
        <f t="shared" ref="AE140:AE203" si="21">GradePointAve(AD140,AC140)</f>
        <v>3.5999999046325684</v>
      </c>
      <c r="AF140" s="4">
        <f t="shared" ref="AF140:AF203" si="22">SUM(Y140,AC140)</f>
        <v>41</v>
      </c>
      <c r="AG140" s="4">
        <f t="shared" ref="AG140:AG203" si="23">SUM(Z140,AD140)</f>
        <v>141</v>
      </c>
      <c r="AH140" s="5">
        <f t="shared" ref="AH140:AH203" si="24">GradePointAve(AG140,AF140)</f>
        <v>3.440000057220459</v>
      </c>
      <c r="AI140" s="3" t="str">
        <f>RemarksTwo(D140:W140,AH140,$D$5:$W$5,F100L!AI140)</f>
        <v>PASS</v>
      </c>
    </row>
    <row r="141" spans="1:35" x14ac:dyDescent="0.35">
      <c r="A141" s="99">
        <v>134</v>
      </c>
      <c r="B141" s="3" t="str">
        <f>PROPER(Details!B140)</f>
        <v>Uche, Emmanuel Kay</v>
      </c>
      <c r="C141" s="22" t="str">
        <f>T(Details!C140)</f>
        <v>CMP/20/111060</v>
      </c>
      <c r="D141" s="18" t="s">
        <v>68</v>
      </c>
      <c r="E141" s="18" t="s">
        <v>71</v>
      </c>
      <c r="F141" s="18" t="s">
        <v>69</v>
      </c>
      <c r="G141" s="18" t="s">
        <v>70</v>
      </c>
      <c r="H141" s="18" t="s">
        <v>70</v>
      </c>
      <c r="I141" s="18" t="s">
        <v>67</v>
      </c>
      <c r="J141" s="18" t="s">
        <v>67</v>
      </c>
      <c r="K141" s="18" t="s">
        <v>68</v>
      </c>
      <c r="L141" s="18" t="s">
        <v>68</v>
      </c>
      <c r="M141" s="18" t="s">
        <v>68</v>
      </c>
      <c r="N141" s="28" t="s">
        <v>72</v>
      </c>
      <c r="O141" s="18"/>
      <c r="P141" s="18"/>
      <c r="Q141" s="18"/>
      <c r="R141" s="18"/>
      <c r="S141" s="18"/>
      <c r="T141" s="18"/>
      <c r="U141" s="18"/>
      <c r="V141" s="18"/>
      <c r="W141" s="18"/>
      <c r="X141" s="2"/>
      <c r="Y141" s="4">
        <f t="shared" si="17"/>
        <v>21</v>
      </c>
      <c r="Z141" s="4">
        <f t="shared" si="18"/>
        <v>51</v>
      </c>
      <c r="AA141" s="5">
        <f t="shared" si="19"/>
        <v>2.4300000667572021</v>
      </c>
      <c r="AB141" s="4" t="str">
        <f t="shared" si="20"/>
        <v>P</v>
      </c>
      <c r="AC141" s="4">
        <f>F100L!Y141</f>
        <v>20</v>
      </c>
      <c r="AD141" s="4">
        <f>F100L!Z141</f>
        <v>68</v>
      </c>
      <c r="AE141" s="5">
        <f t="shared" si="21"/>
        <v>3.4000000953674316</v>
      </c>
      <c r="AF141" s="4">
        <f t="shared" si="22"/>
        <v>41</v>
      </c>
      <c r="AG141" s="4">
        <f t="shared" si="23"/>
        <v>119</v>
      </c>
      <c r="AH141" s="5">
        <f t="shared" si="24"/>
        <v>2.9000000953674316</v>
      </c>
      <c r="AI141" s="3" t="str">
        <f>RemarksTwo(D141:W141,AH141,$D$5:$W$5,F100L!AI141)</f>
        <v>CHM121,CHM124</v>
      </c>
    </row>
    <row r="142" spans="1:35" x14ac:dyDescent="0.35">
      <c r="A142" s="99">
        <v>135</v>
      </c>
      <c r="B142" s="3" t="str">
        <f>PROPER(Details!B141)</f>
        <v>Ajaero, Chizaram Favour</v>
      </c>
      <c r="C142" s="22" t="str">
        <f>T(Details!C141)</f>
        <v>CMP/20/111063</v>
      </c>
      <c r="D142" s="18" t="s">
        <v>69</v>
      </c>
      <c r="E142" s="18" t="s">
        <v>68</v>
      </c>
      <c r="F142" s="18" t="s">
        <v>68</v>
      </c>
      <c r="G142" s="18" t="s">
        <v>70</v>
      </c>
      <c r="H142" s="18" t="s">
        <v>72</v>
      </c>
      <c r="I142" s="18" t="s">
        <v>67</v>
      </c>
      <c r="J142" s="18" t="s">
        <v>68</v>
      </c>
      <c r="K142" s="18" t="s">
        <v>67</v>
      </c>
      <c r="L142" s="18" t="s">
        <v>68</v>
      </c>
      <c r="M142" s="18" t="s">
        <v>68</v>
      </c>
      <c r="N142" s="18" t="s">
        <v>67</v>
      </c>
      <c r="O142" s="18"/>
      <c r="P142" s="18"/>
      <c r="Q142" s="18"/>
      <c r="R142" s="18"/>
      <c r="S142" s="18"/>
      <c r="T142" s="18"/>
      <c r="U142" s="18"/>
      <c r="V142" s="18"/>
      <c r="W142" s="18"/>
      <c r="X142" s="2"/>
      <c r="Y142" s="4">
        <f t="shared" si="17"/>
        <v>21</v>
      </c>
      <c r="Z142" s="4">
        <f t="shared" si="18"/>
        <v>63</v>
      </c>
      <c r="AA142" s="5">
        <f t="shared" si="19"/>
        <v>3</v>
      </c>
      <c r="AB142" s="4" t="str">
        <f t="shared" si="20"/>
        <v>P</v>
      </c>
      <c r="AC142" s="4">
        <f>F100L!Y142</f>
        <v>20</v>
      </c>
      <c r="AD142" s="4">
        <f>F100L!Z142</f>
        <v>57</v>
      </c>
      <c r="AE142" s="5">
        <f t="shared" si="21"/>
        <v>2.8499999046325684</v>
      </c>
      <c r="AF142" s="4">
        <f t="shared" si="22"/>
        <v>41</v>
      </c>
      <c r="AG142" s="4">
        <f t="shared" si="23"/>
        <v>120</v>
      </c>
      <c r="AH142" s="5">
        <f t="shared" si="24"/>
        <v>2.9300000667572021</v>
      </c>
      <c r="AI142" s="3" t="str">
        <f>RemarksTwo(D142:W142,AH142,$D$5:$W$5,F100L!AI142)</f>
        <v>CHM121,CHM114</v>
      </c>
    </row>
    <row r="143" spans="1:35" x14ac:dyDescent="0.35">
      <c r="A143" s="99">
        <v>136</v>
      </c>
      <c r="B143" s="3" t="str">
        <f>PROPER(Details!B142)</f>
        <v xml:space="preserve">John, Chidera </v>
      </c>
      <c r="C143" s="22" t="str">
        <f>T(Details!C142)</f>
        <v>CMP/20/111067</v>
      </c>
      <c r="D143" s="34" t="s">
        <v>72</v>
      </c>
      <c r="E143" s="34" t="s">
        <v>67</v>
      </c>
      <c r="F143" s="18" t="s">
        <v>68</v>
      </c>
      <c r="G143" s="34" t="s">
        <v>67</v>
      </c>
      <c r="H143" s="34" t="s">
        <v>67</v>
      </c>
      <c r="I143" s="34" t="s">
        <v>68</v>
      </c>
      <c r="J143" s="34" t="s">
        <v>68</v>
      </c>
      <c r="K143" s="34" t="s">
        <v>67</v>
      </c>
      <c r="L143" s="34" t="s">
        <v>68</v>
      </c>
      <c r="M143" s="34" t="s">
        <v>68</v>
      </c>
      <c r="N143" s="35" t="s">
        <v>68</v>
      </c>
      <c r="O143" s="18"/>
      <c r="P143" s="18"/>
      <c r="Q143" s="18"/>
      <c r="R143" s="18"/>
      <c r="S143" s="18"/>
      <c r="T143" s="18"/>
      <c r="U143" s="18"/>
      <c r="V143" s="18"/>
      <c r="W143" s="18"/>
      <c r="X143" s="2"/>
      <c r="Y143" s="4">
        <f t="shared" si="17"/>
        <v>21</v>
      </c>
      <c r="Z143" s="4">
        <f t="shared" si="18"/>
        <v>64</v>
      </c>
      <c r="AA143" s="5">
        <f t="shared" si="19"/>
        <v>3.0499999523162842</v>
      </c>
      <c r="AB143" s="4" t="str">
        <f t="shared" si="20"/>
        <v>P</v>
      </c>
      <c r="AC143" s="4">
        <f>F100L!Y143</f>
        <v>20</v>
      </c>
      <c r="AD143" s="4">
        <f>F100L!Z143</f>
        <v>62</v>
      </c>
      <c r="AE143" s="5">
        <f t="shared" si="21"/>
        <v>3.0999999046325684</v>
      </c>
      <c r="AF143" s="4">
        <f t="shared" si="22"/>
        <v>41</v>
      </c>
      <c r="AG143" s="4">
        <f t="shared" si="23"/>
        <v>126</v>
      </c>
      <c r="AH143" s="5">
        <f t="shared" si="24"/>
        <v>3.0699999332427979</v>
      </c>
      <c r="AI143" s="3" t="str">
        <f>RemarksTwo(D143:W143,AH143,$D$5:$W$5,F100L!AI143)</f>
        <v>PASS</v>
      </c>
    </row>
    <row r="144" spans="1:35" x14ac:dyDescent="0.35">
      <c r="A144" s="99">
        <v>137</v>
      </c>
      <c r="B144" s="3" t="str">
        <f>PROPER(Details!B143)</f>
        <v>Ibe, Prosper Chigozie</v>
      </c>
      <c r="C144" s="22" t="str">
        <f>T(Details!C143)</f>
        <v>CMP/20/111069</v>
      </c>
      <c r="D144" s="18" t="s">
        <v>72</v>
      </c>
      <c r="E144" s="18" t="s">
        <v>68</v>
      </c>
      <c r="F144" s="34" t="s">
        <v>67</v>
      </c>
      <c r="G144" s="18" t="s">
        <v>67</v>
      </c>
      <c r="H144" s="18" t="s">
        <v>69</v>
      </c>
      <c r="I144" s="18" t="s">
        <v>69</v>
      </c>
      <c r="J144" s="18" t="s">
        <v>68</v>
      </c>
      <c r="K144" s="18" t="s">
        <v>67</v>
      </c>
      <c r="L144" s="18" t="s">
        <v>67</v>
      </c>
      <c r="M144" s="18" t="s">
        <v>67</v>
      </c>
      <c r="N144" s="28" t="s">
        <v>67</v>
      </c>
      <c r="O144" s="18"/>
      <c r="P144" s="18"/>
      <c r="Q144" s="18"/>
      <c r="R144" s="18"/>
      <c r="S144" s="18"/>
      <c r="T144" s="18"/>
      <c r="U144" s="18"/>
      <c r="V144" s="18"/>
      <c r="W144" s="18"/>
      <c r="X144" s="2"/>
      <c r="Y144" s="4">
        <f t="shared" si="17"/>
        <v>21</v>
      </c>
      <c r="Z144" s="4">
        <f t="shared" si="18"/>
        <v>74</v>
      </c>
      <c r="AA144" s="5">
        <f t="shared" si="19"/>
        <v>3.5199999809265137</v>
      </c>
      <c r="AB144" s="4" t="str">
        <f t="shared" si="20"/>
        <v>P</v>
      </c>
      <c r="AC144" s="4">
        <f>F100L!Y144</f>
        <v>20</v>
      </c>
      <c r="AD144" s="4">
        <f>F100L!Z144</f>
        <v>76</v>
      </c>
      <c r="AE144" s="5">
        <f t="shared" si="21"/>
        <v>3.7999999523162842</v>
      </c>
      <c r="AF144" s="4">
        <f t="shared" si="22"/>
        <v>41</v>
      </c>
      <c r="AG144" s="4">
        <f t="shared" si="23"/>
        <v>150</v>
      </c>
      <c r="AH144" s="5">
        <f t="shared" si="24"/>
        <v>3.6600000858306885</v>
      </c>
      <c r="AI144" s="3" t="str">
        <f>RemarksTwo(D144:W144,AH144,$D$5:$W$5,F100L!AI144)</f>
        <v>PASS</v>
      </c>
    </row>
    <row r="145" spans="1:35" x14ac:dyDescent="0.35">
      <c r="A145" s="99">
        <v>138</v>
      </c>
      <c r="B145" s="3" t="str">
        <f>PROPER(Details!B144)</f>
        <v>Chukwudi, Praise Enyinna</v>
      </c>
      <c r="C145" s="22" t="str">
        <f>T(Details!C144)</f>
        <v>CMP/20/111071</v>
      </c>
      <c r="D145" s="18" t="s">
        <v>69</v>
      </c>
      <c r="E145" s="18" t="s">
        <v>67</v>
      </c>
      <c r="F145" s="18" t="s">
        <v>68</v>
      </c>
      <c r="G145" s="18" t="s">
        <v>67</v>
      </c>
      <c r="H145" s="18" t="s">
        <v>67</v>
      </c>
      <c r="I145" s="18" t="s">
        <v>67</v>
      </c>
      <c r="J145" s="18" t="s">
        <v>67</v>
      </c>
      <c r="K145" s="18" t="s">
        <v>68</v>
      </c>
      <c r="L145" s="18" t="s">
        <v>67</v>
      </c>
      <c r="M145" s="18" t="s">
        <v>69</v>
      </c>
      <c r="N145" s="28" t="s">
        <v>67</v>
      </c>
      <c r="O145" s="18"/>
      <c r="P145" s="18"/>
      <c r="Q145" s="18"/>
      <c r="R145" s="18"/>
      <c r="S145" s="18"/>
      <c r="T145" s="18"/>
      <c r="U145" s="18"/>
      <c r="V145" s="18"/>
      <c r="W145" s="18"/>
      <c r="X145" s="2"/>
      <c r="Y145" s="4">
        <f t="shared" si="17"/>
        <v>21</v>
      </c>
      <c r="Z145" s="4">
        <f t="shared" si="18"/>
        <v>87</v>
      </c>
      <c r="AA145" s="5">
        <f t="shared" si="19"/>
        <v>4.1399998664855957</v>
      </c>
      <c r="AB145" s="4" t="str">
        <f t="shared" si="20"/>
        <v>P</v>
      </c>
      <c r="AC145" s="4">
        <f>F100L!Y145</f>
        <v>20</v>
      </c>
      <c r="AD145" s="4">
        <f>F100L!Z145</f>
        <v>52</v>
      </c>
      <c r="AE145" s="5">
        <f t="shared" si="21"/>
        <v>2.5999999046325684</v>
      </c>
      <c r="AF145" s="4">
        <f t="shared" si="22"/>
        <v>41</v>
      </c>
      <c r="AG145" s="4">
        <f t="shared" si="23"/>
        <v>139</v>
      </c>
      <c r="AH145" s="5">
        <f t="shared" si="24"/>
        <v>3.3900001049041748</v>
      </c>
      <c r="AI145" s="3" t="str">
        <f>RemarksTwo(D145:W145,AH145,$D$5:$W$5,F100L!AI145)</f>
        <v>CHM113</v>
      </c>
    </row>
    <row r="146" spans="1:35" x14ac:dyDescent="0.35">
      <c r="A146" s="99">
        <v>139</v>
      </c>
      <c r="B146" s="3" t="str">
        <f>PROPER(Details!B145)</f>
        <v>Egbo, Chioma Precious</v>
      </c>
      <c r="C146" s="22" t="str">
        <f>T(Details!C145)</f>
        <v>CMP/20/111082</v>
      </c>
      <c r="D146" s="18" t="s">
        <v>69</v>
      </c>
      <c r="E146" s="18" t="s">
        <v>67</v>
      </c>
      <c r="F146" s="18" t="s">
        <v>67</v>
      </c>
      <c r="G146" s="18" t="s">
        <v>69</v>
      </c>
      <c r="H146" s="18" t="s">
        <v>69</v>
      </c>
      <c r="I146" s="18" t="s">
        <v>67</v>
      </c>
      <c r="J146" s="18" t="s">
        <v>67</v>
      </c>
      <c r="K146" s="18" t="s">
        <v>67</v>
      </c>
      <c r="L146" s="18" t="s">
        <v>67</v>
      </c>
      <c r="M146" s="18" t="s">
        <v>69</v>
      </c>
      <c r="N146" s="28" t="s">
        <v>68</v>
      </c>
      <c r="O146" s="18"/>
      <c r="P146" s="18"/>
      <c r="Q146" s="18"/>
      <c r="R146" s="18"/>
      <c r="S146" s="18"/>
      <c r="T146" s="18"/>
      <c r="U146" s="18"/>
      <c r="V146" s="18"/>
      <c r="W146" s="18"/>
      <c r="X146" s="2"/>
      <c r="Y146" s="4">
        <f t="shared" si="17"/>
        <v>21</v>
      </c>
      <c r="Z146" s="4">
        <f t="shared" si="18"/>
        <v>91</v>
      </c>
      <c r="AA146" s="5">
        <f t="shared" si="19"/>
        <v>4.3299999237060547</v>
      </c>
      <c r="AB146" s="4" t="str">
        <f t="shared" si="20"/>
        <v>P</v>
      </c>
      <c r="AC146" s="4">
        <f>F100L!Y146</f>
        <v>20</v>
      </c>
      <c r="AD146" s="4">
        <f>F100L!Z146</f>
        <v>78</v>
      </c>
      <c r="AE146" s="5">
        <f t="shared" si="21"/>
        <v>3.9000000953674316</v>
      </c>
      <c r="AF146" s="4">
        <f t="shared" si="22"/>
        <v>41</v>
      </c>
      <c r="AG146" s="4">
        <f t="shared" si="23"/>
        <v>169</v>
      </c>
      <c r="AH146" s="5">
        <f t="shared" si="24"/>
        <v>4.119999885559082</v>
      </c>
      <c r="AI146" s="3" t="str">
        <f>RemarksTwo(D146:W146,AH146,$D$5:$W$5,F100L!AI146)</f>
        <v>COMMENDATION</v>
      </c>
    </row>
    <row r="147" spans="1:35" x14ac:dyDescent="0.35">
      <c r="A147" s="99">
        <v>140</v>
      </c>
      <c r="B147" s="3" t="str">
        <f>PROPER(Details!B146)</f>
        <v>Ugwuezi, Tochi</v>
      </c>
      <c r="C147" s="22" t="str">
        <f>T(Details!C146)</f>
        <v>CMP/20/111091</v>
      </c>
      <c r="D147" s="18" t="s">
        <v>69</v>
      </c>
      <c r="E147" s="18" t="s">
        <v>69</v>
      </c>
      <c r="F147" s="18" t="s">
        <v>68</v>
      </c>
      <c r="G147" s="18" t="s">
        <v>67</v>
      </c>
      <c r="H147" s="18" t="s">
        <v>69</v>
      </c>
      <c r="I147" s="18" t="s">
        <v>67</v>
      </c>
      <c r="J147" s="18" t="s">
        <v>68</v>
      </c>
      <c r="K147" s="18" t="s">
        <v>69</v>
      </c>
      <c r="L147" s="18" t="s">
        <v>68</v>
      </c>
      <c r="M147" s="18" t="s">
        <v>68</v>
      </c>
      <c r="N147" s="28" t="s">
        <v>68</v>
      </c>
      <c r="O147" s="18"/>
      <c r="P147" s="18"/>
      <c r="Q147" s="18"/>
      <c r="R147" s="18"/>
      <c r="S147" s="18"/>
      <c r="T147" s="18"/>
      <c r="U147" s="18"/>
      <c r="V147" s="18"/>
      <c r="W147" s="18"/>
      <c r="X147" s="2"/>
      <c r="Y147" s="4">
        <f t="shared" si="17"/>
        <v>21</v>
      </c>
      <c r="Z147" s="4">
        <f t="shared" si="18"/>
        <v>82</v>
      </c>
      <c r="AA147" s="5">
        <f t="shared" si="19"/>
        <v>3.9000000953674316</v>
      </c>
      <c r="AB147" s="4" t="str">
        <f t="shared" si="20"/>
        <v>P</v>
      </c>
      <c r="AC147" s="4">
        <f>F100L!Y147</f>
        <v>20</v>
      </c>
      <c r="AD147" s="4">
        <f>F100L!Z147</f>
        <v>66</v>
      </c>
      <c r="AE147" s="5">
        <f t="shared" si="21"/>
        <v>3.2999999523162842</v>
      </c>
      <c r="AF147" s="4">
        <f t="shared" si="22"/>
        <v>41</v>
      </c>
      <c r="AG147" s="4">
        <f t="shared" si="23"/>
        <v>148</v>
      </c>
      <c r="AH147" s="5">
        <f t="shared" si="24"/>
        <v>3.6099998950958252</v>
      </c>
      <c r="AI147" s="3" t="str">
        <f>RemarksTwo(D147:W147,AH147,$D$5:$W$5,F100L!AI147)</f>
        <v>CHM113,CHM114</v>
      </c>
    </row>
    <row r="148" spans="1:35" x14ac:dyDescent="0.35">
      <c r="A148" s="99">
        <v>141</v>
      </c>
      <c r="B148" s="3" t="str">
        <f>PROPER(Details!B147)</f>
        <v>Emele, Precious Ikechukwu</v>
      </c>
      <c r="C148" s="22" t="str">
        <f>T(Details!C147)</f>
        <v>CMP/20/111097</v>
      </c>
      <c r="D148" s="18" t="s">
        <v>70</v>
      </c>
      <c r="E148" s="18" t="s">
        <v>67</v>
      </c>
      <c r="F148" s="18" t="s">
        <v>71</v>
      </c>
      <c r="G148" s="18" t="s">
        <v>72</v>
      </c>
      <c r="H148" s="18" t="s">
        <v>72</v>
      </c>
      <c r="I148" s="18" t="s">
        <v>68</v>
      </c>
      <c r="J148" s="18" t="s">
        <v>67</v>
      </c>
      <c r="K148" s="18" t="s">
        <v>69</v>
      </c>
      <c r="L148" s="18" t="s">
        <v>68</v>
      </c>
      <c r="M148" s="18" t="s">
        <v>72</v>
      </c>
      <c r="N148" s="28" t="s">
        <v>68</v>
      </c>
      <c r="O148" s="18"/>
      <c r="P148" s="18"/>
      <c r="Q148" s="18"/>
      <c r="R148" s="18"/>
      <c r="S148" s="18"/>
      <c r="T148" s="18"/>
      <c r="U148" s="18"/>
      <c r="V148" s="18"/>
      <c r="W148" s="18"/>
      <c r="X148" s="2"/>
      <c r="Y148" s="4">
        <f t="shared" si="17"/>
        <v>21</v>
      </c>
      <c r="Z148" s="4">
        <f t="shared" si="18"/>
        <v>47</v>
      </c>
      <c r="AA148" s="5">
        <f t="shared" si="19"/>
        <v>2.2400000095367432</v>
      </c>
      <c r="AB148" s="4" t="str">
        <f t="shared" si="20"/>
        <v>P</v>
      </c>
      <c r="AC148" s="4">
        <f>F100L!Y148</f>
        <v>20</v>
      </c>
      <c r="AD148" s="4">
        <f>F100L!Z148</f>
        <v>53</v>
      </c>
      <c r="AE148" s="5">
        <f t="shared" si="21"/>
        <v>2.6500000953674316</v>
      </c>
      <c r="AF148" s="4">
        <f t="shared" si="22"/>
        <v>41</v>
      </c>
      <c r="AG148" s="4">
        <f t="shared" si="23"/>
        <v>100</v>
      </c>
      <c r="AH148" s="5">
        <f t="shared" si="24"/>
        <v>2.440000057220459</v>
      </c>
      <c r="AI148" s="3" t="str">
        <f>RemarksTwo(D148:W148,AH148,$D$5:$W$5,F100L!AI148)</f>
        <v>MTH122</v>
      </c>
    </row>
    <row r="149" spans="1:35" x14ac:dyDescent="0.35">
      <c r="A149" s="99">
        <v>142</v>
      </c>
      <c r="B149" s="3" t="str">
        <f>PROPER(Details!B148)</f>
        <v>Agu, Emmanuelchibunna</v>
      </c>
      <c r="C149" s="22" t="str">
        <f>T(Details!C148)</f>
        <v>CMP/20/111099</v>
      </c>
      <c r="D149" s="53" t="s">
        <v>72</v>
      </c>
      <c r="E149" s="53" t="s">
        <v>68</v>
      </c>
      <c r="F149" s="18" t="s">
        <v>72</v>
      </c>
      <c r="G149" s="53" t="s">
        <v>68</v>
      </c>
      <c r="H149" s="53" t="s">
        <v>72</v>
      </c>
      <c r="I149" s="53" t="s">
        <v>70</v>
      </c>
      <c r="J149" s="53" t="s">
        <v>71</v>
      </c>
      <c r="K149" s="53" t="s">
        <v>69</v>
      </c>
      <c r="L149" s="53" t="s">
        <v>68</v>
      </c>
      <c r="M149" s="53" t="s">
        <v>67</v>
      </c>
      <c r="N149" s="54" t="s">
        <v>72</v>
      </c>
      <c r="O149" s="18"/>
      <c r="P149" s="18"/>
      <c r="Q149" s="18"/>
      <c r="R149" s="18"/>
      <c r="S149" s="18"/>
      <c r="T149" s="18"/>
      <c r="U149" s="18"/>
      <c r="V149" s="18"/>
      <c r="W149" s="18"/>
      <c r="X149" s="2"/>
      <c r="Y149" s="4">
        <f t="shared" si="17"/>
        <v>21</v>
      </c>
      <c r="Z149" s="4">
        <f t="shared" si="18"/>
        <v>45</v>
      </c>
      <c r="AA149" s="5">
        <f t="shared" si="19"/>
        <v>2.1400001049041748</v>
      </c>
      <c r="AB149" s="4" t="str">
        <f t="shared" si="20"/>
        <v>CO</v>
      </c>
      <c r="AC149" s="4">
        <f>F100L!Y149</f>
        <v>20</v>
      </c>
      <c r="AD149" s="4">
        <f>F100L!Z149</f>
        <v>43</v>
      </c>
      <c r="AE149" s="5">
        <f t="shared" si="21"/>
        <v>2.1500000953674316</v>
      </c>
      <c r="AF149" s="4">
        <f t="shared" si="22"/>
        <v>41</v>
      </c>
      <c r="AG149" s="4">
        <f t="shared" si="23"/>
        <v>88</v>
      </c>
      <c r="AH149" s="5">
        <f t="shared" si="24"/>
        <v>2.1500000953674316</v>
      </c>
      <c r="AI149" s="3" t="str">
        <f>RemarksTwo(D149:W149,AH149,$D$5:$W$5,F100L!AI149)</f>
        <v>GSS121,CHM114</v>
      </c>
    </row>
    <row r="150" spans="1:35" x14ac:dyDescent="0.35">
      <c r="A150" s="99">
        <v>143</v>
      </c>
      <c r="B150" s="3" t="str">
        <f>PROPER(Details!B149)</f>
        <v>Ajah, Patience Ndidi</v>
      </c>
      <c r="C150" s="22" t="str">
        <f>T(Details!C149)</f>
        <v>CMP/20/111107</v>
      </c>
      <c r="D150" s="18" t="s">
        <v>67</v>
      </c>
      <c r="E150" s="18" t="s">
        <v>68</v>
      </c>
      <c r="F150" s="53" t="s">
        <v>67</v>
      </c>
      <c r="G150" s="18" t="s">
        <v>68</v>
      </c>
      <c r="H150" s="18" t="s">
        <v>69</v>
      </c>
      <c r="I150" s="18" t="s">
        <v>69</v>
      </c>
      <c r="J150" s="18" t="s">
        <v>67</v>
      </c>
      <c r="K150" s="18" t="s">
        <v>69</v>
      </c>
      <c r="L150" s="18" t="s">
        <v>69</v>
      </c>
      <c r="M150" s="18" t="s">
        <v>67</v>
      </c>
      <c r="N150" s="28" t="s">
        <v>67</v>
      </c>
      <c r="O150" s="18"/>
      <c r="P150" s="18"/>
      <c r="Q150" s="18"/>
      <c r="R150" s="18"/>
      <c r="S150" s="18"/>
      <c r="T150" s="18"/>
      <c r="U150" s="18"/>
      <c r="V150" s="18"/>
      <c r="W150" s="18"/>
      <c r="X150" s="2"/>
      <c r="Y150" s="4">
        <f t="shared" si="17"/>
        <v>21</v>
      </c>
      <c r="Z150" s="4">
        <f t="shared" si="18"/>
        <v>85</v>
      </c>
      <c r="AA150" s="5">
        <f t="shared" si="19"/>
        <v>4.0500001907348633</v>
      </c>
      <c r="AB150" s="4" t="str">
        <f t="shared" si="20"/>
        <v>P</v>
      </c>
      <c r="AC150" s="4">
        <f>F100L!Y150</f>
        <v>20</v>
      </c>
      <c r="AD150" s="4">
        <f>F100L!Z150</f>
        <v>83</v>
      </c>
      <c r="AE150" s="5">
        <f t="shared" si="21"/>
        <v>4.1500000953674316</v>
      </c>
      <c r="AF150" s="4">
        <f t="shared" si="22"/>
        <v>41</v>
      </c>
      <c r="AG150" s="4">
        <f t="shared" si="23"/>
        <v>168</v>
      </c>
      <c r="AH150" s="5">
        <f t="shared" si="24"/>
        <v>4.0999999046325684</v>
      </c>
      <c r="AI150" s="3" t="str">
        <f>RemarksTwo(D150:W150,AH150,$D$5:$W$5,F100L!AI150)</f>
        <v>COMMENDATION</v>
      </c>
    </row>
    <row r="151" spans="1:35" x14ac:dyDescent="0.35">
      <c r="A151" s="99">
        <v>144</v>
      </c>
      <c r="B151" s="3" t="str">
        <f>PROPER(Details!B150)</f>
        <v>Nwankwo, Casmir Chidiebere</v>
      </c>
      <c r="C151" s="22" t="str">
        <f>T(Details!C150)</f>
        <v>CMP/20/111110</v>
      </c>
      <c r="D151" s="18" t="s">
        <v>69</v>
      </c>
      <c r="E151" s="18" t="s">
        <v>67</v>
      </c>
      <c r="F151" s="18" t="s">
        <v>68</v>
      </c>
      <c r="G151" s="18" t="s">
        <v>67</v>
      </c>
      <c r="H151" s="18" t="s">
        <v>68</v>
      </c>
      <c r="I151" s="18" t="s">
        <v>69</v>
      </c>
      <c r="J151" s="18" t="s">
        <v>68</v>
      </c>
      <c r="K151" s="18" t="s">
        <v>69</v>
      </c>
      <c r="L151" s="18" t="s">
        <v>71</v>
      </c>
      <c r="M151" s="18" t="s">
        <v>68</v>
      </c>
      <c r="N151" s="28" t="s">
        <v>69</v>
      </c>
      <c r="O151" s="18"/>
      <c r="P151" s="18"/>
      <c r="Q151" s="18"/>
      <c r="R151" s="18"/>
      <c r="S151" s="18"/>
      <c r="T151" s="18"/>
      <c r="U151" s="18"/>
      <c r="V151" s="18"/>
      <c r="W151" s="18"/>
      <c r="X151" s="2"/>
      <c r="Y151" s="4">
        <f t="shared" si="17"/>
        <v>21</v>
      </c>
      <c r="Z151" s="4">
        <f t="shared" si="18"/>
        <v>82</v>
      </c>
      <c r="AA151" s="5">
        <f t="shared" si="19"/>
        <v>3.9000000953674316</v>
      </c>
      <c r="AB151" s="4" t="str">
        <f t="shared" si="20"/>
        <v>P</v>
      </c>
      <c r="AC151" s="4">
        <f>F100L!Y151</f>
        <v>20</v>
      </c>
      <c r="AD151" s="4">
        <f>F100L!Z151</f>
        <v>64</v>
      </c>
      <c r="AE151" s="5">
        <f t="shared" si="21"/>
        <v>3.2000000476837158</v>
      </c>
      <c r="AF151" s="4">
        <f t="shared" si="22"/>
        <v>41</v>
      </c>
      <c r="AG151" s="4">
        <f t="shared" si="23"/>
        <v>146</v>
      </c>
      <c r="AH151" s="5">
        <f t="shared" si="24"/>
        <v>3.559999942779541</v>
      </c>
      <c r="AI151" s="3" t="str">
        <f>RemarksTwo(D151:W151,AH151,$D$5:$W$5,F100L!AI151)</f>
        <v>PHY117</v>
      </c>
    </row>
    <row r="152" spans="1:35" x14ac:dyDescent="0.35">
      <c r="A152" s="99">
        <v>145</v>
      </c>
      <c r="B152" s="3" t="str">
        <f>PROPER(Details!B151)</f>
        <v xml:space="preserve">Nwora, Chukwuma  Emmanuel </v>
      </c>
      <c r="C152" s="22" t="str">
        <f>T(Details!C151)</f>
        <v>CMP/20/111114</v>
      </c>
      <c r="D152" s="18" t="s">
        <v>67</v>
      </c>
      <c r="E152" s="18" t="s">
        <v>67</v>
      </c>
      <c r="F152" s="18" t="s">
        <v>67</v>
      </c>
      <c r="G152" s="18" t="s">
        <v>69</v>
      </c>
      <c r="H152" s="18" t="s">
        <v>72</v>
      </c>
      <c r="I152" s="18" t="s">
        <v>69</v>
      </c>
      <c r="J152" s="18" t="s">
        <v>67</v>
      </c>
      <c r="K152" s="18" t="s">
        <v>67</v>
      </c>
      <c r="L152" s="18" t="s">
        <v>72</v>
      </c>
      <c r="M152" s="18" t="s">
        <v>69</v>
      </c>
      <c r="N152" s="28" t="s">
        <v>68</v>
      </c>
      <c r="O152" s="18"/>
      <c r="P152" s="18"/>
      <c r="Q152" s="18"/>
      <c r="R152" s="18"/>
      <c r="S152" s="18"/>
      <c r="T152" s="18"/>
      <c r="U152" s="18"/>
      <c r="V152" s="18"/>
      <c r="W152" s="18"/>
      <c r="X152" s="2"/>
      <c r="Y152" s="4">
        <f t="shared" si="17"/>
        <v>21</v>
      </c>
      <c r="Z152" s="4">
        <f t="shared" si="18"/>
        <v>80</v>
      </c>
      <c r="AA152" s="5">
        <f t="shared" si="19"/>
        <v>3.809999942779541</v>
      </c>
      <c r="AB152" s="4" t="str">
        <f t="shared" si="20"/>
        <v>P</v>
      </c>
      <c r="AC152" s="4">
        <f>F100L!Y152</f>
        <v>20</v>
      </c>
      <c r="AD152" s="4">
        <f>F100L!Z152</f>
        <v>73</v>
      </c>
      <c r="AE152" s="5">
        <f t="shared" si="21"/>
        <v>3.6500000953674316</v>
      </c>
      <c r="AF152" s="4">
        <f t="shared" si="22"/>
        <v>41</v>
      </c>
      <c r="AG152" s="4">
        <f t="shared" si="23"/>
        <v>153</v>
      </c>
      <c r="AH152" s="5">
        <f t="shared" si="24"/>
        <v>3.7300000190734863</v>
      </c>
      <c r="AI152" s="3" t="str">
        <f>RemarksTwo(D152:W152,AH152,$D$5:$W$5,F100L!AI152)</f>
        <v>PASS</v>
      </c>
    </row>
    <row r="153" spans="1:35" ht="51" customHeight="1" x14ac:dyDescent="0.35">
      <c r="A153" s="99">
        <v>146</v>
      </c>
      <c r="B153" s="3" t="str">
        <f>PROPER(Details!B152)</f>
        <v>Bassey, David Akanimoh</v>
      </c>
      <c r="C153" s="22" t="str">
        <f>T(Details!C152)</f>
        <v>CMP/20/111123</v>
      </c>
      <c r="D153" s="20" t="s">
        <v>109</v>
      </c>
      <c r="E153" s="18" t="s">
        <v>109</v>
      </c>
      <c r="F153" s="20" t="s">
        <v>109</v>
      </c>
      <c r="G153" s="18" t="s">
        <v>109</v>
      </c>
      <c r="H153" s="18" t="s">
        <v>109</v>
      </c>
      <c r="I153" s="99" t="s">
        <v>109</v>
      </c>
      <c r="J153" s="20" t="s">
        <v>109</v>
      </c>
      <c r="K153" s="18" t="s">
        <v>72</v>
      </c>
      <c r="L153" s="20" t="s">
        <v>109</v>
      </c>
      <c r="M153" s="18" t="s">
        <v>109</v>
      </c>
      <c r="N153" s="28" t="s">
        <v>109</v>
      </c>
      <c r="O153" s="18"/>
      <c r="P153" s="18"/>
      <c r="Q153" s="18"/>
      <c r="R153" s="18"/>
      <c r="S153" s="18"/>
      <c r="T153" s="18"/>
      <c r="U153" s="18"/>
      <c r="V153" s="18"/>
      <c r="W153" s="18"/>
      <c r="X153" s="2"/>
      <c r="Y153" s="4">
        <f t="shared" si="17"/>
        <v>1</v>
      </c>
      <c r="Z153" s="4">
        <f t="shared" si="18"/>
        <v>1</v>
      </c>
      <c r="AA153" s="5">
        <f t="shared" si="19"/>
        <v>1</v>
      </c>
      <c r="AB153" s="4" t="str">
        <f t="shared" si="20"/>
        <v>P</v>
      </c>
      <c r="AC153" s="4">
        <f>F100L!Y153</f>
        <v>20</v>
      </c>
      <c r="AD153" s="4">
        <f>F100L!Z153</f>
        <v>79</v>
      </c>
      <c r="AE153" s="5">
        <f t="shared" si="21"/>
        <v>3.9500000476837158</v>
      </c>
      <c r="AF153" s="4">
        <f t="shared" si="22"/>
        <v>21</v>
      </c>
      <c r="AG153" s="4">
        <f t="shared" si="23"/>
        <v>80</v>
      </c>
      <c r="AH153" s="5">
        <f t="shared" si="24"/>
        <v>3.809999942779541</v>
      </c>
      <c r="AI153" s="3" t="str">
        <f>RemarksTwo(D153:W153,AH153,$D$5:$W$5,F100L!AI153)</f>
        <v>MTH122,PHY122,PHY127,CHM121,CHM124,GSS121,GSS126,CSC122,CSC123,MTH123,CHM114</v>
      </c>
    </row>
    <row r="154" spans="1:35" x14ac:dyDescent="0.35">
      <c r="A154" s="99">
        <v>147</v>
      </c>
      <c r="B154" s="3" t="str">
        <f>PROPER(Details!B153)</f>
        <v>Okwuosa, Izunna Emmanuel</v>
      </c>
      <c r="C154" s="22" t="str">
        <f>T(Details!C153)</f>
        <v>CMP/20/111138</v>
      </c>
      <c r="D154" s="18" t="s">
        <v>69</v>
      </c>
      <c r="E154" s="18" t="s">
        <v>70</v>
      </c>
      <c r="F154" s="18" t="s">
        <v>71</v>
      </c>
      <c r="G154" s="18" t="s">
        <v>68</v>
      </c>
      <c r="H154" s="18" t="s">
        <v>70</v>
      </c>
      <c r="I154" s="18" t="s">
        <v>69</v>
      </c>
      <c r="J154" s="18" t="s">
        <v>68</v>
      </c>
      <c r="K154" s="18" t="s">
        <v>69</v>
      </c>
      <c r="L154" s="18" t="s">
        <v>68</v>
      </c>
      <c r="M154" s="18" t="s">
        <v>68</v>
      </c>
      <c r="N154" s="28" t="s">
        <v>67</v>
      </c>
      <c r="O154" s="18"/>
      <c r="P154" s="18"/>
      <c r="Q154" s="18"/>
      <c r="R154" s="18"/>
      <c r="S154" s="18"/>
      <c r="T154" s="18"/>
      <c r="U154" s="18"/>
      <c r="V154" s="18"/>
      <c r="W154" s="18"/>
      <c r="X154" s="2"/>
      <c r="Y154" s="4">
        <f t="shared" si="17"/>
        <v>21</v>
      </c>
      <c r="Z154" s="4">
        <f t="shared" si="18"/>
        <v>67</v>
      </c>
      <c r="AA154" s="5">
        <f t="shared" si="19"/>
        <v>3.190000057220459</v>
      </c>
      <c r="AB154" s="4" t="str">
        <f t="shared" si="20"/>
        <v>P</v>
      </c>
      <c r="AC154" s="4">
        <f>F100L!Y154</f>
        <v>20</v>
      </c>
      <c r="AD154" s="4">
        <f>F100L!Z154</f>
        <v>63</v>
      </c>
      <c r="AE154" s="5">
        <f t="shared" si="21"/>
        <v>3.1500000953674316</v>
      </c>
      <c r="AF154" s="4">
        <f t="shared" si="22"/>
        <v>41</v>
      </c>
      <c r="AG154" s="4">
        <f t="shared" si="23"/>
        <v>130</v>
      </c>
      <c r="AH154" s="5">
        <f t="shared" si="24"/>
        <v>3.1700000762939453</v>
      </c>
      <c r="AI154" s="3" t="str">
        <f>RemarksTwo(D154:W154,AH154,$D$5:$W$5,F100L!AI154)</f>
        <v>PHY122,CHM124</v>
      </c>
    </row>
    <row r="155" spans="1:35" x14ac:dyDescent="0.35">
      <c r="A155" s="99">
        <v>148</v>
      </c>
      <c r="B155" s="3" t="str">
        <f>PROPER(Details!B154)</f>
        <v>Dominic, Evans Onyebuchi</v>
      </c>
      <c r="C155" s="22" t="str">
        <f>T(Details!C154)</f>
        <v>CMP/20/111139</v>
      </c>
      <c r="D155" s="18" t="s">
        <v>69</v>
      </c>
      <c r="E155" s="18" t="s">
        <v>67</v>
      </c>
      <c r="F155" s="18" t="s">
        <v>69</v>
      </c>
      <c r="G155" s="18" t="s">
        <v>69</v>
      </c>
      <c r="H155" s="18" t="s">
        <v>69</v>
      </c>
      <c r="I155" s="18" t="s">
        <v>69</v>
      </c>
      <c r="J155" s="18" t="s">
        <v>69</v>
      </c>
      <c r="K155" s="18" t="s">
        <v>67</v>
      </c>
      <c r="L155" s="18" t="s">
        <v>67</v>
      </c>
      <c r="M155" s="18" t="s">
        <v>69</v>
      </c>
      <c r="N155" s="28" t="s">
        <v>68</v>
      </c>
      <c r="O155" s="18"/>
      <c r="P155" s="18"/>
      <c r="Q155" s="18"/>
      <c r="R155" s="18"/>
      <c r="S155" s="18"/>
      <c r="T155" s="18"/>
      <c r="U155" s="18"/>
      <c r="V155" s="18"/>
      <c r="W155" s="18"/>
      <c r="X155" s="2"/>
      <c r="Y155" s="4">
        <f t="shared" si="17"/>
        <v>21</v>
      </c>
      <c r="Z155" s="4">
        <f t="shared" si="18"/>
        <v>96</v>
      </c>
      <c r="AA155" s="5">
        <f t="shared" si="19"/>
        <v>4.570000171661377</v>
      </c>
      <c r="AB155" s="4" t="str">
        <f t="shared" si="20"/>
        <v>P</v>
      </c>
      <c r="AC155" s="4">
        <f>F100L!Y155</f>
        <v>20</v>
      </c>
      <c r="AD155" s="4">
        <f>F100L!Z155</f>
        <v>96</v>
      </c>
      <c r="AE155" s="5">
        <f t="shared" si="21"/>
        <v>4.8000001907348633</v>
      </c>
      <c r="AF155" s="4">
        <f t="shared" si="22"/>
        <v>41</v>
      </c>
      <c r="AG155" s="4">
        <f t="shared" si="23"/>
        <v>192</v>
      </c>
      <c r="AH155" s="5">
        <f t="shared" si="24"/>
        <v>4.679999828338623</v>
      </c>
      <c r="AI155" s="3" t="str">
        <f>RemarksTwo(D155:W155,AH155,$D$5:$W$5,F100L!AI155)</f>
        <v>COMMENDATION</v>
      </c>
    </row>
    <row r="156" spans="1:35" x14ac:dyDescent="0.35">
      <c r="A156" s="99">
        <v>149</v>
      </c>
      <c r="B156" s="3" t="str">
        <f>PROPER(Details!B155)</f>
        <v>Nwobodo, Chinasa Blessing</v>
      </c>
      <c r="C156" s="22" t="str">
        <f>T(Details!C155)</f>
        <v>CMP/20/111140</v>
      </c>
      <c r="D156" s="18" t="s">
        <v>69</v>
      </c>
      <c r="E156" s="18" t="s">
        <v>68</v>
      </c>
      <c r="F156" s="18" t="s">
        <v>71</v>
      </c>
      <c r="G156" s="18" t="s">
        <v>70</v>
      </c>
      <c r="H156" s="18" t="s">
        <v>72</v>
      </c>
      <c r="I156" s="18" t="s">
        <v>67</v>
      </c>
      <c r="J156" s="18" t="s">
        <v>71</v>
      </c>
      <c r="K156" s="18" t="s">
        <v>67</v>
      </c>
      <c r="L156" s="18" t="s">
        <v>67</v>
      </c>
      <c r="M156" s="18" t="s">
        <v>68</v>
      </c>
      <c r="N156" s="28" t="s">
        <v>68</v>
      </c>
      <c r="O156" s="18"/>
      <c r="P156" s="18"/>
      <c r="Q156" s="18"/>
      <c r="R156" s="18"/>
      <c r="S156" s="18"/>
      <c r="T156" s="18"/>
      <c r="U156" s="18"/>
      <c r="V156" s="18"/>
      <c r="W156" s="18"/>
      <c r="X156" s="2"/>
      <c r="Y156" s="4">
        <f t="shared" si="17"/>
        <v>21</v>
      </c>
      <c r="Z156" s="4">
        <f t="shared" si="18"/>
        <v>60</v>
      </c>
      <c r="AA156" s="5">
        <f t="shared" si="19"/>
        <v>2.8599998950958252</v>
      </c>
      <c r="AB156" s="4" t="str">
        <f t="shared" si="20"/>
        <v>P</v>
      </c>
      <c r="AC156" s="4">
        <f>F100L!Y156</f>
        <v>20</v>
      </c>
      <c r="AD156" s="4">
        <f>F100L!Z156</f>
        <v>69</v>
      </c>
      <c r="AE156" s="5">
        <f t="shared" si="21"/>
        <v>3.4500000476837158</v>
      </c>
      <c r="AF156" s="4">
        <f t="shared" si="22"/>
        <v>41</v>
      </c>
      <c r="AG156" s="4">
        <f t="shared" si="23"/>
        <v>129</v>
      </c>
      <c r="AH156" s="5">
        <f t="shared" si="24"/>
        <v>3.1500000953674316</v>
      </c>
      <c r="AI156" s="3" t="str">
        <f>RemarksTwo(D156:W156,AH156,$D$5:$W$5,F100L!AI156)</f>
        <v>CHM121,CHM114</v>
      </c>
    </row>
    <row r="157" spans="1:35" x14ac:dyDescent="0.35">
      <c r="A157" s="99">
        <v>150</v>
      </c>
      <c r="B157" s="3" t="str">
        <f>PROPER(Details!B156)</f>
        <v>Lazarus, Kennedy Chihurumnanya</v>
      </c>
      <c r="C157" s="22" t="str">
        <f>T(Details!C156)</f>
        <v>CMP/20/111161</v>
      </c>
      <c r="D157" s="18" t="s">
        <v>67</v>
      </c>
      <c r="E157" s="18" t="s">
        <v>68</v>
      </c>
      <c r="F157" s="18" t="s">
        <v>67</v>
      </c>
      <c r="G157" s="18" t="s">
        <v>72</v>
      </c>
      <c r="H157" s="18" t="s">
        <v>68</v>
      </c>
      <c r="I157" s="18" t="s">
        <v>67</v>
      </c>
      <c r="J157" s="18" t="s">
        <v>68</v>
      </c>
      <c r="K157" s="18" t="s">
        <v>68</v>
      </c>
      <c r="L157" s="18" t="s">
        <v>72</v>
      </c>
      <c r="M157" s="18" t="s">
        <v>67</v>
      </c>
      <c r="N157" s="28" t="s">
        <v>67</v>
      </c>
      <c r="O157" s="18"/>
      <c r="P157" s="18"/>
      <c r="Q157" s="18"/>
      <c r="R157" s="18"/>
      <c r="S157" s="18"/>
      <c r="T157" s="18"/>
      <c r="U157" s="18"/>
      <c r="V157" s="18"/>
      <c r="W157" s="18"/>
      <c r="X157" s="2"/>
      <c r="Y157" s="4">
        <f t="shared" si="17"/>
        <v>21</v>
      </c>
      <c r="Z157" s="4">
        <f t="shared" si="18"/>
        <v>63</v>
      </c>
      <c r="AA157" s="5">
        <f t="shared" si="19"/>
        <v>3</v>
      </c>
      <c r="AB157" s="4" t="str">
        <f t="shared" si="20"/>
        <v>P</v>
      </c>
      <c r="AC157" s="4">
        <f>F100L!Y157</f>
        <v>20</v>
      </c>
      <c r="AD157" s="4">
        <f>F100L!Z157</f>
        <v>59</v>
      </c>
      <c r="AE157" s="5">
        <f t="shared" si="21"/>
        <v>2.9500000476837158</v>
      </c>
      <c r="AF157" s="4">
        <f t="shared" si="22"/>
        <v>41</v>
      </c>
      <c r="AG157" s="4">
        <f t="shared" si="23"/>
        <v>122</v>
      </c>
      <c r="AH157" s="5">
        <f t="shared" si="24"/>
        <v>2.9800000190734863</v>
      </c>
      <c r="AI157" s="3" t="str">
        <f>RemarksTwo(D157:W157,AH157,$D$5:$W$5,F100L!AI157)</f>
        <v>CHM114</v>
      </c>
    </row>
    <row r="158" spans="1:35" x14ac:dyDescent="0.35">
      <c r="A158" s="99">
        <v>151</v>
      </c>
      <c r="B158" s="3" t="str">
        <f>PROPER(Details!B157)</f>
        <v>Ezeme, Michael  Ugochukwu</v>
      </c>
      <c r="C158" s="22" t="str">
        <f>T(Details!C157)</f>
        <v>CMP/20/111169</v>
      </c>
      <c r="D158" s="18" t="s">
        <v>67</v>
      </c>
      <c r="E158" s="18" t="s">
        <v>68</v>
      </c>
      <c r="F158" s="18" t="s">
        <v>69</v>
      </c>
      <c r="G158" s="18" t="s">
        <v>67</v>
      </c>
      <c r="H158" s="18" t="s">
        <v>70</v>
      </c>
      <c r="I158" s="18" t="s">
        <v>69</v>
      </c>
      <c r="J158" s="18" t="s">
        <v>68</v>
      </c>
      <c r="K158" s="18" t="s">
        <v>67</v>
      </c>
      <c r="L158" s="18" t="s">
        <v>68</v>
      </c>
      <c r="M158" s="18" t="s">
        <v>68</v>
      </c>
      <c r="N158" s="28" t="s">
        <v>72</v>
      </c>
      <c r="O158" s="18"/>
      <c r="P158" s="18"/>
      <c r="Q158" s="18"/>
      <c r="R158" s="18"/>
      <c r="S158" s="18"/>
      <c r="T158" s="18"/>
      <c r="U158" s="18"/>
      <c r="V158" s="18"/>
      <c r="W158" s="18"/>
      <c r="X158" s="2"/>
      <c r="Y158" s="4">
        <f t="shared" si="17"/>
        <v>21</v>
      </c>
      <c r="Z158" s="4">
        <f t="shared" si="18"/>
        <v>69</v>
      </c>
      <c r="AA158" s="5">
        <f t="shared" si="19"/>
        <v>3.2899999618530273</v>
      </c>
      <c r="AB158" s="4" t="str">
        <f t="shared" si="20"/>
        <v>P</v>
      </c>
      <c r="AC158" s="4">
        <f>F100L!Y158</f>
        <v>20</v>
      </c>
      <c r="AD158" s="4">
        <f>F100L!Z158</f>
        <v>67</v>
      </c>
      <c r="AE158" s="5">
        <f t="shared" si="21"/>
        <v>3.3499999046325684</v>
      </c>
      <c r="AF158" s="4">
        <f t="shared" si="22"/>
        <v>41</v>
      </c>
      <c r="AG158" s="4">
        <f t="shared" si="23"/>
        <v>136</v>
      </c>
      <c r="AH158" s="5">
        <f t="shared" si="24"/>
        <v>3.3199999332427979</v>
      </c>
      <c r="AI158" s="3" t="str">
        <f>RemarksTwo(D158:W158,AH158,$D$5:$W$5,F100L!AI158)</f>
        <v>CHM124</v>
      </c>
    </row>
    <row r="159" spans="1:35" x14ac:dyDescent="0.35">
      <c r="A159" s="99">
        <v>152</v>
      </c>
      <c r="B159" s="3" t="str">
        <f>PROPER(Details!B158)</f>
        <v>Benson-Tolufase, Okikiolu Emmanuel</v>
      </c>
      <c r="C159" s="22" t="str">
        <f>T(Details!C158)</f>
        <v>CMP/20/111173</v>
      </c>
      <c r="D159" s="18" t="s">
        <v>70</v>
      </c>
      <c r="E159" s="18" t="s">
        <v>68</v>
      </c>
      <c r="F159" s="18" t="s">
        <v>67</v>
      </c>
      <c r="G159" s="18" t="s">
        <v>72</v>
      </c>
      <c r="H159" s="18" t="s">
        <v>68</v>
      </c>
      <c r="I159" s="18" t="s">
        <v>67</v>
      </c>
      <c r="J159" s="18" t="s">
        <v>67</v>
      </c>
      <c r="K159" s="18" t="s">
        <v>69</v>
      </c>
      <c r="L159" s="18" t="s">
        <v>68</v>
      </c>
      <c r="M159" s="18" t="s">
        <v>68</v>
      </c>
      <c r="N159" s="28" t="s">
        <v>72</v>
      </c>
      <c r="O159" s="18"/>
      <c r="P159" s="18"/>
      <c r="Q159" s="18"/>
      <c r="R159" s="18"/>
      <c r="S159" s="18"/>
      <c r="T159" s="18"/>
      <c r="U159" s="18"/>
      <c r="V159" s="18"/>
      <c r="W159" s="18"/>
      <c r="X159" s="2"/>
      <c r="Y159" s="4">
        <f t="shared" si="17"/>
        <v>21</v>
      </c>
      <c r="Z159" s="4">
        <f t="shared" si="18"/>
        <v>51</v>
      </c>
      <c r="AA159" s="5">
        <f t="shared" si="19"/>
        <v>2.4300000667572021</v>
      </c>
      <c r="AB159" s="4" t="str">
        <f t="shared" si="20"/>
        <v>P</v>
      </c>
      <c r="AC159" s="4">
        <f>F100L!Y159</f>
        <v>20</v>
      </c>
      <c r="AD159" s="4">
        <f>F100L!Z159</f>
        <v>62</v>
      </c>
      <c r="AE159" s="5">
        <f t="shared" si="21"/>
        <v>3.0999999046325684</v>
      </c>
      <c r="AF159" s="4">
        <f t="shared" si="22"/>
        <v>41</v>
      </c>
      <c r="AG159" s="4">
        <f t="shared" si="23"/>
        <v>113</v>
      </c>
      <c r="AH159" s="5">
        <f t="shared" si="24"/>
        <v>2.7599999904632568</v>
      </c>
      <c r="AI159" s="3" t="str">
        <f>RemarksTwo(D159:W159,AH159,$D$5:$W$5,F100L!AI159)</f>
        <v>MTH122,CHM114</v>
      </c>
    </row>
    <row r="160" spans="1:35" x14ac:dyDescent="0.35">
      <c r="A160" s="99">
        <v>153</v>
      </c>
      <c r="B160" s="3" t="str">
        <f>PROPER(Details!B159)</f>
        <v>Abugu, Loveth Nwanneka</v>
      </c>
      <c r="C160" s="22" t="str">
        <f>T(Details!C159)</f>
        <v>CMP/20/111174</v>
      </c>
      <c r="D160" s="18" t="s">
        <v>69</v>
      </c>
      <c r="E160" s="18" t="s">
        <v>67</v>
      </c>
      <c r="F160" s="18" t="s">
        <v>68</v>
      </c>
      <c r="G160" s="18" t="s">
        <v>68</v>
      </c>
      <c r="H160" s="18" t="s">
        <v>72</v>
      </c>
      <c r="I160" s="18" t="s">
        <v>69</v>
      </c>
      <c r="J160" s="18" t="s">
        <v>68</v>
      </c>
      <c r="K160" s="18" t="s">
        <v>67</v>
      </c>
      <c r="L160" s="18" t="s">
        <v>68</v>
      </c>
      <c r="M160" s="18" t="s">
        <v>68</v>
      </c>
      <c r="N160" s="28" t="s">
        <v>71</v>
      </c>
      <c r="O160" s="18"/>
      <c r="P160" s="18"/>
      <c r="Q160" s="18"/>
      <c r="R160" s="18"/>
      <c r="S160" s="18"/>
      <c r="T160" s="18"/>
      <c r="U160" s="18"/>
      <c r="V160" s="18"/>
      <c r="W160" s="18"/>
      <c r="X160" s="2"/>
      <c r="Y160" s="4">
        <f t="shared" si="17"/>
        <v>21</v>
      </c>
      <c r="Z160" s="4">
        <f t="shared" si="18"/>
        <v>72</v>
      </c>
      <c r="AA160" s="5">
        <f t="shared" si="19"/>
        <v>3.4300000667572021</v>
      </c>
      <c r="AB160" s="4" t="str">
        <f t="shared" si="20"/>
        <v>P</v>
      </c>
      <c r="AC160" s="4">
        <f>F100L!Y160</f>
        <v>20</v>
      </c>
      <c r="AD160" s="4">
        <f>F100L!Z160</f>
        <v>57</v>
      </c>
      <c r="AE160" s="5">
        <f t="shared" si="21"/>
        <v>2.8499999046325684</v>
      </c>
      <c r="AF160" s="4">
        <f t="shared" si="22"/>
        <v>41</v>
      </c>
      <c r="AG160" s="4">
        <f t="shared" si="23"/>
        <v>129</v>
      </c>
      <c r="AH160" s="5">
        <f t="shared" si="24"/>
        <v>3.1500000953674316</v>
      </c>
      <c r="AI160" s="3" t="str">
        <f>RemarksTwo(D160:W160,AH160,$D$5:$W$5,F100L!AI160)</f>
        <v>PASS</v>
      </c>
    </row>
    <row r="161" spans="1:35" x14ac:dyDescent="0.35">
      <c r="A161" s="99">
        <v>154</v>
      </c>
      <c r="B161" s="3" t="str">
        <f>PROPER(Details!B160)</f>
        <v>Ikwuegbu, Augustine Chizaram</v>
      </c>
      <c r="C161" s="22" t="str">
        <f>T(Details!C160)</f>
        <v>CMP/20/111181</v>
      </c>
      <c r="D161" s="18" t="s">
        <v>69</v>
      </c>
      <c r="E161" s="18" t="s">
        <v>68</v>
      </c>
      <c r="F161" s="18" t="s">
        <v>69</v>
      </c>
      <c r="G161" s="18" t="s">
        <v>67</v>
      </c>
      <c r="H161" s="18" t="s">
        <v>68</v>
      </c>
      <c r="I161" s="18" t="s">
        <v>68</v>
      </c>
      <c r="J161" s="18" t="s">
        <v>71</v>
      </c>
      <c r="K161" s="18" t="s">
        <v>67</v>
      </c>
      <c r="L161" s="18" t="s">
        <v>69</v>
      </c>
      <c r="M161" s="18" t="s">
        <v>69</v>
      </c>
      <c r="N161" s="28" t="s">
        <v>72</v>
      </c>
      <c r="O161" s="18"/>
      <c r="P161" s="18"/>
      <c r="Q161" s="18"/>
      <c r="R161" s="18"/>
      <c r="S161" s="18"/>
      <c r="T161" s="18"/>
      <c r="U161" s="18"/>
      <c r="V161" s="18"/>
      <c r="W161" s="18"/>
      <c r="X161" s="2"/>
      <c r="Y161" s="4">
        <f t="shared" si="17"/>
        <v>21</v>
      </c>
      <c r="Z161" s="4">
        <f t="shared" si="18"/>
        <v>77</v>
      </c>
      <c r="AA161" s="5">
        <f t="shared" si="19"/>
        <v>3.6700000762939453</v>
      </c>
      <c r="AB161" s="4" t="str">
        <f t="shared" si="20"/>
        <v>P</v>
      </c>
      <c r="AC161" s="4">
        <f>F100L!Y161</f>
        <v>20</v>
      </c>
      <c r="AD161" s="4">
        <f>F100L!Z161</f>
        <v>75</v>
      </c>
      <c r="AE161" s="5">
        <f t="shared" si="21"/>
        <v>3.75</v>
      </c>
      <c r="AF161" s="4">
        <f t="shared" si="22"/>
        <v>41</v>
      </c>
      <c r="AG161" s="4">
        <f t="shared" si="23"/>
        <v>152</v>
      </c>
      <c r="AH161" s="5">
        <f t="shared" si="24"/>
        <v>3.7100000381469727</v>
      </c>
      <c r="AI161" s="3" t="str">
        <f>RemarksTwo(D161:W161,AH161,$D$5:$W$5,F100L!AI161)</f>
        <v>PASS</v>
      </c>
    </row>
    <row r="162" spans="1:35" x14ac:dyDescent="0.35">
      <c r="A162" s="99">
        <v>155</v>
      </c>
      <c r="B162" s="3" t="str">
        <f>PROPER(Details!B161)</f>
        <v>Alex, Maduabuchi Chimaobi</v>
      </c>
      <c r="C162" s="22" t="str">
        <f>T(Details!C161)</f>
        <v>CMP/20/111187</v>
      </c>
      <c r="D162" s="18" t="s">
        <v>67</v>
      </c>
      <c r="E162" s="18" t="s">
        <v>72</v>
      </c>
      <c r="F162" s="18" t="s">
        <v>68</v>
      </c>
      <c r="G162" s="18" t="s">
        <v>69</v>
      </c>
      <c r="H162" s="18" t="s">
        <v>68</v>
      </c>
      <c r="I162" s="18" t="s">
        <v>67</v>
      </c>
      <c r="J162" s="18" t="s">
        <v>68</v>
      </c>
      <c r="K162" s="18" t="s">
        <v>67</v>
      </c>
      <c r="L162" s="18" t="s">
        <v>68</v>
      </c>
      <c r="M162" s="18" t="s">
        <v>68</v>
      </c>
      <c r="N162" s="28" t="s">
        <v>72</v>
      </c>
      <c r="O162" s="18"/>
      <c r="P162" s="18"/>
      <c r="Q162" s="18"/>
      <c r="R162" s="18"/>
      <c r="S162" s="18"/>
      <c r="T162" s="18"/>
      <c r="U162" s="18"/>
      <c r="V162" s="18"/>
      <c r="W162" s="18"/>
      <c r="X162" s="2"/>
      <c r="Y162" s="4">
        <f t="shared" si="17"/>
        <v>21</v>
      </c>
      <c r="Z162" s="4">
        <f t="shared" si="18"/>
        <v>67</v>
      </c>
      <c r="AA162" s="5">
        <f t="shared" si="19"/>
        <v>3.190000057220459</v>
      </c>
      <c r="AB162" s="4" t="str">
        <f t="shared" si="20"/>
        <v>P</v>
      </c>
      <c r="AC162" s="4">
        <f>F100L!Y162</f>
        <v>20</v>
      </c>
      <c r="AD162" s="4">
        <f>F100L!Z162</f>
        <v>73</v>
      </c>
      <c r="AE162" s="5">
        <f t="shared" si="21"/>
        <v>3.6500000953674316</v>
      </c>
      <c r="AF162" s="4">
        <f t="shared" si="22"/>
        <v>41</v>
      </c>
      <c r="AG162" s="4">
        <f t="shared" si="23"/>
        <v>140</v>
      </c>
      <c r="AH162" s="5">
        <f t="shared" si="24"/>
        <v>3.4100000858306885</v>
      </c>
      <c r="AI162" s="3" t="str">
        <f>RemarksTwo(D162:W162,AH162,$D$5:$W$5,F100L!AI162)</f>
        <v>PASS</v>
      </c>
    </row>
    <row r="163" spans="1:35" x14ac:dyDescent="0.35">
      <c r="A163" s="99">
        <v>156</v>
      </c>
      <c r="B163" s="3" t="str">
        <f>PROPER(Details!B162)</f>
        <v>Ikediuwa, Onyedikachi Solomon</v>
      </c>
      <c r="C163" s="22" t="str">
        <f>T(Details!C162)</f>
        <v>CMP/20/111188</v>
      </c>
      <c r="D163" s="18" t="s">
        <v>69</v>
      </c>
      <c r="E163" s="18" t="s">
        <v>67</v>
      </c>
      <c r="F163" s="18" t="s">
        <v>67</v>
      </c>
      <c r="G163" s="18" t="s">
        <v>68</v>
      </c>
      <c r="H163" s="18" t="s">
        <v>67</v>
      </c>
      <c r="I163" s="18" t="s">
        <v>69</v>
      </c>
      <c r="J163" s="18" t="s">
        <v>67</v>
      </c>
      <c r="K163" s="18" t="s">
        <v>69</v>
      </c>
      <c r="L163" s="18" t="s">
        <v>68</v>
      </c>
      <c r="M163" s="18" t="s">
        <v>69</v>
      </c>
      <c r="N163" s="28" t="s">
        <v>67</v>
      </c>
      <c r="O163" s="18"/>
      <c r="P163" s="18"/>
      <c r="Q163" s="18"/>
      <c r="R163" s="18"/>
      <c r="S163" s="18"/>
      <c r="T163" s="18"/>
      <c r="U163" s="18"/>
      <c r="V163" s="18"/>
      <c r="W163" s="18"/>
      <c r="X163" s="2"/>
      <c r="Y163" s="4">
        <f t="shared" si="17"/>
        <v>21</v>
      </c>
      <c r="Z163" s="4">
        <f t="shared" si="18"/>
        <v>87</v>
      </c>
      <c r="AA163" s="5">
        <f t="shared" si="19"/>
        <v>4.1399998664855957</v>
      </c>
      <c r="AB163" s="4" t="str">
        <f t="shared" si="20"/>
        <v>P</v>
      </c>
      <c r="AC163" s="4">
        <f>F100L!Y163</f>
        <v>20</v>
      </c>
      <c r="AD163" s="4">
        <f>F100L!Z163</f>
        <v>81</v>
      </c>
      <c r="AE163" s="5">
        <f t="shared" si="21"/>
        <v>4.0500001907348633</v>
      </c>
      <c r="AF163" s="4">
        <f t="shared" si="22"/>
        <v>41</v>
      </c>
      <c r="AG163" s="4">
        <f t="shared" si="23"/>
        <v>168</v>
      </c>
      <c r="AH163" s="5">
        <f t="shared" si="24"/>
        <v>4.0999999046325684</v>
      </c>
      <c r="AI163" s="3" t="str">
        <f>RemarksTwo(D163:W163,AH163,$D$5:$W$5,F100L!AI163)</f>
        <v>COMMENDATION</v>
      </c>
    </row>
    <row r="164" spans="1:35" x14ac:dyDescent="0.35">
      <c r="A164" s="99">
        <v>157</v>
      </c>
      <c r="B164" s="3" t="str">
        <f>PROPER(Details!B163)</f>
        <v>Chikere, Obinna Munachiso</v>
      </c>
      <c r="C164" s="22" t="str">
        <f>T(Details!C163)</f>
        <v>CMP/20/111215</v>
      </c>
      <c r="D164" s="53" t="s">
        <v>69</v>
      </c>
      <c r="E164" s="53" t="s">
        <v>67</v>
      </c>
      <c r="F164" s="53" t="s">
        <v>69</v>
      </c>
      <c r="G164" s="53" t="s">
        <v>67</v>
      </c>
      <c r="H164" s="53" t="s">
        <v>69</v>
      </c>
      <c r="I164" s="18" t="s">
        <v>69</v>
      </c>
      <c r="J164" s="18" t="s">
        <v>69</v>
      </c>
      <c r="K164" s="53" t="s">
        <v>69</v>
      </c>
      <c r="L164" s="53" t="s">
        <v>68</v>
      </c>
      <c r="M164" s="53" t="s">
        <v>69</v>
      </c>
      <c r="N164" s="54" t="s">
        <v>69</v>
      </c>
      <c r="O164" s="18"/>
      <c r="P164" s="18"/>
      <c r="Q164" s="18"/>
      <c r="R164" s="18"/>
      <c r="S164" s="18"/>
      <c r="T164" s="18"/>
      <c r="U164" s="18"/>
      <c r="V164" s="18"/>
      <c r="W164" s="18"/>
      <c r="X164" s="2"/>
      <c r="Y164" s="4">
        <f t="shared" si="17"/>
        <v>21</v>
      </c>
      <c r="Z164" s="4">
        <f t="shared" si="18"/>
        <v>96</v>
      </c>
      <c r="AA164" s="5">
        <f t="shared" si="19"/>
        <v>4.570000171661377</v>
      </c>
      <c r="AB164" s="4" t="str">
        <f t="shared" si="20"/>
        <v>P</v>
      </c>
      <c r="AC164" s="4">
        <f>F100L!Y164</f>
        <v>20</v>
      </c>
      <c r="AD164" s="4">
        <f>F100L!Z164</f>
        <v>100</v>
      </c>
      <c r="AE164" s="5">
        <f t="shared" si="21"/>
        <v>5</v>
      </c>
      <c r="AF164" s="4">
        <f t="shared" si="22"/>
        <v>41</v>
      </c>
      <c r="AG164" s="4">
        <f t="shared" si="23"/>
        <v>196</v>
      </c>
      <c r="AH164" s="5">
        <f t="shared" si="24"/>
        <v>4.7800002098083496</v>
      </c>
      <c r="AI164" s="3" t="str">
        <f>RemarksTwo(D164:W164,AH164,$D$5:$W$5,F100L!AI164)</f>
        <v>COMMENDATION</v>
      </c>
    </row>
    <row r="165" spans="1:35" x14ac:dyDescent="0.35">
      <c r="A165" s="99">
        <v>158</v>
      </c>
      <c r="B165" s="3" t="str">
        <f>PROPER(Details!B164)</f>
        <v>Agbawo, Ikechukwu Austin</v>
      </c>
      <c r="C165" s="22" t="str">
        <f>T(Details!C164)</f>
        <v>CMP/20/111231</v>
      </c>
      <c r="D165" s="18" t="s">
        <v>69</v>
      </c>
      <c r="E165" s="18" t="s">
        <v>67</v>
      </c>
      <c r="F165" s="18" t="s">
        <v>68</v>
      </c>
      <c r="G165" s="18" t="s">
        <v>67</v>
      </c>
      <c r="H165" s="18" t="s">
        <v>72</v>
      </c>
      <c r="I165" s="53" t="s">
        <v>67</v>
      </c>
      <c r="J165" s="53" t="s">
        <v>67</v>
      </c>
      <c r="K165" s="18" t="s">
        <v>67</v>
      </c>
      <c r="L165" s="18" t="s">
        <v>72</v>
      </c>
      <c r="M165" s="18" t="s">
        <v>67</v>
      </c>
      <c r="N165" s="28" t="s">
        <v>68</v>
      </c>
      <c r="O165" s="18"/>
      <c r="P165" s="18"/>
      <c r="Q165" s="18"/>
      <c r="R165" s="18"/>
      <c r="S165" s="18"/>
      <c r="T165" s="18"/>
      <c r="U165" s="18"/>
      <c r="V165" s="18"/>
      <c r="W165" s="18"/>
      <c r="X165" s="2"/>
      <c r="Y165" s="4">
        <f t="shared" si="17"/>
        <v>21</v>
      </c>
      <c r="Z165" s="4">
        <f t="shared" si="18"/>
        <v>75</v>
      </c>
      <c r="AA165" s="5">
        <f t="shared" si="19"/>
        <v>3.5699999332427979</v>
      </c>
      <c r="AB165" s="4" t="str">
        <f t="shared" si="20"/>
        <v>P</v>
      </c>
      <c r="AC165" s="4">
        <f>F100L!Y165</f>
        <v>20</v>
      </c>
      <c r="AD165" s="4">
        <f>F100L!Z165</f>
        <v>59</v>
      </c>
      <c r="AE165" s="5">
        <f t="shared" si="21"/>
        <v>2.9500000476837158</v>
      </c>
      <c r="AF165" s="4">
        <f t="shared" si="22"/>
        <v>41</v>
      </c>
      <c r="AG165" s="4">
        <f t="shared" si="23"/>
        <v>134</v>
      </c>
      <c r="AH165" s="5">
        <f t="shared" si="24"/>
        <v>3.2699999809265137</v>
      </c>
      <c r="AI165" s="3" t="str">
        <f>RemarksTwo(D165:W165,AH165,$D$5:$W$5,F100L!AI165)</f>
        <v>PASS</v>
      </c>
    </row>
    <row r="166" spans="1:35" x14ac:dyDescent="0.35">
      <c r="A166" s="99">
        <v>159</v>
      </c>
      <c r="B166" s="3" t="str">
        <f>PROPER(Details!B165)</f>
        <v>Onyekaozuru, Chioma Grace</v>
      </c>
      <c r="C166" s="22" t="str">
        <f>T(Details!C165)</f>
        <v>CMP/20/111238</v>
      </c>
      <c r="D166" s="18" t="s">
        <v>68</v>
      </c>
      <c r="E166" s="18" t="s">
        <v>67</v>
      </c>
      <c r="F166" s="18" t="s">
        <v>68</v>
      </c>
      <c r="G166" s="18" t="s">
        <v>68</v>
      </c>
      <c r="H166" s="18" t="s">
        <v>72</v>
      </c>
      <c r="I166" s="18" t="s">
        <v>69</v>
      </c>
      <c r="J166" s="18" t="s">
        <v>71</v>
      </c>
      <c r="K166" s="18" t="s">
        <v>67</v>
      </c>
      <c r="L166" s="18" t="s">
        <v>68</v>
      </c>
      <c r="M166" s="18" t="s">
        <v>69</v>
      </c>
      <c r="N166" s="28" t="s">
        <v>72</v>
      </c>
      <c r="O166" s="18"/>
      <c r="P166" s="18"/>
      <c r="Q166" s="18"/>
      <c r="R166" s="18"/>
      <c r="S166" s="18"/>
      <c r="T166" s="18"/>
      <c r="U166" s="18"/>
      <c r="V166" s="18"/>
      <c r="W166" s="18"/>
      <c r="X166" s="2"/>
      <c r="Y166" s="4">
        <f t="shared" si="17"/>
        <v>21</v>
      </c>
      <c r="Z166" s="4">
        <f t="shared" si="18"/>
        <v>66</v>
      </c>
      <c r="AA166" s="5">
        <f t="shared" si="19"/>
        <v>3.1400001049041748</v>
      </c>
      <c r="AB166" s="4" t="str">
        <f t="shared" si="20"/>
        <v>P</v>
      </c>
      <c r="AC166" s="4">
        <f>F100L!Y166</f>
        <v>20</v>
      </c>
      <c r="AD166" s="4">
        <f>F100L!Z166</f>
        <v>52</v>
      </c>
      <c r="AE166" s="5">
        <f t="shared" si="21"/>
        <v>2.5999999046325684</v>
      </c>
      <c r="AF166" s="4">
        <f t="shared" si="22"/>
        <v>41</v>
      </c>
      <c r="AG166" s="4">
        <f t="shared" si="23"/>
        <v>118</v>
      </c>
      <c r="AH166" s="5">
        <f t="shared" si="24"/>
        <v>2.880000114440918</v>
      </c>
      <c r="AI166" s="3" t="str">
        <f>RemarksTwo(D166:W166,AH166,$D$5:$W$5,F100L!AI166)</f>
        <v>CHM113</v>
      </c>
    </row>
    <row r="167" spans="1:35" x14ac:dyDescent="0.35">
      <c r="A167" s="99">
        <v>160</v>
      </c>
      <c r="B167" s="3" t="str">
        <f>PROPER(Details!B166)</f>
        <v>Ihejirika, Chijindu Paschal</v>
      </c>
      <c r="C167" s="22" t="str">
        <f>T(Details!C166)</f>
        <v>CMP/20/111240</v>
      </c>
      <c r="D167" s="18" t="s">
        <v>69</v>
      </c>
      <c r="E167" s="18" t="s">
        <v>67</v>
      </c>
      <c r="F167" s="18" t="s">
        <v>69</v>
      </c>
      <c r="G167" s="18" t="s">
        <v>67</v>
      </c>
      <c r="H167" s="18" t="s">
        <v>67</v>
      </c>
      <c r="I167" s="18" t="s">
        <v>69</v>
      </c>
      <c r="J167" s="18" t="s">
        <v>67</v>
      </c>
      <c r="K167" s="18" t="s">
        <v>67</v>
      </c>
      <c r="L167" s="18" t="s">
        <v>69</v>
      </c>
      <c r="M167" s="18" t="s">
        <v>69</v>
      </c>
      <c r="N167" s="28" t="s">
        <v>69</v>
      </c>
      <c r="O167" s="18"/>
      <c r="P167" s="18"/>
      <c r="Q167" s="18"/>
      <c r="R167" s="18"/>
      <c r="S167" s="18"/>
      <c r="T167" s="18"/>
      <c r="U167" s="18"/>
      <c r="V167" s="18"/>
      <c r="W167" s="18"/>
      <c r="X167" s="2"/>
      <c r="Y167" s="4">
        <f t="shared" si="17"/>
        <v>21</v>
      </c>
      <c r="Z167" s="4">
        <f t="shared" si="18"/>
        <v>96</v>
      </c>
      <c r="AA167" s="5">
        <f t="shared" si="19"/>
        <v>4.570000171661377</v>
      </c>
      <c r="AB167" s="4" t="str">
        <f>SRT(I167:W167)</f>
        <v>P</v>
      </c>
      <c r="AC167" s="4">
        <f>F100L!Y167</f>
        <v>20</v>
      </c>
      <c r="AD167" s="4">
        <f>F100L!Z167</f>
        <v>85</v>
      </c>
      <c r="AE167" s="5">
        <f t="shared" si="21"/>
        <v>4.25</v>
      </c>
      <c r="AF167" s="4">
        <f t="shared" si="22"/>
        <v>41</v>
      </c>
      <c r="AG167" s="4">
        <f t="shared" si="23"/>
        <v>181</v>
      </c>
      <c r="AH167" s="5">
        <f t="shared" si="24"/>
        <v>4.4099998474121094</v>
      </c>
      <c r="AI167" s="3" t="str">
        <f>RemarksTwo(D167:W167,AH167,$D$5:$W$5,F100L!AI167)</f>
        <v>COMMENDATION</v>
      </c>
    </row>
    <row r="168" spans="1:35" x14ac:dyDescent="0.35">
      <c r="A168" s="99">
        <v>161</v>
      </c>
      <c r="B168" s="3" t="str">
        <f>PROPER(Details!B167)</f>
        <v>Otogboro, Nmesoma Stephen</v>
      </c>
      <c r="C168" s="22" t="str">
        <f>T(Details!C167)</f>
        <v>CMP/20/111269</v>
      </c>
      <c r="D168" s="18" t="s">
        <v>69</v>
      </c>
      <c r="E168" s="18" t="s">
        <v>71</v>
      </c>
      <c r="F168" s="18" t="s">
        <v>67</v>
      </c>
      <c r="G168" s="18" t="s">
        <v>67</v>
      </c>
      <c r="H168" s="18" t="s">
        <v>71</v>
      </c>
      <c r="I168" s="18" t="s">
        <v>67</v>
      </c>
      <c r="J168" s="18" t="s">
        <v>68</v>
      </c>
      <c r="K168" s="18" t="s">
        <v>67</v>
      </c>
      <c r="L168" s="18" t="s">
        <v>68</v>
      </c>
      <c r="M168" s="18" t="s">
        <v>67</v>
      </c>
      <c r="N168" s="28" t="s">
        <v>67</v>
      </c>
      <c r="O168" s="18"/>
      <c r="P168" s="18"/>
      <c r="Q168" s="18"/>
      <c r="R168" s="18"/>
      <c r="S168" s="18"/>
      <c r="T168" s="18"/>
      <c r="U168" s="18"/>
      <c r="V168" s="18"/>
      <c r="W168" s="18"/>
      <c r="X168" s="2"/>
      <c r="Y168" s="4">
        <f t="shared" si="17"/>
        <v>21</v>
      </c>
      <c r="Z168" s="4">
        <f t="shared" si="18"/>
        <v>77</v>
      </c>
      <c r="AA168" s="5">
        <f t="shared" si="19"/>
        <v>3.6700000762939453</v>
      </c>
      <c r="AB168" s="4" t="str">
        <f t="shared" si="20"/>
        <v>P</v>
      </c>
      <c r="AC168" s="4">
        <f>F100L!Y168</f>
        <v>20</v>
      </c>
      <c r="AD168" s="4">
        <f>F100L!Z168</f>
        <v>84</v>
      </c>
      <c r="AE168" s="5">
        <f t="shared" si="21"/>
        <v>4.1999998092651367</v>
      </c>
      <c r="AF168" s="4">
        <f t="shared" si="22"/>
        <v>41</v>
      </c>
      <c r="AG168" s="4">
        <f t="shared" si="23"/>
        <v>161</v>
      </c>
      <c r="AH168" s="5">
        <f t="shared" si="24"/>
        <v>3.9300000667572021</v>
      </c>
      <c r="AI168" s="3" t="str">
        <f>RemarksTwo(D168:W168,AH168,$D$5:$W$5,F100L!AI168)</f>
        <v>PASS</v>
      </c>
    </row>
    <row r="169" spans="1:35" x14ac:dyDescent="0.35">
      <c r="A169" s="99">
        <v>162</v>
      </c>
      <c r="B169" s="3" t="str">
        <f>PROPER(Details!B168)</f>
        <v>Lawrence, Chinedu Precious</v>
      </c>
      <c r="C169" s="22" t="str">
        <f>T(Details!C168)</f>
        <v>CMP/20/111272</v>
      </c>
      <c r="D169" s="53" t="s">
        <v>69</v>
      </c>
      <c r="E169" s="53" t="s">
        <v>68</v>
      </c>
      <c r="F169" s="53" t="s">
        <v>67</v>
      </c>
      <c r="G169" s="53" t="s">
        <v>72</v>
      </c>
      <c r="H169" s="53" t="s">
        <v>68</v>
      </c>
      <c r="I169" s="53" t="s">
        <v>67</v>
      </c>
      <c r="J169" s="18" t="s">
        <v>68</v>
      </c>
      <c r="K169" s="53" t="s">
        <v>67</v>
      </c>
      <c r="L169" s="53" t="s">
        <v>67</v>
      </c>
      <c r="M169" s="53" t="s">
        <v>67</v>
      </c>
      <c r="N169" s="54" t="s">
        <v>68</v>
      </c>
      <c r="O169" s="18"/>
      <c r="P169" s="18"/>
      <c r="Q169" s="18"/>
      <c r="R169" s="18"/>
      <c r="S169" s="18"/>
      <c r="T169" s="18"/>
      <c r="U169" s="18"/>
      <c r="V169" s="18"/>
      <c r="W169" s="18"/>
      <c r="X169" s="2"/>
      <c r="Y169" s="4">
        <f t="shared" si="17"/>
        <v>21</v>
      </c>
      <c r="Z169" s="4">
        <f t="shared" si="18"/>
        <v>71</v>
      </c>
      <c r="AA169" s="5">
        <f t="shared" si="19"/>
        <v>3.380000114440918</v>
      </c>
      <c r="AB169" s="4" t="str">
        <f t="shared" si="20"/>
        <v>P</v>
      </c>
      <c r="AC169" s="4">
        <f>F100L!Y169</f>
        <v>20</v>
      </c>
      <c r="AD169" s="4">
        <f>F100L!Z169</f>
        <v>67</v>
      </c>
      <c r="AE169" s="5">
        <f t="shared" si="21"/>
        <v>3.3499999046325684</v>
      </c>
      <c r="AF169" s="4">
        <f t="shared" si="22"/>
        <v>41</v>
      </c>
      <c r="AG169" s="4">
        <f t="shared" si="23"/>
        <v>138</v>
      </c>
      <c r="AH169" s="5">
        <f t="shared" si="24"/>
        <v>3.369999885559082</v>
      </c>
      <c r="AI169" s="3" t="str">
        <f>RemarksTwo(D169:W169,AH169,$D$5:$W$5,F100L!AI169)</f>
        <v>PASS</v>
      </c>
    </row>
    <row r="170" spans="1:35" x14ac:dyDescent="0.35">
      <c r="A170" s="99">
        <v>163</v>
      </c>
      <c r="B170" s="3" t="str">
        <f>PROPER(Details!B169)</f>
        <v>Abraham, Michael Chimeremeze</v>
      </c>
      <c r="C170" s="22" t="str">
        <f>T(Details!C169)</f>
        <v>CMP/20/111275</v>
      </c>
      <c r="D170" s="18" t="s">
        <v>69</v>
      </c>
      <c r="E170" s="18" t="s">
        <v>71</v>
      </c>
      <c r="F170" s="18" t="s">
        <v>69</v>
      </c>
      <c r="G170" s="18" t="s">
        <v>70</v>
      </c>
      <c r="H170" s="18" t="s">
        <v>68</v>
      </c>
      <c r="I170" s="18" t="s">
        <v>68</v>
      </c>
      <c r="J170" s="53" t="s">
        <v>72</v>
      </c>
      <c r="K170" s="18" t="s">
        <v>69</v>
      </c>
      <c r="L170" s="18" t="s">
        <v>71</v>
      </c>
      <c r="M170" s="18" t="s">
        <v>68</v>
      </c>
      <c r="N170" s="28" t="s">
        <v>70</v>
      </c>
      <c r="O170" s="18"/>
      <c r="P170" s="18"/>
      <c r="Q170" s="18"/>
      <c r="R170" s="18"/>
      <c r="S170" s="18"/>
      <c r="T170" s="18"/>
      <c r="U170" s="18"/>
      <c r="V170" s="18"/>
      <c r="W170" s="18"/>
      <c r="X170" s="2"/>
      <c r="Y170" s="4">
        <f t="shared" si="17"/>
        <v>21</v>
      </c>
      <c r="Z170" s="4">
        <f t="shared" si="18"/>
        <v>50</v>
      </c>
      <c r="AA170" s="5">
        <f t="shared" si="19"/>
        <v>2.380000114440918</v>
      </c>
      <c r="AB170" s="4" t="str">
        <f t="shared" si="20"/>
        <v>CO</v>
      </c>
      <c r="AC170" s="4">
        <f>F100L!Y170</f>
        <v>20</v>
      </c>
      <c r="AD170" s="4">
        <f>F100L!Z170</f>
        <v>74</v>
      </c>
      <c r="AE170" s="5">
        <f t="shared" si="21"/>
        <v>3.7000000476837158</v>
      </c>
      <c r="AF170" s="4">
        <f t="shared" si="22"/>
        <v>41</v>
      </c>
      <c r="AG170" s="4">
        <f t="shared" si="23"/>
        <v>124</v>
      </c>
      <c r="AH170" s="5">
        <f t="shared" si="24"/>
        <v>3.0199999809265137</v>
      </c>
      <c r="AI170" s="3" t="str">
        <f>RemarksTwo(D170:W170,AH170,$D$5:$W$5,F100L!AI170)</f>
        <v>CHM121,MTH123</v>
      </c>
    </row>
    <row r="171" spans="1:35" x14ac:dyDescent="0.35">
      <c r="A171" s="99">
        <v>164</v>
      </c>
      <c r="B171" s="3" t="str">
        <f>PROPER(Details!B170)</f>
        <v>Osueke, Jennifer Nkeiruka</v>
      </c>
      <c r="C171" s="22" t="str">
        <f>T(Details!C170)</f>
        <v>CMP/20/111279</v>
      </c>
      <c r="D171" s="18" t="s">
        <v>69</v>
      </c>
      <c r="E171" s="18" t="s">
        <v>68</v>
      </c>
      <c r="F171" s="18" t="s">
        <v>72</v>
      </c>
      <c r="G171" s="18" t="s">
        <v>72</v>
      </c>
      <c r="H171" s="18" t="s">
        <v>68</v>
      </c>
      <c r="I171" s="18" t="s">
        <v>68</v>
      </c>
      <c r="J171" s="18" t="s">
        <v>72</v>
      </c>
      <c r="K171" s="18" t="s">
        <v>67</v>
      </c>
      <c r="L171" s="18" t="s">
        <v>72</v>
      </c>
      <c r="M171" s="18" t="s">
        <v>72</v>
      </c>
      <c r="N171" s="28" t="s">
        <v>72</v>
      </c>
      <c r="O171" s="18"/>
      <c r="P171" s="18"/>
      <c r="Q171" s="18"/>
      <c r="R171" s="18"/>
      <c r="S171" s="18"/>
      <c r="T171" s="18"/>
      <c r="U171" s="18"/>
      <c r="V171" s="18"/>
      <c r="W171" s="18"/>
      <c r="X171" s="2"/>
      <c r="Y171" s="4">
        <f t="shared" si="17"/>
        <v>21</v>
      </c>
      <c r="Z171" s="4">
        <f t="shared" si="18"/>
        <v>46</v>
      </c>
      <c r="AA171" s="5">
        <f t="shared" si="19"/>
        <v>2.190000057220459</v>
      </c>
      <c r="AB171" s="4" t="str">
        <f t="shared" si="20"/>
        <v>P</v>
      </c>
      <c r="AC171" s="4">
        <f>F100L!Y171</f>
        <v>20</v>
      </c>
      <c r="AD171" s="4">
        <f>F100L!Z171</f>
        <v>64</v>
      </c>
      <c r="AE171" s="5">
        <f t="shared" si="21"/>
        <v>3.2000000476837158</v>
      </c>
      <c r="AF171" s="4">
        <f t="shared" si="22"/>
        <v>41</v>
      </c>
      <c r="AG171" s="4">
        <f t="shared" si="23"/>
        <v>110</v>
      </c>
      <c r="AH171" s="5">
        <f t="shared" si="24"/>
        <v>2.6800000667572021</v>
      </c>
      <c r="AI171" s="3" t="str">
        <f>RemarksTwo(D171:W171,AH171,$D$5:$W$5,F100L!AI171)</f>
        <v>PASS</v>
      </c>
    </row>
    <row r="172" spans="1:35" x14ac:dyDescent="0.35">
      <c r="A172" s="99">
        <v>165</v>
      </c>
      <c r="B172" s="3" t="str">
        <f>PROPER(Details!B171)</f>
        <v>Obialor, Promise Nmesoma</v>
      </c>
      <c r="C172" s="22" t="str">
        <f>T(Details!C171)</f>
        <v>CMP/20/111286</v>
      </c>
      <c r="D172" s="18" t="s">
        <v>69</v>
      </c>
      <c r="E172" s="18" t="s">
        <v>72</v>
      </c>
      <c r="F172" s="18" t="s">
        <v>68</v>
      </c>
      <c r="G172" s="18" t="s">
        <v>68</v>
      </c>
      <c r="H172" s="18" t="s">
        <v>70</v>
      </c>
      <c r="I172" s="18" t="s">
        <v>68</v>
      </c>
      <c r="J172" s="18" t="s">
        <v>71</v>
      </c>
      <c r="K172" s="18" t="s">
        <v>69</v>
      </c>
      <c r="L172" s="18" t="s">
        <v>68</v>
      </c>
      <c r="M172" s="18" t="s">
        <v>69</v>
      </c>
      <c r="N172" s="28" t="s">
        <v>67</v>
      </c>
      <c r="O172" s="18"/>
      <c r="P172" s="18"/>
      <c r="Q172" s="18"/>
      <c r="R172" s="18"/>
      <c r="S172" s="18"/>
      <c r="T172" s="18"/>
      <c r="U172" s="18"/>
      <c r="V172" s="18"/>
      <c r="W172" s="18"/>
      <c r="X172" s="2"/>
      <c r="Y172" s="4">
        <f t="shared" si="17"/>
        <v>21</v>
      </c>
      <c r="Z172" s="4">
        <f t="shared" si="18"/>
        <v>68</v>
      </c>
      <c r="AA172" s="5">
        <f t="shared" si="19"/>
        <v>3.2400000095367432</v>
      </c>
      <c r="AB172" s="4" t="str">
        <f t="shared" si="20"/>
        <v>P</v>
      </c>
      <c r="AC172" s="4">
        <f>F100L!Y172</f>
        <v>20</v>
      </c>
      <c r="AD172" s="4">
        <f>F100L!Z172</f>
        <v>69</v>
      </c>
      <c r="AE172" s="5">
        <f t="shared" si="21"/>
        <v>3.4500000476837158</v>
      </c>
      <c r="AF172" s="4">
        <f t="shared" si="22"/>
        <v>41</v>
      </c>
      <c r="AG172" s="4">
        <f t="shared" si="23"/>
        <v>137</v>
      </c>
      <c r="AH172" s="5">
        <f t="shared" si="24"/>
        <v>3.3399999141693115</v>
      </c>
      <c r="AI172" s="3" t="str">
        <f>RemarksTwo(D172:W172,AH172,$D$5:$W$5,F100L!AI172)</f>
        <v>CHM124</v>
      </c>
    </row>
    <row r="173" spans="1:35" x14ac:dyDescent="0.35">
      <c r="A173" s="99">
        <v>166</v>
      </c>
      <c r="B173" s="3" t="str">
        <f>PROPER(Details!B172)</f>
        <v xml:space="preserve">Okechukwu, Izuchukwu </v>
      </c>
      <c r="C173" s="22" t="str">
        <f>T(Details!C172)</f>
        <v>CMP/20/111292</v>
      </c>
      <c r="D173" s="18" t="s">
        <v>69</v>
      </c>
      <c r="E173" s="18" t="s">
        <v>67</v>
      </c>
      <c r="F173" s="18" t="s">
        <v>67</v>
      </c>
      <c r="G173" s="18" t="s">
        <v>67</v>
      </c>
      <c r="H173" s="18" t="s">
        <v>67</v>
      </c>
      <c r="I173" s="18" t="s">
        <v>70</v>
      </c>
      <c r="J173" s="18" t="s">
        <v>72</v>
      </c>
      <c r="K173" s="18" t="s">
        <v>67</v>
      </c>
      <c r="L173" s="18" t="s">
        <v>68</v>
      </c>
      <c r="M173" s="18" t="s">
        <v>71</v>
      </c>
      <c r="N173" s="28" t="s">
        <v>67</v>
      </c>
      <c r="O173" s="18"/>
      <c r="P173" s="18"/>
      <c r="Q173" s="18"/>
      <c r="R173" s="18"/>
      <c r="S173" s="18"/>
      <c r="T173" s="18"/>
      <c r="U173" s="18"/>
      <c r="V173" s="18"/>
      <c r="W173" s="18"/>
      <c r="X173" s="2"/>
      <c r="Y173" s="4">
        <f t="shared" si="17"/>
        <v>21</v>
      </c>
      <c r="Z173" s="4">
        <f t="shared" si="18"/>
        <v>67</v>
      </c>
      <c r="AA173" s="5">
        <f t="shared" si="19"/>
        <v>3.190000057220459</v>
      </c>
      <c r="AB173" s="4" t="str">
        <f t="shared" si="20"/>
        <v>CO</v>
      </c>
      <c r="AC173" s="4">
        <f>F100L!Y173</f>
        <v>20</v>
      </c>
      <c r="AD173" s="4">
        <f>F100L!Z173</f>
        <v>60</v>
      </c>
      <c r="AE173" s="5">
        <f t="shared" si="21"/>
        <v>3</v>
      </c>
      <c r="AF173" s="4">
        <f t="shared" si="22"/>
        <v>41</v>
      </c>
      <c r="AG173" s="4">
        <f t="shared" si="23"/>
        <v>127</v>
      </c>
      <c r="AH173" s="5">
        <f t="shared" si="24"/>
        <v>3.0999999046325684</v>
      </c>
      <c r="AI173" s="3" t="str">
        <f>RemarksTwo(D173:W173,AH173,$D$5:$W$5,F100L!AI173)</f>
        <v>GSS121,GSS112</v>
      </c>
    </row>
    <row r="174" spans="1:35" x14ac:dyDescent="0.35">
      <c r="A174" s="99">
        <v>167</v>
      </c>
      <c r="B174" s="3" t="str">
        <f>PROPER(Details!B173)</f>
        <v>Orji, Anthony Chibueze</v>
      </c>
      <c r="C174" s="22" t="str">
        <f>T(Details!C173)</f>
        <v>CMP/20/111293</v>
      </c>
      <c r="D174" s="18" t="s">
        <v>69</v>
      </c>
      <c r="E174" s="18" t="s">
        <v>67</v>
      </c>
      <c r="F174" s="18" t="s">
        <v>69</v>
      </c>
      <c r="G174" s="18" t="s">
        <v>69</v>
      </c>
      <c r="H174" s="18" t="s">
        <v>67</v>
      </c>
      <c r="I174" s="18" t="s">
        <v>67</v>
      </c>
      <c r="J174" s="18" t="s">
        <v>67</v>
      </c>
      <c r="K174" s="18" t="s">
        <v>69</v>
      </c>
      <c r="L174" s="18" t="s">
        <v>68</v>
      </c>
      <c r="M174" s="18" t="s">
        <v>67</v>
      </c>
      <c r="N174" s="28" t="s">
        <v>68</v>
      </c>
      <c r="O174" s="18"/>
      <c r="P174" s="18"/>
      <c r="Q174" s="18"/>
      <c r="R174" s="18"/>
      <c r="S174" s="18"/>
      <c r="T174" s="18"/>
      <c r="U174" s="18"/>
      <c r="V174" s="18"/>
      <c r="W174" s="18"/>
      <c r="X174" s="2"/>
      <c r="Y174" s="4">
        <f t="shared" si="17"/>
        <v>21</v>
      </c>
      <c r="Z174" s="4">
        <f t="shared" si="18"/>
        <v>88</v>
      </c>
      <c r="AA174" s="5">
        <f t="shared" si="19"/>
        <v>4.190000057220459</v>
      </c>
      <c r="AB174" s="4" t="str">
        <f t="shared" si="20"/>
        <v>P</v>
      </c>
      <c r="AC174" s="4">
        <f>F100L!Y174</f>
        <v>20</v>
      </c>
      <c r="AD174" s="4">
        <f>F100L!Z174</f>
        <v>86</v>
      </c>
      <c r="AE174" s="5">
        <f t="shared" si="21"/>
        <v>4.3000001907348633</v>
      </c>
      <c r="AF174" s="4">
        <f t="shared" si="22"/>
        <v>41</v>
      </c>
      <c r="AG174" s="4">
        <f t="shared" si="23"/>
        <v>174</v>
      </c>
      <c r="AH174" s="5">
        <f t="shared" si="24"/>
        <v>4.2399997711181641</v>
      </c>
      <c r="AI174" s="3" t="str">
        <f>RemarksTwo(D174:W174,AH174,$D$5:$W$5,F100L!AI174)</f>
        <v>COMMENDATION</v>
      </c>
    </row>
    <row r="175" spans="1:35" ht="24" x14ac:dyDescent="0.35">
      <c r="A175" s="99">
        <v>168</v>
      </c>
      <c r="B175" s="3" t="str">
        <f>PROPER(Details!B174)</f>
        <v xml:space="preserve">Victor,  Chijioke  Godwin </v>
      </c>
      <c r="C175" s="22" t="str">
        <f>T(Details!C174)</f>
        <v>CMP/20/111298</v>
      </c>
      <c r="D175" s="18" t="s">
        <v>69</v>
      </c>
      <c r="E175" s="18" t="s">
        <v>70</v>
      </c>
      <c r="F175" s="18" t="s">
        <v>72</v>
      </c>
      <c r="G175" s="18" t="s">
        <v>72</v>
      </c>
      <c r="H175" s="18" t="s">
        <v>72</v>
      </c>
      <c r="I175" s="18" t="s">
        <v>68</v>
      </c>
      <c r="J175" s="18" t="s">
        <v>71</v>
      </c>
      <c r="K175" s="18" t="s">
        <v>68</v>
      </c>
      <c r="L175" s="18" t="s">
        <v>68</v>
      </c>
      <c r="M175" s="18" t="s">
        <v>72</v>
      </c>
      <c r="N175" s="28" t="s">
        <v>72</v>
      </c>
      <c r="O175" s="18"/>
      <c r="P175" s="18"/>
      <c r="Q175" s="18"/>
      <c r="R175" s="18"/>
      <c r="S175" s="18"/>
      <c r="T175" s="18"/>
      <c r="U175" s="18"/>
      <c r="V175" s="18"/>
      <c r="W175" s="18"/>
      <c r="X175" s="2"/>
      <c r="Y175" s="4">
        <f t="shared" si="17"/>
        <v>21</v>
      </c>
      <c r="Z175" s="4">
        <f t="shared" si="18"/>
        <v>43</v>
      </c>
      <c r="AA175" s="5">
        <f t="shared" si="19"/>
        <v>2.0499999523162842</v>
      </c>
      <c r="AB175" s="4" t="str">
        <f t="shared" si="20"/>
        <v>P</v>
      </c>
      <c r="AC175" s="4">
        <f>F100L!Y175</f>
        <v>20</v>
      </c>
      <c r="AD175" s="4">
        <f>F100L!Z175</f>
        <v>51</v>
      </c>
      <c r="AE175" s="5">
        <f t="shared" si="21"/>
        <v>2.5499999523162842</v>
      </c>
      <c r="AF175" s="4">
        <f t="shared" si="22"/>
        <v>41</v>
      </c>
      <c r="AG175" s="4">
        <f t="shared" si="23"/>
        <v>94</v>
      </c>
      <c r="AH175" s="5">
        <f t="shared" si="24"/>
        <v>2.2899999618530273</v>
      </c>
      <c r="AI175" s="3" t="str">
        <f>RemarksTwo(D175:W175,AH175,$D$5:$W$5,F100L!AI175)</f>
        <v>PHY122,PHY117,CHM114,BIO112</v>
      </c>
    </row>
    <row r="176" spans="1:35" x14ac:dyDescent="0.35">
      <c r="A176" s="99">
        <v>169</v>
      </c>
      <c r="B176" s="3" t="str">
        <f>PROPER(Details!B175)</f>
        <v>Geoffrey, Chukwuebuka Emmanuel</v>
      </c>
      <c r="C176" s="22" t="str">
        <f>T(Details!C175)</f>
        <v>CMP/20/111302</v>
      </c>
      <c r="D176" s="18" t="s">
        <v>69</v>
      </c>
      <c r="E176" s="18" t="s">
        <v>68</v>
      </c>
      <c r="F176" s="18" t="s">
        <v>67</v>
      </c>
      <c r="G176" s="18" t="s">
        <v>72</v>
      </c>
      <c r="H176" s="18" t="s">
        <v>71</v>
      </c>
      <c r="I176" s="18" t="s">
        <v>68</v>
      </c>
      <c r="J176" s="18" t="s">
        <v>70</v>
      </c>
      <c r="K176" s="18" t="s">
        <v>67</v>
      </c>
      <c r="L176" s="18" t="s">
        <v>68</v>
      </c>
      <c r="M176" s="18" t="s">
        <v>67</v>
      </c>
      <c r="N176" s="28" t="s">
        <v>71</v>
      </c>
      <c r="O176" s="18"/>
      <c r="P176" s="18"/>
      <c r="Q176" s="18"/>
      <c r="R176" s="18"/>
      <c r="S176" s="18"/>
      <c r="T176" s="18"/>
      <c r="U176" s="18"/>
      <c r="V176" s="18"/>
      <c r="W176" s="18"/>
      <c r="X176" s="2"/>
      <c r="Y176" s="4">
        <f t="shared" si="17"/>
        <v>21</v>
      </c>
      <c r="Z176" s="4">
        <f t="shared" si="18"/>
        <v>58</v>
      </c>
      <c r="AA176" s="5">
        <f t="shared" si="19"/>
        <v>2.7599999904632568</v>
      </c>
      <c r="AB176" s="4" t="str">
        <f t="shared" si="20"/>
        <v>CO</v>
      </c>
      <c r="AC176" s="4">
        <f>F100L!Y176</f>
        <v>20</v>
      </c>
      <c r="AD176" s="4">
        <f>F100L!Z176</f>
        <v>72</v>
      </c>
      <c r="AE176" s="5">
        <f t="shared" si="21"/>
        <v>3.5999999046325684</v>
      </c>
      <c r="AF176" s="4">
        <f t="shared" si="22"/>
        <v>41</v>
      </c>
      <c r="AG176" s="4">
        <f t="shared" si="23"/>
        <v>130</v>
      </c>
      <c r="AH176" s="5">
        <f t="shared" si="24"/>
        <v>3.1700000762939453</v>
      </c>
      <c r="AI176" s="3" t="str">
        <f>RemarksTwo(D176:W176,AH176,$D$5:$W$5,F100L!AI176)</f>
        <v>GSS126,CHM114</v>
      </c>
    </row>
    <row r="177" spans="1:50" x14ac:dyDescent="0.35">
      <c r="A177" s="99">
        <v>170</v>
      </c>
      <c r="B177" s="3" t="str">
        <f>PROPER(Details!B176)</f>
        <v>Peter, Chukwuebuka Peter,</v>
      </c>
      <c r="C177" s="22" t="str">
        <f>T(Details!C176)</f>
        <v>CMP/20/111304</v>
      </c>
      <c r="D177" s="18" t="s">
        <v>69</v>
      </c>
      <c r="E177" s="18" t="s">
        <v>68</v>
      </c>
      <c r="F177" s="18" t="s">
        <v>67</v>
      </c>
      <c r="G177" s="18" t="s">
        <v>69</v>
      </c>
      <c r="H177" s="18" t="s">
        <v>67</v>
      </c>
      <c r="I177" s="18" t="s">
        <v>68</v>
      </c>
      <c r="J177" s="18" t="s">
        <v>67</v>
      </c>
      <c r="K177" s="18" t="s">
        <v>69</v>
      </c>
      <c r="L177" s="18" t="s">
        <v>72</v>
      </c>
      <c r="M177" s="18" t="s">
        <v>67</v>
      </c>
      <c r="N177" s="28" t="s">
        <v>69</v>
      </c>
      <c r="O177" s="18"/>
      <c r="P177" s="18"/>
      <c r="Q177" s="18"/>
      <c r="R177" s="18"/>
      <c r="S177" s="18"/>
      <c r="T177" s="18"/>
      <c r="U177" s="18"/>
      <c r="V177" s="18"/>
      <c r="W177" s="18"/>
      <c r="X177" s="2"/>
      <c r="Y177" s="4">
        <f t="shared" si="17"/>
        <v>21</v>
      </c>
      <c r="Z177" s="4">
        <f t="shared" si="18"/>
        <v>83</v>
      </c>
      <c r="AA177" s="5">
        <f t="shared" si="19"/>
        <v>3.9500000476837158</v>
      </c>
      <c r="AB177" s="4" t="str">
        <f t="shared" si="20"/>
        <v>P</v>
      </c>
      <c r="AC177" s="4">
        <f>F100L!Y177</f>
        <v>20</v>
      </c>
      <c r="AD177" s="4">
        <f>F100L!Z177</f>
        <v>70</v>
      </c>
      <c r="AE177" s="5">
        <f t="shared" si="21"/>
        <v>3.5</v>
      </c>
      <c r="AF177" s="4">
        <f t="shared" si="22"/>
        <v>41</v>
      </c>
      <c r="AG177" s="4">
        <f t="shared" si="23"/>
        <v>153</v>
      </c>
      <c r="AH177" s="5">
        <f t="shared" si="24"/>
        <v>3.7300000190734863</v>
      </c>
      <c r="AI177" s="3" t="str">
        <f>RemarksTwo(D177:W177,AH177,$D$5:$W$5,F100L!AI177)</f>
        <v>PASS</v>
      </c>
    </row>
    <row r="178" spans="1:50" x14ac:dyDescent="0.35">
      <c r="A178" s="99">
        <v>171</v>
      </c>
      <c r="B178" s="3" t="str">
        <f>PROPER(Details!B177)</f>
        <v>Okechukwu, Okezie Promise</v>
      </c>
      <c r="C178" s="22" t="str">
        <f>T(Details!C177)</f>
        <v>CMP/20/111324</v>
      </c>
      <c r="D178" s="18" t="s">
        <v>69</v>
      </c>
      <c r="E178" s="18" t="s">
        <v>67</v>
      </c>
      <c r="F178" s="18" t="s">
        <v>69</v>
      </c>
      <c r="G178" s="18" t="s">
        <v>67</v>
      </c>
      <c r="H178" s="18" t="s">
        <v>68</v>
      </c>
      <c r="I178" s="18" t="s">
        <v>68</v>
      </c>
      <c r="J178" s="18" t="s">
        <v>67</v>
      </c>
      <c r="K178" s="18" t="s">
        <v>67</v>
      </c>
      <c r="L178" s="18" t="s">
        <v>67</v>
      </c>
      <c r="M178" s="18" t="s">
        <v>67</v>
      </c>
      <c r="N178" s="28" t="s">
        <v>67</v>
      </c>
      <c r="O178" s="18"/>
      <c r="P178" s="18"/>
      <c r="Q178" s="18"/>
      <c r="R178" s="18"/>
      <c r="S178" s="18"/>
      <c r="T178" s="18"/>
      <c r="U178" s="18"/>
      <c r="V178" s="18"/>
      <c r="W178" s="18"/>
      <c r="X178" s="2"/>
      <c r="Y178" s="4">
        <f t="shared" si="17"/>
        <v>21</v>
      </c>
      <c r="Z178" s="4">
        <f t="shared" si="18"/>
        <v>85</v>
      </c>
      <c r="AA178" s="5">
        <f t="shared" si="19"/>
        <v>4.0500001907348633</v>
      </c>
      <c r="AB178" s="4" t="str">
        <f t="shared" si="20"/>
        <v>P</v>
      </c>
      <c r="AC178" s="4">
        <f>F100L!Y178</f>
        <v>20</v>
      </c>
      <c r="AD178" s="4">
        <f>F100L!Z178</f>
        <v>84</v>
      </c>
      <c r="AE178" s="5">
        <f t="shared" si="21"/>
        <v>4.1999998092651367</v>
      </c>
      <c r="AF178" s="4">
        <f t="shared" si="22"/>
        <v>41</v>
      </c>
      <c r="AG178" s="4">
        <f t="shared" si="23"/>
        <v>169</v>
      </c>
      <c r="AH178" s="5">
        <f t="shared" si="24"/>
        <v>4.119999885559082</v>
      </c>
      <c r="AI178" s="3" t="str">
        <f>RemarksTwo(D178:W178,AH178,$D$5:$W$5,F100L!AI178)</f>
        <v>COMMENDATION</v>
      </c>
    </row>
    <row r="179" spans="1:50" x14ac:dyDescent="0.35">
      <c r="A179" s="99">
        <v>172</v>
      </c>
      <c r="B179" s="3" t="str">
        <f>PROPER(Details!B178)</f>
        <v>Joseph, Kaosisochukwu Victor</v>
      </c>
      <c r="C179" s="22" t="str">
        <f>T(Details!C178)</f>
        <v>CMP/20/111326</v>
      </c>
      <c r="D179" s="18" t="s">
        <v>69</v>
      </c>
      <c r="E179" s="18" t="s">
        <v>68</v>
      </c>
      <c r="F179" s="18" t="s">
        <v>68</v>
      </c>
      <c r="G179" s="18" t="s">
        <v>68</v>
      </c>
      <c r="H179" s="18" t="s">
        <v>72</v>
      </c>
      <c r="I179" s="18" t="s">
        <v>68</v>
      </c>
      <c r="J179" s="18" t="s">
        <v>67</v>
      </c>
      <c r="K179" s="18" t="s">
        <v>67</v>
      </c>
      <c r="L179" s="18" t="s">
        <v>67</v>
      </c>
      <c r="M179" s="18" t="s">
        <v>68</v>
      </c>
      <c r="N179" s="28" t="s">
        <v>71</v>
      </c>
      <c r="O179" s="18"/>
      <c r="P179" s="18"/>
      <c r="Q179" s="18"/>
      <c r="R179" s="18"/>
      <c r="S179" s="18"/>
      <c r="T179" s="18"/>
      <c r="U179" s="18"/>
      <c r="V179" s="18"/>
      <c r="W179" s="18"/>
      <c r="X179" s="2"/>
      <c r="Y179" s="4">
        <f t="shared" si="17"/>
        <v>21</v>
      </c>
      <c r="Z179" s="4">
        <f t="shared" si="18"/>
        <v>70</v>
      </c>
      <c r="AA179" s="5">
        <f t="shared" si="19"/>
        <v>3.3299999237060547</v>
      </c>
      <c r="AB179" s="4" t="str">
        <f t="shared" si="20"/>
        <v>P</v>
      </c>
      <c r="AC179" s="4">
        <f>F100L!Y179</f>
        <v>20</v>
      </c>
      <c r="AD179" s="4">
        <f>F100L!Z179</f>
        <v>75</v>
      </c>
      <c r="AE179" s="5">
        <f t="shared" si="21"/>
        <v>3.75</v>
      </c>
      <c r="AF179" s="4">
        <f t="shared" si="22"/>
        <v>41</v>
      </c>
      <c r="AG179" s="4">
        <f t="shared" si="23"/>
        <v>145</v>
      </c>
      <c r="AH179" s="5">
        <f t="shared" si="24"/>
        <v>3.5399999618530273</v>
      </c>
      <c r="AI179" s="3" t="str">
        <f>RemarksTwo(D179:W179,AH179,$D$5:$W$5,F100L!AI179)</f>
        <v>PASS</v>
      </c>
    </row>
    <row r="180" spans="1:50" x14ac:dyDescent="0.35">
      <c r="A180" s="99">
        <v>173</v>
      </c>
      <c r="B180" s="3" t="str">
        <f>PROPER(Details!B179)</f>
        <v>Nwaukwa, Nixon Ndudi</v>
      </c>
      <c r="C180" s="22" t="str">
        <f>T(Details!C179)</f>
        <v>CMP/20/111330</v>
      </c>
      <c r="D180" s="18" t="s">
        <v>69</v>
      </c>
      <c r="E180" s="18" t="s">
        <v>68</v>
      </c>
      <c r="F180" s="18" t="s">
        <v>67</v>
      </c>
      <c r="G180" s="18" t="s">
        <v>69</v>
      </c>
      <c r="H180" s="18" t="s">
        <v>67</v>
      </c>
      <c r="I180" s="18" t="s">
        <v>68</v>
      </c>
      <c r="J180" s="18" t="s">
        <v>68</v>
      </c>
      <c r="K180" s="18" t="s">
        <v>67</v>
      </c>
      <c r="L180" s="18" t="s">
        <v>68</v>
      </c>
      <c r="M180" s="18" t="s">
        <v>72</v>
      </c>
      <c r="N180" s="28" t="s">
        <v>70</v>
      </c>
      <c r="O180" s="18"/>
      <c r="P180" s="18"/>
      <c r="Q180" s="18"/>
      <c r="R180" s="18"/>
      <c r="S180" s="18"/>
      <c r="T180" s="18"/>
      <c r="U180" s="18"/>
      <c r="V180" s="18"/>
      <c r="W180" s="18"/>
      <c r="X180" s="2"/>
      <c r="Y180" s="4">
        <f t="shared" si="17"/>
        <v>21</v>
      </c>
      <c r="Z180" s="4">
        <f t="shared" si="18"/>
        <v>68</v>
      </c>
      <c r="AA180" s="5">
        <f t="shared" si="19"/>
        <v>3.2400000095367432</v>
      </c>
      <c r="AB180" s="4" t="str">
        <f t="shared" si="20"/>
        <v>CO</v>
      </c>
      <c r="AC180" s="4">
        <f>F100L!Y180</f>
        <v>20</v>
      </c>
      <c r="AD180" s="4">
        <f>F100L!Z180</f>
        <v>72</v>
      </c>
      <c r="AE180" s="5">
        <f t="shared" si="21"/>
        <v>3.5999999046325684</v>
      </c>
      <c r="AF180" s="4">
        <f t="shared" si="22"/>
        <v>41</v>
      </c>
      <c r="AG180" s="4">
        <f t="shared" si="23"/>
        <v>140</v>
      </c>
      <c r="AH180" s="5">
        <f t="shared" si="24"/>
        <v>3.4100000858306885</v>
      </c>
      <c r="AI180" s="3" t="str">
        <f>RemarksTwo(D180:W180,AH180,$D$5:$W$5,F100L!AI180)</f>
        <v>MTH123</v>
      </c>
    </row>
    <row r="181" spans="1:50" x14ac:dyDescent="0.35">
      <c r="A181" s="99">
        <v>174</v>
      </c>
      <c r="B181" s="3" t="str">
        <f>PROPER(Details!B180)</f>
        <v>Charles, Oluebube Favour</v>
      </c>
      <c r="C181" s="22" t="str">
        <f>T(Details!C180)</f>
        <v>CMP/20/111337</v>
      </c>
      <c r="D181" s="18" t="s">
        <v>69</v>
      </c>
      <c r="E181" s="18" t="s">
        <v>71</v>
      </c>
      <c r="F181" s="18" t="s">
        <v>69</v>
      </c>
      <c r="G181" s="18" t="s">
        <v>71</v>
      </c>
      <c r="H181" s="18" t="s">
        <v>69</v>
      </c>
      <c r="I181" s="18" t="s">
        <v>68</v>
      </c>
      <c r="J181" s="18" t="s">
        <v>68</v>
      </c>
      <c r="K181" s="18" t="s">
        <v>67</v>
      </c>
      <c r="L181" s="18" t="s">
        <v>68</v>
      </c>
      <c r="M181" s="18" t="s">
        <v>67</v>
      </c>
      <c r="N181" s="28" t="s">
        <v>72</v>
      </c>
      <c r="O181" s="18"/>
      <c r="P181" s="18"/>
      <c r="Q181" s="18"/>
      <c r="R181" s="18"/>
      <c r="S181" s="18"/>
      <c r="T181" s="18"/>
      <c r="U181" s="18"/>
      <c r="V181" s="18"/>
      <c r="W181" s="18"/>
      <c r="X181" s="2"/>
      <c r="Y181" s="4">
        <f t="shared" si="17"/>
        <v>21</v>
      </c>
      <c r="Z181" s="4">
        <f t="shared" si="18"/>
        <v>67</v>
      </c>
      <c r="AA181" s="5">
        <f t="shared" si="19"/>
        <v>3.190000057220459</v>
      </c>
      <c r="AB181" s="4" t="str">
        <f t="shared" si="20"/>
        <v>P</v>
      </c>
      <c r="AC181" s="4">
        <f>F100L!Y181</f>
        <v>20</v>
      </c>
      <c r="AD181" s="4">
        <f>F100L!Z181</f>
        <v>73</v>
      </c>
      <c r="AE181" s="5">
        <f t="shared" si="21"/>
        <v>3.6500000953674316</v>
      </c>
      <c r="AF181" s="4">
        <f t="shared" si="22"/>
        <v>41</v>
      </c>
      <c r="AG181" s="4">
        <f t="shared" si="23"/>
        <v>140</v>
      </c>
      <c r="AH181" s="5">
        <f t="shared" si="24"/>
        <v>3.4100000858306885</v>
      </c>
      <c r="AI181" s="3" t="str">
        <f>RemarksTwo(D181:W181,AH181,$D$5:$W$5,F100L!AI181)</f>
        <v>PASS</v>
      </c>
    </row>
    <row r="182" spans="1:50" x14ac:dyDescent="0.35">
      <c r="A182" s="99">
        <v>175</v>
      </c>
      <c r="B182" s="3" t="str">
        <f>PROPER(Details!B181)</f>
        <v>Pius, Damian Chinaemerem</v>
      </c>
      <c r="C182" s="22" t="str">
        <f>T(Details!C181)</f>
        <v>CMP/20/111338</v>
      </c>
      <c r="D182" s="18" t="s">
        <v>69</v>
      </c>
      <c r="E182" s="18" t="s">
        <v>68</v>
      </c>
      <c r="F182" s="18" t="s">
        <v>69</v>
      </c>
      <c r="G182" s="18" t="s">
        <v>69</v>
      </c>
      <c r="H182" s="18" t="s">
        <v>70</v>
      </c>
      <c r="I182" s="18" t="s">
        <v>68</v>
      </c>
      <c r="J182" s="18" t="s">
        <v>70</v>
      </c>
      <c r="K182" s="18" t="s">
        <v>67</v>
      </c>
      <c r="L182" s="18" t="s">
        <v>67</v>
      </c>
      <c r="M182" s="18" t="s">
        <v>71</v>
      </c>
      <c r="N182" s="28" t="s">
        <v>69</v>
      </c>
      <c r="O182" s="18"/>
      <c r="P182" s="18"/>
      <c r="Q182" s="18"/>
      <c r="R182" s="18"/>
      <c r="S182" s="18"/>
      <c r="T182" s="18"/>
      <c r="U182" s="18"/>
      <c r="V182" s="18"/>
      <c r="W182" s="18"/>
      <c r="X182" s="2"/>
      <c r="Y182" s="4">
        <f t="shared" si="17"/>
        <v>21</v>
      </c>
      <c r="Z182" s="4">
        <f t="shared" si="18"/>
        <v>73</v>
      </c>
      <c r="AA182" s="5">
        <f t="shared" si="19"/>
        <v>3.4800000190734863</v>
      </c>
      <c r="AB182" s="4" t="str">
        <f t="shared" si="20"/>
        <v>CO</v>
      </c>
      <c r="AC182" s="4">
        <f>F100L!Y182</f>
        <v>20</v>
      </c>
      <c r="AD182" s="4">
        <f>F100L!Z182</f>
        <v>73</v>
      </c>
      <c r="AE182" s="5">
        <f t="shared" si="21"/>
        <v>3.6500000953674316</v>
      </c>
      <c r="AF182" s="4">
        <f t="shared" si="22"/>
        <v>41</v>
      </c>
      <c r="AG182" s="4">
        <f t="shared" si="23"/>
        <v>146</v>
      </c>
      <c r="AH182" s="5">
        <f t="shared" si="24"/>
        <v>3.559999942779541</v>
      </c>
      <c r="AI182" s="3" t="str">
        <f>RemarksTwo(D182:W182,AH182,$D$5:$W$5,F100L!AI182)</f>
        <v>CHM124,GSS126</v>
      </c>
    </row>
    <row r="183" spans="1:50" x14ac:dyDescent="0.35">
      <c r="A183" s="99">
        <v>176</v>
      </c>
      <c r="B183" s="3" t="str">
        <f>PROPER(Details!B182)</f>
        <v>Ezihe, Tochukwu Miracle</v>
      </c>
      <c r="C183" s="22" t="str">
        <f>T(Details!C182)</f>
        <v>CMP/20/111340</v>
      </c>
      <c r="D183" s="18" t="s">
        <v>69</v>
      </c>
      <c r="E183" s="18" t="s">
        <v>72</v>
      </c>
      <c r="F183" s="18" t="s">
        <v>72</v>
      </c>
      <c r="G183" s="18" t="s">
        <v>70</v>
      </c>
      <c r="H183" s="18" t="s">
        <v>68</v>
      </c>
      <c r="I183" s="18" t="s">
        <v>67</v>
      </c>
      <c r="J183" s="18" t="s">
        <v>72</v>
      </c>
      <c r="K183" s="18" t="s">
        <v>67</v>
      </c>
      <c r="L183" s="18" t="s">
        <v>68</v>
      </c>
      <c r="M183" s="18" t="s">
        <v>71</v>
      </c>
      <c r="N183" s="28" t="s">
        <v>69</v>
      </c>
      <c r="O183" s="18"/>
      <c r="P183" s="18"/>
      <c r="Q183" s="18"/>
      <c r="R183" s="18"/>
      <c r="S183" s="18"/>
      <c r="T183" s="18"/>
      <c r="U183" s="18"/>
      <c r="V183" s="18"/>
      <c r="W183" s="18"/>
      <c r="X183" s="2"/>
      <c r="Y183" s="4">
        <f t="shared" si="17"/>
        <v>21</v>
      </c>
      <c r="Z183" s="4">
        <f t="shared" si="18"/>
        <v>55</v>
      </c>
      <c r="AA183" s="5">
        <f t="shared" si="19"/>
        <v>2.619999885559082</v>
      </c>
      <c r="AB183" s="4" t="str">
        <f t="shared" si="20"/>
        <v>P</v>
      </c>
      <c r="AC183" s="4">
        <f>F100L!Y183</f>
        <v>20</v>
      </c>
      <c r="AD183" s="4">
        <f>F100L!Z183</f>
        <v>66</v>
      </c>
      <c r="AE183" s="5">
        <f t="shared" si="21"/>
        <v>3.2999999523162842</v>
      </c>
      <c r="AF183" s="4">
        <f t="shared" si="22"/>
        <v>41</v>
      </c>
      <c r="AG183" s="4">
        <f t="shared" si="23"/>
        <v>121</v>
      </c>
      <c r="AH183" s="5">
        <f t="shared" si="24"/>
        <v>2.9500000476837158</v>
      </c>
      <c r="AI183" s="3" t="str">
        <f>RemarksTwo(D183:W183,AH183,$D$5:$W$5,F100L!AI183)</f>
        <v>CHM121</v>
      </c>
    </row>
    <row r="184" spans="1:50" x14ac:dyDescent="0.35">
      <c r="A184" s="99">
        <v>177</v>
      </c>
      <c r="B184" s="3" t="str">
        <f>PROPER(Details!B183)</f>
        <v>Ude, Augustine Uzochukwu</v>
      </c>
      <c r="C184" s="22" t="str">
        <f>T(Details!C183)</f>
        <v>CMP/20/111355</v>
      </c>
      <c r="D184" s="18" t="s">
        <v>69</v>
      </c>
      <c r="E184" s="18" t="s">
        <v>72</v>
      </c>
      <c r="F184" s="18" t="s">
        <v>67</v>
      </c>
      <c r="G184" s="18" t="s">
        <v>71</v>
      </c>
      <c r="H184" s="18" t="s">
        <v>68</v>
      </c>
      <c r="I184" s="18" t="s">
        <v>67</v>
      </c>
      <c r="J184" s="18" t="s">
        <v>67</v>
      </c>
      <c r="K184" s="18" t="s">
        <v>68</v>
      </c>
      <c r="L184" s="18" t="s">
        <v>67</v>
      </c>
      <c r="M184" s="18" t="s">
        <v>67</v>
      </c>
      <c r="N184" s="28" t="s">
        <v>72</v>
      </c>
      <c r="O184" s="18"/>
      <c r="P184" s="18"/>
      <c r="Q184" s="18"/>
      <c r="R184" s="18"/>
      <c r="S184" s="18"/>
      <c r="T184" s="18"/>
      <c r="U184" s="18"/>
      <c r="V184" s="18"/>
      <c r="W184" s="18"/>
      <c r="X184" s="2"/>
      <c r="Y184" s="4">
        <f t="shared" si="17"/>
        <v>21</v>
      </c>
      <c r="Z184" s="4">
        <f t="shared" si="18"/>
        <v>67</v>
      </c>
      <c r="AA184" s="5">
        <f t="shared" si="19"/>
        <v>3.190000057220459</v>
      </c>
      <c r="AB184" s="4" t="str">
        <f t="shared" si="20"/>
        <v>P</v>
      </c>
      <c r="AC184" s="4">
        <f>F100L!Y184</f>
        <v>20</v>
      </c>
      <c r="AD184" s="4">
        <f>F100L!Z184</f>
        <v>88</v>
      </c>
      <c r="AE184" s="5">
        <f t="shared" si="21"/>
        <v>4.4000000953674316</v>
      </c>
      <c r="AF184" s="4">
        <f t="shared" si="22"/>
        <v>41</v>
      </c>
      <c r="AG184" s="4">
        <f t="shared" si="23"/>
        <v>155</v>
      </c>
      <c r="AH184" s="5">
        <f t="shared" si="24"/>
        <v>3.7799999713897705</v>
      </c>
      <c r="AI184" s="3" t="str">
        <f>RemarksTwo(D184:W184,AH184,$D$5:$W$5,F100L!AI184)</f>
        <v>PASS</v>
      </c>
    </row>
    <row r="185" spans="1:50" x14ac:dyDescent="0.35">
      <c r="A185" s="99">
        <v>178</v>
      </c>
      <c r="B185" s="3" t="str">
        <f>PROPER(Details!B184)</f>
        <v>Ugorji, John Ndubuisi</v>
      </c>
      <c r="C185" s="22" t="str">
        <f>T(Details!C184)</f>
        <v>CMP/20/111366</v>
      </c>
      <c r="D185" s="18" t="s">
        <v>69</v>
      </c>
      <c r="E185" s="18" t="s">
        <v>72</v>
      </c>
      <c r="F185" s="18" t="s">
        <v>69</v>
      </c>
      <c r="G185" s="18" t="s">
        <v>71</v>
      </c>
      <c r="H185" s="18" t="s">
        <v>71</v>
      </c>
      <c r="I185" s="18" t="s">
        <v>67</v>
      </c>
      <c r="J185" s="18" t="s">
        <v>71</v>
      </c>
      <c r="K185" s="18" t="s">
        <v>69</v>
      </c>
      <c r="L185" s="18" t="s">
        <v>67</v>
      </c>
      <c r="M185" s="18" t="s">
        <v>71</v>
      </c>
      <c r="N185" s="28" t="s">
        <v>71</v>
      </c>
      <c r="O185" s="18"/>
      <c r="P185" s="18"/>
      <c r="Q185" s="18"/>
      <c r="R185" s="18"/>
      <c r="S185" s="18"/>
      <c r="T185" s="18"/>
      <c r="U185" s="18"/>
      <c r="V185" s="18"/>
      <c r="W185" s="18"/>
      <c r="X185" s="2"/>
      <c r="Y185" s="4">
        <f t="shared" si="17"/>
        <v>21</v>
      </c>
      <c r="Z185" s="4">
        <f t="shared" si="18"/>
        <v>63</v>
      </c>
      <c r="AA185" s="5">
        <f t="shared" si="19"/>
        <v>3</v>
      </c>
      <c r="AB185" s="4" t="str">
        <f t="shared" si="20"/>
        <v>P</v>
      </c>
      <c r="AC185" s="4">
        <f>F100L!Y185</f>
        <v>20</v>
      </c>
      <c r="AD185" s="4">
        <f>F100L!Z185</f>
        <v>70</v>
      </c>
      <c r="AE185" s="5">
        <f t="shared" si="21"/>
        <v>3.5</v>
      </c>
      <c r="AF185" s="4">
        <f t="shared" si="22"/>
        <v>41</v>
      </c>
      <c r="AG185" s="4">
        <f t="shared" si="23"/>
        <v>133</v>
      </c>
      <c r="AH185" s="5">
        <f t="shared" si="24"/>
        <v>3.2400000095367432</v>
      </c>
      <c r="AI185" s="3" t="str">
        <f>RemarksTwo(D185:W185,AH185,$D$5:$W$5,F100L!AI185)</f>
        <v>PASS</v>
      </c>
    </row>
    <row r="186" spans="1:50" s="21" customFormat="1" ht="24" x14ac:dyDescent="0.35">
      <c r="A186" s="99">
        <v>179</v>
      </c>
      <c r="B186" s="3" t="str">
        <f>PROPER(Details!B185)</f>
        <v>Ozuo, Chibuzor Daniel</v>
      </c>
      <c r="C186" s="22" t="str">
        <f>T(Details!C185)</f>
        <v>CMP/20/111369</v>
      </c>
      <c r="D186" s="100" t="s">
        <v>109</v>
      </c>
      <c r="E186" s="18" t="s">
        <v>72</v>
      </c>
      <c r="F186" s="18" t="s">
        <v>68</v>
      </c>
      <c r="G186" s="18" t="s">
        <v>70</v>
      </c>
      <c r="H186" s="18" t="s">
        <v>70</v>
      </c>
      <c r="I186" s="18" t="s">
        <v>68</v>
      </c>
      <c r="J186" s="18" t="s">
        <v>70</v>
      </c>
      <c r="K186" s="18" t="s">
        <v>69</v>
      </c>
      <c r="L186" s="18" t="s">
        <v>70</v>
      </c>
      <c r="M186" s="18" t="s">
        <v>71</v>
      </c>
      <c r="N186" s="28" t="s">
        <v>70</v>
      </c>
      <c r="O186" s="18"/>
      <c r="P186" s="18"/>
      <c r="Q186" s="18"/>
      <c r="R186" s="18"/>
      <c r="S186" s="18"/>
      <c r="T186" s="18"/>
      <c r="U186" s="18"/>
      <c r="V186" s="18"/>
      <c r="W186" s="18"/>
      <c r="X186" s="2"/>
      <c r="Y186" s="4">
        <f t="shared" si="17"/>
        <v>18</v>
      </c>
      <c r="Z186" s="4">
        <f t="shared" si="18"/>
        <v>20</v>
      </c>
      <c r="AA186" s="5">
        <f t="shared" si="19"/>
        <v>1.1100000143051147</v>
      </c>
      <c r="AB186" s="4" t="str">
        <f t="shared" si="20"/>
        <v>CO</v>
      </c>
      <c r="AC186" s="4">
        <f>F100L!Y186</f>
        <v>20</v>
      </c>
      <c r="AD186" s="4">
        <f>F100L!Z186</f>
        <v>59</v>
      </c>
      <c r="AE186" s="5">
        <f t="shared" si="21"/>
        <v>2.9500000476837158</v>
      </c>
      <c r="AF186" s="4">
        <f t="shared" si="22"/>
        <v>38</v>
      </c>
      <c r="AG186" s="4">
        <f t="shared" si="23"/>
        <v>79</v>
      </c>
      <c r="AH186" s="5">
        <f t="shared" si="24"/>
        <v>2.0799999237060547</v>
      </c>
      <c r="AI186" s="3" t="str">
        <f>RemarksTwo(D186:W186,AH186,$D$5:$W$5,F100L!AI186)</f>
        <v>MTH122,CHM121,CHM124,GSS126,CSC122,MTH123</v>
      </c>
      <c r="AJ186"/>
      <c r="AK186"/>
      <c r="AL186"/>
      <c r="AM186"/>
      <c r="AN186"/>
      <c r="AO186"/>
      <c r="AP186"/>
      <c r="AQ186"/>
      <c r="AR186"/>
      <c r="AS186"/>
      <c r="AT186"/>
      <c r="AU186"/>
      <c r="AV186"/>
      <c r="AW186"/>
      <c r="AX186"/>
    </row>
    <row r="187" spans="1:50" x14ac:dyDescent="0.35">
      <c r="A187" s="99">
        <v>180</v>
      </c>
      <c r="B187" s="3" t="str">
        <f>PROPER(Details!B186)</f>
        <v>Anorue, Comfort Chizaram</v>
      </c>
      <c r="C187" s="22" t="str">
        <f>T(Details!C186)</f>
        <v>CMP/20/111370</v>
      </c>
      <c r="D187" s="18" t="s">
        <v>69</v>
      </c>
      <c r="E187" s="18" t="s">
        <v>68</v>
      </c>
      <c r="F187" s="18" t="s">
        <v>67</v>
      </c>
      <c r="G187" s="18" t="s">
        <v>69</v>
      </c>
      <c r="H187" s="18" t="s">
        <v>69</v>
      </c>
      <c r="I187" s="18" t="s">
        <v>68</v>
      </c>
      <c r="J187" s="18" t="s">
        <v>69</v>
      </c>
      <c r="K187" s="18" t="s">
        <v>69</v>
      </c>
      <c r="L187" s="18" t="s">
        <v>68</v>
      </c>
      <c r="M187" s="18" t="s">
        <v>67</v>
      </c>
      <c r="N187" s="28" t="s">
        <v>67</v>
      </c>
      <c r="O187" s="18"/>
      <c r="P187" s="18"/>
      <c r="Q187" s="18"/>
      <c r="R187" s="18"/>
      <c r="S187" s="18"/>
      <c r="T187" s="18"/>
      <c r="U187" s="18"/>
      <c r="V187" s="18"/>
      <c r="W187" s="18"/>
      <c r="X187" s="2"/>
      <c r="Y187" s="4">
        <f t="shared" si="17"/>
        <v>21</v>
      </c>
      <c r="Z187" s="4">
        <f t="shared" si="18"/>
        <v>88</v>
      </c>
      <c r="AA187" s="5">
        <f t="shared" si="19"/>
        <v>4.190000057220459</v>
      </c>
      <c r="AB187" s="4" t="str">
        <f t="shared" si="20"/>
        <v>P</v>
      </c>
      <c r="AC187" s="4">
        <f>F100L!Y187</f>
        <v>20</v>
      </c>
      <c r="AD187" s="4">
        <f>F100L!Z187</f>
        <v>83</v>
      </c>
      <c r="AE187" s="5">
        <f t="shared" si="21"/>
        <v>4.1500000953674316</v>
      </c>
      <c r="AF187" s="4">
        <f t="shared" si="22"/>
        <v>41</v>
      </c>
      <c r="AG187" s="4">
        <f t="shared" si="23"/>
        <v>171</v>
      </c>
      <c r="AH187" s="5">
        <f t="shared" si="24"/>
        <v>4.1700000762939453</v>
      </c>
      <c r="AI187" s="3" t="str">
        <f>RemarksTwo(D187:W187,AH187,$D$5:$W$5,F100L!AI187)</f>
        <v>COMMENDATION</v>
      </c>
    </row>
    <row r="188" spans="1:50" x14ac:dyDescent="0.35">
      <c r="A188" s="99">
        <v>181</v>
      </c>
      <c r="B188" s="3" t="str">
        <f>PROPER(Details!B187)</f>
        <v xml:space="preserve">Udeh, Fortune Ikechukwu </v>
      </c>
      <c r="C188" s="22" t="str">
        <f>T(Details!C187)</f>
        <v>CMP/20/111380</v>
      </c>
      <c r="D188" s="18" t="s">
        <v>69</v>
      </c>
      <c r="E188" s="18" t="s">
        <v>67</v>
      </c>
      <c r="F188" s="18" t="s">
        <v>69</v>
      </c>
      <c r="G188" s="18" t="s">
        <v>68</v>
      </c>
      <c r="H188" s="18" t="s">
        <v>68</v>
      </c>
      <c r="I188" s="18" t="s">
        <v>70</v>
      </c>
      <c r="J188" s="18" t="s">
        <v>71</v>
      </c>
      <c r="K188" s="18" t="s">
        <v>67</v>
      </c>
      <c r="L188" s="18" t="s">
        <v>69</v>
      </c>
      <c r="M188" s="18" t="s">
        <v>68</v>
      </c>
      <c r="N188" s="28" t="s">
        <v>71</v>
      </c>
      <c r="O188" s="18"/>
      <c r="P188" s="18"/>
      <c r="Q188" s="18"/>
      <c r="R188" s="18"/>
      <c r="S188" s="18"/>
      <c r="T188" s="18"/>
      <c r="U188" s="18"/>
      <c r="V188" s="18"/>
      <c r="W188" s="18"/>
      <c r="X188" s="2"/>
      <c r="Y188" s="4">
        <f t="shared" si="17"/>
        <v>21</v>
      </c>
      <c r="Z188" s="4">
        <f t="shared" si="18"/>
        <v>68</v>
      </c>
      <c r="AA188" s="5">
        <f t="shared" si="19"/>
        <v>3.2400000095367432</v>
      </c>
      <c r="AB188" s="4" t="str">
        <f t="shared" si="20"/>
        <v>CO</v>
      </c>
      <c r="AC188" s="4">
        <f>F100L!Y188</f>
        <v>20</v>
      </c>
      <c r="AD188" s="4">
        <f>F100L!Z188</f>
        <v>77</v>
      </c>
      <c r="AE188" s="5">
        <f t="shared" si="21"/>
        <v>3.8499999046325684</v>
      </c>
      <c r="AF188" s="4">
        <f t="shared" si="22"/>
        <v>41</v>
      </c>
      <c r="AG188" s="4">
        <f t="shared" si="23"/>
        <v>145</v>
      </c>
      <c r="AH188" s="5">
        <f t="shared" si="24"/>
        <v>3.5399999618530273</v>
      </c>
      <c r="AI188" s="3" t="str">
        <f>RemarksTwo(D188:W188,AH188,$D$5:$W$5,F100L!AI188)</f>
        <v>GSS121</v>
      </c>
    </row>
    <row r="189" spans="1:50" x14ac:dyDescent="0.35">
      <c r="A189" s="99">
        <v>182</v>
      </c>
      <c r="B189" s="3" t="str">
        <f>PROPER(Details!B188)</f>
        <v>Friday, Bright Enyinnaya</v>
      </c>
      <c r="C189" s="22" t="str">
        <f>T(Details!C188)</f>
        <v>CMP/20/111400</v>
      </c>
      <c r="D189" s="18" t="s">
        <v>69</v>
      </c>
      <c r="E189" s="18" t="s">
        <v>71</v>
      </c>
      <c r="F189" s="18" t="s">
        <v>72</v>
      </c>
      <c r="G189" s="18" t="s">
        <v>71</v>
      </c>
      <c r="H189" s="18" t="s">
        <v>67</v>
      </c>
      <c r="I189" s="18" t="s">
        <v>68</v>
      </c>
      <c r="J189" s="18" t="s">
        <v>71</v>
      </c>
      <c r="K189" s="18" t="s">
        <v>67</v>
      </c>
      <c r="L189" s="18" t="s">
        <v>71</v>
      </c>
      <c r="M189" s="18" t="s">
        <v>68</v>
      </c>
      <c r="N189" s="28" t="s">
        <v>72</v>
      </c>
      <c r="O189" s="18"/>
      <c r="P189" s="18"/>
      <c r="Q189" s="18"/>
      <c r="R189" s="18"/>
      <c r="S189" s="18"/>
      <c r="T189" s="18"/>
      <c r="U189" s="18"/>
      <c r="V189" s="18"/>
      <c r="W189" s="18"/>
      <c r="X189" s="2"/>
      <c r="Y189" s="4">
        <f t="shared" si="17"/>
        <v>21</v>
      </c>
      <c r="Z189" s="4">
        <f t="shared" si="18"/>
        <v>56</v>
      </c>
      <c r="AA189" s="5">
        <f t="shared" si="19"/>
        <v>2.6700000762939453</v>
      </c>
      <c r="AB189" s="4" t="str">
        <f t="shared" si="20"/>
        <v>P</v>
      </c>
      <c r="AC189" s="4">
        <f>F100L!Y189</f>
        <v>20</v>
      </c>
      <c r="AD189" s="4">
        <f>F100L!Z189</f>
        <v>62</v>
      </c>
      <c r="AE189" s="5">
        <f t="shared" si="21"/>
        <v>3.0999999046325684</v>
      </c>
      <c r="AF189" s="4">
        <f t="shared" si="22"/>
        <v>41</v>
      </c>
      <c r="AG189" s="4">
        <f t="shared" si="23"/>
        <v>118</v>
      </c>
      <c r="AH189" s="5">
        <f t="shared" si="24"/>
        <v>2.880000114440918</v>
      </c>
      <c r="AI189" s="3" t="str">
        <f>RemarksTwo(D189:W189,AH189,$D$5:$W$5,F100L!AI189)</f>
        <v>CHM114</v>
      </c>
    </row>
    <row r="190" spans="1:50" x14ac:dyDescent="0.35">
      <c r="A190" s="99">
        <v>183</v>
      </c>
      <c r="B190" s="3" t="str">
        <f>PROPER(Details!B189)</f>
        <v>Eligwe, Thaddeaus Soromtochukwu</v>
      </c>
      <c r="C190" s="22" t="str">
        <f>T(Details!C189)</f>
        <v>CMP/20/111410</v>
      </c>
      <c r="D190" s="18" t="s">
        <v>69</v>
      </c>
      <c r="E190" s="18" t="s">
        <v>70</v>
      </c>
      <c r="F190" s="18" t="s">
        <v>68</v>
      </c>
      <c r="G190" s="18" t="s">
        <v>72</v>
      </c>
      <c r="H190" s="18" t="s">
        <v>68</v>
      </c>
      <c r="I190" s="18" t="s">
        <v>71</v>
      </c>
      <c r="J190" s="18" t="s">
        <v>72</v>
      </c>
      <c r="K190" s="18" t="s">
        <v>67</v>
      </c>
      <c r="L190" s="18" t="s">
        <v>71</v>
      </c>
      <c r="M190" s="18" t="s">
        <v>68</v>
      </c>
      <c r="N190" s="28" t="s">
        <v>67</v>
      </c>
      <c r="O190" s="18"/>
      <c r="P190" s="18"/>
      <c r="Q190" s="18"/>
      <c r="R190" s="18"/>
      <c r="S190" s="18"/>
      <c r="T190" s="18"/>
      <c r="U190" s="18"/>
      <c r="V190" s="18"/>
      <c r="W190" s="18"/>
      <c r="X190" s="2"/>
      <c r="Y190" s="4">
        <f t="shared" si="17"/>
        <v>21</v>
      </c>
      <c r="Z190" s="4">
        <f t="shared" si="18"/>
        <v>52</v>
      </c>
      <c r="AA190" s="5">
        <f t="shared" si="19"/>
        <v>2.4800000190734863</v>
      </c>
      <c r="AB190" s="4" t="str">
        <f t="shared" si="20"/>
        <v>P</v>
      </c>
      <c r="AC190" s="4">
        <f>F100L!Y190</f>
        <v>20</v>
      </c>
      <c r="AD190" s="4">
        <f>F100L!Z190</f>
        <v>61</v>
      </c>
      <c r="AE190" s="5">
        <f t="shared" si="21"/>
        <v>3.0499999523162842</v>
      </c>
      <c r="AF190" s="4">
        <f t="shared" si="22"/>
        <v>41</v>
      </c>
      <c r="AG190" s="4">
        <f t="shared" si="23"/>
        <v>113</v>
      </c>
      <c r="AH190" s="5">
        <f t="shared" si="24"/>
        <v>2.7599999904632568</v>
      </c>
      <c r="AI190" s="3" t="str">
        <f>RemarksTwo(D190:W190,AH190,$D$5:$W$5,F100L!AI190)</f>
        <v>PHY122</v>
      </c>
    </row>
    <row r="191" spans="1:50" ht="24" x14ac:dyDescent="0.35">
      <c r="A191" s="99">
        <v>184</v>
      </c>
      <c r="B191" s="3" t="str">
        <f>PROPER(Details!B190)</f>
        <v>Kalu, Odum Kalu,</v>
      </c>
      <c r="C191" s="22" t="str">
        <f>T(Details!C190)</f>
        <v>CMP/20/111411</v>
      </c>
      <c r="D191" s="18" t="s">
        <v>69</v>
      </c>
      <c r="E191" s="18" t="s">
        <v>70</v>
      </c>
      <c r="F191" s="18" t="s">
        <v>67</v>
      </c>
      <c r="G191" s="18" t="s">
        <v>72</v>
      </c>
      <c r="H191" s="18" t="s">
        <v>70</v>
      </c>
      <c r="I191" s="18" t="s">
        <v>72</v>
      </c>
      <c r="J191" s="18" t="s">
        <v>70</v>
      </c>
      <c r="K191" s="18" t="s">
        <v>67</v>
      </c>
      <c r="L191" s="18" t="s">
        <v>69</v>
      </c>
      <c r="M191" s="18" t="s">
        <v>71</v>
      </c>
      <c r="N191" s="28" t="s">
        <v>72</v>
      </c>
      <c r="O191" s="18"/>
      <c r="P191" s="18"/>
      <c r="Q191" s="18"/>
      <c r="R191" s="18"/>
      <c r="S191" s="18"/>
      <c r="T191" s="18"/>
      <c r="U191" s="18"/>
      <c r="V191" s="18"/>
      <c r="W191" s="18"/>
      <c r="X191" s="2"/>
      <c r="Y191" s="4">
        <f t="shared" si="17"/>
        <v>21</v>
      </c>
      <c r="Z191" s="4">
        <f t="shared" si="18"/>
        <v>44</v>
      </c>
      <c r="AA191" s="5">
        <f t="shared" si="19"/>
        <v>2.0999999046325684</v>
      </c>
      <c r="AB191" s="4" t="str">
        <f t="shared" si="20"/>
        <v>CO</v>
      </c>
      <c r="AC191" s="4">
        <f>F100L!Y191</f>
        <v>20</v>
      </c>
      <c r="AD191" s="4">
        <f>F100L!Z191</f>
        <v>52</v>
      </c>
      <c r="AE191" s="5">
        <f t="shared" si="21"/>
        <v>2.5999999046325684</v>
      </c>
      <c r="AF191" s="4">
        <f t="shared" si="22"/>
        <v>41</v>
      </c>
      <c r="AG191" s="4">
        <f t="shared" si="23"/>
        <v>96</v>
      </c>
      <c r="AH191" s="5">
        <f t="shared" si="24"/>
        <v>2.3399999141693115</v>
      </c>
      <c r="AI191" s="3" t="str">
        <f>RemarksTwo(D191:W191,AH191,$D$5:$W$5,F100L!AI191)</f>
        <v>PHY122,CHM124,GSS126,PHY117</v>
      </c>
    </row>
    <row r="192" spans="1:50" x14ac:dyDescent="0.35">
      <c r="A192" s="99">
        <v>185</v>
      </c>
      <c r="B192" s="3" t="str">
        <f>PROPER(Details!B191)</f>
        <v>Chibundu, Miracle Chukwuebuka</v>
      </c>
      <c r="C192" s="22" t="str">
        <f>T(Details!C191)</f>
        <v>CMP/20/111420</v>
      </c>
      <c r="D192" s="18" t="s">
        <v>67</v>
      </c>
      <c r="E192" s="18" t="s">
        <v>72</v>
      </c>
      <c r="F192" s="18" t="s">
        <v>67</v>
      </c>
      <c r="G192" s="18" t="s">
        <v>72</v>
      </c>
      <c r="H192" s="18" t="s">
        <v>71</v>
      </c>
      <c r="I192" s="18" t="s">
        <v>68</v>
      </c>
      <c r="J192" s="18" t="s">
        <v>67</v>
      </c>
      <c r="K192" s="18" t="s">
        <v>67</v>
      </c>
      <c r="L192" s="18" t="s">
        <v>68</v>
      </c>
      <c r="M192" s="18" t="s">
        <v>67</v>
      </c>
      <c r="N192" s="28" t="s">
        <v>71</v>
      </c>
      <c r="O192" s="18"/>
      <c r="P192" s="18"/>
      <c r="Q192" s="18"/>
      <c r="R192" s="18"/>
      <c r="S192" s="18"/>
      <c r="T192" s="18"/>
      <c r="U192" s="18"/>
      <c r="V192" s="18"/>
      <c r="W192" s="18"/>
      <c r="X192" s="2"/>
      <c r="Y192" s="4">
        <f t="shared" si="17"/>
        <v>21</v>
      </c>
      <c r="Z192" s="4">
        <f t="shared" si="18"/>
        <v>59</v>
      </c>
      <c r="AA192" s="5">
        <f t="shared" si="19"/>
        <v>2.809999942779541</v>
      </c>
      <c r="AB192" s="4" t="str">
        <f t="shared" si="20"/>
        <v>P</v>
      </c>
      <c r="AC192" s="4">
        <f>F100L!Y192</f>
        <v>20</v>
      </c>
      <c r="AD192" s="4">
        <f>F100L!Z192</f>
        <v>62</v>
      </c>
      <c r="AE192" s="5">
        <f t="shared" si="21"/>
        <v>3.0999999046325684</v>
      </c>
      <c r="AF192" s="4">
        <f t="shared" si="22"/>
        <v>41</v>
      </c>
      <c r="AG192" s="4">
        <f t="shared" si="23"/>
        <v>121</v>
      </c>
      <c r="AH192" s="5">
        <f t="shared" si="24"/>
        <v>2.9500000476837158</v>
      </c>
      <c r="AI192" s="3" t="str">
        <f>RemarksTwo(D192:W192,AH192,$D$5:$W$5,F100L!AI192)</f>
        <v>PASS</v>
      </c>
    </row>
    <row r="193" spans="1:35" x14ac:dyDescent="0.35">
      <c r="A193" s="99">
        <v>186</v>
      </c>
      <c r="B193" s="3" t="str">
        <f>PROPER(Details!B192)</f>
        <v>Sunday, Emmanuel Chibueze</v>
      </c>
      <c r="C193" s="22" t="str">
        <f>T(Details!C192)</f>
        <v>CMP/20/111428</v>
      </c>
      <c r="D193" s="18" t="s">
        <v>69</v>
      </c>
      <c r="E193" s="18" t="s">
        <v>68</v>
      </c>
      <c r="F193" s="18" t="s">
        <v>67</v>
      </c>
      <c r="G193" s="18" t="s">
        <v>67</v>
      </c>
      <c r="H193" s="18" t="s">
        <v>68</v>
      </c>
      <c r="I193" s="18" t="s">
        <v>68</v>
      </c>
      <c r="J193" s="18" t="s">
        <v>68</v>
      </c>
      <c r="K193" s="18" t="s">
        <v>67</v>
      </c>
      <c r="L193" s="18" t="s">
        <v>67</v>
      </c>
      <c r="M193" s="18" t="s">
        <v>68</v>
      </c>
      <c r="N193" s="28" t="s">
        <v>68</v>
      </c>
      <c r="O193" s="18"/>
      <c r="P193" s="18"/>
      <c r="Q193" s="18"/>
      <c r="R193" s="18"/>
      <c r="S193" s="18"/>
      <c r="T193" s="18"/>
      <c r="U193" s="18"/>
      <c r="V193" s="18"/>
      <c r="W193" s="18"/>
      <c r="X193" s="2"/>
      <c r="Y193" s="4">
        <f t="shared" si="17"/>
        <v>21</v>
      </c>
      <c r="Z193" s="4">
        <f t="shared" si="18"/>
        <v>76</v>
      </c>
      <c r="AA193" s="5">
        <f t="shared" si="19"/>
        <v>3.619999885559082</v>
      </c>
      <c r="AB193" s="4" t="str">
        <f t="shared" si="20"/>
        <v>P</v>
      </c>
      <c r="AC193" s="4">
        <f>F100L!Y193</f>
        <v>20</v>
      </c>
      <c r="AD193" s="4">
        <f>F100L!Z193</f>
        <v>72</v>
      </c>
      <c r="AE193" s="5">
        <f t="shared" si="21"/>
        <v>3.5999999046325684</v>
      </c>
      <c r="AF193" s="4">
        <f t="shared" si="22"/>
        <v>41</v>
      </c>
      <c r="AG193" s="4">
        <f t="shared" si="23"/>
        <v>148</v>
      </c>
      <c r="AH193" s="5">
        <f t="shared" si="24"/>
        <v>3.6099998950958252</v>
      </c>
      <c r="AI193" s="3" t="str">
        <f>RemarksTwo(D193:W193,AH193,$D$5:$W$5,F100L!AI193)</f>
        <v>PASS</v>
      </c>
    </row>
    <row r="194" spans="1:35" x14ac:dyDescent="0.35">
      <c r="A194" s="99">
        <v>187</v>
      </c>
      <c r="B194" s="3" t="str">
        <f>PROPER(Details!B193)</f>
        <v>Ofoma, Kingsley Chukwuebuka</v>
      </c>
      <c r="C194" s="22" t="str">
        <f>T(Details!C193)</f>
        <v>CMP/20/111444</v>
      </c>
      <c r="D194" s="18" t="s">
        <v>69</v>
      </c>
      <c r="E194" s="18" t="s">
        <v>68</v>
      </c>
      <c r="F194" s="18" t="s">
        <v>67</v>
      </c>
      <c r="G194" s="18" t="s">
        <v>68</v>
      </c>
      <c r="H194" s="18" t="s">
        <v>67</v>
      </c>
      <c r="I194" s="18" t="s">
        <v>69</v>
      </c>
      <c r="J194" s="18" t="s">
        <v>67</v>
      </c>
      <c r="K194" s="18" t="s">
        <v>67</v>
      </c>
      <c r="L194" s="18" t="s">
        <v>69</v>
      </c>
      <c r="M194" s="18" t="s">
        <v>67</v>
      </c>
      <c r="N194" s="28" t="s">
        <v>72</v>
      </c>
      <c r="O194" s="18"/>
      <c r="P194" s="18"/>
      <c r="Q194" s="18"/>
      <c r="R194" s="18"/>
      <c r="S194" s="18"/>
      <c r="T194" s="18"/>
      <c r="U194" s="18"/>
      <c r="V194" s="18"/>
      <c r="W194" s="18"/>
      <c r="X194" s="2"/>
      <c r="Y194" s="4">
        <f t="shared" si="17"/>
        <v>21</v>
      </c>
      <c r="Z194" s="4">
        <f t="shared" si="18"/>
        <v>80</v>
      </c>
      <c r="AA194" s="5">
        <f t="shared" si="19"/>
        <v>3.809999942779541</v>
      </c>
      <c r="AB194" s="4" t="str">
        <f t="shared" si="20"/>
        <v>P</v>
      </c>
      <c r="AC194" s="4">
        <f>F100L!Y194</f>
        <v>20</v>
      </c>
      <c r="AD194" s="4">
        <f>F100L!Z194</f>
        <v>71</v>
      </c>
      <c r="AE194" s="5">
        <f t="shared" si="21"/>
        <v>3.5499999523162842</v>
      </c>
      <c r="AF194" s="4">
        <f t="shared" si="22"/>
        <v>41</v>
      </c>
      <c r="AG194" s="4">
        <f t="shared" si="23"/>
        <v>151</v>
      </c>
      <c r="AH194" s="5">
        <f t="shared" si="24"/>
        <v>3.6800000667572021</v>
      </c>
      <c r="AI194" s="3" t="str">
        <f>RemarksTwo(D194:W194,AH194,$D$5:$W$5,F100L!AI194)</f>
        <v>PASS</v>
      </c>
    </row>
    <row r="195" spans="1:35" x14ac:dyDescent="0.35">
      <c r="A195" s="99">
        <v>188</v>
      </c>
      <c r="B195" s="3" t="str">
        <f>PROPER(Details!B194)</f>
        <v>Anyim, Chidi Chikaife</v>
      </c>
      <c r="C195" s="22" t="str">
        <f>T(Details!C194)</f>
        <v>CMP/20/111448</v>
      </c>
      <c r="D195" s="18" t="s">
        <v>69</v>
      </c>
      <c r="E195" s="18" t="s">
        <v>68</v>
      </c>
      <c r="F195" s="18" t="s">
        <v>68</v>
      </c>
      <c r="G195" s="18" t="s">
        <v>68</v>
      </c>
      <c r="H195" s="18" t="s">
        <v>67</v>
      </c>
      <c r="I195" s="18" t="s">
        <v>67</v>
      </c>
      <c r="J195" s="18" t="s">
        <v>70</v>
      </c>
      <c r="K195" s="18" t="s">
        <v>69</v>
      </c>
      <c r="L195" s="18" t="s">
        <v>67</v>
      </c>
      <c r="M195" s="18" t="s">
        <v>68</v>
      </c>
      <c r="N195" s="28" t="s">
        <v>72</v>
      </c>
      <c r="O195" s="18"/>
      <c r="P195" s="18"/>
      <c r="Q195" s="18"/>
      <c r="R195" s="18"/>
      <c r="S195" s="18"/>
      <c r="T195" s="18"/>
      <c r="U195" s="18"/>
      <c r="V195" s="18"/>
      <c r="W195" s="18"/>
      <c r="X195" s="2"/>
      <c r="Y195" s="4">
        <f t="shared" si="17"/>
        <v>21</v>
      </c>
      <c r="Z195" s="4">
        <f t="shared" si="18"/>
        <v>66</v>
      </c>
      <c r="AA195" s="5">
        <f t="shared" si="19"/>
        <v>3.1400001049041748</v>
      </c>
      <c r="AB195" s="4" t="str">
        <f t="shared" si="20"/>
        <v>CO</v>
      </c>
      <c r="AC195" s="4">
        <f>F100L!Y195</f>
        <v>20</v>
      </c>
      <c r="AD195" s="4">
        <f>F100L!Z195</f>
        <v>77</v>
      </c>
      <c r="AE195" s="5">
        <f t="shared" si="21"/>
        <v>3.8499999046325684</v>
      </c>
      <c r="AF195" s="4">
        <f t="shared" si="22"/>
        <v>41</v>
      </c>
      <c r="AG195" s="4">
        <f t="shared" si="23"/>
        <v>143</v>
      </c>
      <c r="AH195" s="5">
        <f t="shared" si="24"/>
        <v>3.4900000095367432</v>
      </c>
      <c r="AI195" s="3" t="str">
        <f>RemarksTwo(D195:W195,AH195,$D$5:$W$5,F100L!AI195)</f>
        <v>GSS126</v>
      </c>
    </row>
    <row r="196" spans="1:35" ht="24" x14ac:dyDescent="0.35">
      <c r="A196" s="99">
        <v>189</v>
      </c>
      <c r="B196" s="3" t="str">
        <f>PROPER(Details!B195)</f>
        <v>Osondu, Precious Chidozie</v>
      </c>
      <c r="C196" s="22" t="str">
        <f>T(Details!C195)</f>
        <v>CMP/20/111457</v>
      </c>
      <c r="D196" s="18" t="s">
        <v>69</v>
      </c>
      <c r="E196" s="18" t="s">
        <v>68</v>
      </c>
      <c r="F196" s="18" t="s">
        <v>67</v>
      </c>
      <c r="G196" s="18" t="s">
        <v>70</v>
      </c>
      <c r="H196" s="18" t="s">
        <v>72</v>
      </c>
      <c r="I196" s="18" t="s">
        <v>71</v>
      </c>
      <c r="J196" s="18" t="s">
        <v>70</v>
      </c>
      <c r="K196" s="18" t="s">
        <v>68</v>
      </c>
      <c r="L196" s="18" t="s">
        <v>68</v>
      </c>
      <c r="M196" s="18" t="s">
        <v>67</v>
      </c>
      <c r="N196" s="28" t="s">
        <v>72</v>
      </c>
      <c r="O196" s="18"/>
      <c r="P196" s="18"/>
      <c r="Q196" s="18"/>
      <c r="R196" s="18"/>
      <c r="S196" s="18"/>
      <c r="T196" s="18"/>
      <c r="U196" s="18"/>
      <c r="V196" s="18"/>
      <c r="W196" s="18"/>
      <c r="X196" s="2"/>
      <c r="Y196" s="4">
        <f t="shared" si="17"/>
        <v>21</v>
      </c>
      <c r="Z196" s="4">
        <f t="shared" si="18"/>
        <v>49</v>
      </c>
      <c r="AA196" s="5">
        <f t="shared" si="19"/>
        <v>2.3299999237060547</v>
      </c>
      <c r="AB196" s="4" t="str">
        <f t="shared" si="20"/>
        <v>CO</v>
      </c>
      <c r="AC196" s="4">
        <f>F100L!Y196</f>
        <v>20</v>
      </c>
      <c r="AD196" s="4">
        <f>F100L!Z196</f>
        <v>45</v>
      </c>
      <c r="AE196" s="5">
        <f t="shared" si="21"/>
        <v>2.25</v>
      </c>
      <c r="AF196" s="4">
        <f t="shared" si="22"/>
        <v>41</v>
      </c>
      <c r="AG196" s="4">
        <f t="shared" si="23"/>
        <v>94</v>
      </c>
      <c r="AH196" s="5">
        <f t="shared" si="24"/>
        <v>2.2899999618530273</v>
      </c>
      <c r="AI196" s="3" t="str">
        <f>RemarksTwo(D196:W196,AH196,$D$5:$W$5,F100L!AI196)</f>
        <v>CHM121,GSS126,GSS113,PHY112</v>
      </c>
    </row>
    <row r="197" spans="1:35" x14ac:dyDescent="0.35">
      <c r="A197" s="99">
        <v>190</v>
      </c>
      <c r="B197" s="3" t="str">
        <f>PROPER(Details!B196)</f>
        <v>Ezeorah, Valentine Okenna</v>
      </c>
      <c r="C197" s="22" t="str">
        <f>T(Details!C196)</f>
        <v>CMP/20/111467</v>
      </c>
      <c r="D197" s="18" t="s">
        <v>69</v>
      </c>
      <c r="E197" s="18" t="s">
        <v>68</v>
      </c>
      <c r="F197" s="18" t="s">
        <v>68</v>
      </c>
      <c r="G197" s="18" t="s">
        <v>67</v>
      </c>
      <c r="H197" s="18" t="s">
        <v>72</v>
      </c>
      <c r="I197" s="18" t="s">
        <v>68</v>
      </c>
      <c r="J197" s="18" t="s">
        <v>68</v>
      </c>
      <c r="K197" s="18" t="s">
        <v>70</v>
      </c>
      <c r="L197" s="18" t="s">
        <v>68</v>
      </c>
      <c r="M197" s="18" t="s">
        <v>69</v>
      </c>
      <c r="N197" s="28" t="s">
        <v>72</v>
      </c>
      <c r="O197" s="18"/>
      <c r="P197" s="18"/>
      <c r="Q197" s="18"/>
      <c r="R197" s="18"/>
      <c r="S197" s="18"/>
      <c r="T197" s="18"/>
      <c r="U197" s="18"/>
      <c r="V197" s="18"/>
      <c r="W197" s="18"/>
      <c r="X197" s="2"/>
      <c r="Y197" s="4">
        <f t="shared" si="17"/>
        <v>21</v>
      </c>
      <c r="Z197" s="4">
        <f t="shared" si="18"/>
        <v>67</v>
      </c>
      <c r="AA197" s="5">
        <f t="shared" si="19"/>
        <v>3.190000057220459</v>
      </c>
      <c r="AB197" s="4" t="str">
        <f t="shared" si="20"/>
        <v>CO</v>
      </c>
      <c r="AC197" s="4">
        <f>F100L!Y197</f>
        <v>20</v>
      </c>
      <c r="AD197" s="4">
        <f>F100L!Z197</f>
        <v>59</v>
      </c>
      <c r="AE197" s="5">
        <f t="shared" si="21"/>
        <v>2.9500000476837158</v>
      </c>
      <c r="AF197" s="4">
        <f t="shared" si="22"/>
        <v>41</v>
      </c>
      <c r="AG197" s="4">
        <f t="shared" si="23"/>
        <v>126</v>
      </c>
      <c r="AH197" s="5">
        <f t="shared" si="24"/>
        <v>3.0699999332427979</v>
      </c>
      <c r="AI197" s="3" t="str">
        <f>RemarksTwo(D197:W197,AH197,$D$5:$W$5,F100L!AI197)</f>
        <v>UGC121</v>
      </c>
    </row>
    <row r="198" spans="1:35" x14ac:dyDescent="0.35">
      <c r="A198" s="99">
        <v>191</v>
      </c>
      <c r="B198" s="3" t="str">
        <f>PROPER(Details!B197)</f>
        <v>Ibeh, Charles Odkinakachukwu</v>
      </c>
      <c r="C198" s="22" t="str">
        <f>T(Details!C197)</f>
        <v>CMP/20/111470</v>
      </c>
      <c r="D198" s="18" t="s">
        <v>67</v>
      </c>
      <c r="E198" s="18" t="s">
        <v>70</v>
      </c>
      <c r="F198" s="18" t="s">
        <v>67</v>
      </c>
      <c r="G198" s="18" t="s">
        <v>67</v>
      </c>
      <c r="H198" s="18" t="s">
        <v>68</v>
      </c>
      <c r="I198" s="18" t="s">
        <v>69</v>
      </c>
      <c r="J198" s="18" t="s">
        <v>68</v>
      </c>
      <c r="K198" s="18" t="s">
        <v>67</v>
      </c>
      <c r="L198" s="18" t="s">
        <v>70</v>
      </c>
      <c r="M198" s="18" t="s">
        <v>67</v>
      </c>
      <c r="N198" s="28" t="s">
        <v>69</v>
      </c>
      <c r="O198" s="18"/>
      <c r="P198" s="18"/>
      <c r="Q198" s="18"/>
      <c r="R198" s="18"/>
      <c r="S198" s="18"/>
      <c r="T198" s="18"/>
      <c r="U198" s="18"/>
      <c r="V198" s="18"/>
      <c r="W198" s="18"/>
      <c r="X198" s="2"/>
      <c r="Y198" s="4">
        <f t="shared" si="17"/>
        <v>21</v>
      </c>
      <c r="Z198" s="4">
        <f t="shared" si="18"/>
        <v>69</v>
      </c>
      <c r="AA198" s="5">
        <f t="shared" si="19"/>
        <v>3.2899999618530273</v>
      </c>
      <c r="AB198" s="4" t="str">
        <f t="shared" si="20"/>
        <v>CO</v>
      </c>
      <c r="AC198" s="4">
        <f>F100L!Y198</f>
        <v>20</v>
      </c>
      <c r="AD198" s="4">
        <f>F100L!Z198</f>
        <v>90</v>
      </c>
      <c r="AE198" s="5">
        <f t="shared" si="21"/>
        <v>4.5</v>
      </c>
      <c r="AF198" s="4">
        <f t="shared" si="22"/>
        <v>41</v>
      </c>
      <c r="AG198" s="4">
        <f t="shared" si="23"/>
        <v>159</v>
      </c>
      <c r="AH198" s="5">
        <f t="shared" si="24"/>
        <v>3.880000114440918</v>
      </c>
      <c r="AI198" s="3" t="str">
        <f>RemarksTwo(D198:W198,AH198,$D$5:$W$5,F100L!AI198)</f>
        <v>PHY122,CSC122</v>
      </c>
    </row>
    <row r="199" spans="1:35" x14ac:dyDescent="0.35">
      <c r="A199" s="99">
        <v>192</v>
      </c>
      <c r="B199" s="3" t="str">
        <f>PROPER(Details!B198)</f>
        <v>Uchechukwu, Chidera Joseph</v>
      </c>
      <c r="C199" s="22" t="str">
        <f>T(Details!C198)</f>
        <v>CMP/20/111484</v>
      </c>
      <c r="D199" s="18" t="s">
        <v>69</v>
      </c>
      <c r="E199" s="18" t="s">
        <v>72</v>
      </c>
      <c r="F199" s="18" t="s">
        <v>68</v>
      </c>
      <c r="G199" s="18" t="s">
        <v>72</v>
      </c>
      <c r="H199" s="18" t="s">
        <v>70</v>
      </c>
      <c r="I199" s="18" t="s">
        <v>67</v>
      </c>
      <c r="J199" s="18" t="s">
        <v>68</v>
      </c>
      <c r="K199" s="18" t="s">
        <v>72</v>
      </c>
      <c r="L199" s="18" t="s">
        <v>67</v>
      </c>
      <c r="M199" s="18" t="s">
        <v>67</v>
      </c>
      <c r="N199" s="28" t="s">
        <v>72</v>
      </c>
      <c r="O199" s="18"/>
      <c r="P199" s="18"/>
      <c r="Q199" s="18"/>
      <c r="R199" s="18"/>
      <c r="S199" s="18"/>
      <c r="T199" s="18"/>
      <c r="U199" s="18"/>
      <c r="V199" s="18"/>
      <c r="W199" s="18"/>
      <c r="X199" s="2"/>
      <c r="Y199" s="4">
        <f t="shared" si="17"/>
        <v>21</v>
      </c>
      <c r="Z199" s="4">
        <f t="shared" si="18"/>
        <v>56</v>
      </c>
      <c r="AA199" s="5">
        <f t="shared" si="19"/>
        <v>2.6700000762939453</v>
      </c>
      <c r="AB199" s="4" t="str">
        <f t="shared" si="20"/>
        <v>P</v>
      </c>
      <c r="AC199" s="4">
        <f>F100L!Y199</f>
        <v>20</v>
      </c>
      <c r="AD199" s="4">
        <f>F100L!Z199</f>
        <v>66</v>
      </c>
      <c r="AE199" s="5">
        <f t="shared" si="21"/>
        <v>3.2999999523162842</v>
      </c>
      <c r="AF199" s="4">
        <f t="shared" si="22"/>
        <v>41</v>
      </c>
      <c r="AG199" s="4">
        <f t="shared" si="23"/>
        <v>122</v>
      </c>
      <c r="AH199" s="5">
        <f t="shared" si="24"/>
        <v>2.9800000190734863</v>
      </c>
      <c r="AI199" s="3" t="str">
        <f>RemarksTwo(D199:W199,AH199,$D$5:$W$5,F100L!AI199)</f>
        <v>CHM124,CHM114</v>
      </c>
    </row>
    <row r="200" spans="1:35" x14ac:dyDescent="0.35">
      <c r="A200" s="99">
        <v>193</v>
      </c>
      <c r="B200" s="3" t="str">
        <f>PROPER(Details!B199)</f>
        <v>Andrew, Chibuike Ndubueze</v>
      </c>
      <c r="C200" s="22" t="str">
        <f>T(Details!C199)</f>
        <v>CMP/20/111522</v>
      </c>
      <c r="D200" s="18" t="s">
        <v>69</v>
      </c>
      <c r="E200" s="18" t="s">
        <v>68</v>
      </c>
      <c r="F200" s="18" t="s">
        <v>68</v>
      </c>
      <c r="G200" s="18" t="s">
        <v>67</v>
      </c>
      <c r="H200" s="18" t="s">
        <v>68</v>
      </c>
      <c r="I200" s="18" t="s">
        <v>68</v>
      </c>
      <c r="J200" s="18" t="s">
        <v>72</v>
      </c>
      <c r="K200" s="18" t="s">
        <v>67</v>
      </c>
      <c r="L200" s="18" t="s">
        <v>68</v>
      </c>
      <c r="M200" s="18" t="s">
        <v>67</v>
      </c>
      <c r="N200" s="28" t="s">
        <v>67</v>
      </c>
      <c r="O200" s="18"/>
      <c r="P200" s="18"/>
      <c r="Q200" s="18"/>
      <c r="R200" s="18"/>
      <c r="S200" s="18"/>
      <c r="T200" s="18"/>
      <c r="U200" s="18"/>
      <c r="V200" s="18"/>
      <c r="W200" s="18"/>
      <c r="X200" s="2"/>
      <c r="Y200" s="4">
        <f t="shared" si="17"/>
        <v>21</v>
      </c>
      <c r="Z200" s="4">
        <f t="shared" si="18"/>
        <v>73</v>
      </c>
      <c r="AA200" s="5">
        <f t="shared" si="19"/>
        <v>3.4800000190734863</v>
      </c>
      <c r="AB200" s="4" t="str">
        <f t="shared" si="20"/>
        <v>P</v>
      </c>
      <c r="AC200" s="4">
        <f>F100L!Y200</f>
        <v>20</v>
      </c>
      <c r="AD200" s="4">
        <f>F100L!Z200</f>
        <v>62</v>
      </c>
      <c r="AE200" s="5">
        <f t="shared" si="21"/>
        <v>3.0999999046325684</v>
      </c>
      <c r="AF200" s="4">
        <f t="shared" si="22"/>
        <v>41</v>
      </c>
      <c r="AG200" s="4">
        <f t="shared" si="23"/>
        <v>135</v>
      </c>
      <c r="AH200" s="5">
        <f t="shared" si="24"/>
        <v>3.2899999618530273</v>
      </c>
      <c r="AI200" s="3" t="str">
        <f>RemarksTwo(D200:W200,AH200,$D$5:$W$5,F100L!AI200)</f>
        <v>PASS</v>
      </c>
    </row>
    <row r="201" spans="1:35" ht="24" x14ac:dyDescent="0.35">
      <c r="A201" s="99">
        <v>194</v>
      </c>
      <c r="B201" s="3" t="str">
        <f>PROPER(Details!B200)</f>
        <v>Uganeme, Chidera Albert</v>
      </c>
      <c r="C201" s="22" t="str">
        <f>T(Details!C200)</f>
        <v>CMP/20/111526</v>
      </c>
      <c r="D201" s="18" t="s">
        <v>69</v>
      </c>
      <c r="E201" s="18" t="s">
        <v>67</v>
      </c>
      <c r="F201" s="18" t="s">
        <v>71</v>
      </c>
      <c r="G201" s="18" t="s">
        <v>67</v>
      </c>
      <c r="H201" s="18" t="s">
        <v>70</v>
      </c>
      <c r="I201" s="18" t="s">
        <v>71</v>
      </c>
      <c r="J201" s="18" t="s">
        <v>68</v>
      </c>
      <c r="K201" s="18" t="s">
        <v>67</v>
      </c>
      <c r="L201" s="18" t="s">
        <v>70</v>
      </c>
      <c r="M201" s="18" t="s">
        <v>67</v>
      </c>
      <c r="N201" s="28" t="s">
        <v>70</v>
      </c>
      <c r="O201" s="18"/>
      <c r="P201" s="18"/>
      <c r="Q201" s="18"/>
      <c r="R201" s="18"/>
      <c r="S201" s="18"/>
      <c r="T201" s="18"/>
      <c r="U201" s="18"/>
      <c r="V201" s="18"/>
      <c r="W201" s="18"/>
      <c r="X201" s="2"/>
      <c r="Y201" s="4">
        <f t="shared" si="17"/>
        <v>21</v>
      </c>
      <c r="Z201" s="4">
        <f t="shared" si="18"/>
        <v>59</v>
      </c>
      <c r="AA201" s="5">
        <f t="shared" si="19"/>
        <v>2.809999942779541</v>
      </c>
      <c r="AB201" s="4" t="str">
        <f t="shared" si="20"/>
        <v>CO</v>
      </c>
      <c r="AC201" s="4">
        <f>F100L!Y201</f>
        <v>20</v>
      </c>
      <c r="AD201" s="4">
        <f>F100L!Z201</f>
        <v>68</v>
      </c>
      <c r="AE201" s="5">
        <f t="shared" si="21"/>
        <v>3.4000000953674316</v>
      </c>
      <c r="AF201" s="4">
        <f t="shared" si="22"/>
        <v>41</v>
      </c>
      <c r="AG201" s="4">
        <f t="shared" si="23"/>
        <v>127</v>
      </c>
      <c r="AH201" s="5">
        <f t="shared" si="24"/>
        <v>3.0999999046325684</v>
      </c>
      <c r="AI201" s="3" t="str">
        <f>RemarksTwo(D201:W201,AH201,$D$5:$W$5,F100L!AI201)</f>
        <v>CHM124,CSC122,MTH123,CHM114</v>
      </c>
    </row>
    <row r="202" spans="1:35" x14ac:dyDescent="0.35">
      <c r="A202" s="99">
        <v>195</v>
      </c>
      <c r="B202" s="3" t="str">
        <f>PROPER(Details!B201)</f>
        <v>Chidiebere, Victor Chinemerem</v>
      </c>
      <c r="C202" s="22" t="str">
        <f>T(Details!C201)</f>
        <v>CMP/20/111537</v>
      </c>
      <c r="E202" s="18" t="s">
        <v>70</v>
      </c>
      <c r="F202" s="18" t="s">
        <v>71</v>
      </c>
      <c r="G202" s="18" t="s">
        <v>71</v>
      </c>
      <c r="H202" s="18" t="s">
        <v>67</v>
      </c>
      <c r="I202" s="18" t="s">
        <v>69</v>
      </c>
      <c r="J202" s="18" t="s">
        <v>68</v>
      </c>
      <c r="K202" s="18" t="s">
        <v>68</v>
      </c>
      <c r="L202" s="18" t="s">
        <v>67</v>
      </c>
      <c r="M202" s="18" t="s">
        <v>67</v>
      </c>
      <c r="N202" s="28" t="s">
        <v>71</v>
      </c>
      <c r="O202" s="18"/>
      <c r="P202" s="18"/>
      <c r="Q202" s="18"/>
      <c r="R202" s="18"/>
      <c r="S202" s="18"/>
      <c r="T202" s="18"/>
      <c r="U202" s="18"/>
      <c r="V202" s="18"/>
      <c r="W202" s="18"/>
      <c r="X202" s="2"/>
      <c r="Y202" s="4">
        <f t="shared" si="17"/>
        <v>18</v>
      </c>
      <c r="Z202" s="4">
        <f t="shared" si="18"/>
        <v>51</v>
      </c>
      <c r="AA202" s="5">
        <f t="shared" si="19"/>
        <v>2.8299999237060547</v>
      </c>
      <c r="AB202" s="4" t="str">
        <f t="shared" si="20"/>
        <v>P</v>
      </c>
      <c r="AC202" s="4">
        <f>F100L!Y202</f>
        <v>20</v>
      </c>
      <c r="AD202" s="4">
        <f>F100L!Z202</f>
        <v>66</v>
      </c>
      <c r="AE202" s="5">
        <f t="shared" si="21"/>
        <v>3.2999999523162842</v>
      </c>
      <c r="AF202" s="4">
        <f t="shared" si="22"/>
        <v>38</v>
      </c>
      <c r="AG202" s="4">
        <f t="shared" si="23"/>
        <v>117</v>
      </c>
      <c r="AH202" s="5">
        <f t="shared" si="24"/>
        <v>3.0799999237060547</v>
      </c>
      <c r="AI202" s="3" t="str">
        <f>RemarksTwo(D202:W202,AH202,$D$5:$W$5,F100L!AI202)</f>
        <v>PHY122</v>
      </c>
    </row>
    <row r="203" spans="1:35" x14ac:dyDescent="0.35">
      <c r="A203" s="99">
        <v>196</v>
      </c>
      <c r="B203" s="3" t="str">
        <f>PROPER(Details!B202)</f>
        <v>Omeoga, Wisdom Samuel</v>
      </c>
      <c r="C203" s="22" t="str">
        <f>T(Details!C202)</f>
        <v>CMP/20/111557</v>
      </c>
      <c r="D203" s="18" t="s">
        <v>69</v>
      </c>
      <c r="E203" s="18" t="s">
        <v>68</v>
      </c>
      <c r="F203" s="18" t="s">
        <v>68</v>
      </c>
      <c r="G203" s="18" t="s">
        <v>67</v>
      </c>
      <c r="H203" s="18" t="s">
        <v>68</v>
      </c>
      <c r="I203" s="18" t="s">
        <v>69</v>
      </c>
      <c r="J203" s="18" t="s">
        <v>67</v>
      </c>
      <c r="K203" s="18" t="s">
        <v>71</v>
      </c>
      <c r="L203" s="18" t="s">
        <v>67</v>
      </c>
      <c r="M203" s="18" t="s">
        <v>67</v>
      </c>
      <c r="N203" s="28" t="s">
        <v>72</v>
      </c>
      <c r="O203" s="18"/>
      <c r="P203" s="18"/>
      <c r="Q203" s="18"/>
      <c r="R203" s="18"/>
      <c r="S203" s="18"/>
      <c r="T203" s="18"/>
      <c r="U203" s="18"/>
      <c r="V203" s="18"/>
      <c r="W203" s="18"/>
      <c r="X203" s="2"/>
      <c r="Y203" s="4">
        <f t="shared" si="17"/>
        <v>21</v>
      </c>
      <c r="Z203" s="4">
        <f t="shared" si="18"/>
        <v>77</v>
      </c>
      <c r="AA203" s="5">
        <f t="shared" si="19"/>
        <v>3.6700000762939453</v>
      </c>
      <c r="AB203" s="4" t="str">
        <f t="shared" si="20"/>
        <v>P</v>
      </c>
      <c r="AC203" s="4">
        <f>F100L!Y203</f>
        <v>20</v>
      </c>
      <c r="AD203" s="4">
        <f>F100L!Z203</f>
        <v>82</v>
      </c>
      <c r="AE203" s="5">
        <f t="shared" si="21"/>
        <v>4.0999999046325684</v>
      </c>
      <c r="AF203" s="4">
        <f t="shared" si="22"/>
        <v>41</v>
      </c>
      <c r="AG203" s="4">
        <f t="shared" si="23"/>
        <v>159</v>
      </c>
      <c r="AH203" s="5">
        <f t="shared" si="24"/>
        <v>3.880000114440918</v>
      </c>
      <c r="AI203" s="3" t="str">
        <f>RemarksTwo(D203:W203,AH203,$D$5:$W$5,F100L!AI203)</f>
        <v>PASS</v>
      </c>
    </row>
    <row r="204" spans="1:35" x14ac:dyDescent="0.35">
      <c r="A204" s="99">
        <v>197</v>
      </c>
      <c r="B204" s="3" t="str">
        <f>PROPER(Details!B203)</f>
        <v>Aniekwena,  Clinton  Chukwuebuka</v>
      </c>
      <c r="C204" s="22" t="str">
        <f>T(Details!C203)</f>
        <v>CMP/20/111560</v>
      </c>
      <c r="D204" s="18" t="s">
        <v>69</v>
      </c>
      <c r="E204" s="18" t="s">
        <v>67</v>
      </c>
      <c r="F204" s="18" t="s">
        <v>67</v>
      </c>
      <c r="G204" s="18" t="s">
        <v>68</v>
      </c>
      <c r="H204" s="18" t="s">
        <v>68</v>
      </c>
      <c r="I204" s="18" t="s">
        <v>68</v>
      </c>
      <c r="J204" s="18" t="s">
        <v>68</v>
      </c>
      <c r="K204" s="18" t="s">
        <v>69</v>
      </c>
      <c r="L204" s="18" t="s">
        <v>68</v>
      </c>
      <c r="M204" s="18" t="s">
        <v>69</v>
      </c>
      <c r="N204" s="28" t="s">
        <v>68</v>
      </c>
      <c r="O204" s="18"/>
      <c r="P204" s="18"/>
      <c r="Q204" s="18"/>
      <c r="R204" s="18"/>
      <c r="S204" s="18"/>
      <c r="T204" s="18"/>
      <c r="U204" s="18"/>
      <c r="V204" s="18"/>
      <c r="W204" s="18"/>
      <c r="X204" s="2"/>
      <c r="Y204" s="4">
        <f t="shared" ref="Y204:Y267" si="25">SumTCL(D204:W204,$D$7:$W$7)</f>
        <v>21</v>
      </c>
      <c r="Z204" s="4">
        <f t="shared" ref="Z204:Z267" si="26">CurrGP(D204:W204,$D$7:$W$7)</f>
        <v>78</v>
      </c>
      <c r="AA204" s="5">
        <f t="shared" ref="AA204:AA267" si="27">GradePointAve(Z204,Y204)</f>
        <v>3.7100000381469727</v>
      </c>
      <c r="AB204" s="4" t="str">
        <f t="shared" ref="AB204:AB267" si="28">SRT(I204:W204)</f>
        <v>P</v>
      </c>
      <c r="AC204" s="4">
        <f>F100L!Y204</f>
        <v>20</v>
      </c>
      <c r="AD204" s="4">
        <f>F100L!Z204</f>
        <v>62</v>
      </c>
      <c r="AE204" s="5">
        <f t="shared" ref="AE204:AE267" si="29">GradePointAve(AD204,AC204)</f>
        <v>3.0999999046325684</v>
      </c>
      <c r="AF204" s="4">
        <f t="shared" ref="AF204:AF267" si="30">SUM(Y204,AC204)</f>
        <v>41</v>
      </c>
      <c r="AG204" s="4">
        <f t="shared" ref="AG204:AG267" si="31">SUM(Z204,AD204)</f>
        <v>140</v>
      </c>
      <c r="AH204" s="5">
        <f t="shared" ref="AH204:AH267" si="32">GradePointAve(AG204,AF204)</f>
        <v>3.4100000858306885</v>
      </c>
      <c r="AI204" s="3" t="str">
        <f>RemarksTwo(D204:W204,AH204,$D$5:$W$5,F100L!AI204)</f>
        <v>PASS</v>
      </c>
    </row>
    <row r="205" spans="1:35" s="37" customFormat="1" x14ac:dyDescent="0.35">
      <c r="A205" s="99">
        <v>198</v>
      </c>
      <c r="B205" s="32" t="str">
        <f>PROPER(Details!B204)</f>
        <v>Anuforo, Victor Chibuike</v>
      </c>
      <c r="C205" s="33" t="str">
        <f>T(Details!C204)</f>
        <v>CMP/20/111576</v>
      </c>
      <c r="D205" s="18" t="s">
        <v>69</v>
      </c>
      <c r="E205" s="34" t="s">
        <v>68</v>
      </c>
      <c r="F205" s="34" t="s">
        <v>72</v>
      </c>
      <c r="G205" s="34" t="s">
        <v>68</v>
      </c>
      <c r="H205" s="34" t="s">
        <v>70</v>
      </c>
      <c r="I205" s="34" t="s">
        <v>67</v>
      </c>
      <c r="J205" s="34" t="s">
        <v>68</v>
      </c>
      <c r="K205" s="34" t="s">
        <v>67</v>
      </c>
      <c r="L205" s="18" t="s">
        <v>67</v>
      </c>
      <c r="M205" s="34" t="s">
        <v>67</v>
      </c>
      <c r="N205" s="28" t="s">
        <v>71</v>
      </c>
      <c r="O205" s="34"/>
      <c r="P205" s="34"/>
      <c r="Q205" s="34"/>
      <c r="R205" s="34"/>
      <c r="S205" s="34"/>
      <c r="T205" s="34"/>
      <c r="U205" s="34"/>
      <c r="V205" s="34"/>
      <c r="W205" s="34"/>
      <c r="X205" s="36"/>
      <c r="Y205" s="4">
        <f t="shared" si="25"/>
        <v>21</v>
      </c>
      <c r="Z205" s="4">
        <f t="shared" si="26"/>
        <v>69</v>
      </c>
      <c r="AA205" s="5">
        <f t="shared" si="27"/>
        <v>3.2899999618530273</v>
      </c>
      <c r="AB205" s="4" t="str">
        <f t="shared" si="28"/>
        <v>P</v>
      </c>
      <c r="AC205" s="4">
        <f>F100L!Y205</f>
        <v>20</v>
      </c>
      <c r="AD205" s="4">
        <f>F100L!Z205</f>
        <v>68</v>
      </c>
      <c r="AE205" s="5">
        <f t="shared" si="29"/>
        <v>3.4000000953674316</v>
      </c>
      <c r="AF205" s="4">
        <f t="shared" si="30"/>
        <v>41</v>
      </c>
      <c r="AG205" s="4">
        <f t="shared" si="31"/>
        <v>137</v>
      </c>
      <c r="AH205" s="5">
        <f t="shared" si="32"/>
        <v>3.3399999141693115</v>
      </c>
      <c r="AI205" s="3" t="str">
        <f>RemarksTwo(D205:W205,AH205,$D$5:$W$5,F100L!AI205)</f>
        <v>CHM124</v>
      </c>
    </row>
    <row r="206" spans="1:35" x14ac:dyDescent="0.35">
      <c r="A206" s="99">
        <v>199</v>
      </c>
      <c r="B206" s="3" t="str">
        <f>PROPER(Details!B205)</f>
        <v>Mmecha, Samuel Oluebube</v>
      </c>
      <c r="C206" s="22" t="str">
        <f>T(Details!C205)</f>
        <v>CMP/20/111587</v>
      </c>
      <c r="D206" s="34" t="s">
        <v>69</v>
      </c>
      <c r="E206" s="18" t="s">
        <v>71</v>
      </c>
      <c r="F206" s="18" t="s">
        <v>72</v>
      </c>
      <c r="G206" s="18" t="s">
        <v>72</v>
      </c>
      <c r="H206" s="18" t="s">
        <v>72</v>
      </c>
      <c r="I206" s="18" t="s">
        <v>67</v>
      </c>
      <c r="J206" s="18" t="s">
        <v>72</v>
      </c>
      <c r="K206" s="18" t="s">
        <v>69</v>
      </c>
      <c r="L206" s="18" t="s">
        <v>67</v>
      </c>
      <c r="M206" s="18" t="s">
        <v>68</v>
      </c>
      <c r="N206" s="35" t="s">
        <v>71</v>
      </c>
      <c r="O206" s="18"/>
      <c r="P206" s="18"/>
      <c r="Q206" s="18"/>
      <c r="R206" s="18"/>
      <c r="S206" s="18"/>
      <c r="T206" s="18"/>
      <c r="U206" s="18"/>
      <c r="V206" s="18"/>
      <c r="W206" s="18"/>
      <c r="X206" s="2"/>
      <c r="Y206" s="4">
        <f t="shared" si="25"/>
        <v>21</v>
      </c>
      <c r="Z206" s="4">
        <f t="shared" si="26"/>
        <v>57</v>
      </c>
      <c r="AA206" s="5">
        <f t="shared" si="27"/>
        <v>2.7100000381469727</v>
      </c>
      <c r="AB206" s="4" t="str">
        <f t="shared" si="28"/>
        <v>P</v>
      </c>
      <c r="AC206" s="4">
        <f>F100L!Y206</f>
        <v>20</v>
      </c>
      <c r="AD206" s="4">
        <f>F100L!Z206</f>
        <v>57</v>
      </c>
      <c r="AE206" s="5">
        <f t="shared" si="29"/>
        <v>2.8499999046325684</v>
      </c>
      <c r="AF206" s="4">
        <f t="shared" si="30"/>
        <v>41</v>
      </c>
      <c r="AG206" s="4">
        <f t="shared" si="31"/>
        <v>114</v>
      </c>
      <c r="AH206" s="5">
        <f t="shared" si="32"/>
        <v>2.7799999713897705</v>
      </c>
      <c r="AI206" s="3" t="str">
        <f>RemarksTwo(D206:W206,AH206,$D$5:$W$5,F100L!AI206)</f>
        <v>GSS112</v>
      </c>
    </row>
    <row r="207" spans="1:35" x14ac:dyDescent="0.35">
      <c r="A207" s="99">
        <v>200</v>
      </c>
      <c r="B207" s="3" t="str">
        <f>PROPER(Details!B206)</f>
        <v>Akukwu, Chiemela Joseph</v>
      </c>
      <c r="C207" s="22" t="str">
        <f>T(Details!C206)</f>
        <v>CMP/20/111598</v>
      </c>
      <c r="D207" s="18" t="s">
        <v>69</v>
      </c>
      <c r="E207" s="18" t="s">
        <v>72</v>
      </c>
      <c r="F207" s="18" t="s">
        <v>68</v>
      </c>
      <c r="G207" s="18" t="s">
        <v>69</v>
      </c>
      <c r="H207" s="18" t="s">
        <v>67</v>
      </c>
      <c r="I207" s="18" t="s">
        <v>69</v>
      </c>
      <c r="J207" s="18" t="s">
        <v>67</v>
      </c>
      <c r="K207" s="18" t="s">
        <v>67</v>
      </c>
      <c r="L207" s="18" t="s">
        <v>68</v>
      </c>
      <c r="M207" s="18" t="s">
        <v>72</v>
      </c>
      <c r="N207" s="28" t="s">
        <v>67</v>
      </c>
      <c r="O207" s="18"/>
      <c r="P207" s="18"/>
      <c r="Q207" s="18"/>
      <c r="R207" s="18"/>
      <c r="S207" s="18"/>
      <c r="T207" s="18"/>
      <c r="U207" s="18"/>
      <c r="V207" s="18"/>
      <c r="W207" s="18"/>
      <c r="X207" s="2"/>
      <c r="Y207" s="4">
        <f t="shared" si="25"/>
        <v>21</v>
      </c>
      <c r="Z207" s="4">
        <f t="shared" si="26"/>
        <v>77</v>
      </c>
      <c r="AA207" s="5">
        <f t="shared" si="27"/>
        <v>3.6700000762939453</v>
      </c>
      <c r="AB207" s="4" t="str">
        <f t="shared" si="28"/>
        <v>P</v>
      </c>
      <c r="AC207" s="4">
        <f>F100L!Y207</f>
        <v>20</v>
      </c>
      <c r="AD207" s="4">
        <f>F100L!Z207</f>
        <v>85</v>
      </c>
      <c r="AE207" s="5">
        <f t="shared" si="29"/>
        <v>4.25</v>
      </c>
      <c r="AF207" s="4">
        <f t="shared" si="30"/>
        <v>41</v>
      </c>
      <c r="AG207" s="4">
        <f t="shared" si="31"/>
        <v>162</v>
      </c>
      <c r="AH207" s="5">
        <f t="shared" si="32"/>
        <v>3.9500000476837158</v>
      </c>
      <c r="AI207" s="3" t="str">
        <f>RemarksTwo(D207:W207,AH207,$D$5:$W$5,F100L!AI207)</f>
        <v>CHM114</v>
      </c>
    </row>
    <row r="208" spans="1:35" ht="36" x14ac:dyDescent="0.35">
      <c r="A208" s="99">
        <v>201</v>
      </c>
      <c r="B208" s="3" t="str">
        <f>PROPER(Details!B207)</f>
        <v>Joe, Kingsley Chibueze</v>
      </c>
      <c r="C208" s="22" t="str">
        <f>T(Details!C207)</f>
        <v>CMP/20/111634</v>
      </c>
      <c r="D208" s="18" t="s">
        <v>71</v>
      </c>
      <c r="E208" s="18" t="s">
        <v>67</v>
      </c>
      <c r="F208" s="18" t="s">
        <v>72</v>
      </c>
      <c r="G208" s="18" t="s">
        <v>70</v>
      </c>
      <c r="H208" s="18" t="s">
        <v>70</v>
      </c>
      <c r="I208" s="18" t="s">
        <v>72</v>
      </c>
      <c r="J208" s="18" t="s">
        <v>68</v>
      </c>
      <c r="K208" s="18" t="s">
        <v>69</v>
      </c>
      <c r="L208" s="34" t="s">
        <v>72</v>
      </c>
      <c r="M208" s="18" t="s">
        <v>71</v>
      </c>
      <c r="N208" s="28" t="s">
        <v>71</v>
      </c>
      <c r="O208" s="18"/>
      <c r="P208" s="18"/>
      <c r="Q208" s="18"/>
      <c r="R208" s="18"/>
      <c r="S208" s="18"/>
      <c r="T208" s="18"/>
      <c r="U208" s="18"/>
      <c r="V208" s="18"/>
      <c r="W208" s="18"/>
      <c r="X208" s="2"/>
      <c r="Y208" s="4">
        <f t="shared" si="25"/>
        <v>21</v>
      </c>
      <c r="Z208" s="4">
        <f t="shared" si="26"/>
        <v>38</v>
      </c>
      <c r="AA208" s="5">
        <f t="shared" si="27"/>
        <v>1.809999942779541</v>
      </c>
      <c r="AB208" s="4" t="str">
        <f t="shared" si="28"/>
        <v>P</v>
      </c>
      <c r="AC208" s="4">
        <f>F100L!Y208</f>
        <v>20</v>
      </c>
      <c r="AD208" s="4">
        <f>F100L!Z208</f>
        <v>28</v>
      </c>
      <c r="AE208" s="5">
        <f t="shared" si="29"/>
        <v>1.3999999761581421</v>
      </c>
      <c r="AF208" s="4">
        <f t="shared" si="30"/>
        <v>41</v>
      </c>
      <c r="AG208" s="4">
        <f t="shared" si="31"/>
        <v>66</v>
      </c>
      <c r="AH208" s="5">
        <f t="shared" si="32"/>
        <v>1.6100000143051147</v>
      </c>
      <c r="AI208" s="3" t="str">
        <f>RemarksTwo(D208:W208,AH208,$D$5:$W$5,F100L!AI208)</f>
        <v>CHM121,CHM124,PHY117,CHM113,CHM114,BIO112,PHY112</v>
      </c>
    </row>
    <row r="209" spans="1:35" x14ac:dyDescent="0.35">
      <c r="A209" s="99">
        <v>202</v>
      </c>
      <c r="B209" s="3" t="str">
        <f>PROPER(Details!B208)</f>
        <v>Peter, Goodness Ihechi</v>
      </c>
      <c r="C209" s="22" t="str">
        <f>T(Details!C208)</f>
        <v>CMP/20/111658</v>
      </c>
      <c r="D209" s="18" t="s">
        <v>69</v>
      </c>
      <c r="E209" s="18" t="s">
        <v>68</v>
      </c>
      <c r="F209" s="18" t="s">
        <v>68</v>
      </c>
      <c r="G209" s="18" t="s">
        <v>68</v>
      </c>
      <c r="H209" s="18" t="s">
        <v>109</v>
      </c>
      <c r="I209" s="18" t="s">
        <v>68</v>
      </c>
      <c r="J209" s="18" t="s">
        <v>68</v>
      </c>
      <c r="K209" s="18" t="s">
        <v>69</v>
      </c>
      <c r="L209" s="18" t="s">
        <v>68</v>
      </c>
      <c r="M209" s="18" t="s">
        <v>67</v>
      </c>
      <c r="N209" s="28" t="s">
        <v>72</v>
      </c>
      <c r="O209" s="18"/>
      <c r="P209" s="18"/>
      <c r="Q209" s="18"/>
      <c r="R209" s="18"/>
      <c r="S209" s="18"/>
      <c r="T209" s="18"/>
      <c r="U209" s="18"/>
      <c r="V209" s="18"/>
      <c r="W209" s="18"/>
      <c r="X209" s="2"/>
      <c r="Y209" s="4">
        <f t="shared" si="25"/>
        <v>20</v>
      </c>
      <c r="Z209" s="4">
        <f t="shared" si="26"/>
        <v>66</v>
      </c>
      <c r="AA209" s="5">
        <f t="shared" si="27"/>
        <v>3.2999999523162842</v>
      </c>
      <c r="AB209" s="4" t="str">
        <f t="shared" si="28"/>
        <v>P</v>
      </c>
      <c r="AC209" s="4">
        <f>F100L!Y209</f>
        <v>20</v>
      </c>
      <c r="AD209" s="4">
        <f>F100L!Z209</f>
        <v>79</v>
      </c>
      <c r="AE209" s="5">
        <f t="shared" si="29"/>
        <v>3.9500000476837158</v>
      </c>
      <c r="AF209" s="4">
        <f t="shared" si="30"/>
        <v>40</v>
      </c>
      <c r="AG209" s="4">
        <f t="shared" si="31"/>
        <v>145</v>
      </c>
      <c r="AH209" s="5">
        <f t="shared" si="32"/>
        <v>3.630000114440918</v>
      </c>
      <c r="AI209" s="3" t="str">
        <f>RemarksTwo(D209:W209,AH209,$D$5:$W$5,F100L!AI209)</f>
        <v>CHM124</v>
      </c>
    </row>
    <row r="210" spans="1:35" x14ac:dyDescent="0.35">
      <c r="A210" s="99">
        <v>203</v>
      </c>
      <c r="B210" s="3" t="str">
        <f>PROPER(Details!B209)</f>
        <v>Sunday, Smart Chibuike</v>
      </c>
      <c r="C210" s="22" t="str">
        <f>T(Details!C209)</f>
        <v>CMP/20/111695</v>
      </c>
      <c r="D210" s="18" t="s">
        <v>68</v>
      </c>
      <c r="E210" s="18" t="s">
        <v>68</v>
      </c>
      <c r="F210" s="18" t="s">
        <v>69</v>
      </c>
      <c r="G210" s="18" t="s">
        <v>69</v>
      </c>
      <c r="H210" s="18" t="s">
        <v>68</v>
      </c>
      <c r="I210" s="18" t="s">
        <v>69</v>
      </c>
      <c r="J210" s="18" t="s">
        <v>69</v>
      </c>
      <c r="K210" s="18" t="s">
        <v>69</v>
      </c>
      <c r="L210" s="18" t="s">
        <v>69</v>
      </c>
      <c r="M210" s="18" t="s">
        <v>69</v>
      </c>
      <c r="N210" s="28" t="s">
        <v>69</v>
      </c>
      <c r="O210" s="18"/>
      <c r="P210" s="18"/>
      <c r="Q210" s="18"/>
      <c r="R210" s="18"/>
      <c r="S210" s="18"/>
      <c r="T210" s="18"/>
      <c r="U210" s="18"/>
      <c r="V210" s="18"/>
      <c r="W210" s="18"/>
      <c r="X210" s="2"/>
      <c r="Y210" s="4">
        <f t="shared" si="25"/>
        <v>21</v>
      </c>
      <c r="Z210" s="4">
        <f t="shared" si="26"/>
        <v>93</v>
      </c>
      <c r="AA210" s="5">
        <f t="shared" si="27"/>
        <v>4.429999828338623</v>
      </c>
      <c r="AB210" s="4" t="str">
        <f t="shared" si="28"/>
        <v>P</v>
      </c>
      <c r="AC210" s="4">
        <f>F100L!Y210</f>
        <v>20</v>
      </c>
      <c r="AD210" s="4">
        <f>F100L!Z210</f>
        <v>88</v>
      </c>
      <c r="AE210" s="5">
        <f t="shared" si="29"/>
        <v>4.4000000953674316</v>
      </c>
      <c r="AF210" s="4">
        <f t="shared" si="30"/>
        <v>41</v>
      </c>
      <c r="AG210" s="4">
        <f t="shared" si="31"/>
        <v>181</v>
      </c>
      <c r="AH210" s="5">
        <f t="shared" si="32"/>
        <v>4.4099998474121094</v>
      </c>
      <c r="AI210" s="3" t="str">
        <f>RemarksTwo(D210:W210,AH210,$D$5:$W$5,F100L!AI210)</f>
        <v>COMMENDATION</v>
      </c>
    </row>
    <row r="211" spans="1:35" x14ac:dyDescent="0.35">
      <c r="A211" s="99">
        <v>204</v>
      </c>
      <c r="B211" s="3" t="str">
        <f>PROPER(Details!B210)</f>
        <v xml:space="preserve">Chilaka, Ikenna Victor </v>
      </c>
      <c r="C211" s="22" t="str">
        <f>T(Details!C210)</f>
        <v>CMP/20/111727</v>
      </c>
      <c r="D211" s="18" t="s">
        <v>67</v>
      </c>
      <c r="E211" s="18" t="s">
        <v>72</v>
      </c>
      <c r="F211" s="18" t="s">
        <v>68</v>
      </c>
      <c r="G211" s="18" t="s">
        <v>68</v>
      </c>
      <c r="H211" s="18" t="s">
        <v>68</v>
      </c>
      <c r="I211" s="18" t="s">
        <v>67</v>
      </c>
      <c r="J211" s="18" t="s">
        <v>67</v>
      </c>
      <c r="K211" s="18" t="s">
        <v>67</v>
      </c>
      <c r="L211" s="18" t="s">
        <v>68</v>
      </c>
      <c r="M211" s="18" t="s">
        <v>69</v>
      </c>
      <c r="N211" s="28" t="s">
        <v>67</v>
      </c>
      <c r="O211" s="18"/>
      <c r="P211" s="18"/>
      <c r="Q211" s="18"/>
      <c r="R211" s="18"/>
      <c r="S211" s="18"/>
      <c r="T211" s="18"/>
      <c r="U211" s="18"/>
      <c r="V211" s="18"/>
      <c r="W211" s="18"/>
      <c r="X211" s="2"/>
      <c r="Y211" s="4">
        <f t="shared" si="25"/>
        <v>21</v>
      </c>
      <c r="Z211" s="4">
        <f t="shared" si="26"/>
        <v>73</v>
      </c>
      <c r="AA211" s="5">
        <f t="shared" si="27"/>
        <v>3.4800000190734863</v>
      </c>
      <c r="AB211" s="4" t="str">
        <f t="shared" si="28"/>
        <v>P</v>
      </c>
      <c r="AC211" s="4">
        <f>F100L!Y211</f>
        <v>20</v>
      </c>
      <c r="AD211" s="4">
        <f>F100L!Z211</f>
        <v>69</v>
      </c>
      <c r="AE211" s="5">
        <f t="shared" si="29"/>
        <v>3.4500000476837158</v>
      </c>
      <c r="AF211" s="4">
        <f t="shared" si="30"/>
        <v>41</v>
      </c>
      <c r="AG211" s="4">
        <f t="shared" si="31"/>
        <v>142</v>
      </c>
      <c r="AH211" s="5">
        <f t="shared" si="32"/>
        <v>3.4600000381469727</v>
      </c>
      <c r="AI211" s="3" t="str">
        <f>RemarksTwo(D211:W211,AH211,$D$5:$W$5,F100L!AI211)</f>
        <v>PASS</v>
      </c>
    </row>
    <row r="212" spans="1:35" x14ac:dyDescent="0.35">
      <c r="A212" s="99">
        <v>205</v>
      </c>
      <c r="B212" s="3" t="str">
        <f>PROPER(Details!B211)</f>
        <v>Ike, Victor Chinonso</v>
      </c>
      <c r="C212" s="22" t="str">
        <f>T(Details!C211)</f>
        <v>CMP/20/111738</v>
      </c>
      <c r="D212" s="18" t="s">
        <v>69</v>
      </c>
      <c r="E212" s="18" t="s">
        <v>70</v>
      </c>
      <c r="F212" s="18" t="s">
        <v>67</v>
      </c>
      <c r="G212" s="18" t="s">
        <v>67</v>
      </c>
      <c r="H212" s="18" t="s">
        <v>67</v>
      </c>
      <c r="I212" s="18" t="s">
        <v>69</v>
      </c>
      <c r="J212" s="18" t="s">
        <v>67</v>
      </c>
      <c r="K212" s="18" t="s">
        <v>67</v>
      </c>
      <c r="L212" s="18" t="s">
        <v>68</v>
      </c>
      <c r="M212" s="18" t="s">
        <v>67</v>
      </c>
      <c r="N212" s="28" t="s">
        <v>68</v>
      </c>
      <c r="O212" s="18"/>
      <c r="P212" s="18"/>
      <c r="Q212" s="18"/>
      <c r="R212" s="18"/>
      <c r="S212" s="18"/>
      <c r="T212" s="18"/>
      <c r="U212" s="18"/>
      <c r="V212" s="18"/>
      <c r="W212" s="18"/>
      <c r="X212" s="2"/>
      <c r="Y212" s="4">
        <f t="shared" si="25"/>
        <v>21</v>
      </c>
      <c r="Z212" s="4">
        <f t="shared" si="26"/>
        <v>77</v>
      </c>
      <c r="AA212" s="5">
        <f t="shared" si="27"/>
        <v>3.6700000762939453</v>
      </c>
      <c r="AB212" s="4" t="str">
        <f t="shared" si="28"/>
        <v>P</v>
      </c>
      <c r="AC212" s="4">
        <f>F100L!Y212</f>
        <v>20</v>
      </c>
      <c r="AD212" s="4">
        <f>F100L!Z212</f>
        <v>87</v>
      </c>
      <c r="AE212" s="5">
        <f t="shared" si="29"/>
        <v>4.3499999046325684</v>
      </c>
      <c r="AF212" s="4">
        <f t="shared" si="30"/>
        <v>41</v>
      </c>
      <c r="AG212" s="4">
        <f t="shared" si="31"/>
        <v>164</v>
      </c>
      <c r="AH212" s="5">
        <f t="shared" si="32"/>
        <v>4</v>
      </c>
      <c r="AI212" s="3" t="str">
        <f>RemarksTwo(D212:W212,AH212,$D$5:$W$5,F100L!AI212)</f>
        <v>PHY122</v>
      </c>
    </row>
    <row r="213" spans="1:35" ht="24" x14ac:dyDescent="0.35">
      <c r="A213" s="99">
        <v>206</v>
      </c>
      <c r="B213" s="3" t="str">
        <f>PROPER(Details!B212)</f>
        <v>Omotayo, Joshua Chigozie</v>
      </c>
      <c r="C213" s="22" t="str">
        <f>T(Details!C212)</f>
        <v>CMP/20/111746</v>
      </c>
      <c r="D213" s="18" t="s">
        <v>67</v>
      </c>
      <c r="E213" s="18" t="s">
        <v>72</v>
      </c>
      <c r="F213" s="18" t="s">
        <v>67</v>
      </c>
      <c r="G213" s="18" t="s">
        <v>68</v>
      </c>
      <c r="H213" s="18" t="s">
        <v>68</v>
      </c>
      <c r="I213" s="18" t="s">
        <v>67</v>
      </c>
      <c r="J213" s="18" t="s">
        <v>71</v>
      </c>
      <c r="K213" s="18" t="s">
        <v>67</v>
      </c>
      <c r="L213" s="18" t="s">
        <v>68</v>
      </c>
      <c r="M213" s="18" t="s">
        <v>67</v>
      </c>
      <c r="N213" s="28" t="s">
        <v>68</v>
      </c>
      <c r="O213" s="18"/>
      <c r="P213" s="18"/>
      <c r="Q213" s="18"/>
      <c r="R213" s="18"/>
      <c r="S213" s="18"/>
      <c r="T213" s="18"/>
      <c r="U213" s="18"/>
      <c r="V213" s="18"/>
      <c r="W213" s="18"/>
      <c r="X213" s="2"/>
      <c r="Y213" s="4">
        <f t="shared" si="25"/>
        <v>21</v>
      </c>
      <c r="Z213" s="4">
        <f t="shared" si="26"/>
        <v>66</v>
      </c>
      <c r="AA213" s="5">
        <f t="shared" si="27"/>
        <v>3.1400001049041748</v>
      </c>
      <c r="AB213" s="4" t="str">
        <f t="shared" si="28"/>
        <v>P</v>
      </c>
      <c r="AC213" s="4">
        <f>F100L!Y213</f>
        <v>17</v>
      </c>
      <c r="AD213" s="4">
        <f>F100L!Z213</f>
        <v>51</v>
      </c>
      <c r="AE213" s="5">
        <f t="shared" si="29"/>
        <v>3</v>
      </c>
      <c r="AF213" s="4">
        <f t="shared" si="30"/>
        <v>38</v>
      </c>
      <c r="AG213" s="4">
        <f t="shared" si="31"/>
        <v>117</v>
      </c>
      <c r="AH213" s="5">
        <f t="shared" si="32"/>
        <v>3.0799999237060547</v>
      </c>
      <c r="AI213" s="3" t="str">
        <f>RemarksTwo(D213:W213,AH213,$D$5:$W$5,F100L!AI213)</f>
        <v>PHY117,CHM114,UGC111,CSC112</v>
      </c>
    </row>
    <row r="214" spans="1:35" x14ac:dyDescent="0.35">
      <c r="A214" s="99">
        <v>207</v>
      </c>
      <c r="B214" s="3" t="str">
        <f>PROPER(Details!B213)</f>
        <v xml:space="preserve">Otta, Chukwuemeka Williams </v>
      </c>
      <c r="C214" s="22" t="str">
        <f>T(Details!C213)</f>
        <v>CMP/20/111752</v>
      </c>
      <c r="D214" s="18" t="s">
        <v>69</v>
      </c>
      <c r="E214" s="18" t="s">
        <v>68</v>
      </c>
      <c r="F214" s="18" t="s">
        <v>68</v>
      </c>
      <c r="G214" s="18" t="s">
        <v>67</v>
      </c>
      <c r="H214" s="18" t="s">
        <v>70</v>
      </c>
      <c r="I214" s="18" t="s">
        <v>69</v>
      </c>
      <c r="J214" s="18" t="s">
        <v>67</v>
      </c>
      <c r="K214" s="18" t="s">
        <v>67</v>
      </c>
      <c r="L214" s="18" t="s">
        <v>68</v>
      </c>
      <c r="M214" s="18" t="s">
        <v>67</v>
      </c>
      <c r="N214" s="28" t="s">
        <v>67</v>
      </c>
      <c r="O214" s="18"/>
      <c r="P214" s="18"/>
      <c r="Q214" s="18"/>
      <c r="R214" s="18"/>
      <c r="S214" s="18"/>
      <c r="T214" s="18"/>
      <c r="U214" s="18"/>
      <c r="V214" s="18"/>
      <c r="W214" s="18"/>
      <c r="X214" s="2"/>
      <c r="Y214" s="4">
        <f t="shared" si="25"/>
        <v>21</v>
      </c>
      <c r="Z214" s="4">
        <f t="shared" si="26"/>
        <v>80</v>
      </c>
      <c r="AA214" s="5">
        <f t="shared" si="27"/>
        <v>3.809999942779541</v>
      </c>
      <c r="AB214" s="4" t="str">
        <f t="shared" si="28"/>
        <v>P</v>
      </c>
      <c r="AC214" s="4">
        <f>F100L!Y214</f>
        <v>20</v>
      </c>
      <c r="AD214" s="4">
        <f>F100L!Z214</f>
        <v>68</v>
      </c>
      <c r="AE214" s="5">
        <f t="shared" si="29"/>
        <v>3.4000000953674316</v>
      </c>
      <c r="AF214" s="4">
        <f t="shared" si="30"/>
        <v>41</v>
      </c>
      <c r="AG214" s="4">
        <f t="shared" si="31"/>
        <v>148</v>
      </c>
      <c r="AH214" s="5">
        <f t="shared" si="32"/>
        <v>3.6099998950958252</v>
      </c>
      <c r="AI214" s="3" t="str">
        <f>RemarksTwo(D214:W214,AH214,$D$5:$W$5,F100L!AI214)</f>
        <v>CHM124,CHM114</v>
      </c>
    </row>
    <row r="215" spans="1:35" x14ac:dyDescent="0.35">
      <c r="A215" s="99">
        <v>208</v>
      </c>
      <c r="B215" s="3" t="str">
        <f>PROPER(Details!B214)</f>
        <v>Enyiukwu, Godwin Ahamdi</v>
      </c>
      <c r="C215" s="22" t="str">
        <f>T(Details!C214)</f>
        <v>CMP/20/111778</v>
      </c>
      <c r="D215" s="18" t="s">
        <v>69</v>
      </c>
      <c r="E215" s="18" t="s">
        <v>69</v>
      </c>
      <c r="F215" s="18" t="s">
        <v>69</v>
      </c>
      <c r="G215" s="18" t="s">
        <v>69</v>
      </c>
      <c r="H215" s="18" t="s">
        <v>69</v>
      </c>
      <c r="I215" s="18" t="s">
        <v>67</v>
      </c>
      <c r="J215" s="18" t="s">
        <v>67</v>
      </c>
      <c r="K215" s="18" t="s">
        <v>71</v>
      </c>
      <c r="L215" s="18" t="s">
        <v>67</v>
      </c>
      <c r="M215" s="18" t="s">
        <v>69</v>
      </c>
      <c r="N215" s="28" t="s">
        <v>67</v>
      </c>
      <c r="O215" s="18"/>
      <c r="P215" s="18"/>
      <c r="Q215" s="18"/>
      <c r="R215" s="18"/>
      <c r="S215" s="18"/>
      <c r="T215" s="18"/>
      <c r="U215" s="18"/>
      <c r="V215" s="18"/>
      <c r="W215" s="18"/>
      <c r="X215" s="2"/>
      <c r="Y215" s="4">
        <f t="shared" si="25"/>
        <v>21</v>
      </c>
      <c r="Z215" s="4">
        <f t="shared" si="26"/>
        <v>94</v>
      </c>
      <c r="AA215" s="5">
        <f t="shared" si="27"/>
        <v>4.4800000190734863</v>
      </c>
      <c r="AB215" s="4" t="str">
        <f t="shared" si="28"/>
        <v>P</v>
      </c>
      <c r="AC215" s="4">
        <f>F100L!Y215</f>
        <v>20</v>
      </c>
      <c r="AD215" s="4">
        <f>F100L!Z215</f>
        <v>80</v>
      </c>
      <c r="AE215" s="5">
        <f t="shared" si="29"/>
        <v>4</v>
      </c>
      <c r="AF215" s="4">
        <f t="shared" si="30"/>
        <v>41</v>
      </c>
      <c r="AG215" s="4">
        <f t="shared" si="31"/>
        <v>174</v>
      </c>
      <c r="AH215" s="5">
        <f t="shared" si="32"/>
        <v>4.2399997711181641</v>
      </c>
      <c r="AI215" s="3" t="str">
        <f>RemarksTwo(D215:W215,AH215,$D$5:$W$5,F100L!AI215)</f>
        <v>COMMENDATION</v>
      </c>
    </row>
    <row r="216" spans="1:35" x14ac:dyDescent="0.35">
      <c r="A216" s="99">
        <v>209</v>
      </c>
      <c r="B216" s="3" t="str">
        <f>PROPER(Details!B215)</f>
        <v>Oti, Favour Eze Arthur</v>
      </c>
      <c r="C216" s="22" t="str">
        <f>T(Details!C215)</f>
        <v>CMP/20/111786</v>
      </c>
      <c r="D216" s="18" t="s">
        <v>69</v>
      </c>
      <c r="E216" s="18" t="s">
        <v>70</v>
      </c>
      <c r="F216" s="18" t="s">
        <v>68</v>
      </c>
      <c r="G216" s="18" t="s">
        <v>70</v>
      </c>
      <c r="H216" s="18" t="s">
        <v>72</v>
      </c>
      <c r="I216" s="18" t="s">
        <v>68</v>
      </c>
      <c r="J216" s="18" t="s">
        <v>71</v>
      </c>
      <c r="K216" s="18" t="s">
        <v>68</v>
      </c>
      <c r="L216" s="18" t="s">
        <v>68</v>
      </c>
      <c r="M216" s="18" t="s">
        <v>68</v>
      </c>
      <c r="N216" s="28" t="s">
        <v>72</v>
      </c>
      <c r="O216" s="18"/>
      <c r="P216" s="18"/>
      <c r="Q216" s="18"/>
      <c r="R216" s="18"/>
      <c r="S216" s="18"/>
      <c r="T216" s="18"/>
      <c r="U216" s="18"/>
      <c r="V216" s="18"/>
      <c r="W216" s="18"/>
      <c r="X216" s="2"/>
      <c r="Y216" s="4">
        <f t="shared" si="25"/>
        <v>21</v>
      </c>
      <c r="Z216" s="4">
        <f t="shared" si="26"/>
        <v>46</v>
      </c>
      <c r="AA216" s="5">
        <f t="shared" si="27"/>
        <v>2.190000057220459</v>
      </c>
      <c r="AB216" s="4" t="str">
        <f t="shared" si="28"/>
        <v>P</v>
      </c>
      <c r="AC216" s="4">
        <f>F100L!Y216</f>
        <v>20</v>
      </c>
      <c r="AD216" s="4">
        <f>F100L!Z216</f>
        <v>56</v>
      </c>
      <c r="AE216" s="5">
        <f t="shared" si="29"/>
        <v>2.7999999523162842</v>
      </c>
      <c r="AF216" s="4">
        <f t="shared" si="30"/>
        <v>41</v>
      </c>
      <c r="AG216" s="4">
        <f t="shared" si="31"/>
        <v>102</v>
      </c>
      <c r="AH216" s="5">
        <f t="shared" si="32"/>
        <v>2.4900000095367432</v>
      </c>
      <c r="AI216" s="3" t="str">
        <f>RemarksTwo(D216:W216,AH216,$D$5:$W$5,F100L!AI216)</f>
        <v>PHY122,CHM121,CHM114</v>
      </c>
    </row>
    <row r="217" spans="1:35" x14ac:dyDescent="0.35">
      <c r="A217" s="99">
        <v>210</v>
      </c>
      <c r="B217" s="3" t="str">
        <f>PROPER(Details!B216)</f>
        <v>Amamchukwu, Obioma Faith</v>
      </c>
      <c r="C217" s="22" t="str">
        <f>T(Details!C216)</f>
        <v>CMP/20/111821</v>
      </c>
      <c r="D217" s="18" t="s">
        <v>69</v>
      </c>
      <c r="E217" s="18" t="s">
        <v>68</v>
      </c>
      <c r="F217" s="18" t="s">
        <v>72</v>
      </c>
      <c r="G217" s="18" t="s">
        <v>68</v>
      </c>
      <c r="H217" s="18" t="s">
        <v>72</v>
      </c>
      <c r="I217" s="18" t="s">
        <v>68</v>
      </c>
      <c r="J217" s="18" t="s">
        <v>68</v>
      </c>
      <c r="K217" s="18" t="s">
        <v>69</v>
      </c>
      <c r="L217" s="18" t="s">
        <v>67</v>
      </c>
      <c r="M217" s="18" t="s">
        <v>69</v>
      </c>
      <c r="N217" s="28" t="s">
        <v>68</v>
      </c>
      <c r="O217" s="18"/>
      <c r="P217" s="18"/>
      <c r="Q217" s="18"/>
      <c r="R217" s="18"/>
      <c r="S217" s="18"/>
      <c r="T217" s="18"/>
      <c r="U217" s="18"/>
      <c r="V217" s="18"/>
      <c r="W217" s="18"/>
      <c r="X217" s="2"/>
      <c r="Y217" s="4">
        <f t="shared" si="25"/>
        <v>21</v>
      </c>
      <c r="Z217" s="4">
        <f t="shared" si="26"/>
        <v>73</v>
      </c>
      <c r="AA217" s="5">
        <f t="shared" si="27"/>
        <v>3.4800000190734863</v>
      </c>
      <c r="AB217" s="4" t="str">
        <f t="shared" si="28"/>
        <v>P</v>
      </c>
      <c r="AC217" s="4">
        <f>F100L!Y217</f>
        <v>20</v>
      </c>
      <c r="AD217" s="4">
        <f>F100L!Z217</f>
        <v>57</v>
      </c>
      <c r="AE217" s="5">
        <f t="shared" si="29"/>
        <v>2.8499999046325684</v>
      </c>
      <c r="AF217" s="4">
        <f t="shared" si="30"/>
        <v>41</v>
      </c>
      <c r="AG217" s="4">
        <f t="shared" si="31"/>
        <v>130</v>
      </c>
      <c r="AH217" s="5">
        <f t="shared" si="32"/>
        <v>3.1700000762939453</v>
      </c>
      <c r="AI217" s="3" t="str">
        <f>RemarksTwo(D217:W217,AH217,$D$5:$W$5,F100L!AI217)</f>
        <v>CHM114</v>
      </c>
    </row>
    <row r="218" spans="1:35" x14ac:dyDescent="0.35">
      <c r="A218" s="99">
        <v>211</v>
      </c>
      <c r="B218" s="3" t="str">
        <f>PROPER(Details!B217)</f>
        <v xml:space="preserve">Uwamacha, Chidinma Happiness </v>
      </c>
      <c r="C218" s="22" t="str">
        <f>T(Details!C217)</f>
        <v>CMP/20/111845</v>
      </c>
      <c r="D218" s="18" t="s">
        <v>69</v>
      </c>
      <c r="E218" s="18" t="s">
        <v>67</v>
      </c>
      <c r="F218" s="18" t="s">
        <v>67</v>
      </c>
      <c r="G218" s="18" t="s">
        <v>67</v>
      </c>
      <c r="H218" s="18" t="s">
        <v>68</v>
      </c>
      <c r="I218" s="18" t="s">
        <v>72</v>
      </c>
      <c r="J218" s="18" t="s">
        <v>71</v>
      </c>
      <c r="K218" s="18" t="s">
        <v>67</v>
      </c>
      <c r="L218" s="18" t="s">
        <v>68</v>
      </c>
      <c r="M218" s="18" t="s">
        <v>67</v>
      </c>
      <c r="N218" s="28" t="s">
        <v>69</v>
      </c>
      <c r="O218" s="18"/>
      <c r="P218" s="18"/>
      <c r="Q218" s="18"/>
      <c r="R218" s="18"/>
      <c r="S218" s="18"/>
      <c r="T218" s="18"/>
      <c r="U218" s="18"/>
      <c r="V218" s="18"/>
      <c r="W218" s="18"/>
      <c r="X218" s="2"/>
      <c r="Y218" s="4">
        <f t="shared" si="25"/>
        <v>21</v>
      </c>
      <c r="Z218" s="4">
        <f t="shared" si="26"/>
        <v>76</v>
      </c>
      <c r="AA218" s="5">
        <f t="shared" si="27"/>
        <v>3.619999885559082</v>
      </c>
      <c r="AB218" s="4" t="str">
        <f t="shared" si="28"/>
        <v>P</v>
      </c>
      <c r="AC218" s="4">
        <f>F100L!Y218</f>
        <v>20</v>
      </c>
      <c r="AD218" s="4">
        <f>F100L!Z218</f>
        <v>73</v>
      </c>
      <c r="AE218" s="5">
        <f t="shared" si="29"/>
        <v>3.6500000953674316</v>
      </c>
      <c r="AF218" s="4">
        <f t="shared" si="30"/>
        <v>41</v>
      </c>
      <c r="AG218" s="4">
        <f t="shared" si="31"/>
        <v>149</v>
      </c>
      <c r="AH218" s="5">
        <f t="shared" si="32"/>
        <v>3.630000114440918</v>
      </c>
      <c r="AI218" s="3" t="str">
        <f>RemarksTwo(D218:W218,AH218,$D$5:$W$5,F100L!AI218)</f>
        <v>PASS</v>
      </c>
    </row>
    <row r="219" spans="1:35" x14ac:dyDescent="0.35">
      <c r="A219" s="99">
        <v>212</v>
      </c>
      <c r="B219" s="3" t="str">
        <f>PROPER(Details!B218)</f>
        <v xml:space="preserve">Agburum,  Henry Chidubem </v>
      </c>
      <c r="C219" s="22" t="str">
        <f>T(Details!C218)</f>
        <v xml:space="preserve">CMP/20/111862 </v>
      </c>
      <c r="D219" s="18" t="s">
        <v>69</v>
      </c>
      <c r="E219" s="18" t="s">
        <v>72</v>
      </c>
      <c r="F219" s="18" t="s">
        <v>67</v>
      </c>
      <c r="G219" s="18" t="s">
        <v>69</v>
      </c>
      <c r="H219" s="18" t="s">
        <v>69</v>
      </c>
      <c r="I219" s="18" t="s">
        <v>67</v>
      </c>
      <c r="J219" s="18" t="s">
        <v>67</v>
      </c>
      <c r="K219" s="18" t="s">
        <v>67</v>
      </c>
      <c r="L219" s="18" t="s">
        <v>72</v>
      </c>
      <c r="M219" s="18" t="s">
        <v>67</v>
      </c>
      <c r="N219" s="28" t="s">
        <v>71</v>
      </c>
      <c r="O219" s="18"/>
      <c r="P219" s="18"/>
      <c r="Q219" s="18"/>
      <c r="R219" s="18"/>
      <c r="S219" s="18"/>
      <c r="T219" s="18"/>
      <c r="U219" s="18"/>
      <c r="V219" s="18"/>
      <c r="W219" s="18"/>
      <c r="X219" s="2"/>
      <c r="Y219" s="4">
        <f t="shared" si="25"/>
        <v>21</v>
      </c>
      <c r="Z219" s="4">
        <f t="shared" si="26"/>
        <v>75</v>
      </c>
      <c r="AA219" s="5">
        <f t="shared" si="27"/>
        <v>3.5699999332427979</v>
      </c>
      <c r="AB219" s="4" t="str">
        <f t="shared" si="28"/>
        <v>P</v>
      </c>
      <c r="AC219" s="4">
        <f>F100L!Y219</f>
        <v>20</v>
      </c>
      <c r="AD219" s="4">
        <f>F100L!Z219</f>
        <v>57</v>
      </c>
      <c r="AE219" s="5">
        <f t="shared" si="29"/>
        <v>2.8499999046325684</v>
      </c>
      <c r="AF219" s="4">
        <f t="shared" si="30"/>
        <v>41</v>
      </c>
      <c r="AG219" s="4">
        <f t="shared" si="31"/>
        <v>132</v>
      </c>
      <c r="AH219" s="5">
        <f t="shared" si="32"/>
        <v>3.2200000286102295</v>
      </c>
      <c r="AI219" s="3" t="str">
        <f>RemarksTwo(D219:W219,AH219,$D$5:$W$5,F100L!AI219)</f>
        <v>CHM114</v>
      </c>
    </row>
    <row r="220" spans="1:35" x14ac:dyDescent="0.35">
      <c r="A220" s="99">
        <v>213</v>
      </c>
      <c r="B220" s="3" t="str">
        <f>PROPER(Details!B219)</f>
        <v>Onwusogh, Chizaram Godswill</v>
      </c>
      <c r="C220" s="22" t="str">
        <f>T(Details!C219)</f>
        <v>CMP/20/111868</v>
      </c>
      <c r="D220" s="18" t="s">
        <v>69</v>
      </c>
      <c r="E220" s="18" t="s">
        <v>68</v>
      </c>
      <c r="F220" s="18" t="s">
        <v>68</v>
      </c>
      <c r="G220" s="18" t="s">
        <v>67</v>
      </c>
      <c r="H220" s="18" t="s">
        <v>72</v>
      </c>
      <c r="I220" s="18" t="s">
        <v>67</v>
      </c>
      <c r="J220" s="18" t="s">
        <v>68</v>
      </c>
      <c r="K220" s="18" t="s">
        <v>67</v>
      </c>
      <c r="L220" s="18" t="s">
        <v>67</v>
      </c>
      <c r="M220" s="18" t="s">
        <v>67</v>
      </c>
      <c r="N220" s="28" t="s">
        <v>71</v>
      </c>
      <c r="O220" s="18"/>
      <c r="P220" s="18"/>
      <c r="Q220" s="18"/>
      <c r="R220" s="18"/>
      <c r="S220" s="18"/>
      <c r="T220" s="18"/>
      <c r="U220" s="18"/>
      <c r="V220" s="18"/>
      <c r="W220" s="18"/>
      <c r="X220" s="2"/>
      <c r="Y220" s="4">
        <f t="shared" si="25"/>
        <v>21</v>
      </c>
      <c r="Z220" s="4">
        <f t="shared" si="26"/>
        <v>75</v>
      </c>
      <c r="AA220" s="5">
        <f t="shared" si="27"/>
        <v>3.5699999332427979</v>
      </c>
      <c r="AB220" s="4" t="str">
        <f t="shared" si="28"/>
        <v>P</v>
      </c>
      <c r="AC220" s="4">
        <f>F100L!Y220</f>
        <v>20</v>
      </c>
      <c r="AD220" s="4">
        <f>F100L!Z220</f>
        <v>75</v>
      </c>
      <c r="AE220" s="5">
        <f t="shared" si="29"/>
        <v>3.75</v>
      </c>
      <c r="AF220" s="4">
        <f t="shared" si="30"/>
        <v>41</v>
      </c>
      <c r="AG220" s="4">
        <f t="shared" si="31"/>
        <v>150</v>
      </c>
      <c r="AH220" s="5">
        <f t="shared" si="32"/>
        <v>3.6600000858306885</v>
      </c>
      <c r="AI220" s="3" t="str">
        <f>RemarksTwo(D220:W220,AH220,$D$5:$W$5,F100L!AI220)</f>
        <v>CHM114</v>
      </c>
    </row>
    <row r="221" spans="1:35" x14ac:dyDescent="0.35">
      <c r="A221" s="99">
        <v>214</v>
      </c>
      <c r="B221" s="3" t="str">
        <f>PROPER(Details!B220)</f>
        <v xml:space="preserve">Cletus, Prosperity Emmanuel </v>
      </c>
      <c r="C221" s="22" t="str">
        <f>T(Details!C220)</f>
        <v>CMP/20/111871</v>
      </c>
      <c r="D221" s="34" t="s">
        <v>69</v>
      </c>
      <c r="E221" s="34" t="s">
        <v>71</v>
      </c>
      <c r="F221" s="34" t="s">
        <v>72</v>
      </c>
      <c r="G221" s="34" t="s">
        <v>67</v>
      </c>
      <c r="H221" s="34" t="s">
        <v>72</v>
      </c>
      <c r="I221" s="34" t="s">
        <v>67</v>
      </c>
      <c r="J221" s="34" t="s">
        <v>68</v>
      </c>
      <c r="K221" s="34" t="s">
        <v>67</v>
      </c>
      <c r="L221" s="18" t="s">
        <v>71</v>
      </c>
      <c r="M221" s="34" t="s">
        <v>67</v>
      </c>
      <c r="N221" s="35" t="s">
        <v>71</v>
      </c>
      <c r="O221" s="18"/>
      <c r="P221" s="18"/>
      <c r="Q221" s="18"/>
      <c r="R221" s="18"/>
      <c r="S221" s="18"/>
      <c r="T221" s="18"/>
      <c r="U221" s="18"/>
      <c r="V221" s="18"/>
      <c r="W221" s="18"/>
      <c r="X221" s="2"/>
      <c r="Y221" s="4">
        <f t="shared" si="25"/>
        <v>21</v>
      </c>
      <c r="Z221" s="4">
        <f t="shared" si="26"/>
        <v>67</v>
      </c>
      <c r="AA221" s="5">
        <f t="shared" si="27"/>
        <v>3.190000057220459</v>
      </c>
      <c r="AB221" s="4" t="str">
        <f t="shared" si="28"/>
        <v>P</v>
      </c>
      <c r="AC221" s="4">
        <f>F100L!Y221</f>
        <v>20</v>
      </c>
      <c r="AD221" s="4">
        <f>F100L!Z221</f>
        <v>55</v>
      </c>
      <c r="AE221" s="5">
        <f t="shared" si="29"/>
        <v>2.75</v>
      </c>
      <c r="AF221" s="4">
        <f t="shared" si="30"/>
        <v>41</v>
      </c>
      <c r="AG221" s="4">
        <f t="shared" si="31"/>
        <v>122</v>
      </c>
      <c r="AH221" s="5">
        <f t="shared" si="32"/>
        <v>2.9800000190734863</v>
      </c>
      <c r="AI221" s="3" t="str">
        <f>RemarksTwo(D221:W221,AH221,$D$5:$W$5,F100L!AI221)</f>
        <v>PASS</v>
      </c>
    </row>
    <row r="222" spans="1:35" x14ac:dyDescent="0.35">
      <c r="A222" s="99">
        <v>215</v>
      </c>
      <c r="B222" s="3" t="str">
        <f>PROPER(Details!B221)</f>
        <v>Chukwuemeka, Emmanuel Courage</v>
      </c>
      <c r="C222" s="22" t="str">
        <f>T(Details!C221)</f>
        <v>CMP/20/111872</v>
      </c>
      <c r="D222" s="18" t="s">
        <v>67</v>
      </c>
      <c r="E222" s="18" t="s">
        <v>72</v>
      </c>
      <c r="F222" s="18" t="s">
        <v>71</v>
      </c>
      <c r="G222" s="18" t="s">
        <v>70</v>
      </c>
      <c r="H222" s="18" t="s">
        <v>72</v>
      </c>
      <c r="I222" s="18" t="s">
        <v>67</v>
      </c>
      <c r="J222" s="18" t="s">
        <v>68</v>
      </c>
      <c r="K222" s="18" t="s">
        <v>69</v>
      </c>
      <c r="L222" s="18" t="s">
        <v>68</v>
      </c>
      <c r="M222" s="18" t="s">
        <v>67</v>
      </c>
      <c r="N222" s="28" t="s">
        <v>68</v>
      </c>
      <c r="O222" s="18"/>
      <c r="P222" s="18"/>
      <c r="Q222" s="18"/>
      <c r="R222" s="18"/>
      <c r="S222" s="18"/>
      <c r="T222" s="18"/>
      <c r="U222" s="18"/>
      <c r="V222" s="18"/>
      <c r="W222" s="18"/>
      <c r="X222" s="2"/>
      <c r="Y222" s="4">
        <f t="shared" si="25"/>
        <v>21</v>
      </c>
      <c r="Z222" s="4">
        <f t="shared" si="26"/>
        <v>56</v>
      </c>
      <c r="AA222" s="5">
        <f t="shared" si="27"/>
        <v>2.6700000762939453</v>
      </c>
      <c r="AB222" s="4" t="str">
        <f t="shared" si="28"/>
        <v>P</v>
      </c>
      <c r="AC222" s="4">
        <f>F100L!Y222</f>
        <v>20</v>
      </c>
      <c r="AD222" s="4">
        <f>F100L!Z222</f>
        <v>76</v>
      </c>
      <c r="AE222" s="5">
        <f t="shared" si="29"/>
        <v>3.7999999523162842</v>
      </c>
      <c r="AF222" s="4">
        <f t="shared" si="30"/>
        <v>41</v>
      </c>
      <c r="AG222" s="4">
        <f t="shared" si="31"/>
        <v>132</v>
      </c>
      <c r="AH222" s="5">
        <f t="shared" si="32"/>
        <v>3.2200000286102295</v>
      </c>
      <c r="AI222" s="3" t="str">
        <f>RemarksTwo(D222:W222,AH222,$D$5:$W$5,F100L!AI222)</f>
        <v>CHM121</v>
      </c>
    </row>
    <row r="223" spans="1:35" x14ac:dyDescent="0.35">
      <c r="A223" s="99">
        <v>216</v>
      </c>
      <c r="B223" s="3" t="str">
        <f>PROPER(Details!B222)</f>
        <v>Uwaoma, Remigius Ikechukwu</v>
      </c>
      <c r="C223" s="22" t="str">
        <f>T(Details!C222)</f>
        <v>CMP/20/111873</v>
      </c>
      <c r="D223" s="18" t="s">
        <v>71</v>
      </c>
      <c r="E223" s="18" t="s">
        <v>70</v>
      </c>
      <c r="F223" s="18" t="s">
        <v>68</v>
      </c>
      <c r="G223" s="18" t="s">
        <v>72</v>
      </c>
      <c r="H223" s="18" t="s">
        <v>68</v>
      </c>
      <c r="I223" s="18" t="s">
        <v>67</v>
      </c>
      <c r="J223" s="18" t="s">
        <v>68</v>
      </c>
      <c r="K223" s="18" t="s">
        <v>69</v>
      </c>
      <c r="L223" s="18" t="s">
        <v>67</v>
      </c>
      <c r="M223" s="18" t="s">
        <v>67</v>
      </c>
      <c r="N223" s="28" t="s">
        <v>72</v>
      </c>
      <c r="O223" s="18"/>
      <c r="P223" s="18"/>
      <c r="Q223" s="18"/>
      <c r="R223" s="18"/>
      <c r="S223" s="18"/>
      <c r="T223" s="18"/>
      <c r="U223" s="18"/>
      <c r="V223" s="18"/>
      <c r="W223" s="18"/>
      <c r="X223" s="2"/>
      <c r="Y223" s="4">
        <f t="shared" si="25"/>
        <v>21</v>
      </c>
      <c r="Z223" s="4">
        <f t="shared" si="26"/>
        <v>52</v>
      </c>
      <c r="AA223" s="5">
        <f t="shared" si="27"/>
        <v>2.4800000190734863</v>
      </c>
      <c r="AB223" s="4" t="str">
        <f t="shared" si="28"/>
        <v>P</v>
      </c>
      <c r="AC223" s="4">
        <f>F100L!Y223</f>
        <v>20</v>
      </c>
      <c r="AD223" s="4">
        <f>F100L!Z223</f>
        <v>45</v>
      </c>
      <c r="AE223" s="5">
        <f t="shared" si="29"/>
        <v>2.25</v>
      </c>
      <c r="AF223" s="4">
        <f t="shared" si="30"/>
        <v>41</v>
      </c>
      <c r="AG223" s="4">
        <f t="shared" si="31"/>
        <v>97</v>
      </c>
      <c r="AH223" s="5">
        <f t="shared" si="32"/>
        <v>2.369999885559082</v>
      </c>
      <c r="AI223" s="3" t="str">
        <f>RemarksTwo(D223:W223,AH223,$D$5:$W$5,F100L!AI223)</f>
        <v>PHY122,CHM114</v>
      </c>
    </row>
    <row r="224" spans="1:35" ht="24" x14ac:dyDescent="0.35">
      <c r="A224" s="99">
        <v>217</v>
      </c>
      <c r="B224" s="3" t="str">
        <f>PROPER(Details!B223)</f>
        <v>Nwakanma, Kelechi Daniel</v>
      </c>
      <c r="C224" s="22" t="str">
        <f>T(Details!C223)</f>
        <v>CMP/20/111888</v>
      </c>
      <c r="D224" s="18" t="s">
        <v>69</v>
      </c>
      <c r="E224" s="18" t="s">
        <v>70</v>
      </c>
      <c r="F224" s="18" t="s">
        <v>67</v>
      </c>
      <c r="G224" s="18" t="s">
        <v>72</v>
      </c>
      <c r="H224" s="18" t="s">
        <v>70</v>
      </c>
      <c r="I224" s="18" t="s">
        <v>67</v>
      </c>
      <c r="J224" s="18" t="s">
        <v>72</v>
      </c>
      <c r="K224" s="18" t="s">
        <v>67</v>
      </c>
      <c r="L224" s="18" t="s">
        <v>68</v>
      </c>
      <c r="M224" s="18" t="s">
        <v>69</v>
      </c>
      <c r="N224" s="28" t="s">
        <v>71</v>
      </c>
      <c r="O224" s="58"/>
      <c r="P224" s="58"/>
      <c r="Q224" s="58"/>
      <c r="R224" s="58"/>
      <c r="S224" s="58"/>
      <c r="T224" s="58"/>
      <c r="U224" s="58"/>
      <c r="V224" s="58"/>
      <c r="W224" s="58"/>
      <c r="X224" s="6"/>
      <c r="Y224" s="4">
        <f t="shared" si="25"/>
        <v>21</v>
      </c>
      <c r="Z224" s="4">
        <f t="shared" si="26"/>
        <v>56</v>
      </c>
      <c r="AA224" s="5">
        <f t="shared" si="27"/>
        <v>2.6700000762939453</v>
      </c>
      <c r="AB224" s="4" t="str">
        <f t="shared" si="28"/>
        <v>P</v>
      </c>
      <c r="AC224" s="4">
        <f>F100L!Y224</f>
        <v>20</v>
      </c>
      <c r="AD224" s="4">
        <f>F100L!Z224</f>
        <v>65</v>
      </c>
      <c r="AE224" s="5">
        <f t="shared" si="29"/>
        <v>3.25</v>
      </c>
      <c r="AF224" s="4">
        <f t="shared" si="30"/>
        <v>41</v>
      </c>
      <c r="AG224" s="4">
        <f t="shared" si="31"/>
        <v>121</v>
      </c>
      <c r="AH224" s="5">
        <f t="shared" si="32"/>
        <v>2.9500000476837158</v>
      </c>
      <c r="AI224" s="3" t="str">
        <f>RemarksTwo(D224:W224,AH224,$D$5:$W$5,F100L!AI224)</f>
        <v>PHY122,CHM124,PHY117,CHM114</v>
      </c>
    </row>
    <row r="225" spans="1:38" x14ac:dyDescent="0.35">
      <c r="A225" s="99">
        <v>218</v>
      </c>
      <c r="B225" s="3" t="str">
        <f>PROPER(Details!B224)</f>
        <v>Ojo, Onyenaucheya Kalu</v>
      </c>
      <c r="C225" s="22" t="str">
        <f>T(Details!C224)</f>
        <v>CMP/20/111891</v>
      </c>
      <c r="D225" s="18" t="s">
        <v>72</v>
      </c>
      <c r="E225" s="18" t="s">
        <v>70</v>
      </c>
      <c r="F225" s="18" t="s">
        <v>68</v>
      </c>
      <c r="G225" s="18" t="s">
        <v>68</v>
      </c>
      <c r="H225" s="18" t="s">
        <v>72</v>
      </c>
      <c r="I225" s="18" t="s">
        <v>67</v>
      </c>
      <c r="J225" s="18" t="s">
        <v>71</v>
      </c>
      <c r="K225" s="18" t="s">
        <v>67</v>
      </c>
      <c r="L225" s="18" t="s">
        <v>68</v>
      </c>
      <c r="M225" s="18" t="s">
        <v>68</v>
      </c>
      <c r="N225" s="28" t="s">
        <v>72</v>
      </c>
      <c r="O225" s="58"/>
      <c r="P225" s="58"/>
      <c r="Q225" s="58"/>
      <c r="R225" s="58"/>
      <c r="S225" s="58"/>
      <c r="T225" s="58"/>
      <c r="U225" s="58"/>
      <c r="V225" s="58"/>
      <c r="W225" s="58"/>
      <c r="X225" s="6"/>
      <c r="Y225" s="4">
        <f t="shared" si="25"/>
        <v>21</v>
      </c>
      <c r="Z225" s="4">
        <f t="shared" si="26"/>
        <v>46</v>
      </c>
      <c r="AA225" s="5">
        <f t="shared" si="27"/>
        <v>2.190000057220459</v>
      </c>
      <c r="AB225" s="4" t="str">
        <f t="shared" si="28"/>
        <v>P</v>
      </c>
      <c r="AC225" s="4">
        <f>F100L!Y225</f>
        <v>20</v>
      </c>
      <c r="AD225" s="4">
        <f>F100L!Z225</f>
        <v>57</v>
      </c>
      <c r="AE225" s="5">
        <f t="shared" si="29"/>
        <v>2.8499999046325684</v>
      </c>
      <c r="AF225" s="4">
        <f t="shared" si="30"/>
        <v>41</v>
      </c>
      <c r="AG225" s="4">
        <f t="shared" si="31"/>
        <v>103</v>
      </c>
      <c r="AH225" s="5">
        <f t="shared" si="32"/>
        <v>2.5099999904632568</v>
      </c>
      <c r="AI225" s="3" t="str">
        <f>RemarksTwo(D225:W225,AH225,$D$5:$W$5,F100L!AI225)</f>
        <v>PHY122</v>
      </c>
    </row>
    <row r="226" spans="1:38" ht="24" x14ac:dyDescent="0.35">
      <c r="A226" s="99">
        <v>219</v>
      </c>
      <c r="B226" s="3" t="str">
        <f>PROPER(Details!B225)</f>
        <v>Uche, Chidiebere Victor</v>
      </c>
      <c r="C226" s="22" t="str">
        <f>T(Details!C225)</f>
        <v>CMP/20/111898</v>
      </c>
      <c r="D226" s="18" t="s">
        <v>67</v>
      </c>
      <c r="E226" s="18" t="s">
        <v>71</v>
      </c>
      <c r="F226" s="18" t="s">
        <v>72</v>
      </c>
      <c r="G226" s="18" t="s">
        <v>72</v>
      </c>
      <c r="H226" s="18" t="s">
        <v>70</v>
      </c>
      <c r="I226" s="18" t="s">
        <v>67</v>
      </c>
      <c r="J226" s="18" t="s">
        <v>71</v>
      </c>
      <c r="K226" s="18" t="s">
        <v>68</v>
      </c>
      <c r="L226" s="18" t="s">
        <v>67</v>
      </c>
      <c r="M226" s="18" t="s">
        <v>68</v>
      </c>
      <c r="N226" s="28" t="s">
        <v>71</v>
      </c>
      <c r="O226" s="58"/>
      <c r="P226" s="58"/>
      <c r="Q226" s="58"/>
      <c r="R226" s="58"/>
      <c r="S226" s="58"/>
      <c r="T226" s="58"/>
      <c r="U226" s="58"/>
      <c r="V226" s="58"/>
      <c r="W226" s="58"/>
      <c r="X226" s="6"/>
      <c r="Y226" s="4">
        <f t="shared" si="25"/>
        <v>21</v>
      </c>
      <c r="Z226" s="4">
        <f t="shared" si="26"/>
        <v>53</v>
      </c>
      <c r="AA226" s="5">
        <f t="shared" si="27"/>
        <v>2.5199999809265137</v>
      </c>
      <c r="AB226" s="4" t="str">
        <f t="shared" si="28"/>
        <v>P</v>
      </c>
      <c r="AC226" s="4">
        <f>F100L!Y226</f>
        <v>20</v>
      </c>
      <c r="AD226" s="4">
        <f>F100L!Z226</f>
        <v>58</v>
      </c>
      <c r="AE226" s="5">
        <f t="shared" si="29"/>
        <v>2.9000000953674316</v>
      </c>
      <c r="AF226" s="4">
        <f t="shared" si="30"/>
        <v>41</v>
      </c>
      <c r="AG226" s="4">
        <f t="shared" si="31"/>
        <v>111</v>
      </c>
      <c r="AH226" s="5">
        <f t="shared" si="32"/>
        <v>2.7100000381469727</v>
      </c>
      <c r="AI226" s="3" t="str">
        <f>RemarksTwo(D226:W226,AH226,$D$5:$W$5,F100L!AI226)</f>
        <v>CHM124,CHM113,CHM114</v>
      </c>
    </row>
    <row r="227" spans="1:38" ht="48" x14ac:dyDescent="0.35">
      <c r="A227" s="99">
        <v>220</v>
      </c>
      <c r="B227" s="3" t="str">
        <f>PROPER(Details!B226)</f>
        <v>Chijioke, Emmanuel Chibuike</v>
      </c>
      <c r="C227" s="22" t="str">
        <f>T(Details!C226)</f>
        <v>CMP/20/111904</v>
      </c>
      <c r="D227" s="20" t="s">
        <v>109</v>
      </c>
      <c r="E227" s="20" t="s">
        <v>109</v>
      </c>
      <c r="F227" s="20" t="s">
        <v>109</v>
      </c>
      <c r="G227" s="20" t="s">
        <v>109</v>
      </c>
      <c r="H227" s="20" t="s">
        <v>109</v>
      </c>
      <c r="I227" s="20" t="s">
        <v>109</v>
      </c>
      <c r="J227" s="20" t="s">
        <v>109</v>
      </c>
      <c r="K227" s="18" t="s">
        <v>72</v>
      </c>
      <c r="L227" s="18" t="s">
        <v>109</v>
      </c>
      <c r="M227" s="20" t="s">
        <v>109</v>
      </c>
      <c r="N227" s="28" t="s">
        <v>109</v>
      </c>
      <c r="X227" s="39"/>
      <c r="Y227" s="4">
        <f t="shared" si="25"/>
        <v>1</v>
      </c>
      <c r="Z227" s="4">
        <f t="shared" si="26"/>
        <v>1</v>
      </c>
      <c r="AA227" s="5">
        <f t="shared" si="27"/>
        <v>1</v>
      </c>
      <c r="AB227" s="4" t="str">
        <f t="shared" si="28"/>
        <v>P</v>
      </c>
      <c r="AC227" s="4">
        <f>F100L!Y227</f>
        <v>20</v>
      </c>
      <c r="AD227" s="4">
        <f>F100L!Z227</f>
        <v>58</v>
      </c>
      <c r="AE227" s="5">
        <f t="shared" si="29"/>
        <v>2.9000000953674316</v>
      </c>
      <c r="AF227" s="4">
        <f t="shared" si="30"/>
        <v>21</v>
      </c>
      <c r="AG227" s="4">
        <f t="shared" si="31"/>
        <v>59</v>
      </c>
      <c r="AH227" s="5">
        <f t="shared" si="32"/>
        <v>2.809999942779541</v>
      </c>
      <c r="AI227" s="3" t="str">
        <f>RemarksTwo(D227:W227,AH227,$D$5:$W$5,F100L!AI227)</f>
        <v>MTH122,PHY122,PHY127,CHM121,CHM124,GSS121,GSS126,CSC122,CSC123,MTH123,CHM114</v>
      </c>
    </row>
    <row r="228" spans="1:38" x14ac:dyDescent="0.35">
      <c r="A228" s="99">
        <v>221</v>
      </c>
      <c r="B228" s="3" t="str">
        <f>PROPER(Details!B227)</f>
        <v>Ibem, Oke Onwuka</v>
      </c>
      <c r="C228" s="22" t="str">
        <f>T(Details!C227)</f>
        <v>CMP/20/111915</v>
      </c>
      <c r="D228" s="18" t="s">
        <v>67</v>
      </c>
      <c r="E228" s="18" t="s">
        <v>68</v>
      </c>
      <c r="F228" s="18" t="s">
        <v>70</v>
      </c>
      <c r="G228" s="18" t="s">
        <v>72</v>
      </c>
      <c r="H228" s="18" t="s">
        <v>70</v>
      </c>
      <c r="I228" s="18" t="s">
        <v>67</v>
      </c>
      <c r="J228" s="18" t="s">
        <v>71</v>
      </c>
      <c r="K228" s="18" t="s">
        <v>67</v>
      </c>
      <c r="L228" s="18" t="s">
        <v>67</v>
      </c>
      <c r="M228" s="18" t="s">
        <v>68</v>
      </c>
      <c r="N228" s="28" t="s">
        <v>72</v>
      </c>
      <c r="X228" s="39"/>
      <c r="Y228" s="4">
        <f t="shared" si="25"/>
        <v>21</v>
      </c>
      <c r="Z228" s="4">
        <f t="shared" si="26"/>
        <v>53</v>
      </c>
      <c r="AA228" s="5">
        <f t="shared" si="27"/>
        <v>2.5199999809265137</v>
      </c>
      <c r="AB228" s="4" t="str">
        <f t="shared" si="28"/>
        <v>P</v>
      </c>
      <c r="AC228" s="4">
        <f>F100L!Y228</f>
        <v>20</v>
      </c>
      <c r="AD228" s="4">
        <f>F100L!Z228</f>
        <v>56</v>
      </c>
      <c r="AE228" s="5">
        <f t="shared" si="29"/>
        <v>2.7999999523162842</v>
      </c>
      <c r="AF228" s="4">
        <f t="shared" si="30"/>
        <v>41</v>
      </c>
      <c r="AG228" s="4">
        <f t="shared" si="31"/>
        <v>109</v>
      </c>
      <c r="AH228" s="5">
        <f t="shared" si="32"/>
        <v>2.6600000858306885</v>
      </c>
      <c r="AI228" s="3" t="str">
        <f>RemarksTwo(D228:W228,AH228,$D$5:$W$5,F100L!AI228)</f>
        <v>PHY127,CHM124</v>
      </c>
    </row>
    <row r="229" spans="1:38" x14ac:dyDescent="0.35">
      <c r="A229" s="99">
        <v>222</v>
      </c>
      <c r="B229" s="3" t="str">
        <f>PROPER(Details!B228)</f>
        <v>Igwe, Harrison Chukwudi</v>
      </c>
      <c r="C229" s="22" t="str">
        <f>T(Details!C228)</f>
        <v>CMP/20/111918</v>
      </c>
      <c r="D229" s="18" t="s">
        <v>69</v>
      </c>
      <c r="E229" s="18" t="s">
        <v>67</v>
      </c>
      <c r="F229" s="18" t="s">
        <v>69</v>
      </c>
      <c r="G229" s="18" t="s">
        <v>67</v>
      </c>
      <c r="H229" s="18" t="s">
        <v>71</v>
      </c>
      <c r="I229" s="18" t="s">
        <v>69</v>
      </c>
      <c r="J229" s="18" t="s">
        <v>67</v>
      </c>
      <c r="K229" s="18" t="s">
        <v>68</v>
      </c>
      <c r="L229" s="18" t="s">
        <v>68</v>
      </c>
      <c r="M229" s="18" t="s">
        <v>67</v>
      </c>
      <c r="N229" s="28" t="s">
        <v>67</v>
      </c>
      <c r="X229" s="39"/>
      <c r="Y229" s="4">
        <f t="shared" si="25"/>
        <v>21</v>
      </c>
      <c r="Z229" s="4">
        <f t="shared" si="26"/>
        <v>85</v>
      </c>
      <c r="AA229" s="5">
        <f t="shared" si="27"/>
        <v>4.0500001907348633</v>
      </c>
      <c r="AB229" s="4" t="str">
        <f t="shared" si="28"/>
        <v>P</v>
      </c>
      <c r="AC229" s="4">
        <f>F100L!Y229</f>
        <v>20</v>
      </c>
      <c r="AD229" s="4">
        <f>F100L!Z229</f>
        <v>83</v>
      </c>
      <c r="AE229" s="5">
        <f t="shared" si="29"/>
        <v>4.1500000953674316</v>
      </c>
      <c r="AF229" s="4">
        <f t="shared" si="30"/>
        <v>41</v>
      </c>
      <c r="AG229" s="4">
        <f t="shared" si="31"/>
        <v>168</v>
      </c>
      <c r="AH229" s="5">
        <f t="shared" si="32"/>
        <v>4.0999999046325684</v>
      </c>
      <c r="AI229" s="3" t="str">
        <f>RemarksTwo(D229:W229,AH229,$D$5:$W$5,F100L!AI229)</f>
        <v>COMMENDATION</v>
      </c>
    </row>
    <row r="230" spans="1:38" x14ac:dyDescent="0.35">
      <c r="A230" s="99">
        <v>223</v>
      </c>
      <c r="B230" s="3" t="str">
        <f>PROPER(Details!B229)</f>
        <v>Maduegbu, Ogechukwu Blessing</v>
      </c>
      <c r="C230" s="22" t="str">
        <f>T(Details!C229)</f>
        <v>CMP/20/111934</v>
      </c>
      <c r="D230" s="18" t="s">
        <v>69</v>
      </c>
      <c r="E230" s="18" t="s">
        <v>70</v>
      </c>
      <c r="F230" s="18" t="s">
        <v>67</v>
      </c>
      <c r="G230" s="18" t="s">
        <v>67</v>
      </c>
      <c r="H230" s="18" t="s">
        <v>72</v>
      </c>
      <c r="I230" s="18" t="s">
        <v>67</v>
      </c>
      <c r="J230" s="18" t="s">
        <v>67</v>
      </c>
      <c r="K230" s="18" t="s">
        <v>69</v>
      </c>
      <c r="L230" s="18" t="s">
        <v>67</v>
      </c>
      <c r="M230" s="18" t="s">
        <v>69</v>
      </c>
      <c r="N230" s="28" t="s">
        <v>71</v>
      </c>
      <c r="X230" s="39"/>
      <c r="Y230" s="4">
        <f t="shared" si="25"/>
        <v>21</v>
      </c>
      <c r="Z230" s="4">
        <f t="shared" si="26"/>
        <v>75</v>
      </c>
      <c r="AA230" s="5">
        <f t="shared" si="27"/>
        <v>3.5699999332427979</v>
      </c>
      <c r="AB230" s="4" t="str">
        <f t="shared" si="28"/>
        <v>P</v>
      </c>
      <c r="AC230" s="4">
        <f>F100L!Y230</f>
        <v>20</v>
      </c>
      <c r="AD230" s="4">
        <f>F100L!Z230</f>
        <v>75</v>
      </c>
      <c r="AE230" s="5">
        <f t="shared" si="29"/>
        <v>3.75</v>
      </c>
      <c r="AF230" s="4">
        <f t="shared" si="30"/>
        <v>41</v>
      </c>
      <c r="AG230" s="4">
        <f t="shared" si="31"/>
        <v>150</v>
      </c>
      <c r="AH230" s="5">
        <f t="shared" si="32"/>
        <v>3.6600000858306885</v>
      </c>
      <c r="AI230" s="3" t="str">
        <f>RemarksTwo(D230:W230,AH230,$D$5:$W$5,F100L!AI230)</f>
        <v>PHY122</v>
      </c>
    </row>
    <row r="231" spans="1:38" x14ac:dyDescent="0.35">
      <c r="A231" s="99">
        <v>224</v>
      </c>
      <c r="B231" s="3" t="str">
        <f>PROPER(Details!B230)</f>
        <v>Kalu, Ama Akuma</v>
      </c>
      <c r="C231" s="22" t="str">
        <f>T(Details!C230)</f>
        <v>CMP/20/111942</v>
      </c>
      <c r="D231" s="18" t="s">
        <v>69</v>
      </c>
      <c r="E231" s="18" t="s">
        <v>68</v>
      </c>
      <c r="F231" s="18" t="s">
        <v>71</v>
      </c>
      <c r="G231" s="18" t="s">
        <v>70</v>
      </c>
      <c r="H231" s="18" t="s">
        <v>70</v>
      </c>
      <c r="I231" s="18" t="s">
        <v>71</v>
      </c>
      <c r="J231" s="18" t="s">
        <v>72</v>
      </c>
      <c r="K231" s="18" t="s">
        <v>67</v>
      </c>
      <c r="L231" s="18" t="s">
        <v>68</v>
      </c>
      <c r="M231" s="18" t="s">
        <v>67</v>
      </c>
      <c r="N231" s="28" t="s">
        <v>72</v>
      </c>
      <c r="X231" s="39"/>
      <c r="Y231" s="4">
        <f t="shared" si="25"/>
        <v>21</v>
      </c>
      <c r="Z231" s="4">
        <f t="shared" si="26"/>
        <v>49</v>
      </c>
      <c r="AA231" s="5">
        <f t="shared" si="27"/>
        <v>2.3299999237060547</v>
      </c>
      <c r="AB231" s="4" t="str">
        <f t="shared" si="28"/>
        <v>P</v>
      </c>
      <c r="AC231" s="4">
        <f>F100L!Y231</f>
        <v>20</v>
      </c>
      <c r="AD231" s="4">
        <f>F100L!Z231</f>
        <v>63</v>
      </c>
      <c r="AE231" s="5">
        <f t="shared" si="29"/>
        <v>3.1500000953674316</v>
      </c>
      <c r="AF231" s="4">
        <f t="shared" si="30"/>
        <v>41</v>
      </c>
      <c r="AG231" s="4">
        <f t="shared" si="31"/>
        <v>112</v>
      </c>
      <c r="AH231" s="5">
        <f t="shared" si="32"/>
        <v>2.7300000190734863</v>
      </c>
      <c r="AI231" s="3" t="str">
        <f>RemarksTwo(D231:W231,AH231,$D$5:$W$5,F100L!AI231)</f>
        <v>CHM121,CHM124</v>
      </c>
    </row>
    <row r="232" spans="1:38" x14ac:dyDescent="0.35">
      <c r="A232" s="99">
        <v>225</v>
      </c>
      <c r="B232" s="3" t="str">
        <f>PROPER(Details!B231)</f>
        <v>Paul, Abraham Ebuka</v>
      </c>
      <c r="C232" s="22" t="str">
        <f>T(Details!C231)</f>
        <v>CMP/20/111957</v>
      </c>
      <c r="D232" s="18" t="s">
        <v>69</v>
      </c>
      <c r="E232" s="18" t="s">
        <v>68</v>
      </c>
      <c r="F232" s="18" t="s">
        <v>67</v>
      </c>
      <c r="G232" s="18" t="s">
        <v>68</v>
      </c>
      <c r="H232" s="18" t="s">
        <v>70</v>
      </c>
      <c r="I232" s="18" t="s">
        <v>69</v>
      </c>
      <c r="J232" s="18" t="s">
        <v>70</v>
      </c>
      <c r="K232" s="18" t="s">
        <v>69</v>
      </c>
      <c r="L232" s="18" t="s">
        <v>69</v>
      </c>
      <c r="M232" s="18" t="s">
        <v>67</v>
      </c>
      <c r="N232" s="28" t="s">
        <v>67</v>
      </c>
      <c r="X232" s="39"/>
      <c r="Y232" s="4">
        <f t="shared" si="25"/>
        <v>21</v>
      </c>
      <c r="Z232" s="4">
        <f t="shared" si="26"/>
        <v>75</v>
      </c>
      <c r="AA232" s="5">
        <f t="shared" si="27"/>
        <v>3.5699999332427979</v>
      </c>
      <c r="AB232" s="4" t="str">
        <f t="shared" si="28"/>
        <v>CO</v>
      </c>
      <c r="AC232" s="4">
        <f>F100L!Y232</f>
        <v>20</v>
      </c>
      <c r="AD232" s="4">
        <f>F100L!Z232</f>
        <v>82</v>
      </c>
      <c r="AE232" s="5">
        <f t="shared" si="29"/>
        <v>4.0999999046325684</v>
      </c>
      <c r="AF232" s="4">
        <f t="shared" si="30"/>
        <v>41</v>
      </c>
      <c r="AG232" s="4">
        <f t="shared" si="31"/>
        <v>157</v>
      </c>
      <c r="AH232" s="5">
        <f t="shared" si="32"/>
        <v>3.8299999237060547</v>
      </c>
      <c r="AI232" s="3" t="str">
        <f>RemarksTwo(D232:W232,AH232,$D$5:$W$5,F100L!AI232)</f>
        <v>CHM124,GSS126,CHM114</v>
      </c>
    </row>
    <row r="233" spans="1:38" x14ac:dyDescent="0.35">
      <c r="A233" s="99">
        <v>226</v>
      </c>
      <c r="B233" s="3" t="str">
        <f>PROPER(Details!B232)</f>
        <v>Paul, Oluebube Obidinma</v>
      </c>
      <c r="C233" s="22" t="str">
        <f>T(Details!C232)</f>
        <v>CMP/20/111959</v>
      </c>
      <c r="D233" s="18" t="s">
        <v>69</v>
      </c>
      <c r="E233" s="18" t="s">
        <v>68</v>
      </c>
      <c r="F233" s="18" t="s">
        <v>67</v>
      </c>
      <c r="G233" s="18" t="s">
        <v>68</v>
      </c>
      <c r="H233" s="18" t="s">
        <v>72</v>
      </c>
      <c r="I233" s="18" t="s">
        <v>67</v>
      </c>
      <c r="J233" s="18" t="s">
        <v>71</v>
      </c>
      <c r="K233" s="18" t="s">
        <v>67</v>
      </c>
      <c r="L233" s="18" t="s">
        <v>67</v>
      </c>
      <c r="M233" s="18" t="s">
        <v>67</v>
      </c>
      <c r="N233" s="28" t="s">
        <v>71</v>
      </c>
      <c r="X233" s="39"/>
      <c r="Y233" s="4">
        <f t="shared" si="25"/>
        <v>21</v>
      </c>
      <c r="Z233" s="4">
        <f t="shared" si="26"/>
        <v>71</v>
      </c>
      <c r="AA233" s="5">
        <f t="shared" si="27"/>
        <v>3.380000114440918</v>
      </c>
      <c r="AB233" s="4" t="str">
        <f t="shared" si="28"/>
        <v>P</v>
      </c>
      <c r="AC233" s="4">
        <f>F100L!Y233</f>
        <v>20</v>
      </c>
      <c r="AD233" s="4">
        <f>F100L!Z233</f>
        <v>66</v>
      </c>
      <c r="AE233" s="5">
        <f t="shared" si="29"/>
        <v>3.2999999523162842</v>
      </c>
      <c r="AF233" s="4">
        <f t="shared" si="30"/>
        <v>41</v>
      </c>
      <c r="AG233" s="4">
        <f t="shared" si="31"/>
        <v>137</v>
      </c>
      <c r="AH233" s="5">
        <f t="shared" si="32"/>
        <v>3.3399999141693115</v>
      </c>
      <c r="AI233" s="3" t="str">
        <f>RemarksTwo(D233:W233,AH233,$D$5:$W$5,F100L!AI233)</f>
        <v>PASS</v>
      </c>
    </row>
    <row r="234" spans="1:38" x14ac:dyDescent="0.35">
      <c r="A234" s="99">
        <v>227</v>
      </c>
      <c r="B234" s="3" t="str">
        <f>PROPER(Details!B233)</f>
        <v>Iheanyichukwu, Miracle Ogechi</v>
      </c>
      <c r="C234" s="22" t="str">
        <f>T(Details!C233)</f>
        <v>CMP/20/111961</v>
      </c>
      <c r="D234" s="18" t="s">
        <v>71</v>
      </c>
      <c r="E234" s="18" t="s">
        <v>70</v>
      </c>
      <c r="F234" s="18" t="s">
        <v>68</v>
      </c>
      <c r="G234" s="18" t="s">
        <v>72</v>
      </c>
      <c r="H234" s="18" t="s">
        <v>71</v>
      </c>
      <c r="I234" s="18" t="s">
        <v>68</v>
      </c>
      <c r="J234" s="18" t="s">
        <v>72</v>
      </c>
      <c r="K234" s="18" t="s">
        <v>67</v>
      </c>
      <c r="L234" s="18" t="s">
        <v>72</v>
      </c>
      <c r="M234" s="18" t="s">
        <v>67</v>
      </c>
      <c r="N234" s="28" t="s">
        <v>72</v>
      </c>
      <c r="X234" s="39"/>
      <c r="Y234" s="4">
        <f t="shared" si="25"/>
        <v>21</v>
      </c>
      <c r="Z234" s="4">
        <f t="shared" si="26"/>
        <v>38</v>
      </c>
      <c r="AA234" s="5">
        <f t="shared" si="27"/>
        <v>1.809999942779541</v>
      </c>
      <c r="AB234" s="4" t="str">
        <f t="shared" si="28"/>
        <v>P</v>
      </c>
      <c r="AC234" s="4">
        <f>F100L!Y234</f>
        <v>20</v>
      </c>
      <c r="AD234" s="4">
        <f>F100L!Z234</f>
        <v>41</v>
      </c>
      <c r="AE234" s="5">
        <f t="shared" si="29"/>
        <v>2.0499999523162842</v>
      </c>
      <c r="AF234" s="4">
        <f t="shared" si="30"/>
        <v>41</v>
      </c>
      <c r="AG234" s="4">
        <f t="shared" si="31"/>
        <v>79</v>
      </c>
      <c r="AH234" s="5">
        <f t="shared" si="32"/>
        <v>1.9299999475479126</v>
      </c>
      <c r="AI234" s="3" t="str">
        <f>RemarksTwo(D234:W234,AH234,$D$5:$W$5,F100L!AI234)</f>
        <v>PHY122,BIO112,PHY112</v>
      </c>
    </row>
    <row r="235" spans="1:38" x14ac:dyDescent="0.35">
      <c r="A235" s="99">
        <v>228</v>
      </c>
      <c r="B235" s="3" t="str">
        <f>PROPER(Details!B234)</f>
        <v>Umeonyirioha,  Chidera Israel</v>
      </c>
      <c r="C235" s="22" t="str">
        <f>T(Details!C234)</f>
        <v>CMP/20/111979</v>
      </c>
      <c r="D235" s="18" t="s">
        <v>69</v>
      </c>
      <c r="E235" s="18" t="s">
        <v>71</v>
      </c>
      <c r="F235" s="18" t="s">
        <v>67</v>
      </c>
      <c r="G235" s="18" t="s">
        <v>72</v>
      </c>
      <c r="H235" s="18" t="s">
        <v>72</v>
      </c>
      <c r="I235" s="18" t="s">
        <v>69</v>
      </c>
      <c r="J235" s="18" t="s">
        <v>67</v>
      </c>
      <c r="K235" s="18" t="s">
        <v>67</v>
      </c>
      <c r="L235" s="18" t="s">
        <v>68</v>
      </c>
      <c r="M235" s="18" t="s">
        <v>67</v>
      </c>
      <c r="N235" s="28" t="s">
        <v>67</v>
      </c>
      <c r="X235" s="39"/>
      <c r="Y235" s="4">
        <f t="shared" si="25"/>
        <v>21</v>
      </c>
      <c r="Z235" s="4">
        <f t="shared" si="26"/>
        <v>71</v>
      </c>
      <c r="AA235" s="5">
        <f t="shared" si="27"/>
        <v>3.380000114440918</v>
      </c>
      <c r="AB235" s="4" t="str">
        <f t="shared" si="28"/>
        <v>P</v>
      </c>
      <c r="AC235" s="4">
        <f>F100L!Y235</f>
        <v>20</v>
      </c>
      <c r="AD235" s="4">
        <f>F100L!Z235</f>
        <v>68</v>
      </c>
      <c r="AE235" s="5">
        <f t="shared" si="29"/>
        <v>3.4000000953674316</v>
      </c>
      <c r="AF235" s="4">
        <f t="shared" si="30"/>
        <v>41</v>
      </c>
      <c r="AG235" s="4">
        <f t="shared" si="31"/>
        <v>139</v>
      </c>
      <c r="AH235" s="5">
        <f t="shared" si="32"/>
        <v>3.3900001049041748</v>
      </c>
      <c r="AI235" s="3" t="str">
        <f>RemarksTwo(D235:W235,AH235,$D$5:$W$5,F100L!AI235)</f>
        <v>CHM114</v>
      </c>
    </row>
    <row r="236" spans="1:38" x14ac:dyDescent="0.35">
      <c r="A236" s="99">
        <v>229</v>
      </c>
      <c r="B236" s="3" t="str">
        <f>PROPER(Details!B235)</f>
        <v>Onyekwere, Victory Chinedu</v>
      </c>
      <c r="C236" s="22" t="str">
        <f>T(Details!C235)</f>
        <v>CMP/20/111983</v>
      </c>
      <c r="D236" s="18" t="s">
        <v>68</v>
      </c>
      <c r="E236" s="18" t="s">
        <v>72</v>
      </c>
      <c r="F236" s="18" t="s">
        <v>67</v>
      </c>
      <c r="G236" s="18" t="s">
        <v>68</v>
      </c>
      <c r="H236" s="18" t="s">
        <v>68</v>
      </c>
      <c r="I236" s="18" t="s">
        <v>69</v>
      </c>
      <c r="J236" s="18" t="s">
        <v>67</v>
      </c>
      <c r="K236" s="18" t="s">
        <v>67</v>
      </c>
      <c r="L236" s="18" t="s">
        <v>68</v>
      </c>
      <c r="M236" s="18" t="s">
        <v>68</v>
      </c>
      <c r="N236" s="28" t="s">
        <v>72</v>
      </c>
      <c r="X236" s="39"/>
      <c r="Y236" s="4">
        <f t="shared" si="25"/>
        <v>21</v>
      </c>
      <c r="Z236" s="4">
        <f t="shared" si="26"/>
        <v>63</v>
      </c>
      <c r="AA236" s="5">
        <f t="shared" si="27"/>
        <v>3</v>
      </c>
      <c r="AB236" s="4" t="str">
        <f>SRT(I236:W236)</f>
        <v>P</v>
      </c>
      <c r="AC236" s="4">
        <f>F100L!Y236</f>
        <v>20</v>
      </c>
      <c r="AD236" s="4">
        <f>F100L!Z236</f>
        <v>73</v>
      </c>
      <c r="AE236" s="5">
        <f t="shared" si="29"/>
        <v>3.6500000953674316</v>
      </c>
      <c r="AF236" s="4">
        <f t="shared" si="30"/>
        <v>41</v>
      </c>
      <c r="AG236" s="4">
        <f t="shared" si="31"/>
        <v>136</v>
      </c>
      <c r="AH236" s="5">
        <f t="shared" si="32"/>
        <v>3.3199999332427979</v>
      </c>
      <c r="AI236" s="3" t="str">
        <f>RemarksTwo(D236:W236,AH236,$D$5:$W$5,F100L!AI236)</f>
        <v>PASS</v>
      </c>
    </row>
    <row r="237" spans="1:38" x14ac:dyDescent="0.35">
      <c r="A237" s="99">
        <v>230</v>
      </c>
      <c r="B237" s="3" t="str">
        <f>PROPER(Details!B236)</f>
        <v>Chijioke, Joseph Chimezie</v>
      </c>
      <c r="C237" s="22" t="str">
        <f>T(Details!C236)</f>
        <v>CMP/20/111984</v>
      </c>
      <c r="D237" s="18" t="s">
        <v>67</v>
      </c>
      <c r="E237" s="18" t="s">
        <v>67</v>
      </c>
      <c r="F237" s="18" t="s">
        <v>67</v>
      </c>
      <c r="G237" s="18" t="s">
        <v>67</v>
      </c>
      <c r="H237" s="18" t="s">
        <v>69</v>
      </c>
      <c r="I237" s="18" t="s">
        <v>68</v>
      </c>
      <c r="J237" s="18" t="s">
        <v>70</v>
      </c>
      <c r="K237" s="18" t="s">
        <v>69</v>
      </c>
      <c r="L237" s="18" t="s">
        <v>72</v>
      </c>
      <c r="M237" s="18" t="s">
        <v>72</v>
      </c>
      <c r="N237" s="18" t="s">
        <v>67</v>
      </c>
      <c r="X237" s="39"/>
      <c r="Y237" s="4">
        <f t="shared" si="25"/>
        <v>21</v>
      </c>
      <c r="Z237" s="4">
        <f t="shared" si="26"/>
        <v>64</v>
      </c>
      <c r="AA237" s="5">
        <f t="shared" si="27"/>
        <v>3.0499999523162842</v>
      </c>
      <c r="AB237" s="4" t="str">
        <f t="shared" si="28"/>
        <v>CO</v>
      </c>
      <c r="AC237" s="4">
        <f>F100L!Y237</f>
        <v>20</v>
      </c>
      <c r="AD237" s="4">
        <f>F100L!Z237</f>
        <v>48</v>
      </c>
      <c r="AE237" s="5">
        <f t="shared" si="29"/>
        <v>2.4000000953674316</v>
      </c>
      <c r="AF237" s="4">
        <f t="shared" si="30"/>
        <v>41</v>
      </c>
      <c r="AG237" s="4">
        <f t="shared" si="31"/>
        <v>112</v>
      </c>
      <c r="AH237" s="5">
        <f t="shared" si="32"/>
        <v>2.7300000190734863</v>
      </c>
      <c r="AI237" s="3" t="str">
        <f>RemarksTwo(D237:W237,AH237,$D$5:$W$5,F100L!AI237)</f>
        <v>GSS126,CHM114,PHY112</v>
      </c>
      <c r="AJ237" s="29"/>
      <c r="AK237" s="29"/>
      <c r="AL237" s="29"/>
    </row>
    <row r="238" spans="1:38" x14ac:dyDescent="0.35">
      <c r="A238" s="99">
        <v>231</v>
      </c>
      <c r="B238" s="3" t="str">
        <f>PROPER(Details!B237)</f>
        <v>Damian, Daniel Uchenna</v>
      </c>
      <c r="C238" s="22" t="str">
        <f>T(Details!C237)</f>
        <v>CMP/20/111987</v>
      </c>
      <c r="D238" s="18" t="s">
        <v>69</v>
      </c>
      <c r="E238" s="18" t="s">
        <v>72</v>
      </c>
      <c r="F238" s="18" t="s">
        <v>68</v>
      </c>
      <c r="G238" s="18" t="s">
        <v>72</v>
      </c>
      <c r="H238" s="18" t="s">
        <v>72</v>
      </c>
      <c r="I238" s="18" t="s">
        <v>69</v>
      </c>
      <c r="J238" s="18" t="s">
        <v>68</v>
      </c>
      <c r="K238" s="18" t="s">
        <v>69</v>
      </c>
      <c r="L238" s="18" t="s">
        <v>68</v>
      </c>
      <c r="M238" s="18" t="s">
        <v>71</v>
      </c>
      <c r="N238" s="18" t="s">
        <v>67</v>
      </c>
      <c r="X238" s="39"/>
      <c r="Y238" s="4">
        <f t="shared" si="25"/>
        <v>21</v>
      </c>
      <c r="Z238" s="4">
        <f t="shared" si="26"/>
        <v>63</v>
      </c>
      <c r="AA238" s="5">
        <f t="shared" si="27"/>
        <v>3</v>
      </c>
      <c r="AB238" s="4" t="str">
        <f t="shared" si="28"/>
        <v>P</v>
      </c>
      <c r="AC238" s="4">
        <f>F100L!Y238</f>
        <v>20</v>
      </c>
      <c r="AD238" s="4">
        <f>F100L!Z238</f>
        <v>67</v>
      </c>
      <c r="AE238" s="5">
        <f t="shared" si="29"/>
        <v>3.3499999046325684</v>
      </c>
      <c r="AF238" s="4">
        <f t="shared" si="30"/>
        <v>41</v>
      </c>
      <c r="AG238" s="4">
        <f t="shared" si="31"/>
        <v>130</v>
      </c>
      <c r="AH238" s="5">
        <f t="shared" si="32"/>
        <v>3.1700000762939453</v>
      </c>
      <c r="AI238" s="3" t="str">
        <f>RemarksTwo(D238:W238,AH238,$D$5:$W$5,F100L!AI238)</f>
        <v>CHM114</v>
      </c>
      <c r="AJ238" s="29"/>
      <c r="AK238" s="29"/>
      <c r="AL238" s="29"/>
    </row>
    <row r="239" spans="1:38" x14ac:dyDescent="0.35">
      <c r="A239" s="99">
        <v>232</v>
      </c>
      <c r="B239" s="3" t="str">
        <f>PROPER(Details!B238)</f>
        <v>Njoku, Chinonyerem Justice</v>
      </c>
      <c r="C239" s="22" t="str">
        <f>T(Details!C238)</f>
        <v>CMP/20/111997</v>
      </c>
      <c r="D239" s="18" t="s">
        <v>68</v>
      </c>
      <c r="E239" s="18" t="s">
        <v>71</v>
      </c>
      <c r="F239" s="18" t="s">
        <v>72</v>
      </c>
      <c r="G239" s="18" t="s">
        <v>72</v>
      </c>
      <c r="H239" s="18" t="s">
        <v>72</v>
      </c>
      <c r="I239" s="18" t="s">
        <v>67</v>
      </c>
      <c r="J239" s="18" t="s">
        <v>71</v>
      </c>
      <c r="K239" s="18" t="s">
        <v>69</v>
      </c>
      <c r="L239" s="18" t="s">
        <v>68</v>
      </c>
      <c r="M239" s="18" t="s">
        <v>71</v>
      </c>
      <c r="N239" s="18" t="s">
        <v>71</v>
      </c>
      <c r="X239" s="39"/>
      <c r="Y239" s="4">
        <f t="shared" si="25"/>
        <v>21</v>
      </c>
      <c r="Z239" s="4">
        <f t="shared" si="26"/>
        <v>49</v>
      </c>
      <c r="AA239" s="5">
        <f t="shared" si="27"/>
        <v>2.3299999237060547</v>
      </c>
      <c r="AB239" s="4" t="str">
        <f t="shared" si="28"/>
        <v>P</v>
      </c>
      <c r="AC239" s="4">
        <f>F100L!Y239</f>
        <v>20</v>
      </c>
      <c r="AD239" s="4">
        <f>F100L!Z239</f>
        <v>57</v>
      </c>
      <c r="AE239" s="5">
        <f t="shared" si="29"/>
        <v>2.8499999046325684</v>
      </c>
      <c r="AF239" s="4">
        <f t="shared" si="30"/>
        <v>41</v>
      </c>
      <c r="AG239" s="4">
        <f t="shared" si="31"/>
        <v>106</v>
      </c>
      <c r="AH239" s="5">
        <f t="shared" si="32"/>
        <v>2.5899999141693115</v>
      </c>
      <c r="AI239" s="3" t="str">
        <f>RemarksTwo(D239:W239,AH239,$D$5:$W$5,F100L!AI239)</f>
        <v>PASS</v>
      </c>
      <c r="AJ239" s="29"/>
      <c r="AK239" s="29"/>
      <c r="AL239" s="29"/>
    </row>
    <row r="240" spans="1:38" x14ac:dyDescent="0.35">
      <c r="A240" s="99">
        <v>233</v>
      </c>
      <c r="B240" s="3" t="str">
        <f>PROPER(Details!B239)</f>
        <v>Onwuma, Akachi Success</v>
      </c>
      <c r="C240" s="22" t="str">
        <f>T(Details!C239)</f>
        <v>CMP/20/112004</v>
      </c>
      <c r="D240" s="18" t="s">
        <v>69</v>
      </c>
      <c r="E240" s="18" t="s">
        <v>70</v>
      </c>
      <c r="F240" s="18" t="s">
        <v>68</v>
      </c>
      <c r="G240" s="18" t="s">
        <v>69</v>
      </c>
      <c r="H240" s="18" t="s">
        <v>68</v>
      </c>
      <c r="I240" s="18" t="s">
        <v>68</v>
      </c>
      <c r="J240" s="18" t="s">
        <v>68</v>
      </c>
      <c r="K240" s="18" t="s">
        <v>71</v>
      </c>
      <c r="L240" s="18" t="s">
        <v>68</v>
      </c>
      <c r="M240" s="18" t="s">
        <v>71</v>
      </c>
      <c r="N240" s="18" t="s">
        <v>68</v>
      </c>
      <c r="X240" s="39"/>
      <c r="Y240" s="4">
        <f t="shared" si="25"/>
        <v>21</v>
      </c>
      <c r="Z240" s="4">
        <f t="shared" si="26"/>
        <v>66</v>
      </c>
      <c r="AA240" s="5">
        <f t="shared" si="27"/>
        <v>3.1400001049041748</v>
      </c>
      <c r="AB240" s="4" t="str">
        <f t="shared" si="28"/>
        <v>P</v>
      </c>
      <c r="AC240" s="4">
        <f>F100L!Y240</f>
        <v>20</v>
      </c>
      <c r="AD240" s="4">
        <f>F100L!Z240</f>
        <v>68</v>
      </c>
      <c r="AE240" s="5">
        <f t="shared" si="29"/>
        <v>3.4000000953674316</v>
      </c>
      <c r="AF240" s="4">
        <f t="shared" si="30"/>
        <v>41</v>
      </c>
      <c r="AG240" s="4">
        <f t="shared" si="31"/>
        <v>134</v>
      </c>
      <c r="AH240" s="5">
        <f t="shared" si="32"/>
        <v>3.2699999809265137</v>
      </c>
      <c r="AI240" s="3" t="str">
        <f>RemarksTwo(D240:W240,AH240,$D$5:$W$5,F100L!AI240)</f>
        <v>PHY122,CHM114,BIO112</v>
      </c>
      <c r="AJ240" s="29"/>
      <c r="AK240" s="29"/>
      <c r="AL240" s="29"/>
    </row>
    <row r="241" spans="1:38" ht="35.25" customHeight="1" x14ac:dyDescent="0.35">
      <c r="A241" s="99">
        <v>234</v>
      </c>
      <c r="B241" s="3" t="str">
        <f>PROPER(Details!B240)</f>
        <v>Ikeagwuchi, Sampson Ndukwe</v>
      </c>
      <c r="C241" s="22" t="str">
        <f>T(Details!C240)</f>
        <v>CMP/20/112018</v>
      </c>
      <c r="D241" s="18" t="s">
        <v>68</v>
      </c>
      <c r="E241" s="18" t="s">
        <v>72</v>
      </c>
      <c r="F241" s="18" t="s">
        <v>71</v>
      </c>
      <c r="G241" s="18" t="s">
        <v>70</v>
      </c>
      <c r="H241" s="18" t="s">
        <v>70</v>
      </c>
      <c r="I241" s="18" t="s">
        <v>71</v>
      </c>
      <c r="J241" s="18" t="s">
        <v>71</v>
      </c>
      <c r="K241" s="18" t="s">
        <v>72</v>
      </c>
      <c r="L241" s="18" t="s">
        <v>70</v>
      </c>
      <c r="M241" s="18" t="s">
        <v>68</v>
      </c>
      <c r="N241" s="18" t="s">
        <v>72</v>
      </c>
      <c r="X241" s="39"/>
      <c r="Y241" s="4">
        <f t="shared" si="25"/>
        <v>21</v>
      </c>
      <c r="Z241" s="4">
        <f t="shared" si="26"/>
        <v>30</v>
      </c>
      <c r="AA241" s="5">
        <f t="shared" si="27"/>
        <v>1.4299999475479126</v>
      </c>
      <c r="AB241" s="4" t="str">
        <f t="shared" si="28"/>
        <v>CO</v>
      </c>
      <c r="AC241" s="4">
        <f>F100L!Y241</f>
        <v>20</v>
      </c>
      <c r="AD241" s="4">
        <f>F100L!Z241</f>
        <v>33</v>
      </c>
      <c r="AE241" s="5">
        <f t="shared" si="29"/>
        <v>1.6499999761581421</v>
      </c>
      <c r="AF241" s="4">
        <f t="shared" si="30"/>
        <v>41</v>
      </c>
      <c r="AG241" s="4">
        <f t="shared" si="31"/>
        <v>63</v>
      </c>
      <c r="AH241" s="5">
        <f t="shared" si="32"/>
        <v>1.5399999618530273</v>
      </c>
      <c r="AI241" s="3" t="str">
        <f>RemarksTwo(D241:W241,AH241,$D$5:$W$5,F100L!AI241)</f>
        <v>CHM121,CHM124,CSC122,MTH112,PHY117,CHM114,UGC111,PHY112</v>
      </c>
      <c r="AJ241" s="29"/>
      <c r="AK241" s="29"/>
      <c r="AL241" s="29"/>
    </row>
    <row r="242" spans="1:38" ht="24" x14ac:dyDescent="0.35">
      <c r="A242" s="99">
        <v>235</v>
      </c>
      <c r="B242" s="3" t="str">
        <f>PROPER(Details!B241)</f>
        <v>Uzoma, Amarachi Divine</v>
      </c>
      <c r="C242" s="22" t="str">
        <f>T(Details!C241)</f>
        <v>CMP/20/112027</v>
      </c>
      <c r="D242" s="18" t="s">
        <v>71</v>
      </c>
      <c r="E242" s="18" t="s">
        <v>70</v>
      </c>
      <c r="F242" s="18" t="s">
        <v>69</v>
      </c>
      <c r="G242" s="18" t="s">
        <v>68</v>
      </c>
      <c r="H242" s="18" t="s">
        <v>70</v>
      </c>
      <c r="I242" s="18" t="s">
        <v>68</v>
      </c>
      <c r="J242" s="18" t="s">
        <v>68</v>
      </c>
      <c r="K242" s="18" t="s">
        <v>72</v>
      </c>
      <c r="L242" s="18" t="s">
        <v>67</v>
      </c>
      <c r="M242" s="18" t="s">
        <v>68</v>
      </c>
      <c r="N242" s="18" t="s">
        <v>70</v>
      </c>
      <c r="X242" s="39"/>
      <c r="Y242" s="4">
        <f t="shared" si="25"/>
        <v>21</v>
      </c>
      <c r="Z242" s="4">
        <f t="shared" si="26"/>
        <v>47</v>
      </c>
      <c r="AA242" s="5">
        <f t="shared" si="27"/>
        <v>2.2400000095367432</v>
      </c>
      <c r="AB242" s="4" t="str">
        <f t="shared" si="28"/>
        <v>CO</v>
      </c>
      <c r="AC242" s="4">
        <f>F100L!Y242</f>
        <v>20</v>
      </c>
      <c r="AD242" s="4">
        <f>F100L!Z242</f>
        <v>52</v>
      </c>
      <c r="AE242" s="5">
        <f t="shared" si="29"/>
        <v>2.5999999046325684</v>
      </c>
      <c r="AF242" s="4">
        <f t="shared" si="30"/>
        <v>41</v>
      </c>
      <c r="AG242" s="4">
        <f t="shared" si="31"/>
        <v>99</v>
      </c>
      <c r="AH242" s="5">
        <f t="shared" si="32"/>
        <v>2.4100000858306885</v>
      </c>
      <c r="AI242" s="3" t="str">
        <f>RemarksTwo(D242:W242,AH242,$D$5:$W$5,F100L!AI242)</f>
        <v>PHY122,CHM124,MTH123,CHM113</v>
      </c>
      <c r="AJ242" s="29"/>
      <c r="AK242" s="29"/>
      <c r="AL242" s="29"/>
    </row>
    <row r="243" spans="1:38" x14ac:dyDescent="0.35">
      <c r="A243" s="99">
        <v>236</v>
      </c>
      <c r="B243" s="3" t="str">
        <f>PROPER(Details!B242)</f>
        <v>Ifekwe,  Nnamdi Obasi</v>
      </c>
      <c r="C243" s="22" t="str">
        <f>T(Details!C242)</f>
        <v>CMP/20/112030</v>
      </c>
      <c r="D243" s="18" t="s">
        <v>67</v>
      </c>
      <c r="E243" s="18" t="s">
        <v>67</v>
      </c>
      <c r="F243" s="18" t="s">
        <v>68</v>
      </c>
      <c r="G243" s="18" t="s">
        <v>68</v>
      </c>
      <c r="H243" s="18" t="s">
        <v>70</v>
      </c>
      <c r="I243" s="18" t="s">
        <v>68</v>
      </c>
      <c r="J243" s="18" t="s">
        <v>70</v>
      </c>
      <c r="K243" s="18" t="s">
        <v>72</v>
      </c>
      <c r="L243" s="18" t="s">
        <v>72</v>
      </c>
      <c r="M243" s="18" t="s">
        <v>67</v>
      </c>
      <c r="N243" s="18" t="s">
        <v>72</v>
      </c>
      <c r="X243" s="39"/>
      <c r="Y243" s="4">
        <f t="shared" si="25"/>
        <v>21</v>
      </c>
      <c r="Z243" s="4">
        <f t="shared" si="26"/>
        <v>51</v>
      </c>
      <c r="AA243" s="5">
        <f t="shared" si="27"/>
        <v>2.4300000667572021</v>
      </c>
      <c r="AB243" s="4" t="str">
        <f t="shared" si="28"/>
        <v>CO</v>
      </c>
      <c r="AC243" s="4">
        <f>F100L!Y243</f>
        <v>20</v>
      </c>
      <c r="AD243" s="4">
        <f>F100L!Z243</f>
        <v>66</v>
      </c>
      <c r="AE243" s="5">
        <f t="shared" si="29"/>
        <v>3.2999999523162842</v>
      </c>
      <c r="AF243" s="4">
        <f t="shared" si="30"/>
        <v>41</v>
      </c>
      <c r="AG243" s="4">
        <f t="shared" si="31"/>
        <v>117</v>
      </c>
      <c r="AH243" s="5">
        <f t="shared" si="32"/>
        <v>2.8499999046325684</v>
      </c>
      <c r="AI243" s="3" t="str">
        <f>RemarksTwo(D243:W243,AH243,$D$5:$W$5,F100L!AI243)</f>
        <v>CHM124,GSS126,CHM114</v>
      </c>
      <c r="AJ243" s="29"/>
      <c r="AK243" s="29"/>
      <c r="AL243" s="29"/>
    </row>
    <row r="244" spans="1:38" x14ac:dyDescent="0.35">
      <c r="A244" s="99">
        <v>237</v>
      </c>
      <c r="B244" s="3" t="str">
        <f>PROPER(Details!B243)</f>
        <v>Ugwu, Justus Ikechukwu</v>
      </c>
      <c r="C244" s="22" t="str">
        <f>T(Details!C243)</f>
        <v>CMP/20/112063</v>
      </c>
      <c r="D244" s="18" t="s">
        <v>69</v>
      </c>
      <c r="E244" s="18" t="s">
        <v>72</v>
      </c>
      <c r="F244" s="18" t="s">
        <v>68</v>
      </c>
      <c r="G244" s="18" t="s">
        <v>67</v>
      </c>
      <c r="H244" s="18" t="s">
        <v>71</v>
      </c>
      <c r="I244" s="18" t="s">
        <v>68</v>
      </c>
      <c r="J244" s="18" t="s">
        <v>70</v>
      </c>
      <c r="K244" s="18" t="s">
        <v>69</v>
      </c>
      <c r="L244" s="18" t="s">
        <v>68</v>
      </c>
      <c r="M244" s="18" t="s">
        <v>67</v>
      </c>
      <c r="N244" s="18" t="s">
        <v>68</v>
      </c>
      <c r="X244" s="39"/>
      <c r="Y244" s="4">
        <f t="shared" si="25"/>
        <v>21</v>
      </c>
      <c r="Z244" s="4">
        <f t="shared" si="26"/>
        <v>65</v>
      </c>
      <c r="AA244" s="5">
        <f t="shared" si="27"/>
        <v>3.0999999046325684</v>
      </c>
      <c r="AB244" s="4" t="str">
        <f t="shared" si="28"/>
        <v>CO</v>
      </c>
      <c r="AC244" s="4">
        <f>F100L!Y244</f>
        <v>20</v>
      </c>
      <c r="AD244" s="4">
        <f>F100L!Z244</f>
        <v>63</v>
      </c>
      <c r="AE244" s="5">
        <f t="shared" si="29"/>
        <v>3.1500000953674316</v>
      </c>
      <c r="AF244" s="4">
        <f t="shared" si="30"/>
        <v>41</v>
      </c>
      <c r="AG244" s="4">
        <f t="shared" si="31"/>
        <v>128</v>
      </c>
      <c r="AH244" s="5">
        <f t="shared" si="32"/>
        <v>3.119999885559082</v>
      </c>
      <c r="AI244" s="3" t="str">
        <f>RemarksTwo(D244:W244,AH244,$D$5:$W$5,F100L!AI244)</f>
        <v>GSS126,CHM114</v>
      </c>
      <c r="AJ244" s="29"/>
      <c r="AK244" s="29"/>
      <c r="AL244" s="29"/>
    </row>
    <row r="245" spans="1:38" x14ac:dyDescent="0.35">
      <c r="A245" s="99">
        <v>238</v>
      </c>
      <c r="B245" s="3" t="str">
        <f>PROPER(Details!B244)</f>
        <v>Williamson, Samuel Chukwuemeka</v>
      </c>
      <c r="C245" s="22" t="str">
        <f>T(Details!C244)</f>
        <v>CMP/20/112070</v>
      </c>
      <c r="D245" s="18" t="s">
        <v>67</v>
      </c>
      <c r="E245" s="18" t="s">
        <v>72</v>
      </c>
      <c r="F245" s="18" t="s">
        <v>67</v>
      </c>
      <c r="G245" s="18" t="s">
        <v>71</v>
      </c>
      <c r="H245" s="18" t="s">
        <v>68</v>
      </c>
      <c r="I245" s="18" t="s">
        <v>68</v>
      </c>
      <c r="J245" s="18" t="s">
        <v>68</v>
      </c>
      <c r="K245" s="18" t="s">
        <v>70</v>
      </c>
      <c r="L245" s="18" t="s">
        <v>67</v>
      </c>
      <c r="M245" s="18" t="s">
        <v>67</v>
      </c>
      <c r="N245" s="18" t="s">
        <v>71</v>
      </c>
      <c r="X245" s="39"/>
      <c r="Y245" s="4">
        <f t="shared" si="25"/>
        <v>21</v>
      </c>
      <c r="Z245" s="4">
        <f t="shared" si="26"/>
        <v>59</v>
      </c>
      <c r="AA245" s="5">
        <f t="shared" si="27"/>
        <v>2.809999942779541</v>
      </c>
      <c r="AB245" s="4" t="str">
        <f t="shared" si="28"/>
        <v>CO</v>
      </c>
      <c r="AC245" s="4">
        <f>F100L!Y245</f>
        <v>20</v>
      </c>
      <c r="AD245" s="4">
        <f>F100L!Z245</f>
        <v>61</v>
      </c>
      <c r="AE245" s="5">
        <f t="shared" si="29"/>
        <v>3.0499999523162842</v>
      </c>
      <c r="AF245" s="4">
        <f t="shared" si="30"/>
        <v>41</v>
      </c>
      <c r="AG245" s="4">
        <f t="shared" si="31"/>
        <v>120</v>
      </c>
      <c r="AH245" s="5">
        <f t="shared" si="32"/>
        <v>2.9300000667572021</v>
      </c>
      <c r="AI245" s="3" t="str">
        <f>RemarksTwo(D245:W245,AH245,$D$5:$W$5,F100L!AI245)</f>
        <v>UGC121,CHM114</v>
      </c>
      <c r="AJ245" s="29"/>
      <c r="AK245" s="29"/>
      <c r="AL245" s="29"/>
    </row>
    <row r="246" spans="1:38" x14ac:dyDescent="0.35">
      <c r="A246" s="99">
        <v>239</v>
      </c>
      <c r="B246" s="3" t="str">
        <f>PROPER(Details!B245)</f>
        <v>Edmond, David Chukwuemeka</v>
      </c>
      <c r="C246" s="22" t="str">
        <f>T(Details!C245)</f>
        <v>CMP/20/112083</v>
      </c>
      <c r="D246" s="18" t="s">
        <v>69</v>
      </c>
      <c r="E246" s="18" t="s">
        <v>70</v>
      </c>
      <c r="F246" s="18" t="s">
        <v>67</v>
      </c>
      <c r="G246" s="18" t="s">
        <v>67</v>
      </c>
      <c r="H246" s="18" t="s">
        <v>72</v>
      </c>
      <c r="I246" s="18" t="s">
        <v>68</v>
      </c>
      <c r="J246" s="18" t="s">
        <v>71</v>
      </c>
      <c r="K246" s="18" t="s">
        <v>69</v>
      </c>
      <c r="L246" s="18" t="s">
        <v>68</v>
      </c>
      <c r="M246" s="18" t="s">
        <v>69</v>
      </c>
      <c r="N246" s="18" t="s">
        <v>68</v>
      </c>
      <c r="X246" s="39"/>
      <c r="Y246" s="4">
        <f t="shared" si="25"/>
        <v>21</v>
      </c>
      <c r="Z246" s="4">
        <f t="shared" si="26"/>
        <v>69</v>
      </c>
      <c r="AA246" s="5">
        <f t="shared" si="27"/>
        <v>3.2899999618530273</v>
      </c>
      <c r="AB246" s="4" t="str">
        <f t="shared" si="28"/>
        <v>P</v>
      </c>
      <c r="AC246" s="4">
        <f>F100L!Y246</f>
        <v>20</v>
      </c>
      <c r="AD246" s="4">
        <f>F100L!Z246</f>
        <v>64</v>
      </c>
      <c r="AE246" s="5">
        <f t="shared" si="29"/>
        <v>3.2000000476837158</v>
      </c>
      <c r="AF246" s="4">
        <f t="shared" si="30"/>
        <v>41</v>
      </c>
      <c r="AG246" s="4">
        <f t="shared" si="31"/>
        <v>133</v>
      </c>
      <c r="AH246" s="5">
        <f t="shared" si="32"/>
        <v>3.2400000095367432</v>
      </c>
      <c r="AI246" s="3" t="str">
        <f>RemarksTwo(D246:W246,AH246,$D$5:$W$5,F100L!AI246)</f>
        <v>PHY122</v>
      </c>
      <c r="AJ246" s="29"/>
      <c r="AK246" s="29"/>
      <c r="AL246" s="29"/>
    </row>
    <row r="247" spans="1:38" x14ac:dyDescent="0.35">
      <c r="A247" s="99">
        <v>240</v>
      </c>
      <c r="B247" s="3" t="str">
        <f>PROPER(Details!B246)</f>
        <v>Kelechukwu, Prosper Ifeanyichukwu</v>
      </c>
      <c r="C247" s="22" t="str">
        <f>T(Details!C246)</f>
        <v>CMP/20/112090</v>
      </c>
      <c r="D247" s="18" t="s">
        <v>69</v>
      </c>
      <c r="E247" s="18" t="s">
        <v>67</v>
      </c>
      <c r="F247" s="18" t="s">
        <v>68</v>
      </c>
      <c r="G247" s="18" t="s">
        <v>67</v>
      </c>
      <c r="H247" s="18" t="s">
        <v>68</v>
      </c>
      <c r="I247" s="18" t="s">
        <v>69</v>
      </c>
      <c r="J247" s="18" t="s">
        <v>68</v>
      </c>
      <c r="K247" s="18" t="s">
        <v>67</v>
      </c>
      <c r="L247" s="18" t="s">
        <v>68</v>
      </c>
      <c r="M247" s="18" t="s">
        <v>69</v>
      </c>
      <c r="N247" s="18" t="s">
        <v>69</v>
      </c>
      <c r="X247" s="39"/>
      <c r="Y247" s="4">
        <f t="shared" si="25"/>
        <v>21</v>
      </c>
      <c r="Z247" s="4">
        <f t="shared" si="26"/>
        <v>87</v>
      </c>
      <c r="AA247" s="5">
        <f t="shared" si="27"/>
        <v>4.1399998664855957</v>
      </c>
      <c r="AB247" s="4" t="str">
        <f t="shared" si="28"/>
        <v>P</v>
      </c>
      <c r="AC247" s="4">
        <f>F100L!Y247</f>
        <v>20</v>
      </c>
      <c r="AD247" s="4">
        <f>F100L!Z247</f>
        <v>75</v>
      </c>
      <c r="AE247" s="5">
        <f t="shared" si="29"/>
        <v>3.75</v>
      </c>
      <c r="AF247" s="4">
        <f t="shared" si="30"/>
        <v>41</v>
      </c>
      <c r="AG247" s="4">
        <f t="shared" si="31"/>
        <v>162</v>
      </c>
      <c r="AH247" s="5">
        <f t="shared" si="32"/>
        <v>3.9500000476837158</v>
      </c>
      <c r="AI247" s="3" t="str">
        <f>RemarksTwo(D247:W247,AH247,$D$5:$W$5,F100L!AI247)</f>
        <v>CHM114</v>
      </c>
      <c r="AJ247" s="29"/>
      <c r="AK247" s="29"/>
      <c r="AL247" s="29"/>
    </row>
    <row r="248" spans="1:38" x14ac:dyDescent="0.35">
      <c r="A248" s="99">
        <v>241</v>
      </c>
      <c r="B248" s="3" t="str">
        <f>PROPER(Details!B247)</f>
        <v>Udeh, Esther Ogechi</v>
      </c>
      <c r="C248" s="22" t="str">
        <f>T(Details!C247)</f>
        <v>CMP/20/112108</v>
      </c>
      <c r="D248" s="18" t="s">
        <v>69</v>
      </c>
      <c r="E248" s="18" t="s">
        <v>71</v>
      </c>
      <c r="F248" s="18" t="s">
        <v>71</v>
      </c>
      <c r="G248" s="18" t="s">
        <v>68</v>
      </c>
      <c r="H248" s="18" t="s">
        <v>70</v>
      </c>
      <c r="I248" s="18" t="s">
        <v>71</v>
      </c>
      <c r="J248" s="18" t="s">
        <v>71</v>
      </c>
      <c r="K248" s="18" t="s">
        <v>68</v>
      </c>
      <c r="L248" s="18" t="s">
        <v>68</v>
      </c>
      <c r="M248" s="18" t="s">
        <v>67</v>
      </c>
      <c r="N248" s="18" t="s">
        <v>71</v>
      </c>
      <c r="X248" s="39"/>
      <c r="Y248" s="4">
        <f t="shared" si="25"/>
        <v>21</v>
      </c>
      <c r="Z248" s="4">
        <f t="shared" si="26"/>
        <v>59</v>
      </c>
      <c r="AA248" s="5">
        <f t="shared" si="27"/>
        <v>2.809999942779541</v>
      </c>
      <c r="AB248" s="4" t="str">
        <f t="shared" si="28"/>
        <v>P</v>
      </c>
      <c r="AC248" s="4">
        <f>F100L!Y248</f>
        <v>20</v>
      </c>
      <c r="AD248" s="4">
        <f>F100L!Z248</f>
        <v>70</v>
      </c>
      <c r="AE248" s="5">
        <f t="shared" si="29"/>
        <v>3.5</v>
      </c>
      <c r="AF248" s="4">
        <f t="shared" si="30"/>
        <v>41</v>
      </c>
      <c r="AG248" s="4">
        <f t="shared" si="31"/>
        <v>129</v>
      </c>
      <c r="AH248" s="5">
        <f t="shared" si="32"/>
        <v>3.1500000953674316</v>
      </c>
      <c r="AI248" s="3" t="str">
        <f>RemarksTwo(D248:W248,AH248,$D$5:$W$5,F100L!AI248)</f>
        <v>CHM124</v>
      </c>
      <c r="AJ248" s="29"/>
      <c r="AK248" s="29"/>
      <c r="AL248" s="29"/>
    </row>
    <row r="249" spans="1:38" ht="24" x14ac:dyDescent="0.35">
      <c r="A249" s="99">
        <v>242</v>
      </c>
      <c r="B249" s="3" t="str">
        <f>PROPER(Details!B248)</f>
        <v>Ashiegbu, Ikenna Kingsley</v>
      </c>
      <c r="C249" s="22" t="str">
        <f>T(Details!C248)</f>
        <v>CMP/20/112113</v>
      </c>
      <c r="D249" s="18" t="s">
        <v>69</v>
      </c>
      <c r="E249" s="18" t="s">
        <v>70</v>
      </c>
      <c r="F249" s="18" t="s">
        <v>67</v>
      </c>
      <c r="G249" s="18" t="s">
        <v>71</v>
      </c>
      <c r="H249" s="18" t="s">
        <v>70</v>
      </c>
      <c r="I249" s="18" t="s">
        <v>68</v>
      </c>
      <c r="J249" s="18" t="s">
        <v>68</v>
      </c>
      <c r="K249" s="18" t="s">
        <v>67</v>
      </c>
      <c r="L249" s="18" t="s">
        <v>70</v>
      </c>
      <c r="M249" s="18" t="s">
        <v>71</v>
      </c>
      <c r="N249" s="18" t="s">
        <v>68</v>
      </c>
      <c r="X249" s="39"/>
      <c r="Y249" s="4">
        <f t="shared" si="25"/>
        <v>21</v>
      </c>
      <c r="Z249" s="4">
        <f t="shared" si="26"/>
        <v>51</v>
      </c>
      <c r="AA249" s="5">
        <f t="shared" si="27"/>
        <v>2.4300000667572021</v>
      </c>
      <c r="AB249" s="4" t="str">
        <f t="shared" si="28"/>
        <v>CO</v>
      </c>
      <c r="AC249" s="4">
        <f>F100L!Y249</f>
        <v>20</v>
      </c>
      <c r="AD249" s="4">
        <f>F100L!Z249</f>
        <v>49</v>
      </c>
      <c r="AE249" s="5">
        <f t="shared" si="29"/>
        <v>2.4500000476837158</v>
      </c>
      <c r="AF249" s="4">
        <f t="shared" si="30"/>
        <v>41</v>
      </c>
      <c r="AG249" s="4">
        <f t="shared" si="31"/>
        <v>100</v>
      </c>
      <c r="AH249" s="5">
        <f t="shared" si="32"/>
        <v>2.440000057220459</v>
      </c>
      <c r="AI249" s="3" t="str">
        <f>RemarksTwo(D249:W249,AH249,$D$5:$W$5,F100L!AI249)</f>
        <v>PHY122,CHM124,CSC122,CHM113,CHM114</v>
      </c>
      <c r="AJ249" s="29"/>
      <c r="AK249" s="29"/>
      <c r="AL249" s="29"/>
    </row>
    <row r="250" spans="1:38" x14ac:dyDescent="0.35">
      <c r="A250" s="99">
        <v>243</v>
      </c>
      <c r="B250" s="3" t="str">
        <f>PROPER(Details!B249)</f>
        <v>Azorji, Okechi Victor</v>
      </c>
      <c r="C250" s="22" t="str">
        <f>T(Details!C249)</f>
        <v>CMP/20/112115</v>
      </c>
      <c r="D250" s="18" t="s">
        <v>69</v>
      </c>
      <c r="E250" s="18" t="s">
        <v>72</v>
      </c>
      <c r="F250" s="18" t="s">
        <v>68</v>
      </c>
      <c r="G250" s="18" t="s">
        <v>72</v>
      </c>
      <c r="H250" s="18" t="s">
        <v>72</v>
      </c>
      <c r="I250" s="18" t="s">
        <v>69</v>
      </c>
      <c r="J250" s="18" t="s">
        <v>71</v>
      </c>
      <c r="K250" s="18" t="s">
        <v>67</v>
      </c>
      <c r="L250" s="18" t="s">
        <v>68</v>
      </c>
      <c r="M250" s="18" t="s">
        <v>67</v>
      </c>
      <c r="N250" s="18" t="s">
        <v>67</v>
      </c>
      <c r="X250" s="39"/>
      <c r="Y250" s="4">
        <f t="shared" si="25"/>
        <v>21</v>
      </c>
      <c r="Z250" s="4">
        <f t="shared" si="26"/>
        <v>64</v>
      </c>
      <c r="AA250" s="5">
        <f t="shared" si="27"/>
        <v>3.0499999523162842</v>
      </c>
      <c r="AB250" s="4" t="str">
        <f t="shared" si="28"/>
        <v>P</v>
      </c>
      <c r="AC250" s="4">
        <f>F100L!Y250</f>
        <v>20</v>
      </c>
      <c r="AD250" s="4">
        <f>F100L!Z250</f>
        <v>71</v>
      </c>
      <c r="AE250" s="5">
        <f t="shared" si="29"/>
        <v>3.5499999523162842</v>
      </c>
      <c r="AF250" s="4">
        <f t="shared" si="30"/>
        <v>41</v>
      </c>
      <c r="AG250" s="4">
        <f t="shared" si="31"/>
        <v>135</v>
      </c>
      <c r="AH250" s="5">
        <f t="shared" si="32"/>
        <v>3.2899999618530273</v>
      </c>
      <c r="AI250" s="3" t="str">
        <f>RemarksTwo(D250:W250,AH250,$D$5:$W$5,F100L!AI250)</f>
        <v>PASS</v>
      </c>
      <c r="AJ250" s="29"/>
      <c r="AK250" s="29"/>
      <c r="AL250" s="29"/>
    </row>
    <row r="251" spans="1:38" x14ac:dyDescent="0.35">
      <c r="A251" s="99">
        <v>244</v>
      </c>
      <c r="B251" s="3" t="str">
        <f>PROPER(Details!B250)</f>
        <v>Ibeh, Chidera Emmanuel</v>
      </c>
      <c r="C251" s="22" t="str">
        <f>T(Details!C250)</f>
        <v>CMP/20/112123</v>
      </c>
      <c r="D251" s="18" t="s">
        <v>69</v>
      </c>
      <c r="E251" s="18" t="s">
        <v>70</v>
      </c>
      <c r="F251" s="18" t="s">
        <v>71</v>
      </c>
      <c r="G251" s="18" t="s">
        <v>71</v>
      </c>
      <c r="H251" s="18" t="s">
        <v>71</v>
      </c>
      <c r="I251" s="18" t="s">
        <v>69</v>
      </c>
      <c r="J251" s="18" t="s">
        <v>68</v>
      </c>
      <c r="K251" s="18" t="s">
        <v>68</v>
      </c>
      <c r="L251" s="18" t="s">
        <v>71</v>
      </c>
      <c r="M251" s="18" t="s">
        <v>72</v>
      </c>
      <c r="N251" s="18" t="s">
        <v>72</v>
      </c>
      <c r="X251" s="39"/>
      <c r="Y251" s="4">
        <f t="shared" si="25"/>
        <v>21</v>
      </c>
      <c r="Z251" s="4">
        <f t="shared" si="26"/>
        <v>52</v>
      </c>
      <c r="AA251" s="5">
        <f t="shared" si="27"/>
        <v>2.4800000190734863</v>
      </c>
      <c r="AB251" s="4" t="str">
        <f t="shared" si="28"/>
        <v>P</v>
      </c>
      <c r="AC251" s="4">
        <f>F100L!Y251</f>
        <v>20</v>
      </c>
      <c r="AD251" s="4">
        <f>F100L!Z251</f>
        <v>48</v>
      </c>
      <c r="AE251" s="5">
        <f t="shared" si="29"/>
        <v>2.4000000953674316</v>
      </c>
      <c r="AF251" s="4">
        <f t="shared" si="30"/>
        <v>41</v>
      </c>
      <c r="AG251" s="4">
        <f t="shared" si="31"/>
        <v>100</v>
      </c>
      <c r="AH251" s="5">
        <f t="shared" si="32"/>
        <v>2.440000057220459</v>
      </c>
      <c r="AI251" s="3" t="str">
        <f>RemarksTwo(D251:W251,AH251,$D$5:$W$5,F100L!AI251)</f>
        <v>PHY122,CHM113,CHM114</v>
      </c>
      <c r="AJ251" s="29"/>
      <c r="AK251" s="29"/>
      <c r="AL251" s="29"/>
    </row>
    <row r="252" spans="1:38" x14ac:dyDescent="0.35">
      <c r="A252" s="99">
        <v>245</v>
      </c>
      <c r="B252" s="3" t="str">
        <f>PROPER(Details!B251)</f>
        <v>Eze, Emmanuel Chigaemezu</v>
      </c>
      <c r="C252" s="22" t="str">
        <f>T(Details!C251)</f>
        <v>CMP/20/112136</v>
      </c>
      <c r="D252" s="18" t="s">
        <v>69</v>
      </c>
      <c r="E252" s="18" t="s">
        <v>68</v>
      </c>
      <c r="F252" s="18" t="s">
        <v>69</v>
      </c>
      <c r="G252" s="18" t="s">
        <v>67</v>
      </c>
      <c r="H252" s="18" t="s">
        <v>67</v>
      </c>
      <c r="I252" s="18" t="s">
        <v>68</v>
      </c>
      <c r="J252" s="18" t="s">
        <v>68</v>
      </c>
      <c r="K252" s="18" t="s">
        <v>69</v>
      </c>
      <c r="L252" s="18" t="s">
        <v>69</v>
      </c>
      <c r="M252" s="18" t="s">
        <v>70</v>
      </c>
      <c r="N252" s="18" t="s">
        <v>68</v>
      </c>
      <c r="X252" s="39"/>
      <c r="Y252" s="4">
        <f t="shared" si="25"/>
        <v>21</v>
      </c>
      <c r="Z252" s="4">
        <f t="shared" si="26"/>
        <v>75</v>
      </c>
      <c r="AA252" s="5">
        <f t="shared" si="27"/>
        <v>3.5699999332427979</v>
      </c>
      <c r="AB252" s="4" t="str">
        <f t="shared" si="28"/>
        <v>CO</v>
      </c>
      <c r="AC252" s="4">
        <f>F100L!Y252</f>
        <v>20</v>
      </c>
      <c r="AD252" s="4">
        <f>F100L!Z252</f>
        <v>72</v>
      </c>
      <c r="AE252" s="5">
        <f t="shared" si="29"/>
        <v>3.5999999046325684</v>
      </c>
      <c r="AF252" s="4">
        <f t="shared" si="30"/>
        <v>41</v>
      </c>
      <c r="AG252" s="4">
        <f t="shared" si="31"/>
        <v>147</v>
      </c>
      <c r="AH252" s="5">
        <f t="shared" si="32"/>
        <v>3.5899999141693115</v>
      </c>
      <c r="AI252" s="3" t="str">
        <f>RemarksTwo(D252:W252,AH252,$D$5:$W$5,F100L!AI252)</f>
        <v>CSC123,CHM114,GSS111</v>
      </c>
      <c r="AJ252" s="29"/>
      <c r="AK252" s="29"/>
      <c r="AL252" s="29"/>
    </row>
    <row r="253" spans="1:38" x14ac:dyDescent="0.35">
      <c r="A253" s="99">
        <v>246</v>
      </c>
      <c r="B253" s="3" t="str">
        <f>PROPER(Details!B252)</f>
        <v>Onwe, Ijeoma Francisca</v>
      </c>
      <c r="C253" s="22" t="str">
        <f>T(Details!C252)</f>
        <v>CMP/20/112145</v>
      </c>
      <c r="D253" s="18" t="s">
        <v>69</v>
      </c>
      <c r="E253" s="18" t="s">
        <v>71</v>
      </c>
      <c r="F253" s="18" t="s">
        <v>67</v>
      </c>
      <c r="G253" s="18" t="s">
        <v>68</v>
      </c>
      <c r="H253" s="18" t="s">
        <v>68</v>
      </c>
      <c r="I253" s="18" t="s">
        <v>69</v>
      </c>
      <c r="J253" s="18" t="s">
        <v>69</v>
      </c>
      <c r="K253" s="18" t="s">
        <v>67</v>
      </c>
      <c r="L253" s="18" t="s">
        <v>69</v>
      </c>
      <c r="M253" s="18" t="s">
        <v>69</v>
      </c>
      <c r="N253" s="18" t="s">
        <v>69</v>
      </c>
      <c r="X253" s="39"/>
      <c r="Y253" s="4">
        <f t="shared" si="25"/>
        <v>21</v>
      </c>
      <c r="Z253" s="4">
        <f t="shared" si="26"/>
        <v>89</v>
      </c>
      <c r="AA253" s="5">
        <f t="shared" si="27"/>
        <v>4.2399997711181641</v>
      </c>
      <c r="AB253" s="4" t="str">
        <f t="shared" si="28"/>
        <v>P</v>
      </c>
      <c r="AC253" s="4">
        <f>F100L!Y253</f>
        <v>20</v>
      </c>
      <c r="AD253" s="4">
        <f>F100L!Z253</f>
        <v>98</v>
      </c>
      <c r="AE253" s="5">
        <f t="shared" si="29"/>
        <v>4.9000000953674316</v>
      </c>
      <c r="AF253" s="4">
        <f t="shared" si="30"/>
        <v>41</v>
      </c>
      <c r="AG253" s="4">
        <f t="shared" si="31"/>
        <v>187</v>
      </c>
      <c r="AH253" s="5">
        <f t="shared" si="32"/>
        <v>4.559999942779541</v>
      </c>
      <c r="AI253" s="3" t="str">
        <f>RemarksTwo(D253:W253,AH253,$D$5:$W$5,F100L!AI253)</f>
        <v>COMMENDATION</v>
      </c>
      <c r="AJ253" s="29"/>
      <c r="AK253" s="29"/>
      <c r="AL253" s="29"/>
    </row>
    <row r="254" spans="1:38" x14ac:dyDescent="0.35">
      <c r="A254" s="99">
        <v>247</v>
      </c>
      <c r="B254" s="3" t="str">
        <f>PROPER(Details!B253)</f>
        <v>Adibe, Patience Chinemelum</v>
      </c>
      <c r="C254" s="22" t="str">
        <f>T(Details!C253)</f>
        <v>CMP/20/112158</v>
      </c>
      <c r="D254" s="18" t="s">
        <v>68</v>
      </c>
      <c r="E254" s="18" t="s">
        <v>69</v>
      </c>
      <c r="F254" s="18" t="s">
        <v>68</v>
      </c>
      <c r="G254" s="18" t="s">
        <v>70</v>
      </c>
      <c r="H254" s="18" t="s">
        <v>70</v>
      </c>
      <c r="I254" s="18" t="s">
        <v>68</v>
      </c>
      <c r="J254" s="18" t="s">
        <v>67</v>
      </c>
      <c r="K254" s="18" t="s">
        <v>69</v>
      </c>
      <c r="L254" s="18" t="s">
        <v>69</v>
      </c>
      <c r="M254" s="18" t="s">
        <v>68</v>
      </c>
      <c r="N254" s="18" t="s">
        <v>68</v>
      </c>
      <c r="X254" s="39"/>
      <c r="Y254" s="4">
        <f t="shared" si="25"/>
        <v>21</v>
      </c>
      <c r="Z254" s="4">
        <f t="shared" si="26"/>
        <v>63</v>
      </c>
      <c r="AA254" s="5">
        <f t="shared" si="27"/>
        <v>3</v>
      </c>
      <c r="AB254" s="4" t="str">
        <f t="shared" si="28"/>
        <v>P</v>
      </c>
      <c r="AC254" s="4">
        <f>F100L!Y254</f>
        <v>20</v>
      </c>
      <c r="AD254" s="4">
        <f>F100L!Z254</f>
        <v>80</v>
      </c>
      <c r="AE254" s="5">
        <f t="shared" si="29"/>
        <v>4</v>
      </c>
      <c r="AF254" s="4">
        <f t="shared" si="30"/>
        <v>41</v>
      </c>
      <c r="AG254" s="4">
        <f t="shared" si="31"/>
        <v>143</v>
      </c>
      <c r="AH254" s="5">
        <f t="shared" si="32"/>
        <v>3.4900000095367432</v>
      </c>
      <c r="AI254" s="3" t="str">
        <f>RemarksTwo(D254:W254,AH254,$D$5:$W$5,F100L!AI254)</f>
        <v>CHM121,CHM124</v>
      </c>
      <c r="AJ254" s="29"/>
      <c r="AK254" s="29"/>
      <c r="AL254" s="29"/>
    </row>
    <row r="255" spans="1:38" ht="24" x14ac:dyDescent="0.35">
      <c r="A255" s="99">
        <v>248</v>
      </c>
      <c r="B255" s="3" t="str">
        <f>PROPER(Details!B254)</f>
        <v xml:space="preserve">Ugochukwu, Clinton </v>
      </c>
      <c r="C255" s="22" t="str">
        <f>T(Details!C254)</f>
        <v>CMP/20/112185</v>
      </c>
      <c r="D255" s="18" t="s">
        <v>69</v>
      </c>
      <c r="E255" s="18" t="s">
        <v>70</v>
      </c>
      <c r="F255" s="18" t="s">
        <v>67</v>
      </c>
      <c r="G255" s="18" t="s">
        <v>70</v>
      </c>
      <c r="H255" s="18" t="s">
        <v>70</v>
      </c>
      <c r="I255" s="18" t="s">
        <v>68</v>
      </c>
      <c r="J255" s="18" t="s">
        <v>72</v>
      </c>
      <c r="K255" s="18" t="s">
        <v>69</v>
      </c>
      <c r="L255" s="18" t="s">
        <v>72</v>
      </c>
      <c r="M255" s="18" t="s">
        <v>71</v>
      </c>
      <c r="N255" s="18" t="s">
        <v>67</v>
      </c>
      <c r="X255" s="39"/>
      <c r="Y255" s="4">
        <f t="shared" si="25"/>
        <v>21</v>
      </c>
      <c r="Z255" s="4">
        <f t="shared" si="26"/>
        <v>46</v>
      </c>
      <c r="AA255" s="5">
        <f t="shared" si="27"/>
        <v>2.190000057220459</v>
      </c>
      <c r="AB255" s="4" t="str">
        <f t="shared" si="28"/>
        <v>P</v>
      </c>
      <c r="AC255" s="4">
        <f>F100L!Y255</f>
        <v>20</v>
      </c>
      <c r="AD255" s="4">
        <f>F100L!Z255</f>
        <v>33</v>
      </c>
      <c r="AE255" s="5">
        <f t="shared" si="29"/>
        <v>1.6499999761581421</v>
      </c>
      <c r="AF255" s="4">
        <f t="shared" si="30"/>
        <v>41</v>
      </c>
      <c r="AG255" s="4">
        <f t="shared" si="31"/>
        <v>79</v>
      </c>
      <c r="AH255" s="5">
        <f t="shared" si="32"/>
        <v>1.9299999475479126</v>
      </c>
      <c r="AI255" s="3" t="str">
        <f>RemarksTwo(D255:W255,AH255,$D$5:$W$5,F100L!AI255)</f>
        <v>PHY122,CHM121,CHM124,CHM114,PHY112</v>
      </c>
      <c r="AJ255" s="29"/>
      <c r="AK255" s="29"/>
      <c r="AL255" s="29"/>
    </row>
    <row r="256" spans="1:38" x14ac:dyDescent="0.35">
      <c r="A256" s="99">
        <v>249</v>
      </c>
      <c r="B256" s="3" t="str">
        <f>PROPER(Details!B255)</f>
        <v>Emmanuel, Wisdom Chijindu</v>
      </c>
      <c r="C256" s="22" t="str">
        <f>T(Details!C255)</f>
        <v>CMP/20/112189</v>
      </c>
      <c r="D256" s="18" t="s">
        <v>68</v>
      </c>
      <c r="E256" s="18" t="s">
        <v>70</v>
      </c>
      <c r="F256" s="18" t="s">
        <v>72</v>
      </c>
      <c r="G256" s="18" t="s">
        <v>68</v>
      </c>
      <c r="H256" s="18" t="s">
        <v>72</v>
      </c>
      <c r="I256" s="18" t="s">
        <v>67</v>
      </c>
      <c r="J256" s="18" t="s">
        <v>70</v>
      </c>
      <c r="K256" s="18" t="s">
        <v>67</v>
      </c>
      <c r="L256" s="18" t="s">
        <v>67</v>
      </c>
      <c r="M256" s="18" t="s">
        <v>67</v>
      </c>
      <c r="N256" s="18" t="s">
        <v>68</v>
      </c>
      <c r="X256" s="39"/>
      <c r="Y256" s="4">
        <f t="shared" si="25"/>
        <v>21</v>
      </c>
      <c r="Z256" s="4">
        <f t="shared" si="26"/>
        <v>54</v>
      </c>
      <c r="AA256" s="5">
        <f t="shared" si="27"/>
        <v>2.5699999332427979</v>
      </c>
      <c r="AB256" s="4" t="str">
        <f t="shared" si="28"/>
        <v>CO</v>
      </c>
      <c r="AC256" s="4">
        <f>F100L!Y256</f>
        <v>20</v>
      </c>
      <c r="AD256" s="4">
        <f>F100L!Z256</f>
        <v>53</v>
      </c>
      <c r="AE256" s="5">
        <f t="shared" si="29"/>
        <v>2.6500000953674316</v>
      </c>
      <c r="AF256" s="4">
        <f t="shared" si="30"/>
        <v>41</v>
      </c>
      <c r="AG256" s="4">
        <f t="shared" si="31"/>
        <v>107</v>
      </c>
      <c r="AH256" s="5">
        <f t="shared" si="32"/>
        <v>2.6099998950958252</v>
      </c>
      <c r="AI256" s="3" t="str">
        <f>RemarksTwo(D256:W256,AH256,$D$5:$W$5,F100L!AI256)</f>
        <v>PHY122,GSS126</v>
      </c>
      <c r="AJ256" s="29"/>
      <c r="AK256" s="29"/>
      <c r="AL256" s="29"/>
    </row>
    <row r="257" spans="1:38" x14ac:dyDescent="0.35">
      <c r="A257" s="99">
        <v>250</v>
      </c>
      <c r="B257" s="3" t="str">
        <f>PROPER(Details!B256)</f>
        <v>Amaechi, Chigozie Christian</v>
      </c>
      <c r="C257" s="22" t="str">
        <f>T(Details!C256)</f>
        <v>CMP/20/112206</v>
      </c>
      <c r="D257" s="18" t="s">
        <v>69</v>
      </c>
      <c r="E257" s="18" t="s">
        <v>72</v>
      </c>
      <c r="F257" s="18" t="s">
        <v>68</v>
      </c>
      <c r="G257" s="18" t="s">
        <v>109</v>
      </c>
      <c r="H257" s="18" t="s">
        <v>72</v>
      </c>
      <c r="I257" s="18" t="s">
        <v>68</v>
      </c>
      <c r="J257" s="18" t="s">
        <v>71</v>
      </c>
      <c r="K257" s="18" t="s">
        <v>67</v>
      </c>
      <c r="L257" s="18" t="s">
        <v>67</v>
      </c>
      <c r="M257" s="18" t="s">
        <v>71</v>
      </c>
      <c r="N257" s="18" t="s">
        <v>69</v>
      </c>
      <c r="X257" s="39"/>
      <c r="Y257" s="4">
        <f t="shared" si="25"/>
        <v>18</v>
      </c>
      <c r="Z257" s="4">
        <f t="shared" si="26"/>
        <v>57</v>
      </c>
      <c r="AA257" s="5">
        <f t="shared" si="27"/>
        <v>3.1700000762939453</v>
      </c>
      <c r="AB257" s="4" t="str">
        <f t="shared" si="28"/>
        <v>P</v>
      </c>
      <c r="AC257" s="4">
        <f>F100L!Y257</f>
        <v>20</v>
      </c>
      <c r="AD257" s="4">
        <f>F100L!Z257</f>
        <v>57</v>
      </c>
      <c r="AE257" s="5">
        <f t="shared" si="29"/>
        <v>2.8499999046325684</v>
      </c>
      <c r="AF257" s="4">
        <f t="shared" si="30"/>
        <v>38</v>
      </c>
      <c r="AG257" s="4">
        <f t="shared" si="31"/>
        <v>114</v>
      </c>
      <c r="AH257" s="5">
        <f t="shared" si="32"/>
        <v>3</v>
      </c>
      <c r="AI257" s="3" t="str">
        <f>RemarksTwo(D257:W257,AH257,$D$5:$W$5,F100L!AI257)</f>
        <v>CHM121,CHM114</v>
      </c>
      <c r="AJ257" s="29"/>
      <c r="AK257" s="29"/>
      <c r="AL257" s="29"/>
    </row>
    <row r="258" spans="1:38" x14ac:dyDescent="0.35">
      <c r="A258" s="99">
        <v>251</v>
      </c>
      <c r="B258" s="3" t="str">
        <f>PROPER(Details!B257)</f>
        <v>Eleje, Desmond Ndubuisi</v>
      </c>
      <c r="C258" s="22" t="str">
        <f>T(Details!C257)</f>
        <v>CMP/20/112221</v>
      </c>
      <c r="D258" s="18" t="s">
        <v>69</v>
      </c>
      <c r="E258" s="18" t="s">
        <v>72</v>
      </c>
      <c r="F258" s="18" t="s">
        <v>72</v>
      </c>
      <c r="G258" s="18" t="s">
        <v>68</v>
      </c>
      <c r="H258" s="18" t="s">
        <v>72</v>
      </c>
      <c r="I258" s="18" t="s">
        <v>68</v>
      </c>
      <c r="J258" s="18" t="s">
        <v>72</v>
      </c>
      <c r="K258" s="18" t="s">
        <v>69</v>
      </c>
      <c r="L258" s="18" t="s">
        <v>71</v>
      </c>
      <c r="M258" s="18" t="s">
        <v>72</v>
      </c>
      <c r="N258" s="18" t="s">
        <v>70</v>
      </c>
      <c r="X258" s="39"/>
      <c r="Y258" s="4">
        <f t="shared" si="25"/>
        <v>21</v>
      </c>
      <c r="Z258" s="4">
        <f t="shared" si="26"/>
        <v>47</v>
      </c>
      <c r="AA258" s="5">
        <f t="shared" si="27"/>
        <v>2.2400000095367432</v>
      </c>
      <c r="AB258" s="4" t="str">
        <f t="shared" si="28"/>
        <v>CO</v>
      </c>
      <c r="AC258" s="4">
        <f>F100L!Y258</f>
        <v>20</v>
      </c>
      <c r="AD258" s="4">
        <f>F100L!Z258</f>
        <v>66</v>
      </c>
      <c r="AE258" s="5">
        <f t="shared" si="29"/>
        <v>3.2999999523162842</v>
      </c>
      <c r="AF258" s="4">
        <f t="shared" si="30"/>
        <v>41</v>
      </c>
      <c r="AG258" s="4">
        <f t="shared" si="31"/>
        <v>113</v>
      </c>
      <c r="AH258" s="5">
        <f t="shared" si="32"/>
        <v>2.7599999904632568</v>
      </c>
      <c r="AI258" s="3" t="str">
        <f>RemarksTwo(D258:W258,AH258,$D$5:$W$5,F100L!AI258)</f>
        <v>MTH123,CHM114</v>
      </c>
      <c r="AJ258" s="29"/>
      <c r="AK258" s="29"/>
      <c r="AL258" s="29"/>
    </row>
    <row r="259" spans="1:38" x14ac:dyDescent="0.35">
      <c r="A259" s="99">
        <v>252</v>
      </c>
      <c r="B259" s="3" t="str">
        <f>PROPER(Details!B258)</f>
        <v>Elechi, Benneth Ibezimako</v>
      </c>
      <c r="C259" s="22" t="str">
        <f>T(Details!C258)</f>
        <v>CMP/20/112232</v>
      </c>
      <c r="D259" s="18" t="s">
        <v>69</v>
      </c>
      <c r="E259" s="18" t="s">
        <v>72</v>
      </c>
      <c r="F259" s="18" t="s">
        <v>68</v>
      </c>
      <c r="G259" s="18" t="s">
        <v>72</v>
      </c>
      <c r="H259" s="18" t="s">
        <v>72</v>
      </c>
      <c r="I259" s="18" t="s">
        <v>69</v>
      </c>
      <c r="J259" s="18" t="s">
        <v>68</v>
      </c>
      <c r="K259" s="18" t="s">
        <v>68</v>
      </c>
      <c r="L259" s="18" t="s">
        <v>68</v>
      </c>
      <c r="M259" s="18" t="s">
        <v>67</v>
      </c>
      <c r="N259" s="18" t="s">
        <v>67</v>
      </c>
      <c r="X259" s="39"/>
      <c r="Y259" s="4">
        <f t="shared" si="25"/>
        <v>21</v>
      </c>
      <c r="Z259" s="4">
        <f t="shared" si="26"/>
        <v>65</v>
      </c>
      <c r="AA259" s="5">
        <f t="shared" si="27"/>
        <v>3.0999999046325684</v>
      </c>
      <c r="AB259" s="4" t="str">
        <f t="shared" si="28"/>
        <v>P</v>
      </c>
      <c r="AC259" s="4">
        <f>F100L!Y259</f>
        <v>20</v>
      </c>
      <c r="AD259" s="4">
        <f>F100L!Z259</f>
        <v>64</v>
      </c>
      <c r="AE259" s="5">
        <f t="shared" si="29"/>
        <v>3.2000000476837158</v>
      </c>
      <c r="AF259" s="4">
        <f t="shared" si="30"/>
        <v>41</v>
      </c>
      <c r="AG259" s="4">
        <f t="shared" si="31"/>
        <v>129</v>
      </c>
      <c r="AH259" s="5">
        <f t="shared" si="32"/>
        <v>3.1500000953674316</v>
      </c>
      <c r="AI259" s="3" t="str">
        <f>RemarksTwo(D259:W259,AH259,$D$5:$W$5,F100L!AI259)</f>
        <v>PASS</v>
      </c>
      <c r="AJ259" s="29"/>
      <c r="AK259" s="29"/>
      <c r="AL259" s="29"/>
    </row>
    <row r="260" spans="1:38" x14ac:dyDescent="0.35">
      <c r="A260" s="99">
        <v>253</v>
      </c>
      <c r="B260" s="3" t="str">
        <f>PROPER(Details!B259)</f>
        <v>Divine, Dandy Dandy</v>
      </c>
      <c r="C260" s="22" t="str">
        <f>T(Details!C259)</f>
        <v>CMP/20/112254</v>
      </c>
      <c r="D260" s="18" t="s">
        <v>69</v>
      </c>
      <c r="E260" s="18" t="s">
        <v>70</v>
      </c>
      <c r="F260" s="18" t="s">
        <v>68</v>
      </c>
      <c r="G260" s="18" t="s">
        <v>69</v>
      </c>
      <c r="H260" s="18" t="s">
        <v>72</v>
      </c>
      <c r="I260" s="18" t="s">
        <v>68</v>
      </c>
      <c r="J260" s="18" t="s">
        <v>70</v>
      </c>
      <c r="K260" s="18" t="s">
        <v>69</v>
      </c>
      <c r="L260" s="18" t="s">
        <v>72</v>
      </c>
      <c r="M260" s="18" t="s">
        <v>72</v>
      </c>
      <c r="N260" s="18" t="s">
        <v>72</v>
      </c>
      <c r="X260" s="39"/>
      <c r="Y260" s="4">
        <f t="shared" si="25"/>
        <v>21</v>
      </c>
      <c r="Z260" s="4">
        <f t="shared" si="26"/>
        <v>51</v>
      </c>
      <c r="AA260" s="5">
        <f t="shared" si="27"/>
        <v>2.4300000667572021</v>
      </c>
      <c r="AB260" s="4" t="str">
        <f t="shared" si="28"/>
        <v>CO</v>
      </c>
      <c r="AC260" s="4">
        <f>F100L!Y260</f>
        <v>20</v>
      </c>
      <c r="AD260" s="4">
        <f>F100L!Z260</f>
        <v>58</v>
      </c>
      <c r="AE260" s="5">
        <f t="shared" si="29"/>
        <v>2.9000000953674316</v>
      </c>
      <c r="AF260" s="4">
        <f t="shared" si="30"/>
        <v>41</v>
      </c>
      <c r="AG260" s="4">
        <f t="shared" si="31"/>
        <v>109</v>
      </c>
      <c r="AH260" s="5">
        <f t="shared" si="32"/>
        <v>2.6600000858306885</v>
      </c>
      <c r="AI260" s="3" t="str">
        <f>RemarksTwo(D260:W260,AH260,$D$5:$W$5,F100L!AI260)</f>
        <v>PHY122,GSS126,CHM114</v>
      </c>
      <c r="AJ260" s="29"/>
      <c r="AK260" s="29"/>
      <c r="AL260" s="29"/>
    </row>
    <row r="261" spans="1:38" ht="24" x14ac:dyDescent="0.35">
      <c r="A261" s="99">
        <v>254</v>
      </c>
      <c r="B261" s="3" t="str">
        <f>PROPER(Details!B260)</f>
        <v>Iroakazi, Wisdom Nmesoma</v>
      </c>
      <c r="C261" s="22" t="str">
        <f>T(Details!C260)</f>
        <v>CMP/20/112256</v>
      </c>
      <c r="D261" s="18" t="s">
        <v>69</v>
      </c>
      <c r="E261" s="18" t="s">
        <v>70</v>
      </c>
      <c r="F261" s="18" t="s">
        <v>67</v>
      </c>
      <c r="G261" s="18" t="s">
        <v>68</v>
      </c>
      <c r="H261" s="18" t="s">
        <v>70</v>
      </c>
      <c r="I261" s="18" t="s">
        <v>68</v>
      </c>
      <c r="J261" s="18" t="s">
        <v>70</v>
      </c>
      <c r="K261" s="18" t="s">
        <v>69</v>
      </c>
      <c r="L261" s="18" t="s">
        <v>68</v>
      </c>
      <c r="M261" s="18" t="s">
        <v>67</v>
      </c>
      <c r="N261" s="18" t="s">
        <v>67</v>
      </c>
      <c r="X261" s="39"/>
      <c r="Y261" s="4">
        <f>SumTCL(D261:W261,$D$7:$W$7)</f>
        <v>21</v>
      </c>
      <c r="Z261" s="4">
        <f t="shared" si="26"/>
        <v>61</v>
      </c>
      <c r="AA261" s="5">
        <f t="shared" si="27"/>
        <v>2.9000000953674316</v>
      </c>
      <c r="AB261" s="4" t="str">
        <f t="shared" si="28"/>
        <v>CO</v>
      </c>
      <c r="AC261" s="4">
        <f>F100L!Y261</f>
        <v>20</v>
      </c>
      <c r="AD261" s="4">
        <f>F100L!Z261</f>
        <v>62</v>
      </c>
      <c r="AE261" s="5">
        <f t="shared" si="29"/>
        <v>3.0999999046325684</v>
      </c>
      <c r="AF261" s="4">
        <f t="shared" si="30"/>
        <v>41</v>
      </c>
      <c r="AG261" s="4">
        <f t="shared" si="31"/>
        <v>123</v>
      </c>
      <c r="AH261" s="5">
        <f t="shared" si="32"/>
        <v>3</v>
      </c>
      <c r="AI261" s="3" t="str">
        <f>RemarksTwo(D261:W261,AH261,$D$5:$W$5,F100L!AI261)</f>
        <v>PHY122,CHM124,GSS126,CHM114</v>
      </c>
      <c r="AJ261" s="29"/>
      <c r="AK261" s="29"/>
      <c r="AL261" s="29"/>
    </row>
    <row r="262" spans="1:38" x14ac:dyDescent="0.35">
      <c r="A262" s="99">
        <v>255</v>
      </c>
      <c r="B262" s="3" t="str">
        <f>PROPER(Details!B261)</f>
        <v>Ugwubujor, Obinna Kingsley</v>
      </c>
      <c r="C262" s="22" t="str">
        <f>T(Details!C261)</f>
        <v>CMP/20/112263</v>
      </c>
      <c r="D262" s="18" t="s">
        <v>69</v>
      </c>
      <c r="E262" s="18" t="s">
        <v>72</v>
      </c>
      <c r="F262" s="18" t="s">
        <v>67</v>
      </c>
      <c r="G262" s="18" t="s">
        <v>69</v>
      </c>
      <c r="H262" s="18" t="s">
        <v>70</v>
      </c>
      <c r="I262" s="18" t="s">
        <v>69</v>
      </c>
      <c r="J262" s="18" t="s">
        <v>67</v>
      </c>
      <c r="K262" s="18" t="s">
        <v>69</v>
      </c>
      <c r="L262" s="18" t="s">
        <v>68</v>
      </c>
      <c r="M262" s="18" t="s">
        <v>69</v>
      </c>
      <c r="N262" s="18" t="s">
        <v>72</v>
      </c>
      <c r="X262" s="39"/>
      <c r="Y262" s="4">
        <f t="shared" si="25"/>
        <v>21</v>
      </c>
      <c r="Z262" s="4">
        <f t="shared" si="26"/>
        <v>77</v>
      </c>
      <c r="AA262" s="5">
        <f t="shared" si="27"/>
        <v>3.6700000762939453</v>
      </c>
      <c r="AB262" s="4" t="str">
        <f t="shared" si="28"/>
        <v>P</v>
      </c>
      <c r="AC262" s="4">
        <f>F100L!Y262</f>
        <v>20</v>
      </c>
      <c r="AD262" s="4">
        <f>F100L!Z262</f>
        <v>78</v>
      </c>
      <c r="AE262" s="5">
        <f t="shared" si="29"/>
        <v>3.9000000953674316</v>
      </c>
      <c r="AF262" s="4">
        <f t="shared" si="30"/>
        <v>41</v>
      </c>
      <c r="AG262" s="4">
        <f t="shared" si="31"/>
        <v>155</v>
      </c>
      <c r="AH262" s="5">
        <f t="shared" si="32"/>
        <v>3.7799999713897705</v>
      </c>
      <c r="AI262" s="3" t="str">
        <f>RemarksTwo(D262:W262,AH262,$D$5:$W$5,F100L!AI262)</f>
        <v>CHM124</v>
      </c>
      <c r="AJ262" s="29"/>
      <c r="AK262" s="29"/>
      <c r="AL262" s="29"/>
    </row>
    <row r="263" spans="1:38" x14ac:dyDescent="0.35">
      <c r="A263" s="99">
        <v>256</v>
      </c>
      <c r="B263" s="3" t="str">
        <f>PROPER(Details!B262)</f>
        <v>Ihemadu, Grace Nzubechi</v>
      </c>
      <c r="C263" s="22" t="str">
        <f>T(Details!C262)</f>
        <v>CMP/20/112276</v>
      </c>
      <c r="D263" s="18" t="s">
        <v>69</v>
      </c>
      <c r="E263" s="18" t="s">
        <v>69</v>
      </c>
      <c r="F263" s="18" t="s">
        <v>68</v>
      </c>
      <c r="G263" s="18" t="s">
        <v>67</v>
      </c>
      <c r="H263" s="18" t="s">
        <v>67</v>
      </c>
      <c r="I263" s="18" t="s">
        <v>67</v>
      </c>
      <c r="J263" s="18" t="s">
        <v>67</v>
      </c>
      <c r="K263" s="18" t="s">
        <v>67</v>
      </c>
      <c r="L263" s="18" t="s">
        <v>68</v>
      </c>
      <c r="M263" s="18" t="s">
        <v>68</v>
      </c>
      <c r="N263" s="18" t="s">
        <v>71</v>
      </c>
      <c r="X263" s="39"/>
      <c r="Y263" s="4">
        <f t="shared" si="25"/>
        <v>21</v>
      </c>
      <c r="Z263" s="4">
        <f t="shared" si="26"/>
        <v>80</v>
      </c>
      <c r="AA263" s="5">
        <f t="shared" si="27"/>
        <v>3.809999942779541</v>
      </c>
      <c r="AB263" s="4" t="str">
        <f t="shared" si="28"/>
        <v>P</v>
      </c>
      <c r="AC263" s="4">
        <f>F100L!Y263</f>
        <v>20</v>
      </c>
      <c r="AD263" s="4">
        <f>F100L!Z263</f>
        <v>75</v>
      </c>
      <c r="AE263" s="5">
        <f t="shared" si="29"/>
        <v>3.75</v>
      </c>
      <c r="AF263" s="4">
        <f t="shared" si="30"/>
        <v>41</v>
      </c>
      <c r="AG263" s="4">
        <f t="shared" si="31"/>
        <v>155</v>
      </c>
      <c r="AH263" s="5">
        <f t="shared" si="32"/>
        <v>3.7799999713897705</v>
      </c>
      <c r="AI263" s="3" t="str">
        <f>RemarksTwo(D263:W263,AH263,$D$5:$W$5,F100L!AI263)</f>
        <v>PASS</v>
      </c>
      <c r="AJ263" s="29"/>
      <c r="AK263" s="29"/>
      <c r="AL263" s="29"/>
    </row>
    <row r="264" spans="1:38" ht="24" x14ac:dyDescent="0.35">
      <c r="A264" s="99">
        <v>257</v>
      </c>
      <c r="B264" s="3" t="str">
        <f>PROPER(Details!B263)</f>
        <v>Ogbonna, Chisom Prosper</v>
      </c>
      <c r="C264" s="22" t="str">
        <f>T(Details!C263)</f>
        <v>CMP/20/112277</v>
      </c>
      <c r="D264" s="18" t="s">
        <v>69</v>
      </c>
      <c r="E264" s="18" t="s">
        <v>71</v>
      </c>
      <c r="F264" s="18" t="s">
        <v>71</v>
      </c>
      <c r="G264" s="18" t="s">
        <v>72</v>
      </c>
      <c r="H264" s="18" t="s">
        <v>70</v>
      </c>
      <c r="I264" s="18" t="s">
        <v>70</v>
      </c>
      <c r="J264" s="18" t="s">
        <v>70</v>
      </c>
      <c r="K264" s="18" t="s">
        <v>69</v>
      </c>
      <c r="L264" s="18" t="s">
        <v>68</v>
      </c>
      <c r="M264" s="18" t="s">
        <v>71</v>
      </c>
      <c r="N264" s="18" t="s">
        <v>68</v>
      </c>
      <c r="X264" s="39"/>
      <c r="Y264" s="4">
        <f t="shared" si="25"/>
        <v>21</v>
      </c>
      <c r="Z264" s="4">
        <f t="shared" si="26"/>
        <v>45</v>
      </c>
      <c r="AA264" s="5">
        <f t="shared" si="27"/>
        <v>2.1400001049041748</v>
      </c>
      <c r="AB264" s="4" t="str">
        <f t="shared" si="28"/>
        <v>CO</v>
      </c>
      <c r="AC264" s="4">
        <f>F100L!Y264</f>
        <v>20</v>
      </c>
      <c r="AD264" s="4">
        <f>F100L!Z264</f>
        <v>50</v>
      </c>
      <c r="AE264" s="5">
        <f t="shared" si="29"/>
        <v>2.5</v>
      </c>
      <c r="AF264" s="4">
        <f t="shared" si="30"/>
        <v>41</v>
      </c>
      <c r="AG264" s="4">
        <f t="shared" si="31"/>
        <v>95</v>
      </c>
      <c r="AH264" s="5">
        <f t="shared" si="32"/>
        <v>2.3199999332427979</v>
      </c>
      <c r="AI264" s="3" t="str">
        <f>RemarksTwo(D264:W264,AH264,$D$5:$W$5,F100L!AI264)</f>
        <v>CHM124,GSS121,GSS126,CHM114,GSS111</v>
      </c>
      <c r="AJ264" s="29"/>
      <c r="AK264" s="29"/>
      <c r="AL264" s="29"/>
    </row>
    <row r="265" spans="1:38" ht="20.25" customHeight="1" x14ac:dyDescent="0.35">
      <c r="A265" s="99">
        <v>258</v>
      </c>
      <c r="B265" s="3" t="str">
        <f>PROPER(Details!B264)</f>
        <v>Stephen, Chukwuma Ali</v>
      </c>
      <c r="C265" s="22" t="str">
        <f>T(Details!C264)</f>
        <v>CMP/20/112278</v>
      </c>
      <c r="D265" s="18" t="s">
        <v>69</v>
      </c>
      <c r="E265" s="18" t="s">
        <v>70</v>
      </c>
      <c r="F265" s="18" t="s">
        <v>68</v>
      </c>
      <c r="G265" s="18" t="s">
        <v>72</v>
      </c>
      <c r="H265" s="18" t="s">
        <v>70</v>
      </c>
      <c r="I265" s="18" t="s">
        <v>69</v>
      </c>
      <c r="J265" s="18" t="s">
        <v>70</v>
      </c>
      <c r="K265" s="18" t="s">
        <v>67</v>
      </c>
      <c r="L265" s="18" t="s">
        <v>68</v>
      </c>
      <c r="M265" s="18" t="s">
        <v>71</v>
      </c>
      <c r="N265" s="18" t="s">
        <v>69</v>
      </c>
      <c r="X265" s="39"/>
      <c r="Y265" s="4">
        <f t="shared" si="25"/>
        <v>21</v>
      </c>
      <c r="Z265" s="4">
        <f t="shared" si="26"/>
        <v>55</v>
      </c>
      <c r="AA265" s="5">
        <f t="shared" si="27"/>
        <v>2.619999885559082</v>
      </c>
      <c r="AB265" s="4" t="str">
        <f t="shared" si="28"/>
        <v>CO</v>
      </c>
      <c r="AC265" s="4">
        <f>F100L!Y265</f>
        <v>20</v>
      </c>
      <c r="AD265" s="4">
        <f>F100L!Z265</f>
        <v>55</v>
      </c>
      <c r="AE265" s="5">
        <f t="shared" si="29"/>
        <v>2.75</v>
      </c>
      <c r="AF265" s="4">
        <f t="shared" si="30"/>
        <v>41</v>
      </c>
      <c r="AG265" s="4">
        <f t="shared" si="31"/>
        <v>110</v>
      </c>
      <c r="AH265" s="5">
        <f t="shared" si="32"/>
        <v>2.6800000667572021</v>
      </c>
      <c r="AI265" s="3" t="str">
        <f>RemarksTwo(D265:W265,AH265,$D$5:$W$5,F100L!AI265)</f>
        <v>PHY122,CHM124,GSS126,CHM114</v>
      </c>
      <c r="AJ265" s="29"/>
      <c r="AK265" s="29"/>
      <c r="AL265" s="29"/>
    </row>
    <row r="266" spans="1:38" x14ac:dyDescent="0.35">
      <c r="A266" s="99">
        <v>259</v>
      </c>
      <c r="B266" s="3" t="str">
        <f>PROPER(Details!B265)</f>
        <v>Chinkere, Benjamin Chizuru</v>
      </c>
      <c r="C266" s="22" t="str">
        <f>T(Details!C265)</f>
        <v>CMP/20/112280</v>
      </c>
      <c r="D266" s="18" t="s">
        <v>69</v>
      </c>
      <c r="E266" s="18" t="s">
        <v>72</v>
      </c>
      <c r="F266" s="18" t="s">
        <v>68</v>
      </c>
      <c r="G266" s="18" t="s">
        <v>68</v>
      </c>
      <c r="H266" s="18" t="s">
        <v>70</v>
      </c>
      <c r="I266" s="18" t="s">
        <v>68</v>
      </c>
      <c r="J266" s="18" t="s">
        <v>67</v>
      </c>
      <c r="K266" s="18" t="s">
        <v>67</v>
      </c>
      <c r="L266" s="18" t="s">
        <v>68</v>
      </c>
      <c r="M266" s="18" t="s">
        <v>72</v>
      </c>
      <c r="N266" s="18" t="s">
        <v>71</v>
      </c>
      <c r="X266" s="39"/>
      <c r="Y266" s="4">
        <f t="shared" si="25"/>
        <v>21</v>
      </c>
      <c r="Z266" s="4">
        <f t="shared" si="26"/>
        <v>59</v>
      </c>
      <c r="AA266" s="5">
        <f t="shared" si="27"/>
        <v>2.809999942779541</v>
      </c>
      <c r="AB266" s="4" t="str">
        <f t="shared" si="28"/>
        <v>P</v>
      </c>
      <c r="AC266" s="4">
        <f>F100L!Y266</f>
        <v>20</v>
      </c>
      <c r="AD266" s="4">
        <f>F100L!Z266</f>
        <v>67</v>
      </c>
      <c r="AE266" s="5">
        <f t="shared" si="29"/>
        <v>3.3499999046325684</v>
      </c>
      <c r="AF266" s="4">
        <f t="shared" si="30"/>
        <v>41</v>
      </c>
      <c r="AG266" s="4">
        <f t="shared" si="31"/>
        <v>126</v>
      </c>
      <c r="AH266" s="5">
        <f t="shared" si="32"/>
        <v>3.0699999332427979</v>
      </c>
      <c r="AI266" s="3" t="str">
        <f>RemarksTwo(D266:W266,AH266,$D$5:$W$5,F100L!AI266)</f>
        <v>CHM124</v>
      </c>
      <c r="AJ266" s="29"/>
      <c r="AK266" s="29"/>
      <c r="AL266" s="29"/>
    </row>
    <row r="267" spans="1:38" x14ac:dyDescent="0.35">
      <c r="A267" s="99">
        <v>260</v>
      </c>
      <c r="B267" s="3" t="str">
        <f>PROPER(Details!B266)</f>
        <v>Ukpabi, Benjamin Ebube</v>
      </c>
      <c r="C267" s="22" t="str">
        <f>T(Details!C266)</f>
        <v>CMP/20/112285</v>
      </c>
      <c r="D267" s="18" t="s">
        <v>68</v>
      </c>
      <c r="E267" s="18" t="s">
        <v>72</v>
      </c>
      <c r="F267" s="18" t="s">
        <v>68</v>
      </c>
      <c r="G267" s="18" t="s">
        <v>71</v>
      </c>
      <c r="H267" s="18" t="s">
        <v>72</v>
      </c>
      <c r="I267" s="18" t="s">
        <v>67</v>
      </c>
      <c r="J267" s="18" t="s">
        <v>68</v>
      </c>
      <c r="K267" s="18" t="s">
        <v>67</v>
      </c>
      <c r="L267" s="18" t="s">
        <v>68</v>
      </c>
      <c r="M267" s="18" t="s">
        <v>68</v>
      </c>
      <c r="N267" s="18" t="s">
        <v>68</v>
      </c>
      <c r="X267" s="39"/>
      <c r="Y267" s="4">
        <f t="shared" si="25"/>
        <v>21</v>
      </c>
      <c r="Z267" s="4">
        <f t="shared" si="26"/>
        <v>57</v>
      </c>
      <c r="AA267" s="5">
        <f t="shared" si="27"/>
        <v>2.7100000381469727</v>
      </c>
      <c r="AB267" s="4" t="str">
        <f t="shared" si="28"/>
        <v>P</v>
      </c>
      <c r="AC267" s="4">
        <f>F100L!Y267</f>
        <v>20</v>
      </c>
      <c r="AD267" s="4">
        <f>F100L!Z267</f>
        <v>63</v>
      </c>
      <c r="AE267" s="5">
        <f t="shared" si="29"/>
        <v>3.1500000953674316</v>
      </c>
      <c r="AF267" s="4">
        <f t="shared" si="30"/>
        <v>41</v>
      </c>
      <c r="AG267" s="4">
        <f t="shared" si="31"/>
        <v>120</v>
      </c>
      <c r="AH267" s="5">
        <f t="shared" si="32"/>
        <v>2.9300000667572021</v>
      </c>
      <c r="AI267" s="3" t="str">
        <f>RemarksTwo(D267:W267,AH267,$D$5:$W$5,F100L!AI267)</f>
        <v>PHY117,CHM114</v>
      </c>
      <c r="AJ267" s="29"/>
      <c r="AK267" s="29"/>
      <c r="AL267" s="29"/>
    </row>
    <row r="268" spans="1:38" x14ac:dyDescent="0.35">
      <c r="A268" s="99">
        <v>261</v>
      </c>
      <c r="B268" s="3" t="str">
        <f>PROPER(Details!B267)</f>
        <v>Ahiabuike, Gideon  Uchechukwu</v>
      </c>
      <c r="C268" s="22" t="str">
        <f>T(Details!C267)</f>
        <v>CMP/20/112302</v>
      </c>
      <c r="D268" s="18" t="s">
        <v>69</v>
      </c>
      <c r="E268" s="18" t="s">
        <v>72</v>
      </c>
      <c r="F268" s="18" t="s">
        <v>71</v>
      </c>
      <c r="G268" s="18" t="s">
        <v>72</v>
      </c>
      <c r="H268" s="18" t="s">
        <v>71</v>
      </c>
      <c r="I268" s="18" t="s">
        <v>67</v>
      </c>
      <c r="J268" s="18" t="s">
        <v>70</v>
      </c>
      <c r="K268" s="18" t="s">
        <v>69</v>
      </c>
      <c r="L268" s="18" t="s">
        <v>67</v>
      </c>
      <c r="M268" s="18" t="s">
        <v>68</v>
      </c>
      <c r="N268" s="18" t="s">
        <v>67</v>
      </c>
      <c r="X268" s="39"/>
      <c r="Y268" s="4">
        <f t="shared" ref="Y268:Y331" si="33">SumTCL(D268:W268,$D$7:$W$7)</f>
        <v>21</v>
      </c>
      <c r="Z268" s="4">
        <f t="shared" ref="Z268:Z331" si="34">CurrGP(D268:W268,$D$7:$W$7)</f>
        <v>59</v>
      </c>
      <c r="AA268" s="5">
        <f t="shared" ref="AA268:AA331" si="35">GradePointAve(Z268,Y268)</f>
        <v>2.809999942779541</v>
      </c>
      <c r="AB268" s="4" t="str">
        <f t="shared" ref="AB268:AB331" si="36">SRT(I268:W268)</f>
        <v>CO</v>
      </c>
      <c r="AC268" s="4">
        <f>F100L!Y268</f>
        <v>20</v>
      </c>
      <c r="AD268" s="4">
        <f>F100L!Z268</f>
        <v>72</v>
      </c>
      <c r="AE268" s="5">
        <f t="shared" ref="AE268:AE331" si="37">GradePointAve(AD268,AC268)</f>
        <v>3.5999999046325684</v>
      </c>
      <c r="AF268" s="4">
        <f t="shared" ref="AF268:AF331" si="38">SUM(Y268,AC268)</f>
        <v>41</v>
      </c>
      <c r="AG268" s="4">
        <f t="shared" ref="AG268:AG331" si="39">SUM(Z268,AD268)</f>
        <v>131</v>
      </c>
      <c r="AH268" s="5">
        <f t="shared" ref="AH268:AH331" si="40">GradePointAve(AG268,AF268)</f>
        <v>3.2000000476837158</v>
      </c>
      <c r="AI268" s="3" t="str">
        <f>RemarksTwo(D268:W268,AH268,$D$5:$W$5,F100L!AI268)</f>
        <v>GSS126</v>
      </c>
      <c r="AJ268" s="29"/>
      <c r="AK268" s="29"/>
      <c r="AL268" s="29"/>
    </row>
    <row r="269" spans="1:38" x14ac:dyDescent="0.35">
      <c r="A269" s="99">
        <v>262</v>
      </c>
      <c r="B269" s="3" t="str">
        <f>PROPER(Details!B268)</f>
        <v>Wellington, Zimuzo Progress</v>
      </c>
      <c r="C269" s="22" t="str">
        <f>T(Details!C268)</f>
        <v>CMP/20/112317</v>
      </c>
      <c r="D269" s="18" t="s">
        <v>69</v>
      </c>
      <c r="E269" s="18" t="s">
        <v>67</v>
      </c>
      <c r="F269" s="18" t="s">
        <v>67</v>
      </c>
      <c r="G269" s="18" t="s">
        <v>67</v>
      </c>
      <c r="H269" s="18" t="s">
        <v>67</v>
      </c>
      <c r="I269" s="18" t="s">
        <v>69</v>
      </c>
      <c r="J269" s="18" t="s">
        <v>67</v>
      </c>
      <c r="K269" s="18" t="s">
        <v>72</v>
      </c>
      <c r="L269" s="18" t="s">
        <v>69</v>
      </c>
      <c r="M269" s="18" t="s">
        <v>69</v>
      </c>
      <c r="N269" s="18" t="s">
        <v>69</v>
      </c>
      <c r="X269" s="39"/>
      <c r="Y269" s="4">
        <f t="shared" si="33"/>
        <v>21</v>
      </c>
      <c r="Z269" s="4">
        <f t="shared" si="34"/>
        <v>92</v>
      </c>
      <c r="AA269" s="5">
        <f t="shared" si="35"/>
        <v>4.380000114440918</v>
      </c>
      <c r="AB269" s="4" t="str">
        <f t="shared" si="36"/>
        <v>P</v>
      </c>
      <c r="AC269" s="4">
        <f>F100L!Y269</f>
        <v>20</v>
      </c>
      <c r="AD269" s="4">
        <f>F100L!Z269</f>
        <v>49</v>
      </c>
      <c r="AE269" s="5">
        <f t="shared" si="37"/>
        <v>2.4500000476837158</v>
      </c>
      <c r="AF269" s="4">
        <f t="shared" si="38"/>
        <v>41</v>
      </c>
      <c r="AG269" s="4">
        <f t="shared" si="39"/>
        <v>141</v>
      </c>
      <c r="AH269" s="5">
        <f t="shared" si="40"/>
        <v>3.440000057220459</v>
      </c>
      <c r="AI269" s="3" t="str">
        <f>RemarksTwo(D269:W269,AH269,$D$5:$W$5,F100L!AI269)</f>
        <v>CHM114</v>
      </c>
      <c r="AJ269" s="29"/>
      <c r="AK269" s="29"/>
      <c r="AL269" s="29"/>
    </row>
    <row r="270" spans="1:38" ht="24" x14ac:dyDescent="0.35">
      <c r="A270" s="99">
        <v>263</v>
      </c>
      <c r="B270" s="3" t="str">
        <f>PROPER(Details!B269)</f>
        <v>Daniel, Price Nkemakulam</v>
      </c>
      <c r="C270" s="22" t="str">
        <f>T(Details!C269)</f>
        <v>CMP/20/112318</v>
      </c>
      <c r="D270" s="18" t="s">
        <v>71</v>
      </c>
      <c r="E270" s="18" t="s">
        <v>72</v>
      </c>
      <c r="F270" s="18" t="s">
        <v>68</v>
      </c>
      <c r="G270" s="18" t="s">
        <v>72</v>
      </c>
      <c r="H270" s="18" t="s">
        <v>70</v>
      </c>
      <c r="I270" s="18" t="s">
        <v>71</v>
      </c>
      <c r="J270" s="18" t="s">
        <v>70</v>
      </c>
      <c r="K270" s="18" t="s">
        <v>72</v>
      </c>
      <c r="L270" s="18" t="s">
        <v>71</v>
      </c>
      <c r="M270" s="18" t="s">
        <v>72</v>
      </c>
      <c r="N270" s="18" t="s">
        <v>72</v>
      </c>
      <c r="X270" s="39"/>
      <c r="Y270" s="4">
        <f t="shared" si="33"/>
        <v>21</v>
      </c>
      <c r="Z270" s="4">
        <f t="shared" si="34"/>
        <v>27</v>
      </c>
      <c r="AA270" s="5">
        <f t="shared" si="35"/>
        <v>1.2899999618530273</v>
      </c>
      <c r="AB270" s="4" t="str">
        <f t="shared" si="36"/>
        <v>CO</v>
      </c>
      <c r="AC270" s="4">
        <f>F100L!Y270</f>
        <v>20</v>
      </c>
      <c r="AD270" s="4">
        <f>F100L!Z270</f>
        <v>48</v>
      </c>
      <c r="AE270" s="5">
        <f t="shared" si="37"/>
        <v>2.4000000953674316</v>
      </c>
      <c r="AF270" s="4">
        <f t="shared" si="38"/>
        <v>41</v>
      </c>
      <c r="AG270" s="4">
        <f t="shared" si="39"/>
        <v>75</v>
      </c>
      <c r="AH270" s="5">
        <f t="shared" si="40"/>
        <v>1.8300000429153442</v>
      </c>
      <c r="AI270" s="3" t="str">
        <f>RemarksTwo(D270:W270,AH270,$D$5:$W$5,F100L!AI270)</f>
        <v>CHM124,GSS126,PHY117,CHM113,CHM114</v>
      </c>
      <c r="AJ270" s="29"/>
      <c r="AK270" s="29"/>
      <c r="AL270" s="29"/>
    </row>
    <row r="271" spans="1:38" ht="38.25" customHeight="1" x14ac:dyDescent="0.35">
      <c r="A271" s="99">
        <v>264</v>
      </c>
      <c r="B271" s="3" t="str">
        <f>PROPER(Details!B270)</f>
        <v>Ekeoma, Chika Emmanuel</v>
      </c>
      <c r="C271" s="22" t="str">
        <f>T(Details!C270)</f>
        <v>CMP/20/112325</v>
      </c>
      <c r="D271" s="18" t="s">
        <v>71</v>
      </c>
      <c r="E271" s="18" t="s">
        <v>68</v>
      </c>
      <c r="F271" s="18" t="s">
        <v>72</v>
      </c>
      <c r="G271" s="18" t="s">
        <v>70</v>
      </c>
      <c r="H271" s="18" t="s">
        <v>70</v>
      </c>
      <c r="I271" s="18" t="s">
        <v>68</v>
      </c>
      <c r="J271" s="18" t="s">
        <v>68</v>
      </c>
      <c r="K271" s="18" t="s">
        <v>69</v>
      </c>
      <c r="L271" s="18" t="s">
        <v>72</v>
      </c>
      <c r="M271" s="18" t="s">
        <v>68</v>
      </c>
      <c r="N271" s="18" t="s">
        <v>71</v>
      </c>
      <c r="X271" s="39"/>
      <c r="Y271" s="4">
        <f t="shared" si="33"/>
        <v>21</v>
      </c>
      <c r="Z271" s="4">
        <f t="shared" si="34"/>
        <v>42</v>
      </c>
      <c r="AA271" s="5">
        <f t="shared" si="35"/>
        <v>2</v>
      </c>
      <c r="AB271" s="4" t="str">
        <f t="shared" si="36"/>
        <v>P</v>
      </c>
      <c r="AC271" s="4">
        <f>F100L!Y271</f>
        <v>20</v>
      </c>
      <c r="AD271" s="4">
        <f>F100L!Z271</f>
        <v>30</v>
      </c>
      <c r="AE271" s="5">
        <f t="shared" si="37"/>
        <v>1.5</v>
      </c>
      <c r="AF271" s="4">
        <f t="shared" si="38"/>
        <v>41</v>
      </c>
      <c r="AG271" s="4">
        <f t="shared" si="39"/>
        <v>72</v>
      </c>
      <c r="AH271" s="5">
        <f t="shared" si="40"/>
        <v>1.7599999904632568</v>
      </c>
      <c r="AI271" s="3" t="str">
        <f>RemarksTwo(D271:W271,AH271,$D$5:$W$5,F100L!AI271)</f>
        <v>CHM121,CHM124,MTH112,CHM113,CHM114,PHY112</v>
      </c>
      <c r="AJ271" s="29"/>
      <c r="AK271" s="29"/>
      <c r="AL271" s="29"/>
    </row>
    <row r="272" spans="1:38" ht="24" x14ac:dyDescent="0.35">
      <c r="A272" s="99">
        <v>265</v>
      </c>
      <c r="B272" s="3" t="str">
        <f>PROPER(Details!B271)</f>
        <v>Henry, Nwachukwu Chigozie</v>
      </c>
      <c r="C272" s="22" t="str">
        <f>T(Details!C271)</f>
        <v>CMP/20/112405</v>
      </c>
      <c r="D272" s="18" t="s">
        <v>68</v>
      </c>
      <c r="E272" s="18" t="s">
        <v>68</v>
      </c>
      <c r="F272" s="18" t="s">
        <v>69</v>
      </c>
      <c r="G272" s="18" t="s">
        <v>70</v>
      </c>
      <c r="H272" s="18" t="s">
        <v>70</v>
      </c>
      <c r="I272" s="18" t="s">
        <v>67</v>
      </c>
      <c r="J272" s="18" t="s">
        <v>71</v>
      </c>
      <c r="K272" s="18" t="s">
        <v>68</v>
      </c>
      <c r="L272" s="18" t="s">
        <v>71</v>
      </c>
      <c r="M272" s="18" t="s">
        <v>71</v>
      </c>
      <c r="N272" s="18" t="s">
        <v>71</v>
      </c>
      <c r="X272" s="39"/>
      <c r="Y272" s="4">
        <f t="shared" si="33"/>
        <v>21</v>
      </c>
      <c r="Z272" s="4">
        <f t="shared" si="34"/>
        <v>47</v>
      </c>
      <c r="AA272" s="5">
        <f t="shared" si="35"/>
        <v>2.2400000095367432</v>
      </c>
      <c r="AB272" s="4" t="str">
        <f t="shared" si="36"/>
        <v>P</v>
      </c>
      <c r="AC272" s="4">
        <f>F100L!Y272</f>
        <v>20</v>
      </c>
      <c r="AD272" s="4">
        <f>F100L!Z272</f>
        <v>66</v>
      </c>
      <c r="AE272" s="5">
        <f t="shared" si="37"/>
        <v>3.2999999523162842</v>
      </c>
      <c r="AF272" s="4">
        <f t="shared" si="38"/>
        <v>41</v>
      </c>
      <c r="AG272" s="4">
        <f t="shared" si="39"/>
        <v>113</v>
      </c>
      <c r="AH272" s="5">
        <f t="shared" si="40"/>
        <v>2.7599999904632568</v>
      </c>
      <c r="AI272" s="3" t="str">
        <f>RemarksTwo(D272:W272,AH272,$D$5:$W$5,F100L!AI272)</f>
        <v>CHM121,CHM124,CHM114</v>
      </c>
      <c r="AJ272" s="29"/>
      <c r="AK272" s="29"/>
      <c r="AL272" s="29"/>
    </row>
    <row r="273" spans="1:38" x14ac:dyDescent="0.35">
      <c r="A273" s="99">
        <v>266</v>
      </c>
      <c r="B273" s="3" t="str">
        <f>PROPER(Details!B272)</f>
        <v>Onyekachi, Chimezirim Jedidiah</v>
      </c>
      <c r="C273" s="22" t="str">
        <f>T(Details!C272)</f>
        <v>CMP/20/112434</v>
      </c>
      <c r="D273" s="18" t="s">
        <v>68</v>
      </c>
      <c r="E273" s="18" t="s">
        <v>68</v>
      </c>
      <c r="F273" s="18" t="s">
        <v>68</v>
      </c>
      <c r="G273" s="18" t="s">
        <v>67</v>
      </c>
      <c r="H273" s="18" t="s">
        <v>72</v>
      </c>
      <c r="I273" s="18" t="s">
        <v>67</v>
      </c>
      <c r="J273" s="18" t="s">
        <v>68</v>
      </c>
      <c r="K273" s="18" t="s">
        <v>69</v>
      </c>
      <c r="L273" s="18" t="s">
        <v>68</v>
      </c>
      <c r="M273" s="18" t="s">
        <v>69</v>
      </c>
      <c r="N273" s="18" t="s">
        <v>72</v>
      </c>
      <c r="X273" s="39"/>
      <c r="Y273" s="4">
        <f t="shared" si="33"/>
        <v>21</v>
      </c>
      <c r="Z273" s="4">
        <f t="shared" si="34"/>
        <v>68</v>
      </c>
      <c r="AA273" s="5">
        <f t="shared" si="35"/>
        <v>3.2400000095367432</v>
      </c>
      <c r="AB273" s="4" t="str">
        <f t="shared" si="36"/>
        <v>P</v>
      </c>
      <c r="AC273" s="4">
        <f>F100L!Y273</f>
        <v>20</v>
      </c>
      <c r="AD273" s="4">
        <f>F100L!Z273</f>
        <v>57</v>
      </c>
      <c r="AE273" s="5">
        <f t="shared" si="37"/>
        <v>2.8499999046325684</v>
      </c>
      <c r="AF273" s="4">
        <f t="shared" si="38"/>
        <v>41</v>
      </c>
      <c r="AG273" s="4">
        <f t="shared" si="39"/>
        <v>125</v>
      </c>
      <c r="AH273" s="5">
        <f t="shared" si="40"/>
        <v>3.0499999523162842</v>
      </c>
      <c r="AI273" s="3" t="str">
        <f>RemarksTwo(D273:W273,AH273,$D$5:$W$5,F100L!AI273)</f>
        <v>CHM113,CHM114</v>
      </c>
      <c r="AJ273" s="29"/>
      <c r="AK273" s="29"/>
      <c r="AL273" s="29"/>
    </row>
    <row r="274" spans="1:38" ht="33.75" customHeight="1" x14ac:dyDescent="0.35">
      <c r="A274" s="99">
        <v>267</v>
      </c>
      <c r="B274" s="3" t="str">
        <f>PROPER(Details!B273)</f>
        <v>Ugwu, Kingsley Obinna</v>
      </c>
      <c r="C274" s="22" t="str">
        <f>T(Details!C273)</f>
        <v>CMP/20/112441</v>
      </c>
      <c r="D274" s="18" t="s">
        <v>69</v>
      </c>
      <c r="E274" s="18" t="s">
        <v>72</v>
      </c>
      <c r="F274" s="18" t="s">
        <v>72</v>
      </c>
      <c r="G274" s="18" t="s">
        <v>71</v>
      </c>
      <c r="H274" s="18" t="s">
        <v>70</v>
      </c>
      <c r="I274" s="18" t="s">
        <v>71</v>
      </c>
      <c r="J274" s="18" t="s">
        <v>72</v>
      </c>
      <c r="K274" s="18" t="s">
        <v>69</v>
      </c>
      <c r="L274" s="18" t="s">
        <v>71</v>
      </c>
      <c r="M274" s="18" t="s">
        <v>72</v>
      </c>
      <c r="N274" s="18" t="s">
        <v>72</v>
      </c>
      <c r="X274" s="39"/>
      <c r="Y274" s="4">
        <f t="shared" si="33"/>
        <v>21</v>
      </c>
      <c r="Z274" s="4">
        <f t="shared" si="34"/>
        <v>43</v>
      </c>
      <c r="AA274" s="5">
        <f t="shared" si="35"/>
        <v>2.0499999523162842</v>
      </c>
      <c r="AB274" s="4" t="str">
        <f t="shared" si="36"/>
        <v>P</v>
      </c>
      <c r="AC274" s="4">
        <f>F100L!Y274</f>
        <v>20</v>
      </c>
      <c r="AD274" s="4">
        <f>F100L!Z274</f>
        <v>42</v>
      </c>
      <c r="AE274" s="5">
        <f t="shared" si="37"/>
        <v>2.0999999046325684</v>
      </c>
      <c r="AF274" s="4">
        <f t="shared" si="38"/>
        <v>41</v>
      </c>
      <c r="AG274" s="4">
        <f t="shared" si="39"/>
        <v>85</v>
      </c>
      <c r="AH274" s="5">
        <f t="shared" si="40"/>
        <v>2.0699999332427979</v>
      </c>
      <c r="AI274" s="3" t="str">
        <f>RemarksTwo(D274:W274,AH274,$D$5:$W$5,F100L!AI274)</f>
        <v>CHM124,CHM113,CHM114,PHY112</v>
      </c>
      <c r="AJ274" s="29"/>
      <c r="AK274" s="29"/>
      <c r="AL274" s="29"/>
    </row>
    <row r="275" spans="1:38" ht="24" x14ac:dyDescent="0.35">
      <c r="A275" s="99">
        <v>268</v>
      </c>
      <c r="B275" s="3" t="str">
        <f>PROPER(Details!B274)</f>
        <v>Nwokoma, Prince Emmanuel</v>
      </c>
      <c r="C275" s="22" t="str">
        <f>T(Details!C274)</f>
        <v>CMP/20/112458</v>
      </c>
      <c r="D275" s="18" t="s">
        <v>68</v>
      </c>
      <c r="E275" s="18" t="s">
        <v>70</v>
      </c>
      <c r="F275" s="18" t="s">
        <v>70</v>
      </c>
      <c r="G275" s="18" t="s">
        <v>70</v>
      </c>
      <c r="H275" s="18" t="s">
        <v>68</v>
      </c>
      <c r="I275" s="18" t="s">
        <v>67</v>
      </c>
      <c r="J275" s="18" t="s">
        <v>71</v>
      </c>
      <c r="K275" s="18" t="s">
        <v>69</v>
      </c>
      <c r="L275" s="18" t="s">
        <v>68</v>
      </c>
      <c r="M275" s="18" t="s">
        <v>71</v>
      </c>
      <c r="N275" s="18" t="s">
        <v>72</v>
      </c>
      <c r="X275" s="39"/>
      <c r="Y275" s="4">
        <f t="shared" si="33"/>
        <v>21</v>
      </c>
      <c r="Z275" s="4">
        <f t="shared" si="34"/>
        <v>41</v>
      </c>
      <c r="AA275" s="5">
        <f t="shared" si="35"/>
        <v>1.9500000476837158</v>
      </c>
      <c r="AB275" s="4" t="str">
        <f t="shared" si="36"/>
        <v>P</v>
      </c>
      <c r="AC275" s="4">
        <f>F100L!Y275</f>
        <v>20</v>
      </c>
      <c r="AD275" s="4">
        <f>F100L!Z275</f>
        <v>50</v>
      </c>
      <c r="AE275" s="5">
        <f t="shared" si="37"/>
        <v>2.5</v>
      </c>
      <c r="AF275" s="4">
        <f t="shared" si="38"/>
        <v>41</v>
      </c>
      <c r="AG275" s="4">
        <f t="shared" si="39"/>
        <v>91</v>
      </c>
      <c r="AH275" s="5">
        <f t="shared" si="40"/>
        <v>2.2200000286102295</v>
      </c>
      <c r="AI275" s="3" t="str">
        <f>RemarksTwo(D275:W275,AH275,$D$5:$W$5,F100L!AI275)</f>
        <v>PHY122,PHY127,CHM121,CHM114</v>
      </c>
      <c r="AJ275" s="29"/>
      <c r="AK275" s="29"/>
      <c r="AL275" s="29"/>
    </row>
    <row r="276" spans="1:38" x14ac:dyDescent="0.35">
      <c r="A276" s="99">
        <v>269</v>
      </c>
      <c r="B276" s="3" t="str">
        <f>PROPER(Details!B275)</f>
        <v>Oguh, Stephen Chibuikem</v>
      </c>
      <c r="C276" s="22" t="str">
        <f>T(Details!C275)</f>
        <v>CMP/20/112496</v>
      </c>
      <c r="D276" s="18" t="s">
        <v>67</v>
      </c>
      <c r="E276" s="18" t="s">
        <v>72</v>
      </c>
      <c r="F276" s="18" t="s">
        <v>67</v>
      </c>
      <c r="G276" s="18" t="s">
        <v>68</v>
      </c>
      <c r="H276" s="18" t="s">
        <v>70</v>
      </c>
      <c r="I276" s="18" t="s">
        <v>68</v>
      </c>
      <c r="J276" s="18" t="s">
        <v>72</v>
      </c>
      <c r="K276" s="18" t="s">
        <v>67</v>
      </c>
      <c r="L276" s="18" t="s">
        <v>71</v>
      </c>
      <c r="M276" s="18" t="s">
        <v>71</v>
      </c>
      <c r="N276" s="18" t="s">
        <v>68</v>
      </c>
      <c r="X276" s="39"/>
      <c r="Y276" s="4">
        <f t="shared" si="33"/>
        <v>21</v>
      </c>
      <c r="Z276" s="4">
        <f t="shared" si="34"/>
        <v>53</v>
      </c>
      <c r="AA276" s="5">
        <f t="shared" si="35"/>
        <v>2.5199999809265137</v>
      </c>
      <c r="AB276" s="4" t="str">
        <f t="shared" si="36"/>
        <v>P</v>
      </c>
      <c r="AC276" s="4">
        <f>F100L!Y276</f>
        <v>20</v>
      </c>
      <c r="AD276" s="4">
        <f>F100L!Z276</f>
        <v>54</v>
      </c>
      <c r="AE276" s="5">
        <f t="shared" si="37"/>
        <v>2.7000000476837158</v>
      </c>
      <c r="AF276" s="4">
        <f t="shared" si="38"/>
        <v>41</v>
      </c>
      <c r="AG276" s="4">
        <f t="shared" si="39"/>
        <v>107</v>
      </c>
      <c r="AH276" s="5">
        <f t="shared" si="40"/>
        <v>2.6099998950958252</v>
      </c>
      <c r="AI276" s="3" t="str">
        <f>RemarksTwo(D276:W276,AH276,$D$5:$W$5,F100L!AI276)</f>
        <v>CHM124,CHM114</v>
      </c>
      <c r="AJ276" s="29"/>
      <c r="AK276" s="29"/>
      <c r="AL276" s="29"/>
    </row>
    <row r="277" spans="1:38" x14ac:dyDescent="0.35">
      <c r="A277" s="99">
        <v>270</v>
      </c>
      <c r="B277" s="3" t="str">
        <f>PROPER(Details!B276)</f>
        <v>Okorie, Chidiebube Bobby</v>
      </c>
      <c r="C277" s="22" t="str">
        <f>T(Details!C276)</f>
        <v>CMP/20/112506</v>
      </c>
      <c r="D277" s="18" t="s">
        <v>69</v>
      </c>
      <c r="E277" s="18" t="s">
        <v>68</v>
      </c>
      <c r="F277" s="18" t="s">
        <v>71</v>
      </c>
      <c r="G277" s="18" t="s">
        <v>72</v>
      </c>
      <c r="H277" s="18" t="s">
        <v>72</v>
      </c>
      <c r="I277" s="18" t="s">
        <v>67</v>
      </c>
      <c r="J277" s="18" t="s">
        <v>68</v>
      </c>
      <c r="K277" s="18" t="s">
        <v>69</v>
      </c>
      <c r="L277" s="18" t="s">
        <v>68</v>
      </c>
      <c r="M277" s="18" t="s">
        <v>72</v>
      </c>
      <c r="N277" s="18" t="s">
        <v>69</v>
      </c>
      <c r="X277" s="39"/>
      <c r="Y277" s="4">
        <f t="shared" si="33"/>
        <v>21</v>
      </c>
      <c r="Z277" s="4">
        <f t="shared" si="34"/>
        <v>64</v>
      </c>
      <c r="AA277" s="5">
        <f t="shared" si="35"/>
        <v>3.0499999523162842</v>
      </c>
      <c r="AB277" s="4" t="str">
        <f t="shared" si="36"/>
        <v>P</v>
      </c>
      <c r="AC277" s="4">
        <f>F100L!Y277</f>
        <v>20</v>
      </c>
      <c r="AD277" s="4">
        <f>F100L!Z277</f>
        <v>66</v>
      </c>
      <c r="AE277" s="5">
        <f t="shared" si="37"/>
        <v>3.2999999523162842</v>
      </c>
      <c r="AF277" s="4">
        <f t="shared" si="38"/>
        <v>41</v>
      </c>
      <c r="AG277" s="4">
        <f t="shared" si="39"/>
        <v>130</v>
      </c>
      <c r="AH277" s="5">
        <f t="shared" si="40"/>
        <v>3.1700000762939453</v>
      </c>
      <c r="AI277" s="3" t="str">
        <f>RemarksTwo(D277:W277,AH277,$D$5:$W$5,F100L!AI277)</f>
        <v>PASS</v>
      </c>
      <c r="AJ277" s="29"/>
      <c r="AK277" s="29"/>
      <c r="AL277" s="29"/>
    </row>
    <row r="278" spans="1:38" x14ac:dyDescent="0.35">
      <c r="A278" s="99">
        <v>271</v>
      </c>
      <c r="B278" s="3" t="str">
        <f>PROPER(Details!B277)</f>
        <v>Item, Ebenezer Ogbonnia</v>
      </c>
      <c r="C278" s="22" t="str">
        <f>T(Details!C277)</f>
        <v>CMP/20/112507</v>
      </c>
      <c r="D278" s="18" t="s">
        <v>72</v>
      </c>
      <c r="E278" s="18" t="s">
        <v>68</v>
      </c>
      <c r="F278" s="18" t="s">
        <v>68</v>
      </c>
      <c r="G278" s="18" t="s">
        <v>72</v>
      </c>
      <c r="H278" s="18" t="s">
        <v>72</v>
      </c>
      <c r="I278" s="18" t="s">
        <v>67</v>
      </c>
      <c r="J278" s="18" t="s">
        <v>68</v>
      </c>
      <c r="K278" s="18" t="s">
        <v>68</v>
      </c>
      <c r="L278" s="18" t="s">
        <v>68</v>
      </c>
      <c r="M278" s="18" t="s">
        <v>68</v>
      </c>
      <c r="N278" s="18" t="s">
        <v>72</v>
      </c>
      <c r="X278" s="39"/>
      <c r="Y278" s="4">
        <f t="shared" si="33"/>
        <v>21</v>
      </c>
      <c r="Z278" s="4">
        <f t="shared" si="34"/>
        <v>47</v>
      </c>
      <c r="AA278" s="5">
        <f t="shared" si="35"/>
        <v>2.2400000095367432</v>
      </c>
      <c r="AB278" s="4" t="str">
        <f t="shared" si="36"/>
        <v>P</v>
      </c>
      <c r="AC278" s="4">
        <f>F100L!Y278</f>
        <v>20</v>
      </c>
      <c r="AD278" s="4">
        <f>F100L!Z278</f>
        <v>70</v>
      </c>
      <c r="AE278" s="5">
        <f t="shared" si="37"/>
        <v>3.5</v>
      </c>
      <c r="AF278" s="4">
        <f t="shared" si="38"/>
        <v>41</v>
      </c>
      <c r="AG278" s="4">
        <f t="shared" si="39"/>
        <v>117</v>
      </c>
      <c r="AH278" s="5">
        <f t="shared" si="40"/>
        <v>2.8499999046325684</v>
      </c>
      <c r="AI278" s="3" t="str">
        <f>RemarksTwo(D278:W278,AH278,$D$5:$W$5,F100L!AI278)</f>
        <v>PASS</v>
      </c>
      <c r="AJ278" s="29"/>
      <c r="AK278" s="29"/>
      <c r="AL278" s="29"/>
    </row>
    <row r="279" spans="1:38" x14ac:dyDescent="0.35">
      <c r="A279" s="99">
        <v>272</v>
      </c>
      <c r="B279" s="3" t="str">
        <f>PROPER(Details!B278)</f>
        <v>Onu, Goodness Oluebube</v>
      </c>
      <c r="C279" s="22" t="str">
        <f>T(Details!C278)</f>
        <v>CMP/20/112548</v>
      </c>
      <c r="D279" s="18" t="s">
        <v>68</v>
      </c>
      <c r="E279" s="18"/>
      <c r="F279" s="18" t="s">
        <v>71</v>
      </c>
      <c r="G279" s="18" t="s">
        <v>72</v>
      </c>
      <c r="H279" s="18" t="s">
        <v>72</v>
      </c>
      <c r="I279" s="18" t="s">
        <v>67</v>
      </c>
      <c r="J279" s="18" t="s">
        <v>68</v>
      </c>
      <c r="K279" s="18" t="s">
        <v>67</v>
      </c>
      <c r="L279" s="18" t="s">
        <v>72</v>
      </c>
      <c r="M279" s="18" t="s">
        <v>71</v>
      </c>
      <c r="N279" s="18" t="s">
        <v>68</v>
      </c>
      <c r="X279" s="39"/>
      <c r="Y279" s="4">
        <f t="shared" si="33"/>
        <v>19</v>
      </c>
      <c r="Z279" s="4">
        <f t="shared" si="34"/>
        <v>45</v>
      </c>
      <c r="AA279" s="5">
        <f t="shared" si="35"/>
        <v>2.369999885559082</v>
      </c>
      <c r="AB279" s="4" t="str">
        <f t="shared" si="36"/>
        <v>P</v>
      </c>
      <c r="AC279" s="4">
        <f>F100L!Y279</f>
        <v>20</v>
      </c>
      <c r="AD279" s="4">
        <f>F100L!Z279</f>
        <v>61</v>
      </c>
      <c r="AE279" s="5">
        <f t="shared" si="37"/>
        <v>3.0499999523162842</v>
      </c>
      <c r="AF279" s="4">
        <f t="shared" si="38"/>
        <v>39</v>
      </c>
      <c r="AG279" s="4">
        <f t="shared" si="39"/>
        <v>106</v>
      </c>
      <c r="AH279" s="5">
        <f t="shared" si="40"/>
        <v>2.7200000286102295</v>
      </c>
      <c r="AI279" s="3" t="str">
        <f>RemarksTwo(D279:W279,AH279,$D$5:$W$5,F100L!AI279)</f>
        <v>PASS</v>
      </c>
      <c r="AJ279" s="29"/>
      <c r="AK279" s="29"/>
      <c r="AL279" s="29"/>
    </row>
    <row r="280" spans="1:38" x14ac:dyDescent="0.35">
      <c r="A280" s="99">
        <v>273</v>
      </c>
      <c r="B280" s="3" t="str">
        <f>PROPER(Details!B279)</f>
        <v>Kelechukwu, John Ebube</v>
      </c>
      <c r="C280" s="22" t="str">
        <f>T(Details!C279)</f>
        <v>CMP/20/112552</v>
      </c>
      <c r="D280" s="18" t="s">
        <v>69</v>
      </c>
      <c r="E280" s="18" t="s">
        <v>71</v>
      </c>
      <c r="F280" s="18" t="s">
        <v>68</v>
      </c>
      <c r="G280" s="18" t="s">
        <v>71</v>
      </c>
      <c r="H280" s="18" t="s">
        <v>68</v>
      </c>
      <c r="I280" s="18" t="s">
        <v>67</v>
      </c>
      <c r="J280" s="18" t="s">
        <v>68</v>
      </c>
      <c r="K280" s="18" t="s">
        <v>68</v>
      </c>
      <c r="L280" s="18" t="s">
        <v>67</v>
      </c>
      <c r="M280" s="18" t="s">
        <v>69</v>
      </c>
      <c r="N280" s="18" t="s">
        <v>69</v>
      </c>
      <c r="X280" s="39"/>
      <c r="Y280" s="4">
        <f t="shared" si="33"/>
        <v>21</v>
      </c>
      <c r="Z280" s="4">
        <f t="shared" si="34"/>
        <v>76</v>
      </c>
      <c r="AA280" s="5">
        <f t="shared" si="35"/>
        <v>3.619999885559082</v>
      </c>
      <c r="AB280" s="4" t="str">
        <f t="shared" si="36"/>
        <v>P</v>
      </c>
      <c r="AC280" s="4">
        <f>F100L!Y280</f>
        <v>20</v>
      </c>
      <c r="AD280" s="4">
        <f>F100L!Z280</f>
        <v>76</v>
      </c>
      <c r="AE280" s="5">
        <f t="shared" si="37"/>
        <v>3.7999999523162842</v>
      </c>
      <c r="AF280" s="4">
        <f t="shared" si="38"/>
        <v>41</v>
      </c>
      <c r="AG280" s="4">
        <f t="shared" si="39"/>
        <v>152</v>
      </c>
      <c r="AH280" s="5">
        <f t="shared" si="40"/>
        <v>3.7100000381469727</v>
      </c>
      <c r="AI280" s="3" t="str">
        <f>RemarksTwo(D280:W280,AH280,$D$5:$W$5,F100L!AI280)</f>
        <v>PASS</v>
      </c>
      <c r="AJ280" s="29"/>
      <c r="AK280" s="29"/>
      <c r="AL280" s="29"/>
    </row>
    <row r="281" spans="1:38" ht="24" x14ac:dyDescent="0.35">
      <c r="A281" s="99">
        <v>274</v>
      </c>
      <c r="B281" s="3" t="str">
        <f>PROPER(Details!B280)</f>
        <v>Nnanna, Johnkennedy Chukwuemeka</v>
      </c>
      <c r="C281" s="22" t="str">
        <f>T(Details!C280)</f>
        <v>CMP/20/112561</v>
      </c>
      <c r="D281" s="18" t="s">
        <v>69</v>
      </c>
      <c r="E281" s="18" t="s">
        <v>71</v>
      </c>
      <c r="F281" s="18" t="s">
        <v>67</v>
      </c>
      <c r="G281" s="18" t="s">
        <v>70</v>
      </c>
      <c r="H281" s="18" t="s">
        <v>70</v>
      </c>
      <c r="I281" s="18" t="s">
        <v>67</v>
      </c>
      <c r="J281" s="18" t="s">
        <v>68</v>
      </c>
      <c r="K281" s="18" t="s">
        <v>68</v>
      </c>
      <c r="L281" s="18" t="s">
        <v>68</v>
      </c>
      <c r="M281" s="18" t="s">
        <v>72</v>
      </c>
      <c r="N281" s="18" t="s">
        <v>71</v>
      </c>
      <c r="X281" s="39"/>
      <c r="Y281" s="4">
        <f t="shared" si="33"/>
        <v>21</v>
      </c>
      <c r="Z281" s="4">
        <f t="shared" si="34"/>
        <v>52</v>
      </c>
      <c r="AA281" s="5">
        <f t="shared" si="35"/>
        <v>2.4800000190734863</v>
      </c>
      <c r="AB281" s="4" t="str">
        <f t="shared" si="36"/>
        <v>P</v>
      </c>
      <c r="AC281" s="4">
        <f>F100L!Y281</f>
        <v>20</v>
      </c>
      <c r="AD281" s="4">
        <f>F100L!Z281</f>
        <v>65</v>
      </c>
      <c r="AE281" s="5">
        <f t="shared" si="37"/>
        <v>3.25</v>
      </c>
      <c r="AF281" s="4">
        <f t="shared" si="38"/>
        <v>41</v>
      </c>
      <c r="AG281" s="4">
        <f t="shared" si="39"/>
        <v>117</v>
      </c>
      <c r="AH281" s="5">
        <f t="shared" si="40"/>
        <v>2.8499999046325684</v>
      </c>
      <c r="AI281" s="3" t="str">
        <f>RemarksTwo(D281:W281,AH281,$D$5:$W$5,F100L!AI281)</f>
        <v>CHM121,CHM124,CHM114</v>
      </c>
      <c r="AJ281" s="29"/>
      <c r="AK281" s="29"/>
      <c r="AL281" s="29"/>
    </row>
    <row r="282" spans="1:38" x14ac:dyDescent="0.35">
      <c r="A282" s="99">
        <v>275</v>
      </c>
      <c r="B282" s="3" t="str">
        <f>PROPER(Details!B281)</f>
        <v>Umoh, Nathaniel Patrick</v>
      </c>
      <c r="C282" s="22" t="str">
        <f>T(Details!C281)</f>
        <v>CMP/20/112569</v>
      </c>
      <c r="D282" s="18" t="s">
        <v>71</v>
      </c>
      <c r="E282" s="18" t="s">
        <v>70</v>
      </c>
      <c r="F282" s="18" t="s">
        <v>68</v>
      </c>
      <c r="G282" s="18" t="s">
        <v>71</v>
      </c>
      <c r="H282" s="18" t="s">
        <v>72</v>
      </c>
      <c r="I282" s="18" t="s">
        <v>67</v>
      </c>
      <c r="J282" s="18" t="s">
        <v>68</v>
      </c>
      <c r="K282" s="18" t="s">
        <v>67</v>
      </c>
      <c r="L282" s="18" t="s">
        <v>68</v>
      </c>
      <c r="M282" s="18" t="s">
        <v>67</v>
      </c>
      <c r="N282" s="18" t="s">
        <v>71</v>
      </c>
      <c r="X282" s="39"/>
      <c r="Y282" s="4">
        <f t="shared" si="33"/>
        <v>21</v>
      </c>
      <c r="Z282" s="4">
        <f t="shared" si="34"/>
        <v>52</v>
      </c>
      <c r="AA282" s="5">
        <f t="shared" si="35"/>
        <v>2.4800000190734863</v>
      </c>
      <c r="AB282" s="4" t="str">
        <f t="shared" si="36"/>
        <v>P</v>
      </c>
      <c r="AC282" s="4">
        <f>F100L!Y282</f>
        <v>20</v>
      </c>
      <c r="AD282" s="4">
        <f>F100L!Z282</f>
        <v>53</v>
      </c>
      <c r="AE282" s="5">
        <f t="shared" si="37"/>
        <v>2.6500000953674316</v>
      </c>
      <c r="AF282" s="4">
        <f t="shared" si="38"/>
        <v>41</v>
      </c>
      <c r="AG282" s="4">
        <f t="shared" si="39"/>
        <v>105</v>
      </c>
      <c r="AH282" s="5">
        <f t="shared" si="40"/>
        <v>2.559999942779541</v>
      </c>
      <c r="AI282" s="3" t="str">
        <f>RemarksTwo(D282:W282,AH282,$D$5:$W$5,F100L!AI282)</f>
        <v>PHY122</v>
      </c>
      <c r="AJ282" s="29"/>
      <c r="AK282" s="29"/>
      <c r="AL282" s="29"/>
    </row>
    <row r="283" spans="1:38" x14ac:dyDescent="0.35">
      <c r="A283" s="99">
        <v>276</v>
      </c>
      <c r="B283" s="3" t="str">
        <f>PROPER(Details!B282)</f>
        <v>Okwor, Temple Uzomachi</v>
      </c>
      <c r="C283" s="22" t="str">
        <f>T(Details!C282)</f>
        <v>CMP/20/112577</v>
      </c>
      <c r="D283" s="18" t="s">
        <v>69</v>
      </c>
      <c r="E283" s="18" t="s">
        <v>70</v>
      </c>
      <c r="F283" s="18" t="s">
        <v>67</v>
      </c>
      <c r="G283" s="18" t="s">
        <v>67</v>
      </c>
      <c r="H283" s="18" t="s">
        <v>67</v>
      </c>
      <c r="I283" s="18" t="s">
        <v>69</v>
      </c>
      <c r="J283" s="18" t="s">
        <v>67</v>
      </c>
      <c r="K283" s="18" t="s">
        <v>68</v>
      </c>
      <c r="L283" s="18" t="s">
        <v>68</v>
      </c>
      <c r="M283" s="18" t="s">
        <v>69</v>
      </c>
      <c r="N283" s="18" t="s">
        <v>69</v>
      </c>
      <c r="X283" s="39"/>
      <c r="Y283" s="4">
        <f t="shared" si="33"/>
        <v>21</v>
      </c>
      <c r="Z283" s="4">
        <f t="shared" si="34"/>
        <v>82</v>
      </c>
      <c r="AA283" s="5">
        <f t="shared" si="35"/>
        <v>3.9000000953674316</v>
      </c>
      <c r="AB283" s="4" t="str">
        <f t="shared" si="36"/>
        <v>P</v>
      </c>
      <c r="AC283" s="4">
        <f>F100L!Y283</f>
        <v>19</v>
      </c>
      <c r="AD283" s="4">
        <f>F100L!Z283</f>
        <v>81</v>
      </c>
      <c r="AE283" s="5">
        <f t="shared" si="37"/>
        <v>4.2600002288818359</v>
      </c>
      <c r="AF283" s="4">
        <f t="shared" si="38"/>
        <v>40</v>
      </c>
      <c r="AG283" s="4">
        <f t="shared" si="39"/>
        <v>163</v>
      </c>
      <c r="AH283" s="5">
        <f t="shared" si="40"/>
        <v>4.0799999237060547</v>
      </c>
      <c r="AI283" s="3" t="str">
        <f>RemarksTwo(D283:W283,AH283,$D$5:$W$5,F100L!AI283)</f>
        <v>PHY122,CHM114,UGC111</v>
      </c>
      <c r="AJ283" s="29"/>
      <c r="AK283" s="29"/>
      <c r="AL283" s="29"/>
    </row>
    <row r="284" spans="1:38" x14ac:dyDescent="0.35">
      <c r="A284" s="99">
        <v>277</v>
      </c>
      <c r="B284" s="3" t="str">
        <f>PROPER(Details!B283)</f>
        <v>Ibiso-West, Goodnews</v>
      </c>
      <c r="C284" s="22" t="str">
        <f>T(Details!C283)</f>
        <v>CMP/20/112578</v>
      </c>
      <c r="D284" s="18" t="s">
        <v>71</v>
      </c>
      <c r="E284" s="18" t="s">
        <v>70</v>
      </c>
      <c r="F284" s="18" t="s">
        <v>68</v>
      </c>
      <c r="G284" s="18" t="s">
        <v>72</v>
      </c>
      <c r="H284" s="18" t="s">
        <v>70</v>
      </c>
      <c r="I284" s="18" t="s">
        <v>67</v>
      </c>
      <c r="J284" s="18" t="s">
        <v>67</v>
      </c>
      <c r="K284" s="18" t="s">
        <v>68</v>
      </c>
      <c r="L284" s="18" t="s">
        <v>68</v>
      </c>
      <c r="M284" s="18" t="s">
        <v>71</v>
      </c>
      <c r="N284" s="18" t="s">
        <v>72</v>
      </c>
      <c r="X284" s="39"/>
      <c r="Y284" s="4">
        <f t="shared" si="33"/>
        <v>21</v>
      </c>
      <c r="Z284" s="4">
        <f t="shared" si="34"/>
        <v>43</v>
      </c>
      <c r="AA284" s="5">
        <f t="shared" si="35"/>
        <v>2.0499999523162842</v>
      </c>
      <c r="AB284" s="4" t="str">
        <f t="shared" si="36"/>
        <v>P</v>
      </c>
      <c r="AC284" s="4">
        <f>F100L!Y284</f>
        <v>20</v>
      </c>
      <c r="AD284" s="4">
        <f>F100L!Z284</f>
        <v>74</v>
      </c>
      <c r="AE284" s="5">
        <f t="shared" si="37"/>
        <v>3.7000000476837158</v>
      </c>
      <c r="AF284" s="4">
        <f t="shared" si="38"/>
        <v>41</v>
      </c>
      <c r="AG284" s="4">
        <f t="shared" si="39"/>
        <v>117</v>
      </c>
      <c r="AH284" s="5">
        <f t="shared" si="40"/>
        <v>2.8499999046325684</v>
      </c>
      <c r="AI284" s="3" t="str">
        <f>RemarksTwo(D284:W284,AH284,$D$5:$W$5,F100L!AI284)</f>
        <v>PHY122,CHM124,UGC111</v>
      </c>
      <c r="AJ284" s="29"/>
      <c r="AK284" s="29"/>
      <c r="AL284" s="29"/>
    </row>
    <row r="285" spans="1:38" x14ac:dyDescent="0.35">
      <c r="A285" s="99">
        <v>278</v>
      </c>
      <c r="B285" s="3" t="str">
        <f>PROPER(Details!B284)</f>
        <v>Offorfile, Martins Somtochukwu</v>
      </c>
      <c r="C285" s="22" t="str">
        <f>T(Details!C284)</f>
        <v>CMP/20/112592</v>
      </c>
      <c r="D285" s="18" t="s">
        <v>69</v>
      </c>
      <c r="E285" s="18" t="s">
        <v>67</v>
      </c>
      <c r="F285" s="18" t="s">
        <v>67</v>
      </c>
      <c r="G285" s="18" t="s">
        <v>69</v>
      </c>
      <c r="H285" s="18" t="s">
        <v>67</v>
      </c>
      <c r="I285" s="18" t="s">
        <v>67</v>
      </c>
      <c r="J285" s="18" t="s">
        <v>67</v>
      </c>
      <c r="K285" s="18" t="s">
        <v>67</v>
      </c>
      <c r="L285" s="18" t="s">
        <v>69</v>
      </c>
      <c r="M285" s="18" t="s">
        <v>68</v>
      </c>
      <c r="N285" s="18" t="s">
        <v>67</v>
      </c>
      <c r="X285" s="39"/>
      <c r="Y285" s="4">
        <f t="shared" si="33"/>
        <v>21</v>
      </c>
      <c r="Z285" s="4">
        <f t="shared" si="34"/>
        <v>90</v>
      </c>
      <c r="AA285" s="5">
        <f t="shared" si="35"/>
        <v>4.2899999618530273</v>
      </c>
      <c r="AB285" s="4" t="str">
        <f t="shared" si="36"/>
        <v>P</v>
      </c>
      <c r="AC285" s="4">
        <f>F100L!Y285</f>
        <v>20</v>
      </c>
      <c r="AD285" s="4">
        <f>F100L!Z285</f>
        <v>60</v>
      </c>
      <c r="AE285" s="5">
        <f t="shared" si="37"/>
        <v>3</v>
      </c>
      <c r="AF285" s="4">
        <f t="shared" si="38"/>
        <v>41</v>
      </c>
      <c r="AG285" s="4">
        <f t="shared" si="39"/>
        <v>150</v>
      </c>
      <c r="AH285" s="5">
        <f t="shared" si="40"/>
        <v>3.6600000858306885</v>
      </c>
      <c r="AI285" s="3" t="str">
        <f>RemarksTwo(D285:W285,AH285,$D$5:$W$5,F100L!AI285)</f>
        <v>CHM114</v>
      </c>
      <c r="AJ285" s="29"/>
      <c r="AK285" s="29"/>
      <c r="AL285" s="29"/>
    </row>
    <row r="286" spans="1:38" ht="24" x14ac:dyDescent="0.35">
      <c r="A286" s="99">
        <v>279</v>
      </c>
      <c r="B286" s="3" t="str">
        <f>PROPER(Details!B285)</f>
        <v>Ikwuazom, Chinemelum Nkeanyichukwu</v>
      </c>
      <c r="C286" s="22" t="str">
        <f>T(Details!C285)</f>
        <v>CMP/20/112614</v>
      </c>
      <c r="D286" s="18" t="s">
        <v>69</v>
      </c>
      <c r="E286" s="18" t="s">
        <v>72</v>
      </c>
      <c r="F286" s="18" t="s">
        <v>71</v>
      </c>
      <c r="G286" s="18" t="s">
        <v>67</v>
      </c>
      <c r="H286" s="18" t="s">
        <v>72</v>
      </c>
      <c r="I286" s="18" t="s">
        <v>67</v>
      </c>
      <c r="J286" s="18" t="s">
        <v>68</v>
      </c>
      <c r="K286" s="18" t="s">
        <v>67</v>
      </c>
      <c r="L286" s="18" t="s">
        <v>68</v>
      </c>
      <c r="M286" s="18" t="s">
        <v>67</v>
      </c>
      <c r="N286" s="18" t="s">
        <v>69</v>
      </c>
      <c r="X286" s="39"/>
      <c r="Y286" s="4">
        <f t="shared" si="33"/>
        <v>21</v>
      </c>
      <c r="Z286" s="4">
        <f t="shared" si="34"/>
        <v>74</v>
      </c>
      <c r="AA286" s="5">
        <f t="shared" si="35"/>
        <v>3.5199999809265137</v>
      </c>
      <c r="AB286" s="4" t="str">
        <f t="shared" si="36"/>
        <v>P</v>
      </c>
      <c r="AC286" s="4">
        <f>F100L!Y286</f>
        <v>20</v>
      </c>
      <c r="AD286" s="4">
        <f>F100L!Z286</f>
        <v>64</v>
      </c>
      <c r="AE286" s="5">
        <f t="shared" si="37"/>
        <v>3.2000000476837158</v>
      </c>
      <c r="AF286" s="4">
        <f t="shared" si="38"/>
        <v>41</v>
      </c>
      <c r="AG286" s="4">
        <f t="shared" si="39"/>
        <v>138</v>
      </c>
      <c r="AH286" s="5">
        <f t="shared" si="40"/>
        <v>3.369999885559082</v>
      </c>
      <c r="AI286" s="3" t="str">
        <f>RemarksTwo(D286:W286,AH286,$D$5:$W$5,F100L!AI286)</f>
        <v>PASS</v>
      </c>
      <c r="AJ286" s="29"/>
      <c r="AK286" s="29"/>
      <c r="AL286" s="29"/>
    </row>
    <row r="287" spans="1:38" ht="24" x14ac:dyDescent="0.35">
      <c r="A287" s="99">
        <v>280</v>
      </c>
      <c r="B287" s="3" t="str">
        <f>PROPER(Details!B286)</f>
        <v>Kalu, Tony Igu</v>
      </c>
      <c r="C287" s="22" t="str">
        <f>T(Details!C286)</f>
        <v>CMP/20/112615</v>
      </c>
      <c r="D287" s="18" t="s">
        <v>69</v>
      </c>
      <c r="E287" s="18" t="s">
        <v>67</v>
      </c>
      <c r="F287" s="18" t="s">
        <v>67</v>
      </c>
      <c r="G287" s="18" t="s">
        <v>70</v>
      </c>
      <c r="H287" s="18" t="s">
        <v>70</v>
      </c>
      <c r="I287" s="18" t="s">
        <v>70</v>
      </c>
      <c r="J287" s="18" t="s">
        <v>68</v>
      </c>
      <c r="K287" s="18" t="s">
        <v>68</v>
      </c>
      <c r="L287" s="18" t="s">
        <v>67</v>
      </c>
      <c r="M287" s="18" t="s">
        <v>67</v>
      </c>
      <c r="N287" s="18" t="s">
        <v>68</v>
      </c>
      <c r="X287" s="39"/>
      <c r="Y287" s="4">
        <f t="shared" si="33"/>
        <v>21</v>
      </c>
      <c r="Z287" s="4">
        <f t="shared" si="34"/>
        <v>58</v>
      </c>
      <c r="AA287" s="5">
        <f t="shared" si="35"/>
        <v>2.7599999904632568</v>
      </c>
      <c r="AB287" s="4" t="str">
        <f t="shared" si="36"/>
        <v>CO</v>
      </c>
      <c r="AC287" s="4">
        <f>F100L!Y287</f>
        <v>20</v>
      </c>
      <c r="AD287" s="4">
        <f>F100L!Z287</f>
        <v>56</v>
      </c>
      <c r="AE287" s="5">
        <f t="shared" si="37"/>
        <v>2.7999999523162842</v>
      </c>
      <c r="AF287" s="4">
        <f t="shared" si="38"/>
        <v>41</v>
      </c>
      <c r="AG287" s="4">
        <f t="shared" si="39"/>
        <v>114</v>
      </c>
      <c r="AH287" s="5">
        <f t="shared" si="40"/>
        <v>2.7799999713897705</v>
      </c>
      <c r="AI287" s="3" t="str">
        <f>RemarksTwo(D287:W287,AH287,$D$5:$W$5,F100L!AI287)</f>
        <v>CHM121,CHM124,GSS121,CHM114</v>
      </c>
      <c r="AJ287" s="29"/>
      <c r="AK287" s="29"/>
      <c r="AL287" s="29"/>
    </row>
    <row r="288" spans="1:38" ht="24" x14ac:dyDescent="0.35">
      <c r="A288" s="99">
        <v>281</v>
      </c>
      <c r="B288" s="3" t="str">
        <f>PROPER(Details!B287)</f>
        <v>Chidera, Lucky Onuigbo</v>
      </c>
      <c r="C288" s="22" t="str">
        <f>T(Details!C287)</f>
        <v>CMP/20/112618</v>
      </c>
      <c r="D288" s="18" t="s">
        <v>68</v>
      </c>
      <c r="E288" s="18" t="s">
        <v>72</v>
      </c>
      <c r="F288" s="18" t="s">
        <v>67</v>
      </c>
      <c r="G288" s="18" t="s">
        <v>72</v>
      </c>
      <c r="H288" s="18" t="s">
        <v>70</v>
      </c>
      <c r="I288" s="18" t="s">
        <v>68</v>
      </c>
      <c r="J288" s="18" t="s">
        <v>71</v>
      </c>
      <c r="K288" s="18" t="s">
        <v>72</v>
      </c>
      <c r="L288" s="18" t="s">
        <v>70</v>
      </c>
      <c r="M288" s="18" t="s">
        <v>72</v>
      </c>
      <c r="N288" s="18" t="s">
        <v>68</v>
      </c>
      <c r="X288" s="39"/>
      <c r="Y288" s="4">
        <f t="shared" si="33"/>
        <v>21</v>
      </c>
      <c r="Z288" s="4">
        <f t="shared" si="34"/>
        <v>37</v>
      </c>
      <c r="AA288" s="5">
        <f t="shared" si="35"/>
        <v>1.7599999904632568</v>
      </c>
      <c r="AB288" s="4" t="str">
        <f t="shared" si="36"/>
        <v>CO</v>
      </c>
      <c r="AC288" s="4">
        <f>F100L!Y288</f>
        <v>20</v>
      </c>
      <c r="AD288" s="4">
        <f>F100L!Z288</f>
        <v>54</v>
      </c>
      <c r="AE288" s="5">
        <f t="shared" si="37"/>
        <v>2.7000000476837158</v>
      </c>
      <c r="AF288" s="4">
        <f t="shared" si="38"/>
        <v>41</v>
      </c>
      <c r="AG288" s="4">
        <f t="shared" si="39"/>
        <v>91</v>
      </c>
      <c r="AH288" s="5">
        <f t="shared" si="40"/>
        <v>2.2200000286102295</v>
      </c>
      <c r="AI288" s="3" t="str">
        <f>RemarksTwo(D288:W288,AH288,$D$5:$W$5,F100L!AI288)</f>
        <v>CHM124,CSC122,CHM114,UGC111</v>
      </c>
      <c r="AJ288" s="29"/>
      <c r="AK288" s="29"/>
      <c r="AL288" s="29"/>
    </row>
    <row r="289" spans="1:38" x14ac:dyDescent="0.35">
      <c r="A289" s="99">
        <v>282</v>
      </c>
      <c r="B289" s="3" t="str">
        <f>PROPER(Details!B288)</f>
        <v>Ikpeama, Fortune Enyinnyaya</v>
      </c>
      <c r="C289" s="22" t="str">
        <f>T(Details!C288)</f>
        <v>CMP/20/112620</v>
      </c>
      <c r="D289" s="18" t="s">
        <v>67</v>
      </c>
      <c r="E289" s="18" t="s">
        <v>67</v>
      </c>
      <c r="F289" s="18" t="s">
        <v>68</v>
      </c>
      <c r="G289" s="18" t="s">
        <v>67</v>
      </c>
      <c r="H289" s="18" t="s">
        <v>70</v>
      </c>
      <c r="I289" s="18" t="s">
        <v>68</v>
      </c>
      <c r="J289" s="18" t="s">
        <v>67</v>
      </c>
      <c r="K289" s="18" t="s">
        <v>67</v>
      </c>
      <c r="L289" s="18" t="s">
        <v>69</v>
      </c>
      <c r="M289" s="18" t="s">
        <v>72</v>
      </c>
      <c r="N289" s="18" t="s">
        <v>67</v>
      </c>
      <c r="X289" s="39"/>
      <c r="Y289" s="4">
        <f t="shared" si="33"/>
        <v>21</v>
      </c>
      <c r="Z289" s="4">
        <f t="shared" si="34"/>
        <v>73</v>
      </c>
      <c r="AA289" s="5">
        <f t="shared" si="35"/>
        <v>3.4800000190734863</v>
      </c>
      <c r="AB289" s="4" t="str">
        <f t="shared" si="36"/>
        <v>P</v>
      </c>
      <c r="AC289" s="4">
        <f>F100L!Y289</f>
        <v>20</v>
      </c>
      <c r="AD289" s="4">
        <f>F100L!Z289</f>
        <v>58</v>
      </c>
      <c r="AE289" s="5">
        <f t="shared" si="37"/>
        <v>2.9000000953674316</v>
      </c>
      <c r="AF289" s="4">
        <f t="shared" si="38"/>
        <v>41</v>
      </c>
      <c r="AG289" s="4">
        <f t="shared" si="39"/>
        <v>131</v>
      </c>
      <c r="AH289" s="5">
        <f t="shared" si="40"/>
        <v>3.2000000476837158</v>
      </c>
      <c r="AI289" s="3" t="str">
        <f>RemarksTwo(D289:W289,AH289,$D$5:$W$5,F100L!AI289)</f>
        <v>CHM124</v>
      </c>
      <c r="AJ289" s="29"/>
      <c r="AK289" s="29"/>
      <c r="AL289" s="29"/>
    </row>
    <row r="290" spans="1:38" x14ac:dyDescent="0.35">
      <c r="A290" s="99">
        <v>283</v>
      </c>
      <c r="B290" s="3" t="str">
        <f>PROPER(Details!B289)</f>
        <v>Ikechukwu, Daniel Okoli</v>
      </c>
      <c r="C290" s="22" t="str">
        <f>T(Details!C289)</f>
        <v>CMP/20/112661</v>
      </c>
      <c r="D290" s="18" t="s">
        <v>71</v>
      </c>
      <c r="E290" s="18" t="s">
        <v>68</v>
      </c>
      <c r="F290" s="18" t="s">
        <v>71</v>
      </c>
      <c r="G290" s="18" t="s">
        <v>68</v>
      </c>
      <c r="H290" s="18" t="s">
        <v>72</v>
      </c>
      <c r="I290" s="18" t="s">
        <v>67</v>
      </c>
      <c r="J290" s="18" t="s">
        <v>71</v>
      </c>
      <c r="K290" s="18" t="s">
        <v>68</v>
      </c>
      <c r="L290" s="18" t="s">
        <v>72</v>
      </c>
      <c r="M290" s="18" t="s">
        <v>71</v>
      </c>
      <c r="N290" s="18" t="s">
        <v>71</v>
      </c>
      <c r="X290" s="39"/>
      <c r="Y290" s="4">
        <f t="shared" si="33"/>
        <v>21</v>
      </c>
      <c r="Z290" s="4">
        <f t="shared" si="34"/>
        <v>49</v>
      </c>
      <c r="AA290" s="5">
        <f t="shared" si="35"/>
        <v>2.3299999237060547</v>
      </c>
      <c r="AB290" s="4" t="str">
        <f t="shared" si="36"/>
        <v>P</v>
      </c>
      <c r="AC290" s="4">
        <f>F100L!Y290</f>
        <v>20</v>
      </c>
      <c r="AD290" s="4">
        <f>F100L!Z290</f>
        <v>63</v>
      </c>
      <c r="AE290" s="5">
        <f t="shared" si="37"/>
        <v>3.1500000953674316</v>
      </c>
      <c r="AF290" s="4">
        <f t="shared" si="38"/>
        <v>41</v>
      </c>
      <c r="AG290" s="4">
        <f t="shared" si="39"/>
        <v>112</v>
      </c>
      <c r="AH290" s="5">
        <f t="shared" si="40"/>
        <v>2.7300000190734863</v>
      </c>
      <c r="AI290" s="3" t="str">
        <f>RemarksTwo(D290:W290,AH290,$D$5:$W$5,F100L!AI290)</f>
        <v>CHM114</v>
      </c>
      <c r="AJ290" s="29"/>
      <c r="AK290" s="29"/>
      <c r="AL290" s="29"/>
    </row>
    <row r="291" spans="1:38" ht="24" x14ac:dyDescent="0.35">
      <c r="A291" s="99">
        <v>284</v>
      </c>
      <c r="B291" s="3" t="str">
        <f>PROPER(Details!B290)</f>
        <v>Oguama, Chinedu John</v>
      </c>
      <c r="C291" s="22" t="str">
        <f>T(Details!C290)</f>
        <v>CMP/20/112662</v>
      </c>
      <c r="D291" s="18" t="s">
        <v>69</v>
      </c>
      <c r="E291" s="18" t="s">
        <v>72</v>
      </c>
      <c r="F291" s="18" t="s">
        <v>68</v>
      </c>
      <c r="G291" s="18" t="s">
        <v>70</v>
      </c>
      <c r="H291" s="18" t="s">
        <v>70</v>
      </c>
      <c r="I291" s="18" t="s">
        <v>68</v>
      </c>
      <c r="J291" s="18" t="s">
        <v>71</v>
      </c>
      <c r="K291" s="18" t="s">
        <v>67</v>
      </c>
      <c r="L291" s="18" t="s">
        <v>71</v>
      </c>
      <c r="M291" s="18" t="s">
        <v>68</v>
      </c>
      <c r="N291" s="18" t="s">
        <v>72</v>
      </c>
      <c r="X291" s="39"/>
      <c r="Y291" s="4">
        <f t="shared" si="33"/>
        <v>21</v>
      </c>
      <c r="Z291" s="4">
        <f t="shared" si="34"/>
        <v>46</v>
      </c>
      <c r="AA291" s="5">
        <f t="shared" si="35"/>
        <v>2.190000057220459</v>
      </c>
      <c r="AB291" s="4" t="str">
        <f t="shared" si="36"/>
        <v>P</v>
      </c>
      <c r="AC291" s="4">
        <f>F100L!Y291</f>
        <v>20</v>
      </c>
      <c r="AD291" s="4">
        <f>F100L!Z291</f>
        <v>61</v>
      </c>
      <c r="AE291" s="5">
        <f t="shared" si="37"/>
        <v>3.0499999523162842</v>
      </c>
      <c r="AF291" s="4">
        <f t="shared" si="38"/>
        <v>41</v>
      </c>
      <c r="AG291" s="4">
        <f t="shared" si="39"/>
        <v>107</v>
      </c>
      <c r="AH291" s="5">
        <f t="shared" si="40"/>
        <v>2.6099998950958252</v>
      </c>
      <c r="AI291" s="3" t="str">
        <f>RemarksTwo(D291:W291,AH291,$D$5:$W$5,F100L!AI291)</f>
        <v>CHM121,CHM124,CHM114</v>
      </c>
      <c r="AJ291" s="29"/>
      <c r="AK291" s="29"/>
      <c r="AL291" s="29"/>
    </row>
    <row r="292" spans="1:38" x14ac:dyDescent="0.35">
      <c r="A292" s="99">
        <v>285</v>
      </c>
      <c r="B292" s="3" t="str">
        <f>PROPER(Details!B291)</f>
        <v xml:space="preserve">Ahukanna, Franklin Chukwuemeka </v>
      </c>
      <c r="C292" s="22" t="str">
        <f>T(Details!C291)</f>
        <v>CMP/20/112666</v>
      </c>
      <c r="D292" s="18" t="s">
        <v>69</v>
      </c>
      <c r="E292" s="18" t="s">
        <v>67</v>
      </c>
      <c r="F292" s="18" t="s">
        <v>68</v>
      </c>
      <c r="G292" s="18" t="s">
        <v>69</v>
      </c>
      <c r="H292" s="18" t="s">
        <v>68</v>
      </c>
      <c r="I292" s="18" t="s">
        <v>69</v>
      </c>
      <c r="J292" s="18" t="s">
        <v>68</v>
      </c>
      <c r="K292" s="18" t="s">
        <v>67</v>
      </c>
      <c r="L292" s="18" t="s">
        <v>67</v>
      </c>
      <c r="M292" s="18" t="s">
        <v>69</v>
      </c>
      <c r="N292" s="18" t="s">
        <v>67</v>
      </c>
      <c r="X292" s="39"/>
      <c r="Y292" s="4">
        <f t="shared" si="33"/>
        <v>21</v>
      </c>
      <c r="Z292" s="4">
        <f t="shared" si="34"/>
        <v>90</v>
      </c>
      <c r="AA292" s="5">
        <f t="shared" si="35"/>
        <v>4.2899999618530273</v>
      </c>
      <c r="AB292" s="4" t="str">
        <f t="shared" si="36"/>
        <v>P</v>
      </c>
      <c r="AC292" s="4">
        <f>F100L!Y292</f>
        <v>20</v>
      </c>
      <c r="AD292" s="4">
        <f>F100L!Z292</f>
        <v>64</v>
      </c>
      <c r="AE292" s="5">
        <f t="shared" si="37"/>
        <v>3.2000000476837158</v>
      </c>
      <c r="AF292" s="4">
        <f t="shared" si="38"/>
        <v>41</v>
      </c>
      <c r="AG292" s="4">
        <f t="shared" si="39"/>
        <v>154</v>
      </c>
      <c r="AH292" s="5">
        <f t="shared" si="40"/>
        <v>3.7599999904632568</v>
      </c>
      <c r="AI292" s="3" t="str">
        <f>RemarksTwo(D292:W292,AH292,$D$5:$W$5,F100L!AI292)</f>
        <v>CHM114</v>
      </c>
      <c r="AJ292" s="29"/>
      <c r="AK292" s="29"/>
      <c r="AL292" s="29"/>
    </row>
    <row r="293" spans="1:38" x14ac:dyDescent="0.35">
      <c r="A293" s="99">
        <v>286</v>
      </c>
      <c r="B293" s="3" t="str">
        <f>PROPER(Details!B292)</f>
        <v>Eze, Eugene Emmanuel</v>
      </c>
      <c r="C293" s="22" t="str">
        <f>T(Details!C292)</f>
        <v>CMP/20/112676</v>
      </c>
      <c r="D293" s="18" t="s">
        <v>69</v>
      </c>
      <c r="E293" s="18" t="s">
        <v>70</v>
      </c>
      <c r="F293" s="18" t="s">
        <v>67</v>
      </c>
      <c r="G293" s="18" t="s">
        <v>70</v>
      </c>
      <c r="H293" s="18" t="s">
        <v>72</v>
      </c>
      <c r="I293" s="18" t="s">
        <v>69</v>
      </c>
      <c r="J293" s="18" t="s">
        <v>71</v>
      </c>
      <c r="K293" s="18" t="s">
        <v>67</v>
      </c>
      <c r="L293" s="18" t="s">
        <v>72</v>
      </c>
      <c r="M293" s="18" t="s">
        <v>72</v>
      </c>
      <c r="N293" s="18" t="s">
        <v>68</v>
      </c>
      <c r="X293" s="39"/>
      <c r="Y293" s="4">
        <f t="shared" si="33"/>
        <v>21</v>
      </c>
      <c r="Z293" s="4">
        <f t="shared" si="34"/>
        <v>48</v>
      </c>
      <c r="AA293" s="5">
        <f t="shared" si="35"/>
        <v>2.2899999618530273</v>
      </c>
      <c r="AB293" s="4" t="str">
        <f t="shared" si="36"/>
        <v>P</v>
      </c>
      <c r="AC293" s="4">
        <f>F100L!Y293</f>
        <v>20</v>
      </c>
      <c r="AD293" s="4">
        <f>F100L!Z293</f>
        <v>55</v>
      </c>
      <c r="AE293" s="5">
        <f t="shared" si="37"/>
        <v>2.75</v>
      </c>
      <c r="AF293" s="4">
        <f t="shared" si="38"/>
        <v>41</v>
      </c>
      <c r="AG293" s="4">
        <f t="shared" si="39"/>
        <v>103</v>
      </c>
      <c r="AH293" s="5">
        <f t="shared" si="40"/>
        <v>2.5099999904632568</v>
      </c>
      <c r="AI293" s="3" t="str">
        <f>RemarksTwo(D293:W293,AH293,$D$5:$W$5,F100L!AI293)</f>
        <v>PHY122,CHM121</v>
      </c>
      <c r="AJ293" s="29"/>
      <c r="AK293" s="29"/>
      <c r="AL293" s="29"/>
    </row>
    <row r="294" spans="1:38" x14ac:dyDescent="0.35">
      <c r="A294" s="99">
        <v>287</v>
      </c>
      <c r="B294" s="3" t="str">
        <f>PROPER(Details!B293)</f>
        <v>Okore, Joshua Chibueze</v>
      </c>
      <c r="C294" s="22" t="str">
        <f>T(Details!C293)</f>
        <v>CMP/20/112680</v>
      </c>
      <c r="D294" s="18" t="s">
        <v>69</v>
      </c>
      <c r="E294" s="18" t="s">
        <v>72</v>
      </c>
      <c r="F294" s="18" t="s">
        <v>68</v>
      </c>
      <c r="G294" s="18" t="s">
        <v>72</v>
      </c>
      <c r="H294" s="18" t="s">
        <v>68</v>
      </c>
      <c r="I294" s="18" t="s">
        <v>67</v>
      </c>
      <c r="J294" s="18" t="s">
        <v>70</v>
      </c>
      <c r="K294" s="18" t="s">
        <v>69</v>
      </c>
      <c r="L294" s="18" t="s">
        <v>72</v>
      </c>
      <c r="M294" s="18" t="s">
        <v>72</v>
      </c>
      <c r="N294" s="18" t="s">
        <v>68</v>
      </c>
      <c r="X294" s="39"/>
      <c r="Y294" s="4">
        <f t="shared" si="33"/>
        <v>21</v>
      </c>
      <c r="Z294" s="4">
        <f t="shared" si="34"/>
        <v>49</v>
      </c>
      <c r="AA294" s="5">
        <f t="shared" si="35"/>
        <v>2.3299999237060547</v>
      </c>
      <c r="AB294" s="4" t="str">
        <f t="shared" si="36"/>
        <v>CO</v>
      </c>
      <c r="AC294" s="4">
        <f>F100L!Y294</f>
        <v>20</v>
      </c>
      <c r="AD294" s="4">
        <f>F100L!Z294</f>
        <v>56</v>
      </c>
      <c r="AE294" s="5">
        <f t="shared" si="37"/>
        <v>2.7999999523162842</v>
      </c>
      <c r="AF294" s="4">
        <f t="shared" si="38"/>
        <v>41</v>
      </c>
      <c r="AG294" s="4">
        <f t="shared" si="39"/>
        <v>105</v>
      </c>
      <c r="AH294" s="5">
        <f t="shared" si="40"/>
        <v>2.559999942779541</v>
      </c>
      <c r="AI294" s="3" t="str">
        <f>RemarksTwo(D294:W294,AH294,$D$5:$W$5,F100L!AI294)</f>
        <v>GSS126,CHM114</v>
      </c>
      <c r="AJ294" s="29"/>
      <c r="AK294" s="29"/>
      <c r="AL294" s="29"/>
    </row>
    <row r="295" spans="1:38" ht="24" customHeight="1" x14ac:dyDescent="0.35">
      <c r="A295" s="99">
        <v>288</v>
      </c>
      <c r="B295" s="3" t="str">
        <f>PROPER(Details!B294)</f>
        <v>Ezema, Ume Ikeogu</v>
      </c>
      <c r="C295" s="22" t="str">
        <f>T(Details!C294)</f>
        <v>CMP/20/112682</v>
      </c>
      <c r="D295" s="18" t="s">
        <v>69</v>
      </c>
      <c r="E295" s="18" t="s">
        <v>70</v>
      </c>
      <c r="F295" s="18" t="s">
        <v>72</v>
      </c>
      <c r="G295" s="18" t="s">
        <v>72</v>
      </c>
      <c r="H295" s="18" t="s">
        <v>70</v>
      </c>
      <c r="I295" s="18" t="s">
        <v>67</v>
      </c>
      <c r="J295" s="18" t="s">
        <v>70</v>
      </c>
      <c r="K295" s="18" t="s">
        <v>67</v>
      </c>
      <c r="L295" s="18" t="s">
        <v>67</v>
      </c>
      <c r="M295" s="18" t="s">
        <v>67</v>
      </c>
      <c r="N295" s="18" t="s">
        <v>72</v>
      </c>
      <c r="X295" s="39"/>
      <c r="Y295" s="4">
        <f t="shared" si="33"/>
        <v>21</v>
      </c>
      <c r="Z295" s="4">
        <f t="shared" si="34"/>
        <v>49</v>
      </c>
      <c r="AA295" s="5">
        <f t="shared" si="35"/>
        <v>2.3299999237060547</v>
      </c>
      <c r="AB295" s="4" t="str">
        <f t="shared" si="36"/>
        <v>CO</v>
      </c>
      <c r="AC295" s="4">
        <f>F100L!Y295</f>
        <v>20</v>
      </c>
      <c r="AD295" s="4">
        <f>F100L!Z295</f>
        <v>59</v>
      </c>
      <c r="AE295" s="5">
        <f t="shared" si="37"/>
        <v>2.9500000476837158</v>
      </c>
      <c r="AF295" s="4">
        <f t="shared" si="38"/>
        <v>41</v>
      </c>
      <c r="AG295" s="4">
        <f t="shared" si="39"/>
        <v>108</v>
      </c>
      <c r="AH295" s="5">
        <f t="shared" si="40"/>
        <v>2.630000114440918</v>
      </c>
      <c r="AI295" s="3" t="str">
        <f>RemarksTwo(D295:W295,AH295,$D$5:$W$5,F100L!AI295)</f>
        <v>PHY122,CHM124,GSS126,CHM114</v>
      </c>
      <c r="AJ295" s="29"/>
      <c r="AK295" s="29"/>
      <c r="AL295" s="29"/>
    </row>
    <row r="296" spans="1:38" x14ac:dyDescent="0.35">
      <c r="A296" s="99">
        <v>289</v>
      </c>
      <c r="B296" s="3" t="str">
        <f>PROPER(Details!B295)</f>
        <v>Agbai-Chris, Sharon  Ebubechi</v>
      </c>
      <c r="C296" s="22" t="str">
        <f>T(Details!C295)</f>
        <v>CMP/20/112706</v>
      </c>
      <c r="D296" s="18" t="s">
        <v>69</v>
      </c>
      <c r="E296" s="18" t="s">
        <v>67</v>
      </c>
      <c r="F296" s="18" t="s">
        <v>67</v>
      </c>
      <c r="G296" s="18" t="s">
        <v>68</v>
      </c>
      <c r="H296" s="18" t="s">
        <v>72</v>
      </c>
      <c r="I296" s="18" t="s">
        <v>69</v>
      </c>
      <c r="J296" s="18" t="s">
        <v>67</v>
      </c>
      <c r="K296" s="18" t="s">
        <v>67</v>
      </c>
      <c r="L296" s="18" t="s">
        <v>68</v>
      </c>
      <c r="M296" s="18" t="s">
        <v>67</v>
      </c>
      <c r="N296" s="18" t="s">
        <v>72</v>
      </c>
      <c r="X296" s="39"/>
      <c r="Y296" s="4">
        <f t="shared" si="33"/>
        <v>21</v>
      </c>
      <c r="Z296" s="4">
        <f t="shared" si="34"/>
        <v>75</v>
      </c>
      <c r="AA296" s="5">
        <f t="shared" si="35"/>
        <v>3.5699999332427979</v>
      </c>
      <c r="AB296" s="4" t="str">
        <f t="shared" si="36"/>
        <v>P</v>
      </c>
      <c r="AC296" s="4">
        <f>F100L!Y296</f>
        <v>20</v>
      </c>
      <c r="AD296" s="4">
        <f>F100L!Z296</f>
        <v>67</v>
      </c>
      <c r="AE296" s="5">
        <f t="shared" si="37"/>
        <v>3.3499999046325684</v>
      </c>
      <c r="AF296" s="4">
        <f t="shared" si="38"/>
        <v>41</v>
      </c>
      <c r="AG296" s="4">
        <f t="shared" si="39"/>
        <v>142</v>
      </c>
      <c r="AH296" s="5">
        <f t="shared" si="40"/>
        <v>3.4600000381469727</v>
      </c>
      <c r="AI296" s="3" t="str">
        <f>RemarksTwo(D296:W296,AH296,$D$5:$W$5,F100L!AI296)</f>
        <v>CHM114</v>
      </c>
      <c r="AJ296" s="29"/>
      <c r="AK296" s="29"/>
      <c r="AL296" s="29"/>
    </row>
    <row r="297" spans="1:38" x14ac:dyDescent="0.35">
      <c r="A297" s="99">
        <v>290</v>
      </c>
      <c r="B297" s="3" t="str">
        <f>PROPER(Details!B296)</f>
        <v>Onwuka, Ifeoma Grace</v>
      </c>
      <c r="C297" s="22" t="str">
        <f>T(Details!C296)</f>
        <v>CMP/20/112719</v>
      </c>
      <c r="D297" s="18" t="s">
        <v>67</v>
      </c>
      <c r="E297" s="18" t="s">
        <v>68</v>
      </c>
      <c r="F297" s="18" t="s">
        <v>68</v>
      </c>
      <c r="G297" s="18" t="s">
        <v>72</v>
      </c>
      <c r="H297" s="18" t="s">
        <v>71</v>
      </c>
      <c r="I297" s="18" t="s">
        <v>67</v>
      </c>
      <c r="J297" s="18" t="s">
        <v>68</v>
      </c>
      <c r="K297" s="18" t="s">
        <v>67</v>
      </c>
      <c r="L297" s="18" t="s">
        <v>68</v>
      </c>
      <c r="M297" s="18" t="s">
        <v>71</v>
      </c>
      <c r="N297" s="18" t="s">
        <v>67</v>
      </c>
      <c r="X297" s="39"/>
      <c r="Y297" s="4">
        <f t="shared" si="33"/>
        <v>21</v>
      </c>
      <c r="Z297" s="4">
        <f t="shared" si="34"/>
        <v>62</v>
      </c>
      <c r="AA297" s="5">
        <f t="shared" si="35"/>
        <v>2.9500000476837158</v>
      </c>
      <c r="AB297" s="4" t="str">
        <f t="shared" si="36"/>
        <v>P</v>
      </c>
      <c r="AC297" s="4">
        <f>F100L!Y297</f>
        <v>20</v>
      </c>
      <c r="AD297" s="4">
        <f>F100L!Z297</f>
        <v>73</v>
      </c>
      <c r="AE297" s="5">
        <f t="shared" si="37"/>
        <v>3.6500000953674316</v>
      </c>
      <c r="AF297" s="4">
        <f t="shared" si="38"/>
        <v>41</v>
      </c>
      <c r="AG297" s="4">
        <f t="shared" si="39"/>
        <v>135</v>
      </c>
      <c r="AH297" s="5">
        <f t="shared" si="40"/>
        <v>3.2899999618530273</v>
      </c>
      <c r="AI297" s="3" t="str">
        <f>RemarksTwo(D297:W297,AH297,$D$5:$W$5,F100L!AI297)</f>
        <v>PASS</v>
      </c>
      <c r="AJ297" s="29"/>
      <c r="AK297" s="29"/>
      <c r="AL297" s="29"/>
    </row>
    <row r="298" spans="1:38" x14ac:dyDescent="0.35">
      <c r="A298" s="99">
        <v>291</v>
      </c>
      <c r="B298" s="3" t="str">
        <f>PROPER(Details!B297)</f>
        <v>Ekenta, Promise Kelechi</v>
      </c>
      <c r="C298" s="22" t="str">
        <f>T(Details!C297)</f>
        <v>CMP/20/112729</v>
      </c>
      <c r="D298" s="18" t="s">
        <v>69</v>
      </c>
      <c r="E298" s="18" t="s">
        <v>68</v>
      </c>
      <c r="F298" s="18" t="s">
        <v>69</v>
      </c>
      <c r="G298" s="18" t="s">
        <v>69</v>
      </c>
      <c r="H298" s="18" t="s">
        <v>69</v>
      </c>
      <c r="I298" s="18" t="s">
        <v>69</v>
      </c>
      <c r="J298" s="18" t="s">
        <v>67</v>
      </c>
      <c r="K298" s="18" t="s">
        <v>69</v>
      </c>
      <c r="L298" s="18" t="s">
        <v>69</v>
      </c>
      <c r="M298" s="18" t="s">
        <v>69</v>
      </c>
      <c r="N298" s="18" t="s">
        <v>69</v>
      </c>
      <c r="X298" s="39"/>
      <c r="Y298" s="4">
        <f t="shared" si="33"/>
        <v>21</v>
      </c>
      <c r="Z298" s="4">
        <f t="shared" si="34"/>
        <v>99</v>
      </c>
      <c r="AA298" s="5">
        <f t="shared" si="35"/>
        <v>4.7100000381469727</v>
      </c>
      <c r="AB298" s="4" t="str">
        <f t="shared" si="36"/>
        <v>P</v>
      </c>
      <c r="AC298" s="4">
        <f>F100L!Y298</f>
        <v>20</v>
      </c>
      <c r="AD298" s="4">
        <f>F100L!Z298</f>
        <v>93</v>
      </c>
      <c r="AE298" s="5">
        <f t="shared" si="37"/>
        <v>4.6500000953674316</v>
      </c>
      <c r="AF298" s="4">
        <f t="shared" si="38"/>
        <v>41</v>
      </c>
      <c r="AG298" s="4">
        <f t="shared" si="39"/>
        <v>192</v>
      </c>
      <c r="AH298" s="5">
        <f t="shared" si="40"/>
        <v>4.679999828338623</v>
      </c>
      <c r="AI298" s="3" t="str">
        <f>RemarksTwo(D298:W298,AH298,$D$5:$W$5,F100L!AI298)</f>
        <v>COMMENDATION</v>
      </c>
      <c r="AJ298" s="29"/>
      <c r="AK298" s="29"/>
      <c r="AL298" s="29"/>
    </row>
    <row r="299" spans="1:38" x14ac:dyDescent="0.35">
      <c r="A299" s="99">
        <v>292</v>
      </c>
      <c r="B299" s="3" t="str">
        <f>PROPER(Details!B298)</f>
        <v>Michael, Miracle Chikadibia</v>
      </c>
      <c r="C299" s="22" t="str">
        <f>T(Details!C298)</f>
        <v>CMP/20/112736</v>
      </c>
      <c r="D299" s="18" t="s">
        <v>69</v>
      </c>
      <c r="E299" s="18" t="s">
        <v>71</v>
      </c>
      <c r="F299" s="18" t="s">
        <v>72</v>
      </c>
      <c r="G299" s="18" t="s">
        <v>67</v>
      </c>
      <c r="H299" s="18" t="s">
        <v>72</v>
      </c>
      <c r="I299" s="18" t="s">
        <v>67</v>
      </c>
      <c r="J299" s="18" t="s">
        <v>68</v>
      </c>
      <c r="K299" s="18" t="s">
        <v>69</v>
      </c>
      <c r="L299" s="18" t="s">
        <v>68</v>
      </c>
      <c r="M299" s="18" t="s">
        <v>68</v>
      </c>
      <c r="N299" s="18" t="s">
        <v>72</v>
      </c>
      <c r="X299" s="39"/>
      <c r="Y299" s="4">
        <f t="shared" si="33"/>
        <v>21</v>
      </c>
      <c r="Z299" s="4">
        <f t="shared" si="34"/>
        <v>66</v>
      </c>
      <c r="AA299" s="5">
        <f t="shared" si="35"/>
        <v>3.1400001049041748</v>
      </c>
      <c r="AB299" s="4" t="str">
        <f t="shared" si="36"/>
        <v>P</v>
      </c>
      <c r="AC299" s="4">
        <f>F100L!Y299</f>
        <v>20</v>
      </c>
      <c r="AD299" s="4">
        <f>F100L!Z299</f>
        <v>44</v>
      </c>
      <c r="AE299" s="5">
        <f t="shared" si="37"/>
        <v>2.2000000476837158</v>
      </c>
      <c r="AF299" s="4">
        <f t="shared" si="38"/>
        <v>41</v>
      </c>
      <c r="AG299" s="4">
        <f t="shared" si="39"/>
        <v>110</v>
      </c>
      <c r="AH299" s="5">
        <f t="shared" si="40"/>
        <v>2.6800000667572021</v>
      </c>
      <c r="AI299" s="3" t="str">
        <f>RemarksTwo(D299:W299,AH299,$D$5:$W$5,F100L!AI299)</f>
        <v>CHM114</v>
      </c>
      <c r="AJ299" s="29"/>
      <c r="AK299" s="29"/>
      <c r="AL299" s="29"/>
    </row>
    <row r="300" spans="1:38" ht="24" x14ac:dyDescent="0.35">
      <c r="A300" s="99">
        <v>293</v>
      </c>
      <c r="B300" s="3" t="str">
        <f>PROPER(Details!B299)</f>
        <v>Olusegun, Richard Ugochukwu</v>
      </c>
      <c r="C300" s="22" t="str">
        <f>T(Details!C299)</f>
        <v>CMP/20/112737</v>
      </c>
      <c r="D300" s="18" t="s">
        <v>70</v>
      </c>
      <c r="E300" s="18" t="s">
        <v>71</v>
      </c>
      <c r="F300" s="18" t="s">
        <v>72</v>
      </c>
      <c r="G300" s="18" t="s">
        <v>70</v>
      </c>
      <c r="H300" s="18" t="s">
        <v>70</v>
      </c>
      <c r="I300" s="18" t="s">
        <v>68</v>
      </c>
      <c r="J300" s="18" t="s">
        <v>71</v>
      </c>
      <c r="K300" s="18" t="s">
        <v>68</v>
      </c>
      <c r="L300" s="18" t="s">
        <v>72</v>
      </c>
      <c r="M300" s="18" t="s">
        <v>68</v>
      </c>
      <c r="N300" s="18" t="s">
        <v>72</v>
      </c>
      <c r="X300" s="39"/>
      <c r="Y300" s="4">
        <f t="shared" si="33"/>
        <v>21</v>
      </c>
      <c r="Z300" s="4">
        <f t="shared" si="34"/>
        <v>28</v>
      </c>
      <c r="AA300" s="5">
        <f t="shared" si="35"/>
        <v>1.3300000429153442</v>
      </c>
      <c r="AB300" s="4" t="str">
        <f t="shared" si="36"/>
        <v>P</v>
      </c>
      <c r="AC300" s="4">
        <f>F100L!Y300</f>
        <v>20</v>
      </c>
      <c r="AD300" s="4">
        <f>F100L!Z300</f>
        <v>46</v>
      </c>
      <c r="AE300" s="5">
        <f t="shared" si="37"/>
        <v>2.2999999523162842</v>
      </c>
      <c r="AF300" s="4">
        <f t="shared" si="38"/>
        <v>41</v>
      </c>
      <c r="AG300" s="4">
        <f t="shared" si="39"/>
        <v>74</v>
      </c>
      <c r="AH300" s="5">
        <f t="shared" si="40"/>
        <v>1.7999999523162842</v>
      </c>
      <c r="AI300" s="3" t="str">
        <f>RemarksTwo(D300:W300,AH300,$D$5:$W$5,F100L!AI300)</f>
        <v>MTH122,CHM121,CHM124,MTH112,CHM114</v>
      </c>
      <c r="AJ300" s="29"/>
      <c r="AK300" s="29"/>
      <c r="AL300" s="29"/>
    </row>
    <row r="301" spans="1:38" x14ac:dyDescent="0.35">
      <c r="A301" s="99">
        <v>294</v>
      </c>
      <c r="B301" s="3" t="str">
        <f>PROPER(Details!B300)</f>
        <v>Nwakanma, Chimdi Emmanuel</v>
      </c>
      <c r="C301" s="22" t="str">
        <f>T(Details!C300)</f>
        <v>CMP/20/112743</v>
      </c>
      <c r="D301" s="18" t="s">
        <v>69</v>
      </c>
      <c r="E301" s="18" t="s">
        <v>71</v>
      </c>
      <c r="F301" s="18" t="s">
        <v>68</v>
      </c>
      <c r="G301" s="18" t="s">
        <v>67</v>
      </c>
      <c r="H301" s="18" t="s">
        <v>72</v>
      </c>
      <c r="I301" s="18" t="s">
        <v>70</v>
      </c>
      <c r="J301" s="18" t="s">
        <v>72</v>
      </c>
      <c r="K301" s="18" t="s">
        <v>69</v>
      </c>
      <c r="L301" s="18" t="s">
        <v>68</v>
      </c>
      <c r="M301" s="18" t="s">
        <v>68</v>
      </c>
      <c r="N301" s="18" t="s">
        <v>67</v>
      </c>
      <c r="X301" s="39"/>
      <c r="Y301" s="4">
        <f t="shared" si="33"/>
        <v>21</v>
      </c>
      <c r="Z301" s="4">
        <f t="shared" si="34"/>
        <v>62</v>
      </c>
      <c r="AA301" s="5">
        <f t="shared" si="35"/>
        <v>2.9500000476837158</v>
      </c>
      <c r="AB301" s="4" t="str">
        <f t="shared" si="36"/>
        <v>CO</v>
      </c>
      <c r="AC301" s="4">
        <f>F100L!Y301</f>
        <v>20</v>
      </c>
      <c r="AD301" s="4">
        <f>F100L!Z301</f>
        <v>75</v>
      </c>
      <c r="AE301" s="5">
        <f t="shared" si="37"/>
        <v>3.75</v>
      </c>
      <c r="AF301" s="4">
        <f t="shared" si="38"/>
        <v>41</v>
      </c>
      <c r="AG301" s="4">
        <f t="shared" si="39"/>
        <v>137</v>
      </c>
      <c r="AH301" s="5">
        <f t="shared" si="40"/>
        <v>3.3399999141693115</v>
      </c>
      <c r="AI301" s="3" t="str">
        <f>RemarksTwo(D301:W301,AH301,$D$5:$W$5,F100L!AI301)</f>
        <v>GSS121</v>
      </c>
      <c r="AJ301" s="29"/>
      <c r="AK301" s="29"/>
      <c r="AL301" s="29"/>
    </row>
    <row r="302" spans="1:38" ht="24" x14ac:dyDescent="0.35">
      <c r="A302" s="99">
        <v>295</v>
      </c>
      <c r="B302" s="3" t="str">
        <f>PROPER(Details!B301)</f>
        <v>Ifeanyi, Jude</v>
      </c>
      <c r="C302" s="22" t="str">
        <f>T(Details!C301)</f>
        <v>CMP/20/112750</v>
      </c>
      <c r="D302" s="18" t="s">
        <v>72</v>
      </c>
      <c r="E302" s="18" t="s">
        <v>70</v>
      </c>
      <c r="F302" s="18" t="s">
        <v>68</v>
      </c>
      <c r="G302" s="18" t="s">
        <v>70</v>
      </c>
      <c r="H302" s="18" t="s">
        <v>72</v>
      </c>
      <c r="I302" s="18" t="s">
        <v>68</v>
      </c>
      <c r="J302" s="18" t="s">
        <v>71</v>
      </c>
      <c r="K302" s="18" t="s">
        <v>67</v>
      </c>
      <c r="L302" s="18" t="s">
        <v>68</v>
      </c>
      <c r="M302" s="18" t="s">
        <v>72</v>
      </c>
      <c r="N302" s="18" t="s">
        <v>70</v>
      </c>
      <c r="X302" s="39"/>
      <c r="Y302" s="4">
        <f t="shared" si="33"/>
        <v>21</v>
      </c>
      <c r="Z302" s="4">
        <f t="shared" si="34"/>
        <v>29</v>
      </c>
      <c r="AA302" s="5">
        <f t="shared" si="35"/>
        <v>1.3799999952316284</v>
      </c>
      <c r="AB302" s="4" t="str">
        <f t="shared" si="36"/>
        <v>CO</v>
      </c>
      <c r="AC302" s="4">
        <f>F100L!Y302</f>
        <v>20</v>
      </c>
      <c r="AD302" s="4">
        <f>F100L!Z302</f>
        <v>48</v>
      </c>
      <c r="AE302" s="5">
        <f t="shared" si="37"/>
        <v>2.4000000953674316</v>
      </c>
      <c r="AF302" s="4">
        <f t="shared" si="38"/>
        <v>41</v>
      </c>
      <c r="AG302" s="4">
        <f t="shared" si="39"/>
        <v>77</v>
      </c>
      <c r="AH302" s="5">
        <f t="shared" si="40"/>
        <v>1.8799999952316284</v>
      </c>
      <c r="AI302" s="3" t="str">
        <f>RemarksTwo(D302:W302,AH302,$D$5:$W$5,F100L!AI302)</f>
        <v>PHY122,CHM121,MTH123,CHM113</v>
      </c>
      <c r="AJ302" s="29"/>
      <c r="AK302" s="29"/>
      <c r="AL302" s="29"/>
    </row>
    <row r="303" spans="1:38" x14ac:dyDescent="0.35">
      <c r="A303" s="99">
        <v>296</v>
      </c>
      <c r="B303" s="3" t="str">
        <f>PROPER(Details!B302)</f>
        <v>Iheanacho, Solomon Chijindu</v>
      </c>
      <c r="C303" s="22" t="str">
        <f>T(Details!C302)</f>
        <v>CMP/20/112756</v>
      </c>
      <c r="D303" s="18" t="s">
        <v>72</v>
      </c>
      <c r="E303" s="18" t="s">
        <v>70</v>
      </c>
      <c r="F303" s="18" t="s">
        <v>72</v>
      </c>
      <c r="G303" s="18" t="s">
        <v>67</v>
      </c>
      <c r="H303" s="18" t="s">
        <v>72</v>
      </c>
      <c r="I303" s="18" t="s">
        <v>68</v>
      </c>
      <c r="J303" s="18" t="s">
        <v>68</v>
      </c>
      <c r="K303" s="18" t="s">
        <v>69</v>
      </c>
      <c r="L303" s="18" t="s">
        <v>68</v>
      </c>
      <c r="M303" s="18" t="s">
        <v>68</v>
      </c>
      <c r="N303" s="18" t="s">
        <v>68</v>
      </c>
      <c r="X303" s="39"/>
      <c r="Y303" s="4">
        <f t="shared" si="33"/>
        <v>21</v>
      </c>
      <c r="Z303" s="4">
        <f t="shared" si="34"/>
        <v>52</v>
      </c>
      <c r="AA303" s="5">
        <f t="shared" si="35"/>
        <v>2.4800000190734863</v>
      </c>
      <c r="AB303" s="4" t="str">
        <f t="shared" si="36"/>
        <v>P</v>
      </c>
      <c r="AC303" s="4">
        <f>F100L!Y303</f>
        <v>20</v>
      </c>
      <c r="AD303" s="4">
        <f>F100L!Z303</f>
        <v>43</v>
      </c>
      <c r="AE303" s="5">
        <f t="shared" si="37"/>
        <v>2.1500000953674316</v>
      </c>
      <c r="AF303" s="4">
        <f t="shared" si="38"/>
        <v>41</v>
      </c>
      <c r="AG303" s="4">
        <f t="shared" si="39"/>
        <v>95</v>
      </c>
      <c r="AH303" s="5">
        <f t="shared" si="40"/>
        <v>2.3199999332427979</v>
      </c>
      <c r="AI303" s="3" t="str">
        <f>RemarksTwo(D303:W303,AH303,$D$5:$W$5,F100L!AI303)</f>
        <v>PHY122,PHY117</v>
      </c>
      <c r="AJ303" s="29"/>
      <c r="AK303" s="29"/>
      <c r="AL303" s="29"/>
    </row>
    <row r="304" spans="1:38" x14ac:dyDescent="0.35">
      <c r="A304" s="99">
        <v>297</v>
      </c>
      <c r="B304" s="3" t="str">
        <f>PROPER(Details!B303)</f>
        <v>Martins, David Chinaecherem</v>
      </c>
      <c r="C304" s="22" t="str">
        <f>T(Details!C303)</f>
        <v>CMP/20/112774</v>
      </c>
      <c r="D304" s="18" t="s">
        <v>69</v>
      </c>
      <c r="E304" s="18" t="s">
        <v>68</v>
      </c>
      <c r="F304" s="18" t="s">
        <v>68</v>
      </c>
      <c r="G304" s="18" t="s">
        <v>71</v>
      </c>
      <c r="H304" s="18" t="s">
        <v>71</v>
      </c>
      <c r="I304" s="18" t="s">
        <v>67</v>
      </c>
      <c r="J304" s="18" t="s">
        <v>67</v>
      </c>
      <c r="K304" s="18" t="s">
        <v>69</v>
      </c>
      <c r="L304" s="18" t="s">
        <v>68</v>
      </c>
      <c r="M304" s="18" t="s">
        <v>67</v>
      </c>
      <c r="N304" s="18" t="s">
        <v>67</v>
      </c>
      <c r="X304" s="39"/>
      <c r="Y304" s="4">
        <f t="shared" si="33"/>
        <v>21</v>
      </c>
      <c r="Z304" s="4">
        <f t="shared" si="34"/>
        <v>75</v>
      </c>
      <c r="AA304" s="5">
        <f t="shared" si="35"/>
        <v>3.5699999332427979</v>
      </c>
      <c r="AB304" s="4" t="str">
        <f t="shared" si="36"/>
        <v>P</v>
      </c>
      <c r="AC304" s="4">
        <f>F100L!Y304</f>
        <v>20</v>
      </c>
      <c r="AD304" s="4">
        <f>F100L!Z304</f>
        <v>68</v>
      </c>
      <c r="AE304" s="5">
        <f t="shared" si="37"/>
        <v>3.4000000953674316</v>
      </c>
      <c r="AF304" s="4">
        <f t="shared" si="38"/>
        <v>41</v>
      </c>
      <c r="AG304" s="4">
        <f t="shared" si="39"/>
        <v>143</v>
      </c>
      <c r="AH304" s="5">
        <f t="shared" si="40"/>
        <v>3.4900000095367432</v>
      </c>
      <c r="AI304" s="3" t="str">
        <f>RemarksTwo(D304:W304,AH304,$D$5:$W$5,F100L!AI304)</f>
        <v>CHM114</v>
      </c>
      <c r="AJ304" s="29"/>
      <c r="AK304" s="29"/>
      <c r="AL304" s="29"/>
    </row>
    <row r="305" spans="1:38" ht="48" customHeight="1" x14ac:dyDescent="0.35">
      <c r="A305" s="99">
        <v>298</v>
      </c>
      <c r="B305" s="3" t="str">
        <f>PROPER(Details!B304)</f>
        <v>Nwaka, Precious Oluebube</v>
      </c>
      <c r="C305" s="22" t="str">
        <f>T(Details!C304)</f>
        <v>CMP/20/112776</v>
      </c>
      <c r="D305" s="20" t="s">
        <v>109</v>
      </c>
      <c r="E305" s="20" t="s">
        <v>109</v>
      </c>
      <c r="F305" s="20" t="s">
        <v>109</v>
      </c>
      <c r="G305" s="20" t="s">
        <v>109</v>
      </c>
      <c r="H305" s="20" t="s">
        <v>109</v>
      </c>
      <c r="I305" s="20" t="s">
        <v>109</v>
      </c>
      <c r="J305" s="20" t="s">
        <v>109</v>
      </c>
      <c r="K305" s="18" t="s">
        <v>72</v>
      </c>
      <c r="L305" s="20" t="s">
        <v>109</v>
      </c>
      <c r="M305" s="20" t="s">
        <v>109</v>
      </c>
      <c r="N305" s="20" t="s">
        <v>109</v>
      </c>
      <c r="X305" s="39"/>
      <c r="Y305" s="4">
        <f t="shared" si="33"/>
        <v>1</v>
      </c>
      <c r="Z305" s="4">
        <f t="shared" si="34"/>
        <v>1</v>
      </c>
      <c r="AA305" s="5">
        <f t="shared" si="35"/>
        <v>1</v>
      </c>
      <c r="AB305" s="4" t="str">
        <f t="shared" si="36"/>
        <v>P</v>
      </c>
      <c r="AC305" s="4">
        <f>F100L!Y305</f>
        <v>20</v>
      </c>
      <c r="AD305" s="4">
        <f>F100L!Z305</f>
        <v>62</v>
      </c>
      <c r="AE305" s="5">
        <f t="shared" si="37"/>
        <v>3.0999999046325684</v>
      </c>
      <c r="AF305" s="4">
        <f t="shared" si="38"/>
        <v>21</v>
      </c>
      <c r="AG305" s="4">
        <f t="shared" si="39"/>
        <v>63</v>
      </c>
      <c r="AH305" s="5">
        <f t="shared" si="40"/>
        <v>3</v>
      </c>
      <c r="AI305" s="3" t="str">
        <f>RemarksTwo(D305:W305,AH305,$D$5:$W$5,F100L!AI305)</f>
        <v>MTH122,PHY122,PHY127,CHM121,CHM124,GSS121,GSS126,CSC122,CSC123,MTH123,CHM114</v>
      </c>
      <c r="AJ305" s="29"/>
      <c r="AK305" s="29"/>
      <c r="AL305" s="29"/>
    </row>
    <row r="306" spans="1:38" x14ac:dyDescent="0.35">
      <c r="A306" s="99">
        <v>299</v>
      </c>
      <c r="B306" s="3" t="str">
        <f>PROPER(Details!B305)</f>
        <v>Onyeoziri, Abraham Chinomso</v>
      </c>
      <c r="C306" s="22" t="str">
        <f>T(Details!C305)</f>
        <v>CMP/20/112781</v>
      </c>
      <c r="D306" s="18" t="s">
        <v>69</v>
      </c>
      <c r="E306" s="18" t="s">
        <v>68</v>
      </c>
      <c r="F306" s="18" t="s">
        <v>68</v>
      </c>
      <c r="G306" s="18" t="s">
        <v>72</v>
      </c>
      <c r="H306" s="18" t="s">
        <v>70</v>
      </c>
      <c r="I306" s="18" t="s">
        <v>67</v>
      </c>
      <c r="J306" s="18" t="s">
        <v>72</v>
      </c>
      <c r="K306" s="18" t="s">
        <v>67</v>
      </c>
      <c r="L306" s="18" t="s">
        <v>70</v>
      </c>
      <c r="M306" s="18" t="s">
        <v>71</v>
      </c>
      <c r="N306" s="18" t="s">
        <v>67</v>
      </c>
      <c r="X306" s="39"/>
      <c r="Y306" s="4">
        <f t="shared" si="33"/>
        <v>21</v>
      </c>
      <c r="Z306" s="4">
        <f t="shared" si="34"/>
        <v>53</v>
      </c>
      <c r="AA306" s="5">
        <f t="shared" si="35"/>
        <v>2.5199999809265137</v>
      </c>
      <c r="AB306" s="4" t="str">
        <f t="shared" si="36"/>
        <v>CO</v>
      </c>
      <c r="AC306" s="4">
        <f>F100L!Y306</f>
        <v>20</v>
      </c>
      <c r="AD306" s="4">
        <f>F100L!Z306</f>
        <v>56</v>
      </c>
      <c r="AE306" s="5">
        <f t="shared" si="37"/>
        <v>2.7999999523162842</v>
      </c>
      <c r="AF306" s="4">
        <f t="shared" si="38"/>
        <v>41</v>
      </c>
      <c r="AG306" s="4">
        <f t="shared" si="39"/>
        <v>109</v>
      </c>
      <c r="AH306" s="5">
        <f t="shared" si="40"/>
        <v>2.6600000858306885</v>
      </c>
      <c r="AI306" s="3" t="str">
        <f>RemarksTwo(D306:W306,AH306,$D$5:$W$5,F100L!AI306)</f>
        <v>CHM124,CSC122,CHM114</v>
      </c>
      <c r="AJ306" s="29"/>
      <c r="AK306" s="29"/>
      <c r="AL306" s="29"/>
    </row>
    <row r="307" spans="1:38" ht="33.75" customHeight="1" x14ac:dyDescent="0.35">
      <c r="A307" s="99">
        <v>300</v>
      </c>
      <c r="B307" s="3" t="str">
        <f>PROPER(Details!B306)</f>
        <v xml:space="preserve">Okere, Chiamaka Favour </v>
      </c>
      <c r="C307" s="22" t="str">
        <f>T(Details!C306)</f>
        <v>CMP/20/112783</v>
      </c>
      <c r="D307" s="18" t="s">
        <v>69</v>
      </c>
      <c r="E307" s="18" t="s">
        <v>71</v>
      </c>
      <c r="F307" s="18" t="s">
        <v>71</v>
      </c>
      <c r="G307" s="18" t="s">
        <v>71</v>
      </c>
      <c r="H307" s="18" t="s">
        <v>70</v>
      </c>
      <c r="I307" s="18" t="s">
        <v>68</v>
      </c>
      <c r="J307" s="18" t="s">
        <v>70</v>
      </c>
      <c r="K307" s="18" t="s">
        <v>71</v>
      </c>
      <c r="L307" s="18" t="s">
        <v>67</v>
      </c>
      <c r="M307" s="18" t="s">
        <v>71</v>
      </c>
      <c r="N307" s="18" t="s">
        <v>67</v>
      </c>
      <c r="X307" s="39"/>
      <c r="Y307" s="4">
        <f>SumTCL(D307:W307,$D$7:$W$7)</f>
        <v>21</v>
      </c>
      <c r="Z307" s="4">
        <f>CurrGP(D307:W307,$D$7:$W$7)</f>
        <v>55</v>
      </c>
      <c r="AA307" s="5">
        <f t="shared" si="35"/>
        <v>2.619999885559082</v>
      </c>
      <c r="AB307" s="4" t="str">
        <f t="shared" si="36"/>
        <v>CO</v>
      </c>
      <c r="AC307" s="4">
        <f>F100L!Y307</f>
        <v>20</v>
      </c>
      <c r="AD307" s="4">
        <f>F100L!Z307</f>
        <v>28</v>
      </c>
      <c r="AE307" s="5">
        <f t="shared" si="37"/>
        <v>1.3999999761581421</v>
      </c>
      <c r="AF307" s="4">
        <f t="shared" si="38"/>
        <v>41</v>
      </c>
      <c r="AG307" s="4">
        <f t="shared" si="39"/>
        <v>83</v>
      </c>
      <c r="AH307" s="5">
        <f t="shared" si="40"/>
        <v>2.0199999809265137</v>
      </c>
      <c r="AI307" s="3" t="str">
        <f>RemarksTwo(D307:W307,AH307,$D$5:$W$5,F100L!AI307)</f>
        <v>CHM124,GSS126,CHM113,BIO112,UGC111</v>
      </c>
      <c r="AJ307" s="29"/>
      <c r="AK307" s="29"/>
      <c r="AL307" s="29"/>
    </row>
    <row r="308" spans="1:38" x14ac:dyDescent="0.35">
      <c r="A308" s="99">
        <v>301</v>
      </c>
      <c r="B308" s="3" t="str">
        <f>PROPER(Details!B307)</f>
        <v>Sunday-Okeke, Gift Oluebube</v>
      </c>
      <c r="C308" s="22" t="str">
        <f>T(Details!C307)</f>
        <v>CMP/20/112801</v>
      </c>
      <c r="D308" s="18" t="s">
        <v>68</v>
      </c>
      <c r="E308" s="18" t="s">
        <v>71</v>
      </c>
      <c r="F308" s="18" t="s">
        <v>69</v>
      </c>
      <c r="G308" s="18" t="s">
        <v>67</v>
      </c>
      <c r="H308" s="18" t="s">
        <v>69</v>
      </c>
      <c r="I308" s="18" t="s">
        <v>67</v>
      </c>
      <c r="J308" s="18" t="s">
        <v>67</v>
      </c>
      <c r="K308" s="18" t="s">
        <v>67</v>
      </c>
      <c r="L308" s="18" t="s">
        <v>67</v>
      </c>
      <c r="M308" s="18" t="s">
        <v>67</v>
      </c>
      <c r="N308" s="18" t="s">
        <v>69</v>
      </c>
      <c r="X308" s="39"/>
      <c r="Y308" s="4">
        <f t="shared" si="33"/>
        <v>21</v>
      </c>
      <c r="Z308" s="4">
        <f t="shared" si="34"/>
        <v>81</v>
      </c>
      <c r="AA308" s="5">
        <f t="shared" si="35"/>
        <v>3.8599998950958252</v>
      </c>
      <c r="AB308" s="4" t="str">
        <f t="shared" si="36"/>
        <v>P</v>
      </c>
      <c r="AC308" s="4">
        <f>F100L!Y308</f>
        <v>20</v>
      </c>
      <c r="AD308" s="4">
        <f>F100L!Z308</f>
        <v>70</v>
      </c>
      <c r="AE308" s="5">
        <f t="shared" si="37"/>
        <v>3.5</v>
      </c>
      <c r="AF308" s="4">
        <f t="shared" si="38"/>
        <v>41</v>
      </c>
      <c r="AG308" s="4">
        <f t="shared" si="39"/>
        <v>151</v>
      </c>
      <c r="AH308" s="5">
        <f t="shared" si="40"/>
        <v>3.6800000667572021</v>
      </c>
      <c r="AI308" s="3" t="str">
        <f>RemarksTwo(D308:W308,AH308,$D$5:$W$5,F100L!AI308)</f>
        <v>CHM114</v>
      </c>
      <c r="AJ308" s="29"/>
      <c r="AK308" s="29"/>
      <c r="AL308" s="29"/>
    </row>
    <row r="309" spans="1:38" ht="24" x14ac:dyDescent="0.35">
      <c r="A309" s="99">
        <v>302</v>
      </c>
      <c r="B309" s="3" t="str">
        <f>PROPER(Details!B308)</f>
        <v>Kalu, Chukwudi Victor</v>
      </c>
      <c r="C309" s="22" t="str">
        <f>T(Details!C308)</f>
        <v>CMP/20/112841</v>
      </c>
      <c r="D309" s="18" t="s">
        <v>67</v>
      </c>
      <c r="E309" s="18" t="s">
        <v>68</v>
      </c>
      <c r="F309" s="18" t="s">
        <v>68</v>
      </c>
      <c r="G309" s="18" t="s">
        <v>70</v>
      </c>
      <c r="H309" s="18" t="s">
        <v>70</v>
      </c>
      <c r="I309" s="18" t="s">
        <v>68</v>
      </c>
      <c r="J309" s="18" t="s">
        <v>70</v>
      </c>
      <c r="K309" s="18" t="s">
        <v>68</v>
      </c>
      <c r="L309" s="18" t="s">
        <v>68</v>
      </c>
      <c r="M309" s="18" t="s">
        <v>72</v>
      </c>
      <c r="N309" s="18" t="s">
        <v>72</v>
      </c>
      <c r="X309" s="39"/>
      <c r="Y309" s="4">
        <f t="shared" si="33"/>
        <v>21</v>
      </c>
      <c r="Z309" s="4">
        <f t="shared" si="34"/>
        <v>40</v>
      </c>
      <c r="AA309" s="5">
        <f t="shared" si="35"/>
        <v>1.8999999761581421</v>
      </c>
      <c r="AB309" s="4" t="str">
        <f t="shared" si="36"/>
        <v>CO</v>
      </c>
      <c r="AC309" s="4">
        <f>F100L!Y309</f>
        <v>20</v>
      </c>
      <c r="AD309" s="4">
        <f>F100L!Z309</f>
        <v>41</v>
      </c>
      <c r="AE309" s="5">
        <f t="shared" si="37"/>
        <v>2.0499999523162842</v>
      </c>
      <c r="AF309" s="4">
        <f t="shared" si="38"/>
        <v>41</v>
      </c>
      <c r="AG309" s="4">
        <f t="shared" si="39"/>
        <v>81</v>
      </c>
      <c r="AH309" s="5">
        <f t="shared" si="40"/>
        <v>1.9800000190734863</v>
      </c>
      <c r="AI309" s="3" t="str">
        <f>RemarksTwo(D309:W309,AH309,$D$5:$W$5,F100L!AI309)</f>
        <v>CHM121,CHM124,GSS126,PHY117,CHM114</v>
      </c>
      <c r="AJ309" s="29"/>
      <c r="AK309" s="29"/>
      <c r="AL309" s="29"/>
    </row>
    <row r="310" spans="1:38" x14ac:dyDescent="0.35">
      <c r="A310" s="99">
        <v>303</v>
      </c>
      <c r="B310" s="3" t="str">
        <f>PROPER(Details!B309)</f>
        <v>Egwu, Chidera Goodness</v>
      </c>
      <c r="C310" s="22" t="str">
        <f>T(Details!C309)</f>
        <v>CMP/20/112845</v>
      </c>
      <c r="D310" s="18" t="s">
        <v>69</v>
      </c>
      <c r="E310" s="18" t="s">
        <v>68</v>
      </c>
      <c r="F310" s="18" t="s">
        <v>68</v>
      </c>
      <c r="G310" s="18" t="s">
        <v>67</v>
      </c>
      <c r="H310" s="18" t="s">
        <v>68</v>
      </c>
      <c r="I310" s="18" t="s">
        <v>67</v>
      </c>
      <c r="J310" s="18" t="s">
        <v>67</v>
      </c>
      <c r="K310" s="18" t="s">
        <v>69</v>
      </c>
      <c r="L310" s="18" t="s">
        <v>68</v>
      </c>
      <c r="M310" s="18" t="s">
        <v>67</v>
      </c>
      <c r="N310" s="18" t="s">
        <v>69</v>
      </c>
      <c r="X310" s="39"/>
      <c r="Y310" s="4">
        <f t="shared" si="33"/>
        <v>21</v>
      </c>
      <c r="Z310" s="4">
        <f t="shared" si="34"/>
        <v>84</v>
      </c>
      <c r="AA310" s="5">
        <f t="shared" si="35"/>
        <v>4</v>
      </c>
      <c r="AB310" s="4" t="str">
        <f t="shared" si="36"/>
        <v>P</v>
      </c>
      <c r="AC310" s="4">
        <f>F100L!Y310</f>
        <v>20</v>
      </c>
      <c r="AD310" s="4">
        <f>F100L!Z310</f>
        <v>66</v>
      </c>
      <c r="AE310" s="5">
        <f t="shared" si="37"/>
        <v>3.2999999523162842</v>
      </c>
      <c r="AF310" s="4">
        <f t="shared" si="38"/>
        <v>41</v>
      </c>
      <c r="AG310" s="4">
        <f t="shared" si="39"/>
        <v>150</v>
      </c>
      <c r="AH310" s="5">
        <f t="shared" si="40"/>
        <v>3.6600000858306885</v>
      </c>
      <c r="AI310" s="3" t="str">
        <f>RemarksTwo(D310:W310,AH310,$D$5:$W$5,F100L!AI310)</f>
        <v>CHM114</v>
      </c>
      <c r="AJ310" s="29"/>
      <c r="AK310" s="29"/>
      <c r="AL310" s="29"/>
    </row>
    <row r="311" spans="1:38" x14ac:dyDescent="0.35">
      <c r="A311" s="99">
        <v>304</v>
      </c>
      <c r="B311" s="3" t="str">
        <f>PROPER(Details!B310)</f>
        <v>Totty, Kingsley Chinemerem</v>
      </c>
      <c r="C311" s="22" t="str">
        <f>T(Details!C310)</f>
        <v>CMP/20/112852</v>
      </c>
      <c r="D311" s="18" t="s">
        <v>69</v>
      </c>
      <c r="E311" s="18" t="s">
        <v>67</v>
      </c>
      <c r="F311" s="18" t="s">
        <v>68</v>
      </c>
      <c r="G311" s="18" t="s">
        <v>72</v>
      </c>
      <c r="H311" s="18" t="s">
        <v>68</v>
      </c>
      <c r="I311" s="18" t="s">
        <v>68</v>
      </c>
      <c r="J311" s="18" t="s">
        <v>71</v>
      </c>
      <c r="K311" s="18" t="s">
        <v>67</v>
      </c>
      <c r="L311" s="18" t="s">
        <v>67</v>
      </c>
      <c r="M311" s="18" t="s">
        <v>72</v>
      </c>
      <c r="N311" s="18" t="s">
        <v>68</v>
      </c>
      <c r="X311" s="39"/>
      <c r="Y311" s="4">
        <f t="shared" si="33"/>
        <v>21</v>
      </c>
      <c r="Z311" s="4">
        <f t="shared" si="34"/>
        <v>62</v>
      </c>
      <c r="AA311" s="5">
        <f t="shared" si="35"/>
        <v>2.9500000476837158</v>
      </c>
      <c r="AB311" s="4" t="str">
        <f t="shared" si="36"/>
        <v>P</v>
      </c>
      <c r="AC311" s="4">
        <f>F100L!Y311</f>
        <v>20</v>
      </c>
      <c r="AD311" s="4">
        <f>F100L!Z311</f>
        <v>55</v>
      </c>
      <c r="AE311" s="5">
        <f t="shared" si="37"/>
        <v>2.75</v>
      </c>
      <c r="AF311" s="4">
        <f t="shared" si="38"/>
        <v>41</v>
      </c>
      <c r="AG311" s="4">
        <f t="shared" si="39"/>
        <v>117</v>
      </c>
      <c r="AH311" s="5">
        <f t="shared" si="40"/>
        <v>2.8499999046325684</v>
      </c>
      <c r="AI311" s="3" t="str">
        <f>RemarksTwo(D311:W311,AH311,$D$5:$W$5,F100L!AI311)</f>
        <v>CHM114</v>
      </c>
      <c r="AJ311" s="29"/>
      <c r="AK311" s="29"/>
      <c r="AL311" s="29"/>
    </row>
    <row r="312" spans="1:38" x14ac:dyDescent="0.35">
      <c r="A312" s="99">
        <v>305</v>
      </c>
      <c r="B312" s="3" t="str">
        <f>PROPER(Details!B311)</f>
        <v>Affari, Julius Kofi</v>
      </c>
      <c r="C312" s="22" t="str">
        <f>T(Details!C311)</f>
        <v>CMP/20/112885</v>
      </c>
      <c r="D312" s="18" t="s">
        <v>67</v>
      </c>
      <c r="E312" s="18" t="s">
        <v>71</v>
      </c>
      <c r="F312" s="18" t="s">
        <v>71</v>
      </c>
      <c r="G312" s="18" t="s">
        <v>71</v>
      </c>
      <c r="H312" s="18" t="s">
        <v>71</v>
      </c>
      <c r="I312" s="18" t="s">
        <v>67</v>
      </c>
      <c r="J312" s="18" t="s">
        <v>68</v>
      </c>
      <c r="K312" s="18" t="s">
        <v>67</v>
      </c>
      <c r="L312" s="18" t="s">
        <v>68</v>
      </c>
      <c r="M312" s="18" t="s">
        <v>71</v>
      </c>
      <c r="N312" s="18" t="s">
        <v>68</v>
      </c>
      <c r="X312" s="39"/>
      <c r="Y312" s="4">
        <f t="shared" si="33"/>
        <v>21</v>
      </c>
      <c r="Z312" s="4">
        <f t="shared" si="34"/>
        <v>60</v>
      </c>
      <c r="AA312" s="5">
        <f t="shared" si="35"/>
        <v>2.8599998950958252</v>
      </c>
      <c r="AB312" s="4" t="str">
        <f t="shared" si="36"/>
        <v>P</v>
      </c>
      <c r="AC312" s="4">
        <f>F100L!Y312</f>
        <v>20</v>
      </c>
      <c r="AD312" s="4">
        <f>F100L!Z312</f>
        <v>54</v>
      </c>
      <c r="AE312" s="5">
        <f t="shared" si="37"/>
        <v>2.7000000476837158</v>
      </c>
      <c r="AF312" s="4">
        <f t="shared" si="38"/>
        <v>41</v>
      </c>
      <c r="AG312" s="4">
        <f t="shared" si="39"/>
        <v>114</v>
      </c>
      <c r="AH312" s="5">
        <f t="shared" si="40"/>
        <v>2.7799999713897705</v>
      </c>
      <c r="AI312" s="3" t="str">
        <f>RemarksTwo(D312:W312,AH312,$D$5:$W$5,F100L!AI312)</f>
        <v>CHM113</v>
      </c>
      <c r="AJ312" s="29"/>
      <c r="AK312" s="29"/>
      <c r="AL312" s="29"/>
    </row>
    <row r="313" spans="1:38" ht="52.5" customHeight="1" x14ac:dyDescent="0.35">
      <c r="A313" s="99">
        <v>306</v>
      </c>
      <c r="B313" s="3" t="str">
        <f>PROPER(Details!B312)</f>
        <v>Ejike, Emmanuel Ugwunna</v>
      </c>
      <c r="C313" s="22" t="str">
        <f>T(Details!C312)</f>
        <v>CMP/20/112887</v>
      </c>
      <c r="D313" s="18" t="s">
        <v>109</v>
      </c>
      <c r="E313" s="18" t="s">
        <v>109</v>
      </c>
      <c r="F313" s="18" t="s">
        <v>109</v>
      </c>
      <c r="G313" s="18" t="s">
        <v>109</v>
      </c>
      <c r="H313" s="18" t="s">
        <v>109</v>
      </c>
      <c r="I313" s="18" t="s">
        <v>109</v>
      </c>
      <c r="J313" s="18" t="s">
        <v>109</v>
      </c>
      <c r="K313" s="18" t="s">
        <v>72</v>
      </c>
      <c r="L313" s="18" t="s">
        <v>109</v>
      </c>
      <c r="M313" s="18" t="s">
        <v>109</v>
      </c>
      <c r="N313" s="18" t="s">
        <v>109</v>
      </c>
      <c r="X313" s="39"/>
      <c r="Y313" s="4">
        <f t="shared" si="33"/>
        <v>1</v>
      </c>
      <c r="Z313" s="4">
        <f t="shared" si="34"/>
        <v>1</v>
      </c>
      <c r="AA313" s="5">
        <f t="shared" si="35"/>
        <v>1</v>
      </c>
      <c r="AB313" s="4" t="str">
        <f t="shared" si="36"/>
        <v>P</v>
      </c>
      <c r="AC313" s="4">
        <f>F100L!Y313</f>
        <v>20</v>
      </c>
      <c r="AD313" s="4">
        <f>F100L!Z313</f>
        <v>42</v>
      </c>
      <c r="AE313" s="5">
        <f t="shared" si="37"/>
        <v>2.0999999046325684</v>
      </c>
      <c r="AF313" s="4">
        <f t="shared" si="38"/>
        <v>21</v>
      </c>
      <c r="AG313" s="4">
        <f t="shared" si="39"/>
        <v>43</v>
      </c>
      <c r="AH313" s="5">
        <f t="shared" si="40"/>
        <v>2.0499999523162842</v>
      </c>
      <c r="AI313" s="3" t="str">
        <f>RemarksTwo(D313:W313,AH313,$D$5:$W$5,F100L!AI313)</f>
        <v>MTH122,PHY122,PHY127,CHM121,CHM124,GSS121,GSS126,CSC122,CSC123,MTH123,CHM114,UGC111</v>
      </c>
      <c r="AJ313" s="29"/>
      <c r="AK313" s="29"/>
      <c r="AL313" s="29"/>
    </row>
    <row r="314" spans="1:38" ht="60" customHeight="1" x14ac:dyDescent="0.35">
      <c r="A314" s="99">
        <v>307</v>
      </c>
      <c r="B314" s="3" t="str">
        <f>PROPER(Details!B313)</f>
        <v>Orji, Chidubem Pedro</v>
      </c>
      <c r="C314" s="22" t="str">
        <f>T(Details!C313)</f>
        <v>CMP/20/112902</v>
      </c>
      <c r="D314" s="18" t="s">
        <v>109</v>
      </c>
      <c r="E314" s="18" t="s">
        <v>109</v>
      </c>
      <c r="F314" s="18" t="s">
        <v>109</v>
      </c>
      <c r="G314" s="18" t="s">
        <v>109</v>
      </c>
      <c r="H314" s="18" t="s">
        <v>109</v>
      </c>
      <c r="I314" s="18" t="s">
        <v>109</v>
      </c>
      <c r="J314" s="18" t="s">
        <v>109</v>
      </c>
      <c r="K314" s="18" t="s">
        <v>70</v>
      </c>
      <c r="L314" s="18" t="s">
        <v>109</v>
      </c>
      <c r="M314" s="18" t="s">
        <v>109</v>
      </c>
      <c r="N314" s="18" t="s">
        <v>109</v>
      </c>
      <c r="X314" s="39"/>
      <c r="Y314" s="4">
        <f t="shared" si="33"/>
        <v>1</v>
      </c>
      <c r="Z314" s="4">
        <f t="shared" si="34"/>
        <v>0</v>
      </c>
      <c r="AA314" s="5">
        <f t="shared" si="35"/>
        <v>0</v>
      </c>
      <c r="AB314" s="4" t="str">
        <f t="shared" si="36"/>
        <v>CO</v>
      </c>
      <c r="AC314" s="4">
        <f>F100L!Y314</f>
        <v>20</v>
      </c>
      <c r="AD314" s="4">
        <f>F100L!Z314</f>
        <v>54</v>
      </c>
      <c r="AE314" s="5">
        <f t="shared" si="37"/>
        <v>2.7000000476837158</v>
      </c>
      <c r="AF314" s="4">
        <f t="shared" si="38"/>
        <v>21</v>
      </c>
      <c r="AG314" s="4">
        <f t="shared" si="39"/>
        <v>54</v>
      </c>
      <c r="AH314" s="5">
        <f t="shared" si="40"/>
        <v>2.5699999332427979</v>
      </c>
      <c r="AI314" s="3" t="str">
        <f>RemarksTwo(D314:W314,AH314,$D$5:$W$5,F100L!AI314)</f>
        <v>MTH122,PHY122,PHY127,CHM121,CHM124,GSS121,GSS126,UGC121,CSC122,CSC123,MTH123,CHM114,UGC111</v>
      </c>
      <c r="AJ314" s="29"/>
      <c r="AK314" s="29"/>
      <c r="AL314" s="29"/>
    </row>
    <row r="315" spans="1:38" ht="48" x14ac:dyDescent="0.35">
      <c r="A315" s="99">
        <v>308</v>
      </c>
      <c r="B315" s="3" t="str">
        <f>PROPER(Details!B314)</f>
        <v xml:space="preserve">Okezie-Alaukwu, Chibuike </v>
      </c>
      <c r="C315" s="22" t="str">
        <f>T(Details!C314)</f>
        <v>CMP/20/112910</v>
      </c>
      <c r="D315" s="18" t="s">
        <v>68</v>
      </c>
      <c r="E315" s="18" t="s">
        <v>70</v>
      </c>
      <c r="F315" s="18" t="s">
        <v>67</v>
      </c>
      <c r="G315" s="18" t="s">
        <v>70</v>
      </c>
      <c r="H315" s="18" t="s">
        <v>70</v>
      </c>
      <c r="I315" s="18" t="s">
        <v>68</v>
      </c>
      <c r="J315" s="18" t="s">
        <v>70</v>
      </c>
      <c r="K315" s="18" t="s">
        <v>109</v>
      </c>
      <c r="L315" s="20" t="s">
        <v>70</v>
      </c>
      <c r="M315" s="18" t="s">
        <v>71</v>
      </c>
      <c r="N315" s="18" t="s">
        <v>67</v>
      </c>
      <c r="X315" s="39"/>
      <c r="Y315" s="4">
        <f t="shared" si="33"/>
        <v>20</v>
      </c>
      <c r="Z315" s="4">
        <f t="shared" si="34"/>
        <v>31</v>
      </c>
      <c r="AA315" s="5">
        <f t="shared" si="35"/>
        <v>1.5499999523162842</v>
      </c>
      <c r="AB315" s="4" t="str">
        <f t="shared" si="36"/>
        <v>CO</v>
      </c>
      <c r="AC315" s="4">
        <f>F100L!Y315</f>
        <v>20</v>
      </c>
      <c r="AD315" s="4">
        <f>F100L!Z315</f>
        <v>27</v>
      </c>
      <c r="AE315" s="5">
        <f t="shared" si="37"/>
        <v>1.3500000238418579</v>
      </c>
      <c r="AF315" s="4">
        <f t="shared" si="38"/>
        <v>40</v>
      </c>
      <c r="AG315" s="4">
        <f t="shared" si="39"/>
        <v>58</v>
      </c>
      <c r="AH315" s="5">
        <f t="shared" si="40"/>
        <v>1.4500000476837158</v>
      </c>
      <c r="AI315" s="3" t="str">
        <f>RemarksTwo(D315:W315,AH315,$D$5:$W$5,F100L!AI315)</f>
        <v>PHY122,CHM121,CHM124,GSS126,UGC121,CSC122,CHM114,BIO112,GSS112,UGC111,PHY112</v>
      </c>
      <c r="AJ315" s="29"/>
      <c r="AK315" s="29"/>
      <c r="AL315" s="29"/>
    </row>
    <row r="316" spans="1:38" x14ac:dyDescent="0.35">
      <c r="A316" s="99">
        <v>309</v>
      </c>
      <c r="B316" s="3" t="str">
        <f>PROPER(Details!B315)</f>
        <v>Ogbonna, Rejoice Ezinne</v>
      </c>
      <c r="C316" s="22" t="str">
        <f>T(Details!C315)</f>
        <v>CMP/20/112921</v>
      </c>
      <c r="D316" s="18" t="s">
        <v>69</v>
      </c>
      <c r="E316" s="18" t="s">
        <v>72</v>
      </c>
      <c r="F316" s="18" t="s">
        <v>68</v>
      </c>
      <c r="G316" s="18" t="s">
        <v>68</v>
      </c>
      <c r="H316" s="18" t="s">
        <v>72</v>
      </c>
      <c r="I316" s="18" t="s">
        <v>109</v>
      </c>
      <c r="J316" s="18" t="s">
        <v>68</v>
      </c>
      <c r="K316" s="18" t="s">
        <v>67</v>
      </c>
      <c r="L316" s="18" t="s">
        <v>68</v>
      </c>
      <c r="M316" s="18" t="s">
        <v>68</v>
      </c>
      <c r="N316" s="18" t="s">
        <v>72</v>
      </c>
      <c r="X316" s="39"/>
      <c r="Y316" s="4">
        <f t="shared" si="33"/>
        <v>19</v>
      </c>
      <c r="Z316" s="4">
        <f t="shared" si="34"/>
        <v>54</v>
      </c>
      <c r="AA316" s="5">
        <f t="shared" si="35"/>
        <v>2.8399999141693115</v>
      </c>
      <c r="AB316" s="4" t="str">
        <f t="shared" si="36"/>
        <v>P</v>
      </c>
      <c r="AC316" s="4">
        <f>F100L!Y316</f>
        <v>20</v>
      </c>
      <c r="AD316" s="4">
        <f>F100L!Z316</f>
        <v>64</v>
      </c>
      <c r="AE316" s="5">
        <f t="shared" si="37"/>
        <v>3.2000000476837158</v>
      </c>
      <c r="AF316" s="4">
        <f t="shared" si="38"/>
        <v>39</v>
      </c>
      <c r="AG316" s="4">
        <f t="shared" si="39"/>
        <v>118</v>
      </c>
      <c r="AH316" s="5">
        <f t="shared" si="40"/>
        <v>3.0299999713897705</v>
      </c>
      <c r="AI316" s="3" t="str">
        <f>RemarksTwo(D316:W316,AH316,$D$5:$W$5,F100L!AI316)</f>
        <v>GSS121</v>
      </c>
      <c r="AJ316" s="29"/>
      <c r="AK316" s="29"/>
      <c r="AL316" s="29"/>
    </row>
    <row r="317" spans="1:38" x14ac:dyDescent="0.35">
      <c r="A317" s="99">
        <v>310</v>
      </c>
      <c r="B317" s="3" t="str">
        <f>PROPER(Details!B316)</f>
        <v>Ogbonnaya, Amarachi Mercy</v>
      </c>
      <c r="C317" s="22" t="str">
        <f>T(Details!C316)</f>
        <v>CMP/20/112922</v>
      </c>
      <c r="D317" s="18" t="s">
        <v>67</v>
      </c>
      <c r="E317" s="18" t="s">
        <v>68</v>
      </c>
      <c r="F317" s="18" t="s">
        <v>67</v>
      </c>
      <c r="G317" s="18" t="s">
        <v>70</v>
      </c>
      <c r="H317" s="18" t="s">
        <v>72</v>
      </c>
      <c r="I317" s="18" t="s">
        <v>67</v>
      </c>
      <c r="J317" s="18" t="s">
        <v>68</v>
      </c>
      <c r="K317" s="18" t="s">
        <v>67</v>
      </c>
      <c r="L317" s="18" t="s">
        <v>67</v>
      </c>
      <c r="M317" s="18" t="s">
        <v>68</v>
      </c>
      <c r="N317" s="18" t="s">
        <v>68</v>
      </c>
      <c r="X317" s="39"/>
      <c r="Y317" s="4">
        <f t="shared" si="33"/>
        <v>21</v>
      </c>
      <c r="Z317" s="4">
        <f t="shared" si="34"/>
        <v>61</v>
      </c>
      <c r="AA317" s="5">
        <f t="shared" si="35"/>
        <v>2.9000000953674316</v>
      </c>
      <c r="AB317" s="4" t="str">
        <f t="shared" si="36"/>
        <v>P</v>
      </c>
      <c r="AC317" s="4">
        <f>F100L!Y317</f>
        <v>20</v>
      </c>
      <c r="AD317" s="4">
        <f>F100L!Z317</f>
        <v>62</v>
      </c>
      <c r="AE317" s="5">
        <f t="shared" si="37"/>
        <v>3.0999999046325684</v>
      </c>
      <c r="AF317" s="4">
        <f t="shared" si="38"/>
        <v>41</v>
      </c>
      <c r="AG317" s="4">
        <f t="shared" si="39"/>
        <v>123</v>
      </c>
      <c r="AH317" s="5">
        <f t="shared" si="40"/>
        <v>3</v>
      </c>
      <c r="AI317" s="3" t="str">
        <f>RemarksTwo(D317:W317,AH317,$D$5:$W$5,F100L!AI317)</f>
        <v>CHM121</v>
      </c>
      <c r="AJ317" s="29"/>
      <c r="AK317" s="29"/>
      <c r="AL317" s="29"/>
    </row>
    <row r="318" spans="1:38" x14ac:dyDescent="0.35">
      <c r="A318" s="99">
        <v>311</v>
      </c>
      <c r="B318" s="3" t="str">
        <f>PROPER(Details!B317)</f>
        <v>Ama, Harmony Arua</v>
      </c>
      <c r="C318" s="22" t="str">
        <f>T(Details!C317)</f>
        <v>CMP/20/112924</v>
      </c>
      <c r="D318" s="18" t="s">
        <v>72</v>
      </c>
      <c r="E318" s="18" t="s">
        <v>71</v>
      </c>
      <c r="F318" s="18" t="s">
        <v>70</v>
      </c>
      <c r="G318" s="18" t="s">
        <v>68</v>
      </c>
      <c r="H318" s="18" t="s">
        <v>70</v>
      </c>
      <c r="I318" s="18" t="s">
        <v>68</v>
      </c>
      <c r="J318" s="18" t="s">
        <v>72</v>
      </c>
      <c r="K318" s="18" t="s">
        <v>71</v>
      </c>
      <c r="L318" s="18" t="s">
        <v>68</v>
      </c>
      <c r="M318" s="18" t="s">
        <v>72</v>
      </c>
      <c r="N318" s="18" t="s">
        <v>71</v>
      </c>
      <c r="X318" s="39"/>
      <c r="Y318" s="4">
        <f t="shared" si="33"/>
        <v>21</v>
      </c>
      <c r="Z318" s="4">
        <f t="shared" si="34"/>
        <v>38</v>
      </c>
      <c r="AA318" s="5">
        <f t="shared" si="35"/>
        <v>1.809999942779541</v>
      </c>
      <c r="AB318" s="4" t="str">
        <f t="shared" si="36"/>
        <v>P</v>
      </c>
      <c r="AC318" s="4">
        <f>F100L!Y318</f>
        <v>20</v>
      </c>
      <c r="AD318" s="4">
        <f>F100L!Z318</f>
        <v>62</v>
      </c>
      <c r="AE318" s="5">
        <f t="shared" si="37"/>
        <v>3.0999999046325684</v>
      </c>
      <c r="AF318" s="4">
        <f t="shared" si="38"/>
        <v>41</v>
      </c>
      <c r="AG318" s="4">
        <f t="shared" si="39"/>
        <v>100</v>
      </c>
      <c r="AH318" s="5">
        <f t="shared" si="40"/>
        <v>2.440000057220459</v>
      </c>
      <c r="AI318" s="3" t="str">
        <f>RemarksTwo(D318:W318,AH318,$D$5:$W$5,F100L!AI318)</f>
        <v>PHY127,CHM124</v>
      </c>
      <c r="AJ318" s="29"/>
      <c r="AK318" s="29"/>
      <c r="AL318" s="29"/>
    </row>
    <row r="319" spans="1:38" ht="24" x14ac:dyDescent="0.35">
      <c r="A319" s="99">
        <v>312</v>
      </c>
      <c r="B319" s="3" t="str">
        <f>PROPER(Details!B318)</f>
        <v>Anyanwu, Valentine Ebubechukwu</v>
      </c>
      <c r="C319" s="22" t="str">
        <f>T(Details!C318)</f>
        <v>CMP/20/112926</v>
      </c>
      <c r="D319" s="18" t="s">
        <v>72</v>
      </c>
      <c r="E319" s="18" t="s">
        <v>67</v>
      </c>
      <c r="F319" s="18" t="s">
        <v>68</v>
      </c>
      <c r="G319" s="18" t="s">
        <v>70</v>
      </c>
      <c r="H319" s="18" t="s">
        <v>72</v>
      </c>
      <c r="I319" s="18" t="s">
        <v>71</v>
      </c>
      <c r="J319" s="18" t="s">
        <v>70</v>
      </c>
      <c r="K319" s="18" t="s">
        <v>71</v>
      </c>
      <c r="L319" s="18" t="s">
        <v>71</v>
      </c>
      <c r="M319" s="18" t="s">
        <v>72</v>
      </c>
      <c r="N319" s="18" t="s">
        <v>70</v>
      </c>
      <c r="X319" s="39"/>
      <c r="Y319" s="4">
        <f t="shared" si="33"/>
        <v>21</v>
      </c>
      <c r="Z319" s="4">
        <f t="shared" si="34"/>
        <v>27</v>
      </c>
      <c r="AA319" s="5">
        <f t="shared" si="35"/>
        <v>1.2899999618530273</v>
      </c>
      <c r="AB319" s="4" t="str">
        <f t="shared" si="36"/>
        <v>CO</v>
      </c>
      <c r="AC319" s="4">
        <f>F100L!Y319</f>
        <v>20</v>
      </c>
      <c r="AD319" s="4">
        <f>F100L!Z319</f>
        <v>45</v>
      </c>
      <c r="AE319" s="5">
        <f t="shared" si="37"/>
        <v>2.25</v>
      </c>
      <c r="AF319" s="4">
        <f t="shared" si="38"/>
        <v>41</v>
      </c>
      <c r="AG319" s="4">
        <f t="shared" si="39"/>
        <v>72</v>
      </c>
      <c r="AH319" s="5">
        <f t="shared" si="40"/>
        <v>1.7599999904632568</v>
      </c>
      <c r="AI319" s="3" t="str">
        <f>RemarksTwo(D319:W319,AH319,$D$5:$W$5,F100L!AI319)</f>
        <v>CHM121,GSS126,MTH123,CHM114,GSS111,UGC111</v>
      </c>
      <c r="AJ319" s="29"/>
      <c r="AK319" s="29"/>
      <c r="AL319" s="29"/>
    </row>
    <row r="320" spans="1:38" x14ac:dyDescent="0.35">
      <c r="A320" s="99">
        <v>313</v>
      </c>
      <c r="B320" s="3" t="str">
        <f>PROPER(Details!B319)</f>
        <v>Orji, Chukwuemeka Isaac</v>
      </c>
      <c r="C320" s="22" t="str">
        <f>T(Details!C319)</f>
        <v>CMP/20/112937</v>
      </c>
      <c r="D320" s="18" t="s">
        <v>69</v>
      </c>
      <c r="E320" s="18" t="s">
        <v>67</v>
      </c>
      <c r="F320" s="18" t="s">
        <v>69</v>
      </c>
      <c r="G320" s="18" t="s">
        <v>67</v>
      </c>
      <c r="H320" s="18" t="s">
        <v>67</v>
      </c>
      <c r="I320" s="18" t="s">
        <v>69</v>
      </c>
      <c r="J320" s="18" t="s">
        <v>69</v>
      </c>
      <c r="K320" s="18" t="s">
        <v>68</v>
      </c>
      <c r="L320" s="18" t="s">
        <v>69</v>
      </c>
      <c r="M320" s="18" t="s">
        <v>69</v>
      </c>
      <c r="N320" s="18" t="s">
        <v>69</v>
      </c>
      <c r="X320" s="39"/>
      <c r="Y320" s="4">
        <f t="shared" si="33"/>
        <v>21</v>
      </c>
      <c r="Z320" s="4">
        <f t="shared" si="34"/>
        <v>97</v>
      </c>
      <c r="AA320" s="5">
        <f t="shared" si="35"/>
        <v>4.619999885559082</v>
      </c>
      <c r="AB320" s="4" t="str">
        <f t="shared" si="36"/>
        <v>P</v>
      </c>
      <c r="AC320" s="4">
        <f>F100L!Y320</f>
        <v>20</v>
      </c>
      <c r="AD320" s="4">
        <f>F100L!Z320</f>
        <v>88</v>
      </c>
      <c r="AE320" s="5">
        <f t="shared" si="37"/>
        <v>4.4000000953674316</v>
      </c>
      <c r="AF320" s="4">
        <f t="shared" si="38"/>
        <v>41</v>
      </c>
      <c r="AG320" s="4">
        <f t="shared" si="39"/>
        <v>185</v>
      </c>
      <c r="AH320" s="5">
        <f t="shared" si="40"/>
        <v>4.5100002288818359</v>
      </c>
      <c r="AI320" s="3" t="str">
        <f>RemarksTwo(D320:W320,AH320,$D$5:$W$5,F100L!AI320)</f>
        <v>COMMENDATION</v>
      </c>
      <c r="AJ320" s="29"/>
      <c r="AK320" s="29"/>
      <c r="AL320" s="29"/>
    </row>
    <row r="321" spans="1:38" ht="36" x14ac:dyDescent="0.35">
      <c r="A321" s="99">
        <v>314</v>
      </c>
      <c r="B321" s="3" t="str">
        <f>PROPER(Details!B320)</f>
        <v>Daniel, Chinenye Anele</v>
      </c>
      <c r="C321" s="22" t="str">
        <f>T(Details!C320)</f>
        <v>CMP/20/112957</v>
      </c>
      <c r="D321" s="18" t="s">
        <v>70</v>
      </c>
      <c r="E321" s="18" t="s">
        <v>70</v>
      </c>
      <c r="F321" s="18" t="s">
        <v>68</v>
      </c>
      <c r="G321" s="18" t="s">
        <v>70</v>
      </c>
      <c r="H321" s="18" t="s">
        <v>72</v>
      </c>
      <c r="I321" s="18" t="s">
        <v>67</v>
      </c>
      <c r="J321" s="18" t="s">
        <v>70</v>
      </c>
      <c r="K321" s="18" t="s">
        <v>68</v>
      </c>
      <c r="L321" s="18" t="s">
        <v>72</v>
      </c>
      <c r="M321" s="18" t="s">
        <v>68</v>
      </c>
      <c r="N321" s="18" t="s">
        <v>71</v>
      </c>
      <c r="X321" s="39"/>
      <c r="Y321" s="4">
        <f t="shared" si="33"/>
        <v>21</v>
      </c>
      <c r="Z321" s="4">
        <f t="shared" si="34"/>
        <v>27</v>
      </c>
      <c r="AA321" s="5">
        <f t="shared" si="35"/>
        <v>1.2899999618530273</v>
      </c>
      <c r="AB321" s="4" t="str">
        <f t="shared" si="36"/>
        <v>CO</v>
      </c>
      <c r="AC321" s="4">
        <f>F100L!Y321</f>
        <v>20</v>
      </c>
      <c r="AD321" s="4">
        <f>F100L!Z321</f>
        <v>45</v>
      </c>
      <c r="AE321" s="5">
        <f t="shared" si="37"/>
        <v>2.25</v>
      </c>
      <c r="AF321" s="4">
        <f t="shared" si="38"/>
        <v>41</v>
      </c>
      <c r="AG321" s="4">
        <f t="shared" si="39"/>
        <v>72</v>
      </c>
      <c r="AH321" s="5">
        <f t="shared" si="40"/>
        <v>1.7599999904632568</v>
      </c>
      <c r="AI321" s="3" t="str">
        <f>RemarksTwo(D321:W321,AH321,$D$5:$W$5,F100L!AI321)</f>
        <v>MTH122,PHY122,CHM121,GSS126,PHY117,CHM114,GSS113,PHY112</v>
      </c>
      <c r="AJ321" s="29"/>
      <c r="AK321" s="29"/>
      <c r="AL321" s="29"/>
    </row>
    <row r="322" spans="1:38" x14ac:dyDescent="0.35">
      <c r="A322" s="99">
        <v>315</v>
      </c>
      <c r="B322" s="3" t="str">
        <f>PROPER(Details!B321)</f>
        <v>Awa, Hiraka Ebuka Success</v>
      </c>
      <c r="C322" s="22" t="str">
        <f>T(Details!C321)</f>
        <v>CMP/20/112959</v>
      </c>
      <c r="D322" s="18" t="s">
        <v>69</v>
      </c>
      <c r="E322" s="18" t="s">
        <v>70</v>
      </c>
      <c r="F322" s="18" t="s">
        <v>68</v>
      </c>
      <c r="G322" s="18" t="s">
        <v>71</v>
      </c>
      <c r="H322" s="18" t="s">
        <v>68</v>
      </c>
      <c r="I322" s="18" t="s">
        <v>68</v>
      </c>
      <c r="J322" s="18" t="s">
        <v>71</v>
      </c>
      <c r="K322" s="18" t="s">
        <v>109</v>
      </c>
      <c r="L322" s="18" t="s">
        <v>68</v>
      </c>
      <c r="M322" s="18" t="s">
        <v>71</v>
      </c>
      <c r="N322" s="18" t="s">
        <v>67</v>
      </c>
      <c r="X322" s="39"/>
      <c r="Y322" s="4">
        <f t="shared" si="33"/>
        <v>20</v>
      </c>
      <c r="Z322" s="4">
        <f t="shared" si="34"/>
        <v>55</v>
      </c>
      <c r="AA322" s="5">
        <f t="shared" si="35"/>
        <v>2.75</v>
      </c>
      <c r="AB322" s="4" t="str">
        <f t="shared" si="36"/>
        <v>P</v>
      </c>
      <c r="AC322" s="4">
        <f>F100L!Y322</f>
        <v>20</v>
      </c>
      <c r="AD322" s="4">
        <f>F100L!Z322</f>
        <v>45</v>
      </c>
      <c r="AE322" s="5">
        <f t="shared" si="37"/>
        <v>2.25</v>
      </c>
      <c r="AF322" s="4">
        <f t="shared" si="38"/>
        <v>40</v>
      </c>
      <c r="AG322" s="4">
        <f t="shared" si="39"/>
        <v>100</v>
      </c>
      <c r="AH322" s="5">
        <f t="shared" si="40"/>
        <v>2.5</v>
      </c>
      <c r="AI322" s="3" t="str">
        <f>RemarksTwo(D322:W322,AH322,$D$5:$W$5,F100L!AI322)</f>
        <v>PHY122,UGC121,CHM114</v>
      </c>
      <c r="AJ322" s="29"/>
      <c r="AK322" s="29"/>
      <c r="AL322" s="29"/>
    </row>
    <row r="323" spans="1:38" x14ac:dyDescent="0.35">
      <c r="A323" s="99">
        <v>316</v>
      </c>
      <c r="B323" s="3" t="str">
        <f>PROPER(Details!B322)</f>
        <v xml:space="preserve">Isaac,  Isaac,  Chukwuemeka </v>
      </c>
      <c r="C323" s="22" t="str">
        <f>T(Details!C322)</f>
        <v>CMP/20/112979</v>
      </c>
      <c r="D323" s="18" t="s">
        <v>67</v>
      </c>
      <c r="E323" s="18" t="s">
        <v>71</v>
      </c>
      <c r="F323" s="18" t="s">
        <v>67</v>
      </c>
      <c r="G323" s="18" t="s">
        <v>70</v>
      </c>
      <c r="H323" s="18" t="s">
        <v>70</v>
      </c>
      <c r="I323" s="18" t="s">
        <v>67</v>
      </c>
      <c r="J323" s="18" t="s">
        <v>68</v>
      </c>
      <c r="K323" s="18" t="s">
        <v>67</v>
      </c>
      <c r="L323" s="18" t="s">
        <v>67</v>
      </c>
      <c r="M323" s="18" t="s">
        <v>68</v>
      </c>
      <c r="N323" s="18" t="s">
        <v>71</v>
      </c>
      <c r="X323" s="39"/>
      <c r="Y323" s="4">
        <f t="shared" si="33"/>
        <v>21</v>
      </c>
      <c r="Z323" s="4">
        <f t="shared" si="34"/>
        <v>56</v>
      </c>
      <c r="AA323" s="5">
        <f t="shared" si="35"/>
        <v>2.6700000762939453</v>
      </c>
      <c r="AB323" s="4" t="str">
        <f t="shared" si="36"/>
        <v>P</v>
      </c>
      <c r="AC323" s="4">
        <f>F100L!Y323</f>
        <v>19</v>
      </c>
      <c r="AD323" s="4">
        <f>F100L!Z323</f>
        <v>61</v>
      </c>
      <c r="AE323" s="5">
        <f t="shared" si="37"/>
        <v>3.2100000381469727</v>
      </c>
      <c r="AF323" s="4">
        <f t="shared" si="38"/>
        <v>40</v>
      </c>
      <c r="AG323" s="4">
        <f t="shared" si="39"/>
        <v>117</v>
      </c>
      <c r="AH323" s="5">
        <f t="shared" si="40"/>
        <v>2.9300000667572021</v>
      </c>
      <c r="AI323" s="3" t="str">
        <f>RemarksTwo(D323:W323,AH323,$D$5:$W$5,F100L!AI323)</f>
        <v>CHM121,CHM124,GSS113</v>
      </c>
      <c r="AJ323" s="29"/>
      <c r="AK323" s="29"/>
      <c r="AL323" s="29"/>
    </row>
    <row r="324" spans="1:38" x14ac:dyDescent="0.35">
      <c r="A324" s="99">
        <v>317</v>
      </c>
      <c r="B324" s="3" t="str">
        <f>PROPER(Details!B323)</f>
        <v>Okoro, Celestine Ajah</v>
      </c>
      <c r="C324" s="22" t="str">
        <f>T(Details!C323)</f>
        <v>CMP/20/112985</v>
      </c>
      <c r="D324" s="18" t="s">
        <v>69</v>
      </c>
      <c r="E324" s="18" t="s">
        <v>70</v>
      </c>
      <c r="F324" s="18" t="s">
        <v>67</v>
      </c>
      <c r="G324" s="18" t="s">
        <v>68</v>
      </c>
      <c r="H324" s="18" t="s">
        <v>71</v>
      </c>
      <c r="I324" s="18" t="s">
        <v>68</v>
      </c>
      <c r="J324" s="18" t="s">
        <v>67</v>
      </c>
      <c r="K324" s="18" t="s">
        <v>69</v>
      </c>
      <c r="L324" s="18" t="s">
        <v>67</v>
      </c>
      <c r="M324" s="18" t="s">
        <v>67</v>
      </c>
      <c r="N324" s="18" t="s">
        <v>68</v>
      </c>
      <c r="X324" s="39"/>
      <c r="Y324" s="4">
        <f t="shared" si="33"/>
        <v>21</v>
      </c>
      <c r="Z324" s="4">
        <f t="shared" si="34"/>
        <v>71</v>
      </c>
      <c r="AA324" s="5">
        <f t="shared" si="35"/>
        <v>3.380000114440918</v>
      </c>
      <c r="AB324" s="4" t="str">
        <f t="shared" si="36"/>
        <v>P</v>
      </c>
      <c r="AC324" s="4">
        <f>F100L!Y324</f>
        <v>19</v>
      </c>
      <c r="AD324" s="4">
        <f>F100L!Z324</f>
        <v>61</v>
      </c>
      <c r="AE324" s="5">
        <f t="shared" si="37"/>
        <v>3.2100000381469727</v>
      </c>
      <c r="AF324" s="4">
        <f t="shared" si="38"/>
        <v>40</v>
      </c>
      <c r="AG324" s="4">
        <f t="shared" si="39"/>
        <v>132</v>
      </c>
      <c r="AH324" s="5">
        <f t="shared" si="40"/>
        <v>3.2999999523162842</v>
      </c>
      <c r="AI324" s="3" t="str">
        <f>RemarksTwo(D324:W324,AH324,$D$5:$W$5,F100L!AI324)</f>
        <v>PHY122,CHM114,GSS113</v>
      </c>
      <c r="AJ324" s="29"/>
      <c r="AK324" s="29"/>
      <c r="AL324" s="29"/>
    </row>
    <row r="325" spans="1:38" x14ac:dyDescent="0.35">
      <c r="A325" s="99">
        <v>318</v>
      </c>
      <c r="B325" s="3" t="str">
        <f>PROPER(Details!B324)</f>
        <v>Kalu, Joshua Agbai</v>
      </c>
      <c r="C325" s="22" t="str">
        <f>T(Details!C324)</f>
        <v>CMP/20/112992</v>
      </c>
      <c r="D325" s="18" t="s">
        <v>67</v>
      </c>
      <c r="E325" s="18" t="s">
        <v>70</v>
      </c>
      <c r="F325" s="18" t="s">
        <v>72</v>
      </c>
      <c r="G325" s="18" t="s">
        <v>71</v>
      </c>
      <c r="H325" s="18" t="s">
        <v>71</v>
      </c>
      <c r="I325" s="18" t="s">
        <v>69</v>
      </c>
      <c r="J325" s="18" t="s">
        <v>68</v>
      </c>
      <c r="K325" s="18" t="s">
        <v>69</v>
      </c>
      <c r="L325" s="18" t="s">
        <v>68</v>
      </c>
      <c r="M325" s="18" t="s">
        <v>67</v>
      </c>
      <c r="N325" s="18" t="s">
        <v>67</v>
      </c>
      <c r="X325" s="39"/>
      <c r="Y325" s="4">
        <f t="shared" si="33"/>
        <v>21</v>
      </c>
      <c r="Z325" s="4">
        <f t="shared" si="34"/>
        <v>64</v>
      </c>
      <c r="AA325" s="5">
        <f t="shared" si="35"/>
        <v>3.0499999523162842</v>
      </c>
      <c r="AB325" s="4" t="str">
        <f t="shared" si="36"/>
        <v>P</v>
      </c>
      <c r="AC325" s="4">
        <f>F100L!Y325</f>
        <v>19</v>
      </c>
      <c r="AD325" s="4">
        <f>F100L!Z325</f>
        <v>42</v>
      </c>
      <c r="AE325" s="5">
        <f t="shared" si="37"/>
        <v>2.2100000381469727</v>
      </c>
      <c r="AF325" s="4">
        <f t="shared" si="38"/>
        <v>40</v>
      </c>
      <c r="AG325" s="4">
        <f t="shared" si="39"/>
        <v>106</v>
      </c>
      <c r="AH325" s="5">
        <f t="shared" si="40"/>
        <v>2.6500000953674316</v>
      </c>
      <c r="AI325" s="3" t="str">
        <f>RemarksTwo(D325:W325,AH325,$D$5:$W$5,F100L!AI325)</f>
        <v>PHY122,CHM114,GSS113</v>
      </c>
      <c r="AJ325" s="29"/>
      <c r="AK325" s="29"/>
      <c r="AL325" s="29"/>
    </row>
    <row r="326" spans="1:38" x14ac:dyDescent="0.35">
      <c r="A326" s="99">
        <v>319</v>
      </c>
      <c r="B326" s="3" t="str">
        <f>PROPER(Details!B325)</f>
        <v>Iheanyichukwu, Okechukwu Solomon</v>
      </c>
      <c r="C326" s="22" t="str">
        <f>T(Details!C325)</f>
        <v>CMP/20/113002</v>
      </c>
      <c r="D326" s="18" t="s">
        <v>71</v>
      </c>
      <c r="E326" s="18" t="s">
        <v>71</v>
      </c>
      <c r="F326" s="18" t="s">
        <v>71</v>
      </c>
      <c r="G326" s="18" t="s">
        <v>70</v>
      </c>
      <c r="H326" s="18" t="s">
        <v>72</v>
      </c>
      <c r="I326" s="20" t="s">
        <v>68</v>
      </c>
      <c r="J326" s="18" t="s">
        <v>71</v>
      </c>
      <c r="K326" s="18" t="s">
        <v>67</v>
      </c>
      <c r="L326" s="18" t="s">
        <v>71</v>
      </c>
      <c r="M326" s="18" t="s">
        <v>71</v>
      </c>
      <c r="N326" s="18" t="s">
        <v>72</v>
      </c>
      <c r="X326" s="39"/>
      <c r="Y326" s="4">
        <f t="shared" si="33"/>
        <v>21</v>
      </c>
      <c r="Z326" s="4">
        <f t="shared" si="34"/>
        <v>37</v>
      </c>
      <c r="AA326" s="5">
        <f t="shared" si="35"/>
        <v>1.7599999904632568</v>
      </c>
      <c r="AB326" s="4" t="str">
        <f t="shared" si="36"/>
        <v>P</v>
      </c>
      <c r="AC326" s="4">
        <f>F100L!Y326</f>
        <v>19</v>
      </c>
      <c r="AD326" s="4">
        <f>F100L!Z326</f>
        <v>58</v>
      </c>
      <c r="AE326" s="5">
        <f t="shared" si="37"/>
        <v>3.0499999523162842</v>
      </c>
      <c r="AF326" s="4">
        <f t="shared" si="38"/>
        <v>40</v>
      </c>
      <c r="AG326" s="4">
        <f t="shared" si="39"/>
        <v>95</v>
      </c>
      <c r="AH326" s="5">
        <f t="shared" si="40"/>
        <v>2.380000114440918</v>
      </c>
      <c r="AI326" s="3" t="str">
        <f>RemarksTwo(D326:W326,AH326,$D$5:$W$5,F100L!AI326)</f>
        <v>CHM121,CHM114,GSS113</v>
      </c>
      <c r="AJ326" s="29"/>
      <c r="AK326" s="29"/>
      <c r="AL326" s="29"/>
    </row>
    <row r="327" spans="1:38" ht="24" x14ac:dyDescent="0.35">
      <c r="A327" s="99">
        <v>320</v>
      </c>
      <c r="B327" s="3" t="str">
        <f>PROPER(Details!B326)</f>
        <v>Igwebuike, Ugwumsinachi Salvation</v>
      </c>
      <c r="C327" s="22" t="str">
        <f>T(Details!C326)</f>
        <v>CMP/20/113006</v>
      </c>
      <c r="D327" s="18" t="s">
        <v>72</v>
      </c>
      <c r="E327" s="18" t="s">
        <v>71</v>
      </c>
      <c r="F327" s="20" t="s">
        <v>72</v>
      </c>
      <c r="G327" s="18" t="s">
        <v>68</v>
      </c>
      <c r="H327" s="18" t="s">
        <v>70</v>
      </c>
      <c r="I327" s="18" t="s">
        <v>68</v>
      </c>
      <c r="J327" s="20" t="s">
        <v>71</v>
      </c>
      <c r="K327" s="18" t="s">
        <v>72</v>
      </c>
      <c r="L327" s="18" t="s">
        <v>68</v>
      </c>
      <c r="M327" s="18" t="s">
        <v>72</v>
      </c>
      <c r="N327" s="18" t="s">
        <v>67</v>
      </c>
      <c r="X327" s="39"/>
      <c r="Y327" s="4">
        <f t="shared" si="33"/>
        <v>21</v>
      </c>
      <c r="Z327" s="4">
        <f t="shared" si="34"/>
        <v>44</v>
      </c>
      <c r="AA327" s="5">
        <f t="shared" si="35"/>
        <v>2.0999999046325684</v>
      </c>
      <c r="AB327" s="4" t="str">
        <f t="shared" si="36"/>
        <v>P</v>
      </c>
      <c r="AC327" s="4">
        <f>F100L!Y327</f>
        <v>19</v>
      </c>
      <c r="AD327" s="4">
        <f>F100L!Z327</f>
        <v>43</v>
      </c>
      <c r="AE327" s="5">
        <f t="shared" si="37"/>
        <v>2.2599999904632568</v>
      </c>
      <c r="AF327" s="4">
        <f t="shared" si="38"/>
        <v>40</v>
      </c>
      <c r="AG327" s="4">
        <f t="shared" si="39"/>
        <v>87</v>
      </c>
      <c r="AH327" s="5">
        <f t="shared" si="40"/>
        <v>2.1800000667572021</v>
      </c>
      <c r="AI327" s="3" t="str">
        <f>RemarksTwo(D327:W327,AH327,$D$5:$W$5,F100L!AI327)</f>
        <v>CHM124,CHM114,GSS113,UGC111</v>
      </c>
      <c r="AJ327" s="29"/>
      <c r="AK327" s="29"/>
      <c r="AL327" s="29"/>
    </row>
    <row r="328" spans="1:38" ht="33.75" customHeight="1" x14ac:dyDescent="0.35">
      <c r="A328" s="99">
        <v>321</v>
      </c>
      <c r="B328" s="3" t="str">
        <f>PROPER(Details!B327)</f>
        <v>Chidolue, Pius Chukwuebuka</v>
      </c>
      <c r="C328" s="22" t="str">
        <f>T(Details!C327)</f>
        <v>CMP/20/113007</v>
      </c>
      <c r="D328" s="18" t="s">
        <v>68</v>
      </c>
      <c r="E328" s="18" t="s">
        <v>72</v>
      </c>
      <c r="F328" s="18" t="s">
        <v>70</v>
      </c>
      <c r="G328" s="18" t="s">
        <v>72</v>
      </c>
      <c r="H328" s="18" t="s">
        <v>70</v>
      </c>
      <c r="I328" s="18" t="s">
        <v>67</v>
      </c>
      <c r="J328" s="18" t="s">
        <v>70</v>
      </c>
      <c r="K328" s="18" t="s">
        <v>109</v>
      </c>
      <c r="L328" s="18" t="s">
        <v>71</v>
      </c>
      <c r="M328" s="18" t="s">
        <v>68</v>
      </c>
      <c r="N328" s="18" t="s">
        <v>67</v>
      </c>
      <c r="X328" s="39"/>
      <c r="Y328" s="4">
        <f t="shared" si="33"/>
        <v>20</v>
      </c>
      <c r="Z328" s="4">
        <f t="shared" si="34"/>
        <v>40</v>
      </c>
      <c r="AA328" s="5">
        <f t="shared" si="35"/>
        <v>2</v>
      </c>
      <c r="AB328" s="4" t="str">
        <f t="shared" si="36"/>
        <v>CO</v>
      </c>
      <c r="AC328" s="4">
        <f>F100L!Y328</f>
        <v>15</v>
      </c>
      <c r="AD328" s="4">
        <f>F100L!Z328</f>
        <v>37</v>
      </c>
      <c r="AE328" s="5">
        <f t="shared" si="37"/>
        <v>2.4700000286102295</v>
      </c>
      <c r="AF328" s="4">
        <f t="shared" si="38"/>
        <v>35</v>
      </c>
      <c r="AG328" s="4">
        <f t="shared" si="39"/>
        <v>77</v>
      </c>
      <c r="AH328" s="5">
        <f t="shared" si="40"/>
        <v>2.2000000476837158</v>
      </c>
      <c r="AI328" s="3" t="str">
        <f>RemarksTwo(D328:W328,AH328,$D$5:$W$5,F100L!AI328)</f>
        <v>PHY127,CHM124,GSS126,UGC121,CHM113,CHM114,GSS113,UGC111</v>
      </c>
      <c r="AJ328" s="29"/>
      <c r="AK328" s="29"/>
      <c r="AL328" s="29"/>
    </row>
    <row r="329" spans="1:38" ht="60" x14ac:dyDescent="0.35">
      <c r="A329" s="99">
        <v>322</v>
      </c>
      <c r="B329" s="3" t="str">
        <f>PROPER(Details!B328)</f>
        <v xml:space="preserve">Nwakarame,  Emmanuel  Ifeanyi </v>
      </c>
      <c r="C329" s="22" t="str">
        <f>T(Details!C328)</f>
        <v>CMP/20/113009</v>
      </c>
      <c r="D329" s="18" t="s">
        <v>109</v>
      </c>
      <c r="E329" s="18" t="s">
        <v>109</v>
      </c>
      <c r="F329" s="18" t="s">
        <v>109</v>
      </c>
      <c r="G329" s="18" t="s">
        <v>109</v>
      </c>
      <c r="H329" s="18" t="s">
        <v>109</v>
      </c>
      <c r="I329" s="18" t="s">
        <v>109</v>
      </c>
      <c r="J329" s="18" t="s">
        <v>109</v>
      </c>
      <c r="K329" s="18" t="s">
        <v>72</v>
      </c>
      <c r="L329" s="99" t="s">
        <v>109</v>
      </c>
      <c r="M329" s="99" t="s">
        <v>109</v>
      </c>
      <c r="N329" s="99" t="s">
        <v>109</v>
      </c>
      <c r="X329" s="39"/>
      <c r="Y329" s="4">
        <f t="shared" si="33"/>
        <v>1</v>
      </c>
      <c r="Z329" s="4">
        <f t="shared" si="34"/>
        <v>1</v>
      </c>
      <c r="AA329" s="5">
        <f t="shared" si="35"/>
        <v>1</v>
      </c>
      <c r="AB329" s="4" t="str">
        <f>SRT(I329:W329)</f>
        <v>P</v>
      </c>
      <c r="AC329" s="4">
        <f>F100L!Y329</f>
        <v>19</v>
      </c>
      <c r="AD329" s="4">
        <f>F100L!Z329</f>
        <v>39</v>
      </c>
      <c r="AE329" s="5">
        <f t="shared" si="37"/>
        <v>2.0499999523162842</v>
      </c>
      <c r="AF329" s="4">
        <f t="shared" si="38"/>
        <v>20</v>
      </c>
      <c r="AG329" s="4">
        <f t="shared" si="39"/>
        <v>40</v>
      </c>
      <c r="AH329" s="5">
        <f t="shared" si="40"/>
        <v>2</v>
      </c>
      <c r="AI329" s="3" t="str">
        <f>RemarksTwo(D329:W329,AH329,$D$5:$W$5,F100L!AI329)</f>
        <v>MTH122,PHY122,PHY127,CHM121,CHM124,GSS121,GSS126,CSC122,CSC123,MTH123,CHM114,GSS113,UGC111,GSS116</v>
      </c>
      <c r="AJ329" s="29"/>
      <c r="AK329" s="29"/>
      <c r="AL329" s="29"/>
    </row>
    <row r="330" spans="1:38" ht="48" x14ac:dyDescent="0.35">
      <c r="A330" s="99">
        <v>323</v>
      </c>
      <c r="B330" s="3" t="str">
        <f>PROPER(Details!B329)</f>
        <v>Ozonwanji, Nicholas Henry</v>
      </c>
      <c r="C330" s="22" t="str">
        <f>T(Details!C329)</f>
        <v>CMP/20/113012</v>
      </c>
      <c r="D330" s="18" t="s">
        <v>109</v>
      </c>
      <c r="E330" s="18" t="s">
        <v>109</v>
      </c>
      <c r="F330" s="18" t="s">
        <v>109</v>
      </c>
      <c r="G330" s="18" t="s">
        <v>109</v>
      </c>
      <c r="H330" s="18" t="s">
        <v>109</v>
      </c>
      <c r="I330" s="18" t="s">
        <v>109</v>
      </c>
      <c r="J330" s="18" t="s">
        <v>109</v>
      </c>
      <c r="K330" s="18" t="s">
        <v>72</v>
      </c>
      <c r="L330" s="99" t="s">
        <v>109</v>
      </c>
      <c r="M330" s="99" t="s">
        <v>109</v>
      </c>
      <c r="N330" s="99" t="s">
        <v>109</v>
      </c>
      <c r="X330" s="39"/>
      <c r="Y330" s="4">
        <f t="shared" si="33"/>
        <v>1</v>
      </c>
      <c r="Z330" s="4">
        <f t="shared" si="34"/>
        <v>1</v>
      </c>
      <c r="AA330" s="5">
        <f t="shared" si="35"/>
        <v>1</v>
      </c>
      <c r="AB330" s="4" t="str">
        <f>SRT(I330:W330)</f>
        <v>P</v>
      </c>
      <c r="AC330" s="4">
        <f>F100L!Y330</f>
        <v>19</v>
      </c>
      <c r="AD330" s="4">
        <f>F100L!Z330</f>
        <v>75</v>
      </c>
      <c r="AE330" s="5">
        <f t="shared" si="37"/>
        <v>3.9500000476837158</v>
      </c>
      <c r="AF330" s="4">
        <f t="shared" si="38"/>
        <v>20</v>
      </c>
      <c r="AG330" s="4">
        <f t="shared" si="39"/>
        <v>76</v>
      </c>
      <c r="AH330" s="5">
        <f t="shared" si="40"/>
        <v>3.7999999523162842</v>
      </c>
      <c r="AI330" s="3" t="str">
        <f>RemarksTwo(D330:W330,AH330,$D$5:$W$5,F100L!AI330)</f>
        <v>MTH122,PHY122,PHY127,CHM121,CHM124,GSS121,GSS126,CSC122,CSC123,MTH123,GSS113,UGC111</v>
      </c>
      <c r="AJ330" s="29"/>
      <c r="AK330" s="29"/>
      <c r="AL330" s="29"/>
    </row>
    <row r="331" spans="1:38" ht="72" customHeight="1" x14ac:dyDescent="0.35">
      <c r="A331" s="99">
        <v>324</v>
      </c>
      <c r="B331" s="3" t="str">
        <f>PROPER(Details!B330)</f>
        <v>Humphrey, David Emeka</v>
      </c>
      <c r="C331" s="22" t="str">
        <f>T(Details!C330)</f>
        <v>CMP/20/113013</v>
      </c>
      <c r="D331" s="18" t="s">
        <v>109</v>
      </c>
      <c r="E331" s="18" t="s">
        <v>109</v>
      </c>
      <c r="F331" s="18" t="s">
        <v>109</v>
      </c>
      <c r="G331" s="18" t="s">
        <v>109</v>
      </c>
      <c r="H331" s="18" t="s">
        <v>109</v>
      </c>
      <c r="I331" s="18" t="s">
        <v>109</v>
      </c>
      <c r="J331" s="18" t="s">
        <v>109</v>
      </c>
      <c r="K331" s="18" t="s">
        <v>109</v>
      </c>
      <c r="L331" s="18" t="s">
        <v>109</v>
      </c>
      <c r="M331" s="18" t="s">
        <v>109</v>
      </c>
      <c r="N331" s="18" t="s">
        <v>109</v>
      </c>
      <c r="X331" s="39"/>
      <c r="Y331" s="4">
        <f t="shared" si="33"/>
        <v>0</v>
      </c>
      <c r="Z331" s="4">
        <f t="shared" si="34"/>
        <v>0</v>
      </c>
      <c r="AA331" s="5">
        <f t="shared" si="35"/>
        <v>0</v>
      </c>
      <c r="AB331" s="4" t="str">
        <f t="shared" si="36"/>
        <v/>
      </c>
      <c r="AC331" s="4">
        <f>F100L!Y331</f>
        <v>18</v>
      </c>
      <c r="AD331" s="4">
        <f>F100L!Z331</f>
        <v>37</v>
      </c>
      <c r="AE331" s="5">
        <f t="shared" si="37"/>
        <v>2.059999942779541</v>
      </c>
      <c r="AF331" s="4">
        <f t="shared" si="38"/>
        <v>18</v>
      </c>
      <c r="AG331" s="4">
        <f t="shared" si="39"/>
        <v>37</v>
      </c>
      <c r="AH331" s="5">
        <f t="shared" si="40"/>
        <v>2.059999942779541</v>
      </c>
      <c r="AI331" s="3" t="str">
        <f>RemarksTwo(D331:W331,AH331,$D$5:$W$5,F100L!AI331)</f>
        <v>MTH122,PHY122,PHY127,CHM121,CHM124,GSS121,GSS126,UGC121,CSC122,CSC123,MTH123,PHY117,CHM113,CHM114,GSS113,UGC111</v>
      </c>
      <c r="AJ331" s="29"/>
      <c r="AK331" s="29"/>
      <c r="AL331" s="29"/>
    </row>
    <row r="332" spans="1:38" ht="36" x14ac:dyDescent="0.35">
      <c r="A332" s="99">
        <v>325</v>
      </c>
      <c r="B332" s="3" t="str">
        <f>PROPER(Details!B331)</f>
        <v>Kalu, Daniel Ifegwu</v>
      </c>
      <c r="C332" s="22" t="str">
        <f>T(Details!C331)</f>
        <v>CMP/20/113016</v>
      </c>
      <c r="D332" s="18" t="s">
        <v>67</v>
      </c>
      <c r="E332" s="18" t="s">
        <v>71</v>
      </c>
      <c r="F332" s="18" t="s">
        <v>67</v>
      </c>
      <c r="G332" s="18" t="s">
        <v>71</v>
      </c>
      <c r="H332" s="18" t="s">
        <v>70</v>
      </c>
      <c r="I332" s="18" t="s">
        <v>71</v>
      </c>
      <c r="J332" s="18" t="s">
        <v>72</v>
      </c>
      <c r="K332" s="18" t="s">
        <v>68</v>
      </c>
      <c r="L332" s="18" t="s">
        <v>67</v>
      </c>
      <c r="M332" s="18" t="s">
        <v>72</v>
      </c>
      <c r="N332" s="18" t="s">
        <v>68</v>
      </c>
      <c r="X332" s="39"/>
      <c r="Y332" s="4">
        <f>SumTCL(D332:W332,$D$7:$W$7)</f>
        <v>21</v>
      </c>
      <c r="Z332" s="4">
        <f>CurrGP(D332:W332,$D$7:$W$7)</f>
        <v>51</v>
      </c>
      <c r="AA332" s="5">
        <f>GradePointAve(Z332,Y332)</f>
        <v>2.4300000667572021</v>
      </c>
      <c r="AB332" s="4" t="str">
        <f>SRT(I332:W332)</f>
        <v>P</v>
      </c>
      <c r="AC332" s="4">
        <f>F100L!Y332</f>
        <v>12</v>
      </c>
      <c r="AD332" s="4">
        <f>F100L!Z332</f>
        <v>16</v>
      </c>
      <c r="AE332" s="5">
        <f>GradePointAve(AD332,AC332)</f>
        <v>1.3300000429153442</v>
      </c>
      <c r="AF332" s="4">
        <f>SUM(Y332,AC332)</f>
        <v>33</v>
      </c>
      <c r="AG332" s="4">
        <f>SUM(Z332,AD332)</f>
        <v>67</v>
      </c>
      <c r="AH332" s="5">
        <f>GradePointAve(AG332,AF332)</f>
        <v>2.0299999713897705</v>
      </c>
      <c r="AI332" s="3" t="str">
        <f>RemarksTwo(D332:W332,AH332,$D$5:$W$5,F100L!AI332)</f>
        <v>CHM124,MTH112,PHY117,CHM113,CHM114,BIO112,GSS113,UGC111,PHY112</v>
      </c>
      <c r="AJ332" s="29"/>
      <c r="AK332" s="29"/>
      <c r="AL332" s="29"/>
    </row>
    <row r="333" spans="1:38" ht="36" x14ac:dyDescent="0.35">
      <c r="A333" s="99">
        <v>326</v>
      </c>
      <c r="B333" s="3" t="str">
        <f>PROPER(Details!B332)</f>
        <v>Andrew, Udochukwu Prosper</v>
      </c>
      <c r="C333" s="22" t="str">
        <f>T(Details!C332)</f>
        <v>CMP/20/113019</v>
      </c>
      <c r="D333" s="18" t="s">
        <v>68</v>
      </c>
      <c r="E333" s="18" t="s">
        <v>68</v>
      </c>
      <c r="F333" s="18" t="s">
        <v>70</v>
      </c>
      <c r="G333" s="18" t="s">
        <v>67</v>
      </c>
      <c r="H333" s="18" t="s">
        <v>72</v>
      </c>
      <c r="I333" s="18" t="s">
        <v>67</v>
      </c>
      <c r="J333" s="18" t="s">
        <v>68</v>
      </c>
      <c r="K333" s="18" t="s">
        <v>67</v>
      </c>
      <c r="L333" s="18" t="s">
        <v>68</v>
      </c>
      <c r="M333" s="18" t="s">
        <v>72</v>
      </c>
      <c r="N333" s="18" t="s">
        <v>72</v>
      </c>
      <c r="X333" s="39"/>
      <c r="Y333" s="4">
        <f>SumTCL(D333:W333,$D$7:$W$7)</f>
        <v>21</v>
      </c>
      <c r="Z333" s="4">
        <f>CurrGP(D333:W333,$D$7:$W$7)</f>
        <v>56</v>
      </c>
      <c r="AA333" s="5">
        <f>GradePointAve(Z333,Y333)</f>
        <v>2.6700000762939453</v>
      </c>
      <c r="AB333" s="4" t="str">
        <f>SRT(I333:W333)</f>
        <v>P</v>
      </c>
      <c r="AC333" s="4">
        <f>F100L!Y333</f>
        <v>11</v>
      </c>
      <c r="AD333" s="4">
        <f>F100L!Z333</f>
        <v>14</v>
      </c>
      <c r="AE333" s="5">
        <f>GradePointAve(AD333,AC333)</f>
        <v>1.2699999809265137</v>
      </c>
      <c r="AF333" s="4">
        <f>SUM(Y333,AC333)</f>
        <v>32</v>
      </c>
      <c r="AG333" s="4">
        <f>SUM(Z333,AD333)</f>
        <v>70</v>
      </c>
      <c r="AH333" s="5">
        <f>GradePointAve(AG333,AF333)</f>
        <v>2.190000057220459</v>
      </c>
      <c r="AI333" s="3" t="str">
        <f>RemarksTwo(D333:W333,AH333,$D$5:$W$5,F100L!AI333)</f>
        <v>PHY127,PHY117,CHM113,CHM114,BIO112,GSS112,GSS113,CSC112,PHY112</v>
      </c>
      <c r="AJ333" s="29"/>
      <c r="AK333" s="29"/>
      <c r="AL333" s="29"/>
    </row>
    <row r="334" spans="1:38" x14ac:dyDescent="0.35">
      <c r="A334" s="102"/>
      <c r="B334" s="94"/>
      <c r="C334" s="95"/>
      <c r="D334" s="29"/>
      <c r="E334" s="29"/>
      <c r="F334" s="29"/>
      <c r="G334" s="29"/>
      <c r="H334" s="29"/>
      <c r="I334" s="29"/>
      <c r="J334" s="29"/>
      <c r="K334" s="29"/>
      <c r="L334" s="29"/>
      <c r="M334" s="29"/>
      <c r="O334" s="29"/>
      <c r="P334" s="29"/>
      <c r="Q334" s="29"/>
      <c r="R334" s="29"/>
      <c r="S334" s="29"/>
      <c r="T334" s="29"/>
      <c r="U334" s="29"/>
      <c r="V334" s="29"/>
      <c r="W334" s="29"/>
      <c r="X334" s="29"/>
      <c r="Y334" s="29"/>
      <c r="Z334" s="29"/>
      <c r="AA334" s="29"/>
      <c r="AB334" s="29"/>
      <c r="AC334" s="29"/>
      <c r="AD334" s="29"/>
      <c r="AE334" s="29"/>
      <c r="AF334" s="29"/>
      <c r="AG334" s="29"/>
      <c r="AH334" s="29"/>
      <c r="AI334" s="96"/>
      <c r="AJ334" s="29"/>
      <c r="AK334" s="29"/>
      <c r="AL334" s="29"/>
    </row>
    <row r="335" spans="1:38" x14ac:dyDescent="0.35">
      <c r="A335" s="102"/>
      <c r="B335" s="94"/>
      <c r="C335" s="95"/>
      <c r="D335" s="29"/>
      <c r="E335" s="29"/>
      <c r="F335" s="29"/>
      <c r="G335" s="29"/>
      <c r="H335" s="29"/>
      <c r="I335" s="29"/>
      <c r="J335" s="29"/>
      <c r="K335" s="29"/>
      <c r="L335" s="29"/>
      <c r="M335" s="29"/>
      <c r="O335" s="29"/>
      <c r="P335" s="29"/>
      <c r="Q335" s="29"/>
      <c r="R335" s="29"/>
      <c r="S335" s="29"/>
      <c r="T335" s="29"/>
      <c r="U335" s="29"/>
      <c r="V335" s="29"/>
      <c r="W335" s="29"/>
      <c r="X335" s="29"/>
      <c r="Y335" s="29"/>
      <c r="Z335" s="29"/>
      <c r="AA335" s="29"/>
      <c r="AB335" s="29"/>
      <c r="AC335" s="29"/>
      <c r="AD335" s="29"/>
      <c r="AE335" s="29"/>
      <c r="AF335" s="29"/>
      <c r="AG335" s="29"/>
      <c r="AH335" s="29"/>
      <c r="AI335" s="96"/>
      <c r="AJ335" s="29"/>
      <c r="AK335" s="29"/>
      <c r="AL335" s="29"/>
    </row>
    <row r="336" spans="1:38" x14ac:dyDescent="0.35">
      <c r="A336" s="102"/>
      <c r="B336" s="94"/>
      <c r="C336" s="95"/>
      <c r="D336" s="29"/>
      <c r="E336" s="29"/>
      <c r="F336" s="29"/>
      <c r="G336" s="29"/>
      <c r="H336" s="29"/>
      <c r="I336" s="29"/>
      <c r="J336" s="29"/>
      <c r="K336" s="29"/>
      <c r="L336" s="29"/>
      <c r="M336" s="29"/>
      <c r="O336" s="29"/>
      <c r="P336" s="29"/>
      <c r="Q336" s="29"/>
      <c r="R336" s="29"/>
      <c r="S336" s="29"/>
      <c r="T336" s="29"/>
      <c r="U336" s="29"/>
      <c r="V336" s="29"/>
      <c r="W336" s="29"/>
      <c r="X336" s="29"/>
      <c r="Y336" s="29"/>
      <c r="Z336" s="29"/>
      <c r="AA336" s="29"/>
      <c r="AB336" s="29"/>
      <c r="AC336" s="29"/>
      <c r="AD336" s="29"/>
      <c r="AE336" s="29"/>
      <c r="AF336" s="29"/>
      <c r="AG336" s="29"/>
      <c r="AH336" s="29"/>
      <c r="AI336" s="96"/>
      <c r="AJ336" s="29"/>
      <c r="AK336" s="29"/>
      <c r="AL336" s="29"/>
    </row>
    <row r="337" spans="1:38" x14ac:dyDescent="0.35">
      <c r="A337" s="102"/>
      <c r="B337" s="94"/>
      <c r="C337" s="95"/>
      <c r="D337" s="29"/>
      <c r="E337" s="29"/>
      <c r="F337" s="29"/>
      <c r="G337" s="29"/>
      <c r="H337" s="29"/>
      <c r="I337" s="29"/>
      <c r="J337" s="29"/>
      <c r="K337" s="29"/>
      <c r="L337" s="29"/>
      <c r="M337" s="29"/>
      <c r="O337" s="29"/>
      <c r="P337" s="29"/>
      <c r="Q337" s="29"/>
      <c r="R337" s="29"/>
      <c r="S337" s="29"/>
      <c r="T337" s="29"/>
      <c r="U337" s="29"/>
      <c r="V337" s="29"/>
      <c r="W337" s="29"/>
      <c r="X337" s="29"/>
      <c r="Y337" s="29"/>
      <c r="Z337" s="29"/>
      <c r="AA337" s="29"/>
      <c r="AB337" s="29"/>
      <c r="AC337" s="29"/>
      <c r="AD337" s="29"/>
      <c r="AE337" s="29"/>
      <c r="AF337" s="29"/>
      <c r="AG337" s="29"/>
      <c r="AH337" s="29"/>
      <c r="AI337" s="96"/>
      <c r="AJ337" s="29"/>
      <c r="AK337" s="29"/>
      <c r="AL337" s="29"/>
    </row>
    <row r="338" spans="1:38" x14ac:dyDescent="0.35">
      <c r="A338" s="102"/>
      <c r="B338" s="94"/>
      <c r="C338" s="189" t="s">
        <v>90</v>
      </c>
      <c r="D338" s="190"/>
      <c r="E338" s="190"/>
      <c r="F338" s="190"/>
      <c r="G338" s="190"/>
      <c r="H338" s="190"/>
      <c r="I338" s="190"/>
      <c r="J338" s="190"/>
      <c r="K338" s="190"/>
      <c r="L338" s="190"/>
      <c r="M338" s="190"/>
      <c r="N338" s="191"/>
      <c r="O338" s="29"/>
      <c r="P338" s="29"/>
      <c r="Q338" s="29"/>
      <c r="R338" s="29"/>
      <c r="S338" s="29"/>
      <c r="T338" s="29"/>
      <c r="U338" s="29"/>
      <c r="V338" s="29"/>
      <c r="W338" s="29"/>
      <c r="X338" s="29"/>
      <c r="Y338" s="29"/>
      <c r="Z338" s="29"/>
      <c r="AA338" s="29"/>
      <c r="AB338" s="29"/>
      <c r="AC338" s="29"/>
      <c r="AD338" s="29"/>
      <c r="AE338" s="29"/>
      <c r="AF338" s="29"/>
      <c r="AG338" s="29"/>
      <c r="AH338" s="29"/>
      <c r="AI338" s="96"/>
      <c r="AJ338" s="29"/>
      <c r="AK338" s="29"/>
      <c r="AL338" s="29"/>
    </row>
    <row r="339" spans="1:38" x14ac:dyDescent="0.35">
      <c r="A339" s="102"/>
      <c r="B339" s="94"/>
      <c r="C339" s="97" t="s">
        <v>69</v>
      </c>
      <c r="D339" s="93">
        <f t="shared" ref="D339:N339" si="41">COUNTGRADE(D7:D333,"A")</f>
        <v>190</v>
      </c>
      <c r="E339" s="93">
        <f t="shared" si="41"/>
        <v>7</v>
      </c>
      <c r="F339" s="93">
        <f t="shared" si="41"/>
        <v>32</v>
      </c>
      <c r="G339" s="93">
        <f t="shared" si="41"/>
        <v>29</v>
      </c>
      <c r="H339" s="93">
        <f t="shared" si="41"/>
        <v>18</v>
      </c>
      <c r="I339" s="93">
        <f>COUNTGRADE(I7:I333,"A")</f>
        <v>75</v>
      </c>
      <c r="J339" s="93">
        <f t="shared" si="41"/>
        <v>10</v>
      </c>
      <c r="K339" s="93">
        <f t="shared" si="41"/>
        <v>109</v>
      </c>
      <c r="L339" s="93">
        <f t="shared" si="41"/>
        <v>32</v>
      </c>
      <c r="M339" s="93">
        <f t="shared" si="41"/>
        <v>45</v>
      </c>
      <c r="N339" s="93">
        <f t="shared" si="41"/>
        <v>33</v>
      </c>
      <c r="O339" s="29"/>
      <c r="P339" s="29"/>
      <c r="Q339" s="29"/>
      <c r="R339" s="29"/>
      <c r="S339" s="29"/>
      <c r="T339" s="29"/>
      <c r="U339" s="29"/>
      <c r="V339" s="29"/>
      <c r="W339" s="29"/>
      <c r="X339" s="29"/>
      <c r="Y339" s="29"/>
      <c r="Z339" s="29"/>
      <c r="AA339" s="29"/>
      <c r="AB339" s="29"/>
      <c r="AC339" s="29"/>
      <c r="AD339" s="29"/>
      <c r="AE339" s="29"/>
      <c r="AF339" s="29"/>
      <c r="AG339" s="29"/>
      <c r="AH339" s="29"/>
      <c r="AI339" s="96"/>
      <c r="AJ339" s="29"/>
      <c r="AK339" s="29"/>
      <c r="AL339" s="29"/>
    </row>
    <row r="340" spans="1:38" x14ac:dyDescent="0.35">
      <c r="A340" s="102"/>
      <c r="B340" s="94"/>
      <c r="C340" s="97" t="s">
        <v>67</v>
      </c>
      <c r="D340" s="93">
        <f t="shared" ref="D340:N340" si="42">COUNTGRADE(D7:D333,"B")</f>
        <v>47</v>
      </c>
      <c r="E340" s="93">
        <f t="shared" si="42"/>
        <v>55</v>
      </c>
      <c r="F340" s="93">
        <f t="shared" si="42"/>
        <v>88</v>
      </c>
      <c r="G340" s="93">
        <f t="shared" si="42"/>
        <v>69</v>
      </c>
      <c r="H340" s="93">
        <f t="shared" si="42"/>
        <v>40</v>
      </c>
      <c r="I340" s="93">
        <f>COUNTGRADE(I7:I333,"B")</f>
        <v>118</v>
      </c>
      <c r="J340" s="93">
        <f t="shared" si="42"/>
        <v>75</v>
      </c>
      <c r="K340" s="93">
        <f t="shared" si="42"/>
        <v>138</v>
      </c>
      <c r="L340" s="93">
        <f t="shared" si="42"/>
        <v>87</v>
      </c>
      <c r="M340" s="93">
        <f t="shared" si="42"/>
        <v>90</v>
      </c>
      <c r="N340" s="93">
        <f t="shared" si="42"/>
        <v>70</v>
      </c>
      <c r="O340" s="29"/>
      <c r="P340" s="29"/>
      <c r="Q340" s="29"/>
      <c r="R340" s="29"/>
      <c r="S340" s="29"/>
      <c r="T340" s="29"/>
      <c r="U340" s="29"/>
      <c r="V340" s="29"/>
      <c r="W340" s="29"/>
      <c r="X340" s="29"/>
      <c r="Y340" s="29"/>
      <c r="Z340" s="29"/>
      <c r="AA340" s="29"/>
      <c r="AB340" s="29"/>
      <c r="AC340" s="29"/>
      <c r="AD340" s="29"/>
      <c r="AE340" s="29"/>
      <c r="AF340" s="29"/>
      <c r="AG340" s="29"/>
      <c r="AH340" s="29"/>
      <c r="AI340" s="96"/>
      <c r="AJ340" s="29"/>
      <c r="AK340" s="29"/>
      <c r="AL340" s="29"/>
    </row>
    <row r="341" spans="1:38" x14ac:dyDescent="0.35">
      <c r="A341" s="102"/>
      <c r="B341" s="94"/>
      <c r="C341" s="97" t="s">
        <v>68</v>
      </c>
      <c r="D341" s="93">
        <f t="shared" ref="D341:N341" si="43">COUNTGRADE(D7:D333,"C")</f>
        <v>34</v>
      </c>
      <c r="E341" s="93">
        <f t="shared" si="43"/>
        <v>97</v>
      </c>
      <c r="F341" s="93">
        <f t="shared" si="43"/>
        <v>99</v>
      </c>
      <c r="G341" s="93">
        <f t="shared" si="43"/>
        <v>68</v>
      </c>
      <c r="H341" s="93">
        <f t="shared" si="43"/>
        <v>54</v>
      </c>
      <c r="I341" s="93">
        <f>COUNTGRADE(I7:I333,"C")</f>
        <v>93</v>
      </c>
      <c r="J341" s="93">
        <f t="shared" si="43"/>
        <v>111</v>
      </c>
      <c r="K341" s="93">
        <f t="shared" si="43"/>
        <v>44</v>
      </c>
      <c r="L341" s="93">
        <f t="shared" si="43"/>
        <v>136</v>
      </c>
      <c r="M341" s="93">
        <f t="shared" si="43"/>
        <v>86</v>
      </c>
      <c r="N341" s="93">
        <f t="shared" si="43"/>
        <v>77</v>
      </c>
      <c r="O341" s="29"/>
      <c r="P341" s="29"/>
      <c r="Q341" s="29"/>
      <c r="R341" s="29"/>
      <c r="S341" s="29"/>
      <c r="T341" s="29"/>
      <c r="U341" s="29"/>
      <c r="V341" s="29"/>
      <c r="W341" s="29"/>
      <c r="X341" s="29"/>
      <c r="Y341" s="29"/>
      <c r="Z341" s="29"/>
      <c r="AA341" s="29"/>
      <c r="AB341" s="29"/>
      <c r="AC341" s="29"/>
      <c r="AD341" s="29"/>
      <c r="AE341" s="29"/>
      <c r="AF341" s="29"/>
      <c r="AG341" s="29"/>
      <c r="AH341" s="29"/>
      <c r="AI341" s="96"/>
      <c r="AJ341" s="29"/>
      <c r="AK341" s="29"/>
      <c r="AL341" s="29"/>
    </row>
    <row r="342" spans="1:38" x14ac:dyDescent="0.35">
      <c r="A342" s="102"/>
      <c r="B342" s="94"/>
      <c r="C342" s="97" t="s">
        <v>71</v>
      </c>
      <c r="D342" s="93">
        <f t="shared" ref="D342:N342" si="44">COUNTGRADE(D7:D223,"D")</f>
        <v>8</v>
      </c>
      <c r="E342" s="93">
        <f t="shared" si="44"/>
        <v>26</v>
      </c>
      <c r="F342" s="93">
        <f t="shared" si="44"/>
        <v>23</v>
      </c>
      <c r="G342" s="93">
        <f t="shared" si="44"/>
        <v>32</v>
      </c>
      <c r="H342" s="93">
        <f t="shared" si="44"/>
        <v>21</v>
      </c>
      <c r="I342" s="93">
        <f t="shared" si="44"/>
        <v>10</v>
      </c>
      <c r="J342" s="93">
        <f t="shared" si="44"/>
        <v>33</v>
      </c>
      <c r="K342" s="93">
        <f t="shared" si="44"/>
        <v>7</v>
      </c>
      <c r="L342" s="93">
        <f t="shared" si="44"/>
        <v>9</v>
      </c>
      <c r="M342" s="93">
        <f t="shared" si="44"/>
        <v>29</v>
      </c>
      <c r="N342" s="93">
        <f t="shared" si="44"/>
        <v>32</v>
      </c>
      <c r="O342" s="29"/>
      <c r="P342" s="29"/>
      <c r="Q342" s="29"/>
      <c r="R342" s="29"/>
      <c r="S342" s="29"/>
      <c r="T342" s="29"/>
      <c r="U342" s="29"/>
      <c r="V342" s="29"/>
      <c r="W342" s="29"/>
      <c r="X342" s="29"/>
      <c r="Y342" s="29"/>
      <c r="Z342" s="29"/>
      <c r="AA342" s="29"/>
      <c r="AB342" s="29"/>
      <c r="AC342" s="29"/>
      <c r="AD342" s="29"/>
      <c r="AE342" s="29"/>
      <c r="AF342" s="29"/>
      <c r="AG342" s="29"/>
      <c r="AH342" s="29"/>
      <c r="AI342" s="96"/>
      <c r="AJ342" s="29"/>
      <c r="AK342" s="29"/>
      <c r="AL342" s="29"/>
    </row>
    <row r="343" spans="1:38" x14ac:dyDescent="0.35">
      <c r="A343" s="102"/>
      <c r="B343" s="94"/>
      <c r="C343" s="97" t="s">
        <v>72</v>
      </c>
      <c r="D343" s="93">
        <f t="shared" ref="D343:W343" si="45">COUNTGRADE(D7:D333,"E")</f>
        <v>19</v>
      </c>
      <c r="E343" s="93">
        <f t="shared" si="45"/>
        <v>62</v>
      </c>
      <c r="F343" s="93">
        <f t="shared" si="45"/>
        <v>44</v>
      </c>
      <c r="G343" s="93">
        <f t="shared" si="45"/>
        <v>62</v>
      </c>
      <c r="H343" s="93">
        <f t="shared" si="45"/>
        <v>85</v>
      </c>
      <c r="I343" s="93">
        <f>COUNTGRADE(I7:I333,"E")</f>
        <v>4</v>
      </c>
      <c r="J343" s="93">
        <f t="shared" si="45"/>
        <v>33</v>
      </c>
      <c r="K343" s="93">
        <f t="shared" si="45"/>
        <v>17</v>
      </c>
      <c r="L343" s="93">
        <f t="shared" si="45"/>
        <v>32</v>
      </c>
      <c r="M343" s="93">
        <f t="shared" si="45"/>
        <v>41</v>
      </c>
      <c r="N343" s="93">
        <f t="shared" si="45"/>
        <v>76</v>
      </c>
      <c r="O343" s="93">
        <f t="shared" si="45"/>
        <v>0</v>
      </c>
      <c r="P343" s="93">
        <f t="shared" si="45"/>
        <v>0</v>
      </c>
      <c r="Q343" s="93">
        <f t="shared" si="45"/>
        <v>0</v>
      </c>
      <c r="R343" s="93">
        <f t="shared" si="45"/>
        <v>0</v>
      </c>
      <c r="S343" s="93">
        <f t="shared" si="45"/>
        <v>0</v>
      </c>
      <c r="T343" s="93">
        <f t="shared" si="45"/>
        <v>0</v>
      </c>
      <c r="U343" s="93">
        <f t="shared" si="45"/>
        <v>0</v>
      </c>
      <c r="V343" s="93">
        <f t="shared" si="45"/>
        <v>0</v>
      </c>
      <c r="W343" s="93">
        <f t="shared" si="45"/>
        <v>0</v>
      </c>
      <c r="X343" s="29"/>
      <c r="Y343" s="29"/>
      <c r="Z343" s="29"/>
      <c r="AA343" s="29"/>
      <c r="AB343" s="29"/>
      <c r="AC343" s="29"/>
      <c r="AD343" s="29"/>
      <c r="AE343" s="29"/>
      <c r="AF343" s="29"/>
      <c r="AG343" s="29"/>
      <c r="AH343" s="29"/>
      <c r="AI343" s="96"/>
      <c r="AJ343" s="29"/>
      <c r="AK343" s="29"/>
      <c r="AL343" s="29"/>
    </row>
    <row r="344" spans="1:38" x14ac:dyDescent="0.35">
      <c r="A344" s="102"/>
      <c r="B344" s="94"/>
      <c r="C344" s="97" t="s">
        <v>70</v>
      </c>
      <c r="D344" s="93">
        <f t="shared" ref="D344:N344" si="46">COUNTGRADE(D7:D333,"F")</f>
        <v>8</v>
      </c>
      <c r="E344" s="93">
        <f t="shared" si="46"/>
        <v>49</v>
      </c>
      <c r="F344" s="93">
        <f t="shared" si="46"/>
        <v>18</v>
      </c>
      <c r="G344" s="93">
        <f t="shared" si="46"/>
        <v>43</v>
      </c>
      <c r="H344" s="93">
        <f t="shared" si="46"/>
        <v>88</v>
      </c>
      <c r="I344" s="93">
        <f>COUNTGRADE(I7:I333,"F")</f>
        <v>9</v>
      </c>
      <c r="J344" s="93">
        <f t="shared" si="46"/>
        <v>33</v>
      </c>
      <c r="K344" s="93">
        <f t="shared" si="46"/>
        <v>3</v>
      </c>
      <c r="L344" s="93">
        <f t="shared" si="46"/>
        <v>11</v>
      </c>
      <c r="M344" s="93">
        <f t="shared" si="46"/>
        <v>5</v>
      </c>
      <c r="N344" s="93">
        <f t="shared" si="46"/>
        <v>11</v>
      </c>
      <c r="O344" s="29"/>
      <c r="P344" s="29"/>
      <c r="Q344" s="29"/>
      <c r="R344" s="29"/>
      <c r="S344" s="29"/>
      <c r="T344" s="29"/>
      <c r="U344" s="29"/>
      <c r="V344" s="29"/>
      <c r="W344" s="29"/>
      <c r="X344" s="29"/>
      <c r="Y344" s="29"/>
      <c r="Z344" s="29"/>
      <c r="AA344" s="29"/>
      <c r="AB344" s="29"/>
      <c r="AC344" s="29"/>
      <c r="AD344" s="29"/>
      <c r="AE344" s="29"/>
      <c r="AF344" s="29"/>
      <c r="AG344" s="29"/>
      <c r="AH344" s="29"/>
      <c r="AI344" s="96"/>
      <c r="AJ344" s="29"/>
      <c r="AK344" s="29"/>
      <c r="AL344" s="29"/>
    </row>
    <row r="345" spans="1:38" x14ac:dyDescent="0.35">
      <c r="A345" s="102"/>
      <c r="B345" s="94"/>
      <c r="C345" s="97" t="s">
        <v>91</v>
      </c>
      <c r="D345" s="93">
        <f t="shared" ref="D345:N345" si="47">INC(D7:D333)</f>
        <v>12</v>
      </c>
      <c r="E345" s="93">
        <f t="shared" si="47"/>
        <v>11</v>
      </c>
      <c r="F345" s="93">
        <f t="shared" si="47"/>
        <v>9</v>
      </c>
      <c r="G345" s="93">
        <f t="shared" si="47"/>
        <v>10</v>
      </c>
      <c r="H345" s="93">
        <f t="shared" si="47"/>
        <v>10</v>
      </c>
      <c r="I345" s="93">
        <f>INC(I7:I333)</f>
        <v>10</v>
      </c>
      <c r="J345" s="93">
        <f t="shared" si="47"/>
        <v>9</v>
      </c>
      <c r="K345" s="93">
        <f t="shared" si="47"/>
        <v>4</v>
      </c>
      <c r="L345" s="93">
        <f t="shared" si="47"/>
        <v>9</v>
      </c>
      <c r="M345" s="93">
        <f t="shared" si="47"/>
        <v>9</v>
      </c>
      <c r="N345" s="93">
        <f t="shared" si="47"/>
        <v>10</v>
      </c>
      <c r="O345" s="29"/>
      <c r="P345" s="29"/>
      <c r="Q345" s="29"/>
      <c r="R345" s="29"/>
      <c r="S345" s="29"/>
      <c r="T345" s="29"/>
      <c r="U345" s="29"/>
      <c r="V345" s="29"/>
      <c r="W345" s="29"/>
      <c r="X345" s="29"/>
      <c r="Y345" s="29"/>
      <c r="Z345" s="29"/>
      <c r="AA345" s="29"/>
      <c r="AB345" s="29"/>
      <c r="AC345" s="29"/>
      <c r="AD345" s="29"/>
      <c r="AE345" s="29"/>
      <c r="AF345" s="29"/>
      <c r="AG345" s="29"/>
      <c r="AH345" s="29"/>
      <c r="AI345" s="96"/>
      <c r="AJ345" s="29"/>
      <c r="AK345" s="29"/>
      <c r="AL345" s="29"/>
    </row>
    <row r="346" spans="1:38" x14ac:dyDescent="0.35">
      <c r="A346" s="102"/>
      <c r="B346" s="94"/>
      <c r="C346" s="97" t="s">
        <v>92</v>
      </c>
      <c r="D346" s="98">
        <f>SUM(D339:D345)</f>
        <v>318</v>
      </c>
      <c r="E346" s="98">
        <f t="shared" ref="E346:N346" si="48">SUM(E339:E345)</f>
        <v>307</v>
      </c>
      <c r="F346" s="98">
        <f t="shared" si="48"/>
        <v>313</v>
      </c>
      <c r="G346" s="98">
        <f t="shared" si="48"/>
        <v>313</v>
      </c>
      <c r="H346" s="98">
        <f t="shared" si="48"/>
        <v>316</v>
      </c>
      <c r="I346" s="98">
        <f t="shared" si="48"/>
        <v>319</v>
      </c>
      <c r="J346" s="98">
        <f t="shared" si="48"/>
        <v>304</v>
      </c>
      <c r="K346" s="98">
        <f t="shared" si="48"/>
        <v>322</v>
      </c>
      <c r="L346" s="98">
        <f t="shared" si="48"/>
        <v>316</v>
      </c>
      <c r="M346" s="98">
        <f t="shared" si="48"/>
        <v>305</v>
      </c>
      <c r="N346" s="98">
        <f t="shared" si="48"/>
        <v>309</v>
      </c>
      <c r="O346" s="29"/>
      <c r="P346" s="29"/>
      <c r="Q346" s="29"/>
      <c r="R346" s="29"/>
      <c r="S346" s="29"/>
      <c r="T346" s="29"/>
      <c r="U346" s="29"/>
      <c r="V346" s="29"/>
      <c r="W346" s="29"/>
      <c r="X346" s="29"/>
      <c r="Y346" s="29"/>
      <c r="Z346" s="29"/>
      <c r="AA346" s="29"/>
      <c r="AB346" s="29"/>
      <c r="AC346" s="29"/>
      <c r="AD346" s="29"/>
      <c r="AE346" s="29"/>
      <c r="AF346" s="29"/>
      <c r="AG346" s="29"/>
      <c r="AH346" s="29"/>
      <c r="AI346" s="96"/>
      <c r="AJ346" s="29"/>
      <c r="AK346" s="29"/>
      <c r="AL346" s="29"/>
    </row>
    <row r="347" spans="1:38" x14ac:dyDescent="0.35">
      <c r="A347" s="102"/>
      <c r="B347" s="94"/>
      <c r="C347" s="95"/>
      <c r="D347" s="29"/>
      <c r="E347" s="29"/>
      <c r="F347" s="29"/>
      <c r="G347" s="29"/>
      <c r="H347" s="29"/>
      <c r="I347" s="29"/>
      <c r="J347" s="29"/>
      <c r="K347" s="29"/>
      <c r="L347" s="29"/>
      <c r="M347" s="29"/>
      <c r="O347" s="29"/>
      <c r="P347" s="29"/>
      <c r="Q347" s="29"/>
      <c r="R347" s="29"/>
      <c r="S347" s="29"/>
      <c r="T347" s="29"/>
      <c r="U347" s="29"/>
      <c r="V347" s="29"/>
      <c r="W347" s="29"/>
      <c r="X347" s="29"/>
      <c r="Y347" s="29"/>
      <c r="Z347" s="29"/>
      <c r="AA347" s="29"/>
      <c r="AB347" s="29"/>
      <c r="AC347" s="29"/>
      <c r="AD347" s="29"/>
      <c r="AE347" s="29"/>
      <c r="AF347" s="29"/>
      <c r="AG347" s="29"/>
      <c r="AH347" s="29"/>
      <c r="AI347" s="96"/>
      <c r="AJ347" s="29"/>
      <c r="AK347" s="29"/>
      <c r="AL347" s="29"/>
    </row>
    <row r="348" spans="1:38" x14ac:dyDescent="0.35">
      <c r="A348" s="102"/>
      <c r="B348" s="94"/>
      <c r="C348" s="95"/>
      <c r="D348" s="29"/>
      <c r="E348" s="29"/>
      <c r="F348" s="29"/>
      <c r="G348" s="29"/>
      <c r="H348" s="29"/>
      <c r="I348" s="29"/>
      <c r="J348" s="29"/>
      <c r="K348" s="29"/>
      <c r="L348" s="29"/>
      <c r="M348" s="29"/>
      <c r="O348" s="29"/>
      <c r="P348" s="29"/>
      <c r="Q348" s="29"/>
      <c r="R348" s="29"/>
      <c r="S348" s="29"/>
      <c r="T348" s="29"/>
      <c r="U348" s="29"/>
      <c r="V348" s="29"/>
      <c r="W348" s="29"/>
      <c r="X348" s="29"/>
      <c r="Y348" s="29"/>
      <c r="Z348" s="29"/>
      <c r="AA348" s="29"/>
      <c r="AB348" s="29"/>
      <c r="AC348" s="29"/>
      <c r="AD348" s="29"/>
      <c r="AE348" s="29"/>
      <c r="AF348" s="29"/>
      <c r="AG348" s="29"/>
      <c r="AH348" s="29"/>
      <c r="AI348" s="96"/>
      <c r="AJ348" s="29"/>
      <c r="AK348" s="29"/>
      <c r="AL348" s="29"/>
    </row>
    <row r="349" spans="1:38" x14ac:dyDescent="0.35">
      <c r="A349" s="102"/>
      <c r="B349" s="94"/>
      <c r="C349" s="95"/>
      <c r="D349" s="29"/>
      <c r="E349" s="29"/>
      <c r="F349" s="29"/>
      <c r="G349" s="29"/>
      <c r="H349" s="29"/>
      <c r="I349" s="29"/>
      <c r="J349" s="29"/>
      <c r="K349" s="29"/>
      <c r="L349" s="29"/>
      <c r="M349" s="29"/>
      <c r="O349" s="29"/>
      <c r="P349" s="29"/>
      <c r="Q349" s="29"/>
      <c r="R349" s="29"/>
      <c r="S349" s="29"/>
      <c r="T349" s="29"/>
      <c r="U349" s="29"/>
      <c r="V349" s="29"/>
      <c r="W349" s="29"/>
      <c r="X349" s="29"/>
      <c r="Y349" s="29"/>
      <c r="Z349" s="29"/>
      <c r="AA349" s="29"/>
      <c r="AB349" s="29"/>
      <c r="AC349" s="29"/>
      <c r="AD349" s="29"/>
      <c r="AE349" s="29"/>
      <c r="AF349" s="29"/>
      <c r="AG349" s="29"/>
      <c r="AH349" s="29"/>
      <c r="AI349" s="96"/>
      <c r="AJ349" s="29"/>
      <c r="AK349" s="29"/>
      <c r="AL349" s="29"/>
    </row>
    <row r="350" spans="1:38" x14ac:dyDescent="0.35">
      <c r="A350" s="102"/>
      <c r="B350" s="94"/>
      <c r="C350" s="95"/>
      <c r="D350" s="29"/>
      <c r="E350" s="29"/>
      <c r="F350" s="29"/>
      <c r="G350" s="29"/>
      <c r="H350" s="29"/>
      <c r="I350" s="29"/>
      <c r="J350" s="29"/>
      <c r="K350" s="29"/>
      <c r="L350" s="29"/>
      <c r="M350" s="29"/>
      <c r="O350" s="29"/>
      <c r="P350" s="29"/>
      <c r="Q350" s="29"/>
      <c r="R350" s="29"/>
      <c r="S350" s="29"/>
      <c r="T350" s="29"/>
      <c r="U350" s="29"/>
      <c r="V350" s="29"/>
      <c r="W350" s="29"/>
      <c r="X350" s="29"/>
      <c r="Y350" s="29"/>
      <c r="Z350" s="29"/>
      <c r="AA350" s="29"/>
      <c r="AB350" s="29"/>
      <c r="AC350" s="29"/>
      <c r="AD350" s="29"/>
      <c r="AE350" s="29"/>
      <c r="AF350" s="29"/>
      <c r="AG350" s="29"/>
      <c r="AH350" s="29"/>
      <c r="AI350" s="96"/>
      <c r="AJ350" s="29"/>
      <c r="AK350" s="29"/>
      <c r="AL350" s="29"/>
    </row>
    <row r="351" spans="1:38" x14ac:dyDescent="0.35">
      <c r="A351" s="102"/>
      <c r="B351" s="94"/>
      <c r="C351" s="95"/>
      <c r="D351" s="29"/>
      <c r="E351" s="29"/>
      <c r="F351" s="29"/>
      <c r="G351" s="29"/>
      <c r="H351" s="29"/>
      <c r="I351" s="29"/>
      <c r="J351" s="29"/>
      <c r="K351" s="29"/>
      <c r="L351" s="29"/>
      <c r="M351" s="29"/>
      <c r="O351" s="29"/>
      <c r="P351" s="29"/>
      <c r="Q351" s="29"/>
      <c r="R351" s="29"/>
      <c r="S351" s="29"/>
      <c r="T351" s="29"/>
      <c r="U351" s="29"/>
      <c r="V351" s="29"/>
      <c r="W351" s="29"/>
      <c r="X351" s="29"/>
      <c r="Y351" s="29"/>
      <c r="Z351" s="29"/>
      <c r="AA351" s="29"/>
      <c r="AB351" s="29"/>
      <c r="AC351" s="29"/>
      <c r="AD351" s="29"/>
      <c r="AE351" s="29"/>
      <c r="AF351" s="29"/>
      <c r="AG351" s="29"/>
      <c r="AH351" s="29"/>
      <c r="AI351" s="96"/>
      <c r="AJ351" s="29"/>
      <c r="AK351" s="29"/>
      <c r="AL351" s="29"/>
    </row>
    <row r="352" spans="1:38" x14ac:dyDescent="0.35">
      <c r="A352" s="102"/>
      <c r="B352" s="94"/>
      <c r="C352" s="95"/>
      <c r="D352" s="29"/>
      <c r="E352" s="29"/>
      <c r="F352" s="29"/>
      <c r="G352" s="29"/>
      <c r="H352" s="29"/>
      <c r="I352" s="29"/>
      <c r="J352" s="29"/>
      <c r="K352" s="29"/>
      <c r="L352" s="29"/>
      <c r="M352" s="29"/>
      <c r="O352" s="29"/>
      <c r="P352" s="29"/>
      <c r="Q352" s="29"/>
      <c r="R352" s="29"/>
      <c r="S352" s="29"/>
      <c r="T352" s="29"/>
      <c r="U352" s="29"/>
      <c r="V352" s="29"/>
      <c r="W352" s="29"/>
      <c r="X352" s="29"/>
      <c r="Y352" s="29"/>
      <c r="Z352" s="29"/>
      <c r="AA352" s="29"/>
      <c r="AB352" s="29"/>
      <c r="AC352" s="29"/>
      <c r="AD352" s="29"/>
      <c r="AE352" s="29"/>
      <c r="AF352" s="29"/>
      <c r="AG352" s="29"/>
      <c r="AH352" s="29"/>
      <c r="AI352" s="96"/>
      <c r="AJ352" s="29"/>
      <c r="AK352" s="29"/>
      <c r="AL352" s="29"/>
    </row>
    <row r="353" spans="1:38" x14ac:dyDescent="0.35">
      <c r="A353" s="102"/>
      <c r="B353" s="94"/>
      <c r="C353" s="95"/>
      <c r="D353" s="29"/>
      <c r="E353" s="29"/>
      <c r="F353" s="29"/>
      <c r="G353" s="29"/>
      <c r="H353" s="29"/>
      <c r="I353" s="29"/>
      <c r="J353" s="29"/>
      <c r="K353" s="29"/>
      <c r="L353" s="29"/>
      <c r="M353" s="29"/>
      <c r="O353" s="29"/>
      <c r="P353" s="29"/>
      <c r="Q353" s="29"/>
      <c r="R353" s="29"/>
      <c r="S353" s="29"/>
      <c r="T353" s="29"/>
      <c r="U353" s="29"/>
      <c r="V353" s="29"/>
      <c r="W353" s="29"/>
      <c r="X353" s="29"/>
      <c r="Y353" s="29"/>
      <c r="Z353" s="29"/>
      <c r="AA353" s="29"/>
      <c r="AB353" s="29"/>
      <c r="AC353" s="29"/>
      <c r="AD353" s="29"/>
      <c r="AE353" s="29"/>
      <c r="AF353" s="29"/>
      <c r="AG353" s="29"/>
      <c r="AH353" s="29"/>
      <c r="AI353" s="96"/>
      <c r="AJ353" s="29"/>
      <c r="AK353" s="29"/>
      <c r="AL353" s="29"/>
    </row>
    <row r="354" spans="1:38" x14ac:dyDescent="0.35">
      <c r="A354" s="102"/>
      <c r="B354" s="94"/>
      <c r="C354" s="95"/>
      <c r="D354" s="29"/>
      <c r="E354" s="29"/>
      <c r="F354" s="29"/>
      <c r="G354" s="29"/>
      <c r="H354" s="29"/>
      <c r="I354" s="29"/>
      <c r="J354" s="29"/>
      <c r="K354" s="29"/>
      <c r="L354" s="29"/>
      <c r="M354" s="29"/>
      <c r="O354" s="29"/>
      <c r="P354" s="29"/>
      <c r="Q354" s="29"/>
      <c r="R354" s="29"/>
      <c r="S354" s="29"/>
      <c r="T354" s="29"/>
      <c r="U354" s="29"/>
      <c r="V354" s="29"/>
      <c r="W354" s="29"/>
      <c r="X354" s="29"/>
      <c r="Y354" s="29"/>
      <c r="Z354" s="29"/>
      <c r="AA354" s="29"/>
      <c r="AB354" s="29"/>
      <c r="AC354" s="29"/>
      <c r="AD354" s="29"/>
      <c r="AE354" s="29"/>
      <c r="AF354" s="29"/>
      <c r="AG354" s="29"/>
      <c r="AH354" s="29"/>
      <c r="AI354" s="96"/>
      <c r="AJ354" s="29"/>
      <c r="AK354" s="29"/>
      <c r="AL354" s="29"/>
    </row>
    <row r="355" spans="1:38" x14ac:dyDescent="0.35">
      <c r="A355" s="102"/>
      <c r="B355" s="94"/>
      <c r="C355" s="95"/>
      <c r="D355" s="29"/>
      <c r="E355" s="29"/>
      <c r="F355" s="29"/>
      <c r="G355" s="29"/>
      <c r="H355" s="29"/>
      <c r="I355" s="29"/>
      <c r="J355" s="29"/>
      <c r="K355" s="29"/>
      <c r="L355" s="29"/>
      <c r="M355" s="29"/>
      <c r="O355" s="29"/>
      <c r="P355" s="29"/>
      <c r="Q355" s="29"/>
      <c r="R355" s="29"/>
      <c r="S355" s="29"/>
      <c r="T355" s="29"/>
      <c r="U355" s="29"/>
      <c r="V355" s="29"/>
      <c r="W355" s="29"/>
      <c r="X355" s="29"/>
      <c r="Y355" s="29"/>
      <c r="Z355" s="29"/>
      <c r="AA355" s="29"/>
      <c r="AB355" s="29"/>
      <c r="AC355" s="29"/>
      <c r="AD355" s="29"/>
      <c r="AE355" s="29"/>
      <c r="AF355" s="29"/>
      <c r="AG355" s="29"/>
      <c r="AH355" s="29"/>
      <c r="AI355" s="96"/>
      <c r="AJ355" s="29"/>
      <c r="AK355" s="29"/>
      <c r="AL355" s="29"/>
    </row>
    <row r="356" spans="1:38" x14ac:dyDescent="0.35">
      <c r="A356" s="102"/>
      <c r="B356" s="94"/>
      <c r="C356" s="95"/>
      <c r="D356" s="29"/>
      <c r="E356" s="29"/>
      <c r="F356" s="29"/>
      <c r="G356" s="29"/>
      <c r="H356" s="29"/>
      <c r="I356" s="29"/>
      <c r="J356" s="29"/>
      <c r="K356" s="29"/>
      <c r="L356" s="29"/>
      <c r="M356" s="29"/>
      <c r="O356" s="29"/>
      <c r="P356" s="29"/>
      <c r="Q356" s="29"/>
      <c r="R356" s="29"/>
      <c r="S356" s="29"/>
      <c r="T356" s="29"/>
      <c r="U356" s="29"/>
      <c r="V356" s="29"/>
      <c r="W356" s="29"/>
      <c r="X356" s="29"/>
      <c r="Y356" s="29"/>
      <c r="Z356" s="29"/>
      <c r="AA356" s="29"/>
      <c r="AB356" s="29"/>
      <c r="AC356" s="29"/>
      <c r="AD356" s="29"/>
      <c r="AE356" s="29"/>
      <c r="AF356" s="29"/>
      <c r="AG356" s="29"/>
      <c r="AH356" s="29"/>
      <c r="AI356" s="96"/>
      <c r="AJ356" s="29"/>
      <c r="AK356" s="29"/>
      <c r="AL356" s="29"/>
    </row>
    <row r="357" spans="1:38" x14ac:dyDescent="0.35">
      <c r="A357" s="102"/>
      <c r="B357" s="94"/>
      <c r="C357" s="95"/>
      <c r="D357" s="29"/>
      <c r="E357" s="29"/>
      <c r="F357" s="29"/>
      <c r="G357" s="29"/>
      <c r="H357" s="29"/>
      <c r="I357" s="29"/>
      <c r="J357" s="29"/>
      <c r="K357" s="29"/>
      <c r="L357" s="29"/>
      <c r="M357" s="29"/>
      <c r="O357" s="29"/>
      <c r="P357" s="29"/>
      <c r="Q357" s="29"/>
      <c r="R357" s="29"/>
      <c r="S357" s="29"/>
      <c r="T357" s="29"/>
      <c r="U357" s="29"/>
      <c r="V357" s="29"/>
      <c r="W357" s="29"/>
      <c r="X357" s="29"/>
      <c r="Y357" s="29"/>
      <c r="Z357" s="29"/>
      <c r="AA357" s="29"/>
      <c r="AB357" s="29"/>
      <c r="AC357" s="29"/>
      <c r="AD357" s="29"/>
      <c r="AE357" s="29"/>
      <c r="AF357" s="29"/>
      <c r="AG357" s="29"/>
      <c r="AH357" s="29"/>
      <c r="AI357" s="96"/>
      <c r="AJ357" s="29"/>
      <c r="AK357" s="29"/>
      <c r="AL357" s="29"/>
    </row>
    <row r="358" spans="1:38" x14ac:dyDescent="0.35">
      <c r="A358" s="102"/>
      <c r="B358" s="94"/>
      <c r="C358" s="95"/>
      <c r="D358" s="29"/>
      <c r="E358" s="29"/>
      <c r="F358" s="29"/>
      <c r="G358" s="29"/>
      <c r="H358" s="29"/>
      <c r="I358" s="29"/>
      <c r="J358" s="29"/>
      <c r="K358" s="29"/>
      <c r="L358" s="29"/>
      <c r="M358" s="29"/>
      <c r="O358" s="29"/>
      <c r="P358" s="29"/>
      <c r="Q358" s="29"/>
      <c r="R358" s="29"/>
      <c r="S358" s="29"/>
      <c r="T358" s="29"/>
      <c r="U358" s="29"/>
      <c r="V358" s="29"/>
      <c r="W358" s="29"/>
      <c r="X358" s="29"/>
      <c r="Y358" s="29"/>
      <c r="Z358" s="29"/>
      <c r="AA358" s="29"/>
      <c r="AB358" s="29"/>
      <c r="AC358" s="29"/>
      <c r="AD358" s="29"/>
      <c r="AE358" s="29"/>
      <c r="AF358" s="29"/>
      <c r="AG358" s="29"/>
      <c r="AH358" s="29"/>
      <c r="AI358" s="96"/>
      <c r="AJ358" s="29"/>
      <c r="AK358" s="29"/>
      <c r="AL358" s="29"/>
    </row>
    <row r="359" spans="1:38" x14ac:dyDescent="0.35">
      <c r="A359" s="102"/>
      <c r="B359" s="94"/>
      <c r="C359" s="95"/>
      <c r="D359" s="29"/>
      <c r="E359" s="29"/>
      <c r="F359" s="29"/>
      <c r="G359" s="29"/>
      <c r="H359" s="29"/>
      <c r="I359" s="29"/>
      <c r="J359" s="29"/>
      <c r="K359" s="29"/>
      <c r="L359" s="29"/>
      <c r="M359" s="29"/>
      <c r="O359" s="29"/>
      <c r="P359" s="29"/>
      <c r="Q359" s="29"/>
      <c r="R359" s="29"/>
      <c r="S359" s="29"/>
      <c r="T359" s="29"/>
      <c r="U359" s="29"/>
      <c r="V359" s="29"/>
      <c r="W359" s="29"/>
      <c r="X359" s="29"/>
      <c r="Y359" s="29"/>
      <c r="Z359" s="29"/>
      <c r="AA359" s="29"/>
      <c r="AB359" s="29"/>
      <c r="AC359" s="29"/>
      <c r="AD359" s="29"/>
      <c r="AE359" s="29"/>
      <c r="AF359" s="29"/>
      <c r="AG359" s="29"/>
      <c r="AH359" s="29"/>
      <c r="AI359" s="96"/>
      <c r="AJ359" s="29"/>
      <c r="AK359" s="29"/>
      <c r="AL359" s="29"/>
    </row>
    <row r="360" spans="1:38" x14ac:dyDescent="0.35">
      <c r="A360" s="102"/>
      <c r="B360" s="94"/>
      <c r="C360" s="95"/>
      <c r="D360" s="29"/>
      <c r="E360" s="29"/>
      <c r="F360" s="29"/>
      <c r="G360" s="29"/>
      <c r="H360" s="29"/>
      <c r="I360" s="29"/>
      <c r="J360" s="29"/>
      <c r="K360" s="29"/>
      <c r="L360" s="29"/>
      <c r="M360" s="29"/>
      <c r="O360" s="29"/>
      <c r="P360" s="29"/>
      <c r="Q360" s="29"/>
      <c r="R360" s="29"/>
      <c r="S360" s="29"/>
      <c r="T360" s="29"/>
      <c r="U360" s="29"/>
      <c r="V360" s="29"/>
      <c r="W360" s="29"/>
      <c r="X360" s="29"/>
      <c r="Y360" s="29"/>
      <c r="Z360" s="29"/>
      <c r="AA360" s="29"/>
      <c r="AB360" s="29"/>
      <c r="AC360" s="29"/>
      <c r="AD360" s="29"/>
      <c r="AE360" s="29"/>
      <c r="AF360" s="29"/>
      <c r="AG360" s="29"/>
      <c r="AH360" s="29"/>
      <c r="AI360" s="96"/>
      <c r="AJ360" s="29"/>
      <c r="AK360" s="29"/>
      <c r="AL360" s="29"/>
    </row>
    <row r="361" spans="1:38" x14ac:dyDescent="0.35">
      <c r="A361" s="102"/>
      <c r="B361" s="94"/>
      <c r="C361" s="95"/>
      <c r="D361" s="29"/>
      <c r="E361" s="29"/>
      <c r="F361" s="29"/>
      <c r="G361" s="29"/>
      <c r="H361" s="29"/>
      <c r="I361" s="29"/>
      <c r="J361" s="29"/>
      <c r="K361" s="29"/>
      <c r="L361" s="29"/>
      <c r="M361" s="29"/>
      <c r="O361" s="29"/>
      <c r="P361" s="29"/>
      <c r="Q361" s="29"/>
      <c r="R361" s="29"/>
      <c r="S361" s="29"/>
      <c r="T361" s="29"/>
      <c r="U361" s="29"/>
      <c r="V361" s="29"/>
      <c r="W361" s="29"/>
      <c r="X361" s="29"/>
      <c r="Y361" s="29"/>
      <c r="Z361" s="29"/>
      <c r="AA361" s="29"/>
      <c r="AB361" s="29"/>
      <c r="AC361" s="29"/>
      <c r="AD361" s="29"/>
      <c r="AE361" s="29"/>
      <c r="AF361" s="29"/>
      <c r="AG361" s="29"/>
      <c r="AH361" s="29"/>
      <c r="AI361" s="96"/>
      <c r="AJ361" s="29"/>
      <c r="AK361" s="29"/>
      <c r="AL361" s="29"/>
    </row>
    <row r="362" spans="1:38" x14ac:dyDescent="0.35">
      <c r="A362" s="102"/>
      <c r="B362" s="94"/>
      <c r="C362" s="95"/>
      <c r="D362" s="29"/>
      <c r="E362" s="29"/>
      <c r="F362" s="29"/>
      <c r="G362" s="29"/>
      <c r="H362" s="29"/>
      <c r="I362" s="29"/>
      <c r="J362" s="29"/>
      <c r="K362" s="29"/>
      <c r="L362" s="29"/>
      <c r="M362" s="29"/>
      <c r="O362" s="29"/>
      <c r="P362" s="29"/>
      <c r="Q362" s="29"/>
      <c r="R362" s="29"/>
      <c r="S362" s="29"/>
      <c r="T362" s="29"/>
      <c r="U362" s="29"/>
      <c r="V362" s="29"/>
      <c r="W362" s="29"/>
      <c r="X362" s="29"/>
      <c r="Y362" s="29"/>
      <c r="Z362" s="29"/>
      <c r="AA362" s="29"/>
      <c r="AB362" s="29"/>
      <c r="AC362" s="29"/>
      <c r="AD362" s="29"/>
      <c r="AE362" s="29"/>
      <c r="AF362" s="29"/>
      <c r="AG362" s="29"/>
      <c r="AH362" s="29"/>
      <c r="AI362" s="96"/>
      <c r="AJ362" s="29"/>
      <c r="AK362" s="29"/>
      <c r="AL362" s="29"/>
    </row>
    <row r="363" spans="1:38" x14ac:dyDescent="0.35">
      <c r="A363" s="102"/>
      <c r="B363" s="94"/>
      <c r="C363" s="95"/>
      <c r="D363" s="29"/>
      <c r="E363" s="29"/>
      <c r="F363" s="29"/>
      <c r="G363" s="29"/>
      <c r="H363" s="29"/>
      <c r="I363" s="29"/>
      <c r="J363" s="29"/>
      <c r="K363" s="29"/>
      <c r="L363" s="29"/>
      <c r="M363" s="29"/>
      <c r="O363" s="29"/>
      <c r="P363" s="29"/>
      <c r="Q363" s="29"/>
      <c r="R363" s="29"/>
      <c r="S363" s="29"/>
      <c r="T363" s="29"/>
      <c r="U363" s="29"/>
      <c r="V363" s="29"/>
      <c r="W363" s="29"/>
      <c r="X363" s="29"/>
      <c r="Y363" s="29"/>
      <c r="Z363" s="29"/>
      <c r="AA363" s="29"/>
      <c r="AB363" s="29"/>
      <c r="AC363" s="29"/>
      <c r="AD363" s="29"/>
      <c r="AE363" s="29"/>
      <c r="AF363" s="29"/>
      <c r="AG363" s="29"/>
      <c r="AH363" s="29"/>
      <c r="AI363" s="96"/>
      <c r="AJ363" s="29"/>
      <c r="AK363" s="29"/>
      <c r="AL363" s="29"/>
    </row>
    <row r="364" spans="1:38" x14ac:dyDescent="0.35">
      <c r="A364" s="102"/>
      <c r="B364" s="94"/>
      <c r="C364" s="95"/>
      <c r="D364" s="29"/>
      <c r="E364" s="29"/>
      <c r="F364" s="29"/>
      <c r="G364" s="29"/>
      <c r="H364" s="29"/>
      <c r="I364" s="29"/>
      <c r="J364" s="29"/>
      <c r="K364" s="29"/>
      <c r="L364" s="29"/>
      <c r="M364" s="29"/>
      <c r="O364" s="29"/>
      <c r="P364" s="29"/>
      <c r="Q364" s="29"/>
      <c r="R364" s="29"/>
      <c r="S364" s="29"/>
      <c r="T364" s="29"/>
      <c r="U364" s="29"/>
      <c r="V364" s="29"/>
      <c r="W364" s="29"/>
      <c r="X364" s="29"/>
      <c r="Y364" s="29"/>
      <c r="Z364" s="29"/>
      <c r="AA364" s="29"/>
      <c r="AB364" s="29"/>
      <c r="AC364" s="29"/>
      <c r="AD364" s="29"/>
      <c r="AE364" s="29"/>
      <c r="AF364" s="29"/>
      <c r="AG364" s="29"/>
      <c r="AH364" s="29"/>
      <c r="AI364" s="96"/>
      <c r="AJ364" s="29"/>
      <c r="AK364" s="29"/>
      <c r="AL364" s="29"/>
    </row>
    <row r="365" spans="1:38" x14ac:dyDescent="0.35">
      <c r="A365" s="102"/>
      <c r="B365" s="94"/>
      <c r="C365" s="95"/>
      <c r="D365" s="29"/>
      <c r="E365" s="29"/>
      <c r="F365" s="29"/>
      <c r="G365" s="29"/>
      <c r="H365" s="29"/>
      <c r="I365" s="29"/>
      <c r="J365" s="29"/>
      <c r="K365" s="29"/>
      <c r="L365" s="29"/>
      <c r="M365" s="29"/>
      <c r="O365" s="29"/>
      <c r="P365" s="29"/>
      <c r="Q365" s="29"/>
      <c r="R365" s="29"/>
      <c r="S365" s="29"/>
      <c r="T365" s="29"/>
      <c r="U365" s="29"/>
      <c r="V365" s="29"/>
      <c r="W365" s="29"/>
      <c r="X365" s="29"/>
      <c r="Y365" s="29"/>
      <c r="Z365" s="29"/>
      <c r="AA365" s="29"/>
      <c r="AB365" s="29"/>
      <c r="AC365" s="29"/>
      <c r="AD365" s="29"/>
      <c r="AE365" s="29"/>
      <c r="AF365" s="29"/>
      <c r="AG365" s="29"/>
      <c r="AH365" s="29"/>
      <c r="AI365" s="96"/>
      <c r="AJ365" s="29"/>
      <c r="AK365" s="29"/>
      <c r="AL365" s="29"/>
    </row>
    <row r="366" spans="1:38" x14ac:dyDescent="0.35">
      <c r="A366" s="102"/>
      <c r="B366" s="94"/>
      <c r="C366" s="95"/>
      <c r="D366" s="29"/>
      <c r="E366" s="29"/>
      <c r="F366" s="29"/>
      <c r="G366" s="29"/>
      <c r="H366" s="29"/>
      <c r="I366" s="29"/>
      <c r="J366" s="29"/>
      <c r="K366" s="29"/>
      <c r="L366" s="29"/>
      <c r="M366" s="29"/>
      <c r="O366" s="29"/>
      <c r="P366" s="29"/>
      <c r="Q366" s="29"/>
      <c r="R366" s="29"/>
      <c r="S366" s="29"/>
      <c r="T366" s="29"/>
      <c r="U366" s="29"/>
      <c r="V366" s="29"/>
      <c r="W366" s="29"/>
      <c r="X366" s="29"/>
      <c r="Y366" s="29"/>
      <c r="Z366" s="29"/>
      <c r="AA366" s="29"/>
      <c r="AB366" s="29"/>
      <c r="AC366" s="29"/>
      <c r="AD366" s="29"/>
      <c r="AE366" s="29"/>
      <c r="AF366" s="29"/>
      <c r="AG366" s="29"/>
      <c r="AH366" s="29"/>
      <c r="AI366" s="96"/>
      <c r="AJ366" s="29"/>
      <c r="AK366" s="29"/>
      <c r="AL366" s="29"/>
    </row>
    <row r="367" spans="1:38" x14ac:dyDescent="0.35">
      <c r="A367" s="102"/>
      <c r="B367" s="94"/>
      <c r="C367" s="95"/>
      <c r="D367" s="29"/>
      <c r="E367" s="29"/>
      <c r="F367" s="29"/>
      <c r="G367" s="29"/>
      <c r="H367" s="29"/>
      <c r="I367" s="29"/>
      <c r="J367" s="29"/>
      <c r="K367" s="29"/>
      <c r="L367" s="29"/>
      <c r="M367" s="29"/>
      <c r="O367" s="29"/>
      <c r="P367" s="29"/>
      <c r="Q367" s="29"/>
      <c r="R367" s="29"/>
      <c r="S367" s="29"/>
      <c r="T367" s="29"/>
      <c r="U367" s="29"/>
      <c r="V367" s="29"/>
      <c r="W367" s="29"/>
      <c r="X367" s="29"/>
      <c r="Y367" s="29"/>
      <c r="Z367" s="29"/>
      <c r="AA367" s="29"/>
      <c r="AB367" s="29"/>
      <c r="AC367" s="29"/>
      <c r="AD367" s="29"/>
      <c r="AE367" s="29"/>
      <c r="AF367" s="29"/>
      <c r="AG367" s="29"/>
      <c r="AH367" s="29"/>
      <c r="AI367" s="96"/>
      <c r="AJ367" s="29"/>
      <c r="AK367" s="29"/>
      <c r="AL367" s="29"/>
    </row>
    <row r="368" spans="1:38" x14ac:dyDescent="0.35">
      <c r="A368" s="102"/>
      <c r="B368" s="94"/>
      <c r="C368" s="95"/>
      <c r="D368" s="29"/>
      <c r="E368" s="29"/>
      <c r="F368" s="29"/>
      <c r="G368" s="29"/>
      <c r="H368" s="29"/>
      <c r="I368" s="29"/>
      <c r="J368" s="29"/>
      <c r="K368" s="29"/>
      <c r="L368" s="29"/>
      <c r="M368" s="29"/>
      <c r="O368" s="29"/>
      <c r="P368" s="29"/>
      <c r="Q368" s="29"/>
      <c r="R368" s="29"/>
      <c r="S368" s="29"/>
      <c r="T368" s="29"/>
      <c r="U368" s="29"/>
      <c r="V368" s="29"/>
      <c r="W368" s="29"/>
      <c r="X368" s="29"/>
      <c r="Y368" s="29"/>
      <c r="Z368" s="29"/>
      <c r="AA368" s="29"/>
      <c r="AB368" s="29"/>
      <c r="AC368" s="29"/>
      <c r="AD368" s="29"/>
      <c r="AE368" s="29"/>
      <c r="AF368" s="29"/>
      <c r="AG368" s="29"/>
      <c r="AH368" s="29"/>
      <c r="AI368" s="96"/>
      <c r="AJ368" s="29"/>
      <c r="AK368" s="29"/>
      <c r="AL368" s="29"/>
    </row>
    <row r="369" spans="1:38" x14ac:dyDescent="0.35">
      <c r="A369" s="102"/>
      <c r="B369" s="94"/>
      <c r="C369" s="95"/>
      <c r="D369" s="29"/>
      <c r="E369" s="29"/>
      <c r="F369" s="29"/>
      <c r="G369" s="29"/>
      <c r="H369" s="29"/>
      <c r="I369" s="29"/>
      <c r="J369" s="29"/>
      <c r="K369" s="29"/>
      <c r="L369" s="29"/>
      <c r="M369" s="29"/>
      <c r="O369" s="29"/>
      <c r="P369" s="29"/>
      <c r="Q369" s="29"/>
      <c r="R369" s="29"/>
      <c r="S369" s="29"/>
      <c r="T369" s="29"/>
      <c r="U369" s="29"/>
      <c r="V369" s="29"/>
      <c r="W369" s="29"/>
      <c r="X369" s="29"/>
      <c r="Y369" s="29"/>
      <c r="Z369" s="29"/>
      <c r="AA369" s="29"/>
      <c r="AB369" s="29"/>
      <c r="AC369" s="29"/>
      <c r="AD369" s="29"/>
      <c r="AE369" s="29"/>
      <c r="AF369" s="29"/>
      <c r="AG369" s="29"/>
      <c r="AH369" s="29"/>
      <c r="AI369" s="96"/>
      <c r="AJ369" s="29"/>
      <c r="AK369" s="29"/>
      <c r="AL369" s="29"/>
    </row>
    <row r="370" spans="1:38" x14ac:dyDescent="0.35">
      <c r="A370" s="102"/>
      <c r="B370" s="94"/>
      <c r="C370" s="95"/>
      <c r="D370" s="29"/>
      <c r="E370" s="29"/>
      <c r="F370" s="29"/>
      <c r="G370" s="29"/>
      <c r="H370" s="29"/>
      <c r="I370" s="29"/>
      <c r="J370" s="29"/>
      <c r="K370" s="29"/>
      <c r="L370" s="29"/>
      <c r="M370" s="29"/>
      <c r="O370" s="29"/>
      <c r="P370" s="29"/>
      <c r="Q370" s="29"/>
      <c r="R370" s="29"/>
      <c r="S370" s="29"/>
      <c r="T370" s="29"/>
      <c r="U370" s="29"/>
      <c r="V370" s="29"/>
      <c r="W370" s="29"/>
      <c r="X370" s="29"/>
      <c r="Y370" s="29"/>
      <c r="Z370" s="29"/>
      <c r="AA370" s="29"/>
      <c r="AB370" s="29"/>
      <c r="AC370" s="29"/>
      <c r="AD370" s="29"/>
      <c r="AE370" s="29"/>
      <c r="AF370" s="29"/>
      <c r="AG370" s="29"/>
      <c r="AH370" s="29"/>
      <c r="AI370" s="96"/>
      <c r="AJ370" s="29"/>
      <c r="AK370" s="29"/>
      <c r="AL370" s="29"/>
    </row>
    <row r="371" spans="1:38" x14ac:dyDescent="0.35">
      <c r="A371" s="102"/>
      <c r="B371" s="94"/>
      <c r="C371" s="95"/>
      <c r="D371" s="29"/>
      <c r="E371" s="29"/>
      <c r="F371" s="29"/>
      <c r="G371" s="29"/>
      <c r="H371" s="29"/>
      <c r="I371" s="29"/>
      <c r="J371" s="29"/>
      <c r="K371" s="29"/>
      <c r="L371" s="29"/>
      <c r="M371" s="29"/>
      <c r="O371" s="29"/>
      <c r="P371" s="29"/>
      <c r="Q371" s="29"/>
      <c r="R371" s="29"/>
      <c r="S371" s="29"/>
      <c r="T371" s="29"/>
      <c r="U371" s="29"/>
      <c r="V371" s="29"/>
      <c r="W371" s="29"/>
      <c r="X371" s="29"/>
      <c r="Y371" s="29"/>
      <c r="Z371" s="29"/>
      <c r="AA371" s="29"/>
      <c r="AB371" s="29"/>
      <c r="AC371" s="29"/>
      <c r="AD371" s="29"/>
      <c r="AE371" s="29"/>
      <c r="AF371" s="29"/>
      <c r="AG371" s="29"/>
      <c r="AH371" s="29"/>
      <c r="AI371" s="96"/>
      <c r="AJ371" s="29"/>
      <c r="AK371" s="29"/>
      <c r="AL371" s="29"/>
    </row>
    <row r="372" spans="1:38" x14ac:dyDescent="0.35">
      <c r="A372" s="102"/>
      <c r="B372" s="94"/>
      <c r="C372" s="95"/>
      <c r="D372" s="29"/>
      <c r="E372" s="29"/>
      <c r="F372" s="29"/>
      <c r="G372" s="29"/>
      <c r="H372" s="29"/>
      <c r="I372" s="29"/>
      <c r="J372" s="29"/>
      <c r="K372" s="29"/>
      <c r="L372" s="29"/>
      <c r="M372" s="29"/>
      <c r="O372" s="29"/>
      <c r="P372" s="29"/>
      <c r="Q372" s="29"/>
      <c r="R372" s="29"/>
      <c r="S372" s="29"/>
      <c r="T372" s="29"/>
      <c r="U372" s="29"/>
      <c r="V372" s="29"/>
      <c r="W372" s="29"/>
      <c r="X372" s="29"/>
      <c r="Y372" s="29"/>
      <c r="Z372" s="29"/>
      <c r="AA372" s="29"/>
      <c r="AB372" s="29"/>
      <c r="AC372" s="29"/>
      <c r="AD372" s="29"/>
      <c r="AE372" s="29"/>
      <c r="AF372" s="29"/>
      <c r="AG372" s="29"/>
      <c r="AH372" s="29"/>
      <c r="AI372" s="96"/>
      <c r="AJ372" s="29"/>
      <c r="AK372" s="29"/>
      <c r="AL372" s="29"/>
    </row>
    <row r="373" spans="1:38" x14ac:dyDescent="0.35">
      <c r="A373" s="102"/>
      <c r="B373" s="94"/>
      <c r="C373" s="95"/>
      <c r="D373" s="29"/>
      <c r="E373" s="29"/>
      <c r="F373" s="29"/>
      <c r="G373" s="29"/>
      <c r="H373" s="29"/>
      <c r="I373" s="29"/>
      <c r="J373" s="29"/>
      <c r="K373" s="29"/>
      <c r="L373" s="29"/>
      <c r="M373" s="29"/>
      <c r="O373" s="29"/>
      <c r="P373" s="29"/>
      <c r="Q373" s="29"/>
      <c r="R373" s="29"/>
      <c r="S373" s="29"/>
      <c r="T373" s="29"/>
      <c r="U373" s="29"/>
      <c r="V373" s="29"/>
      <c r="W373" s="29"/>
      <c r="X373" s="29"/>
      <c r="Y373" s="29"/>
      <c r="Z373" s="29"/>
      <c r="AA373" s="29"/>
      <c r="AB373" s="29"/>
      <c r="AC373" s="29"/>
      <c r="AD373" s="29"/>
      <c r="AE373" s="29"/>
      <c r="AF373" s="29"/>
      <c r="AG373" s="29"/>
      <c r="AH373" s="29"/>
      <c r="AI373" s="96"/>
      <c r="AJ373" s="29"/>
      <c r="AK373" s="29"/>
      <c r="AL373" s="29"/>
    </row>
    <row r="374" spans="1:38" x14ac:dyDescent="0.35">
      <c r="A374" s="102"/>
      <c r="B374" s="94"/>
      <c r="C374" s="95"/>
      <c r="D374" s="29"/>
      <c r="E374" s="29"/>
      <c r="F374" s="29"/>
      <c r="G374" s="29"/>
      <c r="H374" s="29"/>
      <c r="I374" s="29"/>
      <c r="J374" s="29"/>
      <c r="K374" s="29"/>
      <c r="L374" s="29"/>
      <c r="M374" s="29"/>
      <c r="O374" s="29"/>
      <c r="P374" s="29"/>
      <c r="Q374" s="29"/>
      <c r="R374" s="29"/>
      <c r="S374" s="29"/>
      <c r="T374" s="29"/>
      <c r="U374" s="29"/>
      <c r="V374" s="29"/>
      <c r="W374" s="29"/>
      <c r="X374" s="29"/>
      <c r="Y374" s="29"/>
      <c r="Z374" s="29"/>
      <c r="AA374" s="29"/>
      <c r="AB374" s="29"/>
      <c r="AC374" s="29"/>
      <c r="AD374" s="29"/>
      <c r="AE374" s="29"/>
      <c r="AF374" s="29"/>
      <c r="AG374" s="29"/>
      <c r="AH374" s="29"/>
      <c r="AI374" s="96"/>
      <c r="AJ374" s="29"/>
      <c r="AK374" s="29"/>
      <c r="AL374" s="29"/>
    </row>
    <row r="375" spans="1:38" x14ac:dyDescent="0.35">
      <c r="A375" s="102"/>
      <c r="B375" s="94"/>
      <c r="C375" s="95"/>
      <c r="D375" s="29"/>
      <c r="E375" s="29"/>
      <c r="F375" s="29"/>
      <c r="G375" s="29"/>
      <c r="H375" s="29"/>
      <c r="I375" s="29"/>
      <c r="J375" s="29"/>
      <c r="K375" s="29"/>
      <c r="L375" s="29"/>
      <c r="M375" s="29"/>
      <c r="O375" s="29"/>
      <c r="P375" s="29"/>
      <c r="Q375" s="29"/>
      <c r="R375" s="29"/>
      <c r="S375" s="29"/>
      <c r="T375" s="29"/>
      <c r="U375" s="29"/>
      <c r="V375" s="29"/>
      <c r="W375" s="29"/>
      <c r="X375" s="29"/>
      <c r="Y375" s="29"/>
      <c r="Z375" s="29"/>
      <c r="AA375" s="29"/>
      <c r="AB375" s="29"/>
      <c r="AC375" s="29"/>
      <c r="AD375" s="29"/>
      <c r="AE375" s="29"/>
      <c r="AF375" s="29"/>
      <c r="AG375" s="29"/>
      <c r="AH375" s="29"/>
      <c r="AI375" s="96"/>
      <c r="AJ375" s="29"/>
      <c r="AK375" s="29"/>
      <c r="AL375" s="29"/>
    </row>
    <row r="376" spans="1:38" x14ac:dyDescent="0.35">
      <c r="A376" s="102"/>
      <c r="B376" s="94"/>
      <c r="C376" s="95"/>
      <c r="D376" s="29"/>
      <c r="E376" s="29"/>
      <c r="F376" s="29"/>
      <c r="G376" s="29"/>
      <c r="H376" s="29"/>
      <c r="I376" s="29"/>
      <c r="J376" s="29"/>
      <c r="K376" s="29"/>
      <c r="L376" s="29"/>
      <c r="M376" s="29"/>
      <c r="O376" s="29"/>
      <c r="P376" s="29"/>
      <c r="Q376" s="29"/>
      <c r="R376" s="29"/>
      <c r="S376" s="29"/>
      <c r="T376" s="29"/>
      <c r="U376" s="29"/>
      <c r="V376" s="29"/>
      <c r="W376" s="29"/>
      <c r="X376" s="29"/>
      <c r="Y376" s="29"/>
      <c r="Z376" s="29"/>
      <c r="AA376" s="29"/>
      <c r="AB376" s="29"/>
      <c r="AC376" s="29"/>
      <c r="AD376" s="29"/>
      <c r="AE376" s="29"/>
      <c r="AF376" s="29"/>
      <c r="AG376" s="29"/>
      <c r="AH376" s="29"/>
      <c r="AI376" s="96"/>
      <c r="AJ376" s="29"/>
      <c r="AK376" s="29"/>
      <c r="AL376" s="29"/>
    </row>
    <row r="377" spans="1:38" x14ac:dyDescent="0.35">
      <c r="A377" s="102"/>
      <c r="B377" s="94"/>
      <c r="C377" s="95"/>
      <c r="D377" s="29"/>
      <c r="E377" s="29"/>
      <c r="F377" s="29"/>
      <c r="G377" s="29"/>
      <c r="H377" s="29"/>
      <c r="I377" s="29"/>
      <c r="J377" s="29"/>
      <c r="K377" s="29"/>
      <c r="L377" s="29"/>
      <c r="M377" s="29"/>
      <c r="O377" s="29"/>
      <c r="P377" s="29"/>
      <c r="Q377" s="29"/>
      <c r="R377" s="29"/>
      <c r="S377" s="29"/>
      <c r="T377" s="29"/>
      <c r="U377" s="29"/>
      <c r="V377" s="29"/>
      <c r="W377" s="29"/>
      <c r="X377" s="29"/>
      <c r="Y377" s="29"/>
      <c r="Z377" s="29"/>
      <c r="AA377" s="29"/>
      <c r="AB377" s="29"/>
      <c r="AC377" s="29"/>
      <c r="AD377" s="29"/>
      <c r="AE377" s="29"/>
      <c r="AF377" s="29"/>
      <c r="AG377" s="29"/>
      <c r="AH377" s="29"/>
      <c r="AI377" s="96"/>
      <c r="AJ377" s="29"/>
      <c r="AK377" s="29"/>
      <c r="AL377" s="29"/>
    </row>
    <row r="378" spans="1:38" x14ac:dyDescent="0.35">
      <c r="A378" s="102"/>
      <c r="B378" s="94"/>
      <c r="C378" s="95"/>
      <c r="D378" s="29"/>
      <c r="E378" s="29"/>
      <c r="F378" s="29"/>
      <c r="G378" s="29"/>
      <c r="H378" s="29"/>
      <c r="I378" s="29"/>
      <c r="J378" s="29"/>
      <c r="K378" s="29"/>
      <c r="L378" s="29"/>
      <c r="M378" s="29"/>
      <c r="O378" s="29"/>
      <c r="P378" s="29"/>
      <c r="Q378" s="29"/>
      <c r="R378" s="29"/>
      <c r="S378" s="29"/>
      <c r="T378" s="29"/>
      <c r="U378" s="29"/>
      <c r="V378" s="29"/>
      <c r="W378" s="29"/>
      <c r="X378" s="29"/>
      <c r="Y378" s="29"/>
      <c r="Z378" s="29"/>
      <c r="AA378" s="29"/>
      <c r="AB378" s="29"/>
      <c r="AC378" s="29"/>
      <c r="AD378" s="29"/>
      <c r="AE378" s="29"/>
      <c r="AF378" s="29"/>
      <c r="AG378" s="29"/>
      <c r="AH378" s="29"/>
      <c r="AI378" s="96"/>
      <c r="AJ378" s="29"/>
      <c r="AK378" s="29"/>
      <c r="AL378" s="29"/>
    </row>
    <row r="379" spans="1:38" x14ac:dyDescent="0.35">
      <c r="A379" s="102"/>
      <c r="B379" s="94"/>
      <c r="C379" s="95"/>
      <c r="D379" s="29"/>
      <c r="E379" s="29"/>
      <c r="F379" s="29"/>
      <c r="G379" s="29"/>
      <c r="H379" s="29"/>
      <c r="I379" s="29"/>
      <c r="J379" s="29"/>
      <c r="K379" s="29"/>
      <c r="L379" s="29"/>
      <c r="M379" s="29"/>
      <c r="O379" s="29"/>
      <c r="P379" s="29"/>
      <c r="Q379" s="29"/>
      <c r="R379" s="29"/>
      <c r="S379" s="29"/>
      <c r="T379" s="29"/>
      <c r="U379" s="29"/>
      <c r="V379" s="29"/>
      <c r="W379" s="29"/>
      <c r="X379" s="29"/>
      <c r="Y379" s="29"/>
      <c r="Z379" s="29"/>
      <c r="AA379" s="29"/>
      <c r="AB379" s="29"/>
      <c r="AC379" s="29"/>
      <c r="AD379" s="29"/>
      <c r="AE379" s="29"/>
      <c r="AF379" s="29"/>
      <c r="AG379" s="29"/>
      <c r="AH379" s="29"/>
      <c r="AI379" s="96"/>
      <c r="AJ379" s="29"/>
      <c r="AK379" s="29"/>
      <c r="AL379" s="29"/>
    </row>
    <row r="380" spans="1:38" x14ac:dyDescent="0.35">
      <c r="A380" s="102"/>
      <c r="B380" s="94"/>
      <c r="C380" s="95"/>
      <c r="D380" s="29"/>
      <c r="E380" s="29"/>
      <c r="F380" s="29"/>
      <c r="G380" s="29"/>
      <c r="H380" s="29"/>
      <c r="I380" s="29"/>
      <c r="J380" s="29"/>
      <c r="K380" s="29"/>
      <c r="L380" s="29"/>
      <c r="M380" s="29"/>
      <c r="O380" s="29"/>
      <c r="P380" s="29"/>
      <c r="Q380" s="29"/>
      <c r="R380" s="29"/>
      <c r="S380" s="29"/>
      <c r="T380" s="29"/>
      <c r="U380" s="29"/>
      <c r="V380" s="29"/>
      <c r="W380" s="29"/>
      <c r="X380" s="29"/>
      <c r="Y380" s="29"/>
      <c r="Z380" s="29"/>
      <c r="AA380" s="29"/>
      <c r="AB380" s="29"/>
      <c r="AC380" s="29"/>
      <c r="AD380" s="29"/>
      <c r="AE380" s="29"/>
      <c r="AF380" s="29"/>
      <c r="AG380" s="29"/>
      <c r="AH380" s="29"/>
      <c r="AI380" s="96"/>
      <c r="AJ380" s="29"/>
      <c r="AK380" s="29"/>
      <c r="AL380" s="29"/>
    </row>
    <row r="381" spans="1:38" x14ac:dyDescent="0.35">
      <c r="A381" s="102"/>
      <c r="B381" s="94"/>
      <c r="C381" s="95"/>
      <c r="D381" s="29"/>
      <c r="E381" s="29"/>
      <c r="F381" s="29"/>
      <c r="G381" s="29"/>
      <c r="H381" s="29"/>
      <c r="I381" s="29"/>
      <c r="J381" s="29"/>
      <c r="K381" s="29"/>
      <c r="L381" s="29"/>
      <c r="M381" s="29"/>
      <c r="O381" s="29"/>
      <c r="P381" s="29"/>
      <c r="Q381" s="29"/>
      <c r="R381" s="29"/>
      <c r="S381" s="29"/>
      <c r="T381" s="29"/>
      <c r="U381" s="29"/>
      <c r="V381" s="29"/>
      <c r="W381" s="29"/>
      <c r="X381" s="29"/>
      <c r="Y381" s="29"/>
      <c r="Z381" s="29"/>
      <c r="AA381" s="29"/>
      <c r="AB381" s="29"/>
      <c r="AC381" s="29"/>
      <c r="AD381" s="29"/>
      <c r="AE381" s="29"/>
      <c r="AF381" s="29"/>
      <c r="AG381" s="29"/>
      <c r="AH381" s="29"/>
      <c r="AI381" s="96"/>
      <c r="AJ381" s="29"/>
      <c r="AK381" s="29"/>
      <c r="AL381" s="29"/>
    </row>
    <row r="382" spans="1:38" x14ac:dyDescent="0.35">
      <c r="A382" s="102"/>
      <c r="B382" s="94"/>
      <c r="C382" s="95"/>
      <c r="D382" s="29"/>
      <c r="E382" s="29"/>
      <c r="F382" s="29"/>
      <c r="G382" s="29"/>
      <c r="H382" s="29"/>
      <c r="I382" s="29"/>
      <c r="J382" s="29"/>
      <c r="K382" s="29"/>
      <c r="L382" s="29"/>
      <c r="M382" s="29"/>
      <c r="O382" s="29"/>
      <c r="P382" s="29"/>
      <c r="Q382" s="29"/>
      <c r="R382" s="29"/>
      <c r="S382" s="29"/>
      <c r="T382" s="29"/>
      <c r="U382" s="29"/>
      <c r="V382" s="29"/>
      <c r="W382" s="29"/>
      <c r="X382" s="29"/>
      <c r="Y382" s="29"/>
      <c r="Z382" s="29"/>
      <c r="AA382" s="29"/>
      <c r="AB382" s="29"/>
      <c r="AC382" s="29"/>
      <c r="AD382" s="29"/>
      <c r="AE382" s="29"/>
      <c r="AF382" s="29"/>
      <c r="AG382" s="29"/>
      <c r="AH382" s="29"/>
      <c r="AI382" s="96"/>
      <c r="AJ382" s="29"/>
      <c r="AK382" s="29"/>
      <c r="AL382" s="29"/>
    </row>
    <row r="383" spans="1:38" x14ac:dyDescent="0.35">
      <c r="A383" s="102"/>
      <c r="B383" s="94"/>
      <c r="C383" s="95"/>
      <c r="D383" s="29"/>
      <c r="E383" s="29"/>
      <c r="F383" s="29"/>
      <c r="G383" s="29"/>
      <c r="H383" s="29"/>
      <c r="I383" s="29"/>
      <c r="J383" s="29"/>
      <c r="K383" s="29"/>
      <c r="L383" s="29"/>
      <c r="M383" s="29"/>
      <c r="O383" s="29"/>
      <c r="P383" s="29"/>
      <c r="Q383" s="29"/>
      <c r="R383" s="29"/>
      <c r="S383" s="29"/>
      <c r="T383" s="29"/>
      <c r="U383" s="29"/>
      <c r="V383" s="29"/>
      <c r="W383" s="29"/>
      <c r="X383" s="29"/>
      <c r="Y383" s="29"/>
      <c r="Z383" s="29"/>
      <c r="AA383" s="29"/>
      <c r="AB383" s="29"/>
      <c r="AC383" s="29"/>
      <c r="AD383" s="29"/>
      <c r="AE383" s="29"/>
      <c r="AF383" s="29"/>
      <c r="AG383" s="29"/>
      <c r="AH383" s="29"/>
      <c r="AI383" s="96"/>
      <c r="AJ383" s="29"/>
      <c r="AK383" s="29"/>
      <c r="AL383" s="29"/>
    </row>
    <row r="384" spans="1:38" x14ac:dyDescent="0.35">
      <c r="A384" s="102"/>
      <c r="B384" s="94"/>
      <c r="C384" s="95"/>
      <c r="D384" s="29"/>
      <c r="E384" s="29"/>
      <c r="F384" s="29"/>
      <c r="G384" s="29"/>
      <c r="H384" s="29"/>
      <c r="I384" s="29"/>
      <c r="J384" s="29"/>
      <c r="K384" s="29"/>
      <c r="L384" s="29"/>
      <c r="M384" s="29"/>
      <c r="O384" s="29"/>
      <c r="P384" s="29"/>
      <c r="Q384" s="29"/>
      <c r="R384" s="29"/>
      <c r="S384" s="29"/>
      <c r="T384" s="29"/>
      <c r="U384" s="29"/>
      <c r="V384" s="29"/>
      <c r="W384" s="29"/>
      <c r="X384" s="29"/>
      <c r="Y384" s="29"/>
      <c r="Z384" s="29"/>
      <c r="AA384" s="29"/>
      <c r="AB384" s="29"/>
      <c r="AC384" s="29"/>
      <c r="AD384" s="29"/>
      <c r="AE384" s="29"/>
      <c r="AF384" s="29"/>
      <c r="AG384" s="29"/>
      <c r="AH384" s="29"/>
      <c r="AI384" s="96"/>
      <c r="AJ384" s="29"/>
      <c r="AK384" s="29"/>
      <c r="AL384" s="29"/>
    </row>
    <row r="385" spans="1:38" x14ac:dyDescent="0.35">
      <c r="A385" s="102"/>
      <c r="B385" s="94"/>
      <c r="C385" s="95"/>
      <c r="D385" s="29"/>
      <c r="E385" s="29"/>
      <c r="F385" s="29"/>
      <c r="G385" s="29"/>
      <c r="H385" s="29"/>
      <c r="I385" s="29"/>
      <c r="J385" s="29"/>
      <c r="K385" s="29"/>
      <c r="L385" s="29"/>
      <c r="M385" s="29"/>
      <c r="O385" s="29"/>
      <c r="P385" s="29"/>
      <c r="Q385" s="29"/>
      <c r="R385" s="29"/>
      <c r="S385" s="29"/>
      <c r="T385" s="29"/>
      <c r="U385" s="29"/>
      <c r="V385" s="29"/>
      <c r="W385" s="29"/>
      <c r="X385" s="29"/>
      <c r="Y385" s="29"/>
      <c r="Z385" s="29"/>
      <c r="AA385" s="29"/>
      <c r="AB385" s="29"/>
      <c r="AC385" s="29"/>
      <c r="AD385" s="29"/>
      <c r="AE385" s="29"/>
      <c r="AF385" s="29"/>
      <c r="AG385" s="29"/>
      <c r="AH385" s="29"/>
      <c r="AI385" s="96"/>
      <c r="AJ385" s="29"/>
      <c r="AK385" s="29"/>
      <c r="AL385" s="29"/>
    </row>
    <row r="386" spans="1:38" x14ac:dyDescent="0.35">
      <c r="A386" s="102"/>
      <c r="B386" s="94"/>
      <c r="C386" s="95"/>
      <c r="D386" s="29"/>
      <c r="E386" s="29"/>
      <c r="F386" s="29"/>
      <c r="G386" s="29"/>
      <c r="H386" s="29"/>
      <c r="I386" s="29"/>
      <c r="J386" s="29"/>
      <c r="K386" s="29"/>
      <c r="L386" s="29"/>
      <c r="M386" s="29"/>
      <c r="O386" s="29"/>
      <c r="P386" s="29"/>
      <c r="Q386" s="29"/>
      <c r="R386" s="29"/>
      <c r="S386" s="29"/>
      <c r="T386" s="29"/>
      <c r="U386" s="29"/>
      <c r="V386" s="29"/>
      <c r="W386" s="29"/>
      <c r="X386" s="29"/>
      <c r="Y386" s="29"/>
      <c r="Z386" s="29"/>
      <c r="AA386" s="29"/>
      <c r="AB386" s="29"/>
      <c r="AC386" s="29"/>
      <c r="AD386" s="29"/>
      <c r="AE386" s="29"/>
      <c r="AF386" s="29"/>
      <c r="AG386" s="29"/>
      <c r="AH386" s="29"/>
      <c r="AI386" s="96"/>
      <c r="AJ386" s="29"/>
      <c r="AK386" s="29"/>
      <c r="AL386" s="29"/>
    </row>
    <row r="387" spans="1:38" x14ac:dyDescent="0.35">
      <c r="A387" s="102"/>
      <c r="B387" s="94"/>
      <c r="C387" s="95"/>
      <c r="D387" s="29"/>
      <c r="E387" s="29"/>
      <c r="F387" s="29"/>
      <c r="G387" s="29"/>
      <c r="H387" s="29"/>
      <c r="I387" s="29"/>
      <c r="J387" s="29"/>
      <c r="K387" s="29"/>
      <c r="L387" s="29"/>
      <c r="M387" s="29"/>
      <c r="O387" s="29"/>
      <c r="P387" s="29"/>
      <c r="Q387" s="29"/>
      <c r="R387" s="29"/>
      <c r="S387" s="29"/>
      <c r="T387" s="29"/>
      <c r="U387" s="29"/>
      <c r="V387" s="29"/>
      <c r="W387" s="29"/>
      <c r="X387" s="29"/>
      <c r="Y387" s="29"/>
      <c r="Z387" s="29"/>
      <c r="AA387" s="29"/>
      <c r="AB387" s="29"/>
      <c r="AC387" s="29"/>
      <c r="AD387" s="29"/>
      <c r="AE387" s="29"/>
      <c r="AF387" s="29"/>
      <c r="AG387" s="29"/>
      <c r="AH387" s="29"/>
      <c r="AI387" s="96"/>
      <c r="AJ387" s="29"/>
      <c r="AK387" s="29"/>
      <c r="AL387" s="29"/>
    </row>
    <row r="388" spans="1:38" x14ac:dyDescent="0.35">
      <c r="A388" s="102"/>
      <c r="B388" s="94"/>
      <c r="C388" s="95"/>
      <c r="D388" s="29"/>
      <c r="E388" s="29"/>
      <c r="F388" s="29"/>
      <c r="G388" s="29"/>
      <c r="H388" s="29"/>
      <c r="I388" s="29"/>
      <c r="J388" s="29"/>
      <c r="K388" s="29"/>
      <c r="L388" s="29"/>
      <c r="M388" s="29"/>
      <c r="O388" s="29"/>
      <c r="P388" s="29"/>
      <c r="Q388" s="29"/>
      <c r="R388" s="29"/>
      <c r="S388" s="29"/>
      <c r="T388" s="29"/>
      <c r="U388" s="29"/>
      <c r="V388" s="29"/>
      <c r="W388" s="29"/>
      <c r="X388" s="29"/>
      <c r="Y388" s="29"/>
      <c r="Z388" s="29"/>
      <c r="AA388" s="29"/>
      <c r="AB388" s="29"/>
      <c r="AC388" s="29"/>
      <c r="AD388" s="29"/>
      <c r="AE388" s="29"/>
      <c r="AF388" s="29"/>
      <c r="AG388" s="29"/>
      <c r="AH388" s="29"/>
      <c r="AI388" s="96"/>
      <c r="AJ388" s="29"/>
      <c r="AK388" s="29"/>
      <c r="AL388" s="29"/>
    </row>
    <row r="389" spans="1:38" x14ac:dyDescent="0.35">
      <c r="A389" s="102"/>
      <c r="B389" s="94"/>
      <c r="C389" s="95"/>
      <c r="D389" s="29"/>
      <c r="E389" s="29"/>
      <c r="F389" s="29"/>
      <c r="G389" s="29"/>
      <c r="H389" s="29"/>
      <c r="I389" s="29"/>
      <c r="J389" s="29"/>
      <c r="K389" s="29"/>
      <c r="L389" s="29"/>
      <c r="M389" s="29"/>
      <c r="O389" s="29"/>
      <c r="P389" s="29"/>
      <c r="Q389" s="29"/>
      <c r="R389" s="29"/>
      <c r="S389" s="29"/>
      <c r="T389" s="29"/>
      <c r="U389" s="29"/>
      <c r="V389" s="29"/>
      <c r="W389" s="29"/>
      <c r="X389" s="29"/>
      <c r="Y389" s="29"/>
      <c r="Z389" s="29"/>
      <c r="AA389" s="29"/>
      <c r="AB389" s="29"/>
      <c r="AC389" s="29"/>
      <c r="AD389" s="29"/>
      <c r="AE389" s="29"/>
      <c r="AF389" s="29"/>
      <c r="AG389" s="29"/>
      <c r="AH389" s="29"/>
      <c r="AI389" s="96"/>
      <c r="AJ389" s="29"/>
      <c r="AK389" s="29"/>
      <c r="AL389" s="29"/>
    </row>
    <row r="390" spans="1:38" x14ac:dyDescent="0.35">
      <c r="A390" s="102"/>
      <c r="B390" s="94"/>
      <c r="C390" s="95"/>
      <c r="D390" s="29"/>
      <c r="E390" s="29"/>
      <c r="F390" s="29"/>
      <c r="G390" s="29"/>
      <c r="H390" s="29"/>
      <c r="I390" s="29"/>
      <c r="J390" s="29"/>
      <c r="K390" s="29"/>
      <c r="L390" s="29"/>
      <c r="M390" s="29"/>
      <c r="O390" s="29"/>
      <c r="P390" s="29"/>
      <c r="Q390" s="29"/>
      <c r="R390" s="29"/>
      <c r="S390" s="29"/>
      <c r="T390" s="29"/>
      <c r="U390" s="29"/>
      <c r="V390" s="29"/>
      <c r="W390" s="29"/>
      <c r="X390" s="29"/>
      <c r="Y390" s="29"/>
      <c r="Z390" s="29"/>
      <c r="AA390" s="29"/>
      <c r="AB390" s="29"/>
      <c r="AC390" s="29"/>
      <c r="AD390" s="29"/>
      <c r="AE390" s="29"/>
      <c r="AF390" s="29"/>
      <c r="AG390" s="29"/>
      <c r="AH390" s="29"/>
      <c r="AI390" s="96"/>
      <c r="AJ390" s="29"/>
      <c r="AK390" s="29"/>
      <c r="AL390" s="29"/>
    </row>
    <row r="391" spans="1:38" x14ac:dyDescent="0.35">
      <c r="A391" s="102"/>
      <c r="B391" s="94"/>
      <c r="C391" s="95"/>
      <c r="D391" s="29"/>
      <c r="E391" s="29"/>
      <c r="F391" s="29"/>
      <c r="G391" s="29"/>
      <c r="H391" s="29"/>
      <c r="I391" s="29"/>
      <c r="J391" s="29"/>
      <c r="K391" s="29"/>
      <c r="L391" s="29"/>
      <c r="M391" s="29"/>
      <c r="O391" s="29"/>
      <c r="P391" s="29"/>
      <c r="Q391" s="29"/>
      <c r="R391" s="29"/>
      <c r="S391" s="29"/>
      <c r="T391" s="29"/>
      <c r="U391" s="29"/>
      <c r="V391" s="29"/>
      <c r="W391" s="29"/>
      <c r="X391" s="29"/>
      <c r="Y391" s="29"/>
      <c r="Z391" s="29"/>
      <c r="AA391" s="29"/>
      <c r="AB391" s="29"/>
      <c r="AC391" s="29"/>
      <c r="AD391" s="29"/>
      <c r="AE391" s="29"/>
      <c r="AF391" s="29"/>
      <c r="AG391" s="29"/>
      <c r="AH391" s="29"/>
      <c r="AI391" s="96"/>
      <c r="AJ391" s="29"/>
      <c r="AK391" s="29"/>
      <c r="AL391" s="29"/>
    </row>
    <row r="392" spans="1:38" x14ac:dyDescent="0.35">
      <c r="A392" s="102"/>
      <c r="B392" s="94"/>
      <c r="C392" s="95"/>
      <c r="D392" s="29"/>
      <c r="E392" s="29"/>
      <c r="F392" s="29"/>
      <c r="G392" s="29"/>
      <c r="H392" s="29"/>
      <c r="I392" s="29"/>
      <c r="J392" s="29"/>
      <c r="K392" s="29"/>
      <c r="L392" s="29"/>
      <c r="M392" s="29"/>
      <c r="O392" s="29"/>
      <c r="P392" s="29"/>
      <c r="Q392" s="29"/>
      <c r="R392" s="29"/>
      <c r="S392" s="29"/>
      <c r="T392" s="29"/>
      <c r="U392" s="29"/>
      <c r="V392" s="29"/>
      <c r="W392" s="29"/>
      <c r="X392" s="29"/>
      <c r="Y392" s="29"/>
      <c r="Z392" s="29"/>
      <c r="AA392" s="29"/>
      <c r="AB392" s="29"/>
      <c r="AC392" s="29"/>
      <c r="AD392" s="29"/>
      <c r="AE392" s="29"/>
      <c r="AF392" s="29"/>
      <c r="AG392" s="29"/>
      <c r="AH392" s="29"/>
      <c r="AI392" s="96"/>
      <c r="AJ392" s="29"/>
      <c r="AK392" s="29"/>
      <c r="AL392" s="29"/>
    </row>
    <row r="393" spans="1:38" x14ac:dyDescent="0.35">
      <c r="A393" s="102"/>
      <c r="B393" s="94"/>
      <c r="C393" s="95"/>
      <c r="D393" s="29"/>
      <c r="E393" s="29"/>
      <c r="F393" s="29"/>
      <c r="G393" s="29"/>
      <c r="H393" s="29"/>
      <c r="I393" s="29"/>
      <c r="J393" s="29"/>
      <c r="K393" s="29"/>
      <c r="L393" s="29"/>
      <c r="M393" s="29"/>
      <c r="O393" s="29"/>
      <c r="P393" s="29"/>
      <c r="Q393" s="29"/>
      <c r="R393" s="29"/>
      <c r="S393" s="29"/>
      <c r="T393" s="29"/>
      <c r="U393" s="29"/>
      <c r="V393" s="29"/>
      <c r="W393" s="29"/>
      <c r="X393" s="29"/>
      <c r="Y393" s="29"/>
      <c r="Z393" s="29"/>
      <c r="AA393" s="29"/>
      <c r="AB393" s="29"/>
      <c r="AC393" s="29"/>
      <c r="AD393" s="29"/>
      <c r="AE393" s="29"/>
      <c r="AF393" s="29"/>
      <c r="AG393" s="29"/>
      <c r="AH393" s="29"/>
      <c r="AI393" s="96"/>
      <c r="AJ393" s="29"/>
      <c r="AK393" s="29"/>
      <c r="AL393" s="29"/>
    </row>
  </sheetData>
  <sheetProtection deleteRows="0" selectLockedCells="1" sort="0"/>
  <mergeCells count="43">
    <mergeCell ref="C338:N338"/>
    <mergeCell ref="Y5:AB5"/>
    <mergeCell ref="AC5:AE5"/>
    <mergeCell ref="AF5:AH5"/>
    <mergeCell ref="S5:S6"/>
    <mergeCell ref="T5:T6"/>
    <mergeCell ref="U5:U6"/>
    <mergeCell ref="V5:V6"/>
    <mergeCell ref="W5:W6"/>
    <mergeCell ref="X5:X7"/>
    <mergeCell ref="M5:M6"/>
    <mergeCell ref="N5:N6"/>
    <mergeCell ref="O5:O6"/>
    <mergeCell ref="P5:P6"/>
    <mergeCell ref="Q5:Q6"/>
    <mergeCell ref="L5:L6"/>
    <mergeCell ref="AI5:AI7"/>
    <mergeCell ref="Y6:Y7"/>
    <mergeCell ref="Z6:Z7"/>
    <mergeCell ref="AA6:AA7"/>
    <mergeCell ref="AB6:AB7"/>
    <mergeCell ref="AC6:AC7"/>
    <mergeCell ref="AD6:AD7"/>
    <mergeCell ref="AE6:AE7"/>
    <mergeCell ref="AF6:AF7"/>
    <mergeCell ref="AG6:AG7"/>
    <mergeCell ref="AH6:AH7"/>
    <mergeCell ref="A1:AI1"/>
    <mergeCell ref="A2:AI2"/>
    <mergeCell ref="A3:AI3"/>
    <mergeCell ref="A4:AI4"/>
    <mergeCell ref="A5:A7"/>
    <mergeCell ref="B5:B7"/>
    <mergeCell ref="C5:C7"/>
    <mergeCell ref="D5:D6"/>
    <mergeCell ref="E5:E6"/>
    <mergeCell ref="F5:F6"/>
    <mergeCell ref="R5:R6"/>
    <mergeCell ref="G5:G6"/>
    <mergeCell ref="H5:H6"/>
    <mergeCell ref="I5:I6"/>
    <mergeCell ref="J5:J6"/>
    <mergeCell ref="K5:K6"/>
  </mergeCells>
  <printOptions horizontalCentered="1"/>
  <pageMargins left="0.23599999999999999" right="0.23622047244094499" top="0.748" bottom="0.94488188976377996" header="0.31496062992126" footer="0.31496062992126"/>
  <pageSetup paperSize="9" fitToHeight="0" orientation="landscape" horizontalDpi="4294967295" verticalDpi="4294967295" r:id="rId1"/>
  <headerFooter alignWithMargins="0">
    <oddHeader>&amp;R&amp;9&amp;P of &amp;N</oddHeader>
    <oddFooter>&amp;LLevel Adviser: MR. PETER OBIKE 
H. O. D.:DR. F. N. UGWOKE 
Dean: PROF. A. D. ASIEGBU&amp;CSign:_________________
Sign of HOD:________________
Sign. of Dean:________________&amp;RDate:______________
Date:______________
Date:______________</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854E4-6DC2-43CA-9E66-A6B90801B66C}">
  <sheetPr codeName="Sheet18">
    <tabColor theme="1" tint="4.9989318521683403E-2"/>
  </sheetPr>
  <dimension ref="A1:AV393"/>
  <sheetViews>
    <sheetView showRuler="0" topLeftCell="C41" zoomScaleNormal="100" zoomScaleSheetLayoutView="100" zoomScalePageLayoutView="99" workbookViewId="0">
      <selection activeCell="Z8" sqref="Z8"/>
    </sheetView>
  </sheetViews>
  <sheetFormatPr defaultRowHeight="14.5" x14ac:dyDescent="0.35"/>
  <cols>
    <col min="1" max="1" width="3.7265625" style="103" customWidth="1"/>
    <col min="2" max="2" width="26.26953125" style="43" customWidth="1"/>
    <col min="3" max="3" width="14.453125" style="46" customWidth="1"/>
    <col min="4" max="4" width="4.26953125" customWidth="1"/>
    <col min="5" max="5" width="4.453125" customWidth="1"/>
    <col min="6" max="8" width="4.26953125" customWidth="1"/>
    <col min="9" max="9" width="4.1796875" customWidth="1"/>
    <col min="10" max="11" width="4.26953125" customWidth="1"/>
    <col min="12" max="12" width="4.1796875" customWidth="1"/>
    <col min="13" max="13" width="4" hidden="1" customWidth="1"/>
    <col min="14" max="15" width="4.26953125" hidden="1" customWidth="1"/>
    <col min="16" max="19" width="4.1796875" hidden="1" customWidth="1"/>
    <col min="20" max="20" width="4" hidden="1" customWidth="1"/>
    <col min="21" max="21" width="0.453125" hidden="1" customWidth="1"/>
    <col min="22" max="22" width="11.90625" customWidth="1"/>
    <col min="23" max="24" width="3.54296875" customWidth="1"/>
    <col min="25" max="25" width="4" customWidth="1"/>
    <col min="26" max="28" width="3.54296875" customWidth="1"/>
    <col min="29" max="29" width="4.7265625" customWidth="1"/>
    <col min="30" max="31" width="3.54296875" customWidth="1"/>
    <col min="32" max="32" width="4.1796875" customWidth="1"/>
    <col min="33" max="33" width="24.81640625" style="106" customWidth="1"/>
  </cols>
  <sheetData>
    <row r="1" spans="1:33" ht="25.5" x14ac:dyDescent="0.55000000000000004">
      <c r="A1" s="161" t="s">
        <v>0</v>
      </c>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row>
    <row r="2" spans="1:33" ht="15.5" x14ac:dyDescent="0.35">
      <c r="A2" s="162" t="s">
        <v>25</v>
      </c>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row>
    <row r="3" spans="1:33" x14ac:dyDescent="0.35">
      <c r="A3" s="163" t="s">
        <v>86</v>
      </c>
      <c r="B3" s="163"/>
      <c r="C3" s="163"/>
      <c r="D3" s="163"/>
      <c r="E3" s="163"/>
      <c r="F3" s="163"/>
      <c r="G3" s="163"/>
      <c r="H3" s="163"/>
      <c r="I3" s="163"/>
      <c r="J3" s="163"/>
      <c r="K3" s="163"/>
      <c r="L3" s="163"/>
      <c r="M3" s="163"/>
      <c r="N3" s="163"/>
      <c r="O3" s="163"/>
      <c r="P3" s="163"/>
      <c r="Q3" s="163"/>
      <c r="R3" s="163"/>
      <c r="S3" s="163"/>
      <c r="T3" s="163"/>
      <c r="U3" s="163"/>
      <c r="V3" s="163"/>
      <c r="W3" s="163"/>
      <c r="X3" s="163"/>
      <c r="Y3" s="163"/>
      <c r="Z3" s="163"/>
      <c r="AA3" s="163"/>
      <c r="AB3" s="163"/>
      <c r="AC3" s="163"/>
      <c r="AD3" s="163"/>
      <c r="AE3" s="163"/>
      <c r="AF3" s="163"/>
      <c r="AG3" s="163"/>
    </row>
    <row r="4" spans="1:33" ht="17.25" customHeight="1" x14ac:dyDescent="0.35">
      <c r="A4" s="164" t="s">
        <v>821</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row>
    <row r="5" spans="1:33" ht="15.75" customHeight="1" x14ac:dyDescent="0.35">
      <c r="A5" s="165" t="s">
        <v>1</v>
      </c>
      <c r="B5" s="175" t="s">
        <v>21</v>
      </c>
      <c r="C5" s="179" t="s">
        <v>18</v>
      </c>
      <c r="D5" s="182" t="s">
        <v>101</v>
      </c>
      <c r="E5" s="182" t="s">
        <v>773</v>
      </c>
      <c r="F5" s="182" t="s">
        <v>102</v>
      </c>
      <c r="G5" s="182" t="s">
        <v>103</v>
      </c>
      <c r="H5" s="182" t="s">
        <v>104</v>
      </c>
      <c r="I5" s="182" t="s">
        <v>105</v>
      </c>
      <c r="J5" s="182" t="s">
        <v>106</v>
      </c>
      <c r="K5" s="182" t="s">
        <v>107</v>
      </c>
      <c r="L5" s="182" t="s">
        <v>764</v>
      </c>
      <c r="M5" s="182"/>
      <c r="N5" s="182"/>
      <c r="O5" s="182"/>
      <c r="P5" s="182"/>
      <c r="Q5" s="182"/>
      <c r="R5" s="182"/>
      <c r="S5" s="182"/>
      <c r="T5" s="182"/>
      <c r="U5" s="182"/>
      <c r="V5" s="175" t="s">
        <v>27</v>
      </c>
      <c r="W5" s="142" t="s">
        <v>28</v>
      </c>
      <c r="X5" s="143"/>
      <c r="Y5" s="143"/>
      <c r="Z5" s="144"/>
      <c r="AA5" s="142" t="s">
        <v>5</v>
      </c>
      <c r="AB5" s="143"/>
      <c r="AC5" s="144"/>
      <c r="AD5" s="142" t="s">
        <v>29</v>
      </c>
      <c r="AE5" s="143"/>
      <c r="AF5" s="144"/>
      <c r="AG5" s="194" t="s">
        <v>16</v>
      </c>
    </row>
    <row r="6" spans="1:33" ht="13.5" customHeight="1" x14ac:dyDescent="0.35">
      <c r="A6" s="166"/>
      <c r="B6" s="176"/>
      <c r="C6" s="180"/>
      <c r="D6" s="183"/>
      <c r="E6" s="183"/>
      <c r="F6" s="183"/>
      <c r="G6" s="183"/>
      <c r="H6" s="183"/>
      <c r="I6" s="183"/>
      <c r="J6" s="183"/>
      <c r="K6" s="183"/>
      <c r="L6" s="183"/>
      <c r="M6" s="183"/>
      <c r="N6" s="183"/>
      <c r="O6" s="183"/>
      <c r="P6" s="183"/>
      <c r="Q6" s="183"/>
      <c r="R6" s="183"/>
      <c r="S6" s="183"/>
      <c r="T6" s="183"/>
      <c r="U6" s="183"/>
      <c r="V6" s="176"/>
      <c r="W6" s="145" t="s">
        <v>2</v>
      </c>
      <c r="X6" s="147" t="s">
        <v>3</v>
      </c>
      <c r="Y6" s="147" t="s">
        <v>4</v>
      </c>
      <c r="Z6" s="151" t="s">
        <v>30</v>
      </c>
      <c r="AA6" s="149" t="s">
        <v>2</v>
      </c>
      <c r="AB6" s="149" t="s">
        <v>3</v>
      </c>
      <c r="AC6" s="149" t="s">
        <v>4</v>
      </c>
      <c r="AD6" s="187" t="s">
        <v>2</v>
      </c>
      <c r="AE6" s="187" t="s">
        <v>3</v>
      </c>
      <c r="AF6" s="187" t="s">
        <v>4</v>
      </c>
      <c r="AG6" s="195"/>
    </row>
    <row r="7" spans="1:33" ht="12.75" customHeight="1" x14ac:dyDescent="0.35">
      <c r="A7" s="167"/>
      <c r="B7" s="177"/>
      <c r="C7" s="181"/>
      <c r="D7" s="17">
        <v>3</v>
      </c>
      <c r="E7" s="17">
        <v>3</v>
      </c>
      <c r="F7" s="17">
        <v>2</v>
      </c>
      <c r="G7" s="17">
        <v>2</v>
      </c>
      <c r="H7" s="17">
        <v>2</v>
      </c>
      <c r="I7" s="17">
        <v>3</v>
      </c>
      <c r="J7" s="17">
        <v>2</v>
      </c>
      <c r="K7" s="17">
        <v>2</v>
      </c>
      <c r="L7" s="17">
        <v>2</v>
      </c>
      <c r="M7" s="17"/>
      <c r="N7" s="17"/>
      <c r="O7" s="17"/>
      <c r="P7" s="17"/>
      <c r="Q7" s="17"/>
      <c r="R7" s="17"/>
      <c r="S7" s="17"/>
      <c r="T7" s="17"/>
      <c r="U7" s="17"/>
      <c r="V7" s="177"/>
      <c r="W7" s="146"/>
      <c r="X7" s="148"/>
      <c r="Y7" s="148"/>
      <c r="Z7" s="152"/>
      <c r="AA7" s="150"/>
      <c r="AB7" s="150"/>
      <c r="AC7" s="150"/>
      <c r="AD7" s="188"/>
      <c r="AE7" s="188"/>
      <c r="AF7" s="188"/>
      <c r="AG7" s="196"/>
    </row>
    <row r="8" spans="1:33" ht="35.25" customHeight="1" x14ac:dyDescent="0.35">
      <c r="A8" s="99">
        <v>1</v>
      </c>
      <c r="B8" s="3" t="str">
        <f>PROPER(Details!B7)</f>
        <v>Iloanusi, Ifechi Emmanuel</v>
      </c>
      <c r="C8" s="22" t="str">
        <f>T(Details!C7)</f>
        <v>CMP/20/109113</v>
      </c>
      <c r="D8" s="18" t="s">
        <v>72</v>
      </c>
      <c r="E8" s="18" t="s">
        <v>68</v>
      </c>
      <c r="F8" s="18" t="s">
        <v>68</v>
      </c>
      <c r="G8" s="18" t="s">
        <v>67</v>
      </c>
      <c r="H8" s="18" t="s">
        <v>71</v>
      </c>
      <c r="I8" s="18" t="s">
        <v>68</v>
      </c>
      <c r="J8" s="18" t="s">
        <v>67</v>
      </c>
      <c r="K8" s="18" t="s">
        <v>71</v>
      </c>
      <c r="L8" s="18" t="s">
        <v>68</v>
      </c>
      <c r="M8" s="18"/>
      <c r="N8" s="18"/>
      <c r="O8" s="18"/>
      <c r="P8" s="18"/>
      <c r="Q8" s="18"/>
      <c r="R8" s="18"/>
      <c r="S8" s="18"/>
      <c r="T8" s="18"/>
      <c r="U8" s="18"/>
      <c r="V8" s="2" t="str" cm="1">
        <f t="array" ref="V8">AllCurCo(Details!D7:M7)</f>
        <v>PHY112 (2)C</v>
      </c>
      <c r="W8" s="4">
        <f>SUM(SumTCL(D8:W8,$D$7:$W$7),Details!O7)</f>
        <v>23</v>
      </c>
      <c r="X8" s="4">
        <f>SUM(CurrGP(D8:W8,$D$7:$W$7),Details!P7)</f>
        <v>63</v>
      </c>
      <c r="Y8" s="5">
        <f>GradePointAve(X8,W8)</f>
        <v>2.7400000095367432</v>
      </c>
      <c r="Z8" s="4" t="str">
        <f>SRT(I8:U8)</f>
        <v>P</v>
      </c>
      <c r="AA8" s="4">
        <f>S100L!AF8</f>
        <v>41</v>
      </c>
      <c r="AB8" s="4">
        <f>S100L!AG8</f>
        <v>127</v>
      </c>
      <c r="AC8" s="5">
        <f>GradePointAve(AB8,AA8)</f>
        <v>3.0999999046325684</v>
      </c>
      <c r="AD8" s="4">
        <f>SUM(W8,AA8)</f>
        <v>64</v>
      </c>
      <c r="AE8" s="4">
        <f>SUM(X8,AB8)</f>
        <v>190</v>
      </c>
      <c r="AF8" s="5">
        <f>GradePointAve(AE8,AD8)</f>
        <v>2.9700000286102295</v>
      </c>
      <c r="AG8" s="3" t="str">
        <f>RemarksFirst(D8:W8,Details!D7:M7,S100L!AI8,AF8,$D$5:$W$5)</f>
        <v>CHM121,CHM124,CSC123</v>
      </c>
    </row>
    <row r="9" spans="1:33" ht="25.5" customHeight="1" x14ac:dyDescent="0.35">
      <c r="A9" s="99">
        <v>2</v>
      </c>
      <c r="B9" s="3" t="str">
        <f>PROPER(Details!B8)</f>
        <v>Chimbo, Chinonso Prince</v>
      </c>
      <c r="C9" s="24" t="str">
        <f>T(Details!C8)</f>
        <v>CMP/20/109134</v>
      </c>
      <c r="D9" s="18" t="s">
        <v>70</v>
      </c>
      <c r="E9" s="18" t="s">
        <v>68</v>
      </c>
      <c r="F9" s="18" t="s">
        <v>69</v>
      </c>
      <c r="G9" s="18" t="s">
        <v>68</v>
      </c>
      <c r="H9" s="18" t="s">
        <v>68</v>
      </c>
      <c r="I9" s="18" t="s">
        <v>67</v>
      </c>
      <c r="J9" s="18" t="s">
        <v>68</v>
      </c>
      <c r="K9" s="18" t="s">
        <v>67</v>
      </c>
      <c r="L9" s="18" t="s">
        <v>67</v>
      </c>
      <c r="M9" s="18"/>
      <c r="N9" s="18"/>
      <c r="O9" s="18"/>
      <c r="P9" s="18"/>
      <c r="Q9" s="18"/>
      <c r="R9" s="18"/>
      <c r="S9" s="18"/>
      <c r="T9" s="18"/>
      <c r="U9" s="18"/>
      <c r="V9" s="2" t="str" cm="1">
        <f t="array" ref="V9">AllCurCo(Details!D8:M8)</f>
        <v/>
      </c>
      <c r="W9" s="4">
        <f>SUM(SumTCL(D9:W9,$D$7:$W$7),Details!O8)</f>
        <v>21</v>
      </c>
      <c r="X9" s="4">
        <f>SUM(CurrGP(D9:W9,$D$7:$W$7),Details!P8)</f>
        <v>65</v>
      </c>
      <c r="Y9" s="5">
        <f t="shared" ref="Y9:Y72" si="0">GradePointAve(X9,W9)</f>
        <v>3.0999999046325684</v>
      </c>
      <c r="Z9" s="4" t="str">
        <f t="shared" ref="Z9:Z72" si="1">SRT(I9:U9)</f>
        <v>P</v>
      </c>
      <c r="AA9" s="4">
        <f>S100L!AF9</f>
        <v>41</v>
      </c>
      <c r="AB9" s="4">
        <f>S100L!AG9</f>
        <v>118</v>
      </c>
      <c r="AC9" s="5">
        <f t="shared" ref="AC9:AC72" si="2">GradePointAve(AB9,AA9)</f>
        <v>2.880000114440918</v>
      </c>
      <c r="AD9" s="4">
        <f t="shared" ref="AD9:AD72" si="3">SUM(W9,AA9)</f>
        <v>62</v>
      </c>
      <c r="AE9" s="4">
        <f t="shared" ref="AE9:AE72" si="4">SUM(X9,AB9)</f>
        <v>183</v>
      </c>
      <c r="AF9" s="5">
        <f t="shared" ref="AF9:AF72" si="5">GradePointAve(AE9,AD9)</f>
        <v>2.9500000476837158</v>
      </c>
      <c r="AG9" s="3" t="str">
        <f>RemarksFirst(D9:W9,Details!D8:M8,S100L!AI9,AF9,$D$5:$W$5)</f>
        <v>MTH211,CHM121,CHM124,MTH123</v>
      </c>
    </row>
    <row r="10" spans="1:33" x14ac:dyDescent="0.35">
      <c r="A10" s="99">
        <v>3</v>
      </c>
      <c r="B10" s="3" t="str">
        <f>PROPER(Details!B9)</f>
        <v>Enyinnaya, Favour Chinonyerem</v>
      </c>
      <c r="C10" s="22" t="str">
        <f>T(Details!C9)</f>
        <v>CMP/20/109145</v>
      </c>
      <c r="D10" s="18" t="s">
        <v>68</v>
      </c>
      <c r="E10" s="18" t="s">
        <v>69</v>
      </c>
      <c r="F10" s="18" t="s">
        <v>67</v>
      </c>
      <c r="G10" s="18" t="s">
        <v>67</v>
      </c>
      <c r="H10" s="18" t="s">
        <v>67</v>
      </c>
      <c r="I10" s="18" t="s">
        <v>67</v>
      </c>
      <c r="J10" s="18" t="s">
        <v>68</v>
      </c>
      <c r="K10" s="18" t="s">
        <v>69</v>
      </c>
      <c r="L10" s="18" t="s">
        <v>71</v>
      </c>
      <c r="M10" s="18"/>
      <c r="N10" s="18"/>
      <c r="O10" s="18"/>
      <c r="P10" s="18"/>
      <c r="Q10" s="18"/>
      <c r="R10" s="18"/>
      <c r="S10" s="18"/>
      <c r="T10" s="18"/>
      <c r="U10" s="18"/>
      <c r="V10" s="2" t="str" cm="1">
        <f t="array" ref="V10">AllCurCo(Details!D9:M9)</f>
        <v/>
      </c>
      <c r="W10" s="4">
        <f>SUM(SumTCL(D10:W10,$D$7:$W$7),Details!O9)</f>
        <v>21</v>
      </c>
      <c r="X10" s="4">
        <f>SUM(CurrGP(D10:W10,$D$7:$W$7),Details!P9)</f>
        <v>80</v>
      </c>
      <c r="Y10" s="5">
        <f t="shared" si="0"/>
        <v>3.809999942779541</v>
      </c>
      <c r="Z10" s="4" t="str">
        <f t="shared" si="1"/>
        <v>P</v>
      </c>
      <c r="AA10" s="4">
        <f>S100L!AF10</f>
        <v>41</v>
      </c>
      <c r="AB10" s="4">
        <f>S100L!AG10</f>
        <v>142</v>
      </c>
      <c r="AC10" s="5">
        <f t="shared" si="2"/>
        <v>3.4600000381469727</v>
      </c>
      <c r="AD10" s="4">
        <f t="shared" si="3"/>
        <v>62</v>
      </c>
      <c r="AE10" s="4">
        <f t="shared" si="4"/>
        <v>222</v>
      </c>
      <c r="AF10" s="5">
        <f t="shared" si="5"/>
        <v>3.5799999237060547</v>
      </c>
      <c r="AG10" s="3" t="str">
        <f>RemarksFirst(D10:W10,Details!D9:M9,S100L!AI10,AF10,$D$5:$W$5)</f>
        <v>PASS</v>
      </c>
    </row>
    <row r="11" spans="1:33" x14ac:dyDescent="0.35">
      <c r="A11" s="99">
        <v>4</v>
      </c>
      <c r="B11" s="3" t="str">
        <f>PROPER(Details!B10)</f>
        <v xml:space="preserve">Elom, Victor  Izuchukwu </v>
      </c>
      <c r="C11" s="22" t="str">
        <f>T(Details!C10)</f>
        <v>CMP/20/109185</v>
      </c>
      <c r="D11" s="18" t="s">
        <v>72</v>
      </c>
      <c r="E11" s="18" t="s">
        <v>68</v>
      </c>
      <c r="F11" s="18" t="s">
        <v>68</v>
      </c>
      <c r="G11" s="18" t="s">
        <v>68</v>
      </c>
      <c r="H11" s="18" t="s">
        <v>67</v>
      </c>
      <c r="I11" s="18" t="s">
        <v>69</v>
      </c>
      <c r="J11" s="18" t="s">
        <v>71</v>
      </c>
      <c r="K11" s="18" t="s">
        <v>67</v>
      </c>
      <c r="L11" s="18" t="s">
        <v>68</v>
      </c>
      <c r="M11" s="18"/>
      <c r="N11" s="18"/>
      <c r="O11" s="18"/>
      <c r="P11" s="18"/>
      <c r="Q11" s="18"/>
      <c r="R11" s="18"/>
      <c r="S11" s="18"/>
      <c r="T11" s="18"/>
      <c r="U11" s="18"/>
      <c r="V11" s="2" t="str" cm="1">
        <f t="array" ref="V11">AllCurCo(Details!D10:M10)</f>
        <v>CHM114 (1)B</v>
      </c>
      <c r="W11" s="4">
        <f>SUM(SumTCL(D11:W11,$D$7:$W$7),Details!O10)</f>
        <v>22</v>
      </c>
      <c r="X11" s="4">
        <f>SUM(CurrGP(D11:W11,$D$7:$W$7),Details!P10)</f>
        <v>69</v>
      </c>
      <c r="Y11" s="5">
        <f t="shared" si="0"/>
        <v>3.1400001049041748</v>
      </c>
      <c r="Z11" s="4" t="str">
        <f t="shared" si="1"/>
        <v>P</v>
      </c>
      <c r="AA11" s="4">
        <f>S100L!AF11</f>
        <v>41</v>
      </c>
      <c r="AB11" s="4">
        <f>S100L!AG11</f>
        <v>118</v>
      </c>
      <c r="AC11" s="5">
        <f t="shared" si="2"/>
        <v>2.880000114440918</v>
      </c>
      <c r="AD11" s="4">
        <f t="shared" si="3"/>
        <v>63</v>
      </c>
      <c r="AE11" s="4">
        <f t="shared" si="4"/>
        <v>187</v>
      </c>
      <c r="AF11" s="5">
        <f t="shared" si="5"/>
        <v>2.9700000286102295</v>
      </c>
      <c r="AG11" s="3" t="str">
        <f>RemarksFirst(D11:W11,Details!D10:M10,S100L!AI11,AF11,$D$5:$W$5)</f>
        <v>PASS</v>
      </c>
    </row>
    <row r="12" spans="1:33" x14ac:dyDescent="0.35">
      <c r="A12" s="99">
        <v>5</v>
      </c>
      <c r="B12" s="3" t="str">
        <f>PROPER(Details!B11)</f>
        <v>Kalu, Onyedika Philip</v>
      </c>
      <c r="C12" s="22" t="str">
        <f>T(Details!C11)</f>
        <v>CMP/20/109189</v>
      </c>
      <c r="D12" s="18" t="s">
        <v>71</v>
      </c>
      <c r="E12" s="18" t="s">
        <v>70</v>
      </c>
      <c r="F12" s="18" t="s">
        <v>68</v>
      </c>
      <c r="G12" s="18" t="s">
        <v>68</v>
      </c>
      <c r="H12" s="18" t="s">
        <v>70</v>
      </c>
      <c r="I12" s="18" t="s">
        <v>69</v>
      </c>
      <c r="J12" s="18" t="s">
        <v>71</v>
      </c>
      <c r="K12" s="18" t="s">
        <v>67</v>
      </c>
      <c r="L12" s="18" t="s">
        <v>72</v>
      </c>
      <c r="M12" s="18"/>
      <c r="N12" s="18"/>
      <c r="O12" s="18"/>
      <c r="P12" s="18"/>
      <c r="Q12" s="18"/>
      <c r="R12" s="18"/>
      <c r="S12" s="18"/>
      <c r="T12" s="18"/>
      <c r="U12" s="18"/>
      <c r="V12" s="2" t="str" cm="1">
        <f t="array" ref="V12">AllCurCo(Details!D11:M11)</f>
        <v/>
      </c>
      <c r="W12" s="4">
        <f>SUM(SumTCL(D12:W12,$D$7:$W$7),Details!O11)</f>
        <v>21</v>
      </c>
      <c r="X12" s="4">
        <f>SUM(CurrGP(D12:W12,$D$7:$W$7),Details!P11)</f>
        <v>47</v>
      </c>
      <c r="Y12" s="5">
        <f t="shared" si="0"/>
        <v>2.2400000095367432</v>
      </c>
      <c r="Z12" s="4" t="str">
        <f t="shared" si="1"/>
        <v>P</v>
      </c>
      <c r="AA12" s="4">
        <f>S100L!AF12</f>
        <v>41</v>
      </c>
      <c r="AB12" s="4">
        <f>S100L!AG12</f>
        <v>128</v>
      </c>
      <c r="AC12" s="5">
        <f t="shared" si="2"/>
        <v>3.119999885559082</v>
      </c>
      <c r="AD12" s="4">
        <f t="shared" si="3"/>
        <v>62</v>
      </c>
      <c r="AE12" s="4">
        <f t="shared" si="4"/>
        <v>175</v>
      </c>
      <c r="AF12" s="5">
        <f t="shared" si="5"/>
        <v>2.8199999332427979</v>
      </c>
      <c r="AG12" s="3" t="str">
        <f>RemarksFirst(D12:W12,Details!D11:M11,S100L!AI12,AF12,$D$5:$W$5)</f>
        <v>STA212,GSS217</v>
      </c>
    </row>
    <row r="13" spans="1:33" x14ac:dyDescent="0.35">
      <c r="A13" s="99">
        <v>6</v>
      </c>
      <c r="B13" s="3" t="str">
        <f>PROPER(Details!B12)</f>
        <v>Okoroafor, Jacob Emmanuel</v>
      </c>
      <c r="C13" s="22" t="str">
        <f>T(Details!C12)</f>
        <v>CMP/20/109194</v>
      </c>
      <c r="D13" s="18" t="s">
        <v>71</v>
      </c>
      <c r="E13" s="18" t="s">
        <v>67</v>
      </c>
      <c r="F13" s="18" t="s">
        <v>67</v>
      </c>
      <c r="G13" s="18" t="s">
        <v>68</v>
      </c>
      <c r="H13" s="18" t="s">
        <v>67</v>
      </c>
      <c r="I13" s="18" t="s">
        <v>69</v>
      </c>
      <c r="J13" s="18" t="s">
        <v>68</v>
      </c>
      <c r="K13" s="18" t="s">
        <v>69</v>
      </c>
      <c r="L13" s="18" t="s">
        <v>68</v>
      </c>
      <c r="M13" s="18"/>
      <c r="N13" s="18"/>
      <c r="O13" s="18"/>
      <c r="P13" s="18"/>
      <c r="Q13" s="18"/>
      <c r="R13" s="18"/>
      <c r="S13" s="18"/>
      <c r="T13" s="18"/>
      <c r="U13" s="18"/>
      <c r="V13" s="2" t="str" cm="1">
        <f t="array" ref="V13">AllCurCo(Details!D12:M12)</f>
        <v>BIO112 (2)C</v>
      </c>
      <c r="W13" s="4">
        <f>SUM(SumTCL(D13:W13,$D$7:$W$7),Details!O12)</f>
        <v>23</v>
      </c>
      <c r="X13" s="4">
        <f>SUM(CurrGP(D13:W13,$D$7:$W$7),Details!P12)</f>
        <v>83</v>
      </c>
      <c r="Y13" s="5">
        <f t="shared" si="0"/>
        <v>3.6099998950958252</v>
      </c>
      <c r="Z13" s="4" t="str">
        <f t="shared" si="1"/>
        <v>P</v>
      </c>
      <c r="AA13" s="4">
        <f>S100L!AF13</f>
        <v>41</v>
      </c>
      <c r="AB13" s="4">
        <f>S100L!AG13</f>
        <v>127</v>
      </c>
      <c r="AC13" s="5">
        <f t="shared" si="2"/>
        <v>3.0999999046325684</v>
      </c>
      <c r="AD13" s="4">
        <f t="shared" si="3"/>
        <v>64</v>
      </c>
      <c r="AE13" s="4">
        <f t="shared" si="4"/>
        <v>210</v>
      </c>
      <c r="AF13" s="5">
        <f t="shared" si="5"/>
        <v>3.2799999713897705</v>
      </c>
      <c r="AG13" s="3" t="str">
        <f>RemarksFirst(D13:W13,Details!D12:M12,S100L!AI13,AF13,$D$5:$W$5)</f>
        <v>PASS</v>
      </c>
    </row>
    <row r="14" spans="1:33" x14ac:dyDescent="0.35">
      <c r="A14" s="99">
        <v>7</v>
      </c>
      <c r="B14" s="3" t="str">
        <f>PROPER(Details!B13)</f>
        <v>Eme, Emmanuel Chibueze</v>
      </c>
      <c r="C14" s="22" t="str">
        <f>T(Details!C13)</f>
        <v>CMP/20/109195</v>
      </c>
      <c r="D14" s="18" t="s">
        <v>72</v>
      </c>
      <c r="E14" s="18" t="s">
        <v>67</v>
      </c>
      <c r="F14" s="18" t="s">
        <v>67</v>
      </c>
      <c r="G14" s="18" t="s">
        <v>68</v>
      </c>
      <c r="H14" s="18" t="s">
        <v>67</v>
      </c>
      <c r="I14" s="18" t="s">
        <v>67</v>
      </c>
      <c r="J14" s="18" t="s">
        <v>68</v>
      </c>
      <c r="K14" s="18" t="s">
        <v>69</v>
      </c>
      <c r="L14" s="18" t="s">
        <v>67</v>
      </c>
      <c r="M14" s="18"/>
      <c r="N14" s="18"/>
      <c r="O14" s="18"/>
      <c r="P14" s="18"/>
      <c r="Q14" s="18"/>
      <c r="R14" s="18"/>
      <c r="S14" s="18"/>
      <c r="T14" s="18"/>
      <c r="U14" s="18"/>
      <c r="V14" s="2" t="str" cm="1">
        <f t="array" ref="V14">AllCurCo(Details!D13:M13)</f>
        <v>PHY112 (2)C</v>
      </c>
      <c r="W14" s="4">
        <f>SUM(SumTCL(D14:W14,$D$7:$W$7),Details!O13)</f>
        <v>23</v>
      </c>
      <c r="X14" s="4">
        <f>SUM(CurrGP(D14:W14,$D$7:$W$7),Details!P13)</f>
        <v>79</v>
      </c>
      <c r="Y14" s="5">
        <f t="shared" si="0"/>
        <v>3.4300000667572021</v>
      </c>
      <c r="Z14" s="4" t="str">
        <f t="shared" si="1"/>
        <v>P</v>
      </c>
      <c r="AA14" s="4">
        <f>S100L!AF14</f>
        <v>41</v>
      </c>
      <c r="AB14" s="4">
        <f>S100L!AG14</f>
        <v>117</v>
      </c>
      <c r="AC14" s="5">
        <f t="shared" si="2"/>
        <v>2.8499999046325684</v>
      </c>
      <c r="AD14" s="4">
        <f t="shared" si="3"/>
        <v>64</v>
      </c>
      <c r="AE14" s="4">
        <f t="shared" si="4"/>
        <v>196</v>
      </c>
      <c r="AF14" s="5">
        <f t="shared" si="5"/>
        <v>3.059999942779541</v>
      </c>
      <c r="AG14" s="3" t="str">
        <f>RemarksFirst(D14:W14,Details!D13:M13,S100L!AI14,AF14,$D$5:$W$5)</f>
        <v>PASS</v>
      </c>
    </row>
    <row r="15" spans="1:33" ht="23" customHeight="1" x14ac:dyDescent="0.35">
      <c r="A15" s="99">
        <v>8</v>
      </c>
      <c r="B15" s="3" t="str">
        <f>PROPER(Details!B14)</f>
        <v>Kalu, Faith Chukwuemeka</v>
      </c>
      <c r="C15" s="22" t="str">
        <f>T(Details!C14)</f>
        <v>CMP/20/109197</v>
      </c>
      <c r="D15" s="18" t="s">
        <v>70</v>
      </c>
      <c r="E15" s="18" t="s">
        <v>70</v>
      </c>
      <c r="F15" s="18" t="s">
        <v>68</v>
      </c>
      <c r="G15" s="18" t="s">
        <v>67</v>
      </c>
      <c r="H15" s="18" t="s">
        <v>72</v>
      </c>
      <c r="I15" s="18" t="s">
        <v>67</v>
      </c>
      <c r="J15" s="18" t="s">
        <v>68</v>
      </c>
      <c r="K15" s="18" t="s">
        <v>72</v>
      </c>
      <c r="L15" s="18" t="s">
        <v>776</v>
      </c>
      <c r="M15" s="18"/>
      <c r="N15" s="18"/>
      <c r="O15" s="18"/>
      <c r="P15" s="18"/>
      <c r="Q15" s="18"/>
      <c r="R15" s="18"/>
      <c r="S15" s="18"/>
      <c r="T15" s="18"/>
      <c r="U15" s="18"/>
      <c r="V15" s="2" t="str" cm="1">
        <f t="array" ref="V15">AllCurCo(Details!D14:M14)</f>
        <v/>
      </c>
      <c r="W15" s="4">
        <f>SUM(SumTCL(D15:W15,$D$7:$W$7),Details!O14)</f>
        <v>19</v>
      </c>
      <c r="X15" s="4">
        <f>SUM(CurrGP(D15:W15,$D$7:$W$7),Details!P14)</f>
        <v>36</v>
      </c>
      <c r="Y15" s="5">
        <f t="shared" si="0"/>
        <v>1.8899999856948853</v>
      </c>
      <c r="Z15" s="4" t="str">
        <f t="shared" si="1"/>
        <v>CO</v>
      </c>
      <c r="AA15" s="4">
        <f>S100L!AF15</f>
        <v>41</v>
      </c>
      <c r="AB15" s="4">
        <f>S100L!AG15</f>
        <v>82</v>
      </c>
      <c r="AC15" s="5">
        <f t="shared" si="2"/>
        <v>2</v>
      </c>
      <c r="AD15" s="4">
        <f t="shared" si="3"/>
        <v>60</v>
      </c>
      <c r="AE15" s="4">
        <f t="shared" si="4"/>
        <v>118</v>
      </c>
      <c r="AF15" s="5">
        <f t="shared" si="5"/>
        <v>1.9700000286102295</v>
      </c>
      <c r="AG15" s="3" t="str">
        <f>RemarksFirst(D15:W15,Details!D14:M14,S100L!AI15,AF15,$D$5:$W$5)</f>
        <v>MTH211,STA212,CSC218,CHM121,CHM124,GSS121</v>
      </c>
    </row>
    <row r="16" spans="1:33" x14ac:dyDescent="0.35">
      <c r="A16" s="99">
        <v>9</v>
      </c>
      <c r="B16" s="3" t="str">
        <f>PROPER(Details!B15)</f>
        <v>Bernard, Michael Chukwunyere</v>
      </c>
      <c r="C16" s="22" t="str">
        <f>T(Details!C15)</f>
        <v>CMP/20/109202</v>
      </c>
      <c r="D16" s="18" t="s">
        <v>72</v>
      </c>
      <c r="E16" s="18" t="s">
        <v>68</v>
      </c>
      <c r="F16" s="18" t="s">
        <v>67</v>
      </c>
      <c r="G16" s="18" t="s">
        <v>67</v>
      </c>
      <c r="H16" s="18" t="s">
        <v>71</v>
      </c>
      <c r="I16" s="18" t="s">
        <v>72</v>
      </c>
      <c r="J16" s="18" t="s">
        <v>68</v>
      </c>
      <c r="K16" s="18" t="s">
        <v>67</v>
      </c>
      <c r="L16" s="18" t="s">
        <v>71</v>
      </c>
      <c r="M16" s="18"/>
      <c r="N16" s="18"/>
      <c r="O16" s="18"/>
      <c r="P16" s="18"/>
      <c r="Q16" s="18"/>
      <c r="R16" s="18"/>
      <c r="S16" s="18"/>
      <c r="T16" s="18"/>
      <c r="U16" s="18"/>
      <c r="V16" s="2" t="str" cm="1">
        <f t="array" ref="V16">AllCurCo(Details!D15:M15)</f>
        <v/>
      </c>
      <c r="W16" s="4">
        <f>SUM(SumTCL(D16:W16,$D$7:$W$7),Details!O15)</f>
        <v>21</v>
      </c>
      <c r="X16" s="4">
        <f>SUM(CurrGP(D16:W16,$D$7:$W$7),Details!P15)</f>
        <v>53</v>
      </c>
      <c r="Y16" s="5">
        <f t="shared" si="0"/>
        <v>2.5199999809265137</v>
      </c>
      <c r="Z16" s="4" t="str">
        <f t="shared" si="1"/>
        <v>P</v>
      </c>
      <c r="AA16" s="4">
        <f>S100L!AF16</f>
        <v>41</v>
      </c>
      <c r="AB16" s="4">
        <f>S100L!AG16</f>
        <v>140</v>
      </c>
      <c r="AC16" s="5">
        <f t="shared" si="2"/>
        <v>3.4100000858306885</v>
      </c>
      <c r="AD16" s="4">
        <f t="shared" si="3"/>
        <v>62</v>
      </c>
      <c r="AE16" s="4">
        <f t="shared" si="4"/>
        <v>193</v>
      </c>
      <c r="AF16" s="5">
        <f t="shared" si="5"/>
        <v>3.1099998950958252</v>
      </c>
      <c r="AG16" s="3" t="str">
        <f>RemarksFirst(D16:W16,Details!D15:M15,S100L!AI16,AF16,$D$5:$W$5)</f>
        <v>PASS</v>
      </c>
    </row>
    <row r="17" spans="1:33" x14ac:dyDescent="0.35">
      <c r="A17" s="99">
        <v>10</v>
      </c>
      <c r="B17" s="3" t="str">
        <f>PROPER(Details!B16)</f>
        <v>Egbuchulam, Chidiebere Victor</v>
      </c>
      <c r="C17" s="22" t="str">
        <f>T(Details!C16)</f>
        <v>CMP/20/109211</v>
      </c>
      <c r="D17" s="18" t="s">
        <v>72</v>
      </c>
      <c r="E17" s="18" t="s">
        <v>67</v>
      </c>
      <c r="F17" s="18" t="s">
        <v>67</v>
      </c>
      <c r="G17" s="18" t="s">
        <v>68</v>
      </c>
      <c r="H17" s="18" t="s">
        <v>69</v>
      </c>
      <c r="I17" s="18" t="s">
        <v>67</v>
      </c>
      <c r="J17" s="18" t="s">
        <v>71</v>
      </c>
      <c r="K17" s="18" t="s">
        <v>69</v>
      </c>
      <c r="L17" s="18" t="s">
        <v>67</v>
      </c>
      <c r="M17" s="18"/>
      <c r="N17" s="18"/>
      <c r="O17" s="18"/>
      <c r="P17" s="18"/>
      <c r="Q17" s="18"/>
      <c r="R17" s="18"/>
      <c r="S17" s="18"/>
      <c r="T17" s="18"/>
      <c r="U17" s="18"/>
      <c r="V17" s="2" t="str" cm="1">
        <f t="array" ref="V17">AllCurCo(Details!D16:M16)</f>
        <v>PHY112 (2)B</v>
      </c>
      <c r="W17" s="4">
        <f>SUM(SumTCL(D17:W17,$D$7:$W$7),Details!O16)</f>
        <v>23</v>
      </c>
      <c r="X17" s="4">
        <f>SUM(CurrGP(D17:W17,$D$7:$W$7),Details!P16)</f>
        <v>81</v>
      </c>
      <c r="Y17" s="5">
        <f t="shared" si="0"/>
        <v>3.5199999809265137</v>
      </c>
      <c r="Z17" s="4" t="str">
        <f t="shared" si="1"/>
        <v>P</v>
      </c>
      <c r="AA17" s="4">
        <f>S100L!AF17</f>
        <v>41</v>
      </c>
      <c r="AB17" s="4">
        <f>S100L!AG17</f>
        <v>137</v>
      </c>
      <c r="AC17" s="5">
        <f t="shared" si="2"/>
        <v>3.3399999141693115</v>
      </c>
      <c r="AD17" s="4">
        <f t="shared" si="3"/>
        <v>64</v>
      </c>
      <c r="AE17" s="4">
        <f t="shared" si="4"/>
        <v>218</v>
      </c>
      <c r="AF17" s="5">
        <f t="shared" si="5"/>
        <v>3.4100000858306885</v>
      </c>
      <c r="AG17" s="3" t="str">
        <f>RemarksFirst(D17:W17,Details!D16:M16,S100L!AI17,AF17,$D$5:$W$5)</f>
        <v>CSC123</v>
      </c>
    </row>
    <row r="18" spans="1:33" x14ac:dyDescent="0.35">
      <c r="A18" s="99">
        <v>11</v>
      </c>
      <c r="B18" s="3" t="str">
        <f>PROPER(Details!B17)</f>
        <v>Udo, Udo, Chimgozirim</v>
      </c>
      <c r="C18" s="22" t="str">
        <f>T(Details!C17)</f>
        <v>CMP/20/109213</v>
      </c>
      <c r="D18" s="18" t="s">
        <v>72</v>
      </c>
      <c r="E18" s="18" t="s">
        <v>67</v>
      </c>
      <c r="F18" s="18" t="s">
        <v>72</v>
      </c>
      <c r="G18" s="18" t="s">
        <v>67</v>
      </c>
      <c r="H18" s="18" t="s">
        <v>68</v>
      </c>
      <c r="I18" s="18" t="s">
        <v>69</v>
      </c>
      <c r="J18" s="18" t="s">
        <v>68</v>
      </c>
      <c r="K18" s="18" t="s">
        <v>67</v>
      </c>
      <c r="L18" s="18" t="s">
        <v>71</v>
      </c>
      <c r="M18" s="18"/>
      <c r="N18" s="18"/>
      <c r="O18" s="18"/>
      <c r="P18" s="18"/>
      <c r="Q18" s="18"/>
      <c r="R18" s="18"/>
      <c r="S18" s="18"/>
      <c r="T18" s="18"/>
      <c r="U18" s="18"/>
      <c r="V18" s="2" t="str" cm="1">
        <f t="array" ref="V18">AllCurCo(Details!D17:M17)</f>
        <v/>
      </c>
      <c r="W18" s="4">
        <f>SUM(SumTCL(D18:W18,$D$7:$W$7),Details!O17)</f>
        <v>21</v>
      </c>
      <c r="X18" s="4">
        <f>SUM(CurrGP(D18:W18,$D$7:$W$7),Details!P17)</f>
        <v>64</v>
      </c>
      <c r="Y18" s="5">
        <f t="shared" si="0"/>
        <v>3.0499999523162842</v>
      </c>
      <c r="Z18" s="4" t="str">
        <f t="shared" si="1"/>
        <v>P</v>
      </c>
      <c r="AA18" s="4">
        <f>S100L!AF18</f>
        <v>41</v>
      </c>
      <c r="AB18" s="4">
        <f>S100L!AG18</f>
        <v>120</v>
      </c>
      <c r="AC18" s="5">
        <f t="shared" si="2"/>
        <v>2.9300000667572021</v>
      </c>
      <c r="AD18" s="4">
        <f t="shared" si="3"/>
        <v>62</v>
      </c>
      <c r="AE18" s="4">
        <f t="shared" si="4"/>
        <v>184</v>
      </c>
      <c r="AF18" s="5">
        <f t="shared" si="5"/>
        <v>2.9700000286102295</v>
      </c>
      <c r="AG18" s="3" t="str">
        <f>RemarksFirst(D18:W18,Details!D17:M17,S100L!AI18,AF18,$D$5:$W$5)</f>
        <v>CHM124</v>
      </c>
    </row>
    <row r="19" spans="1:33" x14ac:dyDescent="0.35">
      <c r="A19" s="99">
        <v>12</v>
      </c>
      <c r="B19" s="3" t="str">
        <f>PROPER(Details!B18)</f>
        <v>Ofuonyeadi, Chinedu Joshua</v>
      </c>
      <c r="C19" s="22" t="str">
        <f>T(Details!C18)</f>
        <v>CMP/20/109242</v>
      </c>
      <c r="D19" s="18" t="s">
        <v>72</v>
      </c>
      <c r="E19" s="18" t="s">
        <v>67</v>
      </c>
      <c r="F19" s="18" t="s">
        <v>68</v>
      </c>
      <c r="G19" s="18" t="s">
        <v>68</v>
      </c>
      <c r="H19" s="18" t="s">
        <v>71</v>
      </c>
      <c r="I19" s="18" t="s">
        <v>69</v>
      </c>
      <c r="J19" s="18" t="s">
        <v>71</v>
      </c>
      <c r="K19" s="18" t="s">
        <v>67</v>
      </c>
      <c r="L19" s="18" t="s">
        <v>68</v>
      </c>
      <c r="M19" s="18"/>
      <c r="N19" s="18"/>
      <c r="O19" s="18"/>
      <c r="P19" s="18"/>
      <c r="Q19" s="18"/>
      <c r="R19" s="18"/>
      <c r="S19" s="18"/>
      <c r="T19" s="18"/>
      <c r="U19" s="18"/>
      <c r="V19" s="2" t="str" cm="1">
        <f t="array" ref="V19">AllCurCo(Details!D18:M18)</f>
        <v/>
      </c>
      <c r="W19" s="4">
        <f>SUM(SumTCL(D19:W19,$D$7:$W$7),Details!O18)</f>
        <v>21</v>
      </c>
      <c r="X19" s="4">
        <f>SUM(CurrGP(D19:W19,$D$7:$W$7),Details!P18)</f>
        <v>64</v>
      </c>
      <c r="Y19" s="5">
        <f t="shared" si="0"/>
        <v>3.0499999523162842</v>
      </c>
      <c r="Z19" s="4" t="str">
        <f t="shared" si="1"/>
        <v>P</v>
      </c>
      <c r="AA19" s="4">
        <f>S100L!AF19</f>
        <v>41</v>
      </c>
      <c r="AB19" s="4">
        <f>S100L!AG19</f>
        <v>119</v>
      </c>
      <c r="AC19" s="5">
        <f t="shared" si="2"/>
        <v>2.9000000953674316</v>
      </c>
      <c r="AD19" s="4">
        <f t="shared" si="3"/>
        <v>62</v>
      </c>
      <c r="AE19" s="4">
        <f t="shared" si="4"/>
        <v>183</v>
      </c>
      <c r="AF19" s="5">
        <f t="shared" si="5"/>
        <v>2.9500000476837158</v>
      </c>
      <c r="AG19" s="3" t="str">
        <f>RemarksFirst(D19:W19,Details!D18:M18,S100L!AI19,AF19,$D$5:$W$5)</f>
        <v>PASS</v>
      </c>
    </row>
    <row r="20" spans="1:33" x14ac:dyDescent="0.35">
      <c r="A20" s="99">
        <v>13</v>
      </c>
      <c r="B20" s="3" t="str">
        <f>PROPER(Details!B19)</f>
        <v>Otisi, Kingsley  Kalu</v>
      </c>
      <c r="C20" s="22" t="str">
        <f>T(Details!C19)</f>
        <v>CMP/20/109245</v>
      </c>
      <c r="D20" s="20" t="s">
        <v>72</v>
      </c>
      <c r="E20" s="18" t="s">
        <v>68</v>
      </c>
      <c r="F20" s="18" t="s">
        <v>68</v>
      </c>
      <c r="G20" s="18" t="s">
        <v>68</v>
      </c>
      <c r="H20" s="18" t="s">
        <v>71</v>
      </c>
      <c r="I20" s="18" t="s">
        <v>68</v>
      </c>
      <c r="J20" s="18" t="s">
        <v>68</v>
      </c>
      <c r="K20" s="18" t="s">
        <v>68</v>
      </c>
      <c r="L20" s="18" t="s">
        <v>71</v>
      </c>
      <c r="M20" s="18"/>
      <c r="N20" s="18"/>
      <c r="O20" s="18"/>
      <c r="P20" s="18"/>
      <c r="Q20" s="18"/>
      <c r="R20" s="18"/>
      <c r="S20" s="18"/>
      <c r="T20" s="18"/>
      <c r="U20" s="18"/>
      <c r="V20" s="2" t="str" cm="1">
        <f t="array" ref="V20">AllCurCo(Details!D19:M19)</f>
        <v>CHM114 (1)A</v>
      </c>
      <c r="W20" s="4">
        <f>SUM(SumTCL(D20:W20,$D$7:$W$7),Details!O19)</f>
        <v>22</v>
      </c>
      <c r="X20" s="4">
        <f>SUM(CurrGP(D20:W20,$D$7:$W$7),Details!P19)</f>
        <v>58</v>
      </c>
      <c r="Y20" s="5">
        <f t="shared" si="0"/>
        <v>2.6400001049041748</v>
      </c>
      <c r="Z20" s="4" t="str">
        <f t="shared" si="1"/>
        <v>P</v>
      </c>
      <c r="AA20" s="4">
        <f>S100L!AF20</f>
        <v>41</v>
      </c>
      <c r="AB20" s="4">
        <f>S100L!AG20</f>
        <v>126</v>
      </c>
      <c r="AC20" s="5">
        <f t="shared" si="2"/>
        <v>3.0699999332427979</v>
      </c>
      <c r="AD20" s="4">
        <f t="shared" si="3"/>
        <v>63</v>
      </c>
      <c r="AE20" s="4">
        <f t="shared" si="4"/>
        <v>184</v>
      </c>
      <c r="AF20" s="5">
        <f t="shared" si="5"/>
        <v>2.9200000762939453</v>
      </c>
      <c r="AG20" s="3" t="str">
        <f>RemarksFirst(D20:W20,Details!D19:M19,S100L!AI20,AF20,$D$5:$W$5)</f>
        <v>PASS</v>
      </c>
    </row>
    <row r="21" spans="1:33" ht="21" customHeight="1" x14ac:dyDescent="0.35">
      <c r="A21" s="99">
        <v>14</v>
      </c>
      <c r="B21" s="3" t="str">
        <f>PROPER(Details!B20)</f>
        <v>Obinna, Blessing Chizaram</v>
      </c>
      <c r="C21" s="22" t="str">
        <f>T(Details!C20)</f>
        <v>CMP/20/109252</v>
      </c>
      <c r="D21" s="18" t="s">
        <v>70</v>
      </c>
      <c r="E21" s="18" t="s">
        <v>67</v>
      </c>
      <c r="F21" s="18" t="s">
        <v>67</v>
      </c>
      <c r="G21" s="18" t="s">
        <v>71</v>
      </c>
      <c r="H21" s="18" t="s">
        <v>72</v>
      </c>
      <c r="I21" s="18" t="s">
        <v>72</v>
      </c>
      <c r="J21" s="18" t="s">
        <v>72</v>
      </c>
      <c r="K21" s="18" t="s">
        <v>71</v>
      </c>
      <c r="L21" s="18" t="s">
        <v>72</v>
      </c>
      <c r="M21" s="18"/>
      <c r="N21" s="18"/>
      <c r="O21" s="18"/>
      <c r="P21" s="18"/>
      <c r="Q21" s="18"/>
      <c r="R21" s="18"/>
      <c r="S21" s="18"/>
      <c r="T21" s="18"/>
      <c r="U21" s="18"/>
      <c r="V21" s="2" t="str" cm="1">
        <f t="array" ref="V21">AllCurCo(Details!D20:M20)</f>
        <v>GSS112 (2)E,CHM114 (1)C</v>
      </c>
      <c r="W21" s="4">
        <f>SUM(SumTCL(D21:W21,$D$7:$W$7),Details!O20)</f>
        <v>24</v>
      </c>
      <c r="X21" s="4">
        <f>SUM(CurrGP(D21:W21,$D$7:$W$7),Details!P20)</f>
        <v>42</v>
      </c>
      <c r="Y21" s="5">
        <f t="shared" si="0"/>
        <v>1.75</v>
      </c>
      <c r="Z21" s="4" t="str">
        <f t="shared" si="1"/>
        <v>P</v>
      </c>
      <c r="AA21" s="4">
        <f>S100L!AF21</f>
        <v>41</v>
      </c>
      <c r="AB21" s="4">
        <f>S100L!AG21</f>
        <v>63</v>
      </c>
      <c r="AC21" s="5">
        <f t="shared" si="2"/>
        <v>1.5399999618530273</v>
      </c>
      <c r="AD21" s="4">
        <f t="shared" si="3"/>
        <v>65</v>
      </c>
      <c r="AE21" s="4">
        <f t="shared" si="4"/>
        <v>105</v>
      </c>
      <c r="AF21" s="5">
        <f t="shared" si="5"/>
        <v>1.6200000047683716</v>
      </c>
      <c r="AG21" s="3" t="str">
        <f>RemarksFirst(D21:W21,Details!D20:M20,S100L!AI21,AF21,$D$5:$W$5)</f>
        <v>MTH211,PHY122,CHM113,BIO112,PHY112</v>
      </c>
    </row>
    <row r="22" spans="1:33" ht="25" customHeight="1" x14ac:dyDescent="0.35">
      <c r="A22" s="99">
        <v>15</v>
      </c>
      <c r="B22" s="3" t="str">
        <f>PROPER(Details!B21)</f>
        <v>Ogbuzuru, Leo Chijindu</v>
      </c>
      <c r="C22" s="22" t="str">
        <f>T(Details!C21)</f>
        <v>CMP/20/109329</v>
      </c>
      <c r="D22" s="18" t="s">
        <v>72</v>
      </c>
      <c r="E22" s="18" t="s">
        <v>67</v>
      </c>
      <c r="F22" s="18" t="s">
        <v>67</v>
      </c>
      <c r="G22" s="18" t="s">
        <v>69</v>
      </c>
      <c r="H22" s="18" t="s">
        <v>68</v>
      </c>
      <c r="I22" s="18" t="s">
        <v>67</v>
      </c>
      <c r="J22" s="18" t="s">
        <v>68</v>
      </c>
      <c r="K22" s="18" t="s">
        <v>67</v>
      </c>
      <c r="L22" s="18" t="s">
        <v>68</v>
      </c>
      <c r="M22" s="18"/>
      <c r="N22" s="18"/>
      <c r="O22" s="18"/>
      <c r="P22" s="18"/>
      <c r="Q22" s="18"/>
      <c r="R22" s="18"/>
      <c r="S22" s="18"/>
      <c r="T22" s="18"/>
      <c r="U22" s="18"/>
      <c r="V22" s="2" t="str" cm="1">
        <f t="array" ref="V22">AllCurCo(Details!D21:M21)</f>
        <v>MTH112 (3)B</v>
      </c>
      <c r="W22" s="4">
        <f>SUM(SumTCL(D22:W22,$D$7:$W$7),Details!O21)</f>
        <v>24</v>
      </c>
      <c r="X22" s="4">
        <f>SUM(CurrGP(D22:W22,$D$7:$W$7),Details!P21)</f>
        <v>83</v>
      </c>
      <c r="Y22" s="5">
        <f t="shared" si="0"/>
        <v>3.4600000381469727</v>
      </c>
      <c r="Z22" s="4" t="str">
        <f t="shared" si="1"/>
        <v>P</v>
      </c>
      <c r="AA22" s="4">
        <f>S100L!AF22</f>
        <v>41</v>
      </c>
      <c r="AB22" s="4">
        <f>S100L!AG22</f>
        <v>143</v>
      </c>
      <c r="AC22" s="5">
        <f t="shared" si="2"/>
        <v>3.4900000095367432</v>
      </c>
      <c r="AD22" s="4">
        <f t="shared" si="3"/>
        <v>65</v>
      </c>
      <c r="AE22" s="4">
        <f t="shared" si="4"/>
        <v>226</v>
      </c>
      <c r="AF22" s="5">
        <f t="shared" si="5"/>
        <v>3.4800000190734863</v>
      </c>
      <c r="AG22" s="3" t="str">
        <f>RemarksFirst(D22:W22,Details!D21:M21,S100L!AI22,AF22,$D$5:$W$5)</f>
        <v>PASS</v>
      </c>
    </row>
    <row r="23" spans="1:33" ht="23.5" customHeight="1" x14ac:dyDescent="0.35">
      <c r="A23" s="99">
        <v>16</v>
      </c>
      <c r="B23" s="3" t="str">
        <f>PROPER(Details!B22)</f>
        <v>Udechukwu, Chinedu  Bright</v>
      </c>
      <c r="C23" s="22" t="str">
        <f>T(Details!C22)</f>
        <v>CMP/20/109423</v>
      </c>
      <c r="D23" s="18" t="s">
        <v>68</v>
      </c>
      <c r="E23" s="18" t="s">
        <v>70</v>
      </c>
      <c r="F23" s="18" t="s">
        <v>72</v>
      </c>
      <c r="G23" s="18" t="s">
        <v>71</v>
      </c>
      <c r="H23" s="18" t="s">
        <v>71</v>
      </c>
      <c r="I23" s="18" t="s">
        <v>71</v>
      </c>
      <c r="J23" s="18" t="s">
        <v>71</v>
      </c>
      <c r="K23" s="18" t="s">
        <v>67</v>
      </c>
      <c r="L23" s="18" t="s">
        <v>776</v>
      </c>
      <c r="M23" s="18"/>
      <c r="N23" s="18"/>
      <c r="O23" s="18"/>
      <c r="P23" s="18"/>
      <c r="Q23" s="18"/>
      <c r="R23" s="18"/>
      <c r="S23" s="18"/>
      <c r="T23" s="18"/>
      <c r="U23" s="18"/>
      <c r="V23" s="2" t="str" cm="1">
        <f t="array" ref="V23">AllCurCo(Details!D22:M22)</f>
        <v/>
      </c>
      <c r="W23" s="4">
        <f>SUM(SumTCL(D23:W23,$D$7:$W$7),Details!O22)</f>
        <v>19</v>
      </c>
      <c r="X23" s="4">
        <f>SUM(CurrGP(D23:W23,$D$7:$W$7),Details!P22)</f>
        <v>37</v>
      </c>
      <c r="Y23" s="5">
        <f t="shared" si="0"/>
        <v>1.9500000476837158</v>
      </c>
      <c r="Z23" s="4" t="str">
        <f t="shared" si="1"/>
        <v>CO</v>
      </c>
      <c r="AA23" s="4">
        <f>S100L!AF23</f>
        <v>41</v>
      </c>
      <c r="AB23" s="4">
        <f>S100L!AG23</f>
        <v>88</v>
      </c>
      <c r="AC23" s="5">
        <f t="shared" si="2"/>
        <v>2.1500000953674316</v>
      </c>
      <c r="AD23" s="4">
        <f t="shared" si="3"/>
        <v>60</v>
      </c>
      <c r="AE23" s="4">
        <f t="shared" si="4"/>
        <v>125</v>
      </c>
      <c r="AF23" s="5">
        <f t="shared" si="5"/>
        <v>2.0799999237060547</v>
      </c>
      <c r="AG23" s="3" t="str">
        <f>RemarksFirst(D23:W23,Details!D22:M22,S100L!AI23,AF23,$D$5:$W$5)</f>
        <v>STA212,CSC218,MTH122,CHM124,MTH112</v>
      </c>
    </row>
    <row r="24" spans="1:33" ht="21" customHeight="1" x14ac:dyDescent="0.35">
      <c r="A24" s="99">
        <v>17</v>
      </c>
      <c r="B24" s="3" t="str">
        <f>PROPER(Details!B23)</f>
        <v>Elijah, Henry Kelechi</v>
      </c>
      <c r="C24" s="22" t="str">
        <f>T(Details!C23)</f>
        <v>CMP/20/109451</v>
      </c>
      <c r="D24" s="18" t="s">
        <v>72</v>
      </c>
      <c r="E24" s="18" t="s">
        <v>67</v>
      </c>
      <c r="F24" s="18" t="s">
        <v>67</v>
      </c>
      <c r="G24" s="18" t="s">
        <v>69</v>
      </c>
      <c r="H24" s="18" t="s">
        <v>69</v>
      </c>
      <c r="I24" s="18" t="s">
        <v>69</v>
      </c>
      <c r="J24" s="18" t="s">
        <v>68</v>
      </c>
      <c r="K24" s="18" t="s">
        <v>67</v>
      </c>
      <c r="L24" s="18" t="s">
        <v>72</v>
      </c>
      <c r="M24" s="18"/>
      <c r="N24" s="18"/>
      <c r="O24" s="18"/>
      <c r="P24" s="18"/>
      <c r="Q24" s="18"/>
      <c r="R24" s="18"/>
      <c r="S24" s="18"/>
      <c r="T24" s="18"/>
      <c r="U24" s="18"/>
      <c r="V24" s="2" t="str" cm="1">
        <f t="array" ref="V24">AllCurCo(Details!D23:M23)</f>
        <v>CHM113 (3)B</v>
      </c>
      <c r="W24" s="4">
        <f>SUM(SumTCL(D24:W24,$D$7:$W$7),Details!O23)</f>
        <v>24</v>
      </c>
      <c r="X24" s="4">
        <f>SUM(CurrGP(D24:W24,$D$7:$W$7),Details!P23)</f>
        <v>86</v>
      </c>
      <c r="Y24" s="5">
        <f t="shared" si="0"/>
        <v>3.5799999237060547</v>
      </c>
      <c r="Z24" s="4" t="str">
        <f t="shared" si="1"/>
        <v>P</v>
      </c>
      <c r="AA24" s="4">
        <f>S100L!AF24</f>
        <v>41</v>
      </c>
      <c r="AB24" s="4">
        <f>S100L!AG24</f>
        <v>130</v>
      </c>
      <c r="AC24" s="5">
        <f t="shared" si="2"/>
        <v>3.1700000762939453</v>
      </c>
      <c r="AD24" s="4">
        <f t="shared" si="3"/>
        <v>65</v>
      </c>
      <c r="AE24" s="4">
        <f t="shared" si="4"/>
        <v>216</v>
      </c>
      <c r="AF24" s="5">
        <f t="shared" si="5"/>
        <v>3.3199999332427979</v>
      </c>
      <c r="AG24" s="3" t="str">
        <f>RemarksFirst(D24:W24,Details!D23:M23,S100L!AI24,AF24,$D$5:$W$5)</f>
        <v>PASS</v>
      </c>
    </row>
    <row r="25" spans="1:33" x14ac:dyDescent="0.35">
      <c r="A25" s="99">
        <v>18</v>
      </c>
      <c r="B25" s="3" t="str">
        <f>PROPER(Details!B24)</f>
        <v>Okuku, Osholunamie Godswill</v>
      </c>
      <c r="C25" s="22" t="str">
        <f>T(Details!C24)</f>
        <v>CMP/20/109459</v>
      </c>
      <c r="D25" s="18" t="s">
        <v>71</v>
      </c>
      <c r="E25" s="66" t="s">
        <v>69</v>
      </c>
      <c r="F25" s="18" t="s">
        <v>67</v>
      </c>
      <c r="G25" s="18" t="s">
        <v>69</v>
      </c>
      <c r="H25" s="18" t="s">
        <v>67</v>
      </c>
      <c r="I25" s="18" t="s">
        <v>69</v>
      </c>
      <c r="J25" s="18" t="s">
        <v>68</v>
      </c>
      <c r="K25" s="18" t="s">
        <v>68</v>
      </c>
      <c r="L25" s="18" t="s">
        <v>72</v>
      </c>
      <c r="M25" s="18"/>
      <c r="N25" s="18"/>
      <c r="O25" s="18"/>
      <c r="P25" s="18"/>
      <c r="Q25" s="18"/>
      <c r="R25" s="18"/>
      <c r="S25" s="18"/>
      <c r="T25" s="18"/>
      <c r="U25" s="18"/>
      <c r="V25" s="2" t="str" cm="1">
        <f t="array" ref="V25">AllCurCo(Details!D24:M24)</f>
        <v/>
      </c>
      <c r="W25" s="4">
        <f>SUM(SumTCL(D25:W25,$D$7:$W$7),Details!O24)</f>
        <v>21</v>
      </c>
      <c r="X25" s="4">
        <f>SUM(CurrGP(D25:W25,$D$7:$W$7),Details!P24)</f>
        <v>76</v>
      </c>
      <c r="Y25" s="5">
        <f t="shared" si="0"/>
        <v>3.619999885559082</v>
      </c>
      <c r="Z25" s="4" t="str">
        <f t="shared" si="1"/>
        <v>P</v>
      </c>
      <c r="AA25" s="4">
        <f>S100L!AF25</f>
        <v>39</v>
      </c>
      <c r="AB25" s="4">
        <f>S100L!AG25</f>
        <v>138</v>
      </c>
      <c r="AC25" s="5">
        <f t="shared" si="2"/>
        <v>3.5399999618530273</v>
      </c>
      <c r="AD25" s="4">
        <f t="shared" si="3"/>
        <v>60</v>
      </c>
      <c r="AE25" s="4">
        <f t="shared" si="4"/>
        <v>214</v>
      </c>
      <c r="AF25" s="5">
        <f t="shared" si="5"/>
        <v>3.5699999332427979</v>
      </c>
      <c r="AG25" s="3" t="str">
        <f>RemarksFirst(D25:W25,Details!D24:M24,S100L!AI25,AF25,$D$5:$W$5)</f>
        <v>PASS</v>
      </c>
    </row>
    <row r="26" spans="1:33" x14ac:dyDescent="0.35">
      <c r="A26" s="99">
        <v>19</v>
      </c>
      <c r="B26" s="3" t="str">
        <f>PROPER(Details!B25)</f>
        <v>Ndimele, Grace Ezinne</v>
      </c>
      <c r="C26" s="22" t="str">
        <f>T(Details!C25)</f>
        <v>CMP/20/109464</v>
      </c>
      <c r="D26" s="18" t="s">
        <v>69</v>
      </c>
      <c r="E26" s="18" t="s">
        <v>69</v>
      </c>
      <c r="F26" s="18" t="s">
        <v>69</v>
      </c>
      <c r="G26" s="18" t="s">
        <v>68</v>
      </c>
      <c r="H26" s="18" t="s">
        <v>69</v>
      </c>
      <c r="I26" s="18" t="s">
        <v>69</v>
      </c>
      <c r="J26" s="18" t="s">
        <v>68</v>
      </c>
      <c r="K26" s="18" t="s">
        <v>69</v>
      </c>
      <c r="L26" s="18" t="s">
        <v>69</v>
      </c>
      <c r="M26" s="18"/>
      <c r="N26" s="18"/>
      <c r="O26" s="18"/>
      <c r="P26" s="18"/>
      <c r="Q26" s="18"/>
      <c r="R26" s="18"/>
      <c r="S26" s="18"/>
      <c r="T26" s="18"/>
      <c r="U26" s="18"/>
      <c r="V26" s="2" t="str" cm="1">
        <f t="array" ref="V26">AllCurCo(Details!D25:M25)</f>
        <v/>
      </c>
      <c r="W26" s="4">
        <f>SUM(SumTCL(D26:W26,$D$7:$W$7),Details!O25)</f>
        <v>21</v>
      </c>
      <c r="X26" s="4">
        <f>SUM(CurrGP(D26:W26,$D$7:$W$7),Details!P25)</f>
        <v>97</v>
      </c>
      <c r="Y26" s="5">
        <f t="shared" si="0"/>
        <v>4.619999885559082</v>
      </c>
      <c r="Z26" s="4" t="str">
        <f t="shared" si="1"/>
        <v>P</v>
      </c>
      <c r="AA26" s="4">
        <f>S100L!AF26</f>
        <v>41</v>
      </c>
      <c r="AB26" s="4">
        <f>S100L!AG26</f>
        <v>175</v>
      </c>
      <c r="AC26" s="5">
        <f t="shared" si="2"/>
        <v>4.2699999809265137</v>
      </c>
      <c r="AD26" s="4">
        <f t="shared" si="3"/>
        <v>62</v>
      </c>
      <c r="AE26" s="4">
        <f t="shared" si="4"/>
        <v>272</v>
      </c>
      <c r="AF26" s="5">
        <f t="shared" si="5"/>
        <v>4.3899998664855957</v>
      </c>
      <c r="AG26" s="3" t="str">
        <f>RemarksFirst(D26:W26,Details!D25:M25,S100L!AI26,AF26,$D$5:$W$5)</f>
        <v>COMMENDATION</v>
      </c>
    </row>
    <row r="27" spans="1:33" x14ac:dyDescent="0.35">
      <c r="A27" s="99">
        <v>20</v>
      </c>
      <c r="B27" s="3" t="str">
        <f>PROPER(Details!B26)</f>
        <v>Orji, Arinze Emmanuel</v>
      </c>
      <c r="C27" s="22" t="str">
        <f>T(Details!C26)</f>
        <v>CMP/20/109493</v>
      </c>
      <c r="D27" s="18" t="s">
        <v>72</v>
      </c>
      <c r="E27" s="18" t="s">
        <v>67</v>
      </c>
      <c r="F27" s="18" t="s">
        <v>67</v>
      </c>
      <c r="G27" s="18" t="s">
        <v>70</v>
      </c>
      <c r="H27" s="18" t="s">
        <v>70</v>
      </c>
      <c r="I27" s="18" t="s">
        <v>72</v>
      </c>
      <c r="J27" s="18" t="s">
        <v>68</v>
      </c>
      <c r="K27" s="18" t="s">
        <v>68</v>
      </c>
      <c r="L27" s="18" t="s">
        <v>71</v>
      </c>
      <c r="M27" s="18"/>
      <c r="N27" s="18"/>
      <c r="O27" s="18"/>
      <c r="P27" s="18"/>
      <c r="Q27" s="18"/>
      <c r="R27" s="18"/>
      <c r="S27" s="18"/>
      <c r="T27" s="18"/>
      <c r="U27" s="18"/>
      <c r="V27" s="2" t="str" cm="1">
        <f t="array" ref="V27">AllCurCo(Details!D26:M26)</f>
        <v/>
      </c>
      <c r="W27" s="4">
        <f>SUM(SumTCL(D27:W27,$D$7:$W$7),Details!O26)</f>
        <v>21</v>
      </c>
      <c r="X27" s="4">
        <f>SUM(CurrGP(D27:W27,$D$7:$W$7),Details!P26)</f>
        <v>42</v>
      </c>
      <c r="Y27" s="5">
        <f t="shared" si="0"/>
        <v>2</v>
      </c>
      <c r="Z27" s="4" t="str">
        <f t="shared" si="1"/>
        <v>P</v>
      </c>
      <c r="AA27" s="4">
        <f>S100L!AF27</f>
        <v>41</v>
      </c>
      <c r="AB27" s="4">
        <f>S100L!AG27</f>
        <v>92</v>
      </c>
      <c r="AC27" s="5">
        <f t="shared" si="2"/>
        <v>2.2400000095367432</v>
      </c>
      <c r="AD27" s="4">
        <f t="shared" si="3"/>
        <v>62</v>
      </c>
      <c r="AE27" s="4">
        <f t="shared" si="4"/>
        <v>134</v>
      </c>
      <c r="AF27" s="5">
        <f t="shared" si="5"/>
        <v>2.1600000858306885</v>
      </c>
      <c r="AG27" s="3" t="str">
        <f>RemarksFirst(D27:W27,Details!D26:M26,S100L!AI27,AF27,$D$5:$W$5)</f>
        <v>GSS212,GSS217</v>
      </c>
    </row>
    <row r="28" spans="1:33" ht="21.75" customHeight="1" x14ac:dyDescent="0.35">
      <c r="A28" s="99">
        <v>21</v>
      </c>
      <c r="B28" s="3" t="str">
        <f>PROPER(Details!B27)</f>
        <v>Eyeh, Ifeanyichukwu Ndukwe</v>
      </c>
      <c r="C28" s="22" t="str">
        <f>T(Details!C27)</f>
        <v>CMP/20/109496</v>
      </c>
      <c r="D28" s="18" t="s">
        <v>68</v>
      </c>
      <c r="E28" s="18" t="s">
        <v>67</v>
      </c>
      <c r="F28" s="18" t="s">
        <v>69</v>
      </c>
      <c r="G28" s="18" t="s">
        <v>69</v>
      </c>
      <c r="H28" s="18" t="s">
        <v>69</v>
      </c>
      <c r="I28" s="18" t="s">
        <v>69</v>
      </c>
      <c r="J28" s="18" t="s">
        <v>71</v>
      </c>
      <c r="K28" s="18" t="s">
        <v>72</v>
      </c>
      <c r="L28" s="18" t="s">
        <v>72</v>
      </c>
      <c r="M28" s="18"/>
      <c r="N28" s="18"/>
      <c r="O28" s="18"/>
      <c r="P28" s="18"/>
      <c r="Q28" s="18"/>
      <c r="R28" s="18"/>
      <c r="S28" s="18"/>
      <c r="T28" s="18"/>
      <c r="U28" s="18"/>
      <c r="V28" s="2" t="str" cm="1">
        <f t="array" ref="V28">AllCurCo(Details!D27:M27)</f>
        <v>CHM114 (1)B</v>
      </c>
      <c r="W28" s="4">
        <f>SUM(SumTCL(D28:W28,$D$7:$W$7),Details!O27)</f>
        <v>22</v>
      </c>
      <c r="X28" s="4">
        <f>SUM(CurrGP(D28:W28,$D$7:$W$7),Details!P27)</f>
        <v>78</v>
      </c>
      <c r="Y28" s="5">
        <f t="shared" si="0"/>
        <v>3.5499999523162842</v>
      </c>
      <c r="Z28" s="4" t="str">
        <f t="shared" si="1"/>
        <v>P</v>
      </c>
      <c r="AA28" s="4">
        <f>S100L!AF28</f>
        <v>41</v>
      </c>
      <c r="AB28" s="4">
        <f>S100L!AG28</f>
        <v>107</v>
      </c>
      <c r="AC28" s="5">
        <f t="shared" si="2"/>
        <v>2.6099998950958252</v>
      </c>
      <c r="AD28" s="4">
        <f t="shared" si="3"/>
        <v>63</v>
      </c>
      <c r="AE28" s="4">
        <f t="shared" si="4"/>
        <v>185</v>
      </c>
      <c r="AF28" s="5">
        <f t="shared" si="5"/>
        <v>2.940000057220459</v>
      </c>
      <c r="AG28" s="3" t="str">
        <f>RemarksFirst(D28:W28,Details!D27:M27,S100L!AI28,AF28,$D$5:$W$5)</f>
        <v>CHM121,CHM124,MTH112</v>
      </c>
    </row>
    <row r="29" spans="1:33" ht="41" customHeight="1" x14ac:dyDescent="0.35">
      <c r="A29" s="99">
        <v>22</v>
      </c>
      <c r="B29" s="3" t="str">
        <f>PROPER(Details!B28)</f>
        <v>Oka, Augustine Nnanna</v>
      </c>
      <c r="C29" s="22" t="str">
        <f>T(Details!C28)</f>
        <v>CMP/20/109501</v>
      </c>
      <c r="D29" s="18" t="s">
        <v>68</v>
      </c>
      <c r="E29" s="18" t="s">
        <v>70</v>
      </c>
      <c r="F29" s="18" t="s">
        <v>67</v>
      </c>
      <c r="G29" s="18" t="s">
        <v>67</v>
      </c>
      <c r="H29" s="18" t="s">
        <v>70</v>
      </c>
      <c r="I29" s="18" t="s">
        <v>71</v>
      </c>
      <c r="J29" s="18" t="s">
        <v>776</v>
      </c>
      <c r="K29" s="18" t="s">
        <v>776</v>
      </c>
      <c r="L29" s="18" t="s">
        <v>776</v>
      </c>
      <c r="M29" s="18"/>
      <c r="N29" s="18"/>
      <c r="O29" s="18"/>
      <c r="P29" s="18"/>
      <c r="Q29" s="18"/>
      <c r="R29" s="18"/>
      <c r="S29" s="18"/>
      <c r="T29" s="18"/>
      <c r="U29" s="18"/>
      <c r="V29" s="2" t="str" cm="1">
        <f t="array" ref="V29">AllCurCo(Details!D28:M28)</f>
        <v>PHY117 (1)B,MTH112 (3)A,GSS112 (2)C,CHM114 (1)B</v>
      </c>
      <c r="W29" s="4">
        <f>SUM(SumTCL(D29:W29,$D$7:$W$7),Details!O28)</f>
        <v>22</v>
      </c>
      <c r="X29" s="4">
        <f>SUM(CurrGP(D29:W29,$D$7:$W$7),Details!P28)</f>
        <v>60</v>
      </c>
      <c r="Y29" s="5">
        <f t="shared" si="0"/>
        <v>2.7300000190734863</v>
      </c>
      <c r="Z29" s="4" t="str">
        <f t="shared" si="1"/>
        <v>CO</v>
      </c>
      <c r="AA29" s="4">
        <f>S100L!AF29</f>
        <v>41</v>
      </c>
      <c r="AB29" s="4">
        <f>S100L!AG29</f>
        <v>103</v>
      </c>
      <c r="AC29" s="5">
        <f t="shared" si="2"/>
        <v>2.5099999904632568</v>
      </c>
      <c r="AD29" s="4">
        <f t="shared" si="3"/>
        <v>63</v>
      </c>
      <c r="AE29" s="4">
        <f t="shared" si="4"/>
        <v>163</v>
      </c>
      <c r="AF29" s="5">
        <f t="shared" si="5"/>
        <v>2.5899999141693115</v>
      </c>
      <c r="AG29" s="3" t="str">
        <f>RemarksFirst(D29:W29,Details!D28:M28,S100L!AI29,AF29,$D$5:$W$5)</f>
        <v>STA212,GSS217,CSC212,CSC213,CSC218,CHM121</v>
      </c>
    </row>
    <row r="30" spans="1:33" x14ac:dyDescent="0.35">
      <c r="A30" s="99">
        <v>23</v>
      </c>
      <c r="B30" s="3" t="str">
        <f>PROPER(Details!B29)</f>
        <v>Njuku, Chukwuemeka Ndioma</v>
      </c>
      <c r="C30" s="22" t="str">
        <f>T(Details!C29)</f>
        <v>CMP/20/109526</v>
      </c>
      <c r="D30" s="18" t="s">
        <v>72</v>
      </c>
      <c r="E30" s="18" t="s">
        <v>67</v>
      </c>
      <c r="F30" s="18" t="s">
        <v>67</v>
      </c>
      <c r="G30" s="18" t="s">
        <v>68</v>
      </c>
      <c r="H30" s="18" t="s">
        <v>68</v>
      </c>
      <c r="I30" s="18" t="s">
        <v>71</v>
      </c>
      <c r="J30" s="18" t="s">
        <v>68</v>
      </c>
      <c r="K30" s="18" t="s">
        <v>67</v>
      </c>
      <c r="L30" s="18" t="s">
        <v>71</v>
      </c>
      <c r="M30" s="18"/>
      <c r="N30" s="18"/>
      <c r="O30" s="18"/>
      <c r="P30" s="18"/>
      <c r="Q30" s="18"/>
      <c r="R30" s="18"/>
      <c r="S30" s="18"/>
      <c r="T30" s="18"/>
      <c r="U30" s="18"/>
      <c r="V30" s="2" t="str" cm="1">
        <f t="array" ref="V30">AllCurCo(Details!D29:M29)</f>
        <v/>
      </c>
      <c r="W30" s="4">
        <f>SUM(SumTCL(D30:W30,$D$7:$W$7),Details!O29)</f>
        <v>21</v>
      </c>
      <c r="X30" s="4">
        <f>SUM(CurrGP(D30:W30,$D$7:$W$7),Details!P29)</f>
        <v>59</v>
      </c>
      <c r="Y30" s="5">
        <f t="shared" si="0"/>
        <v>2.809999942779541</v>
      </c>
      <c r="Z30" s="4" t="str">
        <f t="shared" si="1"/>
        <v>P</v>
      </c>
      <c r="AA30" s="4">
        <f>S100L!AF30</f>
        <v>41</v>
      </c>
      <c r="AB30" s="4">
        <f>S100L!AG30</f>
        <v>129</v>
      </c>
      <c r="AC30" s="5">
        <f t="shared" si="2"/>
        <v>3.1500000953674316</v>
      </c>
      <c r="AD30" s="4">
        <f t="shared" si="3"/>
        <v>62</v>
      </c>
      <c r="AE30" s="4">
        <f t="shared" si="4"/>
        <v>188</v>
      </c>
      <c r="AF30" s="5">
        <f t="shared" si="5"/>
        <v>3.0299999713897705</v>
      </c>
      <c r="AG30" s="3" t="str">
        <f>RemarksFirst(D30:W30,Details!D29:M29,S100L!AI30,AF30,$D$5:$W$5)</f>
        <v>PASS</v>
      </c>
    </row>
    <row r="31" spans="1:33" x14ac:dyDescent="0.35">
      <c r="A31" s="99">
        <v>24</v>
      </c>
      <c r="B31" s="3" t="str">
        <f>PROPER(Details!B30)</f>
        <v>Akwarandu, Chidera Favour</v>
      </c>
      <c r="C31" s="22" t="str">
        <f>T(Details!C30)</f>
        <v>CMP/20/109565</v>
      </c>
      <c r="D31" s="18" t="s">
        <v>68</v>
      </c>
      <c r="E31" s="18" t="s">
        <v>68</v>
      </c>
      <c r="F31" s="18" t="s">
        <v>68</v>
      </c>
      <c r="G31" s="18" t="s">
        <v>72</v>
      </c>
      <c r="H31" s="18" t="s">
        <v>72</v>
      </c>
      <c r="I31" s="18" t="s">
        <v>71</v>
      </c>
      <c r="J31" s="18" t="s">
        <v>68</v>
      </c>
      <c r="K31" s="18" t="s">
        <v>68</v>
      </c>
      <c r="L31" s="18" t="s">
        <v>71</v>
      </c>
      <c r="M31" s="18"/>
      <c r="N31" s="18"/>
      <c r="O31" s="18"/>
      <c r="P31" s="18"/>
      <c r="Q31" s="18"/>
      <c r="R31" s="18"/>
      <c r="S31" s="18"/>
      <c r="T31" s="18"/>
      <c r="U31" s="18"/>
      <c r="V31" s="2" t="str" cm="1">
        <f t="array" ref="V31">AllCurCo(Details!D30:M30)</f>
        <v/>
      </c>
      <c r="W31" s="4">
        <f>SUM(SumTCL(D31:W31,$D$7:$W$7),Details!O30)</f>
        <v>21</v>
      </c>
      <c r="X31" s="4">
        <f>SUM(CurrGP(D31:W31,$D$7:$W$7),Details!P30)</f>
        <v>50</v>
      </c>
      <c r="Y31" s="5">
        <f t="shared" si="0"/>
        <v>2.380000114440918</v>
      </c>
      <c r="Z31" s="4" t="str">
        <f t="shared" si="1"/>
        <v>P</v>
      </c>
      <c r="AA31" s="4">
        <f>S100L!AF31</f>
        <v>41</v>
      </c>
      <c r="AB31" s="4">
        <f>S100L!AG31</f>
        <v>99</v>
      </c>
      <c r="AC31" s="5">
        <f t="shared" si="2"/>
        <v>2.4100000858306885</v>
      </c>
      <c r="AD31" s="4">
        <f t="shared" si="3"/>
        <v>62</v>
      </c>
      <c r="AE31" s="4">
        <f t="shared" si="4"/>
        <v>149</v>
      </c>
      <c r="AF31" s="5">
        <f t="shared" si="5"/>
        <v>2.4000000953674316</v>
      </c>
      <c r="AG31" s="3" t="str">
        <f>RemarksFirst(D31:W31,Details!D30:M30,S100L!AI31,AF31,$D$5:$W$5)</f>
        <v>PASS</v>
      </c>
    </row>
    <row r="32" spans="1:33" x14ac:dyDescent="0.35">
      <c r="A32" s="99">
        <v>25</v>
      </c>
      <c r="B32" s="3" t="str">
        <f>PROPER(Details!B31)</f>
        <v>Agwukalu, Godsgift Ikechukwu</v>
      </c>
      <c r="C32" s="22" t="str">
        <f>T(Details!C31)</f>
        <v>CMP/20/109570</v>
      </c>
      <c r="D32" s="18" t="s">
        <v>72</v>
      </c>
      <c r="E32" s="18" t="s">
        <v>68</v>
      </c>
      <c r="F32" s="18" t="s">
        <v>68</v>
      </c>
      <c r="G32" s="18" t="s">
        <v>68</v>
      </c>
      <c r="H32" s="18" t="s">
        <v>68</v>
      </c>
      <c r="I32" s="18" t="s">
        <v>72</v>
      </c>
      <c r="J32" s="18" t="s">
        <v>68</v>
      </c>
      <c r="K32" s="18" t="s">
        <v>69</v>
      </c>
      <c r="L32" s="18" t="s">
        <v>70</v>
      </c>
      <c r="M32" s="18"/>
      <c r="N32" s="18"/>
      <c r="O32" s="18"/>
      <c r="P32" s="18"/>
      <c r="Q32" s="18"/>
      <c r="R32" s="18"/>
      <c r="S32" s="18"/>
      <c r="T32" s="18"/>
      <c r="U32" s="18"/>
      <c r="V32" s="2" t="str" cm="1">
        <f t="array" ref="V32">AllCurCo(Details!D31:M31)</f>
        <v/>
      </c>
      <c r="W32" s="4">
        <f>SUM(SumTCL(D32:W32,$D$7:$W$7),Details!O31)</f>
        <v>21</v>
      </c>
      <c r="X32" s="4">
        <f>SUM(CurrGP(D32:W32,$D$7:$W$7),Details!P31)</f>
        <v>49</v>
      </c>
      <c r="Y32" s="5">
        <f t="shared" si="0"/>
        <v>2.3299999237060547</v>
      </c>
      <c r="Z32" s="4" t="str">
        <f t="shared" si="1"/>
        <v>CO</v>
      </c>
      <c r="AA32" s="4">
        <f>S100L!AF32</f>
        <v>41</v>
      </c>
      <c r="AB32" s="4">
        <f>S100L!AG32</f>
        <v>127</v>
      </c>
      <c r="AC32" s="5">
        <f t="shared" si="2"/>
        <v>3.0999999046325684</v>
      </c>
      <c r="AD32" s="4">
        <f t="shared" si="3"/>
        <v>62</v>
      </c>
      <c r="AE32" s="4">
        <f t="shared" si="4"/>
        <v>176</v>
      </c>
      <c r="AF32" s="5">
        <f t="shared" si="5"/>
        <v>2.8399999141693115</v>
      </c>
      <c r="AG32" s="3" t="str">
        <f>RemarksFirst(D32:W32,Details!D31:M31,S100L!AI32,AF32,$D$5:$W$5)</f>
        <v>CSC218</v>
      </c>
    </row>
    <row r="33" spans="1:33" x14ac:dyDescent="0.35">
      <c r="A33" s="99">
        <v>26</v>
      </c>
      <c r="B33" s="3" t="str">
        <f>PROPER(Details!B32)</f>
        <v>Peter, Lucy Chioma</v>
      </c>
      <c r="C33" s="22" t="str">
        <f>T(Details!C32)</f>
        <v>CMP/20/109600</v>
      </c>
      <c r="D33" s="18" t="s">
        <v>72</v>
      </c>
      <c r="E33" s="18" t="s">
        <v>68</v>
      </c>
      <c r="F33" s="18" t="s">
        <v>68</v>
      </c>
      <c r="G33" s="18" t="s">
        <v>71</v>
      </c>
      <c r="H33" s="18" t="s">
        <v>72</v>
      </c>
      <c r="I33" s="18" t="s">
        <v>67</v>
      </c>
      <c r="J33" s="18" t="s">
        <v>71</v>
      </c>
      <c r="K33" s="18" t="s">
        <v>67</v>
      </c>
      <c r="L33" s="18" t="s">
        <v>68</v>
      </c>
      <c r="M33" s="18"/>
      <c r="N33" s="18"/>
      <c r="O33" s="18"/>
      <c r="P33" s="18"/>
      <c r="Q33" s="18"/>
      <c r="R33" s="18"/>
      <c r="S33" s="18"/>
      <c r="T33" s="18"/>
      <c r="U33" s="18"/>
      <c r="V33" s="2" t="str" cm="1">
        <f t="array" ref="V33">AllCurCo(Details!D32:M32)</f>
        <v>PHY112 (2)B</v>
      </c>
      <c r="W33" s="4">
        <f>SUM(SumTCL(D33:W33,$D$7:$W$7),Details!O32)</f>
        <v>23</v>
      </c>
      <c r="X33" s="4">
        <f>SUM(CurrGP(D33:W33,$D$7:$W$7),Details!P32)</f>
        <v>62</v>
      </c>
      <c r="Y33" s="5">
        <f t="shared" si="0"/>
        <v>2.7000000476837158</v>
      </c>
      <c r="Z33" s="4" t="str">
        <f t="shared" si="1"/>
        <v>P</v>
      </c>
      <c r="AA33" s="4">
        <f>S100L!AF33</f>
        <v>41</v>
      </c>
      <c r="AB33" s="4">
        <f>S100L!AG33</f>
        <v>110</v>
      </c>
      <c r="AC33" s="5">
        <f t="shared" si="2"/>
        <v>2.6800000667572021</v>
      </c>
      <c r="AD33" s="4">
        <f t="shared" si="3"/>
        <v>64</v>
      </c>
      <c r="AE33" s="4">
        <f t="shared" si="4"/>
        <v>172</v>
      </c>
      <c r="AF33" s="5">
        <f t="shared" si="5"/>
        <v>2.690000057220459</v>
      </c>
      <c r="AG33" s="3" t="str">
        <f>RemarksFirst(D33:W33,Details!D32:M32,S100L!AI33,AF33,$D$5:$W$5)</f>
        <v>PASS</v>
      </c>
    </row>
    <row r="34" spans="1:33" x14ac:dyDescent="0.35">
      <c r="A34" s="99">
        <v>27</v>
      </c>
      <c r="B34" s="3" t="str">
        <f>PROPER(Details!B33)</f>
        <v>Alozie-Nnaoma, Favour Chinonso</v>
      </c>
      <c r="C34" s="22" t="str">
        <f>T(Details!C33)</f>
        <v>CMP/20/109602</v>
      </c>
      <c r="D34" s="18" t="s">
        <v>72</v>
      </c>
      <c r="E34" s="18" t="s">
        <v>67</v>
      </c>
      <c r="F34" s="18" t="s">
        <v>68</v>
      </c>
      <c r="G34" s="18" t="s">
        <v>67</v>
      </c>
      <c r="H34" s="18" t="s">
        <v>69</v>
      </c>
      <c r="I34" s="18" t="s">
        <v>69</v>
      </c>
      <c r="J34" s="18" t="s">
        <v>68</v>
      </c>
      <c r="K34" s="18" t="s">
        <v>69</v>
      </c>
      <c r="L34" s="18" t="s">
        <v>67</v>
      </c>
      <c r="M34" s="18"/>
      <c r="N34" s="18"/>
      <c r="O34" s="18"/>
      <c r="P34" s="18"/>
      <c r="Q34" s="18"/>
      <c r="R34" s="18"/>
      <c r="S34" s="18"/>
      <c r="T34" s="18"/>
      <c r="U34" s="18"/>
      <c r="V34" s="2" t="str" cm="1">
        <f t="array" ref="V34">AllCurCo(Details!D33:M33)</f>
        <v>CHM113 (3)C</v>
      </c>
      <c r="W34" s="4">
        <f>SUM(SumTCL(D34:W34,$D$7:$W$7),Details!O33)</f>
        <v>24</v>
      </c>
      <c r="X34" s="4">
        <f>SUM(CurrGP(D34:W34,$D$7:$W$7),Details!P33)</f>
        <v>87</v>
      </c>
      <c r="Y34" s="5">
        <f t="shared" si="0"/>
        <v>3.630000114440918</v>
      </c>
      <c r="Z34" s="4" t="str">
        <f t="shared" si="1"/>
        <v>P</v>
      </c>
      <c r="AA34" s="4">
        <f>S100L!AF34</f>
        <v>40</v>
      </c>
      <c r="AB34" s="4">
        <f>S100L!AG34</f>
        <v>114</v>
      </c>
      <c r="AC34" s="5">
        <f t="shared" si="2"/>
        <v>2.8499999046325684</v>
      </c>
      <c r="AD34" s="4">
        <f t="shared" si="3"/>
        <v>64</v>
      </c>
      <c r="AE34" s="4">
        <f t="shared" si="4"/>
        <v>201</v>
      </c>
      <c r="AF34" s="5">
        <f t="shared" si="5"/>
        <v>3.1400001049041748</v>
      </c>
      <c r="AG34" s="3" t="str">
        <f>RemarksFirst(D34:W34,Details!D33:M33,S100L!AI34,AF34,$D$5:$W$5)</f>
        <v>CHM124,GSS113,PHY112</v>
      </c>
    </row>
    <row r="35" spans="1:33" x14ac:dyDescent="0.35">
      <c r="A35" s="99">
        <v>28</v>
      </c>
      <c r="B35" s="3" t="str">
        <f>PROPER(Details!B34)</f>
        <v>Peter, Temple Chimaobi</v>
      </c>
      <c r="C35" s="22" t="str">
        <f>T(Details!C34)</f>
        <v>CMP/20/109617</v>
      </c>
      <c r="D35" s="18" t="s">
        <v>70</v>
      </c>
      <c r="E35" s="18" t="s">
        <v>68</v>
      </c>
      <c r="F35" s="18" t="s">
        <v>70</v>
      </c>
      <c r="G35" s="18" t="s">
        <v>68</v>
      </c>
      <c r="H35" s="18" t="s">
        <v>70</v>
      </c>
      <c r="I35" s="18" t="s">
        <v>72</v>
      </c>
      <c r="J35" s="18" t="s">
        <v>67</v>
      </c>
      <c r="K35" s="18" t="s">
        <v>67</v>
      </c>
      <c r="L35" s="18" t="s">
        <v>71</v>
      </c>
      <c r="M35" s="18"/>
      <c r="N35" s="18"/>
      <c r="O35" s="18"/>
      <c r="P35" s="18"/>
      <c r="Q35" s="18"/>
      <c r="R35" s="18"/>
      <c r="S35" s="18"/>
      <c r="T35" s="18"/>
      <c r="U35" s="18"/>
      <c r="V35" s="2" t="str" cm="1">
        <f t="array" ref="V35">AllCurCo(Details!D34:M34)</f>
        <v/>
      </c>
      <c r="W35" s="4">
        <f>SUM(SumTCL(D35:W35,$D$7:$W$7),Details!O34)</f>
        <v>21</v>
      </c>
      <c r="X35" s="4">
        <f>SUM(CurrGP(D35:W35,$D$7:$W$7),Details!P34)</f>
        <v>38</v>
      </c>
      <c r="Y35" s="5">
        <f t="shared" si="0"/>
        <v>1.809999942779541</v>
      </c>
      <c r="Z35" s="4" t="str">
        <f t="shared" si="1"/>
        <v>P</v>
      </c>
      <c r="AA35" s="4">
        <f>S100L!AF35</f>
        <v>41</v>
      </c>
      <c r="AB35" s="4">
        <f>S100L!AG35</f>
        <v>122</v>
      </c>
      <c r="AC35" s="5">
        <f t="shared" si="2"/>
        <v>2.9800000190734863</v>
      </c>
      <c r="AD35" s="4">
        <f t="shared" si="3"/>
        <v>62</v>
      </c>
      <c r="AE35" s="4">
        <f t="shared" si="4"/>
        <v>160</v>
      </c>
      <c r="AF35" s="5">
        <f t="shared" si="5"/>
        <v>2.5799999237060547</v>
      </c>
      <c r="AG35" s="3" t="str">
        <f>RemarksFirst(D35:W35,Details!D34:M34,S100L!AI35,AF35,$D$5:$W$5)</f>
        <v>MTH211,PHY212,GSS217</v>
      </c>
    </row>
    <row r="36" spans="1:33" s="29" customFormat="1" x14ac:dyDescent="0.35">
      <c r="A36" s="101">
        <v>29</v>
      </c>
      <c r="B36" s="26" t="str">
        <f>PROPER(Details!B35)</f>
        <v>Wilson, Obinna David</v>
      </c>
      <c r="C36" s="27" t="str">
        <f>T(Details!C35)</f>
        <v>CMP/20/109635</v>
      </c>
      <c r="D36" s="28" t="s">
        <v>70</v>
      </c>
      <c r="E36" s="28" t="s">
        <v>67</v>
      </c>
      <c r="F36" s="28" t="s">
        <v>67</v>
      </c>
      <c r="G36" s="28" t="s">
        <v>67</v>
      </c>
      <c r="H36" s="28" t="s">
        <v>67</v>
      </c>
      <c r="I36" s="28" t="s">
        <v>69</v>
      </c>
      <c r="J36" s="28" t="s">
        <v>68</v>
      </c>
      <c r="K36" s="28" t="s">
        <v>69</v>
      </c>
      <c r="L36" s="28" t="s">
        <v>68</v>
      </c>
      <c r="M36" s="28"/>
      <c r="N36" s="28"/>
      <c r="O36" s="28"/>
      <c r="P36" s="28"/>
      <c r="Q36" s="28"/>
      <c r="R36" s="28"/>
      <c r="S36" s="28"/>
      <c r="T36" s="28"/>
      <c r="U36" s="28"/>
      <c r="V36" s="2" t="str" cm="1">
        <f t="array" ref="V36">AllCurCo(Details!D35:M35)</f>
        <v/>
      </c>
      <c r="W36" s="4">
        <f>SUM(SumTCL(D36:W36,$D$7:$W$7),Details!O35)</f>
        <v>21</v>
      </c>
      <c r="X36" s="4">
        <f>SUM(CurrGP(D36:W36,$D$7:$W$7),Details!P35)</f>
        <v>73</v>
      </c>
      <c r="Y36" s="5">
        <f t="shared" si="0"/>
        <v>3.4800000190734863</v>
      </c>
      <c r="Z36" s="4" t="str">
        <f t="shared" si="1"/>
        <v>P</v>
      </c>
      <c r="AA36" s="4">
        <f>S100L!AF36</f>
        <v>41</v>
      </c>
      <c r="AB36" s="4">
        <f>S100L!AG36</f>
        <v>157</v>
      </c>
      <c r="AC36" s="5">
        <f t="shared" si="2"/>
        <v>3.8299999237060547</v>
      </c>
      <c r="AD36" s="4">
        <f t="shared" si="3"/>
        <v>62</v>
      </c>
      <c r="AE36" s="4">
        <f t="shared" si="4"/>
        <v>230</v>
      </c>
      <c r="AF36" s="5">
        <f t="shared" si="5"/>
        <v>3.7100000381469727</v>
      </c>
      <c r="AG36" s="3" t="str">
        <f>RemarksFirst(D36:W36,Details!D35:M35,S100L!AI36,AF36,$D$5:$W$5)</f>
        <v>MTH211,CHM124</v>
      </c>
    </row>
    <row r="37" spans="1:33" ht="26.25" customHeight="1" x14ac:dyDescent="0.35">
      <c r="A37" s="99">
        <v>30</v>
      </c>
      <c r="B37" s="3" t="str">
        <f>PROPER(Details!B36)</f>
        <v>Tchike, Justice Udochukwu</v>
      </c>
      <c r="C37" s="22" t="str">
        <f>T(Details!C36)</f>
        <v>CMP/20/109665</v>
      </c>
      <c r="D37" s="18" t="s">
        <v>72</v>
      </c>
      <c r="E37" s="18" t="s">
        <v>70</v>
      </c>
      <c r="F37" s="18" t="s">
        <v>68</v>
      </c>
      <c r="G37" s="18" t="s">
        <v>68</v>
      </c>
      <c r="H37" s="18" t="s">
        <v>68</v>
      </c>
      <c r="I37" s="18" t="s">
        <v>68</v>
      </c>
      <c r="J37" s="18" t="s">
        <v>71</v>
      </c>
      <c r="K37" s="18" t="s">
        <v>69</v>
      </c>
      <c r="L37" s="18" t="s">
        <v>71</v>
      </c>
      <c r="M37" s="18"/>
      <c r="N37" s="18"/>
      <c r="O37" s="18"/>
      <c r="P37" s="18"/>
      <c r="Q37" s="18"/>
      <c r="R37" s="18"/>
      <c r="S37" s="18"/>
      <c r="T37" s="18"/>
      <c r="U37" s="18"/>
      <c r="V37" s="2" t="str" cm="1">
        <f t="array" ref="V37">AllCurCo(Details!D36:M36)</f>
        <v>PHY112 (2)D</v>
      </c>
      <c r="W37" s="4">
        <f>SUM(SumTCL(D37:W37,$D$7:$W$7),Details!O36)</f>
        <v>23</v>
      </c>
      <c r="X37" s="4">
        <f>SUM(CurrGP(D37:W37,$D$7:$W$7),Details!P36)</f>
        <v>52</v>
      </c>
      <c r="Y37" s="5">
        <f t="shared" si="0"/>
        <v>2.2599999904632568</v>
      </c>
      <c r="Z37" s="4" t="str">
        <f t="shared" si="1"/>
        <v>P</v>
      </c>
      <c r="AA37" s="4">
        <f>S100L!AF37</f>
        <v>41</v>
      </c>
      <c r="AB37" s="4">
        <f>S100L!AG37</f>
        <v>94</v>
      </c>
      <c r="AC37" s="5">
        <f t="shared" si="2"/>
        <v>2.2899999618530273</v>
      </c>
      <c r="AD37" s="4">
        <f t="shared" si="3"/>
        <v>64</v>
      </c>
      <c r="AE37" s="4">
        <f t="shared" si="4"/>
        <v>146</v>
      </c>
      <c r="AF37" s="5">
        <f t="shared" si="5"/>
        <v>2.2799999713897705</v>
      </c>
      <c r="AG37" s="3" t="str">
        <f>RemarksFirst(D37:W37,Details!D36:M36,S100L!AI37,AF37,$D$5:$W$5)</f>
        <v>STA212,PHY122,CHM121,CHM124,CSC123</v>
      </c>
    </row>
    <row r="38" spans="1:33" x14ac:dyDescent="0.35">
      <c r="A38" s="99">
        <v>31</v>
      </c>
      <c r="B38" s="3" t="str">
        <f>PROPER(Details!B37)</f>
        <v>Godwin, Kelechi Joel</v>
      </c>
      <c r="C38" s="22" t="str">
        <f>T(Details!C37)</f>
        <v>CMP/20/109694</v>
      </c>
      <c r="D38" s="53" t="s">
        <v>72</v>
      </c>
      <c r="E38" s="53" t="s">
        <v>72</v>
      </c>
      <c r="F38" s="53" t="s">
        <v>68</v>
      </c>
      <c r="G38" s="53" t="s">
        <v>68</v>
      </c>
      <c r="H38" s="53" t="s">
        <v>72</v>
      </c>
      <c r="I38" s="53" t="s">
        <v>68</v>
      </c>
      <c r="J38" s="53" t="s">
        <v>68</v>
      </c>
      <c r="K38" s="53" t="s">
        <v>67</v>
      </c>
      <c r="L38" s="53" t="s">
        <v>70</v>
      </c>
      <c r="M38" s="18"/>
      <c r="N38" s="18"/>
      <c r="O38" s="18"/>
      <c r="P38" s="18"/>
      <c r="Q38" s="18"/>
      <c r="R38" s="18"/>
      <c r="S38" s="18"/>
      <c r="T38" s="18"/>
      <c r="U38" s="18"/>
      <c r="V38" s="2" t="str" cm="1">
        <f t="array" ref="V38">AllCurCo(Details!D37:M37)</f>
        <v/>
      </c>
      <c r="W38" s="4">
        <f>SUM(SumTCL(D38:W38,$D$7:$W$7),Details!O37)</f>
        <v>21</v>
      </c>
      <c r="X38" s="4">
        <f>SUM(CurrGP(D38:W38,$D$7:$W$7),Details!P37)</f>
        <v>43</v>
      </c>
      <c r="Y38" s="5">
        <f t="shared" si="0"/>
        <v>2.0499999523162842</v>
      </c>
      <c r="Z38" s="4" t="str">
        <f t="shared" si="1"/>
        <v>CO</v>
      </c>
      <c r="AA38" s="4">
        <f>S100L!AF38</f>
        <v>41</v>
      </c>
      <c r="AB38" s="4">
        <f>S100L!AG38</f>
        <v>105</v>
      </c>
      <c r="AC38" s="5">
        <f t="shared" si="2"/>
        <v>2.559999942779541</v>
      </c>
      <c r="AD38" s="4">
        <f t="shared" si="3"/>
        <v>62</v>
      </c>
      <c r="AE38" s="4">
        <f t="shared" si="4"/>
        <v>148</v>
      </c>
      <c r="AF38" s="5">
        <f t="shared" si="5"/>
        <v>2.3900001049041748</v>
      </c>
      <c r="AG38" s="3" t="str">
        <f>RemarksFirst(D38:W38,Details!D37:M37,S100L!AI38,AF38,$D$5:$W$5)</f>
        <v>CSC218,CSC123</v>
      </c>
    </row>
    <row r="39" spans="1:33" ht="21" x14ac:dyDescent="0.35">
      <c r="A39" s="99">
        <v>32</v>
      </c>
      <c r="B39" s="3" t="str">
        <f>PROPER(Details!B38)</f>
        <v>Nwachukwu, Favour Chinaemezu</v>
      </c>
      <c r="C39" s="22" t="str">
        <f>T(Details!C38)</f>
        <v>CMP/20/109703</v>
      </c>
      <c r="D39" s="18" t="s">
        <v>71</v>
      </c>
      <c r="E39" s="18" t="s">
        <v>70</v>
      </c>
      <c r="F39" s="18" t="s">
        <v>68</v>
      </c>
      <c r="G39" s="18" t="s">
        <v>68</v>
      </c>
      <c r="H39" s="18" t="s">
        <v>68</v>
      </c>
      <c r="I39" s="18" t="s">
        <v>67</v>
      </c>
      <c r="J39" s="18" t="s">
        <v>68</v>
      </c>
      <c r="K39" s="18" t="s">
        <v>67</v>
      </c>
      <c r="L39" s="18" t="s">
        <v>72</v>
      </c>
      <c r="M39" s="18"/>
      <c r="N39" s="18"/>
      <c r="O39" s="18"/>
      <c r="P39" s="18"/>
      <c r="Q39" s="18"/>
      <c r="R39" s="18"/>
      <c r="S39" s="18"/>
      <c r="T39" s="18"/>
      <c r="U39" s="18"/>
      <c r="V39" s="2" t="str" cm="1">
        <f t="array" ref="V39">AllCurCo(Details!D38:M38)</f>
        <v>PHY117 (1)A,CHM114 (1)B</v>
      </c>
      <c r="W39" s="4">
        <f>SUM(SumTCL(D39:W39,$D$7:$W$7),Details!O38)</f>
        <v>23</v>
      </c>
      <c r="X39" s="4">
        <f>SUM(CurrGP(D39:W39,$D$7:$W$7),Details!P38)</f>
        <v>61</v>
      </c>
      <c r="Y39" s="5">
        <f t="shared" si="0"/>
        <v>2.6500000953674316</v>
      </c>
      <c r="Z39" s="4" t="str">
        <f t="shared" si="1"/>
        <v>P</v>
      </c>
      <c r="AA39" s="4">
        <f>S100L!AF39</f>
        <v>41</v>
      </c>
      <c r="AB39" s="4">
        <f>S100L!AG39</f>
        <v>114</v>
      </c>
      <c r="AC39" s="5">
        <f t="shared" si="2"/>
        <v>2.7799999713897705</v>
      </c>
      <c r="AD39" s="4">
        <f t="shared" si="3"/>
        <v>64</v>
      </c>
      <c r="AE39" s="4">
        <f t="shared" si="4"/>
        <v>175</v>
      </c>
      <c r="AF39" s="5">
        <f t="shared" si="5"/>
        <v>2.7300000190734863</v>
      </c>
      <c r="AG39" s="3" t="str">
        <f>RemarksFirst(D39:W39,Details!D38:M38,S100L!AI39,AF39,$D$5:$W$5)</f>
        <v>STA212,PHY122,CHM124</v>
      </c>
    </row>
    <row r="40" spans="1:33" x14ac:dyDescent="0.35">
      <c r="A40" s="99">
        <v>33</v>
      </c>
      <c r="B40" s="3" t="str">
        <f>PROPER(Details!B39)</f>
        <v>Chijioke, Chetachi Francisca</v>
      </c>
      <c r="C40" s="22" t="str">
        <f>T(Details!C39)</f>
        <v>CMP/20/109723</v>
      </c>
      <c r="D40" s="18" t="s">
        <v>72</v>
      </c>
      <c r="E40" s="18" t="s">
        <v>67</v>
      </c>
      <c r="F40" s="18" t="s">
        <v>68</v>
      </c>
      <c r="G40" s="18" t="s">
        <v>71</v>
      </c>
      <c r="H40" s="18" t="s">
        <v>68</v>
      </c>
      <c r="I40" s="18" t="s">
        <v>67</v>
      </c>
      <c r="J40" s="18" t="s">
        <v>68</v>
      </c>
      <c r="K40" s="18" t="s">
        <v>67</v>
      </c>
      <c r="L40" s="18" t="s">
        <v>68</v>
      </c>
      <c r="M40" s="18"/>
      <c r="N40" s="18"/>
      <c r="O40" s="18"/>
      <c r="P40" s="18"/>
      <c r="Q40" s="18"/>
      <c r="R40" s="18"/>
      <c r="S40" s="18"/>
      <c r="T40" s="18"/>
      <c r="U40" s="18"/>
      <c r="V40" s="2" t="str" cm="1">
        <f t="array" ref="V40">AllCurCo(Details!D39:M39)</f>
        <v/>
      </c>
      <c r="W40" s="4">
        <f>SUM(SumTCL(D40:W40,$D$7:$W$7),Details!O39)</f>
        <v>21</v>
      </c>
      <c r="X40" s="4">
        <f>SUM(CurrGP(D40:W40,$D$7:$W$7),Details!P39)</f>
        <v>63</v>
      </c>
      <c r="Y40" s="5">
        <f t="shared" si="0"/>
        <v>3</v>
      </c>
      <c r="Z40" s="4" t="str">
        <f t="shared" si="1"/>
        <v>P</v>
      </c>
      <c r="AA40" s="4">
        <f>S100L!AF40</f>
        <v>41</v>
      </c>
      <c r="AB40" s="4">
        <f>S100L!AG40</f>
        <v>152</v>
      </c>
      <c r="AC40" s="5">
        <f t="shared" si="2"/>
        <v>3.7100000381469727</v>
      </c>
      <c r="AD40" s="4">
        <f t="shared" si="3"/>
        <v>62</v>
      </c>
      <c r="AE40" s="4">
        <f t="shared" si="4"/>
        <v>215</v>
      </c>
      <c r="AF40" s="5">
        <f t="shared" si="5"/>
        <v>3.4700000286102295</v>
      </c>
      <c r="AG40" s="3" t="str">
        <f>RemarksFirst(D40:W40,Details!D39:M39,S100L!AI40,AF40,$D$5:$W$5)</f>
        <v>PASS</v>
      </c>
    </row>
    <row r="41" spans="1:33" x14ac:dyDescent="0.35">
      <c r="A41" s="99">
        <v>34</v>
      </c>
      <c r="B41" s="3" t="str">
        <f>PROPER(Details!B40)</f>
        <v>Chibuike, Junior Victor</v>
      </c>
      <c r="C41" s="22" t="str">
        <f>T(Details!C40)</f>
        <v>CMP/20/109726</v>
      </c>
      <c r="D41" s="18" t="s">
        <v>68</v>
      </c>
      <c r="E41" s="18" t="s">
        <v>67</v>
      </c>
      <c r="F41" s="18" t="s">
        <v>67</v>
      </c>
      <c r="G41" s="18" t="s">
        <v>68</v>
      </c>
      <c r="H41" s="18" t="s">
        <v>69</v>
      </c>
      <c r="I41" s="18" t="s">
        <v>69</v>
      </c>
      <c r="J41" s="18" t="s">
        <v>68</v>
      </c>
      <c r="K41" s="18" t="s">
        <v>69</v>
      </c>
      <c r="L41" s="18" t="s">
        <v>68</v>
      </c>
      <c r="M41" s="18"/>
      <c r="N41" s="18"/>
      <c r="O41" s="18"/>
      <c r="P41" s="18"/>
      <c r="Q41" s="18"/>
      <c r="R41" s="18"/>
      <c r="S41" s="18"/>
      <c r="T41" s="18"/>
      <c r="U41" s="18"/>
      <c r="V41" s="2" t="str" cm="1">
        <f t="array" ref="V41">AllCurCo(Details!D40:M40)</f>
        <v/>
      </c>
      <c r="W41" s="4">
        <f>SUM(SumTCL(D41:W41,$D$7:$W$7),Details!O40)</f>
        <v>21</v>
      </c>
      <c r="X41" s="4">
        <f>SUM(CurrGP(D41:W41,$D$7:$W$7),Details!P40)</f>
        <v>82</v>
      </c>
      <c r="Y41" s="5">
        <f t="shared" si="0"/>
        <v>3.9000000953674316</v>
      </c>
      <c r="Z41" s="4" t="str">
        <f t="shared" si="1"/>
        <v>P</v>
      </c>
      <c r="AA41" s="4">
        <f>S100L!AF41</f>
        <v>41</v>
      </c>
      <c r="AB41" s="4">
        <f>S100L!AG41</f>
        <v>131</v>
      </c>
      <c r="AC41" s="5">
        <f t="shared" si="2"/>
        <v>3.2000000476837158</v>
      </c>
      <c r="AD41" s="4">
        <f t="shared" si="3"/>
        <v>62</v>
      </c>
      <c r="AE41" s="4">
        <f t="shared" si="4"/>
        <v>213</v>
      </c>
      <c r="AF41" s="5">
        <f t="shared" si="5"/>
        <v>3.440000057220459</v>
      </c>
      <c r="AG41" s="3" t="str">
        <f>RemarksFirst(D41:W41,Details!D40:M40,S100L!AI41,AF41,$D$5:$W$5)</f>
        <v>PASS</v>
      </c>
    </row>
    <row r="42" spans="1:33" x14ac:dyDescent="0.35">
      <c r="A42" s="99">
        <v>35</v>
      </c>
      <c r="B42" s="3" t="str">
        <f>PROPER(Details!B41)</f>
        <v>Nwanne, Emmanuel Uzochukwu</v>
      </c>
      <c r="C42" s="22" t="str">
        <f>T(Details!C41)</f>
        <v>CMP/20/109736</v>
      </c>
      <c r="D42" s="18" t="s">
        <v>72</v>
      </c>
      <c r="E42" s="18" t="s">
        <v>70</v>
      </c>
      <c r="F42" s="18" t="s">
        <v>68</v>
      </c>
      <c r="G42" s="18" t="s">
        <v>72</v>
      </c>
      <c r="H42" s="18" t="s">
        <v>72</v>
      </c>
      <c r="I42" s="18" t="s">
        <v>68</v>
      </c>
      <c r="J42" s="18" t="s">
        <v>68</v>
      </c>
      <c r="K42" s="18" t="s">
        <v>67</v>
      </c>
      <c r="L42" s="18" t="s">
        <v>70</v>
      </c>
      <c r="M42" s="18"/>
      <c r="N42" s="18"/>
      <c r="O42" s="18"/>
      <c r="P42" s="18"/>
      <c r="Q42" s="18"/>
      <c r="R42" s="18"/>
      <c r="S42" s="18"/>
      <c r="T42" s="18"/>
      <c r="U42" s="18"/>
      <c r="V42" s="2" t="str" cm="1">
        <f t="array" ref="V42">AllCurCo(Details!D41:M41)</f>
        <v>CHM113 (3)D</v>
      </c>
      <c r="W42" s="4">
        <f>SUM(SumTCL(D42:W42,$D$7:$W$7),Details!O41)</f>
        <v>24</v>
      </c>
      <c r="X42" s="4">
        <f>SUM(CurrGP(D42:W42,$D$7:$W$7),Details!P41)</f>
        <v>42</v>
      </c>
      <c r="Y42" s="5">
        <f t="shared" si="0"/>
        <v>1.75</v>
      </c>
      <c r="Z42" s="4" t="str">
        <f t="shared" si="1"/>
        <v>CO</v>
      </c>
      <c r="AA42" s="4">
        <f>S100L!AF42</f>
        <v>41</v>
      </c>
      <c r="AB42" s="4">
        <f>S100L!AG42</f>
        <v>115</v>
      </c>
      <c r="AC42" s="5">
        <f t="shared" si="2"/>
        <v>2.7999999523162842</v>
      </c>
      <c r="AD42" s="4">
        <f t="shared" si="3"/>
        <v>65</v>
      </c>
      <c r="AE42" s="4">
        <f t="shared" si="4"/>
        <v>157</v>
      </c>
      <c r="AF42" s="5">
        <f t="shared" si="5"/>
        <v>2.4200000762939453</v>
      </c>
      <c r="AG42" s="3" t="str">
        <f>RemarksFirst(D42:W42,Details!D41:M41,S100L!AI42,AF42,$D$5:$W$5)</f>
        <v>STA212,CSC218,CHM124</v>
      </c>
    </row>
    <row r="43" spans="1:33" x14ac:dyDescent="0.35">
      <c r="A43" s="99">
        <v>36</v>
      </c>
      <c r="B43" s="3" t="str">
        <f>PROPER(Details!B42)</f>
        <v>Ugwuanyi, Thankgod Maduabuchi</v>
      </c>
      <c r="C43" s="22" t="str">
        <f>T(Details!C42)</f>
        <v>CMP/20/109764</v>
      </c>
      <c r="D43" s="18" t="s">
        <v>72</v>
      </c>
      <c r="E43" s="18" t="s">
        <v>67</v>
      </c>
      <c r="F43" s="18" t="s">
        <v>68</v>
      </c>
      <c r="G43" s="18" t="s">
        <v>67</v>
      </c>
      <c r="H43" s="18" t="s">
        <v>68</v>
      </c>
      <c r="I43" s="18" t="s">
        <v>68</v>
      </c>
      <c r="J43" s="18" t="s">
        <v>68</v>
      </c>
      <c r="K43" s="18" t="s">
        <v>67</v>
      </c>
      <c r="L43" s="18" t="s">
        <v>68</v>
      </c>
      <c r="M43" s="18"/>
      <c r="N43" s="18"/>
      <c r="O43" s="18"/>
      <c r="P43" s="18"/>
      <c r="Q43" s="18"/>
      <c r="R43" s="18"/>
      <c r="S43" s="18"/>
      <c r="T43" s="18"/>
      <c r="U43" s="18"/>
      <c r="V43" s="2" t="str" cm="1">
        <f t="array" ref="V43">AllCurCo(Details!D42:M42)</f>
        <v/>
      </c>
      <c r="W43" s="4">
        <f>SUM(SumTCL(D43:W43,$D$7:$W$7),Details!O42)</f>
        <v>21</v>
      </c>
      <c r="X43" s="4">
        <f>SUM(CurrGP(D43:W43,$D$7:$W$7),Details!P42)</f>
        <v>64</v>
      </c>
      <c r="Y43" s="5">
        <f t="shared" si="0"/>
        <v>3.0499999523162842</v>
      </c>
      <c r="Z43" s="4" t="str">
        <f t="shared" si="1"/>
        <v>P</v>
      </c>
      <c r="AA43" s="4">
        <f>S100L!AF43</f>
        <v>41</v>
      </c>
      <c r="AB43" s="4">
        <f>S100L!AG43</f>
        <v>133</v>
      </c>
      <c r="AC43" s="5">
        <f t="shared" si="2"/>
        <v>3.2400000095367432</v>
      </c>
      <c r="AD43" s="4">
        <f t="shared" si="3"/>
        <v>62</v>
      </c>
      <c r="AE43" s="4">
        <f t="shared" si="4"/>
        <v>197</v>
      </c>
      <c r="AF43" s="5">
        <f t="shared" si="5"/>
        <v>3.1800000667572021</v>
      </c>
      <c r="AG43" s="3" t="str">
        <f>RemarksFirst(D43:W43,Details!D42:M42,S100L!AI43,AF43,$D$5:$W$5)</f>
        <v>PASS</v>
      </c>
    </row>
    <row r="44" spans="1:33" x14ac:dyDescent="0.35">
      <c r="A44" s="99">
        <v>37</v>
      </c>
      <c r="B44" s="3" t="str">
        <f>PROPER(Details!B43)</f>
        <v xml:space="preserve">Uwaoma, Emmanuel </v>
      </c>
      <c r="C44" s="22" t="str">
        <f>T(Details!C43)</f>
        <v>CMP/20/109780</v>
      </c>
      <c r="D44" s="18" t="s">
        <v>72</v>
      </c>
      <c r="E44" s="18" t="s">
        <v>68</v>
      </c>
      <c r="F44" s="18" t="s">
        <v>71</v>
      </c>
      <c r="G44" s="18" t="s">
        <v>68</v>
      </c>
      <c r="H44" s="18" t="s">
        <v>70</v>
      </c>
      <c r="I44" s="18" t="s">
        <v>68</v>
      </c>
      <c r="J44" s="18" t="s">
        <v>68</v>
      </c>
      <c r="K44" s="18" t="s">
        <v>67</v>
      </c>
      <c r="L44" s="18" t="s">
        <v>72</v>
      </c>
      <c r="M44" s="18"/>
      <c r="N44" s="18"/>
      <c r="O44" s="18"/>
      <c r="P44" s="18"/>
      <c r="Q44" s="18"/>
      <c r="R44" s="18"/>
      <c r="S44" s="18"/>
      <c r="T44" s="18"/>
      <c r="U44" s="18"/>
      <c r="V44" s="2" t="str" cm="1">
        <f t="array" ref="V44">AllCurCo(Details!D43:M43)</f>
        <v/>
      </c>
      <c r="W44" s="4">
        <f>SUM(SumTCL(D44:W44,$D$7:$W$7),Details!O43)</f>
        <v>21</v>
      </c>
      <c r="X44" s="4">
        <f>SUM(CurrGP(D44:W44,$D$7:$W$7),Details!P43)</f>
        <v>47</v>
      </c>
      <c r="Y44" s="5">
        <f t="shared" si="0"/>
        <v>2.2400000095367432</v>
      </c>
      <c r="Z44" s="4" t="str">
        <f t="shared" si="1"/>
        <v>P</v>
      </c>
      <c r="AA44" s="4">
        <f>S100L!AF44</f>
        <v>41</v>
      </c>
      <c r="AB44" s="4">
        <f>S100L!AG44</f>
        <v>144</v>
      </c>
      <c r="AC44" s="5">
        <f t="shared" si="2"/>
        <v>3.5099999904632568</v>
      </c>
      <c r="AD44" s="4">
        <f t="shared" si="3"/>
        <v>62</v>
      </c>
      <c r="AE44" s="4">
        <f t="shared" si="4"/>
        <v>191</v>
      </c>
      <c r="AF44" s="5">
        <f t="shared" si="5"/>
        <v>3.0799999237060547</v>
      </c>
      <c r="AG44" s="3" t="str">
        <f>RemarksFirst(D44:W44,Details!D43:M43,S100L!AI44,AF44,$D$5:$W$5)</f>
        <v>GSS217</v>
      </c>
    </row>
    <row r="45" spans="1:33" x14ac:dyDescent="0.35">
      <c r="A45" s="99">
        <v>38</v>
      </c>
      <c r="B45" s="3" t="str">
        <f>PROPER(Details!B44)</f>
        <v>Ochulor, Chimezie Emmanuel</v>
      </c>
      <c r="C45" s="22" t="str">
        <f>T(Details!C44)</f>
        <v>CMP/20/109846</v>
      </c>
      <c r="D45" s="18" t="s">
        <v>72</v>
      </c>
      <c r="E45" s="18" t="s">
        <v>72</v>
      </c>
      <c r="F45" s="18" t="s">
        <v>67</v>
      </c>
      <c r="G45" s="18" t="s">
        <v>71</v>
      </c>
      <c r="H45" s="18" t="s">
        <v>70</v>
      </c>
      <c r="I45" s="18" t="s">
        <v>68</v>
      </c>
      <c r="J45" s="18" t="s">
        <v>68</v>
      </c>
      <c r="K45" s="18" t="s">
        <v>71</v>
      </c>
      <c r="L45" s="20" t="s">
        <v>70</v>
      </c>
      <c r="M45" s="18"/>
      <c r="N45" s="18"/>
      <c r="O45" s="18"/>
      <c r="P45" s="18"/>
      <c r="Q45" s="18"/>
      <c r="R45" s="18"/>
      <c r="S45" s="18"/>
      <c r="T45" s="18"/>
      <c r="U45" s="18"/>
      <c r="V45" s="2" t="str" cm="1">
        <f t="array" ref="V45">AllCurCo(Details!D44:M44)</f>
        <v/>
      </c>
      <c r="W45" s="4">
        <f>SUM(SumTCL(D45:W45,$D$7:$W$7),Details!O44)</f>
        <v>21</v>
      </c>
      <c r="X45" s="4">
        <f>SUM(CurrGP(D45:W45,$D$7:$W$7),Details!P44)</f>
        <v>37</v>
      </c>
      <c r="Y45" s="5">
        <f t="shared" si="0"/>
        <v>1.7599999904632568</v>
      </c>
      <c r="Z45" s="4" t="str">
        <f t="shared" si="1"/>
        <v>CO</v>
      </c>
      <c r="AA45" s="4">
        <f>S100L!AF45</f>
        <v>41</v>
      </c>
      <c r="AB45" s="4">
        <f>S100L!AG45</f>
        <v>126</v>
      </c>
      <c r="AC45" s="5">
        <f t="shared" si="2"/>
        <v>3.0699999332427979</v>
      </c>
      <c r="AD45" s="4">
        <f t="shared" si="3"/>
        <v>62</v>
      </c>
      <c r="AE45" s="4">
        <f t="shared" si="4"/>
        <v>163</v>
      </c>
      <c r="AF45" s="5">
        <f t="shared" si="5"/>
        <v>2.630000114440918</v>
      </c>
      <c r="AG45" s="3" t="str">
        <f>RemarksFirst(D45:W45,Details!D44:M44,S100L!AI45,AF45,$D$5:$W$5)</f>
        <v>GSS217,CSC218,CHM124</v>
      </c>
    </row>
    <row r="46" spans="1:33" ht="24" customHeight="1" x14ac:dyDescent="0.35">
      <c r="A46" s="99">
        <v>39</v>
      </c>
      <c r="B46" s="3" t="str">
        <f>PROPER(Details!B45)</f>
        <v>Udenwaeze, Francis Onyekachi</v>
      </c>
      <c r="C46" s="22" t="str">
        <f>T(Details!C45)</f>
        <v>CMP/20/109849</v>
      </c>
      <c r="D46" s="18" t="s">
        <v>72</v>
      </c>
      <c r="E46" s="18" t="s">
        <v>68</v>
      </c>
      <c r="F46" s="18" t="s">
        <v>67</v>
      </c>
      <c r="G46" s="18" t="s">
        <v>68</v>
      </c>
      <c r="H46" s="18" t="s">
        <v>71</v>
      </c>
      <c r="I46" s="18" t="s">
        <v>67</v>
      </c>
      <c r="J46" s="18" t="s">
        <v>68</v>
      </c>
      <c r="K46" s="18" t="s">
        <v>68</v>
      </c>
      <c r="L46" s="18" t="s">
        <v>68</v>
      </c>
      <c r="M46" s="18"/>
      <c r="N46" s="18"/>
      <c r="O46" s="18"/>
      <c r="P46" s="18"/>
      <c r="Q46" s="18"/>
      <c r="R46" s="18"/>
      <c r="S46" s="18"/>
      <c r="T46" s="18"/>
      <c r="U46" s="18"/>
      <c r="V46" s="2" t="str" cm="1">
        <f t="array" ref="V46">AllCurCo(Details!D45:M45)</f>
        <v>PHY117 (1)A</v>
      </c>
      <c r="W46" s="4">
        <f>SUM(SumTCL(D46:W46,$D$7:$W$7),Details!O45)</f>
        <v>22</v>
      </c>
      <c r="X46" s="4">
        <f>SUM(CurrGP(D46:W46,$D$7:$W$7),Details!P45)</f>
        <v>65</v>
      </c>
      <c r="Y46" s="5">
        <f t="shared" si="0"/>
        <v>2.9500000476837158</v>
      </c>
      <c r="Z46" s="4" t="str">
        <f t="shared" si="1"/>
        <v>P</v>
      </c>
      <c r="AA46" s="4">
        <f>S100L!AF46</f>
        <v>36</v>
      </c>
      <c r="AB46" s="4">
        <f>S100L!AG46</f>
        <v>89</v>
      </c>
      <c r="AC46" s="5">
        <f t="shared" si="2"/>
        <v>2.4700000286102295</v>
      </c>
      <c r="AD46" s="4">
        <f t="shared" si="3"/>
        <v>58</v>
      </c>
      <c r="AE46" s="4">
        <f t="shared" si="4"/>
        <v>154</v>
      </c>
      <c r="AF46" s="5">
        <f t="shared" si="5"/>
        <v>2.6600000858306885</v>
      </c>
      <c r="AG46" s="3" t="str">
        <f>RemarksFirst(D46:W46,Details!D45:M45,S100L!AI46,AF46,$D$5:$W$5)</f>
        <v>MTH122,CHM124,MTH123</v>
      </c>
    </row>
    <row r="47" spans="1:33" x14ac:dyDescent="0.35">
      <c r="A47" s="99">
        <v>40</v>
      </c>
      <c r="B47" s="3" t="str">
        <f>PROPER(Details!B46)</f>
        <v>Chukwu, Emmanuella Ifechidere</v>
      </c>
      <c r="C47" s="22" t="str">
        <f>T(Details!C46)</f>
        <v>CMP/20/109870</v>
      </c>
      <c r="D47" s="18" t="s">
        <v>67</v>
      </c>
      <c r="E47" s="18" t="s">
        <v>69</v>
      </c>
      <c r="F47" s="18" t="s">
        <v>69</v>
      </c>
      <c r="G47" s="18" t="s">
        <v>68</v>
      </c>
      <c r="H47" s="18" t="s">
        <v>68</v>
      </c>
      <c r="I47" s="18" t="s">
        <v>69</v>
      </c>
      <c r="J47" s="18" t="s">
        <v>68</v>
      </c>
      <c r="K47" s="18" t="s">
        <v>69</v>
      </c>
      <c r="L47" s="18" t="s">
        <v>67</v>
      </c>
      <c r="M47" s="18"/>
      <c r="N47" s="18"/>
      <c r="O47" s="18"/>
      <c r="P47" s="18"/>
      <c r="Q47" s="18"/>
      <c r="R47" s="18"/>
      <c r="S47" s="18"/>
      <c r="T47" s="18"/>
      <c r="U47" s="18"/>
      <c r="V47" s="2" t="str" cm="1">
        <f t="array" ref="V47">AllCurCo(Details!D46:M46)</f>
        <v/>
      </c>
      <c r="W47" s="4">
        <f>SUM(SumTCL(D47:W47,$D$7:$W$7),Details!O46)</f>
        <v>21</v>
      </c>
      <c r="X47" s="4">
        <f>SUM(CurrGP(D47:W47,$D$7:$W$7),Details!P46)</f>
        <v>88</v>
      </c>
      <c r="Y47" s="5">
        <f t="shared" si="0"/>
        <v>4.190000057220459</v>
      </c>
      <c r="Z47" s="4" t="str">
        <f t="shared" si="1"/>
        <v>P</v>
      </c>
      <c r="AA47" s="4">
        <f>S100L!AF47</f>
        <v>41</v>
      </c>
      <c r="AB47" s="4">
        <f>S100L!AG47</f>
        <v>167</v>
      </c>
      <c r="AC47" s="5">
        <f t="shared" si="2"/>
        <v>4.070000171661377</v>
      </c>
      <c r="AD47" s="4">
        <f t="shared" si="3"/>
        <v>62</v>
      </c>
      <c r="AE47" s="4">
        <f t="shared" si="4"/>
        <v>255</v>
      </c>
      <c r="AF47" s="5">
        <f t="shared" si="5"/>
        <v>4.1100001335144043</v>
      </c>
      <c r="AG47" s="3" t="str">
        <f>RemarksFirst(D47:W47,Details!D46:M46,S100L!AI47,AF47,$D$5:$W$5)</f>
        <v>COMMENDATION</v>
      </c>
    </row>
    <row r="48" spans="1:33" x14ac:dyDescent="0.35">
      <c r="A48" s="99">
        <v>41</v>
      </c>
      <c r="B48" s="3" t="str">
        <f>PROPER(Details!B47)</f>
        <v>Amaechi, Rotimi Christian</v>
      </c>
      <c r="C48" s="22" t="str">
        <f>T(Details!C47)</f>
        <v>CMP/20/109871</v>
      </c>
      <c r="D48" s="18" t="s">
        <v>72</v>
      </c>
      <c r="E48" s="18" t="s">
        <v>68</v>
      </c>
      <c r="F48" s="18" t="s">
        <v>68</v>
      </c>
      <c r="G48" s="18" t="s">
        <v>68</v>
      </c>
      <c r="H48" s="18" t="s">
        <v>68</v>
      </c>
      <c r="I48" s="18" t="s">
        <v>68</v>
      </c>
      <c r="J48" s="18" t="s">
        <v>68</v>
      </c>
      <c r="K48" s="18" t="s">
        <v>67</v>
      </c>
      <c r="L48" s="18" t="s">
        <v>72</v>
      </c>
      <c r="M48" s="18"/>
      <c r="N48" s="18"/>
      <c r="O48" s="18"/>
      <c r="P48" s="18"/>
      <c r="Q48" s="18"/>
      <c r="R48" s="18"/>
      <c r="S48" s="18"/>
      <c r="T48" s="18"/>
      <c r="U48" s="18"/>
      <c r="V48" s="2" t="str" cm="1">
        <f t="array" ref="V48">AllCurCo(Details!D47:M47)</f>
        <v>CHM114 (1)A</v>
      </c>
      <c r="W48" s="4">
        <f>SUM(SumTCL(D48:W48,$D$7:$W$7),Details!O47)</f>
        <v>22</v>
      </c>
      <c r="X48" s="4">
        <f>SUM(CurrGP(D48:W48,$D$7:$W$7),Details!P47)</f>
        <v>60</v>
      </c>
      <c r="Y48" s="5">
        <f t="shared" si="0"/>
        <v>2.7300000190734863</v>
      </c>
      <c r="Z48" s="4" t="str">
        <f t="shared" si="1"/>
        <v>P</v>
      </c>
      <c r="AA48" s="4">
        <f>S100L!AF48</f>
        <v>41</v>
      </c>
      <c r="AB48" s="4">
        <f>S100L!AG48</f>
        <v>117</v>
      </c>
      <c r="AC48" s="5">
        <f t="shared" si="2"/>
        <v>2.8499999046325684</v>
      </c>
      <c r="AD48" s="4">
        <f t="shared" si="3"/>
        <v>63</v>
      </c>
      <c r="AE48" s="4">
        <f t="shared" si="4"/>
        <v>177</v>
      </c>
      <c r="AF48" s="5">
        <f t="shared" si="5"/>
        <v>2.809999942779541</v>
      </c>
      <c r="AG48" s="3" t="str">
        <f>RemarksFirst(D48:W48,Details!D47:M47,S100L!AI48,AF48,$D$5:$W$5)</f>
        <v>PHY127</v>
      </c>
    </row>
    <row r="49" spans="1:33" x14ac:dyDescent="0.35">
      <c r="A49" s="99">
        <v>42</v>
      </c>
      <c r="B49" s="3" t="str">
        <f>PROPER(Details!B48)</f>
        <v>Okezie, Favour Chidera</v>
      </c>
      <c r="C49" s="22" t="str">
        <f>T(Details!C48)</f>
        <v>CMP/20/109888</v>
      </c>
      <c r="D49" s="18" t="s">
        <v>67</v>
      </c>
      <c r="E49" s="18" t="s">
        <v>67</v>
      </c>
      <c r="F49" s="18" t="s">
        <v>67</v>
      </c>
      <c r="G49" s="18" t="s">
        <v>68</v>
      </c>
      <c r="H49" s="18" t="s">
        <v>67</v>
      </c>
      <c r="I49" s="18" t="s">
        <v>67</v>
      </c>
      <c r="J49" s="18" t="s">
        <v>68</v>
      </c>
      <c r="K49" s="18" t="s">
        <v>67</v>
      </c>
      <c r="L49" s="18" t="s">
        <v>68</v>
      </c>
      <c r="M49" s="18"/>
      <c r="N49" s="18"/>
      <c r="O49" s="18"/>
      <c r="P49" s="18"/>
      <c r="Q49" s="18"/>
      <c r="R49" s="18"/>
      <c r="S49" s="18"/>
      <c r="T49" s="18"/>
      <c r="U49" s="18"/>
      <c r="V49" s="2" t="str" cm="1">
        <f t="array" ref="V49">AllCurCo(Details!D48:M48)</f>
        <v/>
      </c>
      <c r="W49" s="4">
        <f>SUM(SumTCL(D49:W49,$D$7:$W$7),Details!O48)</f>
        <v>21</v>
      </c>
      <c r="X49" s="4">
        <f>SUM(CurrGP(D49:W49,$D$7:$W$7),Details!P48)</f>
        <v>78</v>
      </c>
      <c r="Y49" s="5">
        <f t="shared" si="0"/>
        <v>3.7100000381469727</v>
      </c>
      <c r="Z49" s="4" t="str">
        <f t="shared" si="1"/>
        <v>P</v>
      </c>
      <c r="AA49" s="4">
        <f>S100L!AF49</f>
        <v>41</v>
      </c>
      <c r="AB49" s="4">
        <f>S100L!AG49</f>
        <v>138</v>
      </c>
      <c r="AC49" s="5">
        <f t="shared" si="2"/>
        <v>3.369999885559082</v>
      </c>
      <c r="AD49" s="4">
        <f t="shared" si="3"/>
        <v>62</v>
      </c>
      <c r="AE49" s="4">
        <f t="shared" si="4"/>
        <v>216</v>
      </c>
      <c r="AF49" s="5">
        <f t="shared" si="5"/>
        <v>3.4800000190734863</v>
      </c>
      <c r="AG49" s="3" t="str">
        <f>RemarksFirst(D49:W49,Details!D48:M48,S100L!AI49,AF49,$D$5:$W$5)</f>
        <v>PASS</v>
      </c>
    </row>
    <row r="50" spans="1:33" x14ac:dyDescent="0.35">
      <c r="A50" s="99">
        <v>43</v>
      </c>
      <c r="B50" s="3" t="str">
        <f>PROPER(Details!B49)</f>
        <v>Cosmos, Emmanuel Ifeanyi</v>
      </c>
      <c r="C50" s="22" t="str">
        <f>T(Details!C49)</f>
        <v>CMP/20/109894</v>
      </c>
      <c r="D50" s="18" t="s">
        <v>68</v>
      </c>
      <c r="E50" s="18" t="s">
        <v>67</v>
      </c>
      <c r="F50" s="18" t="s">
        <v>68</v>
      </c>
      <c r="G50" s="18" t="s">
        <v>68</v>
      </c>
      <c r="H50" s="18" t="s">
        <v>67</v>
      </c>
      <c r="I50" s="18" t="s">
        <v>67</v>
      </c>
      <c r="J50" s="18" t="s">
        <v>68</v>
      </c>
      <c r="K50" s="18" t="s">
        <v>67</v>
      </c>
      <c r="L50" s="18" t="s">
        <v>70</v>
      </c>
      <c r="M50" s="18"/>
      <c r="N50" s="18"/>
      <c r="O50" s="18"/>
      <c r="P50" s="18"/>
      <c r="Q50" s="18"/>
      <c r="R50" s="18"/>
      <c r="S50" s="18"/>
      <c r="T50" s="18"/>
      <c r="U50" s="18"/>
      <c r="V50" s="2" t="str" cm="1">
        <f t="array" ref="V50">AllCurCo(Details!D49:M49)</f>
        <v>MTH112 (3)B</v>
      </c>
      <c r="W50" s="4">
        <f>SUM(SumTCL(D50:W50,$D$7:$W$7),Details!O49)</f>
        <v>24</v>
      </c>
      <c r="X50" s="4">
        <f>SUM(CurrGP(D50:W50,$D$7:$W$7),Details!P49)</f>
        <v>79</v>
      </c>
      <c r="Y50" s="5">
        <f t="shared" si="0"/>
        <v>3.2899999618530273</v>
      </c>
      <c r="Z50" s="4" t="str">
        <f t="shared" si="1"/>
        <v>CO</v>
      </c>
      <c r="AA50" s="4">
        <f>S100L!AF50</f>
        <v>41</v>
      </c>
      <c r="AB50" s="4">
        <f>S100L!AG50</f>
        <v>133</v>
      </c>
      <c r="AC50" s="5">
        <f t="shared" si="2"/>
        <v>3.2400000095367432</v>
      </c>
      <c r="AD50" s="4">
        <f t="shared" si="3"/>
        <v>65</v>
      </c>
      <c r="AE50" s="4">
        <f t="shared" si="4"/>
        <v>212</v>
      </c>
      <c r="AF50" s="5">
        <f t="shared" si="5"/>
        <v>3.2599999904632568</v>
      </c>
      <c r="AG50" s="3" t="str">
        <f>RemarksFirst(D50:W50,Details!D49:M49,S100L!AI50,AF50,$D$5:$W$5)</f>
        <v>CSC218</v>
      </c>
    </row>
    <row r="51" spans="1:33" ht="24" x14ac:dyDescent="0.35">
      <c r="A51" s="99">
        <v>44</v>
      </c>
      <c r="B51" s="3" t="str">
        <f>PROPER(Details!B50)</f>
        <v xml:space="preserve">Nwachinemere,  Goodness  Chidiebube </v>
      </c>
      <c r="C51" s="22" t="str">
        <f>T(Details!C50)</f>
        <v>CMP/20/109911</v>
      </c>
      <c r="D51" s="18" t="s">
        <v>72</v>
      </c>
      <c r="E51" s="18" t="s">
        <v>67</v>
      </c>
      <c r="F51" s="18" t="s">
        <v>68</v>
      </c>
      <c r="G51" s="18" t="s">
        <v>68</v>
      </c>
      <c r="H51" s="18" t="s">
        <v>67</v>
      </c>
      <c r="I51" s="18" t="s">
        <v>67</v>
      </c>
      <c r="J51" s="18" t="s">
        <v>71</v>
      </c>
      <c r="K51" s="18" t="s">
        <v>69</v>
      </c>
      <c r="L51" s="18" t="s">
        <v>68</v>
      </c>
      <c r="M51" s="18"/>
      <c r="N51" s="18"/>
      <c r="O51" s="18"/>
      <c r="P51" s="18"/>
      <c r="Q51" s="18"/>
      <c r="R51" s="18"/>
      <c r="S51" s="18"/>
      <c r="T51" s="18"/>
      <c r="U51" s="18"/>
      <c r="V51" s="2" t="str" cm="1">
        <f t="array" ref="V51">AllCurCo(Details!D50:M50)</f>
        <v/>
      </c>
      <c r="W51" s="4">
        <f>SUM(SumTCL(D51:W51,$D$7:$W$7),Details!O50)</f>
        <v>21</v>
      </c>
      <c r="X51" s="4">
        <f>SUM(CurrGP(D51:W51,$D$7:$W$7),Details!P50)</f>
        <v>67</v>
      </c>
      <c r="Y51" s="5">
        <f t="shared" si="0"/>
        <v>3.190000057220459</v>
      </c>
      <c r="Z51" s="4" t="str">
        <f t="shared" si="1"/>
        <v>P</v>
      </c>
      <c r="AA51" s="4">
        <f>S100L!AF51</f>
        <v>41</v>
      </c>
      <c r="AB51" s="4">
        <f>S100L!AG51</f>
        <v>138</v>
      </c>
      <c r="AC51" s="5">
        <f t="shared" si="2"/>
        <v>3.369999885559082</v>
      </c>
      <c r="AD51" s="4">
        <f t="shared" si="3"/>
        <v>62</v>
      </c>
      <c r="AE51" s="4">
        <f t="shared" si="4"/>
        <v>205</v>
      </c>
      <c r="AF51" s="5">
        <f t="shared" si="5"/>
        <v>3.309999942779541</v>
      </c>
      <c r="AG51" s="3" t="str">
        <f>RemarksFirst(D51:W51,Details!D50:M50,S100L!AI51,AF51,$D$5:$W$5)</f>
        <v>PASS</v>
      </c>
    </row>
    <row r="52" spans="1:33" ht="24" customHeight="1" x14ac:dyDescent="0.35">
      <c r="A52" s="99">
        <v>45</v>
      </c>
      <c r="B52" s="3" t="str">
        <f>PROPER(Details!B51)</f>
        <v>Emmanuel, Victor</v>
      </c>
      <c r="C52" s="22" t="str">
        <f>T(Details!C51)</f>
        <v>CMP/20/109930</v>
      </c>
      <c r="D52" s="18" t="s">
        <v>72</v>
      </c>
      <c r="E52" s="18" t="s">
        <v>68</v>
      </c>
      <c r="F52" s="18" t="s">
        <v>67</v>
      </c>
      <c r="G52" s="18" t="s">
        <v>67</v>
      </c>
      <c r="H52" s="18" t="s">
        <v>68</v>
      </c>
      <c r="I52" s="18" t="s">
        <v>68</v>
      </c>
      <c r="J52" s="18" t="s">
        <v>68</v>
      </c>
      <c r="K52" s="18" t="s">
        <v>67</v>
      </c>
      <c r="L52" s="18" t="s">
        <v>776</v>
      </c>
      <c r="M52" s="18"/>
      <c r="N52" s="18"/>
      <c r="O52" s="18"/>
      <c r="P52" s="18"/>
      <c r="Q52" s="18"/>
      <c r="R52" s="18"/>
      <c r="S52" s="18"/>
      <c r="T52" s="18"/>
      <c r="U52" s="18"/>
      <c r="V52" s="2" t="str" cm="1">
        <f t="array" ref="V52">AllCurCo(Details!D51:M51)</f>
        <v>MTH112 (3)C</v>
      </c>
      <c r="W52" s="4">
        <f>SUM(SumTCL(D52:W52,$D$7:$W$7),Details!O51)</f>
        <v>22</v>
      </c>
      <c r="X52" s="4">
        <f>SUM(CurrGP(D52:W52,$D$7:$W$7),Details!P51)</f>
        <v>66</v>
      </c>
      <c r="Y52" s="5">
        <f t="shared" si="0"/>
        <v>3</v>
      </c>
      <c r="Z52" s="4" t="str">
        <f t="shared" si="1"/>
        <v>CO</v>
      </c>
      <c r="AA52" s="4">
        <f>S100L!AF52</f>
        <v>41</v>
      </c>
      <c r="AB52" s="4">
        <f>S100L!AG52</f>
        <v>99</v>
      </c>
      <c r="AC52" s="5">
        <f t="shared" si="2"/>
        <v>2.4100000858306885</v>
      </c>
      <c r="AD52" s="4">
        <f t="shared" si="3"/>
        <v>63</v>
      </c>
      <c r="AE52" s="4">
        <f t="shared" si="4"/>
        <v>165</v>
      </c>
      <c r="AF52" s="5">
        <f t="shared" si="5"/>
        <v>2.619999885559082</v>
      </c>
      <c r="AG52" s="3" t="str">
        <f>RemarksFirst(D52:W52,Details!D51:M51,S100L!AI52,AF52,$D$5:$W$5)</f>
        <v>CSC218,GSS126,CHM113</v>
      </c>
    </row>
    <row r="53" spans="1:33" ht="21" x14ac:dyDescent="0.35">
      <c r="A53" s="99">
        <v>46</v>
      </c>
      <c r="B53" s="3" t="str">
        <f>PROPER(Details!B52)</f>
        <v>Emetole, Chigozie Solomon</v>
      </c>
      <c r="C53" s="22" t="str">
        <f>T(Details!C52)</f>
        <v>CMP/20/109937</v>
      </c>
      <c r="D53" s="18" t="s">
        <v>68</v>
      </c>
      <c r="E53" s="18" t="s">
        <v>69</v>
      </c>
      <c r="F53" s="18" t="s">
        <v>69</v>
      </c>
      <c r="G53" s="18" t="s">
        <v>69</v>
      </c>
      <c r="H53" s="18" t="s">
        <v>69</v>
      </c>
      <c r="I53" s="18" t="s">
        <v>69</v>
      </c>
      <c r="J53" s="18" t="s">
        <v>71</v>
      </c>
      <c r="K53" s="18" t="s">
        <v>68</v>
      </c>
      <c r="L53" s="18" t="s">
        <v>71</v>
      </c>
      <c r="M53" s="18"/>
      <c r="N53" s="18"/>
      <c r="O53" s="18"/>
      <c r="P53" s="18"/>
      <c r="Q53" s="18"/>
      <c r="R53" s="18"/>
      <c r="S53" s="18"/>
      <c r="T53" s="18"/>
      <c r="U53" s="18"/>
      <c r="V53" s="2" t="str" cm="1">
        <f t="array" ref="V53">AllCurCo(Details!D52:M52)</f>
        <v>CHM113 (3)B,CHM114 (1)A</v>
      </c>
      <c r="W53" s="4">
        <f>SUM(SumTCL(D53:W53,$D$7:$W$7),Details!O52)</f>
        <v>25</v>
      </c>
      <c r="X53" s="4">
        <f>SUM(CurrGP(D53:W53,$D$7:$W$7),Details!P52)</f>
        <v>100</v>
      </c>
      <c r="Y53" s="5">
        <f t="shared" si="0"/>
        <v>4</v>
      </c>
      <c r="Z53" s="4" t="str">
        <f t="shared" si="1"/>
        <v>P</v>
      </c>
      <c r="AA53" s="4">
        <f>S100L!AF53</f>
        <v>41</v>
      </c>
      <c r="AB53" s="4">
        <f>S100L!AG53</f>
        <v>145</v>
      </c>
      <c r="AC53" s="5">
        <f t="shared" si="2"/>
        <v>3.5399999618530273</v>
      </c>
      <c r="AD53" s="4">
        <f t="shared" si="3"/>
        <v>66</v>
      </c>
      <c r="AE53" s="4">
        <f t="shared" si="4"/>
        <v>245</v>
      </c>
      <c r="AF53" s="5">
        <f t="shared" si="5"/>
        <v>3.7100000381469727</v>
      </c>
      <c r="AG53" s="3" t="str">
        <f>RemarksFirst(D53:W53,Details!D52:M52,S100L!AI53,AF53,$D$5:$W$5)</f>
        <v>PASS</v>
      </c>
    </row>
    <row r="54" spans="1:33" x14ac:dyDescent="0.35">
      <c r="A54" s="99">
        <v>47</v>
      </c>
      <c r="B54" s="3" t="str">
        <f>PROPER(Details!B53)</f>
        <v xml:space="preserve">Ebere,  Chimaobi </v>
      </c>
      <c r="C54" s="22" t="str">
        <f>T(Details!C53)</f>
        <v>CMP/20/109938</v>
      </c>
      <c r="D54" s="18" t="s">
        <v>67</v>
      </c>
      <c r="E54" s="18" t="s">
        <v>67</v>
      </c>
      <c r="F54" s="18" t="s">
        <v>69</v>
      </c>
      <c r="G54" s="18" t="s">
        <v>67</v>
      </c>
      <c r="H54" s="18" t="s">
        <v>67</v>
      </c>
      <c r="I54" s="18" t="s">
        <v>69</v>
      </c>
      <c r="J54" s="18" t="s">
        <v>68</v>
      </c>
      <c r="K54" s="18" t="s">
        <v>69</v>
      </c>
      <c r="L54" s="18" t="s">
        <v>67</v>
      </c>
      <c r="M54" s="18"/>
      <c r="N54" s="18"/>
      <c r="O54" s="18"/>
      <c r="P54" s="18"/>
      <c r="Q54" s="18"/>
      <c r="R54" s="18"/>
      <c r="S54" s="18"/>
      <c r="T54" s="18"/>
      <c r="U54" s="18"/>
      <c r="V54" s="2" t="str" cm="1">
        <f t="array" ref="V54">AllCurCo(Details!D53:M53)</f>
        <v/>
      </c>
      <c r="W54" s="4">
        <f>SUM(SumTCL(D54:W54,$D$7:$W$7),Details!O53)</f>
        <v>21</v>
      </c>
      <c r="X54" s="4">
        <f>SUM(CurrGP(D54:W54,$D$7:$W$7),Details!P53)</f>
        <v>89</v>
      </c>
      <c r="Y54" s="5">
        <f t="shared" si="0"/>
        <v>4.2399997711181641</v>
      </c>
      <c r="Z54" s="4" t="str">
        <f t="shared" si="1"/>
        <v>P</v>
      </c>
      <c r="AA54" s="4">
        <f>S100L!AF54</f>
        <v>41</v>
      </c>
      <c r="AB54" s="4">
        <f>S100L!AG54</f>
        <v>154</v>
      </c>
      <c r="AC54" s="5">
        <f t="shared" si="2"/>
        <v>3.7599999904632568</v>
      </c>
      <c r="AD54" s="4">
        <f t="shared" si="3"/>
        <v>62</v>
      </c>
      <c r="AE54" s="4">
        <f t="shared" si="4"/>
        <v>243</v>
      </c>
      <c r="AF54" s="5">
        <f t="shared" si="5"/>
        <v>3.9200000762939453</v>
      </c>
      <c r="AG54" s="3" t="str">
        <f>RemarksFirst(D54:W54,Details!D53:M53,S100L!AI54,AF54,$D$5:$W$5)</f>
        <v>PASS</v>
      </c>
    </row>
    <row r="55" spans="1:33" ht="34.5" customHeight="1" x14ac:dyDescent="0.35">
      <c r="A55" s="99">
        <v>48</v>
      </c>
      <c r="B55" s="3" t="str">
        <f>PROPER(Details!B54)</f>
        <v>Robert-Ihesiulo, Kingsley Uchenna</v>
      </c>
      <c r="C55" s="22" t="str">
        <f>T(Details!C54)</f>
        <v>CMP/20/109978</v>
      </c>
      <c r="D55" s="18" t="s">
        <v>776</v>
      </c>
      <c r="E55" s="18" t="s">
        <v>776</v>
      </c>
      <c r="F55" s="18" t="s">
        <v>776</v>
      </c>
      <c r="G55" s="18" t="s">
        <v>776</v>
      </c>
      <c r="H55" s="18" t="s">
        <v>776</v>
      </c>
      <c r="I55" s="18" t="s">
        <v>776</v>
      </c>
      <c r="J55" s="18" t="s">
        <v>776</v>
      </c>
      <c r="K55" s="18" t="s">
        <v>776</v>
      </c>
      <c r="L55" s="18" t="s">
        <v>776</v>
      </c>
      <c r="M55" s="18"/>
      <c r="N55" s="18"/>
      <c r="O55" s="18"/>
      <c r="P55" s="18"/>
      <c r="Q55" s="18"/>
      <c r="R55" s="18"/>
      <c r="S55" s="18"/>
      <c r="T55" s="18"/>
      <c r="U55" s="18"/>
      <c r="V55" s="2" t="str" cm="1">
        <f t="array" ref="V55">AllCurCo(Details!D54:M54)</f>
        <v/>
      </c>
      <c r="W55" s="4">
        <f>SUM(SumTCL(D55:W55,$D$7:$W$7),Details!O54)</f>
        <v>0</v>
      </c>
      <c r="X55" s="4">
        <f>SUM(CurrGP(D55:W55,$D$7:$W$7),Details!P54)</f>
        <v>0</v>
      </c>
      <c r="Y55" s="5">
        <f t="shared" si="0"/>
        <v>0</v>
      </c>
      <c r="Z55" s="4" t="str">
        <f t="shared" si="1"/>
        <v>CO</v>
      </c>
      <c r="AA55" s="4">
        <f>S100L!AF55</f>
        <v>41</v>
      </c>
      <c r="AB55" s="4">
        <f>S100L!AG55</f>
        <v>95</v>
      </c>
      <c r="AC55" s="5">
        <f t="shared" si="2"/>
        <v>2.3199999332427979</v>
      </c>
      <c r="AD55" s="4">
        <f t="shared" si="3"/>
        <v>41</v>
      </c>
      <c r="AE55" s="4">
        <f t="shared" si="4"/>
        <v>95</v>
      </c>
      <c r="AF55" s="5">
        <f t="shared" si="5"/>
        <v>2.3199999332427979</v>
      </c>
      <c r="AG55" s="3" t="str">
        <f>RemarksFirst(D55:W55,Details!D54:M54,S100L!AI55,AF55,$D$5:$W$5)</f>
        <v>MTH211,STA212,PHY212,GSS212,GSS217,CSC211,CSC212,CSC213,CSC218,PHY127,CHM124,CHM114</v>
      </c>
    </row>
    <row r="56" spans="1:33" ht="21" x14ac:dyDescent="0.35">
      <c r="A56" s="99">
        <v>49</v>
      </c>
      <c r="B56" s="3" t="str">
        <f>PROPER(Details!B55)</f>
        <v>Nduka, Chinonso Teodare</v>
      </c>
      <c r="C56" s="22" t="str">
        <f>T(Details!C55)</f>
        <v>CMP/20/109982</v>
      </c>
      <c r="D56" s="18" t="s">
        <v>68</v>
      </c>
      <c r="E56" s="18" t="s">
        <v>68</v>
      </c>
      <c r="F56" s="18" t="s">
        <v>69</v>
      </c>
      <c r="G56" s="18" t="s">
        <v>69</v>
      </c>
      <c r="H56" s="18" t="s">
        <v>67</v>
      </c>
      <c r="I56" s="18" t="s">
        <v>69</v>
      </c>
      <c r="J56" s="18" t="s">
        <v>71</v>
      </c>
      <c r="K56" s="18" t="s">
        <v>68</v>
      </c>
      <c r="L56" s="18" t="s">
        <v>70</v>
      </c>
      <c r="M56" s="18"/>
      <c r="N56" s="18"/>
      <c r="O56" s="18"/>
      <c r="P56" s="18"/>
      <c r="Q56" s="18"/>
      <c r="R56" s="18"/>
      <c r="S56" s="18"/>
      <c r="T56" s="18"/>
      <c r="U56" s="18"/>
      <c r="V56" s="2" t="str" cm="1">
        <f t="array" ref="V56">AllCurCo(Details!D55:M55)</f>
        <v>PHY112 (2)A,CHM114 (1)B</v>
      </c>
      <c r="W56" s="4">
        <f>SUM(SumTCL(D56:W56,$D$7:$W$7),Details!O55)</f>
        <v>24</v>
      </c>
      <c r="X56" s="4">
        <f>SUM(CurrGP(D56:W56,$D$7:$W$7),Details!P55)</f>
        <v>85</v>
      </c>
      <c r="Y56" s="5">
        <f t="shared" si="0"/>
        <v>3.5399999618530273</v>
      </c>
      <c r="Z56" s="4" t="str">
        <f t="shared" si="1"/>
        <v>CO</v>
      </c>
      <c r="AA56" s="4">
        <f>S100L!AF56</f>
        <v>41</v>
      </c>
      <c r="AB56" s="4">
        <f>S100L!AG56</f>
        <v>115</v>
      </c>
      <c r="AC56" s="5">
        <f t="shared" si="2"/>
        <v>2.7999999523162842</v>
      </c>
      <c r="AD56" s="4">
        <f t="shared" si="3"/>
        <v>65</v>
      </c>
      <c r="AE56" s="4">
        <f t="shared" si="4"/>
        <v>200</v>
      </c>
      <c r="AF56" s="5">
        <f t="shared" si="5"/>
        <v>3.0799999237060547</v>
      </c>
      <c r="AG56" s="3" t="str">
        <f>RemarksFirst(D56:W56,Details!D55:M55,S100L!AI56,AF56,$D$5:$W$5)</f>
        <v>CSC218,CHM121</v>
      </c>
    </row>
    <row r="57" spans="1:33" x14ac:dyDescent="0.35">
      <c r="A57" s="99">
        <v>50</v>
      </c>
      <c r="B57" s="3" t="str">
        <f>PROPER(Details!B56)</f>
        <v>Odoh, Peace Ebere</v>
      </c>
      <c r="C57" s="22" t="str">
        <f>T(Details!C56)</f>
        <v>CMP/20/109986</v>
      </c>
      <c r="D57" s="18" t="s">
        <v>72</v>
      </c>
      <c r="E57" s="18" t="s">
        <v>68</v>
      </c>
      <c r="F57" s="18" t="s">
        <v>67</v>
      </c>
      <c r="G57" s="18" t="s">
        <v>71</v>
      </c>
      <c r="H57" s="18" t="s">
        <v>69</v>
      </c>
      <c r="I57" s="18" t="s">
        <v>68</v>
      </c>
      <c r="J57" s="18" t="s">
        <v>71</v>
      </c>
      <c r="K57" s="18" t="s">
        <v>777</v>
      </c>
      <c r="L57" s="18" t="s">
        <v>68</v>
      </c>
      <c r="M57" s="18"/>
      <c r="N57" s="18"/>
      <c r="O57" s="18"/>
      <c r="P57" s="18"/>
      <c r="Q57" s="18"/>
      <c r="R57" s="18"/>
      <c r="S57" s="18"/>
      <c r="T57" s="18"/>
      <c r="U57" s="18"/>
      <c r="V57" s="2" t="str" cm="1">
        <f t="array" ref="V57">AllCurCo(Details!D56:M56)</f>
        <v>CHM114 (1)A</v>
      </c>
      <c r="W57" s="4">
        <f>SUM(SumTCL(D57:W57,$D$7:$W$7),Details!O56)</f>
        <v>20</v>
      </c>
      <c r="X57" s="4">
        <f>SUM(CurrGP(D57:W57,$D$7:$W$7),Details!P56)</f>
        <v>58</v>
      </c>
      <c r="Y57" s="5">
        <f t="shared" si="0"/>
        <v>2.9000000953674316</v>
      </c>
      <c r="Z57" s="4" t="str">
        <f t="shared" si="1"/>
        <v>P</v>
      </c>
      <c r="AA57" s="4">
        <f>S100L!AF57</f>
        <v>41</v>
      </c>
      <c r="AB57" s="4">
        <f>S100L!AG57</f>
        <v>124</v>
      </c>
      <c r="AC57" s="5">
        <f t="shared" si="2"/>
        <v>3.0199999809265137</v>
      </c>
      <c r="AD57" s="4">
        <f t="shared" si="3"/>
        <v>61</v>
      </c>
      <c r="AE57" s="4">
        <f t="shared" si="4"/>
        <v>182</v>
      </c>
      <c r="AF57" s="5">
        <f t="shared" si="5"/>
        <v>2.9800000190734863</v>
      </c>
      <c r="AG57" s="3" t="str">
        <f>RemarksFirst(D57:W57,Details!D56:M56,S100L!AI57,AF57,$D$5:$W$5)</f>
        <v>PASS</v>
      </c>
    </row>
    <row r="58" spans="1:33" ht="21.75" customHeight="1" x14ac:dyDescent="0.35">
      <c r="A58" s="99">
        <v>51</v>
      </c>
      <c r="B58" s="3" t="str">
        <f>PROPER(Details!B57)</f>
        <v>Chiinemerem, Offia Stanley</v>
      </c>
      <c r="C58" s="22" t="str">
        <f>T(Details!C57)</f>
        <v>CMP/20/110010</v>
      </c>
      <c r="D58" s="18" t="s">
        <v>72</v>
      </c>
      <c r="E58" s="18" t="s">
        <v>72</v>
      </c>
      <c r="F58" s="18" t="s">
        <v>67</v>
      </c>
      <c r="G58" s="18" t="s">
        <v>72</v>
      </c>
      <c r="H58" s="18" t="s">
        <v>68</v>
      </c>
      <c r="I58" s="18" t="s">
        <v>70</v>
      </c>
      <c r="J58" s="18" t="s">
        <v>71</v>
      </c>
      <c r="K58" s="18" t="s">
        <v>72</v>
      </c>
      <c r="L58" s="20" t="s">
        <v>71</v>
      </c>
      <c r="M58" s="18"/>
      <c r="N58" s="18"/>
      <c r="O58" s="18"/>
      <c r="P58" s="18"/>
      <c r="Q58" s="18"/>
      <c r="R58" s="18"/>
      <c r="S58" s="18"/>
      <c r="T58" s="18"/>
      <c r="U58" s="18"/>
      <c r="V58" s="2" t="str" cm="1">
        <f t="array" ref="V58">AllCurCo(Details!D57:M57)</f>
        <v>CHM113 (3)E</v>
      </c>
      <c r="W58" s="4">
        <f>SUM(SumTCL(D58:W58,$D$7:$W$7),Details!O57)</f>
        <v>24</v>
      </c>
      <c r="X58" s="4">
        <f>SUM(CurrGP(D58:W58,$D$7:$W$7),Details!P57)</f>
        <v>35</v>
      </c>
      <c r="Y58" s="5">
        <f t="shared" si="0"/>
        <v>1.4600000381469727</v>
      </c>
      <c r="Z58" s="4" t="str">
        <f t="shared" si="1"/>
        <v>CO</v>
      </c>
      <c r="AA58" s="4">
        <f>S100L!AF58</f>
        <v>41</v>
      </c>
      <c r="AB58" s="4">
        <f>S100L!AG58</f>
        <v>75</v>
      </c>
      <c r="AC58" s="5">
        <f t="shared" si="2"/>
        <v>1.8300000429153442</v>
      </c>
      <c r="AD58" s="4">
        <f t="shared" si="3"/>
        <v>65</v>
      </c>
      <c r="AE58" s="4">
        <f t="shared" si="4"/>
        <v>110</v>
      </c>
      <c r="AF58" s="5">
        <f t="shared" si="5"/>
        <v>1.690000057220459</v>
      </c>
      <c r="AG58" s="3" t="str">
        <f>RemarksFirst(D58:W58,Details!D57:M57,S100L!AI58,AF58,$D$5:$W$5)</f>
        <v>CSC211,CHM121,MTH112,PHY112</v>
      </c>
    </row>
    <row r="59" spans="1:33" x14ac:dyDescent="0.35">
      <c r="A59" s="99">
        <v>52</v>
      </c>
      <c r="B59" s="3" t="str">
        <f>PROPER(Details!B58)</f>
        <v>Okagu, Joy Anezi</v>
      </c>
      <c r="C59" s="22" t="str">
        <f>T(Details!C58)</f>
        <v>CMP/20/110015</v>
      </c>
      <c r="D59" s="18" t="s">
        <v>71</v>
      </c>
      <c r="E59" s="18" t="s">
        <v>69</v>
      </c>
      <c r="F59" s="18" t="s">
        <v>68</v>
      </c>
      <c r="G59" s="18" t="s">
        <v>69</v>
      </c>
      <c r="H59" s="18" t="s">
        <v>71</v>
      </c>
      <c r="I59" s="18" t="s">
        <v>68</v>
      </c>
      <c r="J59" s="18" t="s">
        <v>71</v>
      </c>
      <c r="K59" s="18" t="s">
        <v>68</v>
      </c>
      <c r="L59" s="18" t="s">
        <v>71</v>
      </c>
      <c r="M59" s="18"/>
      <c r="N59" s="18"/>
      <c r="O59" s="18"/>
      <c r="P59" s="18"/>
      <c r="Q59" s="18"/>
      <c r="R59" s="18"/>
      <c r="S59" s="18"/>
      <c r="T59" s="18"/>
      <c r="U59" s="18"/>
      <c r="V59" s="2" t="str" cm="1">
        <f t="array" ref="V59">AllCurCo(Details!D58:M58)</f>
        <v/>
      </c>
      <c r="W59" s="4">
        <f>SUM(SumTCL(D59:W59,$D$7:$W$7),Details!O58)</f>
        <v>21</v>
      </c>
      <c r="X59" s="4">
        <f>SUM(CurrGP(D59:W59,$D$7:$W$7),Details!P58)</f>
        <v>64</v>
      </c>
      <c r="Y59" s="5">
        <f t="shared" si="0"/>
        <v>3.0499999523162842</v>
      </c>
      <c r="Z59" s="4" t="str">
        <f t="shared" si="1"/>
        <v>P</v>
      </c>
      <c r="AA59" s="4">
        <f>S100L!AF59</f>
        <v>41</v>
      </c>
      <c r="AB59" s="4">
        <f>S100L!AG59</f>
        <v>118</v>
      </c>
      <c r="AC59" s="5">
        <f t="shared" si="2"/>
        <v>2.880000114440918</v>
      </c>
      <c r="AD59" s="4">
        <f t="shared" si="3"/>
        <v>62</v>
      </c>
      <c r="AE59" s="4">
        <f t="shared" si="4"/>
        <v>182</v>
      </c>
      <c r="AF59" s="5">
        <f t="shared" si="5"/>
        <v>2.940000057220459</v>
      </c>
      <c r="AG59" s="3" t="str">
        <f>RemarksFirst(D59:W59,Details!D58:M58,S100L!AI59,AF59,$D$5:$W$5)</f>
        <v>CHM124</v>
      </c>
    </row>
    <row r="60" spans="1:33" x14ac:dyDescent="0.35">
      <c r="A60" s="99">
        <v>53</v>
      </c>
      <c r="B60" s="3" t="str">
        <f>PROPER(Details!B59)</f>
        <v>Anunike, Gift Maxwell</v>
      </c>
      <c r="C60" s="22" t="str">
        <f>T(Details!C59)</f>
        <v>CMP/20/110019</v>
      </c>
      <c r="D60" s="18" t="s">
        <v>72</v>
      </c>
      <c r="E60" s="18" t="s">
        <v>67</v>
      </c>
      <c r="F60" s="18" t="s">
        <v>67</v>
      </c>
      <c r="G60" s="18" t="s">
        <v>69</v>
      </c>
      <c r="H60" s="18" t="s">
        <v>67</v>
      </c>
      <c r="I60" s="18" t="s">
        <v>69</v>
      </c>
      <c r="J60" s="18" t="s">
        <v>71</v>
      </c>
      <c r="K60" s="18" t="s">
        <v>72</v>
      </c>
      <c r="L60" s="18" t="s">
        <v>71</v>
      </c>
      <c r="M60" s="18"/>
      <c r="N60" s="18"/>
      <c r="O60" s="18"/>
      <c r="P60" s="18"/>
      <c r="Q60" s="18"/>
      <c r="R60" s="18"/>
      <c r="S60" s="18"/>
      <c r="T60" s="18"/>
      <c r="U60" s="18"/>
      <c r="V60" s="2" t="str" cm="1">
        <f t="array" ref="V60">AllCurCo(Details!D59:M59)</f>
        <v>CHM113 (3)E</v>
      </c>
      <c r="W60" s="4">
        <f>SUM(SumTCL(D60:W60,$D$7:$W$7),Details!O59)</f>
        <v>24</v>
      </c>
      <c r="X60" s="4">
        <f>SUM(CurrGP(D60:W60,$D$7:$W$7),Details!P59)</f>
        <v>69</v>
      </c>
      <c r="Y60" s="5">
        <f t="shared" si="0"/>
        <v>2.880000114440918</v>
      </c>
      <c r="Z60" s="4" t="str">
        <f t="shared" si="1"/>
        <v>P</v>
      </c>
      <c r="AA60" s="4">
        <f>S100L!AF60</f>
        <v>41</v>
      </c>
      <c r="AB60" s="4">
        <f>S100L!AG60</f>
        <v>136</v>
      </c>
      <c r="AC60" s="5">
        <f t="shared" si="2"/>
        <v>3.3199999332427979</v>
      </c>
      <c r="AD60" s="4">
        <f t="shared" si="3"/>
        <v>65</v>
      </c>
      <c r="AE60" s="4">
        <f t="shared" si="4"/>
        <v>205</v>
      </c>
      <c r="AF60" s="5">
        <f t="shared" si="5"/>
        <v>3.1500000953674316</v>
      </c>
      <c r="AG60" s="3" t="str">
        <f>RemarksFirst(D60:W60,Details!D59:M59,S100L!AI60,AF60,$D$5:$W$5)</f>
        <v>CHM114</v>
      </c>
    </row>
    <row r="61" spans="1:33" x14ac:dyDescent="0.35">
      <c r="A61" s="99">
        <v>54</v>
      </c>
      <c r="B61" s="3" t="str">
        <f>PROPER(Details!B60)</f>
        <v>Agulanna, Daniel Chimela</v>
      </c>
      <c r="C61" s="22" t="str">
        <f>T(Details!C60)</f>
        <v>CMP/20/110025</v>
      </c>
      <c r="D61" s="18" t="s">
        <v>71</v>
      </c>
      <c r="E61" s="18" t="s">
        <v>67</v>
      </c>
      <c r="F61" s="18" t="s">
        <v>67</v>
      </c>
      <c r="G61" s="18" t="s">
        <v>68</v>
      </c>
      <c r="H61" s="18" t="s">
        <v>68</v>
      </c>
      <c r="I61" s="18" t="s">
        <v>67</v>
      </c>
      <c r="J61" s="18" t="s">
        <v>71</v>
      </c>
      <c r="K61" s="18" t="s">
        <v>67</v>
      </c>
      <c r="L61" s="18" t="s">
        <v>67</v>
      </c>
      <c r="M61" s="18"/>
      <c r="N61" s="18"/>
      <c r="O61" s="18"/>
      <c r="P61" s="18"/>
      <c r="Q61" s="18"/>
      <c r="R61" s="18"/>
      <c r="S61" s="18"/>
      <c r="T61" s="18"/>
      <c r="U61" s="18"/>
      <c r="V61" s="2" t="str" cm="1">
        <f t="array" ref="V61">AllCurCo(Details!D60:M60)</f>
        <v>CHM114 (1)C</v>
      </c>
      <c r="W61" s="4">
        <f>SUM(SumTCL(D61:W61,$D$7:$W$7),Details!O60)</f>
        <v>22</v>
      </c>
      <c r="X61" s="4">
        <f>SUM(CurrGP(D61:W61,$D$7:$W$7),Details!P60)</f>
        <v>73</v>
      </c>
      <c r="Y61" s="5">
        <f t="shared" si="0"/>
        <v>3.3199999332427979</v>
      </c>
      <c r="Z61" s="4" t="str">
        <f t="shared" si="1"/>
        <v>P</v>
      </c>
      <c r="AA61" s="4">
        <f>S100L!AF61</f>
        <v>41</v>
      </c>
      <c r="AB61" s="4">
        <f>S100L!AG61</f>
        <v>160</v>
      </c>
      <c r="AC61" s="5">
        <f t="shared" si="2"/>
        <v>3.9000000953674316</v>
      </c>
      <c r="AD61" s="4">
        <f t="shared" si="3"/>
        <v>63</v>
      </c>
      <c r="AE61" s="4">
        <f t="shared" si="4"/>
        <v>233</v>
      </c>
      <c r="AF61" s="5">
        <f t="shared" si="5"/>
        <v>3.7000000476837158</v>
      </c>
      <c r="AG61" s="3" t="str">
        <f>RemarksFirst(D61:W61,Details!D60:M60,S100L!AI61,AF61,$D$5:$W$5)</f>
        <v>PASS</v>
      </c>
    </row>
    <row r="62" spans="1:33" x14ac:dyDescent="0.35">
      <c r="A62" s="99">
        <v>55</v>
      </c>
      <c r="B62" s="3" t="str">
        <f>PROPER(Details!B61)</f>
        <v>Sephen, Emmanuel Ebubechukwu</v>
      </c>
      <c r="C62" s="22" t="str">
        <f>T(Details!C61)</f>
        <v>CMP/20/110065</v>
      </c>
      <c r="D62" s="18" t="s">
        <v>67</v>
      </c>
      <c r="E62" s="18" t="s">
        <v>69</v>
      </c>
      <c r="F62" s="18" t="s">
        <v>69</v>
      </c>
      <c r="G62" s="18" t="s">
        <v>69</v>
      </c>
      <c r="H62" s="18" t="s">
        <v>67</v>
      </c>
      <c r="I62" s="18" t="s">
        <v>69</v>
      </c>
      <c r="J62" s="18" t="s">
        <v>72</v>
      </c>
      <c r="K62" s="18" t="s">
        <v>67</v>
      </c>
      <c r="L62" s="18" t="s">
        <v>70</v>
      </c>
      <c r="M62" s="18"/>
      <c r="N62" s="18"/>
      <c r="O62" s="18"/>
      <c r="P62" s="18"/>
      <c r="Q62" s="18"/>
      <c r="R62" s="18"/>
      <c r="S62" s="18"/>
      <c r="T62" s="18"/>
      <c r="U62" s="18"/>
      <c r="V62" s="2" t="str" cm="1">
        <f t="array" ref="V62">AllCurCo(Details!D61:M61)</f>
        <v>CHM114 (1)A</v>
      </c>
      <c r="W62" s="4">
        <f>SUM(SumTCL(D62:W62,$D$7:$W$7),Details!O61)</f>
        <v>22</v>
      </c>
      <c r="X62" s="4">
        <f>SUM(CurrGP(D62:W62,$D$7:$W$7),Details!P61)</f>
        <v>85</v>
      </c>
      <c r="Y62" s="5">
        <f t="shared" si="0"/>
        <v>3.8599998950958252</v>
      </c>
      <c r="Z62" s="4" t="str">
        <f t="shared" si="1"/>
        <v>CO</v>
      </c>
      <c r="AA62" s="4">
        <f>S100L!AF62</f>
        <v>41</v>
      </c>
      <c r="AB62" s="4">
        <f>S100L!AG62</f>
        <v>100</v>
      </c>
      <c r="AC62" s="5">
        <f t="shared" si="2"/>
        <v>2.440000057220459</v>
      </c>
      <c r="AD62" s="4">
        <f t="shared" si="3"/>
        <v>63</v>
      </c>
      <c r="AE62" s="4">
        <f t="shared" si="4"/>
        <v>185</v>
      </c>
      <c r="AF62" s="5">
        <f t="shared" si="5"/>
        <v>2.940000057220459</v>
      </c>
      <c r="AG62" s="3" t="str">
        <f>RemarksFirst(D62:W62,Details!D61:M61,S100L!AI62,AF62,$D$5:$W$5)</f>
        <v>CSC218,CHM113</v>
      </c>
    </row>
    <row r="63" spans="1:33" x14ac:dyDescent="0.35">
      <c r="A63" s="99">
        <v>56</v>
      </c>
      <c r="B63" s="3" t="str">
        <f>PROPER(Details!B62)</f>
        <v>Uche, Simon James</v>
      </c>
      <c r="C63" s="22" t="str">
        <f>T(Details!C62)</f>
        <v>CMP/20/110080</v>
      </c>
      <c r="D63" s="18" t="s">
        <v>71</v>
      </c>
      <c r="E63" s="18" t="s">
        <v>68</v>
      </c>
      <c r="F63" s="18" t="s">
        <v>68</v>
      </c>
      <c r="G63" s="18" t="s">
        <v>68</v>
      </c>
      <c r="H63" s="18" t="s">
        <v>71</v>
      </c>
      <c r="I63" s="18" t="s">
        <v>68</v>
      </c>
      <c r="J63" s="18" t="s">
        <v>67</v>
      </c>
      <c r="K63" s="18" t="s">
        <v>67</v>
      </c>
      <c r="L63" s="18" t="s">
        <v>72</v>
      </c>
      <c r="M63" s="18"/>
      <c r="N63" s="18"/>
      <c r="O63" s="18"/>
      <c r="P63" s="18"/>
      <c r="Q63" s="18"/>
      <c r="R63" s="18"/>
      <c r="S63" s="18"/>
      <c r="T63" s="18"/>
      <c r="U63" s="18"/>
      <c r="V63" s="2" t="str" cm="1">
        <f t="array" ref="V63">AllCurCo(Details!D62:M62)</f>
        <v/>
      </c>
      <c r="W63" s="4">
        <f>SUM(SumTCL(D63:W63,$D$7:$W$7),Details!O62)</f>
        <v>21</v>
      </c>
      <c r="X63" s="4">
        <f>SUM(CurrGP(D63:W63,$D$7:$W$7),Details!P62)</f>
        <v>58</v>
      </c>
      <c r="Y63" s="5">
        <f t="shared" si="0"/>
        <v>2.7599999904632568</v>
      </c>
      <c r="Z63" s="4" t="str">
        <f t="shared" si="1"/>
        <v>P</v>
      </c>
      <c r="AA63" s="4">
        <f>S100L!AF63</f>
        <v>41</v>
      </c>
      <c r="AB63" s="4">
        <f>S100L!AG63</f>
        <v>117</v>
      </c>
      <c r="AC63" s="5">
        <f t="shared" si="2"/>
        <v>2.8499999046325684</v>
      </c>
      <c r="AD63" s="4">
        <f t="shared" si="3"/>
        <v>62</v>
      </c>
      <c r="AE63" s="4">
        <f t="shared" si="4"/>
        <v>175</v>
      </c>
      <c r="AF63" s="5">
        <f t="shared" si="5"/>
        <v>2.8199999332427979</v>
      </c>
      <c r="AG63" s="3" t="str">
        <f>RemarksFirst(D63:W63,Details!D62:M62,S100L!AI63,AF63,$D$5:$W$5)</f>
        <v>CHM124,GSS112</v>
      </c>
    </row>
    <row r="64" spans="1:33" x14ac:dyDescent="0.35">
      <c r="A64" s="99">
        <v>57</v>
      </c>
      <c r="B64" s="3" t="str">
        <f>PROPER(Details!B63)</f>
        <v>Obika, Divine Ekpereamaka</v>
      </c>
      <c r="C64" s="22" t="str">
        <f>T(Details!C63)</f>
        <v>CMP/20/110111</v>
      </c>
      <c r="D64" s="18" t="s">
        <v>71</v>
      </c>
      <c r="E64" s="18" t="s">
        <v>67</v>
      </c>
      <c r="F64" s="18" t="s">
        <v>67</v>
      </c>
      <c r="G64" s="18" t="s">
        <v>70</v>
      </c>
      <c r="H64" s="18" t="s">
        <v>71</v>
      </c>
      <c r="I64" s="18" t="s">
        <v>67</v>
      </c>
      <c r="J64" s="18" t="s">
        <v>68</v>
      </c>
      <c r="K64" s="18" t="s">
        <v>71</v>
      </c>
      <c r="L64" s="18" t="s">
        <v>71</v>
      </c>
      <c r="M64" s="18"/>
      <c r="N64" s="18"/>
      <c r="O64" s="18"/>
      <c r="P64" s="18"/>
      <c r="Q64" s="18"/>
      <c r="R64" s="18"/>
      <c r="S64" s="18"/>
      <c r="T64" s="18"/>
      <c r="U64" s="18"/>
      <c r="V64" s="2" t="str" cm="1">
        <f t="array" ref="V64">AllCurCo(Details!D63:M63)</f>
        <v>CHM114 (1)A</v>
      </c>
      <c r="W64" s="4">
        <f>SUM(SumTCL(D64:W64,$D$7:$W$7),Details!O63)</f>
        <v>22</v>
      </c>
      <c r="X64" s="4">
        <f>SUM(CurrGP(D64:W64,$D$7:$W$7),Details!P63)</f>
        <v>61</v>
      </c>
      <c r="Y64" s="5">
        <f t="shared" si="0"/>
        <v>2.7699999809265137</v>
      </c>
      <c r="Z64" s="4" t="str">
        <f t="shared" si="1"/>
        <v>P</v>
      </c>
      <c r="AA64" s="4">
        <f>S100L!AF64</f>
        <v>41</v>
      </c>
      <c r="AB64" s="4">
        <f>S100L!AG64</f>
        <v>117</v>
      </c>
      <c r="AC64" s="5">
        <f t="shared" si="2"/>
        <v>2.8499999046325684</v>
      </c>
      <c r="AD64" s="4">
        <f t="shared" si="3"/>
        <v>63</v>
      </c>
      <c r="AE64" s="4">
        <f t="shared" si="4"/>
        <v>178</v>
      </c>
      <c r="AF64" s="5">
        <f t="shared" si="5"/>
        <v>2.8299999237060547</v>
      </c>
      <c r="AG64" s="3" t="str">
        <f>RemarksFirst(D64:W64,Details!D63:M63,S100L!AI64,AF64,$D$5:$W$5)</f>
        <v>GSS212,CHM124,GSS126</v>
      </c>
    </row>
    <row r="65" spans="1:33" x14ac:dyDescent="0.35">
      <c r="A65" s="99">
        <v>58</v>
      </c>
      <c r="B65" s="3" t="str">
        <f>PROPER(Details!B64)</f>
        <v>Ohanube, Chinonso Henry</v>
      </c>
      <c r="C65" s="22" t="str">
        <f>T(Details!C64)</f>
        <v>CMP/20/110112</v>
      </c>
      <c r="D65" s="18" t="s">
        <v>72</v>
      </c>
      <c r="E65" s="18" t="s">
        <v>68</v>
      </c>
      <c r="F65" s="18" t="s">
        <v>67</v>
      </c>
      <c r="G65" s="18" t="s">
        <v>67</v>
      </c>
      <c r="H65" s="18" t="s">
        <v>71</v>
      </c>
      <c r="I65" s="18" t="s">
        <v>68</v>
      </c>
      <c r="J65" s="18" t="s">
        <v>72</v>
      </c>
      <c r="K65" s="18" t="s">
        <v>69</v>
      </c>
      <c r="L65" s="18" t="s">
        <v>71</v>
      </c>
      <c r="M65" s="18"/>
      <c r="N65" s="18"/>
      <c r="O65" s="18"/>
      <c r="P65" s="18"/>
      <c r="Q65" s="18"/>
      <c r="R65" s="18"/>
      <c r="S65" s="18"/>
      <c r="T65" s="18"/>
      <c r="U65" s="18"/>
      <c r="V65" s="2" t="str" cm="1">
        <f t="array" ref="V65">AllCurCo(Details!D64:M64)</f>
        <v/>
      </c>
      <c r="W65" s="4">
        <f>SUM(SumTCL(D65:W65,$D$7:$W$7),Details!O64)</f>
        <v>21</v>
      </c>
      <c r="X65" s="4">
        <f>SUM(CurrGP(D65:W65,$D$7:$W$7),Details!P64)</f>
        <v>57</v>
      </c>
      <c r="Y65" s="5">
        <f t="shared" si="0"/>
        <v>2.7100000381469727</v>
      </c>
      <c r="Z65" s="4" t="str">
        <f t="shared" si="1"/>
        <v>P</v>
      </c>
      <c r="AA65" s="4">
        <f>S100L!AF65</f>
        <v>41</v>
      </c>
      <c r="AB65" s="4">
        <f>S100L!AG65</f>
        <v>110</v>
      </c>
      <c r="AC65" s="5">
        <f t="shared" si="2"/>
        <v>2.6800000667572021</v>
      </c>
      <c r="AD65" s="4">
        <f t="shared" si="3"/>
        <v>62</v>
      </c>
      <c r="AE65" s="4">
        <f t="shared" si="4"/>
        <v>167</v>
      </c>
      <c r="AF65" s="5">
        <f t="shared" si="5"/>
        <v>2.690000057220459</v>
      </c>
      <c r="AG65" s="3" t="str">
        <f>RemarksFirst(D65:W65,Details!D64:M64,S100L!AI65,AF65,$D$5:$W$5)</f>
        <v>PHY127,CHM124</v>
      </c>
    </row>
    <row r="66" spans="1:33" x14ac:dyDescent="0.35">
      <c r="A66" s="99">
        <v>59</v>
      </c>
      <c r="B66" s="3" t="str">
        <f>PROPER(Details!B65)</f>
        <v>Nathaniel, Favour Kelechi</v>
      </c>
      <c r="C66" s="22" t="str">
        <f>T(Details!C65)</f>
        <v>CMP/20/110133</v>
      </c>
      <c r="D66" s="18" t="s">
        <v>72</v>
      </c>
      <c r="E66" s="18" t="s">
        <v>68</v>
      </c>
      <c r="F66" s="18" t="s">
        <v>68</v>
      </c>
      <c r="G66" s="18" t="s">
        <v>67</v>
      </c>
      <c r="H66" s="18" t="s">
        <v>68</v>
      </c>
      <c r="I66" s="18" t="s">
        <v>67</v>
      </c>
      <c r="J66" s="18" t="s">
        <v>68</v>
      </c>
      <c r="K66" s="18" t="s">
        <v>67</v>
      </c>
      <c r="L66" s="18" t="s">
        <v>72</v>
      </c>
      <c r="M66" s="18"/>
      <c r="N66" s="18"/>
      <c r="O66" s="18"/>
      <c r="P66" s="18"/>
      <c r="Q66" s="18"/>
      <c r="R66" s="18"/>
      <c r="S66" s="18"/>
      <c r="T66" s="18"/>
      <c r="U66" s="18"/>
      <c r="V66" s="2" t="str" cm="1">
        <f t="array" ref="V66">AllCurCo(Details!D65:M65)</f>
        <v>CHM114 (1)A</v>
      </c>
      <c r="W66" s="4">
        <f>SUM(SumTCL(D66:W66,$D$7:$W$7),Details!O65)</f>
        <v>22</v>
      </c>
      <c r="X66" s="4">
        <f>SUM(CurrGP(D66:W66,$D$7:$W$7),Details!P65)</f>
        <v>65</v>
      </c>
      <c r="Y66" s="5">
        <f t="shared" si="0"/>
        <v>2.9500000476837158</v>
      </c>
      <c r="Z66" s="4" t="str">
        <f t="shared" si="1"/>
        <v>P</v>
      </c>
      <c r="AA66" s="4">
        <f>S100L!AF66</f>
        <v>41</v>
      </c>
      <c r="AB66" s="4">
        <f>S100L!AG66</f>
        <v>104</v>
      </c>
      <c r="AC66" s="5">
        <f t="shared" si="2"/>
        <v>2.5399999618530273</v>
      </c>
      <c r="AD66" s="4">
        <f t="shared" si="3"/>
        <v>63</v>
      </c>
      <c r="AE66" s="4">
        <f t="shared" si="4"/>
        <v>169</v>
      </c>
      <c r="AF66" s="5">
        <f t="shared" si="5"/>
        <v>2.6800000667572021</v>
      </c>
      <c r="AG66" s="3" t="str">
        <f>RemarksFirst(D66:W66,Details!D65:M65,S100L!AI66,AF66,$D$5:$W$5)</f>
        <v>PHY122,GSS126</v>
      </c>
    </row>
    <row r="67" spans="1:33" ht="21.75" customHeight="1" x14ac:dyDescent="0.35">
      <c r="A67" s="99">
        <v>60</v>
      </c>
      <c r="B67" s="3" t="str">
        <f>PROPER(Details!B66)</f>
        <v>Thompson, Favour Ogbu</v>
      </c>
      <c r="C67" s="22" t="str">
        <f>T(Details!C66)</f>
        <v>CMP/20/110165</v>
      </c>
      <c r="D67" s="18" t="s">
        <v>71</v>
      </c>
      <c r="E67" s="18" t="s">
        <v>70</v>
      </c>
      <c r="F67" s="18" t="s">
        <v>69</v>
      </c>
      <c r="G67" s="18" t="s">
        <v>71</v>
      </c>
      <c r="H67" s="18" t="s">
        <v>68</v>
      </c>
      <c r="I67" s="18" t="s">
        <v>71</v>
      </c>
      <c r="J67" s="18" t="s">
        <v>68</v>
      </c>
      <c r="K67" s="18" t="s">
        <v>71</v>
      </c>
      <c r="L67" s="18" t="s">
        <v>72</v>
      </c>
      <c r="M67" s="18"/>
      <c r="N67" s="18"/>
      <c r="O67" s="18"/>
      <c r="P67" s="18"/>
      <c r="Q67" s="18"/>
      <c r="R67" s="18"/>
      <c r="S67" s="18"/>
      <c r="T67" s="18"/>
      <c r="U67" s="18"/>
      <c r="V67" s="2" t="str" cm="1">
        <f t="array" ref="V67">AllCurCo(Details!D66:M66)</f>
        <v>PHY112 (2)E</v>
      </c>
      <c r="W67" s="4">
        <f>SUM(SumTCL(D67:W67,$D$7:$W$7),Details!O66)</f>
        <v>21</v>
      </c>
      <c r="X67" s="4">
        <f>SUM(CurrGP(D67:W67,$D$7:$W$7),Details!P66)</f>
        <v>44</v>
      </c>
      <c r="Y67" s="5">
        <f t="shared" si="0"/>
        <v>2.0999999046325684</v>
      </c>
      <c r="Z67" s="4" t="str">
        <f t="shared" si="1"/>
        <v>P</v>
      </c>
      <c r="AA67" s="4">
        <f>S100L!AF67</f>
        <v>41</v>
      </c>
      <c r="AB67" s="4">
        <f>S100L!AG67</f>
        <v>96</v>
      </c>
      <c r="AC67" s="5">
        <f t="shared" si="2"/>
        <v>2.3399999141693115</v>
      </c>
      <c r="AD67" s="4">
        <f t="shared" si="3"/>
        <v>62</v>
      </c>
      <c r="AE67" s="4">
        <f t="shared" si="4"/>
        <v>140</v>
      </c>
      <c r="AF67" s="5">
        <f t="shared" si="5"/>
        <v>2.2599999904632568</v>
      </c>
      <c r="AG67" s="3" t="str">
        <f>RemarksFirst(D67:W67,Details!D66:M66,S100L!AI67,AF67,$D$5:$W$5)</f>
        <v>STA212,CHM124,CSC122,MTH112</v>
      </c>
    </row>
    <row r="68" spans="1:33" ht="24" x14ac:dyDescent="0.35">
      <c r="A68" s="99">
        <v>61</v>
      </c>
      <c r="B68" s="3" t="str">
        <f>PROPER(Details!B67)</f>
        <v>Obasiukanwa, Immanuel-Luke Chukwudiebube</v>
      </c>
      <c r="C68" s="22" t="str">
        <f>T(Details!C67)</f>
        <v>CMP/20/110179</v>
      </c>
      <c r="D68" s="18" t="s">
        <v>72</v>
      </c>
      <c r="E68" s="18" t="s">
        <v>68</v>
      </c>
      <c r="F68" s="18" t="s">
        <v>68</v>
      </c>
      <c r="G68" s="18" t="s">
        <v>68</v>
      </c>
      <c r="H68" s="18" t="s">
        <v>71</v>
      </c>
      <c r="I68" s="18" t="s">
        <v>68</v>
      </c>
      <c r="J68" s="18" t="s">
        <v>68</v>
      </c>
      <c r="K68" s="18" t="s">
        <v>67</v>
      </c>
      <c r="L68" s="18" t="s">
        <v>72</v>
      </c>
      <c r="M68" s="18"/>
      <c r="N68" s="18"/>
      <c r="O68" s="18"/>
      <c r="P68" s="18"/>
      <c r="Q68" s="18"/>
      <c r="R68" s="18"/>
      <c r="S68" s="18"/>
      <c r="T68" s="18"/>
      <c r="U68" s="18"/>
      <c r="V68" s="2" t="str" cm="1">
        <f t="array" ref="V68">AllCurCo(Details!D67:M67)</f>
        <v/>
      </c>
      <c r="W68" s="4">
        <f>SUM(SumTCL(D68:W68,$D$7:$W$7),Details!O67)</f>
        <v>21</v>
      </c>
      <c r="X68" s="4">
        <f>SUM(CurrGP(D68:W68,$D$7:$W$7),Details!P67)</f>
        <v>53</v>
      </c>
      <c r="Y68" s="5">
        <f t="shared" si="0"/>
        <v>2.5199999809265137</v>
      </c>
      <c r="Z68" s="4" t="str">
        <f t="shared" si="1"/>
        <v>P</v>
      </c>
      <c r="AA68" s="4">
        <f>S100L!AF68</f>
        <v>41</v>
      </c>
      <c r="AB68" s="4">
        <f>S100L!AG68</f>
        <v>128</v>
      </c>
      <c r="AC68" s="5">
        <f t="shared" si="2"/>
        <v>3.119999885559082</v>
      </c>
      <c r="AD68" s="4">
        <f t="shared" si="3"/>
        <v>62</v>
      </c>
      <c r="AE68" s="4">
        <f t="shared" si="4"/>
        <v>181</v>
      </c>
      <c r="AF68" s="5">
        <f t="shared" si="5"/>
        <v>2.9200000762939453</v>
      </c>
      <c r="AG68" s="3" t="str">
        <f>RemarksFirst(D68:W68,Details!D67:M67,S100L!AI68,AF68,$D$5:$W$5)</f>
        <v>PASS</v>
      </c>
    </row>
    <row r="69" spans="1:33" ht="34.5" customHeight="1" x14ac:dyDescent="0.35">
      <c r="A69" s="99">
        <v>62</v>
      </c>
      <c r="B69" s="3" t="str">
        <f>PROPER(Details!B68)</f>
        <v>Akuchie, Franklin Chukwuemeka</v>
      </c>
      <c r="C69" s="22" t="str">
        <f>T(Details!C68)</f>
        <v>CMP/20/110187</v>
      </c>
      <c r="D69" s="18" t="s">
        <v>776</v>
      </c>
      <c r="E69" s="18" t="s">
        <v>776</v>
      </c>
      <c r="F69" s="18" t="s">
        <v>776</v>
      </c>
      <c r="G69" s="18" t="s">
        <v>776</v>
      </c>
      <c r="H69" s="18" t="s">
        <v>776</v>
      </c>
      <c r="I69" s="18" t="s">
        <v>776</v>
      </c>
      <c r="J69" s="18" t="s">
        <v>776</v>
      </c>
      <c r="K69" s="18" t="s">
        <v>776</v>
      </c>
      <c r="L69" s="18" t="s">
        <v>776</v>
      </c>
      <c r="M69" s="18"/>
      <c r="N69" s="18"/>
      <c r="O69" s="18"/>
      <c r="P69" s="18"/>
      <c r="Q69" s="18"/>
      <c r="R69" s="18"/>
      <c r="S69" s="18"/>
      <c r="T69" s="18"/>
      <c r="U69" s="18"/>
      <c r="V69" s="2" t="str" cm="1">
        <f t="array" ref="V69">AllCurCo(Details!D68:M68)</f>
        <v/>
      </c>
      <c r="W69" s="4">
        <f>SUM(SumTCL(D69:W69,$D$7:$W$7),Details!O68)</f>
        <v>0</v>
      </c>
      <c r="X69" s="4">
        <f>SUM(CurrGP(D69:W69,$D$7:$W$7),Details!P68)</f>
        <v>0</v>
      </c>
      <c r="Y69" s="5">
        <f t="shared" si="0"/>
        <v>0</v>
      </c>
      <c r="Z69" s="4" t="str">
        <f t="shared" si="1"/>
        <v>CO</v>
      </c>
      <c r="AA69" s="4">
        <f>S100L!AF69</f>
        <v>41</v>
      </c>
      <c r="AB69" s="4">
        <f>S100L!AG69</f>
        <v>139</v>
      </c>
      <c r="AC69" s="5">
        <f t="shared" si="2"/>
        <v>3.3900001049041748</v>
      </c>
      <c r="AD69" s="4">
        <f t="shared" si="3"/>
        <v>41</v>
      </c>
      <c r="AE69" s="4">
        <f t="shared" si="4"/>
        <v>139</v>
      </c>
      <c r="AF69" s="5">
        <f t="shared" si="5"/>
        <v>3.3900001049041748</v>
      </c>
      <c r="AG69" s="3" t="str">
        <f>RemarksFirst(D69:W69,Details!D68:M68,S100L!AI69,AF69,$D$5:$W$5)</f>
        <v>MTH211,STA212,PHY212,GSS212,GSS217,CSC211,CSC212,CSC213,CSC218,CHM114</v>
      </c>
    </row>
    <row r="70" spans="1:33" ht="24.5" customHeight="1" x14ac:dyDescent="0.35">
      <c r="A70" s="99">
        <v>63</v>
      </c>
      <c r="B70" s="3" t="str">
        <f>PROPER(Details!B69)</f>
        <v>Iwueze, Victor Ihechukwu</v>
      </c>
      <c r="C70" s="22" t="str">
        <f>T(Details!C69)</f>
        <v>CMP/20/110206</v>
      </c>
      <c r="D70" s="18" t="s">
        <v>72</v>
      </c>
      <c r="E70" s="18" t="s">
        <v>68</v>
      </c>
      <c r="F70" s="18" t="s">
        <v>68</v>
      </c>
      <c r="G70" s="18" t="s">
        <v>69</v>
      </c>
      <c r="H70" s="18" t="s">
        <v>68</v>
      </c>
      <c r="I70" s="18" t="s">
        <v>67</v>
      </c>
      <c r="J70" s="18" t="s">
        <v>71</v>
      </c>
      <c r="K70" s="18" t="s">
        <v>67</v>
      </c>
      <c r="L70" s="18" t="s">
        <v>71</v>
      </c>
      <c r="M70" s="18"/>
      <c r="N70" s="18"/>
      <c r="O70" s="18"/>
      <c r="P70" s="18"/>
      <c r="Q70" s="18"/>
      <c r="R70" s="18"/>
      <c r="S70" s="18"/>
      <c r="T70" s="18"/>
      <c r="U70" s="18"/>
      <c r="V70" s="2" t="str" cm="1">
        <f t="array" ref="V70">AllCurCo(Details!D69:M69)</f>
        <v/>
      </c>
      <c r="W70" s="4">
        <f>SUM(SumTCL(D70:W70,$D$7:$W$7),Details!O69)</f>
        <v>21</v>
      </c>
      <c r="X70" s="4">
        <f>SUM(CurrGP(D70:W70,$D$7:$W$7),Details!P69)</f>
        <v>62</v>
      </c>
      <c r="Y70" s="5">
        <f t="shared" si="0"/>
        <v>2.9500000476837158</v>
      </c>
      <c r="Z70" s="4" t="str">
        <f t="shared" si="1"/>
        <v>P</v>
      </c>
      <c r="AA70" s="4">
        <f>S100L!AF70</f>
        <v>41</v>
      </c>
      <c r="AB70" s="4">
        <f>S100L!AG70</f>
        <v>143</v>
      </c>
      <c r="AC70" s="5">
        <f t="shared" si="2"/>
        <v>3.4900000095367432</v>
      </c>
      <c r="AD70" s="4">
        <f t="shared" si="3"/>
        <v>62</v>
      </c>
      <c r="AE70" s="4">
        <f t="shared" si="4"/>
        <v>205</v>
      </c>
      <c r="AF70" s="5">
        <f t="shared" si="5"/>
        <v>3.309999942779541</v>
      </c>
      <c r="AG70" s="3" t="str">
        <f>RemarksFirst(D70:W70,Details!D69:M69,S100L!AI70,AF70,$D$5:$W$5)</f>
        <v>PASS</v>
      </c>
    </row>
    <row r="71" spans="1:33" x14ac:dyDescent="0.35">
      <c r="A71" s="99">
        <v>64</v>
      </c>
      <c r="B71" s="3" t="str">
        <f>PROPER(Details!B70)</f>
        <v>Ekechukwu, Sandra Ngozichukwu</v>
      </c>
      <c r="C71" s="22" t="str">
        <f>T(Details!C70)</f>
        <v>CMP/20/110207</v>
      </c>
      <c r="D71" s="18" t="s">
        <v>68</v>
      </c>
      <c r="E71" s="18" t="s">
        <v>68</v>
      </c>
      <c r="F71" s="18" t="s">
        <v>67</v>
      </c>
      <c r="G71" s="18" t="s">
        <v>71</v>
      </c>
      <c r="H71" s="18" t="s">
        <v>71</v>
      </c>
      <c r="I71" s="18" t="s">
        <v>67</v>
      </c>
      <c r="J71" s="18" t="s">
        <v>72</v>
      </c>
      <c r="K71" s="18" t="s">
        <v>67</v>
      </c>
      <c r="L71" s="18" t="s">
        <v>68</v>
      </c>
      <c r="M71" s="18"/>
      <c r="N71" s="18"/>
      <c r="O71" s="18"/>
      <c r="P71" s="18"/>
      <c r="Q71" s="18"/>
      <c r="R71" s="18"/>
      <c r="S71" s="18"/>
      <c r="T71" s="18"/>
      <c r="U71" s="18"/>
      <c r="V71" s="2" t="str" cm="1">
        <f t="array" ref="V71">AllCurCo(Details!D70:M70)</f>
        <v/>
      </c>
      <c r="W71" s="4">
        <f>SUM(SumTCL(D71:W71,$D$7:$W$7),Details!O70)</f>
        <v>21</v>
      </c>
      <c r="X71" s="4">
        <f>SUM(CurrGP(D71:W71,$D$7:$W$7),Details!P70)</f>
        <v>62</v>
      </c>
      <c r="Y71" s="5">
        <f t="shared" si="0"/>
        <v>2.9500000476837158</v>
      </c>
      <c r="Z71" s="4" t="str">
        <f t="shared" si="1"/>
        <v>P</v>
      </c>
      <c r="AA71" s="4">
        <f>S100L!AF71</f>
        <v>41</v>
      </c>
      <c r="AB71" s="4">
        <f>S100L!AG71</f>
        <v>143</v>
      </c>
      <c r="AC71" s="5">
        <f t="shared" si="2"/>
        <v>3.4900000095367432</v>
      </c>
      <c r="AD71" s="4">
        <f t="shared" si="3"/>
        <v>62</v>
      </c>
      <c r="AE71" s="4">
        <f t="shared" si="4"/>
        <v>205</v>
      </c>
      <c r="AF71" s="5">
        <f t="shared" si="5"/>
        <v>3.309999942779541</v>
      </c>
      <c r="AG71" s="3" t="str">
        <f>RemarksFirst(D71:W71,Details!D70:M70,S100L!AI71,AF71,$D$5:$W$5)</f>
        <v>PASS</v>
      </c>
    </row>
    <row r="72" spans="1:33" ht="35" customHeight="1" x14ac:dyDescent="0.35">
      <c r="A72" s="99">
        <v>65</v>
      </c>
      <c r="B72" s="3" t="str">
        <f>PROPER(Details!B71)</f>
        <v>Onwe, Emmanuel Arinze</v>
      </c>
      <c r="C72" s="22" t="str">
        <f>T(Details!C71)</f>
        <v>CMP/20/110257</v>
      </c>
      <c r="D72" s="18" t="s">
        <v>776</v>
      </c>
      <c r="E72" s="18" t="s">
        <v>776</v>
      </c>
      <c r="F72" s="18" t="s">
        <v>776</v>
      </c>
      <c r="G72" s="18" t="s">
        <v>776</v>
      </c>
      <c r="H72" s="18" t="s">
        <v>776</v>
      </c>
      <c r="I72" s="18" t="s">
        <v>776</v>
      </c>
      <c r="J72" s="18" t="s">
        <v>776</v>
      </c>
      <c r="K72" s="18" t="s">
        <v>776</v>
      </c>
      <c r="L72" s="18" t="s">
        <v>776</v>
      </c>
      <c r="M72" s="18"/>
      <c r="N72" s="18"/>
      <c r="O72" s="18"/>
      <c r="P72" s="18"/>
      <c r="Q72" s="18"/>
      <c r="R72" s="18"/>
      <c r="S72" s="18"/>
      <c r="T72" s="18"/>
      <c r="U72" s="18"/>
      <c r="V72" s="2" t="str" cm="1">
        <f t="array" ref="V72">AllCurCo(Details!D71:M71)</f>
        <v/>
      </c>
      <c r="W72" s="4">
        <f>SUM(SumTCL(D72:W72,$D$7:$W$7),Details!O71)</f>
        <v>0</v>
      </c>
      <c r="X72" s="4">
        <f>SUM(CurrGP(D72:W72,$D$7:$W$7),Details!P71)</f>
        <v>0</v>
      </c>
      <c r="Y72" s="5">
        <f t="shared" si="0"/>
        <v>0</v>
      </c>
      <c r="Z72" s="4" t="str">
        <f t="shared" si="1"/>
        <v>CO</v>
      </c>
      <c r="AA72" s="4">
        <f>S100L!AF72</f>
        <v>41</v>
      </c>
      <c r="AB72" s="4">
        <f>S100L!AG72</f>
        <v>97</v>
      </c>
      <c r="AC72" s="5">
        <f t="shared" si="2"/>
        <v>2.369999885559082</v>
      </c>
      <c r="AD72" s="4">
        <f t="shared" si="3"/>
        <v>41</v>
      </c>
      <c r="AE72" s="4">
        <f t="shared" si="4"/>
        <v>97</v>
      </c>
      <c r="AF72" s="5">
        <f t="shared" si="5"/>
        <v>2.369999885559082</v>
      </c>
      <c r="AG72" s="3" t="str">
        <f>RemarksFirst(D72:W72,Details!D71:M71,S100L!AI72,AF72,$D$5:$W$5)</f>
        <v>MTH211,STA212,PHY212,GSS212,GSS217,CSC211,CSC212,CSC213,CSC218,PHY112</v>
      </c>
    </row>
    <row r="73" spans="1:33" x14ac:dyDescent="0.35">
      <c r="A73" s="99">
        <v>66</v>
      </c>
      <c r="B73" s="3" t="str">
        <f>PROPER(Details!B72)</f>
        <v>Emeka, Prevail Chidubem</v>
      </c>
      <c r="C73" s="22" t="str">
        <f>T(Details!C72)</f>
        <v>CMP/20/110266</v>
      </c>
      <c r="D73" s="18" t="s">
        <v>68</v>
      </c>
      <c r="E73" s="18" t="s">
        <v>69</v>
      </c>
      <c r="F73" s="18" t="s">
        <v>69</v>
      </c>
      <c r="G73" s="18" t="s">
        <v>69</v>
      </c>
      <c r="H73" s="18" t="s">
        <v>67</v>
      </c>
      <c r="I73" s="18" t="s">
        <v>69</v>
      </c>
      <c r="J73" s="18" t="s">
        <v>72</v>
      </c>
      <c r="K73" s="18" t="s">
        <v>72</v>
      </c>
      <c r="L73" s="18" t="s">
        <v>72</v>
      </c>
      <c r="M73" s="18"/>
      <c r="N73" s="18"/>
      <c r="O73" s="18"/>
      <c r="P73" s="18"/>
      <c r="Q73" s="18"/>
      <c r="R73" s="18"/>
      <c r="S73" s="18"/>
      <c r="T73" s="18"/>
      <c r="U73" s="18"/>
      <c r="V73" s="2" t="str" cm="1">
        <f t="array" ref="V73">AllCurCo(Details!D72:M72)</f>
        <v/>
      </c>
      <c r="W73" s="4">
        <f>SUM(SumTCL(D73:W73,$D$7:$W$7),Details!O72)</f>
        <v>21</v>
      </c>
      <c r="X73" s="4">
        <f>SUM(CurrGP(D73:W73,$D$7:$W$7),Details!P72)</f>
        <v>73</v>
      </c>
      <c r="Y73" s="5">
        <f t="shared" ref="Y73:Y136" si="6">GradePointAve(X73,W73)</f>
        <v>3.4800000190734863</v>
      </c>
      <c r="Z73" s="4" t="str">
        <f t="shared" ref="Z73:Z136" si="7">SRT(I73:U73)</f>
        <v>P</v>
      </c>
      <c r="AA73" s="4">
        <f>S100L!AF73</f>
        <v>41</v>
      </c>
      <c r="AB73" s="4">
        <f>S100L!AG73</f>
        <v>187</v>
      </c>
      <c r="AC73" s="5">
        <f t="shared" ref="AC73:AC136" si="8">GradePointAve(AB73,AA73)</f>
        <v>4.559999942779541</v>
      </c>
      <c r="AD73" s="4">
        <f t="shared" ref="AD73:AD136" si="9">SUM(W73,AA73)</f>
        <v>62</v>
      </c>
      <c r="AE73" s="4">
        <f t="shared" ref="AE73:AE136" si="10">SUM(X73,AB73)</f>
        <v>260</v>
      </c>
      <c r="AF73" s="5">
        <f t="shared" ref="AF73:AF136" si="11">GradePointAve(AE73,AD73)</f>
        <v>4.190000057220459</v>
      </c>
      <c r="AG73" s="3" t="str">
        <f>RemarksFirst(D73:W73,Details!D72:M72,S100L!AI73,AF73,$D$5:$W$5)</f>
        <v>COMMENDATION</v>
      </c>
    </row>
    <row r="74" spans="1:33" x14ac:dyDescent="0.35">
      <c r="A74" s="99">
        <v>67</v>
      </c>
      <c r="B74" s="3" t="str">
        <f>PROPER(Details!B73)</f>
        <v>Ofili,  Chidera Henry</v>
      </c>
      <c r="C74" s="22" t="str">
        <f>T(Details!C73)</f>
        <v>CMP/20/110274</v>
      </c>
      <c r="D74" s="18" t="s">
        <v>71</v>
      </c>
      <c r="E74" s="18" t="s">
        <v>72</v>
      </c>
      <c r="F74" s="18" t="s">
        <v>67</v>
      </c>
      <c r="G74" s="18" t="s">
        <v>68</v>
      </c>
      <c r="H74" s="18" t="s">
        <v>69</v>
      </c>
      <c r="I74" s="18" t="s">
        <v>67</v>
      </c>
      <c r="J74" s="18" t="s">
        <v>71</v>
      </c>
      <c r="K74" s="18" t="s">
        <v>71</v>
      </c>
      <c r="L74" s="18" t="s">
        <v>68</v>
      </c>
      <c r="M74" s="18"/>
      <c r="N74" s="18"/>
      <c r="O74" s="18"/>
      <c r="P74" s="18"/>
      <c r="Q74" s="18"/>
      <c r="R74" s="18"/>
      <c r="S74" s="18"/>
      <c r="T74" s="18"/>
      <c r="U74" s="18"/>
      <c r="V74" s="2" t="str" cm="1">
        <f t="array" ref="V74">AllCurCo(Details!D73:M73)</f>
        <v/>
      </c>
      <c r="W74" s="4">
        <f>SUM(SumTCL(D74:W74,$D$7:$W$7),Details!O73)</f>
        <v>21</v>
      </c>
      <c r="X74" s="4">
        <f>SUM(CurrGP(D74:W74,$D$7:$W$7),Details!P73)</f>
        <v>59</v>
      </c>
      <c r="Y74" s="5">
        <f t="shared" si="6"/>
        <v>2.809999942779541</v>
      </c>
      <c r="Z74" s="4" t="str">
        <f t="shared" si="7"/>
        <v>P</v>
      </c>
      <c r="AA74" s="4">
        <f>S100L!AF74</f>
        <v>41</v>
      </c>
      <c r="AB74" s="4">
        <f>S100L!AG74</f>
        <v>129</v>
      </c>
      <c r="AC74" s="5">
        <f t="shared" si="8"/>
        <v>3.1500000953674316</v>
      </c>
      <c r="AD74" s="4">
        <f t="shared" si="9"/>
        <v>62</v>
      </c>
      <c r="AE74" s="4">
        <f t="shared" si="10"/>
        <v>188</v>
      </c>
      <c r="AF74" s="5">
        <f t="shared" si="11"/>
        <v>3.0299999713897705</v>
      </c>
      <c r="AG74" s="3" t="str">
        <f>RemarksFirst(D74:W74,Details!D73:M73,S100L!AI74,AF74,$D$5:$W$5)</f>
        <v>CHM124</v>
      </c>
    </row>
    <row r="75" spans="1:33" ht="21" x14ac:dyDescent="0.35">
      <c r="A75" s="99">
        <v>68</v>
      </c>
      <c r="B75" s="3" t="str">
        <f>PROPER(Details!B74)</f>
        <v>Ohaka, Christopher Chikadibia</v>
      </c>
      <c r="C75" s="22" t="str">
        <f>T(Details!C74)</f>
        <v>CMP/20/110291</v>
      </c>
      <c r="D75" s="18" t="s">
        <v>67</v>
      </c>
      <c r="E75" s="18" t="s">
        <v>69</v>
      </c>
      <c r="F75" s="18" t="s">
        <v>69</v>
      </c>
      <c r="G75" s="18" t="s">
        <v>67</v>
      </c>
      <c r="H75" s="18" t="s">
        <v>69</v>
      </c>
      <c r="I75" s="18" t="s">
        <v>67</v>
      </c>
      <c r="J75" s="18" t="s">
        <v>71</v>
      </c>
      <c r="K75" s="18" t="s">
        <v>69</v>
      </c>
      <c r="L75" s="18" t="s">
        <v>71</v>
      </c>
      <c r="M75" s="18"/>
      <c r="N75" s="18"/>
      <c r="O75" s="18"/>
      <c r="P75" s="18"/>
      <c r="Q75" s="18"/>
      <c r="R75" s="18"/>
      <c r="S75" s="18"/>
      <c r="T75" s="18"/>
      <c r="U75" s="18"/>
      <c r="V75" s="2" t="str" cm="1">
        <f t="array" ref="V75">AllCurCo(Details!D74:M74)</f>
        <v>CHM114 (1)B,BIO112 (2)B</v>
      </c>
      <c r="W75" s="4">
        <f>SUM(SumTCL(D75:W75,$D$7:$W$7),Details!O74)</f>
        <v>24</v>
      </c>
      <c r="X75" s="4">
        <f>SUM(CurrGP(D75:W75,$D$7:$W$7),Details!P74)</f>
        <v>97</v>
      </c>
      <c r="Y75" s="5">
        <f t="shared" si="6"/>
        <v>4.0399999618530273</v>
      </c>
      <c r="Z75" s="4" t="str">
        <f t="shared" si="7"/>
        <v>P</v>
      </c>
      <c r="AA75" s="4">
        <f>S100L!AF75</f>
        <v>41</v>
      </c>
      <c r="AB75" s="4">
        <f>S100L!AG75</f>
        <v>132</v>
      </c>
      <c r="AC75" s="5">
        <f t="shared" si="8"/>
        <v>3.2200000286102295</v>
      </c>
      <c r="AD75" s="4">
        <f t="shared" si="9"/>
        <v>65</v>
      </c>
      <c r="AE75" s="4">
        <f t="shared" si="10"/>
        <v>229</v>
      </c>
      <c r="AF75" s="5">
        <f t="shared" si="11"/>
        <v>3.5199999809265137</v>
      </c>
      <c r="AG75" s="3" t="str">
        <f>RemarksFirst(D75:W75,Details!D74:M74,S100L!AI75,AF75,$D$5:$W$5)</f>
        <v>PASS</v>
      </c>
    </row>
    <row r="76" spans="1:33" x14ac:dyDescent="0.35">
      <c r="A76" s="99">
        <v>69</v>
      </c>
      <c r="B76" s="3" t="str">
        <f>PROPER(Details!B75)</f>
        <v>Uzoma, Emmanuella Oluebube</v>
      </c>
      <c r="C76" s="22" t="str">
        <f>T(Details!C75)</f>
        <v>CMP/20/110297</v>
      </c>
      <c r="D76" s="18" t="s">
        <v>68</v>
      </c>
      <c r="E76" s="18" t="s">
        <v>68</v>
      </c>
      <c r="F76" s="18" t="s">
        <v>68</v>
      </c>
      <c r="G76" s="18" t="s">
        <v>68</v>
      </c>
      <c r="H76" s="18" t="s">
        <v>72</v>
      </c>
      <c r="I76" s="18" t="s">
        <v>72</v>
      </c>
      <c r="J76" s="18" t="s">
        <v>71</v>
      </c>
      <c r="K76" s="18" t="s">
        <v>68</v>
      </c>
      <c r="L76" s="18" t="s">
        <v>70</v>
      </c>
      <c r="M76" s="18"/>
      <c r="N76" s="18"/>
      <c r="O76" s="18"/>
      <c r="P76" s="18"/>
      <c r="Q76" s="18"/>
      <c r="R76" s="18"/>
      <c r="S76" s="18"/>
      <c r="T76" s="18"/>
      <c r="U76" s="18"/>
      <c r="V76" s="2" t="str" cm="1">
        <f t="array" ref="V76">AllCurCo(Details!D75:M75)</f>
        <v/>
      </c>
      <c r="W76" s="4">
        <f>SUM(SumTCL(D76:W76,$D$7:$W$7),Details!O75)</f>
        <v>21</v>
      </c>
      <c r="X76" s="4">
        <f>SUM(CurrGP(D76:W76,$D$7:$W$7),Details!P75)</f>
        <v>45</v>
      </c>
      <c r="Y76" s="5">
        <f t="shared" si="6"/>
        <v>2.1400001049041748</v>
      </c>
      <c r="Z76" s="4" t="str">
        <f t="shared" si="7"/>
        <v>CO</v>
      </c>
      <c r="AA76" s="4">
        <f>S100L!AF76</f>
        <v>41</v>
      </c>
      <c r="AB76" s="4">
        <f>S100L!AG76</f>
        <v>132</v>
      </c>
      <c r="AC76" s="5">
        <f t="shared" si="8"/>
        <v>3.2200000286102295</v>
      </c>
      <c r="AD76" s="4">
        <f t="shared" si="9"/>
        <v>62</v>
      </c>
      <c r="AE76" s="4">
        <f t="shared" si="10"/>
        <v>177</v>
      </c>
      <c r="AF76" s="5">
        <f t="shared" si="11"/>
        <v>2.8499999046325684</v>
      </c>
      <c r="AG76" s="3" t="str">
        <f>RemarksFirst(D76:W76,Details!D75:M75,S100L!AI76,AF76,$D$5:$W$5)</f>
        <v>CSC218</v>
      </c>
    </row>
    <row r="77" spans="1:33" x14ac:dyDescent="0.35">
      <c r="A77" s="99">
        <v>70</v>
      </c>
      <c r="B77" s="3" t="str">
        <f>PROPER(Details!B76)</f>
        <v>Maxwell, Goodluck Chukwudi</v>
      </c>
      <c r="C77" s="22" t="str">
        <f>T(Details!C76)</f>
        <v>CMP/20/110331</v>
      </c>
      <c r="D77" s="18" t="s">
        <v>68</v>
      </c>
      <c r="E77" s="18" t="s">
        <v>67</v>
      </c>
      <c r="F77" s="18" t="s">
        <v>68</v>
      </c>
      <c r="G77" s="18" t="s">
        <v>67</v>
      </c>
      <c r="H77" s="18" t="s">
        <v>67</v>
      </c>
      <c r="I77" s="18" t="s">
        <v>69</v>
      </c>
      <c r="J77" s="18" t="s">
        <v>68</v>
      </c>
      <c r="K77" s="18" t="s">
        <v>69</v>
      </c>
      <c r="L77" s="18" t="s">
        <v>68</v>
      </c>
      <c r="M77" s="18"/>
      <c r="N77" s="18"/>
      <c r="O77" s="18"/>
      <c r="P77" s="18"/>
      <c r="Q77" s="18"/>
      <c r="R77" s="18"/>
      <c r="S77" s="18"/>
      <c r="T77" s="18"/>
      <c r="U77" s="18"/>
      <c r="V77" s="2" t="str" cm="1">
        <f t="array" ref="V77">AllCurCo(Details!D76:M76)</f>
        <v/>
      </c>
      <c r="W77" s="4">
        <f>SUM(SumTCL(D77:W77,$D$7:$W$7),Details!O76)</f>
        <v>21</v>
      </c>
      <c r="X77" s="4">
        <f>SUM(CurrGP(D77:W77,$D$7:$W$7),Details!P76)</f>
        <v>80</v>
      </c>
      <c r="Y77" s="5">
        <f t="shared" si="6"/>
        <v>3.809999942779541</v>
      </c>
      <c r="Z77" s="4" t="str">
        <f t="shared" si="7"/>
        <v>P</v>
      </c>
      <c r="AA77" s="4">
        <f>S100L!AF77</f>
        <v>41</v>
      </c>
      <c r="AB77" s="4">
        <f>S100L!AG77</f>
        <v>159</v>
      </c>
      <c r="AC77" s="5">
        <f t="shared" si="8"/>
        <v>3.880000114440918</v>
      </c>
      <c r="AD77" s="4">
        <f t="shared" si="9"/>
        <v>62</v>
      </c>
      <c r="AE77" s="4">
        <f t="shared" si="10"/>
        <v>239</v>
      </c>
      <c r="AF77" s="5">
        <f t="shared" si="11"/>
        <v>3.8499999046325684</v>
      </c>
      <c r="AG77" s="3" t="str">
        <f>RemarksFirst(D77:W77,Details!D76:M76,S100L!AI77,AF77,$D$5:$W$5)</f>
        <v>PASS</v>
      </c>
    </row>
    <row r="78" spans="1:33" x14ac:dyDescent="0.35">
      <c r="A78" s="99">
        <v>71</v>
      </c>
      <c r="B78" s="3" t="str">
        <f>PROPER(Details!B77)</f>
        <v xml:space="preserve">Oguike, Okechukwu Uzoma </v>
      </c>
      <c r="C78" s="22" t="str">
        <f>T(Details!C77)</f>
        <v>CMP/20/110355</v>
      </c>
      <c r="D78" s="18" t="s">
        <v>71</v>
      </c>
      <c r="E78" s="18" t="s">
        <v>68</v>
      </c>
      <c r="F78" s="18" t="s">
        <v>68</v>
      </c>
      <c r="G78" s="18" t="s">
        <v>68</v>
      </c>
      <c r="H78" s="18" t="s">
        <v>69</v>
      </c>
      <c r="I78" s="18" t="s">
        <v>67</v>
      </c>
      <c r="J78" s="18" t="s">
        <v>71</v>
      </c>
      <c r="K78" s="18" t="s">
        <v>68</v>
      </c>
      <c r="L78" s="18" t="s">
        <v>72</v>
      </c>
      <c r="M78" s="18"/>
      <c r="N78" s="18"/>
      <c r="O78" s="18"/>
      <c r="P78" s="18"/>
      <c r="Q78" s="18"/>
      <c r="R78" s="18"/>
      <c r="S78" s="18"/>
      <c r="T78" s="18"/>
      <c r="U78" s="18"/>
      <c r="V78" s="2" t="str" cm="1">
        <f t="array" ref="V78">AllCurCo(Details!D77:M77)</f>
        <v>CHM114 (1)A</v>
      </c>
      <c r="W78" s="4">
        <f>SUM(SumTCL(D78:W78,$D$7:$W$7),Details!O77)</f>
        <v>22</v>
      </c>
      <c r="X78" s="4">
        <f>SUM(CurrGP(D78:W78,$D$7:$W$7),Details!P77)</f>
        <v>66</v>
      </c>
      <c r="Y78" s="5">
        <f t="shared" si="6"/>
        <v>3</v>
      </c>
      <c r="Z78" s="4" t="str">
        <f t="shared" si="7"/>
        <v>P</v>
      </c>
      <c r="AA78" s="4">
        <f>S100L!AF78</f>
        <v>41</v>
      </c>
      <c r="AB78" s="4">
        <f>S100L!AG78</f>
        <v>150</v>
      </c>
      <c r="AC78" s="5">
        <f t="shared" si="8"/>
        <v>3.6600000858306885</v>
      </c>
      <c r="AD78" s="4">
        <f t="shared" si="9"/>
        <v>63</v>
      </c>
      <c r="AE78" s="4">
        <f t="shared" si="10"/>
        <v>216</v>
      </c>
      <c r="AF78" s="5">
        <f t="shared" si="11"/>
        <v>3.4300000667572021</v>
      </c>
      <c r="AG78" s="3" t="str">
        <f>RemarksFirst(D78:W78,Details!D77:M77,S100L!AI78,AF78,$D$5:$W$5)</f>
        <v>PASS</v>
      </c>
    </row>
    <row r="79" spans="1:33" ht="24" customHeight="1" x14ac:dyDescent="0.35">
      <c r="A79" s="99">
        <v>72</v>
      </c>
      <c r="B79" s="3" t="str">
        <f>PROPER(Details!B78)</f>
        <v>Amaechi, Agezichi Martha</v>
      </c>
      <c r="C79" s="22" t="str">
        <f>T(Details!C78)</f>
        <v>CMP/20/110358</v>
      </c>
      <c r="D79" s="18" t="s">
        <v>68</v>
      </c>
      <c r="E79" s="18" t="s">
        <v>71</v>
      </c>
      <c r="F79" s="18" t="s">
        <v>68</v>
      </c>
      <c r="G79" s="18" t="s">
        <v>68</v>
      </c>
      <c r="H79" s="18" t="s">
        <v>68</v>
      </c>
      <c r="I79" s="18" t="s">
        <v>69</v>
      </c>
      <c r="J79" s="18" t="s">
        <v>68</v>
      </c>
      <c r="K79" s="18" t="s">
        <v>69</v>
      </c>
      <c r="L79" s="18" t="s">
        <v>68</v>
      </c>
      <c r="M79" s="18"/>
      <c r="N79" s="18"/>
      <c r="O79" s="18"/>
      <c r="P79" s="18"/>
      <c r="Q79" s="18"/>
      <c r="R79" s="18"/>
      <c r="S79" s="18"/>
      <c r="T79" s="18"/>
      <c r="U79" s="18"/>
      <c r="V79" s="2" t="str" cm="1">
        <f t="array" ref="V79">AllCurCo(Details!D78:M78)</f>
        <v>CHM113 (3)C</v>
      </c>
      <c r="W79" s="4">
        <f>SUM(SumTCL(D79:W79,$D$7:$W$7),Details!O78)</f>
        <v>24</v>
      </c>
      <c r="X79" s="4">
        <f>SUM(CurrGP(D79:W79,$D$7:$W$7),Details!P78)</f>
        <v>79</v>
      </c>
      <c r="Y79" s="5">
        <f t="shared" si="6"/>
        <v>3.2899999618530273</v>
      </c>
      <c r="Z79" s="4" t="str">
        <f t="shared" si="7"/>
        <v>P</v>
      </c>
      <c r="AA79" s="4">
        <f>S100L!AF79</f>
        <v>41</v>
      </c>
      <c r="AB79" s="4">
        <f>S100L!AG79</f>
        <v>103</v>
      </c>
      <c r="AC79" s="5">
        <f t="shared" si="8"/>
        <v>2.5099999904632568</v>
      </c>
      <c r="AD79" s="4">
        <f t="shared" si="9"/>
        <v>65</v>
      </c>
      <c r="AE79" s="4">
        <f t="shared" si="10"/>
        <v>182</v>
      </c>
      <c r="AF79" s="5">
        <f t="shared" si="11"/>
        <v>2.7999999523162842</v>
      </c>
      <c r="AG79" s="3" t="str">
        <f>RemarksFirst(D79:W79,Details!D78:M78,S100L!AI79,AF79,$D$5:$W$5)</f>
        <v>CHM124,MTH123,MTH112,CHM114,PHY112</v>
      </c>
    </row>
    <row r="80" spans="1:33" x14ac:dyDescent="0.35">
      <c r="A80" s="99">
        <v>73</v>
      </c>
      <c r="B80" s="3" t="str">
        <f>PROPER(Details!B79)</f>
        <v>Ossai, Fidelis Uchechukwu</v>
      </c>
      <c r="C80" s="22" t="str">
        <f>T(Details!C79)</f>
        <v>CMP/20/110403</v>
      </c>
      <c r="D80" s="18" t="s">
        <v>72</v>
      </c>
      <c r="E80" s="18" t="s">
        <v>68</v>
      </c>
      <c r="F80" s="18" t="s">
        <v>67</v>
      </c>
      <c r="G80" s="18" t="s">
        <v>68</v>
      </c>
      <c r="H80" s="18" t="s">
        <v>68</v>
      </c>
      <c r="I80" s="18" t="s">
        <v>69</v>
      </c>
      <c r="J80" s="18" t="s">
        <v>68</v>
      </c>
      <c r="K80" s="18" t="s">
        <v>67</v>
      </c>
      <c r="L80" s="18" t="s">
        <v>68</v>
      </c>
      <c r="M80" s="18"/>
      <c r="N80" s="18"/>
      <c r="O80" s="18"/>
      <c r="P80" s="18"/>
      <c r="Q80" s="18"/>
      <c r="R80" s="18"/>
      <c r="S80" s="18"/>
      <c r="T80" s="18"/>
      <c r="U80" s="18"/>
      <c r="V80" s="2" t="str" cm="1">
        <f t="array" ref="V80">AllCurCo(Details!D79:M79)</f>
        <v/>
      </c>
      <c r="W80" s="4">
        <f>SUM(SumTCL(D80:W80,$D$7:$W$7),Details!O79)</f>
        <v>21</v>
      </c>
      <c r="X80" s="4">
        <f>SUM(CurrGP(D80:W80,$D$7:$W$7),Details!P79)</f>
        <v>67</v>
      </c>
      <c r="Y80" s="5">
        <f t="shared" si="6"/>
        <v>3.190000057220459</v>
      </c>
      <c r="Z80" s="4" t="str">
        <f t="shared" si="7"/>
        <v>P</v>
      </c>
      <c r="AA80" s="4">
        <f>S100L!AF80</f>
        <v>41</v>
      </c>
      <c r="AB80" s="4">
        <f>S100L!AG80</f>
        <v>139</v>
      </c>
      <c r="AC80" s="5">
        <f t="shared" si="8"/>
        <v>3.3900001049041748</v>
      </c>
      <c r="AD80" s="4">
        <f t="shared" si="9"/>
        <v>62</v>
      </c>
      <c r="AE80" s="4">
        <f t="shared" si="10"/>
        <v>206</v>
      </c>
      <c r="AF80" s="5">
        <f t="shared" si="11"/>
        <v>3.3199999332427979</v>
      </c>
      <c r="AG80" s="3" t="str">
        <f>RemarksFirst(D80:W80,Details!D79:M79,S100L!AI80,AF80,$D$5:$W$5)</f>
        <v>PASS</v>
      </c>
    </row>
    <row r="81" spans="1:33" x14ac:dyDescent="0.35">
      <c r="A81" s="99">
        <v>74</v>
      </c>
      <c r="B81" s="3" t="str">
        <f>PROPER(Details!B80)</f>
        <v>Okoro, Chinaza Godswill</v>
      </c>
      <c r="C81" s="22" t="str">
        <f>T(Details!C80)</f>
        <v>CMP/20/110404</v>
      </c>
      <c r="D81" s="18" t="s">
        <v>72</v>
      </c>
      <c r="E81" s="18" t="s">
        <v>68</v>
      </c>
      <c r="F81" s="18" t="s">
        <v>71</v>
      </c>
      <c r="G81" s="18" t="s">
        <v>68</v>
      </c>
      <c r="H81" s="18" t="s">
        <v>71</v>
      </c>
      <c r="I81" s="18" t="s">
        <v>70</v>
      </c>
      <c r="J81" s="18" t="s">
        <v>68</v>
      </c>
      <c r="K81" s="18" t="s">
        <v>68</v>
      </c>
      <c r="L81" s="18" t="s">
        <v>71</v>
      </c>
      <c r="M81" s="18"/>
      <c r="N81" s="18"/>
      <c r="O81" s="18"/>
      <c r="P81" s="18"/>
      <c r="Q81" s="18"/>
      <c r="R81" s="18"/>
      <c r="S81" s="18"/>
      <c r="T81" s="18"/>
      <c r="U81" s="18"/>
      <c r="V81" s="2" t="str" cm="1">
        <f t="array" ref="V81">AllCurCo(Details!D80:M80)</f>
        <v/>
      </c>
      <c r="W81" s="4">
        <f>SUM(SumTCL(D81:W81,$D$7:$W$7),Details!O80)</f>
        <v>21</v>
      </c>
      <c r="X81" s="4">
        <f>SUM(CurrGP(D81:W81,$D$7:$W$7),Details!P80)</f>
        <v>42</v>
      </c>
      <c r="Y81" s="5">
        <f t="shared" si="6"/>
        <v>2</v>
      </c>
      <c r="Z81" s="4" t="str">
        <f t="shared" si="7"/>
        <v>CO</v>
      </c>
      <c r="AA81" s="4">
        <f>S100L!AF81</f>
        <v>41</v>
      </c>
      <c r="AB81" s="4">
        <f>S100L!AG81</f>
        <v>117</v>
      </c>
      <c r="AC81" s="5">
        <f t="shared" si="8"/>
        <v>2.8499999046325684</v>
      </c>
      <c r="AD81" s="4">
        <f t="shared" si="9"/>
        <v>62</v>
      </c>
      <c r="AE81" s="4">
        <f t="shared" si="10"/>
        <v>159</v>
      </c>
      <c r="AF81" s="5">
        <f t="shared" si="11"/>
        <v>2.559999942779541</v>
      </c>
      <c r="AG81" s="3" t="str">
        <f>RemarksFirst(D81:W81,Details!D80:M80,S100L!AI81,AF81,$D$5:$W$5)</f>
        <v>CSC211</v>
      </c>
    </row>
    <row r="82" spans="1:33" x14ac:dyDescent="0.35">
      <c r="A82" s="99">
        <v>75</v>
      </c>
      <c r="B82" s="3" t="str">
        <f>PROPER(Details!B81)</f>
        <v>Dike, Stephen Ifeanyi</v>
      </c>
      <c r="C82" s="22" t="str">
        <f>T(Details!C81)</f>
        <v>CMP/20/110437</v>
      </c>
      <c r="D82" s="53" t="s">
        <v>68</v>
      </c>
      <c r="E82" s="53" t="s">
        <v>67</v>
      </c>
      <c r="F82" s="53" t="s">
        <v>69</v>
      </c>
      <c r="G82" s="53" t="s">
        <v>67</v>
      </c>
      <c r="H82" s="53" t="s">
        <v>69</v>
      </c>
      <c r="I82" s="53" t="s">
        <v>69</v>
      </c>
      <c r="J82" s="53" t="s">
        <v>68</v>
      </c>
      <c r="K82" s="53" t="s">
        <v>69</v>
      </c>
      <c r="L82" s="53" t="s">
        <v>68</v>
      </c>
      <c r="M82" s="18"/>
      <c r="N82" s="18"/>
      <c r="O82" s="18"/>
      <c r="P82" s="18"/>
      <c r="Q82" s="18"/>
      <c r="R82" s="18"/>
      <c r="S82" s="18"/>
      <c r="T82" s="18"/>
      <c r="U82" s="18"/>
      <c r="V82" s="2" t="str" cm="1">
        <f t="array" ref="V82">AllCurCo(Details!D81:M81)</f>
        <v/>
      </c>
      <c r="W82" s="4">
        <f>SUM(SumTCL(D82:W82,$D$7:$W$7),Details!O81)</f>
        <v>21</v>
      </c>
      <c r="X82" s="4">
        <f>SUM(CurrGP(D82:W82,$D$7:$W$7),Details!P81)</f>
        <v>86</v>
      </c>
      <c r="Y82" s="5">
        <f t="shared" si="6"/>
        <v>4.0999999046325684</v>
      </c>
      <c r="Z82" s="4" t="str">
        <f t="shared" si="7"/>
        <v>P</v>
      </c>
      <c r="AA82" s="4">
        <f>S100L!AF82</f>
        <v>41</v>
      </c>
      <c r="AB82" s="4">
        <f>S100L!AG82</f>
        <v>169</v>
      </c>
      <c r="AC82" s="5">
        <f t="shared" si="8"/>
        <v>4.119999885559082</v>
      </c>
      <c r="AD82" s="4">
        <f t="shared" si="9"/>
        <v>62</v>
      </c>
      <c r="AE82" s="4">
        <f t="shared" si="10"/>
        <v>255</v>
      </c>
      <c r="AF82" s="5">
        <f t="shared" si="11"/>
        <v>4.1100001335144043</v>
      </c>
      <c r="AG82" s="3" t="str">
        <f>RemarksFirst(D82:W82,Details!D81:M81,S100L!AI82,AF82,$D$5:$W$5)</f>
        <v>COMMENDATION</v>
      </c>
    </row>
    <row r="83" spans="1:33" x14ac:dyDescent="0.35">
      <c r="A83" s="99">
        <v>76</v>
      </c>
      <c r="B83" s="3" t="str">
        <f>PROPER(Details!B82)</f>
        <v>Igwe, Chinonso Precious</v>
      </c>
      <c r="C83" s="22" t="str">
        <f>T(Details!C82)</f>
        <v>CMP/20/110442</v>
      </c>
      <c r="D83" s="18" t="s">
        <v>68</v>
      </c>
      <c r="E83" s="18" t="s">
        <v>68</v>
      </c>
      <c r="F83" s="18" t="s">
        <v>68</v>
      </c>
      <c r="G83" s="18" t="s">
        <v>68</v>
      </c>
      <c r="H83" s="18" t="s">
        <v>68</v>
      </c>
      <c r="I83" s="18" t="s">
        <v>67</v>
      </c>
      <c r="J83" s="18" t="s">
        <v>68</v>
      </c>
      <c r="K83" s="18" t="s">
        <v>69</v>
      </c>
      <c r="L83" s="18" t="s">
        <v>72</v>
      </c>
      <c r="M83" s="18"/>
      <c r="N83" s="18"/>
      <c r="O83" s="18"/>
      <c r="P83" s="18"/>
      <c r="Q83" s="18"/>
      <c r="R83" s="18"/>
      <c r="S83" s="18"/>
      <c r="T83" s="18"/>
      <c r="U83" s="18"/>
      <c r="V83" s="2" t="str" cm="1">
        <f t="array" ref="V83">AllCurCo(Details!D82:M82)</f>
        <v>CHM114 (1)C</v>
      </c>
      <c r="W83" s="4">
        <f>SUM(SumTCL(D83:W83,$D$7:$W$7),Details!O82)</f>
        <v>22</v>
      </c>
      <c r="X83" s="4">
        <f>SUM(CurrGP(D83:W83,$D$7:$W$7),Details!P82)</f>
        <v>69</v>
      </c>
      <c r="Y83" s="5">
        <f t="shared" si="6"/>
        <v>3.1400001049041748</v>
      </c>
      <c r="Z83" s="4" t="str">
        <f t="shared" si="7"/>
        <v>P</v>
      </c>
      <c r="AA83" s="4">
        <f>S100L!AF83</f>
        <v>41</v>
      </c>
      <c r="AB83" s="4">
        <f>S100L!AG83</f>
        <v>118</v>
      </c>
      <c r="AC83" s="5">
        <f t="shared" si="8"/>
        <v>2.880000114440918</v>
      </c>
      <c r="AD83" s="4">
        <f t="shared" si="9"/>
        <v>63</v>
      </c>
      <c r="AE83" s="4">
        <f t="shared" si="10"/>
        <v>187</v>
      </c>
      <c r="AF83" s="5">
        <f t="shared" si="11"/>
        <v>2.9700000286102295</v>
      </c>
      <c r="AG83" s="3" t="str">
        <f>RemarksFirst(D83:W83,Details!D82:M82,S100L!AI83,AF83,$D$5:$W$5)</f>
        <v>PHY122</v>
      </c>
    </row>
    <row r="84" spans="1:33" s="29" customFormat="1" x14ac:dyDescent="0.35">
      <c r="A84" s="99">
        <v>77</v>
      </c>
      <c r="B84" s="26" t="str">
        <f>PROPER(Details!B83)</f>
        <v>Reuben, Jonathan Nkwachukwu</v>
      </c>
      <c r="C84" s="27" t="str">
        <f>T(Details!C83)</f>
        <v>CMP/20/110447</v>
      </c>
      <c r="D84" s="28" t="s">
        <v>72</v>
      </c>
      <c r="E84" s="28" t="s">
        <v>68</v>
      </c>
      <c r="F84" s="28" t="s">
        <v>71</v>
      </c>
      <c r="G84" s="28" t="s">
        <v>68</v>
      </c>
      <c r="H84" s="28" t="s">
        <v>68</v>
      </c>
      <c r="I84" s="28" t="s">
        <v>67</v>
      </c>
      <c r="J84" s="28" t="s">
        <v>68</v>
      </c>
      <c r="K84" s="28" t="s">
        <v>67</v>
      </c>
      <c r="L84" s="28" t="s">
        <v>68</v>
      </c>
      <c r="M84" s="28"/>
      <c r="N84" s="28"/>
      <c r="O84" s="28"/>
      <c r="P84" s="28"/>
      <c r="Q84" s="28"/>
      <c r="R84" s="28"/>
      <c r="S84" s="28"/>
      <c r="T84" s="28"/>
      <c r="U84" s="28"/>
      <c r="V84" s="2" t="str" cm="1">
        <f t="array" ref="V84">AllCurCo(Details!D83:M83)</f>
        <v>PHY112 (2)D</v>
      </c>
      <c r="W84" s="4">
        <f>SUM(SumTCL(D84:W84,$D$7:$W$7),Details!O83)</f>
        <v>23</v>
      </c>
      <c r="X84" s="4">
        <f>SUM(CurrGP(D84:W84,$D$7:$W$7),Details!P83)</f>
        <v>64</v>
      </c>
      <c r="Y84" s="5">
        <f t="shared" si="6"/>
        <v>2.7799999713897705</v>
      </c>
      <c r="Z84" s="4" t="str">
        <f t="shared" si="7"/>
        <v>P</v>
      </c>
      <c r="AA84" s="4">
        <f>S100L!AF84</f>
        <v>41</v>
      </c>
      <c r="AB84" s="4">
        <f>S100L!AG84</f>
        <v>96</v>
      </c>
      <c r="AC84" s="5">
        <f t="shared" si="8"/>
        <v>2.3399999141693115</v>
      </c>
      <c r="AD84" s="4">
        <f t="shared" si="9"/>
        <v>64</v>
      </c>
      <c r="AE84" s="4">
        <f t="shared" si="10"/>
        <v>160</v>
      </c>
      <c r="AF84" s="5">
        <f t="shared" si="11"/>
        <v>2.5</v>
      </c>
      <c r="AG84" s="3" t="str">
        <f>RemarksFirst(D84:W84,Details!D83:M83,S100L!AI84,AF84,$D$5:$W$5)</f>
        <v>PHY122,CHM124</v>
      </c>
    </row>
    <row r="85" spans="1:33" x14ac:dyDescent="0.35">
      <c r="A85" s="99">
        <v>78</v>
      </c>
      <c r="B85" s="3" t="str">
        <f>PROPER(Details!B84)</f>
        <v>Onyemaechi, Chizitere Paul</v>
      </c>
      <c r="C85" s="22" t="str">
        <f>T(Details!C84)</f>
        <v>CMP/20/110490</v>
      </c>
      <c r="D85" s="18" t="s">
        <v>72</v>
      </c>
      <c r="E85" s="18" t="s">
        <v>68</v>
      </c>
      <c r="F85" s="18" t="s">
        <v>68</v>
      </c>
      <c r="G85" s="18" t="s">
        <v>71</v>
      </c>
      <c r="H85" s="18" t="s">
        <v>67</v>
      </c>
      <c r="I85" s="18" t="s">
        <v>67</v>
      </c>
      <c r="J85" s="18" t="s">
        <v>71</v>
      </c>
      <c r="K85" s="18" t="s">
        <v>67</v>
      </c>
      <c r="L85" s="18" t="s">
        <v>72</v>
      </c>
      <c r="M85" s="18"/>
      <c r="N85" s="18"/>
      <c r="O85" s="18"/>
      <c r="P85" s="18"/>
      <c r="Q85" s="18"/>
      <c r="R85" s="18"/>
      <c r="S85" s="18"/>
      <c r="T85" s="18"/>
      <c r="U85" s="18"/>
      <c r="V85" s="2" t="str" cm="1">
        <f t="array" ref="V85">AllCurCo(Details!D84:M84)</f>
        <v/>
      </c>
      <c r="W85" s="4">
        <f>SUM(SumTCL(D85:W85,$D$7:$W$7),Details!O84)</f>
        <v>21</v>
      </c>
      <c r="X85" s="4">
        <f>SUM(CurrGP(D85:W85,$D$7:$W$7),Details!P84)</f>
        <v>56</v>
      </c>
      <c r="Y85" s="5">
        <f t="shared" si="6"/>
        <v>2.6700000762939453</v>
      </c>
      <c r="Z85" s="4" t="str">
        <f t="shared" si="7"/>
        <v>P</v>
      </c>
      <c r="AA85" s="4">
        <f>S100L!AF85</f>
        <v>41</v>
      </c>
      <c r="AB85" s="4">
        <f>S100L!AG85</f>
        <v>97</v>
      </c>
      <c r="AC85" s="5">
        <f t="shared" si="8"/>
        <v>2.369999885559082</v>
      </c>
      <c r="AD85" s="4">
        <f t="shared" si="9"/>
        <v>62</v>
      </c>
      <c r="AE85" s="4">
        <f t="shared" si="10"/>
        <v>153</v>
      </c>
      <c r="AF85" s="5">
        <f t="shared" si="11"/>
        <v>2.4700000286102295</v>
      </c>
      <c r="AG85" s="3" t="str">
        <f>RemarksFirst(D85:W85,Details!D84:M84,S100L!AI85,AF85,$D$5:$W$5)</f>
        <v>PHY127,GSS121</v>
      </c>
    </row>
    <row r="86" spans="1:33" x14ac:dyDescent="0.35">
      <c r="A86" s="99">
        <v>79</v>
      </c>
      <c r="B86" s="3" t="str">
        <f>PROPER(Details!B85)</f>
        <v>Ihechi, Abigail Chinecherem</v>
      </c>
      <c r="C86" s="22" t="str">
        <f>T(Details!C85)</f>
        <v>CMP/20/110492</v>
      </c>
      <c r="D86" s="18" t="s">
        <v>67</v>
      </c>
      <c r="E86" s="18" t="s">
        <v>67</v>
      </c>
      <c r="F86" s="18" t="s">
        <v>67</v>
      </c>
      <c r="G86" s="18" t="s">
        <v>68</v>
      </c>
      <c r="H86" s="18" t="s">
        <v>67</v>
      </c>
      <c r="I86" s="18" t="s">
        <v>69</v>
      </c>
      <c r="J86" s="18" t="s">
        <v>68</v>
      </c>
      <c r="K86" s="18" t="s">
        <v>69</v>
      </c>
      <c r="L86" s="18" t="s">
        <v>68</v>
      </c>
      <c r="M86" s="18"/>
      <c r="N86" s="18"/>
      <c r="O86" s="18"/>
      <c r="P86" s="18"/>
      <c r="Q86" s="18"/>
      <c r="R86" s="18"/>
      <c r="S86" s="18"/>
      <c r="T86" s="18"/>
      <c r="U86" s="18"/>
      <c r="V86" s="2" t="str" cm="1">
        <f t="array" ref="V86">AllCurCo(Details!D85:M85)</f>
        <v>MTH112 (3)B</v>
      </c>
      <c r="W86" s="4">
        <f>SUM(SumTCL(D86:W86,$D$7:$W$7),Details!O85)</f>
        <v>24</v>
      </c>
      <c r="X86" s="4">
        <f>SUM(CurrGP(D86:W86,$D$7:$W$7),Details!P85)</f>
        <v>95</v>
      </c>
      <c r="Y86" s="5">
        <f t="shared" si="6"/>
        <v>3.9600000381469727</v>
      </c>
      <c r="Z86" s="4" t="str">
        <f t="shared" si="7"/>
        <v>P</v>
      </c>
      <c r="AA86" s="4">
        <f>S100L!AF86</f>
        <v>41</v>
      </c>
      <c r="AB86" s="4">
        <f>S100L!AG86</f>
        <v>124</v>
      </c>
      <c r="AC86" s="5">
        <f t="shared" si="8"/>
        <v>3.0199999809265137</v>
      </c>
      <c r="AD86" s="4">
        <f t="shared" si="9"/>
        <v>65</v>
      </c>
      <c r="AE86" s="4">
        <f t="shared" si="10"/>
        <v>219</v>
      </c>
      <c r="AF86" s="5">
        <f t="shared" si="11"/>
        <v>3.369999885559082</v>
      </c>
      <c r="AG86" s="3" t="str">
        <f>RemarksFirst(D86:W86,Details!D85:M85,S100L!AI86,AF86,$D$5:$W$5)</f>
        <v>PHY127,CHM124</v>
      </c>
    </row>
    <row r="87" spans="1:33" ht="15.75" customHeight="1" x14ac:dyDescent="0.35">
      <c r="A87" s="99">
        <v>80</v>
      </c>
      <c r="B87" s="3" t="str">
        <f>PROPER(Details!B86)</f>
        <v>Ilodiuba, Chukwudi Valentine</v>
      </c>
      <c r="C87" s="22" t="str">
        <f>T(Details!C86)</f>
        <v>CMP/20/110509</v>
      </c>
      <c r="D87" s="18" t="s">
        <v>71</v>
      </c>
      <c r="E87" s="18" t="s">
        <v>67</v>
      </c>
      <c r="F87" s="18" t="s">
        <v>69</v>
      </c>
      <c r="G87" s="18" t="s">
        <v>68</v>
      </c>
      <c r="H87" s="18" t="s">
        <v>67</v>
      </c>
      <c r="I87" s="18" t="s">
        <v>68</v>
      </c>
      <c r="J87" s="18" t="s">
        <v>68</v>
      </c>
      <c r="K87" s="18" t="s">
        <v>69</v>
      </c>
      <c r="L87" s="18" t="s">
        <v>72</v>
      </c>
      <c r="M87" s="18"/>
      <c r="N87" s="18"/>
      <c r="O87" s="18"/>
      <c r="P87" s="18"/>
      <c r="Q87" s="18"/>
      <c r="R87" s="18"/>
      <c r="S87" s="18"/>
      <c r="T87" s="18"/>
      <c r="U87" s="18"/>
      <c r="V87" s="2" t="str" cm="1">
        <f t="array" ref="V87">AllCurCo(Details!D86:M86)</f>
        <v/>
      </c>
      <c r="W87" s="4">
        <f>SUM(SumTCL(D87:W87,$D$7:$W$7),Details!O86)</f>
        <v>21</v>
      </c>
      <c r="X87" s="4">
        <f>SUM(CurrGP(D87:W87,$D$7:$W$7),Details!P86)</f>
        <v>69</v>
      </c>
      <c r="Y87" s="5">
        <f t="shared" si="6"/>
        <v>3.2899999618530273</v>
      </c>
      <c r="Z87" s="4" t="str">
        <f t="shared" si="7"/>
        <v>P</v>
      </c>
      <c r="AA87" s="4">
        <f>S100L!AF87</f>
        <v>41</v>
      </c>
      <c r="AB87" s="4">
        <f>S100L!AG87</f>
        <v>111</v>
      </c>
      <c r="AC87" s="5">
        <f t="shared" si="8"/>
        <v>2.7100000381469727</v>
      </c>
      <c r="AD87" s="4">
        <f t="shared" si="9"/>
        <v>62</v>
      </c>
      <c r="AE87" s="4">
        <f t="shared" si="10"/>
        <v>180</v>
      </c>
      <c r="AF87" s="5">
        <f t="shared" si="11"/>
        <v>2.9000000953674316</v>
      </c>
      <c r="AG87" s="3" t="str">
        <f>RemarksFirst(D87:W87,Details!D86:M86,S100L!AI87,AF87,$D$5:$W$5)</f>
        <v>GSS121</v>
      </c>
    </row>
    <row r="88" spans="1:33" x14ac:dyDescent="0.35">
      <c r="A88" s="99">
        <v>81</v>
      </c>
      <c r="B88" s="3" t="str">
        <f>PROPER(Details!B87)</f>
        <v xml:space="preserve">Umebuali,  Emmanuel  Uchenna </v>
      </c>
      <c r="C88" s="22" t="str">
        <f>T(Details!C87)</f>
        <v>CMP/20/110583</v>
      </c>
      <c r="D88" s="18" t="s">
        <v>71</v>
      </c>
      <c r="E88" s="18" t="s">
        <v>67</v>
      </c>
      <c r="F88" s="18" t="s">
        <v>68</v>
      </c>
      <c r="G88" s="18" t="s">
        <v>69</v>
      </c>
      <c r="H88" s="18" t="s">
        <v>67</v>
      </c>
      <c r="I88" s="18" t="s">
        <v>69</v>
      </c>
      <c r="J88" s="18" t="s">
        <v>71</v>
      </c>
      <c r="K88" s="18" t="s">
        <v>67</v>
      </c>
      <c r="L88" s="18" t="s">
        <v>72</v>
      </c>
      <c r="M88" s="18"/>
      <c r="N88" s="18"/>
      <c r="O88" s="18"/>
      <c r="P88" s="18"/>
      <c r="Q88" s="18"/>
      <c r="R88" s="18"/>
      <c r="S88" s="18"/>
      <c r="T88" s="18"/>
      <c r="U88" s="18"/>
      <c r="V88" s="2" t="str" cm="1">
        <f t="array" ref="V88">AllCurCo(Details!D87:M87)</f>
        <v>CHM114 (1)B</v>
      </c>
      <c r="W88" s="4">
        <f>SUM(SumTCL(D88:W88,$D$7:$W$7),Details!O87)</f>
        <v>22</v>
      </c>
      <c r="X88" s="4">
        <f>SUM(CurrGP(D88:W88,$D$7:$W$7),Details!P87)</f>
        <v>75</v>
      </c>
      <c r="Y88" s="5">
        <f t="shared" si="6"/>
        <v>3.4100000858306885</v>
      </c>
      <c r="Z88" s="4" t="str">
        <f t="shared" si="7"/>
        <v>P</v>
      </c>
      <c r="AA88" s="4">
        <f>S100L!AF88</f>
        <v>41</v>
      </c>
      <c r="AB88" s="4">
        <f>S100L!AG88</f>
        <v>160</v>
      </c>
      <c r="AC88" s="5">
        <f t="shared" si="8"/>
        <v>3.9000000953674316</v>
      </c>
      <c r="AD88" s="4">
        <f t="shared" si="9"/>
        <v>63</v>
      </c>
      <c r="AE88" s="4">
        <f t="shared" si="10"/>
        <v>235</v>
      </c>
      <c r="AF88" s="5">
        <f t="shared" si="11"/>
        <v>3.7300000190734863</v>
      </c>
      <c r="AG88" s="3" t="str">
        <f>RemarksFirst(D88:W88,Details!D87:M87,S100L!AI88,AF88,$D$5:$W$5)</f>
        <v>GSS126</v>
      </c>
    </row>
    <row r="89" spans="1:33" x14ac:dyDescent="0.35">
      <c r="A89" s="99">
        <v>82</v>
      </c>
      <c r="B89" s="3" t="str">
        <f>PROPER(Details!B88)</f>
        <v>Agu, Iheanacho Wisdom</v>
      </c>
      <c r="C89" s="22" t="str">
        <f>T(Details!C88)</f>
        <v>CMP/20/110592</v>
      </c>
      <c r="D89" s="18" t="s">
        <v>68</v>
      </c>
      <c r="E89" s="18" t="s">
        <v>69</v>
      </c>
      <c r="F89" s="18" t="s">
        <v>69</v>
      </c>
      <c r="G89" s="18" t="s">
        <v>69</v>
      </c>
      <c r="H89" s="18" t="s">
        <v>67</v>
      </c>
      <c r="I89" s="18" t="s">
        <v>69</v>
      </c>
      <c r="J89" s="18" t="s">
        <v>68</v>
      </c>
      <c r="K89" s="18" t="s">
        <v>68</v>
      </c>
      <c r="L89" s="18" t="s">
        <v>70</v>
      </c>
      <c r="M89" s="18"/>
      <c r="N89" s="18"/>
      <c r="O89" s="18"/>
      <c r="P89" s="18"/>
      <c r="Q89" s="18"/>
      <c r="R89" s="18"/>
      <c r="S89" s="18"/>
      <c r="T89" s="18"/>
      <c r="U89" s="18"/>
      <c r="V89" s="2" t="str" cm="1">
        <f t="array" ref="V89">AllCurCo(Details!D88:M88)</f>
        <v>CHM114 (1)B</v>
      </c>
      <c r="W89" s="4">
        <f>SUM(SumTCL(D89:W89,$D$7:$W$7),Details!O88)</f>
        <v>22</v>
      </c>
      <c r="X89" s="4">
        <f>SUM(CurrGP(D89:W89,$D$7:$W$7),Details!P88)</f>
        <v>83</v>
      </c>
      <c r="Y89" s="5">
        <f t="shared" si="6"/>
        <v>3.7699999809265137</v>
      </c>
      <c r="Z89" s="4" t="str">
        <f t="shared" si="7"/>
        <v>CO</v>
      </c>
      <c r="AA89" s="4">
        <f>S100L!AF89</f>
        <v>41</v>
      </c>
      <c r="AB89" s="4">
        <f>S100L!AG89</f>
        <v>120</v>
      </c>
      <c r="AC89" s="5">
        <f t="shared" si="8"/>
        <v>2.9300000667572021</v>
      </c>
      <c r="AD89" s="4">
        <f t="shared" si="9"/>
        <v>63</v>
      </c>
      <c r="AE89" s="4">
        <f t="shared" si="10"/>
        <v>203</v>
      </c>
      <c r="AF89" s="5">
        <f t="shared" si="11"/>
        <v>3.2200000286102295</v>
      </c>
      <c r="AG89" s="3" t="str">
        <f>RemarksFirst(D89:W89,Details!D88:M88,S100L!AI89,AF89,$D$5:$W$5)</f>
        <v>CSC218,PHY122,GSS126</v>
      </c>
    </row>
    <row r="90" spans="1:33" ht="33.5" customHeight="1" x14ac:dyDescent="0.35">
      <c r="A90" s="99">
        <v>83</v>
      </c>
      <c r="B90" s="3" t="str">
        <f>PROPER(Details!B89)</f>
        <v>Oti, Victor Chukwuemeka</v>
      </c>
      <c r="C90" s="22" t="str">
        <f>T(Details!C89)</f>
        <v>CMP/20/110593</v>
      </c>
      <c r="D90" s="18" t="s">
        <v>776</v>
      </c>
      <c r="E90" s="18" t="s">
        <v>776</v>
      </c>
      <c r="F90" s="18" t="s">
        <v>776</v>
      </c>
      <c r="G90" s="18" t="s">
        <v>776</v>
      </c>
      <c r="H90" s="18" t="s">
        <v>776</v>
      </c>
      <c r="I90" s="18" t="s">
        <v>776</v>
      </c>
      <c r="J90" s="18" t="s">
        <v>776</v>
      </c>
      <c r="K90" s="18" t="s">
        <v>776</v>
      </c>
      <c r="L90" s="18" t="s">
        <v>776</v>
      </c>
      <c r="M90" s="18"/>
      <c r="N90" s="18"/>
      <c r="O90" s="18"/>
      <c r="P90" s="18"/>
      <c r="Q90" s="18"/>
      <c r="R90" s="18"/>
      <c r="S90" s="18"/>
      <c r="T90" s="18"/>
      <c r="U90" s="18"/>
      <c r="V90" s="2" t="str" cm="1">
        <f t="array" ref="V90">AllCurCo(Details!D89:M89)</f>
        <v/>
      </c>
      <c r="W90" s="4">
        <f>SUM(SumTCL(D90:W90,$D$7:$W$7),Details!O89)</f>
        <v>0</v>
      </c>
      <c r="X90" s="4">
        <f>SUM(CurrGP(D90:W90,$D$7:$W$7),Details!P89)</f>
        <v>0</v>
      </c>
      <c r="Y90" s="5">
        <f t="shared" si="6"/>
        <v>0</v>
      </c>
      <c r="Z90" s="4" t="str">
        <f t="shared" si="7"/>
        <v>CO</v>
      </c>
      <c r="AA90" s="4">
        <f>S100L!AF90</f>
        <v>41</v>
      </c>
      <c r="AB90" s="4">
        <f>S100L!AG90</f>
        <v>94</v>
      </c>
      <c r="AC90" s="5">
        <f t="shared" si="8"/>
        <v>2.2899999618530273</v>
      </c>
      <c r="AD90" s="4">
        <f t="shared" si="9"/>
        <v>41</v>
      </c>
      <c r="AE90" s="4">
        <f t="shared" si="10"/>
        <v>94</v>
      </c>
      <c r="AF90" s="5">
        <f t="shared" si="11"/>
        <v>2.2899999618530273</v>
      </c>
      <c r="AG90" s="3" t="str">
        <f>RemarksFirst(D90:W90,Details!D89:M89,S100L!AI90,AF90,$D$5:$W$5)</f>
        <v>MTH211,STA212,PHY212,GSS212,GSS217,CSC211,CSC212,CSC213,CSC218,MTH112,UGC111</v>
      </c>
    </row>
    <row r="91" spans="1:33" x14ac:dyDescent="0.35">
      <c r="A91" s="99">
        <v>84</v>
      </c>
      <c r="B91" s="3" t="str">
        <f>PROPER(Details!B90)</f>
        <v>Okoronkwo, Success Ijeoma</v>
      </c>
      <c r="C91" s="22" t="str">
        <f>T(Details!C90)</f>
        <v>CMP/20/110596</v>
      </c>
      <c r="D91" s="18" t="s">
        <v>72</v>
      </c>
      <c r="E91" s="18" t="s">
        <v>68</v>
      </c>
      <c r="F91" s="18" t="s">
        <v>68</v>
      </c>
      <c r="G91" s="18" t="s">
        <v>68</v>
      </c>
      <c r="H91" s="18" t="s">
        <v>67</v>
      </c>
      <c r="I91" s="18" t="s">
        <v>72</v>
      </c>
      <c r="J91" s="18" t="s">
        <v>68</v>
      </c>
      <c r="K91" s="18" t="s">
        <v>67</v>
      </c>
      <c r="L91" s="18" t="s">
        <v>68</v>
      </c>
      <c r="M91" s="18"/>
      <c r="N91" s="18"/>
      <c r="O91" s="18"/>
      <c r="P91" s="18"/>
      <c r="Q91" s="18"/>
      <c r="R91" s="18"/>
      <c r="S91" s="18"/>
      <c r="T91" s="18"/>
      <c r="U91" s="18"/>
      <c r="V91" s="2" t="str" cm="1">
        <f t="array" ref="V91">AllCurCo(Details!D90:M90)</f>
        <v/>
      </c>
      <c r="W91" s="4">
        <f>SUM(SumTCL(D91:W91,$D$7:$W$7),Details!O90)</f>
        <v>21</v>
      </c>
      <c r="X91" s="4">
        <f>SUM(CurrGP(D91:W91,$D$7:$W$7),Details!P90)</f>
        <v>55</v>
      </c>
      <c r="Y91" s="5">
        <f t="shared" si="6"/>
        <v>2.619999885559082</v>
      </c>
      <c r="Z91" s="4" t="str">
        <f t="shared" si="7"/>
        <v>P</v>
      </c>
      <c r="AA91" s="4">
        <f>S100L!AF91</f>
        <v>41</v>
      </c>
      <c r="AB91" s="4">
        <f>S100L!AG91</f>
        <v>130</v>
      </c>
      <c r="AC91" s="5">
        <f t="shared" si="8"/>
        <v>3.1700000762939453</v>
      </c>
      <c r="AD91" s="4">
        <f t="shared" si="9"/>
        <v>62</v>
      </c>
      <c r="AE91" s="4">
        <f t="shared" si="10"/>
        <v>185</v>
      </c>
      <c r="AF91" s="5">
        <f t="shared" si="11"/>
        <v>2.9800000190734863</v>
      </c>
      <c r="AG91" s="3" t="str">
        <f>RemarksFirst(D91:W91,Details!D90:M90,S100L!AI91,AF91,$D$5:$W$5)</f>
        <v>PHY122,PHY127</v>
      </c>
    </row>
    <row r="92" spans="1:33" ht="23" customHeight="1" x14ac:dyDescent="0.35">
      <c r="A92" s="99">
        <v>85</v>
      </c>
      <c r="B92" s="3" t="str">
        <f>PROPER(Details!B91)</f>
        <v>Ogbonnaya, Great Chukwudike</v>
      </c>
      <c r="C92" s="22" t="str">
        <f>T(Details!C91)</f>
        <v>CMP/20/110598</v>
      </c>
      <c r="D92" s="18" t="s">
        <v>72</v>
      </c>
      <c r="E92" s="18" t="s">
        <v>70</v>
      </c>
      <c r="F92" s="18" t="s">
        <v>68</v>
      </c>
      <c r="G92" s="18" t="s">
        <v>68</v>
      </c>
      <c r="H92" s="18" t="s">
        <v>67</v>
      </c>
      <c r="I92" s="18" t="s">
        <v>72</v>
      </c>
      <c r="J92" s="18" t="s">
        <v>71</v>
      </c>
      <c r="K92" s="18" t="s">
        <v>67</v>
      </c>
      <c r="L92" s="18" t="s">
        <v>70</v>
      </c>
      <c r="M92" s="18"/>
      <c r="N92" s="18"/>
      <c r="O92" s="18"/>
      <c r="P92" s="18"/>
      <c r="Q92" s="18"/>
      <c r="R92" s="18"/>
      <c r="S92" s="18"/>
      <c r="T92" s="18"/>
      <c r="U92" s="18"/>
      <c r="V92" s="2" t="str" cm="1">
        <f t="array" ref="V92">AllCurCo(Details!D91:M91)</f>
        <v>GSS112 (2)E,CHM114 (1)E</v>
      </c>
      <c r="W92" s="4">
        <f>SUM(SumTCL(D92:W92,$D$7:$W$7),Details!O91)</f>
        <v>24</v>
      </c>
      <c r="X92" s="4">
        <f>SUM(CurrGP(D92:W92,$D$7:$W$7),Details!P91)</f>
        <v>41</v>
      </c>
      <c r="Y92" s="5">
        <f t="shared" si="6"/>
        <v>1.7100000381469727</v>
      </c>
      <c r="Z92" s="4" t="str">
        <f t="shared" si="7"/>
        <v>CO</v>
      </c>
      <c r="AA92" s="4">
        <f>S100L!AF92</f>
        <v>41</v>
      </c>
      <c r="AB92" s="4">
        <f>S100L!AG92</f>
        <v>70</v>
      </c>
      <c r="AC92" s="5">
        <f t="shared" si="8"/>
        <v>1.7100000381469727</v>
      </c>
      <c r="AD92" s="4">
        <f t="shared" si="9"/>
        <v>65</v>
      </c>
      <c r="AE92" s="4">
        <f t="shared" si="10"/>
        <v>111</v>
      </c>
      <c r="AF92" s="5">
        <f t="shared" si="11"/>
        <v>1.7100000381469727</v>
      </c>
      <c r="AG92" s="3" t="str">
        <f>RemarksFirst(D92:W92,Details!D91:M91,S100L!AI92,AF92,$D$5:$W$5)</f>
        <v>STA212,CSC218,MTH123</v>
      </c>
    </row>
    <row r="93" spans="1:33" ht="40" customHeight="1" x14ac:dyDescent="0.35">
      <c r="A93" s="99">
        <v>86</v>
      </c>
      <c r="B93" s="3" t="str">
        <f>PROPER(Details!B92)</f>
        <v>Ikechukwu, Daniel Ikenna</v>
      </c>
      <c r="C93" s="22" t="str">
        <f>T(Details!C92)</f>
        <v>CMP/20/110601</v>
      </c>
      <c r="D93" s="18" t="s">
        <v>70</v>
      </c>
      <c r="E93" s="18" t="s">
        <v>71</v>
      </c>
      <c r="F93" s="18" t="s">
        <v>67</v>
      </c>
      <c r="G93" s="18" t="s">
        <v>72</v>
      </c>
      <c r="H93" s="18" t="s">
        <v>68</v>
      </c>
      <c r="I93" s="18" t="s">
        <v>70</v>
      </c>
      <c r="J93" s="18" t="s">
        <v>71</v>
      </c>
      <c r="K93" s="18" t="s">
        <v>72</v>
      </c>
      <c r="L93" s="18" t="s">
        <v>72</v>
      </c>
      <c r="M93" s="18"/>
      <c r="N93" s="18"/>
      <c r="O93" s="18"/>
      <c r="P93" s="18"/>
      <c r="Q93" s="18"/>
      <c r="R93" s="18"/>
      <c r="S93" s="18"/>
      <c r="T93" s="18"/>
      <c r="U93" s="18"/>
      <c r="V93" s="2" t="str" cm="1">
        <f t="array" ref="V93">AllCurCo(Details!D92:M92)</f>
        <v/>
      </c>
      <c r="W93" s="4">
        <f>SUM(SumTCL(D93:W93,$D$7:$W$7),Details!O92)</f>
        <v>21</v>
      </c>
      <c r="X93" s="4">
        <f>SUM(CurrGP(D93:W93,$D$7:$W$7),Details!P92)</f>
        <v>30</v>
      </c>
      <c r="Y93" s="5">
        <f t="shared" si="6"/>
        <v>1.4299999475479126</v>
      </c>
      <c r="Z93" s="4" t="str">
        <f t="shared" si="7"/>
        <v>CO</v>
      </c>
      <c r="AA93" s="4">
        <f>S100L!AF93</f>
        <v>41</v>
      </c>
      <c r="AB93" s="4">
        <f>S100L!AG93</f>
        <v>63</v>
      </c>
      <c r="AC93" s="5">
        <f t="shared" si="8"/>
        <v>1.5399999618530273</v>
      </c>
      <c r="AD93" s="4">
        <f t="shared" si="9"/>
        <v>62</v>
      </c>
      <c r="AE93" s="4">
        <f t="shared" si="10"/>
        <v>93</v>
      </c>
      <c r="AF93" s="5">
        <f t="shared" si="11"/>
        <v>1.5</v>
      </c>
      <c r="AG93" s="3" t="str">
        <f>RemarksFirst(D93:W93,Details!D92:M92,S100L!AI93,AF93,$D$5:$W$5)</f>
        <v>MTH211,CSC211,MTH122,PHY122,PHY127,CHM121,CHM124,GSS126,MTH112,CHM113,CHM114</v>
      </c>
    </row>
    <row r="94" spans="1:33" x14ac:dyDescent="0.35">
      <c r="A94" s="99">
        <v>87</v>
      </c>
      <c r="B94" s="3" t="str">
        <f>PROPER(Details!B93)</f>
        <v>Oti, Clinton Chukwuemeka</v>
      </c>
      <c r="C94" s="22" t="str">
        <f>T(Details!C93)</f>
        <v>CMP/20/110608</v>
      </c>
      <c r="D94" s="18" t="s">
        <v>70</v>
      </c>
      <c r="E94" s="18" t="s">
        <v>67</v>
      </c>
      <c r="F94" s="18" t="s">
        <v>68</v>
      </c>
      <c r="G94" s="18" t="s">
        <v>67</v>
      </c>
      <c r="H94" s="18" t="s">
        <v>68</v>
      </c>
      <c r="I94" s="18" t="s">
        <v>67</v>
      </c>
      <c r="J94" s="18" t="s">
        <v>71</v>
      </c>
      <c r="K94" s="18" t="s">
        <v>67</v>
      </c>
      <c r="L94" s="18" t="s">
        <v>68</v>
      </c>
      <c r="M94" s="18"/>
      <c r="N94" s="18"/>
      <c r="O94" s="18"/>
      <c r="P94" s="18"/>
      <c r="Q94" s="18"/>
      <c r="R94" s="18"/>
      <c r="S94" s="18"/>
      <c r="T94" s="18"/>
      <c r="U94" s="18"/>
      <c r="V94" s="2" t="str" cm="1">
        <f t="array" ref="V94">AllCurCo(Details!D93:M93)</f>
        <v/>
      </c>
      <c r="W94" s="4">
        <f>SUM(SumTCL(D94:W94,$D$7:$W$7),Details!O93)</f>
        <v>21</v>
      </c>
      <c r="X94" s="4">
        <f>SUM(CurrGP(D94:W94,$D$7:$W$7),Details!P93)</f>
        <v>62</v>
      </c>
      <c r="Y94" s="5">
        <f t="shared" si="6"/>
        <v>2.9500000476837158</v>
      </c>
      <c r="Z94" s="4" t="str">
        <f t="shared" si="7"/>
        <v>P</v>
      </c>
      <c r="AA94" s="4">
        <f>S100L!AF94</f>
        <v>41</v>
      </c>
      <c r="AB94" s="4">
        <f>S100L!AG94</f>
        <v>134</v>
      </c>
      <c r="AC94" s="5">
        <f t="shared" si="8"/>
        <v>3.2699999809265137</v>
      </c>
      <c r="AD94" s="4">
        <f t="shared" si="9"/>
        <v>62</v>
      </c>
      <c r="AE94" s="4">
        <f t="shared" si="10"/>
        <v>196</v>
      </c>
      <c r="AF94" s="5">
        <f t="shared" si="11"/>
        <v>3.1600000858306885</v>
      </c>
      <c r="AG94" s="3" t="str">
        <f>RemarksFirst(D94:W94,Details!D93:M93,S100L!AI94,AF94,$D$5:$W$5)</f>
        <v>MTH211</v>
      </c>
    </row>
    <row r="95" spans="1:33" ht="17.25" customHeight="1" x14ac:dyDescent="0.35">
      <c r="A95" s="99">
        <v>88</v>
      </c>
      <c r="B95" s="3" t="str">
        <f>PROPER(Details!B94)</f>
        <v>Ibennachi, Esther Uzoamaka</v>
      </c>
      <c r="C95" s="22" t="str">
        <f>T(Details!C94)</f>
        <v>CMP/20/110622</v>
      </c>
      <c r="D95" s="18" t="s">
        <v>68</v>
      </c>
      <c r="E95" s="18" t="s">
        <v>68</v>
      </c>
      <c r="F95" s="18" t="s">
        <v>67</v>
      </c>
      <c r="G95" s="18" t="s">
        <v>69</v>
      </c>
      <c r="H95" s="18" t="s">
        <v>67</v>
      </c>
      <c r="I95" s="18" t="s">
        <v>68</v>
      </c>
      <c r="J95" s="18" t="s">
        <v>68</v>
      </c>
      <c r="K95" s="18" t="s">
        <v>67</v>
      </c>
      <c r="L95" s="18" t="s">
        <v>68</v>
      </c>
      <c r="M95" s="18"/>
      <c r="N95" s="18"/>
      <c r="O95" s="18"/>
      <c r="P95" s="18"/>
      <c r="Q95" s="18"/>
      <c r="R95" s="18"/>
      <c r="S95" s="18"/>
      <c r="T95" s="18"/>
      <c r="U95" s="18"/>
      <c r="V95" s="2" t="str" cm="1">
        <f t="array" ref="V95">AllCurCo(Details!D94:M94)</f>
        <v>CHM114 (1)A</v>
      </c>
      <c r="W95" s="4">
        <f>SUM(SumTCL(D95:W95,$D$7:$W$7),Details!O94)</f>
        <v>22</v>
      </c>
      <c r="X95" s="4">
        <f>SUM(CurrGP(D95:W95,$D$7:$W$7),Details!P94)</f>
        <v>78</v>
      </c>
      <c r="Y95" s="5">
        <f t="shared" si="6"/>
        <v>3.5499999523162842</v>
      </c>
      <c r="Z95" s="4" t="str">
        <f t="shared" si="7"/>
        <v>P</v>
      </c>
      <c r="AA95" s="4">
        <f>S100L!AF95</f>
        <v>41</v>
      </c>
      <c r="AB95" s="4">
        <f>S100L!AG95</f>
        <v>130</v>
      </c>
      <c r="AC95" s="5">
        <f t="shared" si="8"/>
        <v>3.1700000762939453</v>
      </c>
      <c r="AD95" s="4">
        <f t="shared" si="9"/>
        <v>63</v>
      </c>
      <c r="AE95" s="4">
        <f t="shared" si="10"/>
        <v>208</v>
      </c>
      <c r="AF95" s="5">
        <f t="shared" si="11"/>
        <v>3.2999999523162842</v>
      </c>
      <c r="AG95" s="3" t="str">
        <f>RemarksFirst(D95:W95,Details!D94:M94,S100L!AI95,AF95,$D$5:$W$5)</f>
        <v>PHY127</v>
      </c>
    </row>
    <row r="96" spans="1:33" x14ac:dyDescent="0.35">
      <c r="A96" s="99">
        <v>89</v>
      </c>
      <c r="B96" s="3" t="str">
        <f>PROPER(Details!B95)</f>
        <v>Ibeh, Nnamdi Clinton</v>
      </c>
      <c r="C96" s="22" t="str">
        <f>T(Details!C95)</f>
        <v>CMP/20/110662</v>
      </c>
      <c r="D96" s="18" t="s">
        <v>71</v>
      </c>
      <c r="E96" s="18" t="s">
        <v>68</v>
      </c>
      <c r="F96" s="18" t="s">
        <v>67</v>
      </c>
      <c r="G96" s="18" t="s">
        <v>68</v>
      </c>
      <c r="H96" s="18" t="s">
        <v>71</v>
      </c>
      <c r="I96" s="18" t="s">
        <v>68</v>
      </c>
      <c r="J96" s="18" t="s">
        <v>71</v>
      </c>
      <c r="K96" s="18" t="s">
        <v>68</v>
      </c>
      <c r="L96" s="18" t="s">
        <v>71</v>
      </c>
      <c r="M96" s="18"/>
      <c r="N96" s="18"/>
      <c r="O96" s="18"/>
      <c r="P96" s="18"/>
      <c r="Q96" s="18"/>
      <c r="R96" s="18"/>
      <c r="S96" s="18"/>
      <c r="T96" s="18"/>
      <c r="U96" s="18"/>
      <c r="V96" s="2" t="str" cm="1">
        <f t="array" ref="V96">AllCurCo(Details!D95:M95)</f>
        <v/>
      </c>
      <c r="W96" s="4">
        <f>SUM(SumTCL(D96:W96,$D$7:$W$7),Details!O95)</f>
        <v>21</v>
      </c>
      <c r="X96" s="4">
        <f>SUM(CurrGP(D96:W96,$D$7:$W$7),Details!P95)</f>
        <v>56</v>
      </c>
      <c r="Y96" s="5">
        <f t="shared" si="6"/>
        <v>2.6700000762939453</v>
      </c>
      <c r="Z96" s="4" t="str">
        <f t="shared" si="7"/>
        <v>P</v>
      </c>
      <c r="AA96" s="4">
        <f>S100L!AF96</f>
        <v>41</v>
      </c>
      <c r="AB96" s="4">
        <f>S100L!AG96</f>
        <v>118</v>
      </c>
      <c r="AC96" s="5">
        <f t="shared" si="8"/>
        <v>2.880000114440918</v>
      </c>
      <c r="AD96" s="4">
        <f t="shared" si="9"/>
        <v>62</v>
      </c>
      <c r="AE96" s="4">
        <f t="shared" si="10"/>
        <v>174</v>
      </c>
      <c r="AF96" s="5">
        <f t="shared" si="11"/>
        <v>2.809999942779541</v>
      </c>
      <c r="AG96" s="3" t="str">
        <f>RemarksFirst(D96:W96,Details!D95:M95,S100L!AI96,AF96,$D$5:$W$5)</f>
        <v>CSC122</v>
      </c>
    </row>
    <row r="97" spans="1:33" ht="75.5" customHeight="1" x14ac:dyDescent="0.35">
      <c r="A97" s="99">
        <v>90</v>
      </c>
      <c r="B97" s="3" t="str">
        <f>PROPER(Details!B96)</f>
        <v>Ayogu,  Godswill  Uchenna</v>
      </c>
      <c r="C97" s="22" t="str">
        <f>T(Details!C96)</f>
        <v>CMP/20/110669</v>
      </c>
      <c r="D97" s="18" t="s">
        <v>776</v>
      </c>
      <c r="E97" s="18" t="s">
        <v>776</v>
      </c>
      <c r="F97" s="20" t="s">
        <v>776</v>
      </c>
      <c r="G97" s="18" t="s">
        <v>776</v>
      </c>
      <c r="H97" s="18" t="s">
        <v>776</v>
      </c>
      <c r="I97" s="20" t="s">
        <v>776</v>
      </c>
      <c r="J97" s="20" t="s">
        <v>776</v>
      </c>
      <c r="K97" s="18" t="s">
        <v>776</v>
      </c>
      <c r="L97" s="20" t="s">
        <v>776</v>
      </c>
      <c r="M97" s="18"/>
      <c r="N97" s="18"/>
      <c r="O97" s="18"/>
      <c r="P97" s="18"/>
      <c r="Q97" s="18"/>
      <c r="R97" s="18"/>
      <c r="S97" s="18"/>
      <c r="T97" s="18"/>
      <c r="U97" s="18"/>
      <c r="V97" s="2" t="str" cm="1">
        <f t="array" ref="V97">AllCurCo(Details!D96:M96)</f>
        <v/>
      </c>
      <c r="W97" s="4">
        <f>SUM(SumTCL(D97:W97,$D$7:$W$7),Details!O96)</f>
        <v>0</v>
      </c>
      <c r="X97" s="4">
        <f>SUM(CurrGP(D97:W97,$D$7:$W$7),Details!P96)</f>
        <v>0</v>
      </c>
      <c r="Y97" s="5">
        <f t="shared" si="6"/>
        <v>0</v>
      </c>
      <c r="Z97" s="4" t="str">
        <f t="shared" si="7"/>
        <v>CO</v>
      </c>
      <c r="AA97" s="4">
        <f>S100L!AF97</f>
        <v>21</v>
      </c>
      <c r="AB97" s="4">
        <f>S100L!AG97</f>
        <v>42</v>
      </c>
      <c r="AC97" s="5">
        <f t="shared" si="8"/>
        <v>2</v>
      </c>
      <c r="AD97" s="4">
        <f t="shared" si="9"/>
        <v>21</v>
      </c>
      <c r="AE97" s="4">
        <f t="shared" si="10"/>
        <v>42</v>
      </c>
      <c r="AF97" s="5">
        <f t="shared" si="11"/>
        <v>2</v>
      </c>
      <c r="AG97" s="3" t="str">
        <f>RemarksFirst(D97:W97,Details!D96:M96,S100L!AI97,AF97,$D$5:$W$5)</f>
        <v>MTH211,STA212,PHY212,GSS212,GSS217,CSC211,CSC212,CSC213,CSC218,MTH122,PHY122,PHY127,CHM121,CHM124,GSS121,GSS126,CSC122,CSC123,MTH123,MTH112,PHY117,CHM114</v>
      </c>
    </row>
    <row r="98" spans="1:33" ht="18" customHeight="1" x14ac:dyDescent="0.35">
      <c r="A98" s="99">
        <v>91</v>
      </c>
      <c r="B98" s="3" t="str">
        <f>PROPER(Details!B97)</f>
        <v>Okoro, Daniel Odinaka</v>
      </c>
      <c r="C98" s="22" t="str">
        <f>T(Details!C97)</f>
        <v>CMP/20/110687</v>
      </c>
      <c r="D98" s="18" t="s">
        <v>71</v>
      </c>
      <c r="E98" s="18" t="s">
        <v>67</v>
      </c>
      <c r="F98" s="18" t="s">
        <v>72</v>
      </c>
      <c r="G98" s="18" t="s">
        <v>71</v>
      </c>
      <c r="H98" s="18" t="s">
        <v>71</v>
      </c>
      <c r="I98" s="18" t="s">
        <v>68</v>
      </c>
      <c r="J98" s="18" t="s">
        <v>71</v>
      </c>
      <c r="K98" s="18" t="s">
        <v>68</v>
      </c>
      <c r="L98" s="18" t="s">
        <v>68</v>
      </c>
      <c r="M98" s="18"/>
      <c r="N98" s="18"/>
      <c r="O98" s="18"/>
      <c r="P98" s="18"/>
      <c r="Q98" s="18"/>
      <c r="R98" s="18"/>
      <c r="S98" s="18"/>
      <c r="T98" s="18"/>
      <c r="U98" s="18"/>
      <c r="V98" s="2" t="str" cm="1">
        <f t="array" ref="V98">AllCurCo(Details!D97:M97)</f>
        <v/>
      </c>
      <c r="W98" s="4">
        <f>SUM(SumTCL(D98:W98,$D$7:$W$7),Details!O97)</f>
        <v>21</v>
      </c>
      <c r="X98" s="4">
        <f>SUM(CurrGP(D98:W98,$D$7:$W$7),Details!P97)</f>
        <v>53</v>
      </c>
      <c r="Y98" s="5">
        <f t="shared" si="6"/>
        <v>2.5199999809265137</v>
      </c>
      <c r="Z98" s="4" t="str">
        <f t="shared" si="7"/>
        <v>P</v>
      </c>
      <c r="AA98" s="4">
        <f>S100L!AF98</f>
        <v>41</v>
      </c>
      <c r="AB98" s="4">
        <f>S100L!AG98</f>
        <v>115</v>
      </c>
      <c r="AC98" s="5">
        <f t="shared" si="8"/>
        <v>2.7999999523162842</v>
      </c>
      <c r="AD98" s="4">
        <f t="shared" si="9"/>
        <v>62</v>
      </c>
      <c r="AE98" s="4">
        <f t="shared" si="10"/>
        <v>168</v>
      </c>
      <c r="AF98" s="5">
        <f t="shared" si="11"/>
        <v>2.7100000381469727</v>
      </c>
      <c r="AG98" s="3" t="str">
        <f>RemarksFirst(D98:W98,Details!D97:M97,S100L!AI98,AF98,$D$5:$W$5)</f>
        <v>PASS</v>
      </c>
    </row>
    <row r="99" spans="1:33" x14ac:dyDescent="0.35">
      <c r="A99" s="99">
        <v>92</v>
      </c>
      <c r="B99" s="3" t="str">
        <f>PROPER(Details!B98)</f>
        <v>Ukasoanya,  Sandra Akuyoma</v>
      </c>
      <c r="C99" s="22" t="str">
        <f>T(Details!C98)</f>
        <v>CMP/20/110690</v>
      </c>
      <c r="D99" s="18" t="s">
        <v>71</v>
      </c>
      <c r="E99" s="18" t="s">
        <v>71</v>
      </c>
      <c r="F99" s="18" t="s">
        <v>67</v>
      </c>
      <c r="G99" s="18" t="s">
        <v>68</v>
      </c>
      <c r="H99" s="18" t="s">
        <v>67</v>
      </c>
      <c r="I99" s="18" t="s">
        <v>68</v>
      </c>
      <c r="J99" s="18" t="s">
        <v>71</v>
      </c>
      <c r="K99" s="18" t="s">
        <v>69</v>
      </c>
      <c r="L99" s="18" t="s">
        <v>68</v>
      </c>
      <c r="M99" s="18"/>
      <c r="N99" s="18"/>
      <c r="O99" s="18"/>
      <c r="P99" s="18"/>
      <c r="Q99" s="18"/>
      <c r="R99" s="18"/>
      <c r="S99" s="18"/>
      <c r="T99" s="18"/>
      <c r="U99" s="18"/>
      <c r="V99" s="2" t="str" cm="1">
        <f t="array" ref="V99">AllCurCo(Details!D98:M98)</f>
        <v>CHM114 (1)A</v>
      </c>
      <c r="W99" s="4">
        <f>SUM(SumTCL(D99:W99,$D$7:$W$7),Details!O98)</f>
        <v>22</v>
      </c>
      <c r="X99" s="4">
        <f>SUM(CurrGP(D99:W99,$D$7:$W$7),Details!P98)</f>
        <v>68</v>
      </c>
      <c r="Y99" s="5">
        <f t="shared" si="6"/>
        <v>3.0899999141693115</v>
      </c>
      <c r="Z99" s="4" t="str">
        <f t="shared" si="7"/>
        <v>P</v>
      </c>
      <c r="AA99" s="4">
        <f>S100L!AF99</f>
        <v>41</v>
      </c>
      <c r="AB99" s="4">
        <f>S100L!AG99</f>
        <v>120</v>
      </c>
      <c r="AC99" s="5">
        <f t="shared" si="8"/>
        <v>2.9300000667572021</v>
      </c>
      <c r="AD99" s="4">
        <f t="shared" si="9"/>
        <v>63</v>
      </c>
      <c r="AE99" s="4">
        <f t="shared" si="10"/>
        <v>188</v>
      </c>
      <c r="AF99" s="5">
        <f t="shared" si="11"/>
        <v>2.9800000190734863</v>
      </c>
      <c r="AG99" s="3" t="str">
        <f>RemarksFirst(D99:W99,Details!D98:M98,S100L!AI99,AF99,$D$5:$W$5)</f>
        <v>PASS</v>
      </c>
    </row>
    <row r="100" spans="1:33" x14ac:dyDescent="0.35">
      <c r="A100" s="99">
        <v>93</v>
      </c>
      <c r="B100" s="3" t="str">
        <f>PROPER(Details!B99)</f>
        <v xml:space="preserve">Louis, Justice </v>
      </c>
      <c r="C100" s="22" t="str">
        <f>T(Details!C99)</f>
        <v>CMP/20/110692</v>
      </c>
      <c r="D100" s="18" t="s">
        <v>72</v>
      </c>
      <c r="E100" s="18" t="s">
        <v>68</v>
      </c>
      <c r="F100" s="18" t="s">
        <v>72</v>
      </c>
      <c r="G100" s="18" t="s">
        <v>67</v>
      </c>
      <c r="H100" s="18" t="s">
        <v>68</v>
      </c>
      <c r="I100" s="18" t="s">
        <v>68</v>
      </c>
      <c r="J100" s="18" t="s">
        <v>776</v>
      </c>
      <c r="K100" s="18" t="s">
        <v>69</v>
      </c>
      <c r="L100" s="18" t="s">
        <v>71</v>
      </c>
      <c r="M100" s="18"/>
      <c r="N100" s="18"/>
      <c r="O100" s="18"/>
      <c r="P100" s="18"/>
      <c r="Q100" s="18"/>
      <c r="R100" s="18"/>
      <c r="S100" s="18"/>
      <c r="T100" s="18"/>
      <c r="U100" s="18"/>
      <c r="V100" s="2" t="str" cm="1">
        <f t="array" ref="V100">AllCurCo(Details!D99:M99)</f>
        <v>CHM114 (1)C</v>
      </c>
      <c r="W100" s="4">
        <f>SUM(SumTCL(D100:W100,$D$7:$W$7),Details!O99)</f>
        <v>20</v>
      </c>
      <c r="X100" s="4">
        <f>SUM(CurrGP(D100:W100,$D$7:$W$7),Details!P99)</f>
        <v>54</v>
      </c>
      <c r="Y100" s="5">
        <f t="shared" si="6"/>
        <v>2.7000000476837158</v>
      </c>
      <c r="Z100" s="4" t="str">
        <f t="shared" si="7"/>
        <v>CO</v>
      </c>
      <c r="AA100" s="4">
        <f>S100L!AF100</f>
        <v>41</v>
      </c>
      <c r="AB100" s="4">
        <f>S100L!AG100</f>
        <v>147</v>
      </c>
      <c r="AC100" s="5">
        <f t="shared" si="8"/>
        <v>3.5899999141693115</v>
      </c>
      <c r="AD100" s="4">
        <f t="shared" si="9"/>
        <v>61</v>
      </c>
      <c r="AE100" s="4">
        <f t="shared" si="10"/>
        <v>201</v>
      </c>
      <c r="AF100" s="5">
        <f t="shared" si="11"/>
        <v>3.2999999523162842</v>
      </c>
      <c r="AG100" s="3" t="str">
        <f>RemarksFirst(D100:W100,Details!D99:M99,S100L!AI100,AF100,$D$5:$W$5)</f>
        <v>CSC212</v>
      </c>
    </row>
    <row r="101" spans="1:33" x14ac:dyDescent="0.35">
      <c r="A101" s="99">
        <v>94</v>
      </c>
      <c r="B101" s="3" t="str">
        <f>PROPER(Details!B100)</f>
        <v>Igwe, Emmanuel  Chibuzo</v>
      </c>
      <c r="C101" s="22" t="str">
        <f>T(Details!C100)</f>
        <v>CMP/20/110712</v>
      </c>
      <c r="D101" s="18" t="s">
        <v>68</v>
      </c>
      <c r="E101" s="18" t="s">
        <v>69</v>
      </c>
      <c r="F101" s="18" t="s">
        <v>69</v>
      </c>
      <c r="G101" s="18" t="s">
        <v>69</v>
      </c>
      <c r="H101" s="18" t="s">
        <v>69</v>
      </c>
      <c r="I101" s="18" t="s">
        <v>67</v>
      </c>
      <c r="J101" s="18" t="s">
        <v>71</v>
      </c>
      <c r="K101" s="18" t="s">
        <v>67</v>
      </c>
      <c r="L101" s="18" t="s">
        <v>68</v>
      </c>
      <c r="M101" s="18"/>
      <c r="N101" s="18"/>
      <c r="O101" s="18"/>
      <c r="P101" s="18"/>
      <c r="Q101" s="18"/>
      <c r="R101" s="18"/>
      <c r="S101" s="18"/>
      <c r="T101" s="18"/>
      <c r="U101" s="18"/>
      <c r="V101" s="2" t="str" cm="1">
        <f t="array" ref="V101">AllCurCo(Details!D100:M100)</f>
        <v>CHM114 (1)A</v>
      </c>
      <c r="W101" s="4">
        <f>SUM(SumTCL(D101:W101,$D$7:$W$7),Details!O100)</f>
        <v>22</v>
      </c>
      <c r="X101" s="4">
        <f>SUM(CurrGP(D101:W101,$D$7:$W$7),Details!P100)</f>
        <v>89</v>
      </c>
      <c r="Y101" s="5">
        <f t="shared" si="6"/>
        <v>4.0500001907348633</v>
      </c>
      <c r="Z101" s="4" t="str">
        <f t="shared" si="7"/>
        <v>P</v>
      </c>
      <c r="AA101" s="4">
        <f>S100L!AF101</f>
        <v>41</v>
      </c>
      <c r="AB101" s="4">
        <f>S100L!AG101</f>
        <v>147</v>
      </c>
      <c r="AC101" s="5">
        <f t="shared" si="8"/>
        <v>3.5899999141693115</v>
      </c>
      <c r="AD101" s="4">
        <f t="shared" si="9"/>
        <v>63</v>
      </c>
      <c r="AE101" s="4">
        <f t="shared" si="10"/>
        <v>236</v>
      </c>
      <c r="AF101" s="5">
        <f t="shared" si="11"/>
        <v>3.75</v>
      </c>
      <c r="AG101" s="3" t="str">
        <f>RemarksFirst(D101:W101,Details!D100:M100,S100L!AI101,AF101,$D$5:$W$5)</f>
        <v>PASS</v>
      </c>
    </row>
    <row r="102" spans="1:33" x14ac:dyDescent="0.35">
      <c r="A102" s="99">
        <v>95</v>
      </c>
      <c r="B102" s="3" t="str">
        <f>PROPER(Details!B101)</f>
        <v>Dickson, Precious Chidiebube</v>
      </c>
      <c r="C102" s="22" t="str">
        <f>T(Details!C101)</f>
        <v>CMP/20/110713</v>
      </c>
      <c r="D102" s="18" t="s">
        <v>72</v>
      </c>
      <c r="E102" s="18" t="s">
        <v>68</v>
      </c>
      <c r="F102" s="18" t="s">
        <v>67</v>
      </c>
      <c r="G102" s="18" t="s">
        <v>67</v>
      </c>
      <c r="H102" s="18" t="s">
        <v>68</v>
      </c>
      <c r="I102" s="18" t="s">
        <v>67</v>
      </c>
      <c r="J102" s="18" t="s">
        <v>68</v>
      </c>
      <c r="K102" s="18" t="s">
        <v>67</v>
      </c>
      <c r="L102" s="18" t="s">
        <v>68</v>
      </c>
      <c r="M102" s="18"/>
      <c r="N102" s="18"/>
      <c r="O102" s="18"/>
      <c r="P102" s="18"/>
      <c r="Q102" s="18"/>
      <c r="R102" s="18"/>
      <c r="S102" s="18"/>
      <c r="T102" s="18"/>
      <c r="U102" s="18"/>
      <c r="V102" s="2" t="str" cm="1">
        <f t="array" ref="V102">AllCurCo(Details!D101:M101)</f>
        <v/>
      </c>
      <c r="W102" s="4">
        <f>SUM(SumTCL(D102:W102,$D$7:$W$7),Details!O101)</f>
        <v>21</v>
      </c>
      <c r="X102" s="4">
        <f>SUM(CurrGP(D102:W102,$D$7:$W$7),Details!P101)</f>
        <v>66</v>
      </c>
      <c r="Y102" s="5">
        <f t="shared" si="6"/>
        <v>3.1400001049041748</v>
      </c>
      <c r="Z102" s="4" t="str">
        <f t="shared" si="7"/>
        <v>P</v>
      </c>
      <c r="AA102" s="4">
        <f>S100L!AF102</f>
        <v>41</v>
      </c>
      <c r="AB102" s="4">
        <f>S100L!AG102</f>
        <v>111</v>
      </c>
      <c r="AC102" s="5">
        <f t="shared" si="8"/>
        <v>2.7100000381469727</v>
      </c>
      <c r="AD102" s="4">
        <f t="shared" si="9"/>
        <v>62</v>
      </c>
      <c r="AE102" s="4">
        <f t="shared" si="10"/>
        <v>177</v>
      </c>
      <c r="AF102" s="5">
        <f t="shared" si="11"/>
        <v>2.8499999046325684</v>
      </c>
      <c r="AG102" s="3" t="str">
        <f>RemarksFirst(D102:W102,Details!D101:M101,S100L!AI102,AF102,$D$5:$W$5)</f>
        <v>PHY122,PHY127</v>
      </c>
    </row>
    <row r="103" spans="1:33" x14ac:dyDescent="0.35">
      <c r="A103" s="99">
        <v>96</v>
      </c>
      <c r="B103" s="3" t="str">
        <f>PROPER(Details!B102)</f>
        <v>Ezenwanne, Chidubem  Ikenna</v>
      </c>
      <c r="C103" s="22" t="str">
        <f>T(Details!C102)</f>
        <v>CMP/20/110725</v>
      </c>
      <c r="D103" s="18" t="s">
        <v>68</v>
      </c>
      <c r="E103" s="18" t="s">
        <v>69</v>
      </c>
      <c r="F103" s="18" t="s">
        <v>69</v>
      </c>
      <c r="G103" s="18" t="s">
        <v>69</v>
      </c>
      <c r="H103" s="18" t="s">
        <v>67</v>
      </c>
      <c r="I103" s="18" t="s">
        <v>69</v>
      </c>
      <c r="J103" s="18" t="s">
        <v>71</v>
      </c>
      <c r="K103" s="18" t="s">
        <v>71</v>
      </c>
      <c r="L103" s="18" t="s">
        <v>72</v>
      </c>
      <c r="M103" s="18"/>
      <c r="N103" s="18"/>
      <c r="O103" s="18"/>
      <c r="P103" s="18"/>
      <c r="Q103" s="18"/>
      <c r="R103" s="18"/>
      <c r="S103" s="18"/>
      <c r="T103" s="18"/>
      <c r="U103" s="18"/>
      <c r="V103" s="2" t="str" cm="1">
        <f t="array" ref="V103">AllCurCo(Details!D102:M102)</f>
        <v/>
      </c>
      <c r="W103" s="4">
        <f>SUM(SumTCL(D103:W103,$D$7:$W$7),Details!O102)</f>
        <v>21</v>
      </c>
      <c r="X103" s="4">
        <f>SUM(CurrGP(D103:W103,$D$7:$W$7),Details!P102)</f>
        <v>77</v>
      </c>
      <c r="Y103" s="5">
        <f t="shared" si="6"/>
        <v>3.6700000762939453</v>
      </c>
      <c r="Z103" s="4" t="str">
        <f t="shared" si="7"/>
        <v>P</v>
      </c>
      <c r="AA103" s="4">
        <f>S100L!AF103</f>
        <v>41</v>
      </c>
      <c r="AB103" s="4">
        <f>S100L!AG103</f>
        <v>130</v>
      </c>
      <c r="AC103" s="5">
        <f t="shared" si="8"/>
        <v>3.1700000762939453</v>
      </c>
      <c r="AD103" s="4">
        <f t="shared" si="9"/>
        <v>62</v>
      </c>
      <c r="AE103" s="4">
        <f t="shared" si="10"/>
        <v>207</v>
      </c>
      <c r="AF103" s="5">
        <f t="shared" si="11"/>
        <v>3.3399999141693115</v>
      </c>
      <c r="AG103" s="3" t="str">
        <f>RemarksFirst(D103:W103,Details!D102:M102,S100L!AI103,AF103,$D$5:$W$5)</f>
        <v>PHY122,CHM124</v>
      </c>
    </row>
    <row r="104" spans="1:33" x14ac:dyDescent="0.35">
      <c r="A104" s="99">
        <v>97</v>
      </c>
      <c r="B104" s="3" t="str">
        <f>PROPER(Details!B103)</f>
        <v>Uwaoma, Clinton Chimereze</v>
      </c>
      <c r="C104" s="22" t="str">
        <f>T(Details!C103)</f>
        <v>CMP/20/110726</v>
      </c>
      <c r="D104" s="18" t="s">
        <v>71</v>
      </c>
      <c r="E104" s="18" t="s">
        <v>67</v>
      </c>
      <c r="F104" s="18" t="s">
        <v>67</v>
      </c>
      <c r="G104" s="18" t="s">
        <v>71</v>
      </c>
      <c r="H104" s="18" t="s">
        <v>72</v>
      </c>
      <c r="I104" s="18" t="s">
        <v>70</v>
      </c>
      <c r="J104" s="18" t="s">
        <v>71</v>
      </c>
      <c r="K104" s="18" t="s">
        <v>68</v>
      </c>
      <c r="L104" s="18" t="s">
        <v>68</v>
      </c>
      <c r="M104" s="18"/>
      <c r="N104" s="18"/>
      <c r="O104" s="18"/>
      <c r="P104" s="18"/>
      <c r="Q104" s="18"/>
      <c r="R104" s="18"/>
      <c r="S104" s="18"/>
      <c r="T104" s="18"/>
      <c r="U104" s="18"/>
      <c r="V104" s="2" t="str" cm="1">
        <f t="array" ref="V104">AllCurCo(Details!D103:M103)</f>
        <v/>
      </c>
      <c r="W104" s="4">
        <f>SUM(SumTCL(D104:W104,$D$7:$W$7),Details!O103)</f>
        <v>21</v>
      </c>
      <c r="X104" s="4">
        <f>SUM(CurrGP(D104:W104,$D$7:$W$7),Details!P103)</f>
        <v>48</v>
      </c>
      <c r="Y104" s="5">
        <f t="shared" si="6"/>
        <v>2.2899999618530273</v>
      </c>
      <c r="Z104" s="4" t="str">
        <f t="shared" si="7"/>
        <v>CO</v>
      </c>
      <c r="AA104" s="4">
        <f>S100L!AF104</f>
        <v>41</v>
      </c>
      <c r="AB104" s="4">
        <f>S100L!AG104</f>
        <v>111</v>
      </c>
      <c r="AC104" s="5">
        <f t="shared" si="8"/>
        <v>2.7100000381469727</v>
      </c>
      <c r="AD104" s="4">
        <f t="shared" si="9"/>
        <v>62</v>
      </c>
      <c r="AE104" s="4">
        <f t="shared" si="10"/>
        <v>159</v>
      </c>
      <c r="AF104" s="5">
        <f t="shared" si="11"/>
        <v>2.559999942779541</v>
      </c>
      <c r="AG104" s="3" t="str">
        <f>RemarksFirst(D104:W104,Details!D103:M103,S100L!AI104,AF104,$D$5:$W$5)</f>
        <v>CSC211,PHY122,CHM124</v>
      </c>
    </row>
    <row r="105" spans="1:33" x14ac:dyDescent="0.35">
      <c r="A105" s="99">
        <v>98</v>
      </c>
      <c r="B105" s="3" t="str">
        <f>PROPER(Details!B104)</f>
        <v xml:space="preserve">Ogenyi,  Martin  Nnamdi </v>
      </c>
      <c r="C105" s="22" t="str">
        <f>T(Details!C104)</f>
        <v>CMP/20/110729</v>
      </c>
      <c r="D105" s="18" t="s">
        <v>71</v>
      </c>
      <c r="E105" s="18" t="s">
        <v>68</v>
      </c>
      <c r="F105" s="18" t="s">
        <v>71</v>
      </c>
      <c r="G105" s="18" t="s">
        <v>67</v>
      </c>
      <c r="H105" s="18" t="s">
        <v>71</v>
      </c>
      <c r="I105" s="18" t="s">
        <v>67</v>
      </c>
      <c r="J105" s="18" t="s">
        <v>68</v>
      </c>
      <c r="K105" s="18" t="s">
        <v>69</v>
      </c>
      <c r="L105" s="18" t="s">
        <v>72</v>
      </c>
      <c r="M105" s="18"/>
      <c r="N105" s="18"/>
      <c r="O105" s="18"/>
      <c r="P105" s="18"/>
      <c r="Q105" s="18"/>
      <c r="R105" s="18"/>
      <c r="S105" s="18"/>
      <c r="T105" s="18"/>
      <c r="U105" s="18"/>
      <c r="V105" s="2" t="str" cm="1">
        <f t="array" ref="V105">AllCurCo(Details!D104:M104)</f>
        <v>CHM114 (1)A</v>
      </c>
      <c r="W105" s="4">
        <f>SUM(SumTCL(D105:W105,$D$7:$W$7),Details!O104)</f>
        <v>22</v>
      </c>
      <c r="X105" s="4">
        <f>SUM(CurrGP(D105:W105,$D$7:$W$7),Details!P104)</f>
        <v>66</v>
      </c>
      <c r="Y105" s="5">
        <f t="shared" si="6"/>
        <v>3</v>
      </c>
      <c r="Z105" s="4" t="str">
        <f t="shared" si="7"/>
        <v>P</v>
      </c>
      <c r="AA105" s="4">
        <f>S100L!AF105</f>
        <v>41</v>
      </c>
      <c r="AB105" s="4">
        <f>S100L!AG105</f>
        <v>111</v>
      </c>
      <c r="AC105" s="5">
        <f t="shared" si="8"/>
        <v>2.7100000381469727</v>
      </c>
      <c r="AD105" s="4">
        <f t="shared" si="9"/>
        <v>63</v>
      </c>
      <c r="AE105" s="4">
        <f t="shared" si="10"/>
        <v>177</v>
      </c>
      <c r="AF105" s="5">
        <f t="shared" si="11"/>
        <v>2.809999942779541</v>
      </c>
      <c r="AG105" s="3" t="str">
        <f>RemarksFirst(D105:W105,Details!D104:M104,S100L!AI105,AF105,$D$5:$W$5)</f>
        <v>PASS</v>
      </c>
    </row>
    <row r="106" spans="1:33" ht="21" x14ac:dyDescent="0.35">
      <c r="A106" s="99">
        <v>99</v>
      </c>
      <c r="B106" s="3" t="str">
        <f>PROPER(Details!B105)</f>
        <v>Nwadinobi, Chinemerem Kingsley</v>
      </c>
      <c r="C106" s="22" t="str">
        <f>T(Details!C105)</f>
        <v>CMP/20/110734</v>
      </c>
      <c r="D106" s="18" t="s">
        <v>68</v>
      </c>
      <c r="E106" s="18" t="s">
        <v>68</v>
      </c>
      <c r="F106" s="18" t="s">
        <v>68</v>
      </c>
      <c r="G106" s="18" t="s">
        <v>71</v>
      </c>
      <c r="H106" s="18" t="s">
        <v>72</v>
      </c>
      <c r="I106" s="18" t="s">
        <v>68</v>
      </c>
      <c r="J106" s="18" t="s">
        <v>68</v>
      </c>
      <c r="K106" s="18" t="s">
        <v>68</v>
      </c>
      <c r="L106" s="18" t="s">
        <v>68</v>
      </c>
      <c r="M106" s="18"/>
      <c r="N106" s="18"/>
      <c r="O106" s="18"/>
      <c r="P106" s="18"/>
      <c r="Q106" s="18"/>
      <c r="R106" s="18"/>
      <c r="S106" s="18"/>
      <c r="T106" s="18"/>
      <c r="U106" s="18"/>
      <c r="V106" s="2" t="str" cm="1">
        <f t="array" ref="V106">AllCurCo(Details!D105:M105)</f>
        <v>PHY117 (1)C,CHM114 (1)B</v>
      </c>
      <c r="W106" s="4">
        <f>SUM(SumTCL(D106:W106,$D$7:$W$7),Details!O105)</f>
        <v>23</v>
      </c>
      <c r="X106" s="4">
        <f>SUM(CurrGP(D106:W106,$D$7:$W$7),Details!P105)</f>
        <v>64</v>
      </c>
      <c r="Y106" s="5">
        <f t="shared" si="6"/>
        <v>2.7799999713897705</v>
      </c>
      <c r="Z106" s="4" t="str">
        <f t="shared" si="7"/>
        <v>P</v>
      </c>
      <c r="AA106" s="4">
        <f>S100L!AF106</f>
        <v>41</v>
      </c>
      <c r="AB106" s="4">
        <f>S100L!AG106</f>
        <v>131</v>
      </c>
      <c r="AC106" s="5">
        <f t="shared" si="8"/>
        <v>3.2000000476837158</v>
      </c>
      <c r="AD106" s="4">
        <f t="shared" si="9"/>
        <v>64</v>
      </c>
      <c r="AE106" s="4">
        <f t="shared" si="10"/>
        <v>195</v>
      </c>
      <c r="AF106" s="5">
        <f t="shared" si="11"/>
        <v>3.0499999523162842</v>
      </c>
      <c r="AG106" s="3" t="str">
        <f>RemarksFirst(D106:W106,Details!D105:M105,S100L!AI106,AF106,$D$5:$W$5)</f>
        <v>CHM124</v>
      </c>
    </row>
    <row r="107" spans="1:33" x14ac:dyDescent="0.35">
      <c r="A107" s="99">
        <v>100</v>
      </c>
      <c r="B107" s="3" t="str">
        <f>PROPER(Details!B106)</f>
        <v>Uma, Peniel Ikechi</v>
      </c>
      <c r="C107" s="22" t="str">
        <f>T(Details!C106)</f>
        <v>CMP/20/110761</v>
      </c>
      <c r="D107" s="18" t="s">
        <v>68</v>
      </c>
      <c r="E107" s="18" t="s">
        <v>67</v>
      </c>
      <c r="F107" s="18" t="s">
        <v>67</v>
      </c>
      <c r="G107" s="18" t="s">
        <v>67</v>
      </c>
      <c r="H107" s="18" t="s">
        <v>68</v>
      </c>
      <c r="I107" s="18" t="s">
        <v>71</v>
      </c>
      <c r="J107" s="18" t="s">
        <v>68</v>
      </c>
      <c r="K107" s="18" t="s">
        <v>69</v>
      </c>
      <c r="L107" s="18" t="s">
        <v>68</v>
      </c>
      <c r="M107" s="18"/>
      <c r="N107" s="18"/>
      <c r="O107" s="18"/>
      <c r="P107" s="18"/>
      <c r="Q107" s="18"/>
      <c r="R107" s="18"/>
      <c r="S107" s="18"/>
      <c r="T107" s="18"/>
      <c r="U107" s="18"/>
      <c r="V107" s="2" t="str" cm="1">
        <f t="array" ref="V107">AllCurCo(Details!D106:M106)</f>
        <v/>
      </c>
      <c r="W107" s="4">
        <f>SUM(SumTCL(D107:W107,$D$7:$W$7),Details!O106)</f>
        <v>21</v>
      </c>
      <c r="X107" s="4">
        <f>SUM(CurrGP(D107:W107,$D$7:$W$7),Details!P106)</f>
        <v>71</v>
      </c>
      <c r="Y107" s="5">
        <f t="shared" si="6"/>
        <v>3.380000114440918</v>
      </c>
      <c r="Z107" s="4" t="str">
        <f t="shared" si="7"/>
        <v>P</v>
      </c>
      <c r="AA107" s="4">
        <f>S100L!AF107</f>
        <v>41</v>
      </c>
      <c r="AB107" s="4">
        <f>S100L!AG107</f>
        <v>161</v>
      </c>
      <c r="AC107" s="5">
        <f t="shared" si="8"/>
        <v>3.9300000667572021</v>
      </c>
      <c r="AD107" s="4">
        <f t="shared" si="9"/>
        <v>62</v>
      </c>
      <c r="AE107" s="4">
        <f t="shared" si="10"/>
        <v>232</v>
      </c>
      <c r="AF107" s="5">
        <f t="shared" si="11"/>
        <v>3.7400000095367432</v>
      </c>
      <c r="AG107" s="3" t="str">
        <f>RemarksFirst(D107:W107,Details!D106:M106,S100L!AI107,AF107,$D$5:$W$5)</f>
        <v>PASS</v>
      </c>
    </row>
    <row r="108" spans="1:33" ht="41" customHeight="1" x14ac:dyDescent="0.35">
      <c r="A108" s="99">
        <v>101</v>
      </c>
      <c r="B108" s="3" t="str">
        <f>PROPER(Details!B107)</f>
        <v xml:space="preserve">Igbe, Chinedu  Kingsley </v>
      </c>
      <c r="C108" s="22" t="str">
        <f>T(Details!C107)</f>
        <v>CMP/20/110785</v>
      </c>
      <c r="D108" s="18" t="s">
        <v>776</v>
      </c>
      <c r="E108" s="18" t="s">
        <v>776</v>
      </c>
      <c r="F108" s="18" t="s">
        <v>776</v>
      </c>
      <c r="G108" s="18" t="s">
        <v>776</v>
      </c>
      <c r="H108" s="18" t="s">
        <v>776</v>
      </c>
      <c r="I108" s="18" t="s">
        <v>776</v>
      </c>
      <c r="J108" s="18" t="s">
        <v>776</v>
      </c>
      <c r="K108" s="18" t="s">
        <v>776</v>
      </c>
      <c r="L108" s="18" t="s">
        <v>776</v>
      </c>
      <c r="M108" s="18"/>
      <c r="N108" s="18"/>
      <c r="O108" s="18"/>
      <c r="P108" s="18"/>
      <c r="Q108" s="18"/>
      <c r="R108" s="18"/>
      <c r="S108" s="18"/>
      <c r="T108" s="18"/>
      <c r="U108" s="18"/>
      <c r="V108" s="2" t="str" cm="1">
        <f t="array" ref="V108">AllCurCo(Details!D107:M107)</f>
        <v/>
      </c>
      <c r="W108" s="4">
        <f>SUM(SumTCL(D108:W108,$D$7:$W$7),Details!O107)</f>
        <v>0</v>
      </c>
      <c r="X108" s="4">
        <f>SUM(CurrGP(D108:W108,$D$7:$W$7),Details!P107)</f>
        <v>0</v>
      </c>
      <c r="Y108" s="5">
        <f t="shared" si="6"/>
        <v>0</v>
      </c>
      <c r="Z108" s="4" t="str">
        <f t="shared" si="7"/>
        <v>CO</v>
      </c>
      <c r="AA108" s="4">
        <f>S100L!AF108</f>
        <v>41</v>
      </c>
      <c r="AB108" s="4">
        <f>S100L!AG108</f>
        <v>122</v>
      </c>
      <c r="AC108" s="5">
        <f t="shared" si="8"/>
        <v>2.9800000190734863</v>
      </c>
      <c r="AD108" s="4">
        <f t="shared" si="9"/>
        <v>41</v>
      </c>
      <c r="AE108" s="4">
        <f t="shared" si="10"/>
        <v>122</v>
      </c>
      <c r="AF108" s="5">
        <f t="shared" si="11"/>
        <v>2.9800000190734863</v>
      </c>
      <c r="AG108" s="3" t="str">
        <f>RemarksFirst(D108:W108,Details!D107:M107,S100L!AI108,AF108,$D$5:$W$5)</f>
        <v>MTH211,STA212,PHY212,GSS212,GSS217,CSC211,CSC212,CSC213,CSC218,CHM114</v>
      </c>
    </row>
    <row r="109" spans="1:33" x14ac:dyDescent="0.35">
      <c r="A109" s="99">
        <v>102</v>
      </c>
      <c r="B109" s="3" t="str">
        <f>PROPER(Details!B108)</f>
        <v xml:space="preserve">Ezenwata, Destiny Chimereucheya </v>
      </c>
      <c r="C109" s="22" t="str">
        <f>T(Details!C108)</f>
        <v>CMP/20/110789</v>
      </c>
      <c r="D109" s="18" t="s">
        <v>69</v>
      </c>
      <c r="E109" s="18" t="s">
        <v>69</v>
      </c>
      <c r="F109" s="18" t="s">
        <v>69</v>
      </c>
      <c r="G109" s="18" t="s">
        <v>67</v>
      </c>
      <c r="H109" s="18" t="s">
        <v>67</v>
      </c>
      <c r="I109" s="18" t="s">
        <v>69</v>
      </c>
      <c r="J109" s="18" t="s">
        <v>68</v>
      </c>
      <c r="K109" s="18" t="s">
        <v>69</v>
      </c>
      <c r="L109" s="18" t="s">
        <v>67</v>
      </c>
      <c r="M109" s="18"/>
      <c r="N109" s="18"/>
      <c r="O109" s="18"/>
      <c r="P109" s="18"/>
      <c r="Q109" s="18"/>
      <c r="R109" s="18"/>
      <c r="S109" s="18"/>
      <c r="T109" s="18"/>
      <c r="U109" s="18"/>
      <c r="V109" s="2" t="str" cm="1">
        <f t="array" ref="V109">AllCurCo(Details!D108:M108)</f>
        <v/>
      </c>
      <c r="W109" s="4">
        <f>SUM(SumTCL(D109:W109,$D$7:$W$7),Details!O108)</f>
        <v>21</v>
      </c>
      <c r="X109" s="4">
        <f>SUM(CurrGP(D109:W109,$D$7:$W$7),Details!P108)</f>
        <v>95</v>
      </c>
      <c r="Y109" s="5">
        <f t="shared" si="6"/>
        <v>4.5199999809265137</v>
      </c>
      <c r="Z109" s="4" t="str">
        <f t="shared" si="7"/>
        <v>P</v>
      </c>
      <c r="AA109" s="4">
        <f>S100L!AF109</f>
        <v>41</v>
      </c>
      <c r="AB109" s="4">
        <f>S100L!AG109</f>
        <v>178</v>
      </c>
      <c r="AC109" s="5">
        <f t="shared" si="8"/>
        <v>4.3400001525878906</v>
      </c>
      <c r="AD109" s="4">
        <f t="shared" si="9"/>
        <v>62</v>
      </c>
      <c r="AE109" s="4">
        <f t="shared" si="10"/>
        <v>273</v>
      </c>
      <c r="AF109" s="5">
        <f t="shared" si="11"/>
        <v>4.4000000953674316</v>
      </c>
      <c r="AG109" s="3" t="str">
        <f>RemarksFirst(D109:W109,Details!D108:M108,S100L!AI109,AF109,$D$5:$W$5)</f>
        <v>COMMENDATION</v>
      </c>
    </row>
    <row r="110" spans="1:33" x14ac:dyDescent="0.35">
      <c r="A110" s="99">
        <v>103</v>
      </c>
      <c r="B110" s="3" t="str">
        <f>PROPER(Details!B109)</f>
        <v xml:space="preserve">Gabriel, Chukwudi </v>
      </c>
      <c r="C110" s="22" t="str">
        <f>T(Details!C109)</f>
        <v>CMP/20/110800</v>
      </c>
      <c r="D110" s="18" t="s">
        <v>67</v>
      </c>
      <c r="E110" s="18" t="s">
        <v>69</v>
      </c>
      <c r="F110" s="18" t="s">
        <v>68</v>
      </c>
      <c r="G110" s="18" t="s">
        <v>67</v>
      </c>
      <c r="H110" s="18" t="s">
        <v>69</v>
      </c>
      <c r="I110" s="18" t="s">
        <v>69</v>
      </c>
      <c r="J110" s="18" t="s">
        <v>68</v>
      </c>
      <c r="K110" s="18" t="s">
        <v>67</v>
      </c>
      <c r="L110" s="18" t="s">
        <v>68</v>
      </c>
      <c r="M110" s="18"/>
      <c r="N110" s="18"/>
      <c r="O110" s="18"/>
      <c r="P110" s="18"/>
      <c r="Q110" s="18"/>
      <c r="R110" s="18"/>
      <c r="S110" s="18"/>
      <c r="T110" s="18"/>
      <c r="U110" s="18"/>
      <c r="V110" s="2" t="str" cm="1">
        <f t="array" ref="V110">AllCurCo(Details!D109:M109)</f>
        <v>CHM114 (1)A</v>
      </c>
      <c r="W110" s="4">
        <f>SUM(SumTCL(D110:W110,$D$7:$W$7),Details!O109)</f>
        <v>22</v>
      </c>
      <c r="X110" s="4">
        <f>SUM(CurrGP(D110:W110,$D$7:$W$7),Details!P109)</f>
        <v>91</v>
      </c>
      <c r="Y110" s="5">
        <f t="shared" si="6"/>
        <v>4.1399998664855957</v>
      </c>
      <c r="Z110" s="4" t="str">
        <f t="shared" si="7"/>
        <v>P</v>
      </c>
      <c r="AA110" s="4">
        <f>S100L!AF110</f>
        <v>41</v>
      </c>
      <c r="AB110" s="4">
        <f>S100L!AG110</f>
        <v>142</v>
      </c>
      <c r="AC110" s="5">
        <f t="shared" si="8"/>
        <v>3.4600000381469727</v>
      </c>
      <c r="AD110" s="4">
        <f t="shared" si="9"/>
        <v>63</v>
      </c>
      <c r="AE110" s="4">
        <f t="shared" si="10"/>
        <v>233</v>
      </c>
      <c r="AF110" s="5">
        <f t="shared" si="11"/>
        <v>3.7000000476837158</v>
      </c>
      <c r="AG110" s="3" t="str">
        <f>RemarksFirst(D110:W110,Details!D109:M109,S100L!AI110,AF110,$D$5:$W$5)</f>
        <v>PASS</v>
      </c>
    </row>
    <row r="111" spans="1:33" x14ac:dyDescent="0.35">
      <c r="A111" s="99">
        <v>104</v>
      </c>
      <c r="B111" s="3" t="str">
        <f>PROPER(Details!B110)</f>
        <v>Dickson, Victor Akachukwu</v>
      </c>
      <c r="C111" s="22" t="str">
        <f>T(Details!C110)</f>
        <v>CMP/20/110805</v>
      </c>
      <c r="D111" s="18" t="s">
        <v>72</v>
      </c>
      <c r="E111" s="18" t="s">
        <v>68</v>
      </c>
      <c r="F111" s="18" t="s">
        <v>68</v>
      </c>
      <c r="G111" s="18" t="s">
        <v>68</v>
      </c>
      <c r="H111" s="18" t="s">
        <v>68</v>
      </c>
      <c r="I111" s="18" t="s">
        <v>68</v>
      </c>
      <c r="J111" s="18" t="s">
        <v>71</v>
      </c>
      <c r="K111" s="18" t="s">
        <v>67</v>
      </c>
      <c r="L111" s="18" t="s">
        <v>71</v>
      </c>
      <c r="M111" s="18"/>
      <c r="N111" s="18"/>
      <c r="O111" s="18"/>
      <c r="P111" s="18"/>
      <c r="Q111" s="18"/>
      <c r="R111" s="18"/>
      <c r="S111" s="18"/>
      <c r="T111" s="18"/>
      <c r="U111" s="18"/>
      <c r="V111" s="2" t="str" cm="1">
        <f t="array" ref="V111">AllCurCo(Details!D110:M110)</f>
        <v/>
      </c>
      <c r="W111" s="4">
        <f>SUM(SumTCL(D111:W111,$D$7:$W$7),Details!O110)</f>
        <v>21</v>
      </c>
      <c r="X111" s="4">
        <f>SUM(CurrGP(D111:W111,$D$7:$W$7),Details!P110)</f>
        <v>55</v>
      </c>
      <c r="Y111" s="5">
        <f t="shared" si="6"/>
        <v>2.619999885559082</v>
      </c>
      <c r="Z111" s="4" t="str">
        <f t="shared" si="7"/>
        <v>P</v>
      </c>
      <c r="AA111" s="4">
        <f>S100L!AF111</f>
        <v>41</v>
      </c>
      <c r="AB111" s="4">
        <f>S100L!AG111</f>
        <v>124</v>
      </c>
      <c r="AC111" s="5">
        <f t="shared" si="8"/>
        <v>3.0199999809265137</v>
      </c>
      <c r="AD111" s="4">
        <f t="shared" si="9"/>
        <v>62</v>
      </c>
      <c r="AE111" s="4">
        <f t="shared" si="10"/>
        <v>179</v>
      </c>
      <c r="AF111" s="5">
        <f t="shared" si="11"/>
        <v>2.8900001049041748</v>
      </c>
      <c r="AG111" s="3" t="str">
        <f>RemarksFirst(D111:W111,Details!D110:M110,S100L!AI111,AF111,$D$5:$W$5)</f>
        <v>PASS</v>
      </c>
    </row>
    <row r="112" spans="1:33" ht="21.5" customHeight="1" x14ac:dyDescent="0.35">
      <c r="A112" s="99">
        <v>105</v>
      </c>
      <c r="B112" s="3" t="str">
        <f>PROPER(Details!B111)</f>
        <v xml:space="preserve">Aniemeka,  Isaac Chukwuebuka </v>
      </c>
      <c r="C112" s="22" t="str">
        <f>T(Details!C111)</f>
        <v>CMP/20/110807</v>
      </c>
      <c r="D112" s="18" t="s">
        <v>70</v>
      </c>
      <c r="E112" s="18" t="s">
        <v>71</v>
      </c>
      <c r="F112" s="18" t="s">
        <v>72</v>
      </c>
      <c r="G112" s="18" t="s">
        <v>68</v>
      </c>
      <c r="H112" s="18" t="s">
        <v>67</v>
      </c>
      <c r="I112" s="18" t="s">
        <v>70</v>
      </c>
      <c r="J112" s="18" t="s">
        <v>68</v>
      </c>
      <c r="K112" s="18" t="s">
        <v>68</v>
      </c>
      <c r="L112" s="18" t="s">
        <v>70</v>
      </c>
      <c r="M112" s="18"/>
      <c r="N112" s="18"/>
      <c r="O112" s="18"/>
      <c r="P112" s="18"/>
      <c r="Q112" s="18"/>
      <c r="R112" s="18"/>
      <c r="S112" s="18"/>
      <c r="T112" s="18"/>
      <c r="U112" s="18"/>
      <c r="V112" s="2" t="str" cm="1">
        <f t="array" ref="V112">AllCurCo(Details!D111:M111)</f>
        <v/>
      </c>
      <c r="W112" s="4">
        <f>SUM(SumTCL(D112:W112,$D$7:$W$7),Details!O111)</f>
        <v>21</v>
      </c>
      <c r="X112" s="4">
        <f>SUM(CurrGP(D112:W112,$D$7:$W$7),Details!P111)</f>
        <v>34</v>
      </c>
      <c r="Y112" s="5">
        <f t="shared" si="6"/>
        <v>1.6200000047683716</v>
      </c>
      <c r="Z112" s="4" t="str">
        <f t="shared" si="7"/>
        <v>CO</v>
      </c>
      <c r="AA112" s="4">
        <f>S100L!AF112</f>
        <v>41</v>
      </c>
      <c r="AB112" s="4">
        <f>S100L!AG112</f>
        <v>116</v>
      </c>
      <c r="AC112" s="5">
        <f t="shared" si="8"/>
        <v>2.8299999237060547</v>
      </c>
      <c r="AD112" s="4">
        <f t="shared" si="9"/>
        <v>62</v>
      </c>
      <c r="AE112" s="4">
        <f t="shared" si="10"/>
        <v>150</v>
      </c>
      <c r="AF112" s="5">
        <f t="shared" si="11"/>
        <v>2.4200000762939453</v>
      </c>
      <c r="AG112" s="3" t="str">
        <f>RemarksFirst(D112:W112,Details!D111:M111,S100L!AI112,AF112,$D$5:$W$5)</f>
        <v>MTH211,CSC211,CSC218,CHM121,CHM124,UGC111</v>
      </c>
    </row>
    <row r="113" spans="1:33" x14ac:dyDescent="0.35">
      <c r="A113" s="99">
        <v>106</v>
      </c>
      <c r="B113" s="3" t="str">
        <f>PROPER(Details!B112)</f>
        <v>Okoli, Victor Chukwubuikem</v>
      </c>
      <c r="C113" s="22" t="str">
        <f>T(Details!C112)</f>
        <v>CMP/20/110812</v>
      </c>
      <c r="D113" s="18" t="s">
        <v>68</v>
      </c>
      <c r="E113" s="18" t="s">
        <v>69</v>
      </c>
      <c r="F113" s="18" t="s">
        <v>67</v>
      </c>
      <c r="G113" s="18" t="s">
        <v>69</v>
      </c>
      <c r="H113" s="18" t="s">
        <v>69</v>
      </c>
      <c r="I113" s="18" t="s">
        <v>69</v>
      </c>
      <c r="J113" s="18" t="s">
        <v>68</v>
      </c>
      <c r="K113" s="18" t="s">
        <v>67</v>
      </c>
      <c r="L113" s="18" t="s">
        <v>68</v>
      </c>
      <c r="M113" s="18"/>
      <c r="N113" s="18"/>
      <c r="O113" s="18"/>
      <c r="P113" s="18"/>
      <c r="Q113" s="18"/>
      <c r="R113" s="18"/>
      <c r="S113" s="18"/>
      <c r="T113" s="18"/>
      <c r="U113" s="18"/>
      <c r="V113" s="2" t="str" cm="1">
        <f t="array" ref="V113">AllCurCo(Details!D112:M112)</f>
        <v/>
      </c>
      <c r="W113" s="4">
        <f>SUM(SumTCL(D113:W113,$D$7:$W$7),Details!O112)</f>
        <v>21</v>
      </c>
      <c r="X113" s="4">
        <f>SUM(CurrGP(D113:W113,$D$7:$W$7),Details!P112)</f>
        <v>87</v>
      </c>
      <c r="Y113" s="5">
        <f t="shared" si="6"/>
        <v>4.1399998664855957</v>
      </c>
      <c r="Z113" s="4" t="str">
        <f t="shared" si="7"/>
        <v>P</v>
      </c>
      <c r="AA113" s="4">
        <f>S100L!AF113</f>
        <v>41</v>
      </c>
      <c r="AB113" s="4">
        <f>S100L!AG113</f>
        <v>125</v>
      </c>
      <c r="AC113" s="5">
        <f t="shared" si="8"/>
        <v>3.0499999523162842</v>
      </c>
      <c r="AD113" s="4">
        <f t="shared" si="9"/>
        <v>62</v>
      </c>
      <c r="AE113" s="4">
        <f t="shared" si="10"/>
        <v>212</v>
      </c>
      <c r="AF113" s="5">
        <f t="shared" si="11"/>
        <v>3.4200000762939453</v>
      </c>
      <c r="AG113" s="3" t="str">
        <f>RemarksFirst(D113:W113,Details!D112:M112,S100L!AI113,AF113,$D$5:$W$5)</f>
        <v>CHM124</v>
      </c>
    </row>
    <row r="114" spans="1:33" x14ac:dyDescent="0.35">
      <c r="A114" s="99">
        <v>107</v>
      </c>
      <c r="B114" s="3" t="str">
        <f>PROPER(Details!B113)</f>
        <v>Ezondu, Nkemakolam Godswill</v>
      </c>
      <c r="C114" s="22" t="str">
        <f>T(Details!C113)</f>
        <v>CMP/20/110815</v>
      </c>
      <c r="D114" s="18" t="s">
        <v>68</v>
      </c>
      <c r="E114" s="18" t="s">
        <v>69</v>
      </c>
      <c r="F114" s="18" t="s">
        <v>69</v>
      </c>
      <c r="G114" s="18" t="s">
        <v>69</v>
      </c>
      <c r="H114" s="18" t="s">
        <v>67</v>
      </c>
      <c r="I114" s="18" t="s">
        <v>776</v>
      </c>
      <c r="J114" s="18" t="s">
        <v>68</v>
      </c>
      <c r="K114" s="18" t="s">
        <v>72</v>
      </c>
      <c r="L114" s="18" t="s">
        <v>70</v>
      </c>
      <c r="M114" s="18"/>
      <c r="N114" s="18"/>
      <c r="O114" s="18"/>
      <c r="P114" s="18"/>
      <c r="Q114" s="18"/>
      <c r="R114" s="18"/>
      <c r="S114" s="18"/>
      <c r="T114" s="18"/>
      <c r="U114" s="18"/>
      <c r="V114" s="2" t="str" cm="1">
        <f t="array" ref="V114">AllCurCo(Details!D113:M113)</f>
        <v>CHM113 (3)C</v>
      </c>
      <c r="W114" s="4">
        <f>SUM(SumTCL(D114:W114,$D$7:$W$7),Details!O113)</f>
        <v>21</v>
      </c>
      <c r="X114" s="4">
        <f>SUM(CurrGP(D114:W114,$D$7:$W$7),Details!P113)</f>
        <v>69</v>
      </c>
      <c r="Y114" s="5">
        <f t="shared" si="6"/>
        <v>3.2899999618530273</v>
      </c>
      <c r="Z114" s="4" t="str">
        <f t="shared" si="7"/>
        <v>CO</v>
      </c>
      <c r="AA114" s="4">
        <f>S100L!AF114</f>
        <v>41</v>
      </c>
      <c r="AB114" s="4">
        <f>S100L!AG114</f>
        <v>121</v>
      </c>
      <c r="AC114" s="5">
        <f t="shared" si="8"/>
        <v>2.9500000476837158</v>
      </c>
      <c r="AD114" s="4">
        <f t="shared" si="9"/>
        <v>62</v>
      </c>
      <c r="AE114" s="4">
        <f t="shared" si="10"/>
        <v>190</v>
      </c>
      <c r="AF114" s="5">
        <f t="shared" si="11"/>
        <v>3.059999942779541</v>
      </c>
      <c r="AG114" s="3" t="str">
        <f>RemarksFirst(D114:W114,Details!D113:M113,S100L!AI114,AF114,$D$5:$W$5)</f>
        <v>CSC211,CSC218,CHM124</v>
      </c>
    </row>
    <row r="115" spans="1:33" x14ac:dyDescent="0.35">
      <c r="A115" s="99">
        <v>108</v>
      </c>
      <c r="B115" s="3" t="str">
        <f>PROPER(Details!B114)</f>
        <v>Okonkwo, Christian Chuka</v>
      </c>
      <c r="C115" s="22" t="str">
        <f>T(Details!C114)</f>
        <v>CMP/20/110816</v>
      </c>
      <c r="D115" s="18" t="s">
        <v>69</v>
      </c>
      <c r="E115" s="18" t="s">
        <v>67</v>
      </c>
      <c r="F115" s="18" t="s">
        <v>69</v>
      </c>
      <c r="G115" s="18" t="s">
        <v>67</v>
      </c>
      <c r="H115" s="18" t="s">
        <v>69</v>
      </c>
      <c r="I115" s="18" t="s">
        <v>67</v>
      </c>
      <c r="J115" s="18" t="s">
        <v>68</v>
      </c>
      <c r="K115" s="18" t="s">
        <v>67</v>
      </c>
      <c r="L115" s="18" t="s">
        <v>68</v>
      </c>
      <c r="M115" s="18"/>
      <c r="N115" s="18"/>
      <c r="O115" s="18"/>
      <c r="P115" s="18"/>
      <c r="Q115" s="18"/>
      <c r="R115" s="18"/>
      <c r="S115" s="18"/>
      <c r="T115" s="18"/>
      <c r="U115" s="18"/>
      <c r="V115" s="2" t="str" cm="1">
        <f t="array" ref="V115">AllCurCo(Details!D114:M114)</f>
        <v/>
      </c>
      <c r="W115" s="4">
        <f>SUM(SumTCL(D115:W115,$D$7:$W$7),Details!O114)</f>
        <v>21</v>
      </c>
      <c r="X115" s="4">
        <f>SUM(CurrGP(D115:W115,$D$7:$W$7),Details!P114)</f>
        <v>87</v>
      </c>
      <c r="Y115" s="5">
        <f t="shared" si="6"/>
        <v>4.1399998664855957</v>
      </c>
      <c r="Z115" s="4" t="str">
        <f t="shared" si="7"/>
        <v>P</v>
      </c>
      <c r="AA115" s="4">
        <f>S100L!AF115</f>
        <v>41</v>
      </c>
      <c r="AB115" s="4">
        <f>S100L!AG115</f>
        <v>129</v>
      </c>
      <c r="AC115" s="5">
        <f t="shared" si="8"/>
        <v>3.1500000953674316</v>
      </c>
      <c r="AD115" s="4">
        <f t="shared" si="9"/>
        <v>62</v>
      </c>
      <c r="AE115" s="4">
        <f t="shared" si="10"/>
        <v>216</v>
      </c>
      <c r="AF115" s="5">
        <f t="shared" si="11"/>
        <v>3.4800000190734863</v>
      </c>
      <c r="AG115" s="3" t="str">
        <f>RemarksFirst(D115:W115,Details!D114:M114,S100L!AI115,AF115,$D$5:$W$5)</f>
        <v>PASS</v>
      </c>
    </row>
    <row r="116" spans="1:33" x14ac:dyDescent="0.35">
      <c r="A116" s="99">
        <v>109</v>
      </c>
      <c r="B116" s="3" t="str">
        <f>PROPER(Details!B115)</f>
        <v>James,  Chetachi Paul</v>
      </c>
      <c r="C116" s="22" t="str">
        <f>T(Details!C115)</f>
        <v>CMP/20/110830</v>
      </c>
      <c r="D116" s="18" t="s">
        <v>67</v>
      </c>
      <c r="E116" s="18" t="s">
        <v>69</v>
      </c>
      <c r="F116" s="18" t="s">
        <v>72</v>
      </c>
      <c r="G116" s="18" t="s">
        <v>69</v>
      </c>
      <c r="H116" s="18" t="s">
        <v>68</v>
      </c>
      <c r="I116" s="18" t="s">
        <v>69</v>
      </c>
      <c r="J116" s="18" t="s">
        <v>71</v>
      </c>
      <c r="K116" s="18" t="s">
        <v>68</v>
      </c>
      <c r="L116" s="18" t="s">
        <v>68</v>
      </c>
      <c r="M116" s="18"/>
      <c r="N116" s="18"/>
      <c r="O116" s="18"/>
      <c r="P116" s="18"/>
      <c r="Q116" s="18"/>
      <c r="R116" s="18"/>
      <c r="S116" s="18"/>
      <c r="T116" s="18"/>
      <c r="U116" s="18"/>
      <c r="V116" s="2" t="str" cm="1">
        <f t="array" ref="V116">AllCurCo(Details!D115:M115)</f>
        <v>CHM114 (1)C</v>
      </c>
      <c r="W116" s="4">
        <f>SUM(SumTCL(D116:W116,$D$7:$W$7),Details!O115)</f>
        <v>22</v>
      </c>
      <c r="X116" s="4">
        <f>SUM(CurrGP(D116:W116,$D$7:$W$7),Details!P115)</f>
        <v>79</v>
      </c>
      <c r="Y116" s="5">
        <f t="shared" si="6"/>
        <v>3.5899999141693115</v>
      </c>
      <c r="Z116" s="4" t="str">
        <f t="shared" si="7"/>
        <v>P</v>
      </c>
      <c r="AA116" s="4">
        <f>S100L!AF116</f>
        <v>41</v>
      </c>
      <c r="AB116" s="4">
        <f>S100L!AG116</f>
        <v>122</v>
      </c>
      <c r="AC116" s="5">
        <f t="shared" si="8"/>
        <v>2.9800000190734863</v>
      </c>
      <c r="AD116" s="4">
        <f t="shared" si="9"/>
        <v>63</v>
      </c>
      <c r="AE116" s="4">
        <f t="shared" si="10"/>
        <v>201</v>
      </c>
      <c r="AF116" s="5">
        <f t="shared" si="11"/>
        <v>3.190000057220459</v>
      </c>
      <c r="AG116" s="3" t="str">
        <f>RemarksFirst(D116:W116,Details!D115:M115,S100L!AI116,AF116,$D$5:$W$5)</f>
        <v>PHY127,CHM121</v>
      </c>
    </row>
    <row r="117" spans="1:33" x14ac:dyDescent="0.35">
      <c r="A117" s="99">
        <v>110</v>
      </c>
      <c r="B117" s="3" t="str">
        <f>PROPER(Details!B116)</f>
        <v>Onyekele, Chigozie</v>
      </c>
      <c r="C117" s="22" t="str">
        <f>T(Details!C116)</f>
        <v>CMP/20/110838</v>
      </c>
      <c r="D117" s="18" t="s">
        <v>68</v>
      </c>
      <c r="E117" s="18" t="s">
        <v>69</v>
      </c>
      <c r="F117" s="18" t="s">
        <v>67</v>
      </c>
      <c r="G117" s="18" t="s">
        <v>69</v>
      </c>
      <c r="H117" s="18" t="s">
        <v>68</v>
      </c>
      <c r="I117" s="18" t="s">
        <v>68</v>
      </c>
      <c r="J117" s="18" t="s">
        <v>68</v>
      </c>
      <c r="K117" s="18" t="s">
        <v>69</v>
      </c>
      <c r="L117" s="18" t="s">
        <v>68</v>
      </c>
      <c r="M117" s="18"/>
      <c r="N117" s="18"/>
      <c r="O117" s="18"/>
      <c r="P117" s="18"/>
      <c r="Q117" s="18"/>
      <c r="R117" s="18"/>
      <c r="S117" s="18"/>
      <c r="T117" s="18"/>
      <c r="U117" s="18"/>
      <c r="V117" s="2" t="str" cm="1">
        <f t="array" ref="V117">AllCurCo(Details!D116:M116)</f>
        <v/>
      </c>
      <c r="W117" s="4">
        <f>SUM(SumTCL(D117:W117,$D$7:$W$7),Details!O116)</f>
        <v>21</v>
      </c>
      <c r="X117" s="4">
        <f>SUM(CurrGP(D117:W117,$D$7:$W$7),Details!P116)</f>
        <v>79</v>
      </c>
      <c r="Y117" s="5">
        <f t="shared" si="6"/>
        <v>3.7599999904632568</v>
      </c>
      <c r="Z117" s="4" t="str">
        <f t="shared" si="7"/>
        <v>P</v>
      </c>
      <c r="AA117" s="4">
        <f>S100L!AF117</f>
        <v>41</v>
      </c>
      <c r="AB117" s="4">
        <f>S100L!AG117</f>
        <v>151</v>
      </c>
      <c r="AC117" s="5">
        <f t="shared" si="8"/>
        <v>3.6800000667572021</v>
      </c>
      <c r="AD117" s="4">
        <f t="shared" si="9"/>
        <v>62</v>
      </c>
      <c r="AE117" s="4">
        <f t="shared" si="10"/>
        <v>230</v>
      </c>
      <c r="AF117" s="5">
        <f t="shared" si="11"/>
        <v>3.7100000381469727</v>
      </c>
      <c r="AG117" s="3" t="str">
        <f>RemarksFirst(D117:W117,Details!D116:M116,S100L!AI117,AF117,$D$5:$W$5)</f>
        <v>PASS</v>
      </c>
    </row>
    <row r="118" spans="1:33" x14ac:dyDescent="0.35">
      <c r="A118" s="99">
        <v>111</v>
      </c>
      <c r="B118" s="3" t="str">
        <f>PROPER(Details!B117)</f>
        <v>Chukwuemeka, Godson</v>
      </c>
      <c r="C118" s="22" t="str">
        <f>T(Details!C117)</f>
        <v>CMP/20/110850</v>
      </c>
      <c r="D118" s="18" t="s">
        <v>67</v>
      </c>
      <c r="E118" s="18" t="s">
        <v>67</v>
      </c>
      <c r="F118" s="18" t="s">
        <v>68</v>
      </c>
      <c r="G118" s="18" t="s">
        <v>69</v>
      </c>
      <c r="H118" s="18" t="s">
        <v>69</v>
      </c>
      <c r="I118" s="18" t="s">
        <v>67</v>
      </c>
      <c r="J118" s="18" t="s">
        <v>68</v>
      </c>
      <c r="K118" s="18" t="s">
        <v>67</v>
      </c>
      <c r="L118" s="18" t="s">
        <v>68</v>
      </c>
      <c r="M118" s="18"/>
      <c r="N118" s="18"/>
      <c r="O118" s="18"/>
      <c r="P118" s="18"/>
      <c r="Q118" s="18"/>
      <c r="R118" s="18"/>
      <c r="S118" s="18"/>
      <c r="T118" s="18"/>
      <c r="U118" s="18"/>
      <c r="V118" s="2" t="str" cm="1">
        <f t="array" ref="V118">AllCurCo(Details!D117:M117)</f>
        <v/>
      </c>
      <c r="W118" s="4">
        <f>SUM(SumTCL(D118:W118,$D$7:$W$7),Details!O117)</f>
        <v>21</v>
      </c>
      <c r="X118" s="4">
        <f>SUM(CurrGP(D118:W118,$D$7:$W$7),Details!P117)</f>
        <v>82</v>
      </c>
      <c r="Y118" s="5">
        <f t="shared" si="6"/>
        <v>3.9000000953674316</v>
      </c>
      <c r="Z118" s="4" t="str">
        <f t="shared" si="7"/>
        <v>P</v>
      </c>
      <c r="AA118" s="4">
        <f>S100L!AF118</f>
        <v>41</v>
      </c>
      <c r="AB118" s="4">
        <f>S100L!AG118</f>
        <v>116</v>
      </c>
      <c r="AC118" s="5">
        <f t="shared" si="8"/>
        <v>2.8299999237060547</v>
      </c>
      <c r="AD118" s="4">
        <f t="shared" si="9"/>
        <v>62</v>
      </c>
      <c r="AE118" s="4">
        <f t="shared" si="10"/>
        <v>198</v>
      </c>
      <c r="AF118" s="5">
        <f t="shared" si="11"/>
        <v>3.190000057220459</v>
      </c>
      <c r="AG118" s="3" t="str">
        <f>RemarksFirst(D118:W118,Details!D117:M117,S100L!AI118,AF118,$D$5:$W$5)</f>
        <v>CHM121</v>
      </c>
    </row>
    <row r="119" spans="1:33" x14ac:dyDescent="0.35">
      <c r="A119" s="99">
        <v>112</v>
      </c>
      <c r="B119" s="3" t="str">
        <f>PROPER(Details!B118)</f>
        <v xml:space="preserve">Ukairo,  Sadiq Promise </v>
      </c>
      <c r="C119" s="22" t="str">
        <f>T(Details!C118)</f>
        <v>CMP/20/110854</v>
      </c>
      <c r="D119" s="18" t="s">
        <v>68</v>
      </c>
      <c r="E119" s="18" t="s">
        <v>67</v>
      </c>
      <c r="F119" s="18" t="s">
        <v>69</v>
      </c>
      <c r="G119" s="18" t="s">
        <v>69</v>
      </c>
      <c r="H119" s="18" t="s">
        <v>68</v>
      </c>
      <c r="I119" s="18" t="s">
        <v>69</v>
      </c>
      <c r="J119" s="18" t="s">
        <v>71</v>
      </c>
      <c r="K119" s="18" t="s">
        <v>72</v>
      </c>
      <c r="L119" s="18" t="s">
        <v>71</v>
      </c>
      <c r="M119" s="18"/>
      <c r="N119" s="18"/>
      <c r="O119" s="18"/>
      <c r="P119" s="18"/>
      <c r="Q119" s="18"/>
      <c r="R119" s="18"/>
      <c r="S119" s="18"/>
      <c r="T119" s="18"/>
      <c r="U119" s="18"/>
      <c r="V119" s="2" t="str" cm="1">
        <f t="array" ref="V119">AllCurCo(Details!D118:M118)</f>
        <v>CHM114 (1)B</v>
      </c>
      <c r="W119" s="4">
        <f>SUM(SumTCL(D119:W119,$D$7:$W$7),Details!O118)</f>
        <v>22</v>
      </c>
      <c r="X119" s="4">
        <f>SUM(CurrGP(D119:W119,$D$7:$W$7),Details!P118)</f>
        <v>76</v>
      </c>
      <c r="Y119" s="5">
        <f t="shared" si="6"/>
        <v>3.4500000476837158</v>
      </c>
      <c r="Z119" s="4" t="str">
        <f t="shared" si="7"/>
        <v>P</v>
      </c>
      <c r="AA119" s="4">
        <f>S100L!AF119</f>
        <v>41</v>
      </c>
      <c r="AB119" s="4">
        <f>S100L!AG119</f>
        <v>111</v>
      </c>
      <c r="AC119" s="5">
        <f t="shared" si="8"/>
        <v>2.7100000381469727</v>
      </c>
      <c r="AD119" s="4">
        <f t="shared" si="9"/>
        <v>63</v>
      </c>
      <c r="AE119" s="4">
        <f t="shared" si="10"/>
        <v>187</v>
      </c>
      <c r="AF119" s="5">
        <f t="shared" si="11"/>
        <v>2.9700000286102295</v>
      </c>
      <c r="AG119" s="3" t="str">
        <f>RemarksFirst(D119:W119,Details!D118:M118,S100L!AI119,AF119,$D$5:$W$5)</f>
        <v>CHM124,CSC122</v>
      </c>
    </row>
    <row r="120" spans="1:33" ht="24" x14ac:dyDescent="0.35">
      <c r="A120" s="99">
        <v>113</v>
      </c>
      <c r="B120" s="3" t="str">
        <f>PROPER(Details!B119)</f>
        <v>Umezurike, Odinakachukwu Emmanuel</v>
      </c>
      <c r="C120" s="22" t="str">
        <f>T(Details!C119)</f>
        <v>CMP/20/110855</v>
      </c>
      <c r="D120" s="18" t="s">
        <v>67</v>
      </c>
      <c r="E120" s="18" t="s">
        <v>69</v>
      </c>
      <c r="F120" s="18" t="s">
        <v>69</v>
      </c>
      <c r="G120" s="18" t="s">
        <v>69</v>
      </c>
      <c r="H120" s="18" t="s">
        <v>67</v>
      </c>
      <c r="I120" s="18" t="s">
        <v>69</v>
      </c>
      <c r="J120" s="18" t="s">
        <v>71</v>
      </c>
      <c r="K120" s="18" t="s">
        <v>71</v>
      </c>
      <c r="L120" s="18" t="s">
        <v>71</v>
      </c>
      <c r="M120" s="18"/>
      <c r="N120" s="18"/>
      <c r="O120" s="18"/>
      <c r="P120" s="18"/>
      <c r="Q120" s="18"/>
      <c r="R120" s="18"/>
      <c r="S120" s="18"/>
      <c r="T120" s="18"/>
      <c r="U120" s="18"/>
      <c r="V120" s="2" t="str" cm="1">
        <f t="array" ref="V120">AllCurCo(Details!D119:M119)</f>
        <v>CHM114 (1)B</v>
      </c>
      <c r="W120" s="4">
        <f>SUM(SumTCL(D120:W120,$D$7:$W$7),Details!O119)</f>
        <v>22</v>
      </c>
      <c r="X120" s="4">
        <f>SUM(CurrGP(D120:W120,$D$7:$W$7),Details!P119)</f>
        <v>86</v>
      </c>
      <c r="Y120" s="5">
        <f t="shared" si="6"/>
        <v>3.9100000858306885</v>
      </c>
      <c r="Z120" s="4" t="str">
        <f t="shared" si="7"/>
        <v>P</v>
      </c>
      <c r="AA120" s="4">
        <f>S100L!AF120</f>
        <v>41</v>
      </c>
      <c r="AB120" s="4">
        <f>S100L!AG120</f>
        <v>131</v>
      </c>
      <c r="AC120" s="5">
        <f t="shared" si="8"/>
        <v>3.2000000476837158</v>
      </c>
      <c r="AD120" s="4">
        <f t="shared" si="9"/>
        <v>63</v>
      </c>
      <c r="AE120" s="4">
        <f t="shared" si="10"/>
        <v>217</v>
      </c>
      <c r="AF120" s="5">
        <f t="shared" si="11"/>
        <v>3.440000057220459</v>
      </c>
      <c r="AG120" s="3" t="str">
        <f>RemarksFirst(D120:W120,Details!D119:M119,S100L!AI120,AF120,$D$5:$W$5)</f>
        <v>PHY127</v>
      </c>
    </row>
    <row r="121" spans="1:33" x14ac:dyDescent="0.35">
      <c r="A121" s="99">
        <v>114</v>
      </c>
      <c r="B121" s="3" t="str">
        <f>PROPER(Details!B120)</f>
        <v>Ohaegbulam,  Godswill Chiagoziem</v>
      </c>
      <c r="C121" s="22" t="str">
        <f>T(Details!C120)</f>
        <v>CMP/20/110886</v>
      </c>
      <c r="D121" s="20" t="s">
        <v>70</v>
      </c>
      <c r="E121" s="18" t="s">
        <v>67</v>
      </c>
      <c r="F121" s="18" t="s">
        <v>67</v>
      </c>
      <c r="G121" s="18" t="s">
        <v>68</v>
      </c>
      <c r="H121" s="18" t="s">
        <v>67</v>
      </c>
      <c r="I121" s="18" t="s">
        <v>67</v>
      </c>
      <c r="J121" s="18" t="s">
        <v>72</v>
      </c>
      <c r="K121" s="18" t="s">
        <v>68</v>
      </c>
      <c r="L121" s="18" t="s">
        <v>72</v>
      </c>
      <c r="M121" s="18"/>
      <c r="N121" s="18"/>
      <c r="O121" s="18"/>
      <c r="P121" s="18"/>
      <c r="Q121" s="18"/>
      <c r="R121" s="18"/>
      <c r="S121" s="18"/>
      <c r="T121" s="18"/>
      <c r="U121" s="18"/>
      <c r="V121" s="2" t="str" cm="1">
        <f t="array" ref="V121">AllCurCo(Details!D120:M120)</f>
        <v>CHM114 (1)A</v>
      </c>
      <c r="W121" s="4">
        <f>SUM(SumTCL(D121:W121,$D$7:$W$7),Details!O120)</f>
        <v>22</v>
      </c>
      <c r="X121" s="4">
        <f>SUM(CurrGP(D121:W121,$D$7:$W$7),Details!P120)</f>
        <v>61</v>
      </c>
      <c r="Y121" s="5">
        <f t="shared" si="6"/>
        <v>2.7699999809265137</v>
      </c>
      <c r="Z121" s="4" t="str">
        <f t="shared" si="7"/>
        <v>P</v>
      </c>
      <c r="AA121" s="4">
        <f>S100L!AF121</f>
        <v>41</v>
      </c>
      <c r="AB121" s="4">
        <f>S100L!AG121</f>
        <v>134</v>
      </c>
      <c r="AC121" s="5">
        <f t="shared" si="8"/>
        <v>3.2699999809265137</v>
      </c>
      <c r="AD121" s="4">
        <f t="shared" si="9"/>
        <v>63</v>
      </c>
      <c r="AE121" s="4">
        <f t="shared" si="10"/>
        <v>195</v>
      </c>
      <c r="AF121" s="5">
        <f t="shared" si="11"/>
        <v>3.0999999046325684</v>
      </c>
      <c r="AG121" s="3" t="str">
        <f>RemarksFirst(D121:W121,Details!D120:M120,S100L!AI121,AF121,$D$5:$W$5)</f>
        <v>MTH211,PHY122,PHY127</v>
      </c>
    </row>
    <row r="122" spans="1:33" x14ac:dyDescent="0.35">
      <c r="A122" s="99">
        <v>115</v>
      </c>
      <c r="B122" s="3" t="str">
        <f>PROPER(Details!B121)</f>
        <v>Ejike, Ewezugachukwu Emmanuel</v>
      </c>
      <c r="C122" s="22" t="str">
        <f>T(Details!C121)</f>
        <v>CMP/20/110893</v>
      </c>
      <c r="D122" s="18" t="s">
        <v>67</v>
      </c>
      <c r="E122" s="18" t="s">
        <v>71</v>
      </c>
      <c r="F122" s="18" t="s">
        <v>68</v>
      </c>
      <c r="G122" s="18" t="s">
        <v>71</v>
      </c>
      <c r="H122" s="18" t="s">
        <v>71</v>
      </c>
      <c r="I122" s="18" t="s">
        <v>68</v>
      </c>
      <c r="J122" s="18" t="s">
        <v>68</v>
      </c>
      <c r="K122" s="18" t="s">
        <v>68</v>
      </c>
      <c r="L122" s="18" t="s">
        <v>72</v>
      </c>
      <c r="M122" s="18"/>
      <c r="N122" s="18"/>
      <c r="O122" s="18"/>
      <c r="P122" s="18"/>
      <c r="Q122" s="18"/>
      <c r="R122" s="18"/>
      <c r="S122" s="18"/>
      <c r="T122" s="18"/>
      <c r="U122" s="18"/>
      <c r="V122" s="2" t="str" cm="1">
        <f t="array" ref="V122">AllCurCo(Details!D121:M121)</f>
        <v>GSS112 (2)B</v>
      </c>
      <c r="W122" s="4">
        <f>SUM(SumTCL(D122:W122,$D$7:$W$7),Details!O121)</f>
        <v>23</v>
      </c>
      <c r="X122" s="4">
        <f>SUM(CurrGP(D122:W122,$D$7:$W$7),Details!P121)</f>
        <v>63</v>
      </c>
      <c r="Y122" s="5">
        <f t="shared" si="6"/>
        <v>2.7400000095367432</v>
      </c>
      <c r="Z122" s="4" t="str">
        <f t="shared" si="7"/>
        <v>P</v>
      </c>
      <c r="AA122" s="4">
        <f>S100L!AF122</f>
        <v>41</v>
      </c>
      <c r="AB122" s="4">
        <f>S100L!AG122</f>
        <v>103</v>
      </c>
      <c r="AC122" s="5">
        <f t="shared" si="8"/>
        <v>2.5099999904632568</v>
      </c>
      <c r="AD122" s="4">
        <f t="shared" si="9"/>
        <v>64</v>
      </c>
      <c r="AE122" s="4">
        <f t="shared" si="10"/>
        <v>166</v>
      </c>
      <c r="AF122" s="5">
        <f t="shared" si="11"/>
        <v>2.5899999141693115</v>
      </c>
      <c r="AG122" s="3" t="str">
        <f>RemarksFirst(D122:W122,Details!D121:M121,S100L!AI122,AF122,$D$5:$W$5)</f>
        <v>PASS</v>
      </c>
    </row>
    <row r="123" spans="1:33" x14ac:dyDescent="0.35">
      <c r="A123" s="99">
        <v>116</v>
      </c>
      <c r="B123" s="3" t="str">
        <f>PROPER(Details!B122)</f>
        <v>Ewelike, Chijioke Chrisantus</v>
      </c>
      <c r="C123" s="22" t="str">
        <f>T(Details!C122)</f>
        <v>CMP/20/110897</v>
      </c>
      <c r="D123" s="18" t="s">
        <v>67</v>
      </c>
      <c r="E123" s="18" t="s">
        <v>67</v>
      </c>
      <c r="F123" s="18" t="s">
        <v>68</v>
      </c>
      <c r="G123" s="18" t="s">
        <v>68</v>
      </c>
      <c r="H123" s="18" t="s">
        <v>69</v>
      </c>
      <c r="I123" s="18" t="s">
        <v>67</v>
      </c>
      <c r="J123" s="18" t="s">
        <v>68</v>
      </c>
      <c r="K123" s="18" t="s">
        <v>69</v>
      </c>
      <c r="L123" s="18" t="s">
        <v>69</v>
      </c>
      <c r="M123" s="18"/>
      <c r="N123" s="18"/>
      <c r="O123" s="18"/>
      <c r="P123" s="18"/>
      <c r="Q123" s="18"/>
      <c r="R123" s="18"/>
      <c r="S123" s="18"/>
      <c r="T123" s="18"/>
      <c r="U123" s="18"/>
      <c r="V123" s="2" t="str" cm="1">
        <f t="array" ref="V123">AllCurCo(Details!D122:M122)</f>
        <v/>
      </c>
      <c r="W123" s="4">
        <f>SUM(SumTCL(D123:W123,$D$7:$W$7),Details!O122)</f>
        <v>21</v>
      </c>
      <c r="X123" s="4">
        <f>SUM(CurrGP(D123:W123,$D$7:$W$7),Details!P122)</f>
        <v>84</v>
      </c>
      <c r="Y123" s="5">
        <f t="shared" si="6"/>
        <v>4</v>
      </c>
      <c r="Z123" s="4" t="str">
        <f t="shared" si="7"/>
        <v>P</v>
      </c>
      <c r="AA123" s="4">
        <f>S100L!AF123</f>
        <v>41</v>
      </c>
      <c r="AB123" s="4">
        <f>S100L!AG123</f>
        <v>153</v>
      </c>
      <c r="AC123" s="5">
        <f t="shared" si="8"/>
        <v>3.7300000190734863</v>
      </c>
      <c r="AD123" s="4">
        <f t="shared" si="9"/>
        <v>62</v>
      </c>
      <c r="AE123" s="4">
        <f t="shared" si="10"/>
        <v>237</v>
      </c>
      <c r="AF123" s="5">
        <f t="shared" si="11"/>
        <v>3.8199999332427979</v>
      </c>
      <c r="AG123" s="3" t="str">
        <f>RemarksFirst(D123:W123,Details!D122:M122,S100L!AI123,AF123,$D$5:$W$5)</f>
        <v>PASS</v>
      </c>
    </row>
    <row r="124" spans="1:33" ht="23.25" customHeight="1" x14ac:dyDescent="0.35">
      <c r="A124" s="99">
        <v>117</v>
      </c>
      <c r="B124" s="3" t="str">
        <f>PROPER(Details!B123)</f>
        <v>Uzoma, Gladys Iheoma</v>
      </c>
      <c r="C124" s="22" t="str">
        <f>T(Details!C123)</f>
        <v>CMP/20/110912</v>
      </c>
      <c r="D124" s="18" t="s">
        <v>72</v>
      </c>
      <c r="E124" s="18" t="s">
        <v>71</v>
      </c>
      <c r="F124" s="18" t="s">
        <v>67</v>
      </c>
      <c r="G124" s="18" t="s">
        <v>71</v>
      </c>
      <c r="H124" s="18" t="s">
        <v>70</v>
      </c>
      <c r="I124" s="18" t="s">
        <v>68</v>
      </c>
      <c r="J124" s="18" t="s">
        <v>68</v>
      </c>
      <c r="K124" s="18" t="s">
        <v>68</v>
      </c>
      <c r="L124" s="18" t="s">
        <v>71</v>
      </c>
      <c r="M124" s="18"/>
      <c r="N124" s="18"/>
      <c r="O124" s="18"/>
      <c r="P124" s="18"/>
      <c r="Q124" s="18"/>
      <c r="R124" s="18"/>
      <c r="S124" s="18"/>
      <c r="T124" s="18"/>
      <c r="U124" s="18"/>
      <c r="V124" s="2" t="str" cm="1">
        <f t="array" ref="V124">AllCurCo(Details!D123:M123)</f>
        <v>PHY117 (1)E,CHM114 (1)B</v>
      </c>
      <c r="W124" s="4">
        <f>SUM(SumTCL(D124:W124,$D$7:$W$7),Details!O123)</f>
        <v>23</v>
      </c>
      <c r="X124" s="4">
        <f>SUM(CurrGP(D124:W124,$D$7:$W$7),Details!P123)</f>
        <v>51</v>
      </c>
      <c r="Y124" s="5">
        <f t="shared" si="6"/>
        <v>2.2200000286102295</v>
      </c>
      <c r="Z124" s="4" t="str">
        <f t="shared" si="7"/>
        <v>P</v>
      </c>
      <c r="AA124" s="4">
        <f>S100L!AF124</f>
        <v>41</v>
      </c>
      <c r="AB124" s="4">
        <f>S100L!AG124</f>
        <v>112</v>
      </c>
      <c r="AC124" s="5">
        <f t="shared" si="8"/>
        <v>2.7300000190734863</v>
      </c>
      <c r="AD124" s="4">
        <f t="shared" si="9"/>
        <v>64</v>
      </c>
      <c r="AE124" s="4">
        <f t="shared" si="10"/>
        <v>163</v>
      </c>
      <c r="AF124" s="5">
        <f t="shared" si="11"/>
        <v>2.5499999523162842</v>
      </c>
      <c r="AG124" s="3" t="str">
        <f>RemarksFirst(D124:W124,Details!D123:M123,S100L!AI124,AF124,$D$5:$W$5)</f>
        <v>GSS217,GSS126</v>
      </c>
    </row>
    <row r="125" spans="1:33" ht="24" customHeight="1" x14ac:dyDescent="0.35">
      <c r="A125" s="99">
        <v>118</v>
      </c>
      <c r="B125" s="3" t="str">
        <f>PROPER(Details!B124)</f>
        <v>Aguwa, Godson Ihechi</v>
      </c>
      <c r="C125" s="22" t="str">
        <f>T(Details!C124)</f>
        <v>CMP/20/110913</v>
      </c>
      <c r="D125" s="18" t="s">
        <v>70</v>
      </c>
      <c r="E125" s="18" t="s">
        <v>70</v>
      </c>
      <c r="F125" s="18" t="s">
        <v>68</v>
      </c>
      <c r="G125" s="18" t="s">
        <v>70</v>
      </c>
      <c r="H125" s="18" t="s">
        <v>69</v>
      </c>
      <c r="I125" s="18" t="s">
        <v>72</v>
      </c>
      <c r="J125" s="18" t="s">
        <v>72</v>
      </c>
      <c r="K125" s="18" t="s">
        <v>71</v>
      </c>
      <c r="L125" s="18" t="s">
        <v>70</v>
      </c>
      <c r="M125" s="18"/>
      <c r="N125" s="18"/>
      <c r="O125" s="18"/>
      <c r="P125" s="18"/>
      <c r="Q125" s="18"/>
      <c r="R125" s="18"/>
      <c r="S125" s="18"/>
      <c r="T125" s="18"/>
      <c r="U125" s="18"/>
      <c r="V125" s="2" t="str" cm="1">
        <f t="array" ref="V125">AllCurCo(Details!D124:M124)</f>
        <v/>
      </c>
      <c r="W125" s="4">
        <f>SUM(SumTCL(D125:W125,$D$7:$W$7),Details!O124)</f>
        <v>21</v>
      </c>
      <c r="X125" s="4">
        <f>SUM(CurrGP(D125:W125,$D$7:$W$7),Details!P124)</f>
        <v>25</v>
      </c>
      <c r="Y125" s="5">
        <f t="shared" si="6"/>
        <v>1.190000057220459</v>
      </c>
      <c r="Z125" s="4" t="str">
        <f t="shared" si="7"/>
        <v>CO</v>
      </c>
      <c r="AA125" s="4">
        <f>S100L!AF125</f>
        <v>41</v>
      </c>
      <c r="AB125" s="4">
        <f>S100L!AG125</f>
        <v>82</v>
      </c>
      <c r="AC125" s="5">
        <f t="shared" si="8"/>
        <v>2</v>
      </c>
      <c r="AD125" s="4">
        <f t="shared" si="9"/>
        <v>62</v>
      </c>
      <c r="AE125" s="4">
        <f t="shared" si="10"/>
        <v>107</v>
      </c>
      <c r="AF125" s="5">
        <f t="shared" si="11"/>
        <v>1.7300000190734863</v>
      </c>
      <c r="AG125" s="3" t="str">
        <f>RemarksFirst(D125:W125,Details!D124:M124,S100L!AI125,AF125,$D$5:$W$5)</f>
        <v>MTH211,STA212,GSS212,CSC218,MTH122</v>
      </c>
    </row>
    <row r="126" spans="1:33" x14ac:dyDescent="0.35">
      <c r="A126" s="99">
        <v>119</v>
      </c>
      <c r="B126" s="3" t="str">
        <f>PROPER(Details!B125)</f>
        <v>Lawrence, Michael  Chinemerem</v>
      </c>
      <c r="C126" s="22" t="str">
        <f>T(Details!C125)</f>
        <v>CMP/20/110918</v>
      </c>
      <c r="D126" s="18" t="s">
        <v>72</v>
      </c>
      <c r="E126" s="18" t="s">
        <v>72</v>
      </c>
      <c r="F126" s="20" t="s">
        <v>71</v>
      </c>
      <c r="G126" s="18" t="s">
        <v>71</v>
      </c>
      <c r="H126" s="18" t="s">
        <v>72</v>
      </c>
      <c r="I126" s="18" t="s">
        <v>71</v>
      </c>
      <c r="J126" s="18" t="s">
        <v>71</v>
      </c>
      <c r="K126" s="18" t="s">
        <v>72</v>
      </c>
      <c r="L126" s="18" t="s">
        <v>70</v>
      </c>
      <c r="M126" s="18"/>
      <c r="N126" s="18"/>
      <c r="O126" s="18"/>
      <c r="P126" s="18"/>
      <c r="Q126" s="18"/>
      <c r="R126" s="18"/>
      <c r="S126" s="18"/>
      <c r="T126" s="18"/>
      <c r="U126" s="18"/>
      <c r="V126" s="2" t="str" cm="1">
        <f t="array" ref="V126">AllCurCo(Details!D125:M125)</f>
        <v>PHY117 (1)E</v>
      </c>
      <c r="W126" s="4">
        <f>SUM(SumTCL(D126:W126,$D$7:$W$7),Details!O125)</f>
        <v>22</v>
      </c>
      <c r="X126" s="4">
        <f>SUM(CurrGP(D126:W126,$D$7:$W$7),Details!P125)</f>
        <v>29</v>
      </c>
      <c r="Y126" s="5">
        <f t="shared" si="6"/>
        <v>1.3200000524520874</v>
      </c>
      <c r="Z126" s="4" t="str">
        <f t="shared" si="7"/>
        <v>CO</v>
      </c>
      <c r="AA126" s="4">
        <f>S100L!AF126</f>
        <v>41</v>
      </c>
      <c r="AB126" s="4">
        <f>S100L!AG126</f>
        <v>99</v>
      </c>
      <c r="AC126" s="5">
        <f t="shared" si="8"/>
        <v>2.4100000858306885</v>
      </c>
      <c r="AD126" s="4">
        <f t="shared" si="9"/>
        <v>63</v>
      </c>
      <c r="AE126" s="4">
        <f t="shared" si="10"/>
        <v>128</v>
      </c>
      <c r="AF126" s="5">
        <f t="shared" si="11"/>
        <v>2.0299999713897705</v>
      </c>
      <c r="AG126" s="3" t="str">
        <f>RemarksFirst(D126:W126,Details!D125:M125,S100L!AI126,AF126,$D$5:$W$5)</f>
        <v>CSC218,MTH122,GSS126</v>
      </c>
    </row>
    <row r="127" spans="1:33" x14ac:dyDescent="0.35">
      <c r="A127" s="99">
        <v>120</v>
      </c>
      <c r="B127" s="3" t="str">
        <f>PROPER(Details!B126)</f>
        <v xml:space="preserve">Unamba, Blaise Gabriel </v>
      </c>
      <c r="C127" s="22" t="str">
        <f>T(Details!C126)</f>
        <v>CMP/20/110919</v>
      </c>
      <c r="D127" s="18" t="s">
        <v>67</v>
      </c>
      <c r="E127" s="18" t="s">
        <v>67</v>
      </c>
      <c r="F127" s="18" t="s">
        <v>71</v>
      </c>
      <c r="G127" s="18" t="s">
        <v>72</v>
      </c>
      <c r="H127" s="18" t="s">
        <v>72</v>
      </c>
      <c r="I127" s="18" t="s">
        <v>67</v>
      </c>
      <c r="J127" s="18" t="s">
        <v>68</v>
      </c>
      <c r="K127" s="18" t="s">
        <v>69</v>
      </c>
      <c r="L127" s="18" t="s">
        <v>68</v>
      </c>
      <c r="M127" s="18"/>
      <c r="N127" s="18"/>
      <c r="O127" s="18"/>
      <c r="P127" s="18"/>
      <c r="Q127" s="18"/>
      <c r="R127" s="18"/>
      <c r="S127" s="18"/>
      <c r="T127" s="18"/>
      <c r="U127" s="18"/>
      <c r="V127" s="2" t="str" cm="1">
        <f t="array" ref="V127">AllCurCo(Details!D126:M126)</f>
        <v/>
      </c>
      <c r="W127" s="4">
        <f>SUM(SumTCL(D127:W127,$D$7:$W$7),Details!O126)</f>
        <v>21</v>
      </c>
      <c r="X127" s="4">
        <f>SUM(CurrGP(D127:W127,$D$7:$W$7),Details!P126)</f>
        <v>66</v>
      </c>
      <c r="Y127" s="5">
        <f t="shared" si="6"/>
        <v>3.1400001049041748</v>
      </c>
      <c r="Z127" s="4" t="str">
        <f t="shared" si="7"/>
        <v>P</v>
      </c>
      <c r="AA127" s="4">
        <f>S100L!AF127</f>
        <v>41</v>
      </c>
      <c r="AB127" s="4">
        <f>S100L!AG127</f>
        <v>157</v>
      </c>
      <c r="AC127" s="5">
        <f t="shared" si="8"/>
        <v>3.8299999237060547</v>
      </c>
      <c r="AD127" s="4">
        <f t="shared" si="9"/>
        <v>62</v>
      </c>
      <c r="AE127" s="4">
        <f t="shared" si="10"/>
        <v>223</v>
      </c>
      <c r="AF127" s="5">
        <f t="shared" si="11"/>
        <v>3.5999999046325684</v>
      </c>
      <c r="AG127" s="3" t="str">
        <f>RemarksFirst(D127:W127,Details!D126:M126,S100L!AI127,AF127,$D$5:$W$5)</f>
        <v>PASS</v>
      </c>
    </row>
    <row r="128" spans="1:33" x14ac:dyDescent="0.35">
      <c r="A128" s="99">
        <v>121</v>
      </c>
      <c r="B128" s="3" t="str">
        <f>PROPER(Details!B127)</f>
        <v>Madumere, Victor Sopuruchukwu</v>
      </c>
      <c r="C128" s="22" t="str">
        <f>T(Details!C127)</f>
        <v>CMP/20/110922</v>
      </c>
      <c r="D128" s="18" t="s">
        <v>72</v>
      </c>
      <c r="E128" s="18" t="s">
        <v>67</v>
      </c>
      <c r="F128" s="18" t="s">
        <v>69</v>
      </c>
      <c r="G128" s="18" t="s">
        <v>68</v>
      </c>
      <c r="H128" s="18" t="s">
        <v>67</v>
      </c>
      <c r="I128" s="18" t="s">
        <v>68</v>
      </c>
      <c r="J128" s="18" t="s">
        <v>71</v>
      </c>
      <c r="K128" s="18" t="s">
        <v>68</v>
      </c>
      <c r="L128" s="18" t="s">
        <v>72</v>
      </c>
      <c r="M128" s="18"/>
      <c r="N128" s="18"/>
      <c r="O128" s="18"/>
      <c r="P128" s="18"/>
      <c r="Q128" s="18"/>
      <c r="R128" s="18"/>
      <c r="S128" s="18"/>
      <c r="T128" s="18"/>
      <c r="U128" s="18"/>
      <c r="V128" s="2" t="str" cm="1">
        <f t="array" ref="V128">AllCurCo(Details!D127:M127)</f>
        <v>CHM114 (1)A</v>
      </c>
      <c r="W128" s="4">
        <f>SUM(SumTCL(D128:W128,$D$7:$W$7),Details!O127)</f>
        <v>22</v>
      </c>
      <c r="X128" s="4">
        <f>SUM(CurrGP(D128:W128,$D$7:$W$7),Details!P127)</f>
        <v>65</v>
      </c>
      <c r="Y128" s="5">
        <f t="shared" si="6"/>
        <v>2.9500000476837158</v>
      </c>
      <c r="Z128" s="4" t="str">
        <f t="shared" si="7"/>
        <v>P</v>
      </c>
      <c r="AA128" s="4">
        <f>S100L!AF128</f>
        <v>41</v>
      </c>
      <c r="AB128" s="4">
        <f>S100L!AG128</f>
        <v>142</v>
      </c>
      <c r="AC128" s="5">
        <f t="shared" si="8"/>
        <v>3.4600000381469727</v>
      </c>
      <c r="AD128" s="4">
        <f t="shared" si="9"/>
        <v>63</v>
      </c>
      <c r="AE128" s="4">
        <f t="shared" si="10"/>
        <v>207</v>
      </c>
      <c r="AF128" s="5">
        <f t="shared" si="11"/>
        <v>3.2899999618530273</v>
      </c>
      <c r="AG128" s="3" t="str">
        <f>RemarksFirst(D128:W128,Details!D127:M127,S100L!AI128,AF128,$D$5:$W$5)</f>
        <v>CHM124</v>
      </c>
    </row>
    <row r="129" spans="1:33" x14ac:dyDescent="0.35">
      <c r="A129" s="99">
        <v>122</v>
      </c>
      <c r="B129" s="3" t="str">
        <f>PROPER(Details!B128)</f>
        <v>Onyealisi, Nzubechi Emmanuel</v>
      </c>
      <c r="C129" s="22" t="str">
        <f>T(Details!C128)</f>
        <v>CMP/20/110943</v>
      </c>
      <c r="D129" s="18" t="s">
        <v>67</v>
      </c>
      <c r="E129" s="18" t="s">
        <v>69</v>
      </c>
      <c r="F129" s="18" t="s">
        <v>69</v>
      </c>
      <c r="G129" s="18" t="s">
        <v>69</v>
      </c>
      <c r="H129" s="18" t="s">
        <v>67</v>
      </c>
      <c r="I129" s="18" t="s">
        <v>69</v>
      </c>
      <c r="J129" s="18" t="s">
        <v>72</v>
      </c>
      <c r="K129" s="18" t="s">
        <v>72</v>
      </c>
      <c r="L129" s="18" t="s">
        <v>72</v>
      </c>
      <c r="M129" s="18"/>
      <c r="N129" s="18"/>
      <c r="O129" s="18"/>
      <c r="P129" s="18"/>
      <c r="Q129" s="18"/>
      <c r="R129" s="18"/>
      <c r="S129" s="18"/>
      <c r="T129" s="18"/>
      <c r="U129" s="18"/>
      <c r="V129" s="2" t="str" cm="1">
        <f t="array" ref="V129">AllCurCo(Details!D128:M128)</f>
        <v>CHM114 (1)B</v>
      </c>
      <c r="W129" s="4">
        <f>SUM(SumTCL(D129:W129,$D$7:$W$7),Details!O128)</f>
        <v>22</v>
      </c>
      <c r="X129" s="4">
        <f>SUM(CurrGP(D129:W129,$D$7:$W$7),Details!P128)</f>
        <v>80</v>
      </c>
      <c r="Y129" s="5">
        <f t="shared" si="6"/>
        <v>3.6400001049041748</v>
      </c>
      <c r="Z129" s="4" t="str">
        <f t="shared" si="7"/>
        <v>P</v>
      </c>
      <c r="AA129" s="4">
        <f>S100L!AF129</f>
        <v>41</v>
      </c>
      <c r="AB129" s="4">
        <f>S100L!AG129</f>
        <v>119</v>
      </c>
      <c r="AC129" s="5">
        <f t="shared" si="8"/>
        <v>2.9000000953674316</v>
      </c>
      <c r="AD129" s="4">
        <f t="shared" si="9"/>
        <v>63</v>
      </c>
      <c r="AE129" s="4">
        <f t="shared" si="10"/>
        <v>199</v>
      </c>
      <c r="AF129" s="5">
        <f t="shared" si="11"/>
        <v>3.1600000858306885</v>
      </c>
      <c r="AG129" s="3" t="str">
        <f>RemarksFirst(D129:W129,Details!D128:M128,S100L!AI129,AF129,$D$5:$W$5)</f>
        <v>PASS</v>
      </c>
    </row>
    <row r="130" spans="1:33" x14ac:dyDescent="0.35">
      <c r="A130" s="99">
        <v>123</v>
      </c>
      <c r="B130" s="3" t="str">
        <f>PROPER(Details!B129)</f>
        <v>Nwaokoro, Victor Uchechi</v>
      </c>
      <c r="C130" s="22" t="str">
        <f>T(Details!C129)</f>
        <v>CMP/20/110945</v>
      </c>
      <c r="D130" s="18" t="s">
        <v>68</v>
      </c>
      <c r="E130" s="18" t="s">
        <v>69</v>
      </c>
      <c r="F130" s="18" t="s">
        <v>69</v>
      </c>
      <c r="G130" s="18" t="s">
        <v>69</v>
      </c>
      <c r="H130" s="18" t="s">
        <v>67</v>
      </c>
      <c r="I130" s="18" t="s">
        <v>69</v>
      </c>
      <c r="J130" s="18" t="s">
        <v>71</v>
      </c>
      <c r="K130" s="18" t="s">
        <v>68</v>
      </c>
      <c r="L130" s="18" t="s">
        <v>70</v>
      </c>
      <c r="M130" s="18"/>
      <c r="N130" s="18"/>
      <c r="O130" s="18"/>
      <c r="P130" s="18"/>
      <c r="Q130" s="18"/>
      <c r="R130" s="18"/>
      <c r="S130" s="18"/>
      <c r="T130" s="18"/>
      <c r="U130" s="18"/>
      <c r="V130" s="2" t="str" cm="1">
        <f t="array" ref="V130">AllCurCo(Details!D129:M129)</f>
        <v>CHM114 (1)B</v>
      </c>
      <c r="W130" s="4">
        <f>SUM(SumTCL(D130:W130,$D$7:$W$7),Details!O129)</f>
        <v>22</v>
      </c>
      <c r="X130" s="4">
        <f>SUM(CurrGP(D130:W130,$D$7:$W$7),Details!P129)</f>
        <v>81</v>
      </c>
      <c r="Y130" s="5">
        <f t="shared" si="6"/>
        <v>3.6800000667572021</v>
      </c>
      <c r="Z130" s="4" t="str">
        <f t="shared" si="7"/>
        <v>CO</v>
      </c>
      <c r="AA130" s="4">
        <f>S100L!AF130</f>
        <v>41</v>
      </c>
      <c r="AB130" s="4">
        <f>S100L!AG130</f>
        <v>148</v>
      </c>
      <c r="AC130" s="5">
        <f t="shared" si="8"/>
        <v>3.6099998950958252</v>
      </c>
      <c r="AD130" s="4">
        <f t="shared" si="9"/>
        <v>63</v>
      </c>
      <c r="AE130" s="4">
        <f t="shared" si="10"/>
        <v>229</v>
      </c>
      <c r="AF130" s="5">
        <f t="shared" si="11"/>
        <v>3.630000114440918</v>
      </c>
      <c r="AG130" s="3" t="str">
        <f>RemarksFirst(D130:W130,Details!D129:M129,S100L!AI130,AF130,$D$5:$W$5)</f>
        <v>CSC218,PHY127,CHM124</v>
      </c>
    </row>
    <row r="131" spans="1:33" ht="21" x14ac:dyDescent="0.35">
      <c r="A131" s="99">
        <v>124</v>
      </c>
      <c r="B131" s="3" t="str">
        <f>PROPER(Details!B130)</f>
        <v>Nwankwo, Chinonso Michael</v>
      </c>
      <c r="C131" s="22" t="str">
        <f>T(Details!C130)</f>
        <v>CMP/20/110954</v>
      </c>
      <c r="D131" s="18" t="s">
        <v>72</v>
      </c>
      <c r="E131" s="18" t="s">
        <v>67</v>
      </c>
      <c r="F131" s="18" t="s">
        <v>71</v>
      </c>
      <c r="G131" s="18" t="s">
        <v>71</v>
      </c>
      <c r="H131" s="18" t="s">
        <v>67</v>
      </c>
      <c r="I131" s="18" t="s">
        <v>67</v>
      </c>
      <c r="J131" s="18" t="s">
        <v>71</v>
      </c>
      <c r="K131" s="18" t="s">
        <v>72</v>
      </c>
      <c r="L131" s="18" t="s">
        <v>72</v>
      </c>
      <c r="M131" s="18"/>
      <c r="N131" s="18"/>
      <c r="O131" s="18"/>
      <c r="P131" s="18"/>
      <c r="Q131" s="18"/>
      <c r="R131" s="18"/>
      <c r="S131" s="18"/>
      <c r="T131" s="18"/>
      <c r="U131" s="18"/>
      <c r="V131" s="2" t="str" cm="1">
        <f t="array" ref="V131">AllCurCo(Details!D130:M130)</f>
        <v>PHY112 (2)A,CHM114 (1)C</v>
      </c>
      <c r="W131" s="4">
        <f>SUM(SumTCL(D131:W131,$D$7:$W$7),Details!O130)</f>
        <v>24</v>
      </c>
      <c r="X131" s="4">
        <f>SUM(CurrGP(D131:W131,$D$7:$W$7),Details!P130)</f>
        <v>64</v>
      </c>
      <c r="Y131" s="5">
        <f t="shared" si="6"/>
        <v>2.6700000762939453</v>
      </c>
      <c r="Z131" s="4" t="str">
        <f t="shared" si="7"/>
        <v>P</v>
      </c>
      <c r="AA131" s="4">
        <f>S100L!AF131</f>
        <v>41</v>
      </c>
      <c r="AB131" s="4">
        <f>S100L!AG131</f>
        <v>107</v>
      </c>
      <c r="AC131" s="5">
        <f t="shared" si="8"/>
        <v>2.6099998950958252</v>
      </c>
      <c r="AD131" s="4">
        <f t="shared" si="9"/>
        <v>65</v>
      </c>
      <c r="AE131" s="4">
        <f t="shared" si="10"/>
        <v>171</v>
      </c>
      <c r="AF131" s="5">
        <f t="shared" si="11"/>
        <v>2.630000114440918</v>
      </c>
      <c r="AG131" s="3" t="str">
        <f>RemarksFirst(D131:W131,Details!D130:M130,S100L!AI131,AF131,$D$5:$W$5)</f>
        <v>CHM121,CHM124</v>
      </c>
    </row>
    <row r="132" spans="1:33" ht="34" customHeight="1" x14ac:dyDescent="0.35">
      <c r="A132" s="99">
        <v>125</v>
      </c>
      <c r="B132" s="3" t="str">
        <f>PROPER(Details!B131)</f>
        <v>Osita,  Ifechukwukwulu Sochima</v>
      </c>
      <c r="C132" s="22" t="str">
        <f>T(Details!C131)</f>
        <v>CMP/20/110986</v>
      </c>
      <c r="D132" s="20" t="s">
        <v>776</v>
      </c>
      <c r="E132" s="18" t="s">
        <v>776</v>
      </c>
      <c r="F132" s="18" t="s">
        <v>776</v>
      </c>
      <c r="G132" s="18" t="s">
        <v>776</v>
      </c>
      <c r="H132" s="18" t="s">
        <v>776</v>
      </c>
      <c r="I132" s="18" t="s">
        <v>776</v>
      </c>
      <c r="J132" s="18" t="s">
        <v>776</v>
      </c>
      <c r="K132" s="18" t="s">
        <v>776</v>
      </c>
      <c r="L132" s="18" t="s">
        <v>776</v>
      </c>
      <c r="M132" s="18"/>
      <c r="N132" s="18"/>
      <c r="O132" s="18"/>
      <c r="P132" s="18"/>
      <c r="Q132" s="18"/>
      <c r="R132" s="18"/>
      <c r="S132" s="18"/>
      <c r="T132" s="18"/>
      <c r="U132" s="18"/>
      <c r="V132" s="2" t="str" cm="1">
        <f t="array" ref="V132">AllCurCo(Details!D131:M131)</f>
        <v/>
      </c>
      <c r="W132" s="4">
        <f>SUM(SumTCL(D132:W132,$D$7:$W$7),Details!O131)</f>
        <v>0</v>
      </c>
      <c r="X132" s="4">
        <f>SUM(CurrGP(D132:W132,$D$7:$W$7),Details!P131)</f>
        <v>0</v>
      </c>
      <c r="Y132" s="5">
        <f t="shared" si="6"/>
        <v>0</v>
      </c>
      <c r="Z132" s="4" t="str">
        <f t="shared" si="7"/>
        <v>CO</v>
      </c>
      <c r="AA132" s="4">
        <f>S100L!AF132</f>
        <v>41</v>
      </c>
      <c r="AB132" s="4">
        <f>S100L!AG132</f>
        <v>130</v>
      </c>
      <c r="AC132" s="5">
        <f t="shared" si="8"/>
        <v>3.1700000762939453</v>
      </c>
      <c r="AD132" s="4">
        <f t="shared" si="9"/>
        <v>41</v>
      </c>
      <c r="AE132" s="4">
        <f t="shared" si="10"/>
        <v>130</v>
      </c>
      <c r="AF132" s="5">
        <f t="shared" si="11"/>
        <v>3.1700000762939453</v>
      </c>
      <c r="AG132" s="3" t="str">
        <f>RemarksFirst(D132:W132,Details!D131:M131,S100L!AI132,AF132,$D$5:$W$5)</f>
        <v>MTH211,STA212,PHY212,GSS212,GSS217,CSC211,CSC212,CSC213,CSC218</v>
      </c>
    </row>
    <row r="133" spans="1:33" x14ac:dyDescent="0.35">
      <c r="A133" s="99">
        <v>126</v>
      </c>
      <c r="B133" s="3" t="str">
        <f>PROPER(Details!B132)</f>
        <v>Akintunde, Aanu John</v>
      </c>
      <c r="C133" s="22" t="str">
        <f>T(Details!C132)</f>
        <v>CMP/20/110996</v>
      </c>
      <c r="D133" s="18" t="s">
        <v>72</v>
      </c>
      <c r="E133" s="18" t="s">
        <v>68</v>
      </c>
      <c r="F133" s="18" t="s">
        <v>68</v>
      </c>
      <c r="G133" s="18" t="s">
        <v>67</v>
      </c>
      <c r="H133" s="18" t="s">
        <v>71</v>
      </c>
      <c r="I133" s="18" t="s">
        <v>68</v>
      </c>
      <c r="J133" s="18" t="s">
        <v>71</v>
      </c>
      <c r="K133" s="18" t="s">
        <v>68</v>
      </c>
      <c r="L133" s="18" t="s">
        <v>71</v>
      </c>
      <c r="M133" s="18"/>
      <c r="N133" s="18"/>
      <c r="O133" s="18"/>
      <c r="P133" s="18"/>
      <c r="Q133" s="18"/>
      <c r="R133" s="18"/>
      <c r="S133" s="18"/>
      <c r="T133" s="18"/>
      <c r="U133" s="18"/>
      <c r="V133" s="2" t="str" cm="1">
        <f t="array" ref="V133">AllCurCo(Details!D132:M132)</f>
        <v/>
      </c>
      <c r="W133" s="4">
        <f>SUM(SumTCL(D133:W133,$D$7:$W$7),Details!O132)</f>
        <v>21</v>
      </c>
      <c r="X133" s="4">
        <f>SUM(CurrGP(D133:W133,$D$7:$W$7),Details!P132)</f>
        <v>53</v>
      </c>
      <c r="Y133" s="5">
        <f t="shared" si="6"/>
        <v>2.5199999809265137</v>
      </c>
      <c r="Z133" s="4" t="str">
        <f t="shared" si="7"/>
        <v>P</v>
      </c>
      <c r="AA133" s="4">
        <f>S100L!AF133</f>
        <v>41</v>
      </c>
      <c r="AB133" s="4">
        <f>S100L!AG133</f>
        <v>158</v>
      </c>
      <c r="AC133" s="5">
        <f t="shared" si="8"/>
        <v>3.8499999046325684</v>
      </c>
      <c r="AD133" s="4">
        <f t="shared" si="9"/>
        <v>62</v>
      </c>
      <c r="AE133" s="4">
        <f t="shared" si="10"/>
        <v>211</v>
      </c>
      <c r="AF133" s="5">
        <f t="shared" si="11"/>
        <v>3.4000000953674316</v>
      </c>
      <c r="AG133" s="3" t="str">
        <f>RemarksFirst(D133:W133,Details!D132:M132,S100L!AI133,AF133,$D$5:$W$5)</f>
        <v>PASS</v>
      </c>
    </row>
    <row r="134" spans="1:33" x14ac:dyDescent="0.35">
      <c r="A134" s="99">
        <v>127</v>
      </c>
      <c r="B134" s="3" t="str">
        <f>PROPER(Details!B133)</f>
        <v>Nwanta, Chinedu John</v>
      </c>
      <c r="C134" s="22" t="str">
        <f>T(Details!C133)</f>
        <v>CMP/20/111032</v>
      </c>
      <c r="D134" s="18" t="s">
        <v>67</v>
      </c>
      <c r="E134" s="18" t="s">
        <v>69</v>
      </c>
      <c r="F134" s="18" t="s">
        <v>67</v>
      </c>
      <c r="G134" s="18" t="s">
        <v>67</v>
      </c>
      <c r="H134" s="18" t="s">
        <v>67</v>
      </c>
      <c r="I134" s="18" t="s">
        <v>67</v>
      </c>
      <c r="J134" s="18" t="s">
        <v>71</v>
      </c>
      <c r="K134" s="18" t="s">
        <v>68</v>
      </c>
      <c r="L134" s="18" t="s">
        <v>72</v>
      </c>
      <c r="M134" s="18"/>
      <c r="N134" s="18"/>
      <c r="O134" s="18"/>
      <c r="P134" s="18"/>
      <c r="Q134" s="18"/>
      <c r="R134" s="18"/>
      <c r="S134" s="18"/>
      <c r="T134" s="18"/>
      <c r="U134" s="18"/>
      <c r="V134" s="2" t="str" cm="1">
        <f t="array" ref="V134">AllCurCo(Details!D133:M133)</f>
        <v/>
      </c>
      <c r="W134" s="4">
        <f>SUM(SumTCL(D134:W134,$D$7:$W$7),Details!O133)</f>
        <v>21</v>
      </c>
      <c r="X134" s="4">
        <f>SUM(CurrGP(D134:W134,$D$7:$W$7),Details!P133)</f>
        <v>75</v>
      </c>
      <c r="Y134" s="5">
        <f t="shared" si="6"/>
        <v>3.5699999332427979</v>
      </c>
      <c r="Z134" s="4" t="str">
        <f t="shared" si="7"/>
        <v>P</v>
      </c>
      <c r="AA134" s="4">
        <f>S100L!AF134</f>
        <v>41</v>
      </c>
      <c r="AB134" s="4">
        <f>S100L!AG134</f>
        <v>185</v>
      </c>
      <c r="AC134" s="5">
        <f t="shared" si="8"/>
        <v>4.5100002288818359</v>
      </c>
      <c r="AD134" s="4">
        <f t="shared" si="9"/>
        <v>62</v>
      </c>
      <c r="AE134" s="4">
        <f t="shared" si="10"/>
        <v>260</v>
      </c>
      <c r="AF134" s="5">
        <f t="shared" si="11"/>
        <v>4.190000057220459</v>
      </c>
      <c r="AG134" s="3" t="str">
        <f>RemarksFirst(D134:W134,Details!D133:M133,S100L!AI134,AF134,$D$5:$W$5)</f>
        <v>COMMENDATION</v>
      </c>
    </row>
    <row r="135" spans="1:33" ht="31.5" x14ac:dyDescent="0.35">
      <c r="A135" s="99">
        <v>128</v>
      </c>
      <c r="B135" s="3" t="str">
        <f>PROPER(Details!B134)</f>
        <v>Chukwuma, Chibuike Blessed</v>
      </c>
      <c r="C135" s="22" t="str">
        <f>T(Details!C134)</f>
        <v>CMP/20/111037</v>
      </c>
      <c r="D135" s="18" t="s">
        <v>776</v>
      </c>
      <c r="E135" s="18" t="s">
        <v>67</v>
      </c>
      <c r="F135" s="18" t="s">
        <v>68</v>
      </c>
      <c r="G135" s="18" t="s">
        <v>71</v>
      </c>
      <c r="H135" s="18" t="s">
        <v>72</v>
      </c>
      <c r="I135" s="18" t="s">
        <v>68</v>
      </c>
      <c r="J135" s="18" t="s">
        <v>68</v>
      </c>
      <c r="K135" s="18" t="s">
        <v>72</v>
      </c>
      <c r="L135" s="18" t="s">
        <v>72</v>
      </c>
      <c r="M135" s="18"/>
      <c r="N135" s="18"/>
      <c r="O135" s="18"/>
      <c r="P135" s="18"/>
      <c r="Q135" s="18"/>
      <c r="R135" s="18"/>
      <c r="S135" s="18"/>
      <c r="T135" s="18"/>
      <c r="U135" s="18"/>
      <c r="V135" s="2" t="str" cm="1">
        <f t="array" ref="V135">AllCurCo(Details!D134:M134)</f>
        <v>CHM113 (3)C,PHY112 (2)A,CHM114 (1)B</v>
      </c>
      <c r="W135" s="4">
        <f>SUM(SumTCL(D135:W135,$D$7:$W$7),Details!O134)</f>
        <v>24</v>
      </c>
      <c r="X135" s="4">
        <f>SUM(CurrGP(D135:W135,$D$7:$W$7),Details!P134)</f>
        <v>66</v>
      </c>
      <c r="Y135" s="5">
        <f t="shared" si="6"/>
        <v>2.75</v>
      </c>
      <c r="Z135" s="4" t="str">
        <f t="shared" si="7"/>
        <v>P</v>
      </c>
      <c r="AA135" s="4">
        <f>S100L!AF135</f>
        <v>41</v>
      </c>
      <c r="AB135" s="4">
        <f>S100L!AG135</f>
        <v>87</v>
      </c>
      <c r="AC135" s="5">
        <f t="shared" si="8"/>
        <v>2.119999885559082</v>
      </c>
      <c r="AD135" s="4">
        <f t="shared" si="9"/>
        <v>65</v>
      </c>
      <c r="AE135" s="4">
        <f t="shared" si="10"/>
        <v>153</v>
      </c>
      <c r="AF135" s="5">
        <f t="shared" si="11"/>
        <v>2.3499999046325684</v>
      </c>
      <c r="AG135" s="3" t="str">
        <f>RemarksFirst(D135:W135,Details!D134:M134,S100L!AI135,AF135,$D$5:$W$5)</f>
        <v>MTH211,CHM124</v>
      </c>
    </row>
    <row r="136" spans="1:33" x14ac:dyDescent="0.35">
      <c r="A136" s="99">
        <v>129</v>
      </c>
      <c r="B136" s="3" t="str">
        <f>PROPER(Details!B135)</f>
        <v xml:space="preserve">Nnaji, Moses Chinedu </v>
      </c>
      <c r="C136" s="22" t="str">
        <f>T(Details!C135)</f>
        <v>CMP/20/111042</v>
      </c>
      <c r="D136" s="18" t="s">
        <v>72</v>
      </c>
      <c r="E136" s="18" t="s">
        <v>67</v>
      </c>
      <c r="F136" s="18" t="s">
        <v>67</v>
      </c>
      <c r="G136" s="18" t="s">
        <v>69</v>
      </c>
      <c r="H136" s="18" t="s">
        <v>69</v>
      </c>
      <c r="I136" s="18" t="s">
        <v>69</v>
      </c>
      <c r="J136" s="18" t="s">
        <v>71</v>
      </c>
      <c r="K136" s="18" t="s">
        <v>68</v>
      </c>
      <c r="L136" s="18" t="s">
        <v>70</v>
      </c>
      <c r="M136" s="18"/>
      <c r="N136" s="18"/>
      <c r="O136" s="18"/>
      <c r="P136" s="18"/>
      <c r="Q136" s="18"/>
      <c r="R136" s="18"/>
      <c r="S136" s="18"/>
      <c r="T136" s="18"/>
      <c r="U136" s="18"/>
      <c r="V136" s="2" t="str" cm="1">
        <f t="array" ref="V136">AllCurCo(Details!D135:M135)</f>
        <v>CHM114 (1)F</v>
      </c>
      <c r="W136" s="4">
        <f>SUM(SumTCL(D136:W136,$D$7:$W$7),Details!O135)</f>
        <v>22</v>
      </c>
      <c r="X136" s="4">
        <f>SUM(CurrGP(D136:W136,$D$7:$W$7),Details!P135)</f>
        <v>68</v>
      </c>
      <c r="Y136" s="5">
        <f t="shared" si="6"/>
        <v>3.0899999141693115</v>
      </c>
      <c r="Z136" s="4" t="str">
        <f t="shared" si="7"/>
        <v>CO</v>
      </c>
      <c r="AA136" s="4">
        <f>S100L!AF136</f>
        <v>41</v>
      </c>
      <c r="AB136" s="4">
        <f>S100L!AG136</f>
        <v>142</v>
      </c>
      <c r="AC136" s="5">
        <f t="shared" si="8"/>
        <v>3.4600000381469727</v>
      </c>
      <c r="AD136" s="4">
        <f t="shared" si="9"/>
        <v>63</v>
      </c>
      <c r="AE136" s="4">
        <f t="shared" si="10"/>
        <v>210</v>
      </c>
      <c r="AF136" s="5">
        <f t="shared" si="11"/>
        <v>3.3299999237060547</v>
      </c>
      <c r="AG136" s="3" t="str">
        <f>RemarksFirst(D136:W136,Details!D135:M135,S100L!AI136,AF136,$D$5:$W$5)</f>
        <v>CSC218,CHM114</v>
      </c>
    </row>
    <row r="137" spans="1:33" ht="21" x14ac:dyDescent="0.35">
      <c r="A137" s="99">
        <v>130</v>
      </c>
      <c r="B137" s="3" t="str">
        <f>PROPER(Details!B136)</f>
        <v>Agu, Ifeanyichukwu Victor</v>
      </c>
      <c r="C137" s="22" t="str">
        <f>T(Details!C136)</f>
        <v>CMP/20/111043</v>
      </c>
      <c r="D137" s="18" t="s">
        <v>71</v>
      </c>
      <c r="E137" s="18" t="s">
        <v>67</v>
      </c>
      <c r="F137" s="18" t="s">
        <v>67</v>
      </c>
      <c r="G137" s="18" t="s">
        <v>68</v>
      </c>
      <c r="H137" s="18" t="s">
        <v>72</v>
      </c>
      <c r="I137" s="18" t="s">
        <v>68</v>
      </c>
      <c r="J137" s="18" t="s">
        <v>71</v>
      </c>
      <c r="K137" s="18" t="s">
        <v>68</v>
      </c>
      <c r="L137" s="18" t="s">
        <v>71</v>
      </c>
      <c r="M137" s="18"/>
      <c r="N137" s="18"/>
      <c r="O137" s="18"/>
      <c r="P137" s="18"/>
      <c r="Q137" s="18"/>
      <c r="R137" s="18"/>
      <c r="S137" s="18"/>
      <c r="T137" s="18"/>
      <c r="U137" s="18"/>
      <c r="V137" s="2" t="str" cm="1">
        <f t="array" ref="V137">AllCurCo(Details!D136:M136)</f>
        <v>PHY117 (1)D,CHM114 (1)E</v>
      </c>
      <c r="W137" s="4">
        <f>SUM(SumTCL(D137:W137,$D$7:$W$7),Details!O136)</f>
        <v>23</v>
      </c>
      <c r="X137" s="4">
        <f>SUM(CurrGP(D137:W137,$D$7:$W$7),Details!P136)</f>
        <v>60</v>
      </c>
      <c r="Y137" s="5">
        <f t="shared" ref="Y137:Y200" si="12">GradePointAve(X137,W137)</f>
        <v>2.6099998950958252</v>
      </c>
      <c r="Z137" s="4" t="str">
        <f t="shared" ref="Z137:Z200" si="13">SRT(I137:U137)</f>
        <v>P</v>
      </c>
      <c r="AA137" s="4">
        <f>S100L!AF137</f>
        <v>41</v>
      </c>
      <c r="AB137" s="4">
        <f>S100L!AG137</f>
        <v>108</v>
      </c>
      <c r="AC137" s="5">
        <f t="shared" ref="AC137:AC200" si="14">GradePointAve(AB137,AA137)</f>
        <v>2.630000114440918</v>
      </c>
      <c r="AD137" s="4">
        <f t="shared" ref="AD137:AD200" si="15">SUM(W137,AA137)</f>
        <v>64</v>
      </c>
      <c r="AE137" s="4">
        <f t="shared" ref="AE137:AE200" si="16">SUM(X137,AB137)</f>
        <v>168</v>
      </c>
      <c r="AF137" s="5">
        <f t="shared" ref="AF137:AF200" si="17">GradePointAve(AE137,AD137)</f>
        <v>2.630000114440918</v>
      </c>
      <c r="AG137" s="3" t="str">
        <f>RemarksFirst(D137:W137,Details!D136:M136,S100L!AI137,AF137,$D$5:$W$5)</f>
        <v>PASS</v>
      </c>
    </row>
    <row r="138" spans="1:33" ht="21" x14ac:dyDescent="0.35">
      <c r="A138" s="99">
        <v>131</v>
      </c>
      <c r="B138" s="3" t="str">
        <f>PROPER(Details!B137)</f>
        <v xml:space="preserve">Ubah,  Victor  Chinaecherem </v>
      </c>
      <c r="C138" s="22" t="str">
        <f>T(Details!C137)</f>
        <v>CMP/20/111048</v>
      </c>
      <c r="D138" s="18" t="s">
        <v>68</v>
      </c>
      <c r="E138" s="18" t="s">
        <v>67</v>
      </c>
      <c r="F138" s="18" t="s">
        <v>68</v>
      </c>
      <c r="G138" s="18" t="s">
        <v>69</v>
      </c>
      <c r="H138" s="18" t="s">
        <v>67</v>
      </c>
      <c r="I138" s="18" t="s">
        <v>71</v>
      </c>
      <c r="J138" s="18" t="s">
        <v>68</v>
      </c>
      <c r="K138" s="18" t="s">
        <v>67</v>
      </c>
      <c r="L138" s="18" t="s">
        <v>68</v>
      </c>
      <c r="M138" s="18"/>
      <c r="N138" s="18"/>
      <c r="O138" s="18"/>
      <c r="P138" s="18"/>
      <c r="Q138" s="18"/>
      <c r="R138" s="18"/>
      <c r="S138" s="18"/>
      <c r="T138" s="18"/>
      <c r="U138" s="18"/>
      <c r="V138" s="2" t="str" cm="1">
        <f t="array" ref="V138">AllCurCo(Details!D137:M137)</f>
        <v>GSS116 (1)D,CHM114 (1)B</v>
      </c>
      <c r="W138" s="4">
        <f>SUM(SumTCL(D138:W138,$D$7:$W$7),Details!O137)</f>
        <v>23</v>
      </c>
      <c r="X138" s="4">
        <f>SUM(CurrGP(D138:W138,$D$7:$W$7),Details!P137)</f>
        <v>77</v>
      </c>
      <c r="Y138" s="5">
        <f t="shared" si="12"/>
        <v>3.3499999046325684</v>
      </c>
      <c r="Z138" s="4" t="str">
        <f t="shared" si="13"/>
        <v>P</v>
      </c>
      <c r="AA138" s="4">
        <f>S100L!AF138</f>
        <v>41</v>
      </c>
      <c r="AB138" s="4">
        <f>S100L!AG138</f>
        <v>117</v>
      </c>
      <c r="AC138" s="5">
        <f t="shared" si="14"/>
        <v>2.8499999046325684</v>
      </c>
      <c r="AD138" s="4">
        <f t="shared" si="15"/>
        <v>64</v>
      </c>
      <c r="AE138" s="4">
        <f t="shared" si="16"/>
        <v>194</v>
      </c>
      <c r="AF138" s="5">
        <f t="shared" si="17"/>
        <v>3.0299999713897705</v>
      </c>
      <c r="AG138" s="3" t="str">
        <f>RemarksFirst(D138:W138,Details!D137:M137,S100L!AI138,AF138,$D$5:$W$5)</f>
        <v>CHM124</v>
      </c>
    </row>
    <row r="139" spans="1:33" x14ac:dyDescent="0.35">
      <c r="A139" s="99">
        <v>132</v>
      </c>
      <c r="B139" s="3" t="str">
        <f>PROPER(Details!B138)</f>
        <v>Ubochi, Kenneth Okechukwu</v>
      </c>
      <c r="C139" s="22" t="str">
        <f>T(Details!C138)</f>
        <v>CMP/20/111057</v>
      </c>
      <c r="D139" s="18" t="s">
        <v>72</v>
      </c>
      <c r="E139" s="18" t="s">
        <v>72</v>
      </c>
      <c r="F139" s="18" t="s">
        <v>70</v>
      </c>
      <c r="G139" s="18" t="s">
        <v>68</v>
      </c>
      <c r="H139" s="18" t="s">
        <v>68</v>
      </c>
      <c r="I139" s="18" t="s">
        <v>70</v>
      </c>
      <c r="J139" s="18" t="s">
        <v>72</v>
      </c>
      <c r="K139" s="18" t="s">
        <v>72</v>
      </c>
      <c r="L139" s="18" t="s">
        <v>72</v>
      </c>
      <c r="M139" s="18"/>
      <c r="N139" s="18"/>
      <c r="O139" s="18"/>
      <c r="P139" s="18"/>
      <c r="Q139" s="18"/>
      <c r="R139" s="18"/>
      <c r="S139" s="18"/>
      <c r="T139" s="18"/>
      <c r="U139" s="18"/>
      <c r="V139" s="2" t="str" cm="1">
        <f t="array" ref="V139">AllCurCo(Details!D138:M138)</f>
        <v/>
      </c>
      <c r="W139" s="4">
        <f>SUM(SumTCL(D139:W139,$D$7:$W$7),Details!O138)</f>
        <v>21</v>
      </c>
      <c r="X139" s="4">
        <f>SUM(CurrGP(D139:W139,$D$7:$W$7),Details!P138)</f>
        <v>24</v>
      </c>
      <c r="Y139" s="5">
        <f t="shared" si="12"/>
        <v>1.1399999856948853</v>
      </c>
      <c r="Z139" s="4" t="str">
        <f t="shared" si="13"/>
        <v>CO</v>
      </c>
      <c r="AA139" s="4">
        <f>S100L!AF139</f>
        <v>41</v>
      </c>
      <c r="AB139" s="4">
        <f>S100L!AG139</f>
        <v>129</v>
      </c>
      <c r="AC139" s="5">
        <f t="shared" si="14"/>
        <v>3.1500000953674316</v>
      </c>
      <c r="AD139" s="4">
        <f t="shared" si="15"/>
        <v>62</v>
      </c>
      <c r="AE139" s="4">
        <f t="shared" si="16"/>
        <v>153</v>
      </c>
      <c r="AF139" s="5">
        <f t="shared" si="17"/>
        <v>2.4700000286102295</v>
      </c>
      <c r="AG139" s="3" t="str">
        <f>RemarksFirst(D139:W139,Details!D138:M138,S100L!AI139,AF139,$D$5:$W$5)</f>
        <v>PHY212,CSC211,CHM124</v>
      </c>
    </row>
    <row r="140" spans="1:33" x14ac:dyDescent="0.35">
      <c r="A140" s="99">
        <v>133</v>
      </c>
      <c r="B140" s="3" t="str">
        <f>PROPER(Details!B139)</f>
        <v>Edet, Nsikak Aniefiok</v>
      </c>
      <c r="C140" s="22" t="str">
        <f>T(Details!C139)</f>
        <v>CMP/20/111058</v>
      </c>
      <c r="D140" s="18" t="s">
        <v>67</v>
      </c>
      <c r="E140" s="18" t="s">
        <v>68</v>
      </c>
      <c r="F140" s="18" t="s">
        <v>67</v>
      </c>
      <c r="G140" s="18" t="s">
        <v>67</v>
      </c>
      <c r="H140" s="18" t="s">
        <v>67</v>
      </c>
      <c r="I140" s="18" t="s">
        <v>72</v>
      </c>
      <c r="J140" s="18" t="s">
        <v>71</v>
      </c>
      <c r="K140" s="18" t="s">
        <v>67</v>
      </c>
      <c r="L140" s="18" t="s">
        <v>71</v>
      </c>
      <c r="M140" s="18"/>
      <c r="N140" s="18"/>
      <c r="O140" s="18"/>
      <c r="P140" s="18"/>
      <c r="Q140" s="18"/>
      <c r="R140" s="18"/>
      <c r="S140" s="18"/>
      <c r="T140" s="18"/>
      <c r="U140" s="18"/>
      <c r="V140" s="2" t="str" cm="1">
        <f t="array" ref="V140">AllCurCo(Details!D139:M139)</f>
        <v/>
      </c>
      <c r="W140" s="4">
        <f>SUM(SumTCL(D140:W140,$D$7:$W$7),Details!O139)</f>
        <v>21</v>
      </c>
      <c r="X140" s="4">
        <f>SUM(CurrGP(D140:W140,$D$7:$W$7),Details!P139)</f>
        <v>64</v>
      </c>
      <c r="Y140" s="5">
        <f t="shared" si="12"/>
        <v>3.0499999523162842</v>
      </c>
      <c r="Z140" s="4" t="str">
        <f t="shared" si="13"/>
        <v>P</v>
      </c>
      <c r="AA140" s="4">
        <f>S100L!AF140</f>
        <v>41</v>
      </c>
      <c r="AB140" s="4">
        <f>S100L!AG140</f>
        <v>141</v>
      </c>
      <c r="AC140" s="5">
        <f t="shared" si="14"/>
        <v>3.440000057220459</v>
      </c>
      <c r="AD140" s="4">
        <f t="shared" si="15"/>
        <v>62</v>
      </c>
      <c r="AE140" s="4">
        <f t="shared" si="16"/>
        <v>205</v>
      </c>
      <c r="AF140" s="5">
        <f t="shared" si="17"/>
        <v>3.309999942779541</v>
      </c>
      <c r="AG140" s="3" t="str">
        <f>RemarksFirst(D140:W140,Details!D139:M139,S100L!AI140,AF140,$D$5:$W$5)</f>
        <v>PASS</v>
      </c>
    </row>
    <row r="141" spans="1:33" x14ac:dyDescent="0.35">
      <c r="A141" s="99">
        <v>134</v>
      </c>
      <c r="B141" s="3" t="str">
        <f>PROPER(Details!B140)</f>
        <v>Uche, Emmanuel Kay</v>
      </c>
      <c r="C141" s="22" t="str">
        <f>T(Details!C140)</f>
        <v>CMP/20/111060</v>
      </c>
      <c r="D141" s="18" t="s">
        <v>70</v>
      </c>
      <c r="E141" s="18" t="s">
        <v>67</v>
      </c>
      <c r="F141" s="18" t="s">
        <v>68</v>
      </c>
      <c r="G141" s="18" t="s">
        <v>67</v>
      </c>
      <c r="H141" s="18" t="s">
        <v>68</v>
      </c>
      <c r="I141" s="18" t="s">
        <v>68</v>
      </c>
      <c r="J141" s="18" t="s">
        <v>68</v>
      </c>
      <c r="K141" s="18" t="s">
        <v>68</v>
      </c>
      <c r="L141" s="18" t="s">
        <v>71</v>
      </c>
      <c r="M141" s="18"/>
      <c r="N141" s="18"/>
      <c r="O141" s="18"/>
      <c r="P141" s="18"/>
      <c r="Q141" s="18"/>
      <c r="R141" s="18"/>
      <c r="S141" s="18"/>
      <c r="T141" s="18"/>
      <c r="U141" s="18"/>
      <c r="V141" s="2" t="str" cm="1">
        <f t="array" ref="V141">AllCurCo(Details!D140:M140)</f>
        <v/>
      </c>
      <c r="W141" s="4">
        <f>SUM(SumTCL(D141:W141,$D$7:$W$7),Details!O140)</f>
        <v>21</v>
      </c>
      <c r="X141" s="4">
        <f>SUM(CurrGP(D141:W141,$D$7:$W$7),Details!P140)</f>
        <v>57</v>
      </c>
      <c r="Y141" s="5">
        <f t="shared" si="12"/>
        <v>2.7100000381469727</v>
      </c>
      <c r="Z141" s="4" t="str">
        <f t="shared" si="13"/>
        <v>P</v>
      </c>
      <c r="AA141" s="4">
        <f>S100L!AF141</f>
        <v>41</v>
      </c>
      <c r="AB141" s="4">
        <f>S100L!AG141</f>
        <v>119</v>
      </c>
      <c r="AC141" s="5">
        <f t="shared" si="14"/>
        <v>2.9000000953674316</v>
      </c>
      <c r="AD141" s="4">
        <f t="shared" si="15"/>
        <v>62</v>
      </c>
      <c r="AE141" s="4">
        <f t="shared" si="16"/>
        <v>176</v>
      </c>
      <c r="AF141" s="5">
        <f t="shared" si="17"/>
        <v>2.8399999141693115</v>
      </c>
      <c r="AG141" s="3" t="str">
        <f>RemarksFirst(D141:W141,Details!D140:M140,S100L!AI141,AF141,$D$5:$W$5)</f>
        <v>MTH211,CHM121,CHM124</v>
      </c>
    </row>
    <row r="142" spans="1:33" x14ac:dyDescent="0.35">
      <c r="A142" s="99">
        <v>135</v>
      </c>
      <c r="B142" s="3" t="str">
        <f>PROPER(Details!B141)</f>
        <v>Ajaero, Chizaram Favour</v>
      </c>
      <c r="C142" s="22" t="str">
        <f>T(Details!C141)</f>
        <v>CMP/20/111063</v>
      </c>
      <c r="D142" s="18" t="s">
        <v>67</v>
      </c>
      <c r="E142" s="18" t="s">
        <v>67</v>
      </c>
      <c r="F142" s="18" t="s">
        <v>68</v>
      </c>
      <c r="G142" s="18" t="s">
        <v>67</v>
      </c>
      <c r="H142" s="18" t="s">
        <v>68</v>
      </c>
      <c r="I142" s="18" t="s">
        <v>67</v>
      </c>
      <c r="J142" s="18" t="s">
        <v>68</v>
      </c>
      <c r="K142" s="18" t="s">
        <v>67</v>
      </c>
      <c r="L142" s="18" t="s">
        <v>71</v>
      </c>
      <c r="M142" s="18"/>
      <c r="N142" s="18"/>
      <c r="O142" s="18"/>
      <c r="P142" s="18"/>
      <c r="Q142" s="18"/>
      <c r="R142" s="18"/>
      <c r="S142" s="18"/>
      <c r="T142" s="18"/>
      <c r="U142" s="18"/>
      <c r="V142" s="2" t="str" cm="1">
        <f t="array" ref="V142">AllCurCo(Details!D141:M141)</f>
        <v>CHM114 (1)A</v>
      </c>
      <c r="W142" s="4">
        <f>SUM(SumTCL(D142:W142,$D$7:$W$7),Details!O141)</f>
        <v>22</v>
      </c>
      <c r="X142" s="4">
        <f>SUM(CurrGP(D142:W142,$D$7:$W$7),Details!P141)</f>
        <v>79</v>
      </c>
      <c r="Y142" s="5">
        <f t="shared" si="12"/>
        <v>3.5899999141693115</v>
      </c>
      <c r="Z142" s="4" t="str">
        <f t="shared" si="13"/>
        <v>P</v>
      </c>
      <c r="AA142" s="4">
        <f>S100L!AF142</f>
        <v>41</v>
      </c>
      <c r="AB142" s="4">
        <f>S100L!AG142</f>
        <v>120</v>
      </c>
      <c r="AC142" s="5">
        <f t="shared" si="14"/>
        <v>2.9300000667572021</v>
      </c>
      <c r="AD142" s="4">
        <f t="shared" si="15"/>
        <v>63</v>
      </c>
      <c r="AE142" s="4">
        <f t="shared" si="16"/>
        <v>199</v>
      </c>
      <c r="AF142" s="5">
        <f t="shared" si="17"/>
        <v>3.1600000858306885</v>
      </c>
      <c r="AG142" s="3" t="str">
        <f>RemarksFirst(D142:W142,Details!D141:M141,S100L!AI142,AF142,$D$5:$W$5)</f>
        <v>CHM121</v>
      </c>
    </row>
    <row r="143" spans="1:33" x14ac:dyDescent="0.35">
      <c r="A143" s="99">
        <v>136</v>
      </c>
      <c r="B143" s="3" t="str">
        <f>PROPER(Details!B142)</f>
        <v xml:space="preserve">John, Chidera </v>
      </c>
      <c r="C143" s="22" t="str">
        <f>T(Details!C142)</f>
        <v>CMP/20/111067</v>
      </c>
      <c r="D143" s="34" t="s">
        <v>67</v>
      </c>
      <c r="E143" s="34" t="s">
        <v>71</v>
      </c>
      <c r="F143" s="18" t="s">
        <v>68</v>
      </c>
      <c r="G143" s="34" t="s">
        <v>68</v>
      </c>
      <c r="H143" s="34" t="s">
        <v>70</v>
      </c>
      <c r="I143" s="34" t="s">
        <v>72</v>
      </c>
      <c r="J143" s="34" t="s">
        <v>68</v>
      </c>
      <c r="K143" s="34" t="s">
        <v>68</v>
      </c>
      <c r="L143" s="34" t="s">
        <v>72</v>
      </c>
      <c r="M143" s="18"/>
      <c r="N143" s="18"/>
      <c r="O143" s="18"/>
      <c r="P143" s="18"/>
      <c r="Q143" s="18"/>
      <c r="R143" s="18"/>
      <c r="S143" s="18"/>
      <c r="T143" s="18"/>
      <c r="U143" s="18"/>
      <c r="V143" s="2" t="str" cm="1">
        <f t="array" ref="V143">AllCurCo(Details!D142:M142)</f>
        <v/>
      </c>
      <c r="W143" s="4">
        <f>SUM(SumTCL(D143:W143,$D$7:$W$7),Details!O142)</f>
        <v>21</v>
      </c>
      <c r="X143" s="4">
        <f>SUM(CurrGP(D143:W143,$D$7:$W$7),Details!P142)</f>
        <v>47</v>
      </c>
      <c r="Y143" s="5">
        <f t="shared" si="12"/>
        <v>2.2400000095367432</v>
      </c>
      <c r="Z143" s="4" t="str">
        <f t="shared" si="13"/>
        <v>P</v>
      </c>
      <c r="AA143" s="4">
        <f>S100L!AF143</f>
        <v>41</v>
      </c>
      <c r="AB143" s="4">
        <f>S100L!AG143</f>
        <v>126</v>
      </c>
      <c r="AC143" s="5">
        <f t="shared" si="14"/>
        <v>3.0699999332427979</v>
      </c>
      <c r="AD143" s="4">
        <f t="shared" si="15"/>
        <v>62</v>
      </c>
      <c r="AE143" s="4">
        <f t="shared" si="16"/>
        <v>173</v>
      </c>
      <c r="AF143" s="5">
        <f t="shared" si="17"/>
        <v>2.7899999618530273</v>
      </c>
      <c r="AG143" s="3" t="str">
        <f>RemarksFirst(D143:W143,Details!D142:M142,S100L!AI143,AF143,$D$5:$W$5)</f>
        <v>GSS217</v>
      </c>
    </row>
    <row r="144" spans="1:33" x14ac:dyDescent="0.35">
      <c r="A144" s="99">
        <v>137</v>
      </c>
      <c r="B144" s="3" t="str">
        <f>PROPER(Details!B143)</f>
        <v>Ibe, Prosper Chigozie</v>
      </c>
      <c r="C144" s="22" t="str">
        <f>T(Details!C143)</f>
        <v>CMP/20/111069</v>
      </c>
      <c r="D144" s="18" t="s">
        <v>69</v>
      </c>
      <c r="E144" s="18" t="s">
        <v>67</v>
      </c>
      <c r="F144" s="34" t="s">
        <v>67</v>
      </c>
      <c r="G144" s="18" t="s">
        <v>68</v>
      </c>
      <c r="H144" s="18" t="s">
        <v>68</v>
      </c>
      <c r="I144" s="18" t="s">
        <v>69</v>
      </c>
      <c r="J144" s="18" t="s">
        <v>71</v>
      </c>
      <c r="K144" s="18" t="s">
        <v>69</v>
      </c>
      <c r="L144" s="18" t="s">
        <v>68</v>
      </c>
      <c r="M144" s="18"/>
      <c r="N144" s="18"/>
      <c r="O144" s="18"/>
      <c r="P144" s="18"/>
      <c r="Q144" s="18"/>
      <c r="R144" s="18"/>
      <c r="S144" s="18"/>
      <c r="T144" s="18"/>
      <c r="U144" s="18"/>
      <c r="V144" s="2" t="str" cm="1">
        <f t="array" ref="V144">AllCurCo(Details!D143:M143)</f>
        <v/>
      </c>
      <c r="W144" s="4">
        <f>SUM(SumTCL(D144:W144,$D$7:$W$7),Details!O143)</f>
        <v>21</v>
      </c>
      <c r="X144" s="4">
        <f>SUM(CurrGP(D144:W144,$D$7:$W$7),Details!P143)</f>
        <v>82</v>
      </c>
      <c r="Y144" s="5">
        <f t="shared" si="12"/>
        <v>3.9000000953674316</v>
      </c>
      <c r="Z144" s="4" t="str">
        <f t="shared" si="13"/>
        <v>P</v>
      </c>
      <c r="AA144" s="4">
        <f>S100L!AF144</f>
        <v>41</v>
      </c>
      <c r="AB144" s="4">
        <f>S100L!AG144</f>
        <v>150</v>
      </c>
      <c r="AC144" s="5">
        <f t="shared" si="14"/>
        <v>3.6600000858306885</v>
      </c>
      <c r="AD144" s="4">
        <f t="shared" si="15"/>
        <v>62</v>
      </c>
      <c r="AE144" s="4">
        <f t="shared" si="16"/>
        <v>232</v>
      </c>
      <c r="AF144" s="5">
        <f t="shared" si="17"/>
        <v>3.7400000095367432</v>
      </c>
      <c r="AG144" s="3" t="str">
        <f>RemarksFirst(D144:W144,Details!D143:M143,S100L!AI144,AF144,$D$5:$W$5)</f>
        <v>PASS</v>
      </c>
    </row>
    <row r="145" spans="1:33" x14ac:dyDescent="0.35">
      <c r="A145" s="99">
        <v>138</v>
      </c>
      <c r="B145" s="3" t="str">
        <f>PROPER(Details!B144)</f>
        <v>Chukwudi, Praise Enyinna</v>
      </c>
      <c r="C145" s="22" t="str">
        <f>T(Details!C144)</f>
        <v>CMP/20/111071</v>
      </c>
      <c r="D145" s="18" t="s">
        <v>68</v>
      </c>
      <c r="E145" s="18" t="s">
        <v>68</v>
      </c>
      <c r="F145" s="18" t="s">
        <v>69</v>
      </c>
      <c r="G145" s="18" t="s">
        <v>69</v>
      </c>
      <c r="H145" s="18" t="s">
        <v>67</v>
      </c>
      <c r="I145" s="18" t="s">
        <v>68</v>
      </c>
      <c r="J145" s="18" t="s">
        <v>68</v>
      </c>
      <c r="K145" s="18" t="s">
        <v>68</v>
      </c>
      <c r="L145" s="18" t="s">
        <v>70</v>
      </c>
      <c r="M145" s="18"/>
      <c r="N145" s="18"/>
      <c r="O145" s="18"/>
      <c r="P145" s="18"/>
      <c r="Q145" s="18"/>
      <c r="R145" s="18"/>
      <c r="S145" s="18"/>
      <c r="T145" s="18"/>
      <c r="U145" s="18"/>
      <c r="V145" s="2" t="str" cm="1">
        <f t="array" ref="V145">AllCurCo(Details!D144:M144)</f>
        <v>CHM113 (3)C</v>
      </c>
      <c r="W145" s="4">
        <f>SUM(SumTCL(D145:W145,$D$7:$W$7),Details!O144)</f>
        <v>24</v>
      </c>
      <c r="X145" s="4">
        <f>SUM(CurrGP(D145:W145,$D$7:$W$7),Details!P144)</f>
        <v>76</v>
      </c>
      <c r="Y145" s="5">
        <f t="shared" si="12"/>
        <v>3.1700000762939453</v>
      </c>
      <c r="Z145" s="4" t="str">
        <f t="shared" si="13"/>
        <v>CO</v>
      </c>
      <c r="AA145" s="4">
        <f>S100L!AF145</f>
        <v>41</v>
      </c>
      <c r="AB145" s="4">
        <f>S100L!AG145</f>
        <v>139</v>
      </c>
      <c r="AC145" s="5">
        <f t="shared" si="14"/>
        <v>3.3900001049041748</v>
      </c>
      <c r="AD145" s="4">
        <f t="shared" si="15"/>
        <v>65</v>
      </c>
      <c r="AE145" s="4">
        <f t="shared" si="16"/>
        <v>215</v>
      </c>
      <c r="AF145" s="5">
        <f t="shared" si="17"/>
        <v>3.309999942779541</v>
      </c>
      <c r="AG145" s="3" t="str">
        <f>RemarksFirst(D145:W145,Details!D144:M144,S100L!AI145,AF145,$D$5:$W$5)</f>
        <v>CSC218</v>
      </c>
    </row>
    <row r="146" spans="1:33" x14ac:dyDescent="0.35">
      <c r="A146" s="99">
        <v>139</v>
      </c>
      <c r="B146" s="3" t="str">
        <f>PROPER(Details!B145)</f>
        <v>Egbo, Chioma Precious</v>
      </c>
      <c r="C146" s="22" t="str">
        <f>T(Details!C145)</f>
        <v>CMP/20/111082</v>
      </c>
      <c r="D146" s="18" t="s">
        <v>67</v>
      </c>
      <c r="E146" s="18" t="s">
        <v>69</v>
      </c>
      <c r="F146" s="18" t="s">
        <v>69</v>
      </c>
      <c r="G146" s="18" t="s">
        <v>69</v>
      </c>
      <c r="H146" s="18" t="s">
        <v>69</v>
      </c>
      <c r="I146" s="18" t="s">
        <v>69</v>
      </c>
      <c r="J146" s="18" t="s">
        <v>68</v>
      </c>
      <c r="K146" s="18" t="s">
        <v>69</v>
      </c>
      <c r="L146" s="18" t="s">
        <v>69</v>
      </c>
      <c r="M146" s="18"/>
      <c r="N146" s="18"/>
      <c r="O146" s="18"/>
      <c r="P146" s="18"/>
      <c r="Q146" s="18"/>
      <c r="R146" s="18"/>
      <c r="S146" s="18"/>
      <c r="T146" s="18"/>
      <c r="U146" s="18"/>
      <c r="V146" s="2" t="str" cm="1">
        <f t="array" ref="V146">AllCurCo(Details!D145:M145)</f>
        <v/>
      </c>
      <c r="W146" s="4">
        <f>SUM(SumTCL(D146:W146,$D$7:$W$7),Details!O145)</f>
        <v>21</v>
      </c>
      <c r="X146" s="4">
        <f>SUM(CurrGP(D146:W146,$D$7:$W$7),Details!P145)</f>
        <v>98</v>
      </c>
      <c r="Y146" s="5">
        <f t="shared" si="12"/>
        <v>4.6700000762939453</v>
      </c>
      <c r="Z146" s="4" t="str">
        <f t="shared" si="13"/>
        <v>P</v>
      </c>
      <c r="AA146" s="4">
        <f>S100L!AF146</f>
        <v>41</v>
      </c>
      <c r="AB146" s="4">
        <f>S100L!AG146</f>
        <v>169</v>
      </c>
      <c r="AC146" s="5">
        <f t="shared" si="14"/>
        <v>4.119999885559082</v>
      </c>
      <c r="AD146" s="4">
        <f t="shared" si="15"/>
        <v>62</v>
      </c>
      <c r="AE146" s="4">
        <f t="shared" si="16"/>
        <v>267</v>
      </c>
      <c r="AF146" s="5">
        <f t="shared" si="17"/>
        <v>4.309999942779541</v>
      </c>
      <c r="AG146" s="3" t="str">
        <f>RemarksFirst(D146:W146,Details!D145:M145,S100L!AI146,AF146,$D$5:$W$5)</f>
        <v>COMMENDATION</v>
      </c>
    </row>
    <row r="147" spans="1:33" x14ac:dyDescent="0.35">
      <c r="A147" s="99">
        <v>140</v>
      </c>
      <c r="B147" s="3" t="str">
        <f>PROPER(Details!B146)</f>
        <v>Ugwuezi, Tochi</v>
      </c>
      <c r="C147" s="22" t="str">
        <f>T(Details!C146)</f>
        <v>CMP/20/111091</v>
      </c>
      <c r="D147" s="18" t="s">
        <v>67</v>
      </c>
      <c r="E147" s="18" t="s">
        <v>69</v>
      </c>
      <c r="F147" s="18" t="s">
        <v>67</v>
      </c>
      <c r="G147" s="18" t="s">
        <v>69</v>
      </c>
      <c r="H147" s="18" t="s">
        <v>67</v>
      </c>
      <c r="I147" s="18" t="s">
        <v>69</v>
      </c>
      <c r="J147" s="18" t="s">
        <v>68</v>
      </c>
      <c r="K147" s="18" t="s">
        <v>69</v>
      </c>
      <c r="L147" s="18" t="s">
        <v>69</v>
      </c>
      <c r="M147" s="18"/>
      <c r="N147" s="18"/>
      <c r="O147" s="18"/>
      <c r="P147" s="18"/>
      <c r="Q147" s="18"/>
      <c r="R147" s="18"/>
      <c r="S147" s="18"/>
      <c r="T147" s="18"/>
      <c r="U147" s="18"/>
      <c r="V147" s="2" t="str" cm="1">
        <f t="array" ref="V147">AllCurCo(Details!D146:M146)</f>
        <v>CHM113 (3)C</v>
      </c>
      <c r="W147" s="4">
        <f>SUM(SumTCL(D147:W147,$D$7:$W$7),Details!O146)</f>
        <v>24</v>
      </c>
      <c r="X147" s="4">
        <f>SUM(CurrGP(D147:W147,$D$7:$W$7),Details!P146)</f>
        <v>103</v>
      </c>
      <c r="Y147" s="5">
        <f t="shared" si="12"/>
        <v>4.2899999618530273</v>
      </c>
      <c r="Z147" s="4" t="str">
        <f t="shared" si="13"/>
        <v>P</v>
      </c>
      <c r="AA147" s="4">
        <f>S100L!AF147</f>
        <v>41</v>
      </c>
      <c r="AB147" s="4">
        <f>S100L!AG147</f>
        <v>148</v>
      </c>
      <c r="AC147" s="5">
        <f t="shared" si="14"/>
        <v>3.6099998950958252</v>
      </c>
      <c r="AD147" s="4">
        <f t="shared" si="15"/>
        <v>65</v>
      </c>
      <c r="AE147" s="4">
        <f t="shared" si="16"/>
        <v>251</v>
      </c>
      <c r="AF147" s="5">
        <f t="shared" si="17"/>
        <v>3.8599998950958252</v>
      </c>
      <c r="AG147" s="3" t="str">
        <f>RemarksFirst(D147:W147,Details!D146:M146,S100L!AI147,AF147,$D$5:$W$5)</f>
        <v>CHM114</v>
      </c>
    </row>
    <row r="148" spans="1:33" x14ac:dyDescent="0.35">
      <c r="A148" s="99">
        <v>141</v>
      </c>
      <c r="B148" s="3" t="str">
        <f>PROPER(Details!B147)</f>
        <v>Emele, Precious Ikechukwu</v>
      </c>
      <c r="C148" s="22" t="str">
        <f>T(Details!C147)</f>
        <v>CMP/20/111097</v>
      </c>
      <c r="D148" s="18" t="s">
        <v>71</v>
      </c>
      <c r="E148" s="18" t="s">
        <v>68</v>
      </c>
      <c r="F148" s="18" t="s">
        <v>67</v>
      </c>
      <c r="G148" s="18" t="s">
        <v>67</v>
      </c>
      <c r="H148" s="18" t="s">
        <v>69</v>
      </c>
      <c r="I148" s="18" t="s">
        <v>72</v>
      </c>
      <c r="J148" s="18" t="s">
        <v>68</v>
      </c>
      <c r="K148" s="18" t="s">
        <v>67</v>
      </c>
      <c r="L148" s="18" t="s">
        <v>71</v>
      </c>
      <c r="M148" s="18"/>
      <c r="N148" s="18"/>
      <c r="O148" s="18"/>
      <c r="P148" s="18"/>
      <c r="Q148" s="18"/>
      <c r="R148" s="18"/>
      <c r="S148" s="18"/>
      <c r="T148" s="18"/>
      <c r="U148" s="18"/>
      <c r="V148" s="2" t="str" cm="1">
        <f t="array" ref="V148">AllCurCo(Details!D147:M147)</f>
        <v/>
      </c>
      <c r="W148" s="4">
        <f>SUM(SumTCL(D148:W148,$D$7:$W$7),Details!O147)</f>
        <v>21</v>
      </c>
      <c r="X148" s="4">
        <f>SUM(CurrGP(D148:W148,$D$7:$W$7),Details!P147)</f>
        <v>62</v>
      </c>
      <c r="Y148" s="5">
        <f t="shared" si="12"/>
        <v>2.9500000476837158</v>
      </c>
      <c r="Z148" s="4" t="str">
        <f t="shared" si="13"/>
        <v>P</v>
      </c>
      <c r="AA148" s="4">
        <f>S100L!AF148</f>
        <v>41</v>
      </c>
      <c r="AB148" s="4">
        <f>S100L!AG148</f>
        <v>100</v>
      </c>
      <c r="AC148" s="5">
        <f t="shared" si="14"/>
        <v>2.440000057220459</v>
      </c>
      <c r="AD148" s="4">
        <f t="shared" si="15"/>
        <v>62</v>
      </c>
      <c r="AE148" s="4">
        <f t="shared" si="16"/>
        <v>162</v>
      </c>
      <c r="AF148" s="5">
        <f t="shared" si="17"/>
        <v>2.6099998950958252</v>
      </c>
      <c r="AG148" s="3" t="str">
        <f>RemarksFirst(D148:W148,Details!D147:M147,S100L!AI148,AF148,$D$5:$W$5)</f>
        <v>MTH122</v>
      </c>
    </row>
    <row r="149" spans="1:33" x14ac:dyDescent="0.35">
      <c r="A149" s="99">
        <v>142</v>
      </c>
      <c r="B149" s="3" t="str">
        <f>PROPER(Details!B148)</f>
        <v>Agu, Emmanuelchibunna</v>
      </c>
      <c r="C149" s="22" t="str">
        <f>T(Details!C148)</f>
        <v>CMP/20/111099</v>
      </c>
      <c r="D149" s="53" t="s">
        <v>67</v>
      </c>
      <c r="E149" s="53" t="s">
        <v>69</v>
      </c>
      <c r="F149" s="18" t="s">
        <v>68</v>
      </c>
      <c r="G149" s="53" t="s">
        <v>71</v>
      </c>
      <c r="H149" s="53" t="s">
        <v>67</v>
      </c>
      <c r="I149" s="53" t="s">
        <v>69</v>
      </c>
      <c r="J149" s="53" t="s">
        <v>71</v>
      </c>
      <c r="K149" s="53" t="s">
        <v>67</v>
      </c>
      <c r="L149" s="53" t="s">
        <v>68</v>
      </c>
      <c r="M149" s="18"/>
      <c r="N149" s="18"/>
      <c r="O149" s="18"/>
      <c r="P149" s="18"/>
      <c r="Q149" s="18"/>
      <c r="R149" s="18"/>
      <c r="S149" s="18"/>
      <c r="T149" s="18"/>
      <c r="U149" s="18"/>
      <c r="V149" s="2" t="str" cm="1">
        <f t="array" ref="V149">AllCurCo(Details!D148:M148)</f>
        <v>CHM114 (1)B</v>
      </c>
      <c r="W149" s="4">
        <f>SUM(SumTCL(D149:W149,$D$7:$W$7),Details!O148)</f>
        <v>22</v>
      </c>
      <c r="X149" s="4">
        <f>SUM(CurrGP(D149:W149,$D$7:$W$7),Details!P148)</f>
        <v>82</v>
      </c>
      <c r="Y149" s="5">
        <f t="shared" si="12"/>
        <v>3.7300000190734863</v>
      </c>
      <c r="Z149" s="4" t="str">
        <f t="shared" si="13"/>
        <v>P</v>
      </c>
      <c r="AA149" s="4">
        <f>S100L!AF149</f>
        <v>41</v>
      </c>
      <c r="AB149" s="4">
        <f>S100L!AG149</f>
        <v>88</v>
      </c>
      <c r="AC149" s="5">
        <f t="shared" si="14"/>
        <v>2.1500000953674316</v>
      </c>
      <c r="AD149" s="4">
        <f t="shared" si="15"/>
        <v>63</v>
      </c>
      <c r="AE149" s="4">
        <f t="shared" si="16"/>
        <v>170</v>
      </c>
      <c r="AF149" s="5">
        <f t="shared" si="17"/>
        <v>2.7000000476837158</v>
      </c>
      <c r="AG149" s="3" t="str">
        <f>RemarksFirst(D149:W149,Details!D148:M148,S100L!AI149,AF149,$D$5:$W$5)</f>
        <v>GSS121</v>
      </c>
    </row>
    <row r="150" spans="1:33" x14ac:dyDescent="0.35">
      <c r="A150" s="99">
        <v>143</v>
      </c>
      <c r="B150" s="3" t="str">
        <f>PROPER(Details!B149)</f>
        <v>Ajah, Patience Ndidi</v>
      </c>
      <c r="C150" s="22" t="str">
        <f>T(Details!C149)</f>
        <v>CMP/20/111107</v>
      </c>
      <c r="D150" s="18" t="s">
        <v>70</v>
      </c>
      <c r="E150" s="18" t="s">
        <v>67</v>
      </c>
      <c r="F150" s="53" t="s">
        <v>67</v>
      </c>
      <c r="G150" s="18" t="s">
        <v>67</v>
      </c>
      <c r="H150" s="18" t="s">
        <v>69</v>
      </c>
      <c r="I150" s="18" t="s">
        <v>67</v>
      </c>
      <c r="J150" s="18" t="s">
        <v>68</v>
      </c>
      <c r="K150" s="18" t="s">
        <v>69</v>
      </c>
      <c r="L150" s="18" t="s">
        <v>71</v>
      </c>
      <c r="M150" s="18"/>
      <c r="N150" s="18"/>
      <c r="O150" s="18"/>
      <c r="P150" s="18"/>
      <c r="Q150" s="18"/>
      <c r="R150" s="18"/>
      <c r="S150" s="18"/>
      <c r="T150" s="18"/>
      <c r="U150" s="18"/>
      <c r="V150" s="2" t="str" cm="1">
        <f t="array" ref="V150">AllCurCo(Details!D149:M149)</f>
        <v/>
      </c>
      <c r="W150" s="4">
        <f>SUM(SumTCL(D150:W150,$D$7:$W$7),Details!O149)</f>
        <v>21</v>
      </c>
      <c r="X150" s="4">
        <f>SUM(CurrGP(D150:W150,$D$7:$W$7),Details!P149)</f>
        <v>70</v>
      </c>
      <c r="Y150" s="5">
        <f t="shared" si="12"/>
        <v>3.3299999237060547</v>
      </c>
      <c r="Z150" s="4" t="str">
        <f t="shared" si="13"/>
        <v>P</v>
      </c>
      <c r="AA150" s="4">
        <f>S100L!AF150</f>
        <v>41</v>
      </c>
      <c r="AB150" s="4">
        <f>S100L!AG150</f>
        <v>168</v>
      </c>
      <c r="AC150" s="5">
        <f t="shared" si="14"/>
        <v>4.0999999046325684</v>
      </c>
      <c r="AD150" s="4">
        <f t="shared" si="15"/>
        <v>62</v>
      </c>
      <c r="AE150" s="4">
        <f t="shared" si="16"/>
        <v>238</v>
      </c>
      <c r="AF150" s="5">
        <f t="shared" si="17"/>
        <v>3.8399999141693115</v>
      </c>
      <c r="AG150" s="3" t="str">
        <f>RemarksFirst(D150:W150,Details!D149:M149,S100L!AI150,AF150,$D$5:$W$5)</f>
        <v>MTH211</v>
      </c>
    </row>
    <row r="151" spans="1:33" x14ac:dyDescent="0.35">
      <c r="A151" s="99">
        <v>144</v>
      </c>
      <c r="B151" s="3" t="str">
        <f>PROPER(Details!B150)</f>
        <v>Nwankwo, Casmir Chidiebere</v>
      </c>
      <c r="C151" s="22" t="str">
        <f>T(Details!C150)</f>
        <v>CMP/20/111110</v>
      </c>
      <c r="D151" s="18" t="s">
        <v>69</v>
      </c>
      <c r="E151" s="18" t="s">
        <v>69</v>
      </c>
      <c r="F151" s="18" t="s">
        <v>69</v>
      </c>
      <c r="G151" s="18" t="s">
        <v>68</v>
      </c>
      <c r="H151" s="18" t="s">
        <v>68</v>
      </c>
      <c r="I151" s="18" t="s">
        <v>67</v>
      </c>
      <c r="J151" s="18" t="s">
        <v>71</v>
      </c>
      <c r="K151" s="18" t="s">
        <v>69</v>
      </c>
      <c r="L151" s="18" t="s">
        <v>67</v>
      </c>
      <c r="M151" s="18"/>
      <c r="N151" s="18"/>
      <c r="O151" s="18"/>
      <c r="P151" s="18"/>
      <c r="Q151" s="18"/>
      <c r="R151" s="18"/>
      <c r="S151" s="18"/>
      <c r="T151" s="18"/>
      <c r="U151" s="18"/>
      <c r="V151" s="2" t="str" cm="1">
        <f t="array" ref="V151">AllCurCo(Details!D150:M150)</f>
        <v>PHY117 (1)B</v>
      </c>
      <c r="W151" s="4">
        <f>SUM(SumTCL(D151:W151,$D$7:$W$7),Details!O150)</f>
        <v>22</v>
      </c>
      <c r="X151" s="4">
        <f>SUM(CurrGP(D151:W151,$D$7:$W$7),Details!P150)</f>
        <v>90</v>
      </c>
      <c r="Y151" s="5">
        <f t="shared" si="12"/>
        <v>4.0900001525878906</v>
      </c>
      <c r="Z151" s="4" t="str">
        <f t="shared" si="13"/>
        <v>P</v>
      </c>
      <c r="AA151" s="4">
        <f>S100L!AF151</f>
        <v>41</v>
      </c>
      <c r="AB151" s="4">
        <f>S100L!AG151</f>
        <v>146</v>
      </c>
      <c r="AC151" s="5">
        <f t="shared" si="14"/>
        <v>3.559999942779541</v>
      </c>
      <c r="AD151" s="4">
        <f t="shared" si="15"/>
        <v>63</v>
      </c>
      <c r="AE151" s="4">
        <f t="shared" si="16"/>
        <v>236</v>
      </c>
      <c r="AF151" s="5">
        <f t="shared" si="17"/>
        <v>3.75</v>
      </c>
      <c r="AG151" s="3" t="str">
        <f>RemarksFirst(D151:W151,Details!D150:M150,S100L!AI151,AF151,$D$5:$W$5)</f>
        <v>PASS</v>
      </c>
    </row>
    <row r="152" spans="1:33" x14ac:dyDescent="0.35">
      <c r="A152" s="99">
        <v>145</v>
      </c>
      <c r="B152" s="3" t="str">
        <f>PROPER(Details!B151)</f>
        <v xml:space="preserve">Nwora, Chukwuma  Emmanuel </v>
      </c>
      <c r="C152" s="22" t="str">
        <f>T(Details!C151)</f>
        <v>CMP/20/111114</v>
      </c>
      <c r="D152" s="18" t="s">
        <v>67</v>
      </c>
      <c r="E152" s="18" t="s">
        <v>67</v>
      </c>
      <c r="F152" s="18" t="s">
        <v>67</v>
      </c>
      <c r="G152" s="18" t="s">
        <v>68</v>
      </c>
      <c r="H152" s="18" t="s">
        <v>67</v>
      </c>
      <c r="I152" s="18" t="s">
        <v>72</v>
      </c>
      <c r="J152" s="18" t="s">
        <v>71</v>
      </c>
      <c r="K152" s="18" t="s">
        <v>68</v>
      </c>
      <c r="L152" s="18" t="s">
        <v>68</v>
      </c>
      <c r="M152" s="18"/>
      <c r="N152" s="18"/>
      <c r="O152" s="18"/>
      <c r="P152" s="18"/>
      <c r="Q152" s="18"/>
      <c r="R152" s="18"/>
      <c r="S152" s="18"/>
      <c r="T152" s="18"/>
      <c r="U152" s="18"/>
      <c r="V152" s="2" t="str" cm="1">
        <f t="array" ref="V152">AllCurCo(Details!D151:M151)</f>
        <v/>
      </c>
      <c r="W152" s="4">
        <f>SUM(SumTCL(D152:W152,$D$7:$W$7),Details!O151)</f>
        <v>21</v>
      </c>
      <c r="X152" s="4">
        <f>SUM(CurrGP(D152:W152,$D$7:$W$7),Details!P151)</f>
        <v>65</v>
      </c>
      <c r="Y152" s="5">
        <f t="shared" si="12"/>
        <v>3.0999999046325684</v>
      </c>
      <c r="Z152" s="4" t="str">
        <f t="shared" si="13"/>
        <v>P</v>
      </c>
      <c r="AA152" s="4">
        <f>S100L!AF152</f>
        <v>41</v>
      </c>
      <c r="AB152" s="4">
        <f>S100L!AG152</f>
        <v>153</v>
      </c>
      <c r="AC152" s="5">
        <f t="shared" si="14"/>
        <v>3.7300000190734863</v>
      </c>
      <c r="AD152" s="4">
        <f t="shared" si="15"/>
        <v>62</v>
      </c>
      <c r="AE152" s="4">
        <f t="shared" si="16"/>
        <v>218</v>
      </c>
      <c r="AF152" s="5">
        <f t="shared" si="17"/>
        <v>3.5199999809265137</v>
      </c>
      <c r="AG152" s="3" t="str">
        <f>RemarksFirst(D152:W152,Details!D151:M151,S100L!AI152,AF152,$D$5:$W$5)</f>
        <v>PASS</v>
      </c>
    </row>
    <row r="153" spans="1:33" ht="60" customHeight="1" x14ac:dyDescent="0.35">
      <c r="A153" s="99">
        <v>146</v>
      </c>
      <c r="B153" s="3" t="str">
        <f>PROPER(Details!B152)</f>
        <v>Bassey, David Akanimoh</v>
      </c>
      <c r="C153" s="22" t="str">
        <f>T(Details!C152)</f>
        <v>CMP/20/111123</v>
      </c>
      <c r="D153" s="20" t="s">
        <v>776</v>
      </c>
      <c r="E153" s="18" t="s">
        <v>776</v>
      </c>
      <c r="F153" s="20" t="s">
        <v>776</v>
      </c>
      <c r="G153" s="18" t="s">
        <v>776</v>
      </c>
      <c r="H153" s="18" t="s">
        <v>776</v>
      </c>
      <c r="I153" s="99" t="s">
        <v>776</v>
      </c>
      <c r="J153" s="20" t="s">
        <v>776</v>
      </c>
      <c r="K153" s="18" t="s">
        <v>776</v>
      </c>
      <c r="L153" s="20" t="s">
        <v>776</v>
      </c>
      <c r="M153" s="18"/>
      <c r="N153" s="18"/>
      <c r="O153" s="18"/>
      <c r="P153" s="18"/>
      <c r="Q153" s="18"/>
      <c r="R153" s="18"/>
      <c r="S153" s="18"/>
      <c r="T153" s="18"/>
      <c r="U153" s="18"/>
      <c r="V153" s="2" t="str" cm="1">
        <f t="array" ref="V153">AllCurCo(Details!D152:M152)</f>
        <v/>
      </c>
      <c r="W153" s="4">
        <f>SUM(SumTCL(D153:W153,$D$7:$W$7),Details!O152)</f>
        <v>0</v>
      </c>
      <c r="X153" s="4">
        <f>SUM(CurrGP(D153:W153,$D$7:$W$7),Details!P152)</f>
        <v>0</v>
      </c>
      <c r="Y153" s="5">
        <f t="shared" si="12"/>
        <v>0</v>
      </c>
      <c r="Z153" s="4" t="str">
        <f t="shared" si="13"/>
        <v>CO</v>
      </c>
      <c r="AA153" s="4">
        <f>S100L!AF153</f>
        <v>21</v>
      </c>
      <c r="AB153" s="4">
        <f>S100L!AG153</f>
        <v>80</v>
      </c>
      <c r="AC153" s="5">
        <f t="shared" si="14"/>
        <v>3.809999942779541</v>
      </c>
      <c r="AD153" s="4">
        <f t="shared" si="15"/>
        <v>21</v>
      </c>
      <c r="AE153" s="4">
        <f t="shared" si="16"/>
        <v>80</v>
      </c>
      <c r="AF153" s="5">
        <f t="shared" si="17"/>
        <v>3.809999942779541</v>
      </c>
      <c r="AG153" s="3" t="str">
        <f>RemarksFirst(D153:W153,Details!D152:M152,S100L!AI153,AF153,$D$5:$W$5)</f>
        <v>MTH211,STA212,PHY212,GSS212,GSS217,CSC211,CSC212,CSC213,CSC218,MTH122,PHY122,PHY127,CHM121,CHM124,GSS121,GSS126,CSC122,CSC123,MTH123,CHM114</v>
      </c>
    </row>
    <row r="154" spans="1:33" x14ac:dyDescent="0.35">
      <c r="A154" s="99">
        <v>147</v>
      </c>
      <c r="B154" s="3" t="str">
        <f>PROPER(Details!B153)</f>
        <v>Okwuosa, Izunna Emmanuel</v>
      </c>
      <c r="C154" s="22" t="str">
        <f>T(Details!C153)</f>
        <v>CMP/20/111138</v>
      </c>
      <c r="D154" s="18" t="s">
        <v>67</v>
      </c>
      <c r="E154" s="18" t="s">
        <v>67</v>
      </c>
      <c r="F154" s="18" t="s">
        <v>67</v>
      </c>
      <c r="G154" s="18" t="s">
        <v>68</v>
      </c>
      <c r="H154" s="18" t="s">
        <v>68</v>
      </c>
      <c r="I154" s="18" t="s">
        <v>67</v>
      </c>
      <c r="J154" s="18" t="s">
        <v>68</v>
      </c>
      <c r="K154" s="18" t="s">
        <v>67</v>
      </c>
      <c r="L154" s="18" t="s">
        <v>68</v>
      </c>
      <c r="M154" s="18"/>
      <c r="N154" s="18"/>
      <c r="O154" s="18"/>
      <c r="P154" s="18"/>
      <c r="Q154" s="18"/>
      <c r="R154" s="18"/>
      <c r="S154" s="18"/>
      <c r="T154" s="18"/>
      <c r="U154" s="18"/>
      <c r="V154" s="2" t="str" cm="1">
        <f t="array" ref="V154">AllCurCo(Details!D153:M153)</f>
        <v/>
      </c>
      <c r="W154" s="4">
        <f>SUM(SumTCL(D154:W154,$D$7:$W$7),Details!O153)</f>
        <v>21</v>
      </c>
      <c r="X154" s="4">
        <f>SUM(CurrGP(D154:W154,$D$7:$W$7),Details!P153)</f>
        <v>76</v>
      </c>
      <c r="Y154" s="5">
        <f t="shared" si="12"/>
        <v>3.619999885559082</v>
      </c>
      <c r="Z154" s="4" t="str">
        <f t="shared" si="13"/>
        <v>P</v>
      </c>
      <c r="AA154" s="4">
        <f>S100L!AF154</f>
        <v>41</v>
      </c>
      <c r="AB154" s="4">
        <f>S100L!AG154</f>
        <v>130</v>
      </c>
      <c r="AC154" s="5">
        <f t="shared" si="14"/>
        <v>3.1700000762939453</v>
      </c>
      <c r="AD154" s="4">
        <f t="shared" si="15"/>
        <v>62</v>
      </c>
      <c r="AE154" s="4">
        <f t="shared" si="16"/>
        <v>206</v>
      </c>
      <c r="AF154" s="5">
        <f t="shared" si="17"/>
        <v>3.3199999332427979</v>
      </c>
      <c r="AG154" s="3" t="str">
        <f>RemarksFirst(D154:W154,Details!D153:M153,S100L!AI154,AF154,$D$5:$W$5)</f>
        <v>PHY122,CHM124</v>
      </c>
    </row>
    <row r="155" spans="1:33" x14ac:dyDescent="0.35">
      <c r="A155" s="99">
        <v>148</v>
      </c>
      <c r="B155" s="3" t="str">
        <f>PROPER(Details!B154)</f>
        <v>Dominic, Evans Onyebuchi</v>
      </c>
      <c r="C155" s="22" t="str">
        <f>T(Details!C154)</f>
        <v>CMP/20/111139</v>
      </c>
      <c r="D155" s="18" t="s">
        <v>69</v>
      </c>
      <c r="E155" s="18" t="s">
        <v>69</v>
      </c>
      <c r="F155" s="18" t="s">
        <v>69</v>
      </c>
      <c r="G155" s="18" t="s">
        <v>69</v>
      </c>
      <c r="H155" s="18" t="s">
        <v>69</v>
      </c>
      <c r="I155" s="18" t="s">
        <v>69</v>
      </c>
      <c r="J155" s="18" t="s">
        <v>67</v>
      </c>
      <c r="K155" s="18" t="s">
        <v>69</v>
      </c>
      <c r="L155" s="18" t="s">
        <v>69</v>
      </c>
      <c r="M155" s="18"/>
      <c r="N155" s="18"/>
      <c r="O155" s="18"/>
      <c r="P155" s="18"/>
      <c r="Q155" s="18"/>
      <c r="R155" s="18"/>
      <c r="S155" s="18"/>
      <c r="T155" s="18"/>
      <c r="U155" s="18"/>
      <c r="V155" s="2" t="str" cm="1">
        <f t="array" ref="V155">AllCurCo(Details!D154:M154)</f>
        <v/>
      </c>
      <c r="W155" s="4">
        <f>SUM(SumTCL(D155:W155,$D$7:$W$7),Details!O154)</f>
        <v>21</v>
      </c>
      <c r="X155" s="4">
        <f>SUM(CurrGP(D155:W155,$D$7:$W$7),Details!P154)</f>
        <v>103</v>
      </c>
      <c r="Y155" s="5">
        <f t="shared" si="12"/>
        <v>4.9000000953674316</v>
      </c>
      <c r="Z155" s="4" t="str">
        <f t="shared" si="13"/>
        <v>P</v>
      </c>
      <c r="AA155" s="4">
        <f>S100L!AF155</f>
        <v>41</v>
      </c>
      <c r="AB155" s="4">
        <f>S100L!AG155</f>
        <v>192</v>
      </c>
      <c r="AC155" s="5">
        <f t="shared" si="14"/>
        <v>4.679999828338623</v>
      </c>
      <c r="AD155" s="4">
        <f t="shared" si="15"/>
        <v>62</v>
      </c>
      <c r="AE155" s="4">
        <f t="shared" si="16"/>
        <v>295</v>
      </c>
      <c r="AF155" s="5">
        <f t="shared" si="17"/>
        <v>4.7600002288818359</v>
      </c>
      <c r="AG155" s="3" t="str">
        <f>RemarksFirst(D155:W155,Details!D154:M154,S100L!AI155,AF155,$D$5:$W$5)</f>
        <v>COMMENDATION</v>
      </c>
    </row>
    <row r="156" spans="1:33" x14ac:dyDescent="0.35">
      <c r="A156" s="99">
        <v>149</v>
      </c>
      <c r="B156" s="3" t="str">
        <f>PROPER(Details!B155)</f>
        <v>Nwobodo, Chinasa Blessing</v>
      </c>
      <c r="C156" s="22" t="str">
        <f>T(Details!C155)</f>
        <v>CMP/20/111140</v>
      </c>
      <c r="D156" s="18" t="s">
        <v>67</v>
      </c>
      <c r="E156" s="18" t="s">
        <v>69</v>
      </c>
      <c r="F156" s="18" t="s">
        <v>67</v>
      </c>
      <c r="G156" s="18" t="s">
        <v>68</v>
      </c>
      <c r="H156" s="18" t="s">
        <v>69</v>
      </c>
      <c r="I156" s="18" t="s">
        <v>67</v>
      </c>
      <c r="J156" s="18" t="s">
        <v>68</v>
      </c>
      <c r="K156" s="18" t="s">
        <v>69</v>
      </c>
      <c r="L156" s="18" t="s">
        <v>68</v>
      </c>
      <c r="M156" s="18"/>
      <c r="N156" s="18"/>
      <c r="O156" s="18"/>
      <c r="P156" s="18"/>
      <c r="Q156" s="18"/>
      <c r="R156" s="18"/>
      <c r="S156" s="18"/>
      <c r="T156" s="18"/>
      <c r="U156" s="18"/>
      <c r="V156" s="2" t="str" cm="1">
        <f t="array" ref="V156">AllCurCo(Details!D155:M155)</f>
        <v>CHM114 (1)B</v>
      </c>
      <c r="W156" s="4">
        <f>SUM(SumTCL(D156:W156,$D$7:$W$7),Details!O155)</f>
        <v>22</v>
      </c>
      <c r="X156" s="4">
        <f>SUM(CurrGP(D156:W156,$D$7:$W$7),Details!P155)</f>
        <v>89</v>
      </c>
      <c r="Y156" s="5">
        <f t="shared" si="12"/>
        <v>4.0500001907348633</v>
      </c>
      <c r="Z156" s="4" t="str">
        <f t="shared" si="13"/>
        <v>P</v>
      </c>
      <c r="AA156" s="4">
        <f>S100L!AF156</f>
        <v>41</v>
      </c>
      <c r="AB156" s="4">
        <f>S100L!AG156</f>
        <v>129</v>
      </c>
      <c r="AC156" s="5">
        <f t="shared" si="14"/>
        <v>3.1500000953674316</v>
      </c>
      <c r="AD156" s="4">
        <f t="shared" si="15"/>
        <v>63</v>
      </c>
      <c r="AE156" s="4">
        <f t="shared" si="16"/>
        <v>218</v>
      </c>
      <c r="AF156" s="5">
        <f t="shared" si="17"/>
        <v>3.4600000381469727</v>
      </c>
      <c r="AG156" s="3" t="str">
        <f>RemarksFirst(D156:W156,Details!D155:M155,S100L!AI156,AF156,$D$5:$W$5)</f>
        <v>CHM121</v>
      </c>
    </row>
    <row r="157" spans="1:33" ht="44.5" customHeight="1" x14ac:dyDescent="0.35">
      <c r="A157" s="99">
        <v>150</v>
      </c>
      <c r="B157" s="3" t="str">
        <f>PROPER(Details!B156)</f>
        <v>Lazarus, Kennedy Chihurumnanya</v>
      </c>
      <c r="C157" s="22" t="str">
        <f>T(Details!C156)</f>
        <v>CMP/20/111161</v>
      </c>
      <c r="D157" s="18" t="s">
        <v>776</v>
      </c>
      <c r="E157" s="18" t="s">
        <v>776</v>
      </c>
      <c r="F157" s="18" t="s">
        <v>776</v>
      </c>
      <c r="G157" s="18" t="s">
        <v>776</v>
      </c>
      <c r="H157" s="18" t="s">
        <v>776</v>
      </c>
      <c r="I157" s="18" t="s">
        <v>776</v>
      </c>
      <c r="J157" s="18" t="s">
        <v>776</v>
      </c>
      <c r="K157" s="18" t="s">
        <v>776</v>
      </c>
      <c r="L157" s="18" t="s">
        <v>776</v>
      </c>
      <c r="M157" s="18"/>
      <c r="N157" s="18"/>
      <c r="O157" s="18"/>
      <c r="P157" s="18"/>
      <c r="Q157" s="18"/>
      <c r="R157" s="18"/>
      <c r="S157" s="18"/>
      <c r="T157" s="18"/>
      <c r="U157" s="18"/>
      <c r="V157" s="2" t="str" cm="1">
        <f t="array" ref="V157">AllCurCo(Details!D156:M156)</f>
        <v/>
      </c>
      <c r="W157" s="4">
        <f>SUM(SumTCL(D157:W157,$D$7:$W$7),Details!O156)</f>
        <v>0</v>
      </c>
      <c r="X157" s="4">
        <f>SUM(CurrGP(D157:W157,$D$7:$W$7),Details!P156)</f>
        <v>0</v>
      </c>
      <c r="Y157" s="5">
        <f t="shared" si="12"/>
        <v>0</v>
      </c>
      <c r="Z157" s="4" t="str">
        <f t="shared" si="13"/>
        <v>CO</v>
      </c>
      <c r="AA157" s="4">
        <f>S100L!AF157</f>
        <v>41</v>
      </c>
      <c r="AB157" s="4">
        <f>S100L!AG157</f>
        <v>122</v>
      </c>
      <c r="AC157" s="5">
        <f t="shared" si="14"/>
        <v>2.9800000190734863</v>
      </c>
      <c r="AD157" s="4">
        <f t="shared" si="15"/>
        <v>41</v>
      </c>
      <c r="AE157" s="4">
        <f t="shared" si="16"/>
        <v>122</v>
      </c>
      <c r="AF157" s="5">
        <f t="shared" si="17"/>
        <v>2.9800000190734863</v>
      </c>
      <c r="AG157" s="3" t="str">
        <f>RemarksFirst(D157:W157,Details!D156:M156,S100L!AI157,AF157,$D$5:$W$5)</f>
        <v>MTH211,STA212,PHY212,GSS212,GSS217,CSC211,CSC212,CSC213,CSC218,CHM114</v>
      </c>
    </row>
    <row r="158" spans="1:33" x14ac:dyDescent="0.35">
      <c r="A158" s="99">
        <v>151</v>
      </c>
      <c r="B158" s="3" t="str">
        <f>PROPER(Details!B157)</f>
        <v>Ezeme, Michael  Ugochukwu</v>
      </c>
      <c r="C158" s="22" t="str">
        <f>T(Details!C157)</f>
        <v>CMP/20/111169</v>
      </c>
      <c r="D158" s="18" t="s">
        <v>72</v>
      </c>
      <c r="E158" s="18" t="s">
        <v>67</v>
      </c>
      <c r="F158" s="18" t="s">
        <v>67</v>
      </c>
      <c r="G158" s="18" t="s">
        <v>67</v>
      </c>
      <c r="H158" s="18" t="s">
        <v>69</v>
      </c>
      <c r="I158" s="18" t="s">
        <v>67</v>
      </c>
      <c r="J158" s="18" t="s">
        <v>68</v>
      </c>
      <c r="K158" s="18" t="s">
        <v>69</v>
      </c>
      <c r="L158" s="18" t="s">
        <v>72</v>
      </c>
      <c r="M158" s="18"/>
      <c r="N158" s="18"/>
      <c r="O158" s="18"/>
      <c r="P158" s="18"/>
      <c r="Q158" s="18"/>
      <c r="R158" s="18"/>
      <c r="S158" s="18"/>
      <c r="T158" s="18"/>
      <c r="U158" s="18"/>
      <c r="V158" s="2" t="str" cm="1">
        <f t="array" ref="V158">AllCurCo(Details!D157:M157)</f>
        <v/>
      </c>
      <c r="W158" s="4">
        <f>SUM(SumTCL(D158:W158,$D$7:$W$7),Details!O157)</f>
        <v>21</v>
      </c>
      <c r="X158" s="4">
        <f>SUM(CurrGP(D158:W158,$D$7:$W$7),Details!P157)</f>
        <v>71</v>
      </c>
      <c r="Y158" s="5">
        <f t="shared" si="12"/>
        <v>3.380000114440918</v>
      </c>
      <c r="Z158" s="4" t="str">
        <f t="shared" si="13"/>
        <v>P</v>
      </c>
      <c r="AA158" s="4">
        <f>S100L!AF158</f>
        <v>41</v>
      </c>
      <c r="AB158" s="4">
        <f>S100L!AG158</f>
        <v>136</v>
      </c>
      <c r="AC158" s="5">
        <f t="shared" si="14"/>
        <v>3.3199999332427979</v>
      </c>
      <c r="AD158" s="4">
        <f t="shared" si="15"/>
        <v>62</v>
      </c>
      <c r="AE158" s="4">
        <f t="shared" si="16"/>
        <v>207</v>
      </c>
      <c r="AF158" s="5">
        <f t="shared" si="17"/>
        <v>3.3399999141693115</v>
      </c>
      <c r="AG158" s="3" t="str">
        <f>RemarksFirst(D158:W158,Details!D157:M157,S100L!AI158,AF158,$D$5:$W$5)</f>
        <v>CHM124</v>
      </c>
    </row>
    <row r="159" spans="1:33" x14ac:dyDescent="0.35">
      <c r="A159" s="99">
        <v>152</v>
      </c>
      <c r="B159" s="3" t="str">
        <f>PROPER(Details!B158)</f>
        <v>Benson-Tolufase, Okikiolu Emmanuel</v>
      </c>
      <c r="C159" s="22" t="str">
        <f>T(Details!C158)</f>
        <v>CMP/20/111173</v>
      </c>
      <c r="D159" s="18" t="s">
        <v>72</v>
      </c>
      <c r="E159" s="18" t="s">
        <v>72</v>
      </c>
      <c r="F159" s="18" t="s">
        <v>68</v>
      </c>
      <c r="G159" s="18" t="s">
        <v>67</v>
      </c>
      <c r="H159" s="18" t="s">
        <v>69</v>
      </c>
      <c r="I159" s="18" t="s">
        <v>67</v>
      </c>
      <c r="J159" s="18" t="s">
        <v>68</v>
      </c>
      <c r="K159" s="18" t="s">
        <v>68</v>
      </c>
      <c r="L159" s="18" t="s">
        <v>72</v>
      </c>
      <c r="M159" s="18"/>
      <c r="N159" s="18"/>
      <c r="O159" s="18"/>
      <c r="P159" s="18"/>
      <c r="Q159" s="18"/>
      <c r="R159" s="18"/>
      <c r="S159" s="18"/>
      <c r="T159" s="18"/>
      <c r="U159" s="18"/>
      <c r="V159" s="2" t="str" cm="1">
        <f t="array" ref="V159">AllCurCo(Details!D158:M158)</f>
        <v>CHM114 (1)B</v>
      </c>
      <c r="W159" s="4">
        <f>SUM(SumTCL(D159:W159,$D$7:$W$7),Details!O158)</f>
        <v>22</v>
      </c>
      <c r="X159" s="4">
        <f>SUM(CurrGP(D159:W159,$D$7:$W$7),Details!P158)</f>
        <v>60</v>
      </c>
      <c r="Y159" s="5">
        <f t="shared" si="12"/>
        <v>2.7300000190734863</v>
      </c>
      <c r="Z159" s="4" t="str">
        <f t="shared" si="13"/>
        <v>P</v>
      </c>
      <c r="AA159" s="4">
        <f>S100L!AF159</f>
        <v>41</v>
      </c>
      <c r="AB159" s="4">
        <f>S100L!AG159</f>
        <v>113</v>
      </c>
      <c r="AC159" s="5">
        <f t="shared" si="14"/>
        <v>2.7599999904632568</v>
      </c>
      <c r="AD159" s="4">
        <f t="shared" si="15"/>
        <v>63</v>
      </c>
      <c r="AE159" s="4">
        <f t="shared" si="16"/>
        <v>173</v>
      </c>
      <c r="AF159" s="5">
        <f t="shared" si="17"/>
        <v>2.75</v>
      </c>
      <c r="AG159" s="3" t="str">
        <f>RemarksFirst(D159:W159,Details!D158:M158,S100L!AI159,AF159,$D$5:$W$5)</f>
        <v>MTH122</v>
      </c>
    </row>
    <row r="160" spans="1:33" x14ac:dyDescent="0.35">
      <c r="A160" s="99">
        <v>153</v>
      </c>
      <c r="B160" s="3" t="str">
        <f>PROPER(Details!B159)</f>
        <v>Abugu, Loveth Nwanneka</v>
      </c>
      <c r="C160" s="22" t="str">
        <f>T(Details!C159)</f>
        <v>CMP/20/111174</v>
      </c>
      <c r="D160" s="18" t="s">
        <v>71</v>
      </c>
      <c r="E160" s="18" t="s">
        <v>67</v>
      </c>
      <c r="F160" s="18" t="s">
        <v>67</v>
      </c>
      <c r="G160" s="18" t="s">
        <v>71</v>
      </c>
      <c r="H160" s="18" t="s">
        <v>67</v>
      </c>
      <c r="I160" s="18" t="s">
        <v>71</v>
      </c>
      <c r="J160" s="18" t="s">
        <v>68</v>
      </c>
      <c r="K160" s="18" t="s">
        <v>67</v>
      </c>
      <c r="L160" s="18" t="s">
        <v>68</v>
      </c>
      <c r="M160" s="18"/>
      <c r="N160" s="18"/>
      <c r="O160" s="18"/>
      <c r="P160" s="18"/>
      <c r="Q160" s="18"/>
      <c r="R160" s="18"/>
      <c r="S160" s="18"/>
      <c r="T160" s="18"/>
      <c r="U160" s="18"/>
      <c r="V160" s="2" t="str" cm="1">
        <f t="array" ref="V160">AllCurCo(Details!D159:M159)</f>
        <v/>
      </c>
      <c r="W160" s="4">
        <f>SUM(SumTCL(D160:W160,$D$7:$W$7),Details!O159)</f>
        <v>21</v>
      </c>
      <c r="X160" s="4">
        <f>SUM(CurrGP(D160:W160,$D$7:$W$7),Details!P159)</f>
        <v>64</v>
      </c>
      <c r="Y160" s="5">
        <f t="shared" si="12"/>
        <v>3.0499999523162842</v>
      </c>
      <c r="Z160" s="4" t="str">
        <f t="shared" si="13"/>
        <v>P</v>
      </c>
      <c r="AA160" s="4">
        <f>S100L!AF160</f>
        <v>41</v>
      </c>
      <c r="AB160" s="4">
        <f>S100L!AG160</f>
        <v>129</v>
      </c>
      <c r="AC160" s="5">
        <f t="shared" si="14"/>
        <v>3.1500000953674316</v>
      </c>
      <c r="AD160" s="4">
        <f t="shared" si="15"/>
        <v>62</v>
      </c>
      <c r="AE160" s="4">
        <f t="shared" si="16"/>
        <v>193</v>
      </c>
      <c r="AF160" s="5">
        <f t="shared" si="17"/>
        <v>3.1099998950958252</v>
      </c>
      <c r="AG160" s="3" t="str">
        <f>RemarksFirst(D160:W160,Details!D159:M159,S100L!AI160,AF160,$D$5:$W$5)</f>
        <v>PASS</v>
      </c>
    </row>
    <row r="161" spans="1:33" x14ac:dyDescent="0.35">
      <c r="A161" s="99">
        <v>154</v>
      </c>
      <c r="B161" s="3" t="str">
        <f>PROPER(Details!B160)</f>
        <v>Ikwuegbu, Augustine Chizaram</v>
      </c>
      <c r="C161" s="22" t="str">
        <f>T(Details!C160)</f>
        <v>CMP/20/111181</v>
      </c>
      <c r="D161" s="18" t="s">
        <v>67</v>
      </c>
      <c r="E161" s="18" t="s">
        <v>67</v>
      </c>
      <c r="F161" s="18" t="s">
        <v>67</v>
      </c>
      <c r="G161" s="18" t="s">
        <v>68</v>
      </c>
      <c r="H161" s="18" t="s">
        <v>69</v>
      </c>
      <c r="I161" s="18" t="s">
        <v>69</v>
      </c>
      <c r="J161" s="18" t="s">
        <v>68</v>
      </c>
      <c r="K161" s="18" t="s">
        <v>69</v>
      </c>
      <c r="L161" s="18" t="s">
        <v>68</v>
      </c>
      <c r="M161" s="18"/>
      <c r="N161" s="18"/>
      <c r="O161" s="18"/>
      <c r="P161" s="18"/>
      <c r="Q161" s="18"/>
      <c r="R161" s="18"/>
      <c r="S161" s="18"/>
      <c r="T161" s="18"/>
      <c r="U161" s="18"/>
      <c r="V161" s="2" t="str" cm="1">
        <f t="array" ref="V161">AllCurCo(Details!D160:M160)</f>
        <v/>
      </c>
      <c r="W161" s="4">
        <f>SUM(SumTCL(D161:W161,$D$7:$W$7),Details!O160)</f>
        <v>21</v>
      </c>
      <c r="X161" s="4">
        <f>SUM(CurrGP(D161:W161,$D$7:$W$7),Details!P160)</f>
        <v>85</v>
      </c>
      <c r="Y161" s="5">
        <f t="shared" si="12"/>
        <v>4.0500001907348633</v>
      </c>
      <c r="Z161" s="4" t="str">
        <f t="shared" si="13"/>
        <v>P</v>
      </c>
      <c r="AA161" s="4">
        <f>S100L!AF161</f>
        <v>41</v>
      </c>
      <c r="AB161" s="4">
        <f>S100L!AG161</f>
        <v>152</v>
      </c>
      <c r="AC161" s="5">
        <f t="shared" si="14"/>
        <v>3.7100000381469727</v>
      </c>
      <c r="AD161" s="4">
        <f t="shared" si="15"/>
        <v>62</v>
      </c>
      <c r="AE161" s="4">
        <f t="shared" si="16"/>
        <v>237</v>
      </c>
      <c r="AF161" s="5">
        <f t="shared" si="17"/>
        <v>3.8199999332427979</v>
      </c>
      <c r="AG161" s="3" t="str">
        <f>RemarksFirst(D161:W161,Details!D160:M160,S100L!AI161,AF161,$D$5:$W$5)</f>
        <v>PASS</v>
      </c>
    </row>
    <row r="162" spans="1:33" x14ac:dyDescent="0.35">
      <c r="A162" s="99">
        <v>155</v>
      </c>
      <c r="B162" s="3" t="str">
        <f>PROPER(Details!B161)</f>
        <v>Alex, Maduabuchi Chimaobi</v>
      </c>
      <c r="C162" s="22" t="str">
        <f>T(Details!C161)</f>
        <v>CMP/20/111187</v>
      </c>
      <c r="D162" s="18" t="s">
        <v>72</v>
      </c>
      <c r="E162" s="18" t="s">
        <v>69</v>
      </c>
      <c r="F162" s="18" t="s">
        <v>69</v>
      </c>
      <c r="G162" s="18" t="s">
        <v>67</v>
      </c>
      <c r="H162" s="18" t="s">
        <v>68</v>
      </c>
      <c r="I162" s="18" t="s">
        <v>71</v>
      </c>
      <c r="J162" s="18" t="s">
        <v>68</v>
      </c>
      <c r="K162" s="18" t="s">
        <v>68</v>
      </c>
      <c r="L162" s="18" t="s">
        <v>68</v>
      </c>
      <c r="M162" s="18"/>
      <c r="N162" s="18"/>
      <c r="O162" s="18"/>
      <c r="P162" s="18"/>
      <c r="Q162" s="18"/>
      <c r="R162" s="18"/>
      <c r="S162" s="18"/>
      <c r="T162" s="18"/>
      <c r="U162" s="18"/>
      <c r="V162" s="2" t="str" cm="1">
        <f t="array" ref="V162">AllCurCo(Details!D161:M161)</f>
        <v/>
      </c>
      <c r="W162" s="4">
        <f>SUM(SumTCL(D162:W162,$D$7:$W$7),Details!O161)</f>
        <v>21</v>
      </c>
      <c r="X162" s="4">
        <f>SUM(CurrGP(D162:W162,$D$7:$W$7),Details!P161)</f>
        <v>66</v>
      </c>
      <c r="Y162" s="5">
        <f t="shared" si="12"/>
        <v>3.1400001049041748</v>
      </c>
      <c r="Z162" s="4" t="str">
        <f t="shared" si="13"/>
        <v>P</v>
      </c>
      <c r="AA162" s="4">
        <f>S100L!AF162</f>
        <v>41</v>
      </c>
      <c r="AB162" s="4">
        <f>S100L!AG162</f>
        <v>140</v>
      </c>
      <c r="AC162" s="5">
        <f t="shared" si="14"/>
        <v>3.4100000858306885</v>
      </c>
      <c r="AD162" s="4">
        <f t="shared" si="15"/>
        <v>62</v>
      </c>
      <c r="AE162" s="4">
        <f t="shared" si="16"/>
        <v>206</v>
      </c>
      <c r="AF162" s="5">
        <f t="shared" si="17"/>
        <v>3.3199999332427979</v>
      </c>
      <c r="AG162" s="3" t="str">
        <f>RemarksFirst(D162:W162,Details!D161:M161,S100L!AI162,AF162,$D$5:$W$5)</f>
        <v>PASS</v>
      </c>
    </row>
    <row r="163" spans="1:33" x14ac:dyDescent="0.35">
      <c r="A163" s="99">
        <v>156</v>
      </c>
      <c r="B163" s="3" t="str">
        <f>PROPER(Details!B162)</f>
        <v>Ikediuwa, Onyedikachi Solomon</v>
      </c>
      <c r="C163" s="22" t="str">
        <f>T(Details!C162)</f>
        <v>CMP/20/111188</v>
      </c>
      <c r="D163" s="18" t="s">
        <v>67</v>
      </c>
      <c r="E163" s="18" t="s">
        <v>69</v>
      </c>
      <c r="F163" s="18" t="s">
        <v>69</v>
      </c>
      <c r="G163" s="18" t="s">
        <v>69</v>
      </c>
      <c r="H163" s="18" t="s">
        <v>67</v>
      </c>
      <c r="I163" s="18" t="s">
        <v>69</v>
      </c>
      <c r="J163" s="18" t="s">
        <v>68</v>
      </c>
      <c r="K163" s="18" t="s">
        <v>67</v>
      </c>
      <c r="L163" s="18" t="s">
        <v>67</v>
      </c>
      <c r="M163" s="18"/>
      <c r="N163" s="18"/>
      <c r="O163" s="18"/>
      <c r="P163" s="18"/>
      <c r="Q163" s="18"/>
      <c r="R163" s="18"/>
      <c r="S163" s="18"/>
      <c r="T163" s="18"/>
      <c r="U163" s="18"/>
      <c r="V163" s="2" t="str" cm="1">
        <f t="array" ref="V163">AllCurCo(Details!D162:M162)</f>
        <v/>
      </c>
      <c r="W163" s="4">
        <f>SUM(SumTCL(D163:W163,$D$7:$W$7),Details!O162)</f>
        <v>21</v>
      </c>
      <c r="X163" s="4">
        <f>SUM(CurrGP(D163:W163,$D$7:$W$7),Details!P162)</f>
        <v>92</v>
      </c>
      <c r="Y163" s="5">
        <f t="shared" si="12"/>
        <v>4.380000114440918</v>
      </c>
      <c r="Z163" s="4" t="str">
        <f t="shared" si="13"/>
        <v>P</v>
      </c>
      <c r="AA163" s="4">
        <f>S100L!AF163</f>
        <v>41</v>
      </c>
      <c r="AB163" s="4">
        <f>S100L!AG163</f>
        <v>168</v>
      </c>
      <c r="AC163" s="5">
        <f t="shared" si="14"/>
        <v>4.0999999046325684</v>
      </c>
      <c r="AD163" s="4">
        <f t="shared" si="15"/>
        <v>62</v>
      </c>
      <c r="AE163" s="4">
        <f t="shared" si="16"/>
        <v>260</v>
      </c>
      <c r="AF163" s="5">
        <f t="shared" si="17"/>
        <v>4.190000057220459</v>
      </c>
      <c r="AG163" s="3" t="str">
        <f>RemarksFirst(D163:W163,Details!D162:M162,S100L!AI163,AF163,$D$5:$W$5)</f>
        <v>COMMENDATION</v>
      </c>
    </row>
    <row r="164" spans="1:33" x14ac:dyDescent="0.35">
      <c r="A164" s="99">
        <v>157</v>
      </c>
      <c r="B164" s="3" t="str">
        <f>PROPER(Details!B163)</f>
        <v>Chikere, Obinna Munachiso</v>
      </c>
      <c r="C164" s="22" t="str">
        <f>T(Details!C163)</f>
        <v>CMP/20/111215</v>
      </c>
      <c r="D164" s="53" t="s">
        <v>67</v>
      </c>
      <c r="E164" s="53" t="s">
        <v>69</v>
      </c>
      <c r="F164" s="53" t="s">
        <v>69</v>
      </c>
      <c r="G164" s="53" t="s">
        <v>69</v>
      </c>
      <c r="H164" s="53" t="s">
        <v>69</v>
      </c>
      <c r="I164" s="18" t="s">
        <v>69</v>
      </c>
      <c r="J164" s="18" t="s">
        <v>68</v>
      </c>
      <c r="K164" s="53" t="s">
        <v>69</v>
      </c>
      <c r="L164" s="53" t="s">
        <v>68</v>
      </c>
      <c r="M164" s="18"/>
      <c r="N164" s="18"/>
      <c r="O164" s="18"/>
      <c r="P164" s="18"/>
      <c r="Q164" s="18"/>
      <c r="R164" s="18"/>
      <c r="S164" s="18"/>
      <c r="T164" s="18"/>
      <c r="U164" s="18"/>
      <c r="V164" s="2" t="str" cm="1">
        <f t="array" ref="V164">AllCurCo(Details!D163:M163)</f>
        <v/>
      </c>
      <c r="W164" s="4">
        <f>SUM(SumTCL(D164:W164,$D$7:$W$7),Details!O163)</f>
        <v>21</v>
      </c>
      <c r="X164" s="4">
        <f>SUM(CurrGP(D164:W164,$D$7:$W$7),Details!P163)</f>
        <v>94</v>
      </c>
      <c r="Y164" s="5">
        <f t="shared" si="12"/>
        <v>4.4800000190734863</v>
      </c>
      <c r="Z164" s="4" t="str">
        <f t="shared" si="13"/>
        <v>P</v>
      </c>
      <c r="AA164" s="4">
        <f>S100L!AF164</f>
        <v>41</v>
      </c>
      <c r="AB164" s="4">
        <f>S100L!AG164</f>
        <v>196</v>
      </c>
      <c r="AC164" s="5">
        <f t="shared" si="14"/>
        <v>4.7800002098083496</v>
      </c>
      <c r="AD164" s="4">
        <f t="shared" si="15"/>
        <v>62</v>
      </c>
      <c r="AE164" s="4">
        <f t="shared" si="16"/>
        <v>290</v>
      </c>
      <c r="AF164" s="5">
        <f t="shared" si="17"/>
        <v>4.679999828338623</v>
      </c>
      <c r="AG164" s="3" t="str">
        <f>RemarksFirst(D164:W164,Details!D163:M163,S100L!AI164,AF164,$D$5:$W$5)</f>
        <v>COMMENDATION</v>
      </c>
    </row>
    <row r="165" spans="1:33" x14ac:dyDescent="0.35">
      <c r="A165" s="99">
        <v>158</v>
      </c>
      <c r="B165" s="3" t="str">
        <f>PROPER(Details!B164)</f>
        <v>Agbawo, Ikechukwu Austin</v>
      </c>
      <c r="C165" s="22" t="str">
        <f>T(Details!C164)</f>
        <v>CMP/20/111231</v>
      </c>
      <c r="D165" s="18" t="s">
        <v>70</v>
      </c>
      <c r="E165" s="18" t="s">
        <v>68</v>
      </c>
      <c r="F165" s="18" t="s">
        <v>67</v>
      </c>
      <c r="G165" s="18" t="s">
        <v>67</v>
      </c>
      <c r="H165" s="18" t="s">
        <v>68</v>
      </c>
      <c r="I165" s="53" t="s">
        <v>67</v>
      </c>
      <c r="J165" s="53" t="s">
        <v>68</v>
      </c>
      <c r="K165" s="18" t="s">
        <v>67</v>
      </c>
      <c r="L165" s="18" t="s">
        <v>68</v>
      </c>
      <c r="M165" s="18"/>
      <c r="N165" s="18"/>
      <c r="O165" s="18"/>
      <c r="P165" s="18"/>
      <c r="Q165" s="18"/>
      <c r="R165" s="18"/>
      <c r="S165" s="18"/>
      <c r="T165" s="18"/>
      <c r="U165" s="18"/>
      <c r="V165" s="2" t="str" cm="1">
        <f t="array" ref="V165">AllCurCo(Details!D164:M164)</f>
        <v/>
      </c>
      <c r="W165" s="4">
        <f>SUM(SumTCL(D165:W165,$D$7:$W$7),Details!O164)</f>
        <v>21</v>
      </c>
      <c r="X165" s="4">
        <f>SUM(CurrGP(D165:W165,$D$7:$W$7),Details!P164)</f>
        <v>63</v>
      </c>
      <c r="Y165" s="5">
        <f t="shared" si="12"/>
        <v>3</v>
      </c>
      <c r="Z165" s="4" t="str">
        <f t="shared" si="13"/>
        <v>P</v>
      </c>
      <c r="AA165" s="4">
        <f>S100L!AF165</f>
        <v>41</v>
      </c>
      <c r="AB165" s="4">
        <f>S100L!AG165</f>
        <v>134</v>
      </c>
      <c r="AC165" s="5">
        <f t="shared" si="14"/>
        <v>3.2699999809265137</v>
      </c>
      <c r="AD165" s="4">
        <f t="shared" si="15"/>
        <v>62</v>
      </c>
      <c r="AE165" s="4">
        <f t="shared" si="16"/>
        <v>197</v>
      </c>
      <c r="AF165" s="5">
        <f t="shared" si="17"/>
        <v>3.1800000667572021</v>
      </c>
      <c r="AG165" s="3" t="str">
        <f>RemarksFirst(D165:W165,Details!D164:M164,S100L!AI165,AF165,$D$5:$W$5)</f>
        <v>MTH211</v>
      </c>
    </row>
    <row r="166" spans="1:33" x14ac:dyDescent="0.35">
      <c r="A166" s="99">
        <v>159</v>
      </c>
      <c r="B166" s="3" t="str">
        <f>PROPER(Details!B165)</f>
        <v>Onyekaozuru, Chioma Grace</v>
      </c>
      <c r="C166" s="22" t="str">
        <f>T(Details!C165)</f>
        <v>CMP/20/111238</v>
      </c>
      <c r="D166" s="18" t="s">
        <v>69</v>
      </c>
      <c r="E166" s="18" t="s">
        <v>67</v>
      </c>
      <c r="F166" s="18" t="s">
        <v>68</v>
      </c>
      <c r="G166" s="18" t="s">
        <v>68</v>
      </c>
      <c r="H166" s="18" t="s">
        <v>67</v>
      </c>
      <c r="I166" s="18" t="s">
        <v>68</v>
      </c>
      <c r="J166" s="18" t="s">
        <v>68</v>
      </c>
      <c r="K166" s="18" t="s">
        <v>67</v>
      </c>
      <c r="L166" s="18" t="s">
        <v>71</v>
      </c>
      <c r="M166" s="18"/>
      <c r="N166" s="18"/>
      <c r="O166" s="18"/>
      <c r="P166" s="18"/>
      <c r="Q166" s="18"/>
      <c r="R166" s="18"/>
      <c r="S166" s="18"/>
      <c r="T166" s="18"/>
      <c r="U166" s="18"/>
      <c r="V166" s="2" t="str" cm="1">
        <f t="array" ref="V166">AllCurCo(Details!D165:M165)</f>
        <v>CHM113 (3)C</v>
      </c>
      <c r="W166" s="4">
        <f>SUM(SumTCL(D166:W166,$D$7:$W$7),Details!O165)</f>
        <v>24</v>
      </c>
      <c r="X166" s="4">
        <f>SUM(CurrGP(D166:W166,$D$7:$W$7),Details!P165)</f>
        <v>83</v>
      </c>
      <c r="Y166" s="5">
        <f t="shared" si="12"/>
        <v>3.4600000381469727</v>
      </c>
      <c r="Z166" s="4" t="str">
        <f t="shared" si="13"/>
        <v>P</v>
      </c>
      <c r="AA166" s="4">
        <f>S100L!AF166</f>
        <v>41</v>
      </c>
      <c r="AB166" s="4">
        <f>S100L!AG166</f>
        <v>118</v>
      </c>
      <c r="AC166" s="5">
        <f t="shared" si="14"/>
        <v>2.880000114440918</v>
      </c>
      <c r="AD166" s="4">
        <f t="shared" si="15"/>
        <v>65</v>
      </c>
      <c r="AE166" s="4">
        <f t="shared" si="16"/>
        <v>201</v>
      </c>
      <c r="AF166" s="5">
        <f t="shared" si="17"/>
        <v>3.0899999141693115</v>
      </c>
      <c r="AG166" s="3" t="str">
        <f>RemarksFirst(D166:W166,Details!D165:M165,S100L!AI166,AF166,$D$5:$W$5)</f>
        <v>PASS</v>
      </c>
    </row>
    <row r="167" spans="1:33" x14ac:dyDescent="0.35">
      <c r="A167" s="99">
        <v>160</v>
      </c>
      <c r="B167" s="3" t="str">
        <f>PROPER(Details!B166)</f>
        <v>Ihejirika, Chijindu Paschal</v>
      </c>
      <c r="C167" s="22" t="str">
        <f>T(Details!C166)</f>
        <v>CMP/20/111240</v>
      </c>
      <c r="D167" s="18" t="s">
        <v>68</v>
      </c>
      <c r="E167" s="18" t="s">
        <v>69</v>
      </c>
      <c r="F167" s="18" t="s">
        <v>67</v>
      </c>
      <c r="G167" s="18" t="s">
        <v>67</v>
      </c>
      <c r="H167" s="18" t="s">
        <v>69</v>
      </c>
      <c r="I167" s="18" t="s">
        <v>69</v>
      </c>
      <c r="J167" s="18" t="s">
        <v>67</v>
      </c>
      <c r="K167" s="18" t="s">
        <v>69</v>
      </c>
      <c r="L167" s="18" t="s">
        <v>67</v>
      </c>
      <c r="M167" s="18"/>
      <c r="N167" s="18"/>
      <c r="O167" s="18"/>
      <c r="P167" s="18"/>
      <c r="Q167" s="18"/>
      <c r="R167" s="18"/>
      <c r="S167" s="18"/>
      <c r="T167" s="18"/>
      <c r="U167" s="18"/>
      <c r="V167" s="2" t="str" cm="1">
        <f t="array" ref="V167">AllCurCo(Details!D166:M166)</f>
        <v/>
      </c>
      <c r="W167" s="4">
        <f>SUM(SumTCL(D167:W167,$D$7:$W$7),Details!O166)</f>
        <v>21</v>
      </c>
      <c r="X167" s="4">
        <f>SUM(CurrGP(D167:W167,$D$7:$W$7),Details!P166)</f>
        <v>91</v>
      </c>
      <c r="Y167" s="5">
        <f t="shared" si="12"/>
        <v>4.3299999237060547</v>
      </c>
      <c r="Z167" s="4" t="str">
        <f t="shared" si="13"/>
        <v>P</v>
      </c>
      <c r="AA167" s="4">
        <f>S100L!AF167</f>
        <v>41</v>
      </c>
      <c r="AB167" s="4">
        <f>S100L!AG167</f>
        <v>181</v>
      </c>
      <c r="AC167" s="5">
        <f t="shared" si="14"/>
        <v>4.4099998474121094</v>
      </c>
      <c r="AD167" s="4">
        <f t="shared" si="15"/>
        <v>62</v>
      </c>
      <c r="AE167" s="4">
        <f t="shared" si="16"/>
        <v>272</v>
      </c>
      <c r="AF167" s="5">
        <f t="shared" si="17"/>
        <v>4.3899998664855957</v>
      </c>
      <c r="AG167" s="3" t="str">
        <f>RemarksFirst(D167:W167,Details!D166:M166,S100L!AI167,AF167,$D$5:$W$5)</f>
        <v>COMMENDATION</v>
      </c>
    </row>
    <row r="168" spans="1:33" x14ac:dyDescent="0.35">
      <c r="A168" s="99">
        <v>161</v>
      </c>
      <c r="B168" s="3" t="str">
        <f>PROPER(Details!B167)</f>
        <v>Otogboro, Nmesoma Stephen</v>
      </c>
      <c r="C168" s="22" t="str">
        <f>T(Details!C167)</f>
        <v>CMP/20/111269</v>
      </c>
      <c r="D168" s="18" t="s">
        <v>67</v>
      </c>
      <c r="E168" s="18" t="s">
        <v>69</v>
      </c>
      <c r="F168" s="18" t="s">
        <v>67</v>
      </c>
      <c r="G168" s="18" t="s">
        <v>69</v>
      </c>
      <c r="H168" s="18" t="s">
        <v>69</v>
      </c>
      <c r="I168" s="18" t="s">
        <v>67</v>
      </c>
      <c r="J168" s="18" t="s">
        <v>68</v>
      </c>
      <c r="K168" s="18" t="s">
        <v>67</v>
      </c>
      <c r="L168" s="18" t="s">
        <v>68</v>
      </c>
      <c r="M168" s="18"/>
      <c r="N168" s="18"/>
      <c r="O168" s="18"/>
      <c r="P168" s="18"/>
      <c r="Q168" s="18"/>
      <c r="R168" s="18"/>
      <c r="S168" s="18"/>
      <c r="T168" s="18"/>
      <c r="U168" s="18"/>
      <c r="V168" s="2" t="str" cm="1">
        <f t="array" ref="V168">AllCurCo(Details!D167:M167)</f>
        <v/>
      </c>
      <c r="W168" s="4">
        <f>SUM(SumTCL(D168:W168,$D$7:$W$7),Details!O167)</f>
        <v>21</v>
      </c>
      <c r="X168" s="4">
        <f>SUM(CurrGP(D168:W168,$D$7:$W$7),Details!P167)</f>
        <v>87</v>
      </c>
      <c r="Y168" s="5">
        <f t="shared" si="12"/>
        <v>4.1399998664855957</v>
      </c>
      <c r="Z168" s="4" t="str">
        <f t="shared" si="13"/>
        <v>P</v>
      </c>
      <c r="AA168" s="4">
        <f>S100L!AF168</f>
        <v>41</v>
      </c>
      <c r="AB168" s="4">
        <f>S100L!AG168</f>
        <v>161</v>
      </c>
      <c r="AC168" s="5">
        <f t="shared" si="14"/>
        <v>3.9300000667572021</v>
      </c>
      <c r="AD168" s="4">
        <f t="shared" si="15"/>
        <v>62</v>
      </c>
      <c r="AE168" s="4">
        <f t="shared" si="16"/>
        <v>248</v>
      </c>
      <c r="AF168" s="5">
        <f t="shared" si="17"/>
        <v>4</v>
      </c>
      <c r="AG168" s="3" t="str">
        <f>RemarksFirst(D168:W168,Details!D167:M167,S100L!AI168,AF168,$D$5:$W$5)</f>
        <v>COMMENDATION</v>
      </c>
    </row>
    <row r="169" spans="1:33" x14ac:dyDescent="0.35">
      <c r="A169" s="99">
        <v>162</v>
      </c>
      <c r="B169" s="3" t="str">
        <f>PROPER(Details!B168)</f>
        <v>Lawrence, Chinedu Precious</v>
      </c>
      <c r="C169" s="22" t="str">
        <f>T(Details!C168)</f>
        <v>CMP/20/111272</v>
      </c>
      <c r="D169" s="53" t="s">
        <v>68</v>
      </c>
      <c r="E169" s="53" t="s">
        <v>67</v>
      </c>
      <c r="F169" s="53" t="s">
        <v>67</v>
      </c>
      <c r="G169" s="53" t="s">
        <v>68</v>
      </c>
      <c r="H169" s="53" t="s">
        <v>69</v>
      </c>
      <c r="I169" s="53" t="s">
        <v>68</v>
      </c>
      <c r="J169" s="18" t="s">
        <v>68</v>
      </c>
      <c r="K169" s="53" t="s">
        <v>68</v>
      </c>
      <c r="L169" s="53" t="s">
        <v>68</v>
      </c>
      <c r="M169" s="18"/>
      <c r="N169" s="18"/>
      <c r="O169" s="18"/>
      <c r="P169" s="18"/>
      <c r="Q169" s="18"/>
      <c r="R169" s="18"/>
      <c r="S169" s="18"/>
      <c r="T169" s="18"/>
      <c r="U169" s="18"/>
      <c r="V169" s="2" t="str" cm="1">
        <f t="array" ref="V169">AllCurCo(Details!D168:M168)</f>
        <v/>
      </c>
      <c r="W169" s="4">
        <f>SUM(SumTCL(D169:W169,$D$7:$W$7),Details!O168)</f>
        <v>21</v>
      </c>
      <c r="X169" s="4">
        <f>SUM(CurrGP(D169:W169,$D$7:$W$7),Details!P168)</f>
        <v>72</v>
      </c>
      <c r="Y169" s="5">
        <f t="shared" si="12"/>
        <v>3.4300000667572021</v>
      </c>
      <c r="Z169" s="4" t="str">
        <f t="shared" si="13"/>
        <v>P</v>
      </c>
      <c r="AA169" s="4">
        <f>S100L!AF169</f>
        <v>41</v>
      </c>
      <c r="AB169" s="4">
        <f>S100L!AG169</f>
        <v>138</v>
      </c>
      <c r="AC169" s="5">
        <f t="shared" si="14"/>
        <v>3.369999885559082</v>
      </c>
      <c r="AD169" s="4">
        <f t="shared" si="15"/>
        <v>62</v>
      </c>
      <c r="AE169" s="4">
        <f t="shared" si="16"/>
        <v>210</v>
      </c>
      <c r="AF169" s="5">
        <f t="shared" si="17"/>
        <v>3.3900001049041748</v>
      </c>
      <c r="AG169" s="3" t="str">
        <f>RemarksFirst(D169:W169,Details!D168:M168,S100L!AI169,AF169,$D$5:$W$5)</f>
        <v>PASS</v>
      </c>
    </row>
    <row r="170" spans="1:33" ht="37.5" customHeight="1" x14ac:dyDescent="0.35">
      <c r="A170" s="99">
        <v>163</v>
      </c>
      <c r="B170" s="3" t="str">
        <f>PROPER(Details!B169)</f>
        <v>Abraham, Michael Chimeremeze</v>
      </c>
      <c r="C170" s="22" t="str">
        <f>T(Details!C169)</f>
        <v>CMP/20/111275</v>
      </c>
      <c r="D170" s="18" t="s">
        <v>776</v>
      </c>
      <c r="E170" s="18" t="s">
        <v>776</v>
      </c>
      <c r="F170" s="18" t="s">
        <v>776</v>
      </c>
      <c r="G170" s="18" t="s">
        <v>776</v>
      </c>
      <c r="H170" s="18" t="s">
        <v>776</v>
      </c>
      <c r="I170" s="18" t="s">
        <v>776</v>
      </c>
      <c r="J170" s="53" t="s">
        <v>776</v>
      </c>
      <c r="K170" s="18" t="s">
        <v>776</v>
      </c>
      <c r="L170" s="18" t="s">
        <v>776</v>
      </c>
      <c r="M170" s="18"/>
      <c r="N170" s="18"/>
      <c r="O170" s="18"/>
      <c r="P170" s="18"/>
      <c r="Q170" s="18"/>
      <c r="R170" s="18"/>
      <c r="S170" s="18"/>
      <c r="T170" s="18"/>
      <c r="U170" s="18"/>
      <c r="V170" s="2" t="str" cm="1">
        <f t="array" ref="V170">AllCurCo(Details!D169:M169)</f>
        <v/>
      </c>
      <c r="W170" s="4">
        <f>SUM(SumTCL(D170:W170,$D$7:$W$7),Details!O169)</f>
        <v>0</v>
      </c>
      <c r="X170" s="4">
        <f>SUM(CurrGP(D170:W170,$D$7:$W$7),Details!P169)</f>
        <v>0</v>
      </c>
      <c r="Y170" s="5">
        <f t="shared" si="12"/>
        <v>0</v>
      </c>
      <c r="Z170" s="4" t="str">
        <f t="shared" si="13"/>
        <v>CO</v>
      </c>
      <c r="AA170" s="4">
        <f>S100L!AF170</f>
        <v>41</v>
      </c>
      <c r="AB170" s="4">
        <f>S100L!AG170</f>
        <v>124</v>
      </c>
      <c r="AC170" s="5">
        <f t="shared" si="14"/>
        <v>3.0199999809265137</v>
      </c>
      <c r="AD170" s="4">
        <f t="shared" si="15"/>
        <v>41</v>
      </c>
      <c r="AE170" s="4">
        <f t="shared" si="16"/>
        <v>124</v>
      </c>
      <c r="AF170" s="5">
        <f t="shared" si="17"/>
        <v>3.0199999809265137</v>
      </c>
      <c r="AG170" s="3" t="str">
        <f>RemarksFirst(D170:W170,Details!D169:M169,S100L!AI170,AF170,$D$5:$W$5)</f>
        <v>MTH211,STA212,PHY212,GSS212,GSS217,CSC211,CSC212,CSC213,CSC218,CHM121,MTH123</v>
      </c>
    </row>
    <row r="171" spans="1:33" x14ac:dyDescent="0.35">
      <c r="A171" s="99">
        <v>164</v>
      </c>
      <c r="B171" s="3" t="str">
        <f>PROPER(Details!B170)</f>
        <v>Osueke, Jennifer Nkeiruka</v>
      </c>
      <c r="C171" s="22" t="str">
        <f>T(Details!C170)</f>
        <v>CMP/20/111279</v>
      </c>
      <c r="D171" s="18" t="s">
        <v>72</v>
      </c>
      <c r="E171" s="18" t="s">
        <v>68</v>
      </c>
      <c r="F171" s="18" t="s">
        <v>67</v>
      </c>
      <c r="G171" s="18" t="s">
        <v>72</v>
      </c>
      <c r="H171" s="18" t="s">
        <v>71</v>
      </c>
      <c r="I171" s="18" t="s">
        <v>68</v>
      </c>
      <c r="J171" s="18" t="s">
        <v>71</v>
      </c>
      <c r="K171" s="18" t="s">
        <v>68</v>
      </c>
      <c r="L171" s="18" t="s">
        <v>72</v>
      </c>
      <c r="M171" s="18"/>
      <c r="N171" s="18"/>
      <c r="O171" s="18"/>
      <c r="P171" s="18"/>
      <c r="Q171" s="18"/>
      <c r="R171" s="18"/>
      <c r="S171" s="18"/>
      <c r="T171" s="18"/>
      <c r="U171" s="18"/>
      <c r="V171" s="2" t="str" cm="1">
        <f t="array" ref="V171">AllCurCo(Details!D170:M170)</f>
        <v/>
      </c>
      <c r="W171" s="4">
        <f>SUM(SumTCL(D171:W171,$D$7:$W$7),Details!O170)</f>
        <v>21</v>
      </c>
      <c r="X171" s="4">
        <f>SUM(CurrGP(D171:W171,$D$7:$W$7),Details!P170)</f>
        <v>47</v>
      </c>
      <c r="Y171" s="5">
        <f t="shared" si="12"/>
        <v>2.2400000095367432</v>
      </c>
      <c r="Z171" s="4" t="str">
        <f t="shared" si="13"/>
        <v>P</v>
      </c>
      <c r="AA171" s="4">
        <f>S100L!AF171</f>
        <v>41</v>
      </c>
      <c r="AB171" s="4">
        <f>S100L!AG171</f>
        <v>110</v>
      </c>
      <c r="AC171" s="5">
        <f t="shared" si="14"/>
        <v>2.6800000667572021</v>
      </c>
      <c r="AD171" s="4">
        <f t="shared" si="15"/>
        <v>62</v>
      </c>
      <c r="AE171" s="4">
        <f t="shared" si="16"/>
        <v>157</v>
      </c>
      <c r="AF171" s="5">
        <f t="shared" si="17"/>
        <v>2.5299999713897705</v>
      </c>
      <c r="AG171" s="3" t="str">
        <f>RemarksFirst(D171:W171,Details!D170:M170,S100L!AI171,AF171,$D$5:$W$5)</f>
        <v>PASS</v>
      </c>
    </row>
    <row r="172" spans="1:33" x14ac:dyDescent="0.35">
      <c r="A172" s="99">
        <v>165</v>
      </c>
      <c r="B172" s="3" t="str">
        <f>PROPER(Details!B171)</f>
        <v>Obialor, Promise Nmesoma</v>
      </c>
      <c r="C172" s="22" t="str">
        <f>T(Details!C171)</f>
        <v>CMP/20/111286</v>
      </c>
      <c r="D172" s="18" t="s">
        <v>68</v>
      </c>
      <c r="E172" s="18" t="s">
        <v>68</v>
      </c>
      <c r="F172" s="18" t="s">
        <v>67</v>
      </c>
      <c r="G172" s="18" t="s">
        <v>67</v>
      </c>
      <c r="H172" s="18" t="s">
        <v>68</v>
      </c>
      <c r="I172" s="18" t="s">
        <v>67</v>
      </c>
      <c r="J172" s="18" t="s">
        <v>68</v>
      </c>
      <c r="K172" s="18" t="s">
        <v>67</v>
      </c>
      <c r="L172" s="18" t="s">
        <v>68</v>
      </c>
      <c r="M172" s="18"/>
      <c r="N172" s="18"/>
      <c r="O172" s="18"/>
      <c r="P172" s="18"/>
      <c r="Q172" s="18"/>
      <c r="R172" s="18"/>
      <c r="S172" s="18"/>
      <c r="T172" s="18"/>
      <c r="U172" s="18"/>
      <c r="V172" s="2" t="str" cm="1">
        <f t="array" ref="V172">AllCurCo(Details!D171:M171)</f>
        <v/>
      </c>
      <c r="W172" s="4">
        <f>SUM(SumTCL(D172:W172,$D$7:$W$7),Details!O171)</f>
        <v>21</v>
      </c>
      <c r="X172" s="4">
        <f>SUM(CurrGP(D172:W172,$D$7:$W$7),Details!P171)</f>
        <v>72</v>
      </c>
      <c r="Y172" s="5">
        <f t="shared" si="12"/>
        <v>3.4300000667572021</v>
      </c>
      <c r="Z172" s="4" t="str">
        <f t="shared" si="13"/>
        <v>P</v>
      </c>
      <c r="AA172" s="4">
        <f>S100L!AF172</f>
        <v>41</v>
      </c>
      <c r="AB172" s="4">
        <f>S100L!AG172</f>
        <v>137</v>
      </c>
      <c r="AC172" s="5">
        <f t="shared" si="14"/>
        <v>3.3399999141693115</v>
      </c>
      <c r="AD172" s="4">
        <f t="shared" si="15"/>
        <v>62</v>
      </c>
      <c r="AE172" s="4">
        <f t="shared" si="16"/>
        <v>209</v>
      </c>
      <c r="AF172" s="5">
        <f t="shared" si="17"/>
        <v>3.369999885559082</v>
      </c>
      <c r="AG172" s="3" t="str">
        <f>RemarksFirst(D172:W172,Details!D171:M171,S100L!AI172,AF172,$D$5:$W$5)</f>
        <v>CHM124</v>
      </c>
    </row>
    <row r="173" spans="1:33" x14ac:dyDescent="0.35">
      <c r="A173" s="99">
        <v>166</v>
      </c>
      <c r="B173" s="3" t="str">
        <f>PROPER(Details!B172)</f>
        <v xml:space="preserve">Okechukwu, Izuchukwu </v>
      </c>
      <c r="C173" s="22" t="str">
        <f>T(Details!C172)</f>
        <v>CMP/20/111292</v>
      </c>
      <c r="D173" s="18" t="s">
        <v>67</v>
      </c>
      <c r="E173" s="18" t="s">
        <v>69</v>
      </c>
      <c r="F173" s="18" t="s">
        <v>69</v>
      </c>
      <c r="G173" s="18" t="s">
        <v>69</v>
      </c>
      <c r="H173" s="18" t="s">
        <v>68</v>
      </c>
      <c r="I173" s="18" t="s">
        <v>69</v>
      </c>
      <c r="J173" s="18" t="s">
        <v>71</v>
      </c>
      <c r="K173" s="18" t="s">
        <v>71</v>
      </c>
      <c r="L173" s="18" t="s">
        <v>71</v>
      </c>
      <c r="M173" s="18"/>
      <c r="N173" s="18"/>
      <c r="O173" s="18"/>
      <c r="P173" s="18"/>
      <c r="Q173" s="18"/>
      <c r="R173" s="18"/>
      <c r="S173" s="18"/>
      <c r="T173" s="18"/>
      <c r="U173" s="18"/>
      <c r="V173" s="2" t="str" cm="1">
        <f t="array" ref="V173">AllCurCo(Details!D172:M172)</f>
        <v>GSS112 (2)A</v>
      </c>
      <c r="W173" s="4">
        <f>SUM(SumTCL(D173:W173,$D$7:$W$7),Details!O172)</f>
        <v>23</v>
      </c>
      <c r="X173" s="4">
        <f>SUM(CurrGP(D173:W173,$D$7:$W$7),Details!P172)</f>
        <v>90</v>
      </c>
      <c r="Y173" s="5">
        <f t="shared" si="12"/>
        <v>3.9100000858306885</v>
      </c>
      <c r="Z173" s="4" t="str">
        <f t="shared" si="13"/>
        <v>P</v>
      </c>
      <c r="AA173" s="4">
        <f>S100L!AF173</f>
        <v>41</v>
      </c>
      <c r="AB173" s="4">
        <f>S100L!AG173</f>
        <v>127</v>
      </c>
      <c r="AC173" s="5">
        <f t="shared" si="14"/>
        <v>3.0999999046325684</v>
      </c>
      <c r="AD173" s="4">
        <f t="shared" si="15"/>
        <v>64</v>
      </c>
      <c r="AE173" s="4">
        <f t="shared" si="16"/>
        <v>217</v>
      </c>
      <c r="AF173" s="5">
        <f t="shared" si="17"/>
        <v>3.3900001049041748</v>
      </c>
      <c r="AG173" s="3" t="str">
        <f>RemarksFirst(D173:W173,Details!D172:M172,S100L!AI173,AF173,$D$5:$W$5)</f>
        <v>GSS121</v>
      </c>
    </row>
    <row r="174" spans="1:33" x14ac:dyDescent="0.35">
      <c r="A174" s="99">
        <v>167</v>
      </c>
      <c r="B174" s="3" t="str">
        <f>PROPER(Details!B173)</f>
        <v>Orji, Anthony Chibueze</v>
      </c>
      <c r="C174" s="22" t="str">
        <f>T(Details!C173)</f>
        <v>CMP/20/111293</v>
      </c>
      <c r="D174" s="18" t="s">
        <v>68</v>
      </c>
      <c r="E174" s="18" t="s">
        <v>70</v>
      </c>
      <c r="F174" s="18" t="s">
        <v>69</v>
      </c>
      <c r="G174" s="18" t="s">
        <v>68</v>
      </c>
      <c r="H174" s="18" t="s">
        <v>69</v>
      </c>
      <c r="I174" s="18" t="s">
        <v>69</v>
      </c>
      <c r="J174" s="18" t="s">
        <v>68</v>
      </c>
      <c r="K174" s="18" t="s">
        <v>67</v>
      </c>
      <c r="L174" s="18" t="s">
        <v>70</v>
      </c>
      <c r="M174" s="18"/>
      <c r="N174" s="18"/>
      <c r="O174" s="18"/>
      <c r="P174" s="18"/>
      <c r="Q174" s="18"/>
      <c r="R174" s="18"/>
      <c r="S174" s="18"/>
      <c r="T174" s="18"/>
      <c r="U174" s="18"/>
      <c r="V174" s="2" t="str" cm="1">
        <f t="array" ref="V174">AllCurCo(Details!D173:M173)</f>
        <v/>
      </c>
      <c r="W174" s="4">
        <f>SUM(SumTCL(D174:W174,$D$7:$W$7),Details!O173)</f>
        <v>21</v>
      </c>
      <c r="X174" s="4">
        <f>SUM(CurrGP(D174:W174,$D$7:$W$7),Details!P173)</f>
        <v>64</v>
      </c>
      <c r="Y174" s="5">
        <f t="shared" si="12"/>
        <v>3.0499999523162842</v>
      </c>
      <c r="Z174" s="4" t="str">
        <f t="shared" si="13"/>
        <v>CO</v>
      </c>
      <c r="AA174" s="4">
        <f>S100L!AF174</f>
        <v>41</v>
      </c>
      <c r="AB174" s="4">
        <f>S100L!AG174</f>
        <v>174</v>
      </c>
      <c r="AC174" s="5">
        <f t="shared" si="14"/>
        <v>4.2399997711181641</v>
      </c>
      <c r="AD174" s="4">
        <f t="shared" si="15"/>
        <v>62</v>
      </c>
      <c r="AE174" s="4">
        <f t="shared" si="16"/>
        <v>238</v>
      </c>
      <c r="AF174" s="5">
        <f t="shared" si="17"/>
        <v>3.8399999141693115</v>
      </c>
      <c r="AG174" s="3" t="str">
        <f>RemarksFirst(D174:W174,Details!D173:M173,S100L!AI174,AF174,$D$5:$W$5)</f>
        <v>STA212,CSC218</v>
      </c>
    </row>
    <row r="175" spans="1:33" ht="42" customHeight="1" x14ac:dyDescent="0.35">
      <c r="A175" s="99">
        <v>168</v>
      </c>
      <c r="B175" s="3" t="str">
        <f>PROPER(Details!B174)</f>
        <v xml:space="preserve">Victor,  Chijioke  Godwin </v>
      </c>
      <c r="C175" s="22" t="str">
        <f>T(Details!C174)</f>
        <v>CMP/20/111298</v>
      </c>
      <c r="D175" s="18" t="s">
        <v>776</v>
      </c>
      <c r="E175" s="18" t="s">
        <v>776</v>
      </c>
      <c r="F175" s="18" t="s">
        <v>776</v>
      </c>
      <c r="G175" s="18" t="s">
        <v>776</v>
      </c>
      <c r="H175" s="18" t="s">
        <v>776</v>
      </c>
      <c r="I175" s="18" t="s">
        <v>776</v>
      </c>
      <c r="J175" s="18" t="s">
        <v>776</v>
      </c>
      <c r="K175" s="18" t="s">
        <v>776</v>
      </c>
      <c r="L175" s="18" t="s">
        <v>776</v>
      </c>
      <c r="M175" s="18"/>
      <c r="N175" s="18"/>
      <c r="O175" s="18"/>
      <c r="P175" s="18"/>
      <c r="Q175" s="18"/>
      <c r="R175" s="18"/>
      <c r="S175" s="18"/>
      <c r="T175" s="18"/>
      <c r="U175" s="18"/>
      <c r="V175" s="2" t="str" cm="1">
        <f t="array" ref="V175">AllCurCo(Details!D174:M174)</f>
        <v/>
      </c>
      <c r="W175" s="4">
        <f>SUM(SumTCL(D175:W175,$D$7:$W$7),Details!O174)</f>
        <v>0</v>
      </c>
      <c r="X175" s="4">
        <f>SUM(CurrGP(D175:W175,$D$7:$W$7),Details!P174)</f>
        <v>0</v>
      </c>
      <c r="Y175" s="5">
        <f t="shared" si="12"/>
        <v>0</v>
      </c>
      <c r="Z175" s="4" t="str">
        <f t="shared" si="13"/>
        <v>CO</v>
      </c>
      <c r="AA175" s="4">
        <f>S100L!AF175</f>
        <v>41</v>
      </c>
      <c r="AB175" s="4">
        <f>S100L!AG175</f>
        <v>94</v>
      </c>
      <c r="AC175" s="5">
        <f t="shared" si="14"/>
        <v>2.2899999618530273</v>
      </c>
      <c r="AD175" s="4">
        <f t="shared" si="15"/>
        <v>41</v>
      </c>
      <c r="AE175" s="4">
        <f t="shared" si="16"/>
        <v>94</v>
      </c>
      <c r="AF175" s="5">
        <f t="shared" si="17"/>
        <v>2.2899999618530273</v>
      </c>
      <c r="AG175" s="3" t="str">
        <f>RemarksFirst(D175:W175,Details!D174:M174,S100L!AI175,AF175,$D$5:$W$5)</f>
        <v>MTH211,STA212,PHY212,GSS212,GSS217,CSC211,CSC212,CSC213,CSC218,PHY122,PHY117,CHM114,BIO112</v>
      </c>
    </row>
    <row r="176" spans="1:33" x14ac:dyDescent="0.35">
      <c r="A176" s="99">
        <v>169</v>
      </c>
      <c r="B176" s="3" t="str">
        <f>PROPER(Details!B175)</f>
        <v>Geoffrey, Chukwuebuka Emmanuel</v>
      </c>
      <c r="C176" s="22" t="str">
        <f>T(Details!C175)</f>
        <v>CMP/20/111302</v>
      </c>
      <c r="D176" s="18" t="s">
        <v>67</v>
      </c>
      <c r="E176" s="18" t="s">
        <v>68</v>
      </c>
      <c r="F176" s="18" t="s">
        <v>69</v>
      </c>
      <c r="G176" s="18" t="s">
        <v>71</v>
      </c>
      <c r="H176" s="18" t="s">
        <v>69</v>
      </c>
      <c r="I176" s="18" t="s">
        <v>69</v>
      </c>
      <c r="J176" s="18" t="s">
        <v>68</v>
      </c>
      <c r="K176" s="18" t="s">
        <v>778</v>
      </c>
      <c r="L176" s="18" t="s">
        <v>70</v>
      </c>
      <c r="M176" s="18"/>
      <c r="N176" s="18"/>
      <c r="O176" s="18"/>
      <c r="P176" s="18"/>
      <c r="Q176" s="18"/>
      <c r="R176" s="18"/>
      <c r="S176" s="18"/>
      <c r="T176" s="18"/>
      <c r="U176" s="18"/>
      <c r="V176" s="2" t="str" cm="1">
        <f t="array" ref="V176">AllCurCo(Details!D175:M175)</f>
        <v>CHM114 (1)A</v>
      </c>
      <c r="W176" s="4">
        <f>SUM(SumTCL(D176:W176,$D$7:$W$7),Details!O175)</f>
        <v>20</v>
      </c>
      <c r="X176" s="4">
        <f>SUM(CurrGP(D176:W176,$D$7:$W$7),Details!P175)</f>
        <v>71</v>
      </c>
      <c r="Y176" s="5">
        <f t="shared" si="12"/>
        <v>3.5499999523162842</v>
      </c>
      <c r="Z176" s="4" t="str">
        <f t="shared" si="13"/>
        <v>CO</v>
      </c>
      <c r="AA176" s="4">
        <f>S100L!AF176</f>
        <v>41</v>
      </c>
      <c r="AB176" s="4">
        <f>S100L!AG176</f>
        <v>130</v>
      </c>
      <c r="AC176" s="5">
        <f t="shared" si="14"/>
        <v>3.1700000762939453</v>
      </c>
      <c r="AD176" s="4">
        <f t="shared" si="15"/>
        <v>61</v>
      </c>
      <c r="AE176" s="4">
        <f t="shared" si="16"/>
        <v>201</v>
      </c>
      <c r="AF176" s="5">
        <f t="shared" si="17"/>
        <v>3.2999999523162842</v>
      </c>
      <c r="AG176" s="3" t="str">
        <f>RemarksFirst(D176:W176,Details!D175:M175,S100L!AI176,AF176,$D$5:$W$5)</f>
        <v>CSC218,GSS126</v>
      </c>
    </row>
    <row r="177" spans="1:48" x14ac:dyDescent="0.35">
      <c r="A177" s="99">
        <v>170</v>
      </c>
      <c r="B177" s="3" t="str">
        <f>PROPER(Details!B176)</f>
        <v>Peter, Chukwuebuka Peter,</v>
      </c>
      <c r="C177" s="22" t="str">
        <f>T(Details!C176)</f>
        <v>CMP/20/111304</v>
      </c>
      <c r="D177" s="18" t="s">
        <v>67</v>
      </c>
      <c r="E177" s="18" t="s">
        <v>67</v>
      </c>
      <c r="F177" s="18" t="s">
        <v>67</v>
      </c>
      <c r="G177" s="18" t="s">
        <v>68</v>
      </c>
      <c r="H177" s="18" t="s">
        <v>67</v>
      </c>
      <c r="I177" s="18" t="s">
        <v>68</v>
      </c>
      <c r="J177" s="18" t="s">
        <v>68</v>
      </c>
      <c r="K177" s="18" t="s">
        <v>67</v>
      </c>
      <c r="L177" s="18" t="s">
        <v>68</v>
      </c>
      <c r="M177" s="18"/>
      <c r="N177" s="18"/>
      <c r="O177" s="18"/>
      <c r="P177" s="18"/>
      <c r="Q177" s="18"/>
      <c r="R177" s="18"/>
      <c r="S177" s="18"/>
      <c r="T177" s="18"/>
      <c r="U177" s="18"/>
      <c r="V177" s="2" t="str" cm="1">
        <f t="array" ref="V177">AllCurCo(Details!D176:M176)</f>
        <v/>
      </c>
      <c r="W177" s="4">
        <f>SUM(SumTCL(D177:W177,$D$7:$W$7),Details!O176)</f>
        <v>21</v>
      </c>
      <c r="X177" s="4">
        <f>SUM(CurrGP(D177:W177,$D$7:$W$7),Details!P176)</f>
        <v>75</v>
      </c>
      <c r="Y177" s="5">
        <f t="shared" si="12"/>
        <v>3.5699999332427979</v>
      </c>
      <c r="Z177" s="4" t="str">
        <f t="shared" si="13"/>
        <v>P</v>
      </c>
      <c r="AA177" s="4">
        <f>S100L!AF177</f>
        <v>41</v>
      </c>
      <c r="AB177" s="4">
        <f>S100L!AG177</f>
        <v>153</v>
      </c>
      <c r="AC177" s="5">
        <f t="shared" si="14"/>
        <v>3.7300000190734863</v>
      </c>
      <c r="AD177" s="4">
        <f t="shared" si="15"/>
        <v>62</v>
      </c>
      <c r="AE177" s="4">
        <f t="shared" si="16"/>
        <v>228</v>
      </c>
      <c r="AF177" s="5">
        <f t="shared" si="17"/>
        <v>3.6800000667572021</v>
      </c>
      <c r="AG177" s="3" t="str">
        <f>RemarksFirst(D177:W177,Details!D176:M176,S100L!AI177,AF177,$D$5:$W$5)</f>
        <v>PASS</v>
      </c>
    </row>
    <row r="178" spans="1:48" x14ac:dyDescent="0.35">
      <c r="A178" s="99">
        <v>171</v>
      </c>
      <c r="B178" s="3" t="str">
        <f>PROPER(Details!B177)</f>
        <v>Okechukwu, Okezie Promise</v>
      </c>
      <c r="C178" s="22" t="str">
        <f>T(Details!C177)</f>
        <v>CMP/20/111324</v>
      </c>
      <c r="D178" s="18" t="s">
        <v>68</v>
      </c>
      <c r="E178" s="18" t="s">
        <v>69</v>
      </c>
      <c r="F178" s="18" t="s">
        <v>67</v>
      </c>
      <c r="G178" s="18" t="s">
        <v>68</v>
      </c>
      <c r="H178" s="18" t="s">
        <v>69</v>
      </c>
      <c r="I178" s="18" t="s">
        <v>69</v>
      </c>
      <c r="J178" s="18" t="s">
        <v>68</v>
      </c>
      <c r="K178" s="18" t="s">
        <v>69</v>
      </c>
      <c r="L178" s="18" t="s">
        <v>68</v>
      </c>
      <c r="M178" s="18"/>
      <c r="N178" s="18"/>
      <c r="O178" s="18"/>
      <c r="P178" s="18"/>
      <c r="Q178" s="18"/>
      <c r="R178" s="18"/>
      <c r="S178" s="18"/>
      <c r="T178" s="18"/>
      <c r="U178" s="18"/>
      <c r="V178" s="2" t="str" cm="1">
        <f t="array" ref="V178">AllCurCo(Details!D177:M177)</f>
        <v/>
      </c>
      <c r="W178" s="4">
        <f>SUM(SumTCL(D178:W178,$D$7:$W$7),Details!O177)</f>
        <v>21</v>
      </c>
      <c r="X178" s="4">
        <f>SUM(CurrGP(D178:W178,$D$7:$W$7),Details!P177)</f>
        <v>85</v>
      </c>
      <c r="Y178" s="5">
        <f t="shared" si="12"/>
        <v>4.0500001907348633</v>
      </c>
      <c r="Z178" s="4" t="str">
        <f t="shared" si="13"/>
        <v>P</v>
      </c>
      <c r="AA178" s="4">
        <f>S100L!AF178</f>
        <v>41</v>
      </c>
      <c r="AB178" s="4">
        <f>S100L!AG178</f>
        <v>169</v>
      </c>
      <c r="AC178" s="5">
        <f t="shared" si="14"/>
        <v>4.119999885559082</v>
      </c>
      <c r="AD178" s="4">
        <f t="shared" si="15"/>
        <v>62</v>
      </c>
      <c r="AE178" s="4">
        <f t="shared" si="16"/>
        <v>254</v>
      </c>
      <c r="AF178" s="5">
        <f t="shared" si="17"/>
        <v>4.0999999046325684</v>
      </c>
      <c r="AG178" s="3" t="str">
        <f>RemarksFirst(D178:W178,Details!D177:M177,S100L!AI178,AF178,$D$5:$W$5)</f>
        <v>COMMENDATION</v>
      </c>
    </row>
    <row r="179" spans="1:48" x14ac:dyDescent="0.35">
      <c r="A179" s="99">
        <v>172</v>
      </c>
      <c r="B179" s="3" t="str">
        <f>PROPER(Details!B178)</f>
        <v>Joseph, Kaosisochukwu Victor</v>
      </c>
      <c r="C179" s="22" t="str">
        <f>T(Details!C178)</f>
        <v>CMP/20/111326</v>
      </c>
      <c r="D179" s="18" t="s">
        <v>71</v>
      </c>
      <c r="E179" s="18" t="s">
        <v>67</v>
      </c>
      <c r="F179" s="18" t="s">
        <v>67</v>
      </c>
      <c r="G179" s="18" t="s">
        <v>68</v>
      </c>
      <c r="H179" s="18" t="s">
        <v>68</v>
      </c>
      <c r="I179" s="18" t="s">
        <v>67</v>
      </c>
      <c r="J179" s="18" t="s">
        <v>68</v>
      </c>
      <c r="K179" s="18" t="s">
        <v>69</v>
      </c>
      <c r="L179" s="18" t="s">
        <v>68</v>
      </c>
      <c r="M179" s="18"/>
      <c r="N179" s="18"/>
      <c r="O179" s="18"/>
      <c r="P179" s="18"/>
      <c r="Q179" s="18"/>
      <c r="R179" s="18"/>
      <c r="S179" s="18"/>
      <c r="T179" s="18"/>
      <c r="U179" s="18"/>
      <c r="V179" s="2" t="str" cm="1">
        <f t="array" ref="V179">AllCurCo(Details!D178:M178)</f>
        <v/>
      </c>
      <c r="W179" s="4">
        <f>SUM(SumTCL(D179:W179,$D$7:$W$7),Details!O178)</f>
        <v>21</v>
      </c>
      <c r="X179" s="4">
        <f>SUM(CurrGP(D179:W179,$D$7:$W$7),Details!P178)</f>
        <v>72</v>
      </c>
      <c r="Y179" s="5">
        <f t="shared" si="12"/>
        <v>3.4300000667572021</v>
      </c>
      <c r="Z179" s="4" t="str">
        <f t="shared" si="13"/>
        <v>P</v>
      </c>
      <c r="AA179" s="4">
        <f>S100L!AF179</f>
        <v>41</v>
      </c>
      <c r="AB179" s="4">
        <f>S100L!AG179</f>
        <v>145</v>
      </c>
      <c r="AC179" s="5">
        <f t="shared" si="14"/>
        <v>3.5399999618530273</v>
      </c>
      <c r="AD179" s="4">
        <f t="shared" si="15"/>
        <v>62</v>
      </c>
      <c r="AE179" s="4">
        <f t="shared" si="16"/>
        <v>217</v>
      </c>
      <c r="AF179" s="5">
        <f t="shared" si="17"/>
        <v>3.5</v>
      </c>
      <c r="AG179" s="3" t="str">
        <f>RemarksFirst(D179:W179,Details!D178:M178,S100L!AI179,AF179,$D$5:$W$5)</f>
        <v>PASS</v>
      </c>
    </row>
    <row r="180" spans="1:48" x14ac:dyDescent="0.35">
      <c r="A180" s="99">
        <v>173</v>
      </c>
      <c r="B180" s="3" t="str">
        <f>PROPER(Details!B179)</f>
        <v>Nwaukwa, Nixon Ndudi</v>
      </c>
      <c r="C180" s="22" t="str">
        <f>T(Details!C179)</f>
        <v>CMP/20/111330</v>
      </c>
      <c r="D180" s="18" t="s">
        <v>72</v>
      </c>
      <c r="E180" s="18" t="s">
        <v>69</v>
      </c>
      <c r="F180" s="18" t="s">
        <v>68</v>
      </c>
      <c r="G180" s="18" t="s">
        <v>71</v>
      </c>
      <c r="H180" s="18" t="s">
        <v>67</v>
      </c>
      <c r="I180" s="18" t="s">
        <v>70</v>
      </c>
      <c r="J180" s="18" t="s">
        <v>71</v>
      </c>
      <c r="K180" s="18" t="s">
        <v>68</v>
      </c>
      <c r="L180" s="18" t="s">
        <v>68</v>
      </c>
      <c r="M180" s="18"/>
      <c r="N180" s="18"/>
      <c r="O180" s="18"/>
      <c r="P180" s="18"/>
      <c r="Q180" s="18"/>
      <c r="R180" s="18"/>
      <c r="S180" s="18"/>
      <c r="T180" s="18"/>
      <c r="U180" s="18"/>
      <c r="V180" s="2" t="str" cm="1">
        <f t="array" ref="V180">AllCurCo(Details!D179:M179)</f>
        <v/>
      </c>
      <c r="W180" s="4">
        <f>SUM(SumTCL(D180:W180,$D$7:$W$7),Details!O179)</f>
        <v>21</v>
      </c>
      <c r="X180" s="4">
        <f>SUM(CurrGP(D180:W180,$D$7:$W$7),Details!P179)</f>
        <v>52</v>
      </c>
      <c r="Y180" s="5">
        <f t="shared" si="12"/>
        <v>2.4800000190734863</v>
      </c>
      <c r="Z180" s="4" t="str">
        <f t="shared" si="13"/>
        <v>CO</v>
      </c>
      <c r="AA180" s="4">
        <f>S100L!AF180</f>
        <v>41</v>
      </c>
      <c r="AB180" s="4">
        <f>S100L!AG180</f>
        <v>140</v>
      </c>
      <c r="AC180" s="5">
        <f t="shared" si="14"/>
        <v>3.4100000858306885</v>
      </c>
      <c r="AD180" s="4">
        <f t="shared" si="15"/>
        <v>62</v>
      </c>
      <c r="AE180" s="4">
        <f t="shared" si="16"/>
        <v>192</v>
      </c>
      <c r="AF180" s="5">
        <f t="shared" si="17"/>
        <v>3.0999999046325684</v>
      </c>
      <c r="AG180" s="3" t="str">
        <f>RemarksFirst(D180:W180,Details!D179:M179,S100L!AI180,AF180,$D$5:$W$5)</f>
        <v>CSC211,MTH123</v>
      </c>
    </row>
    <row r="181" spans="1:48" x14ac:dyDescent="0.35">
      <c r="A181" s="99">
        <v>174</v>
      </c>
      <c r="B181" s="3" t="str">
        <f>PROPER(Details!B180)</f>
        <v>Charles, Oluebube Favour</v>
      </c>
      <c r="C181" s="22" t="str">
        <f>T(Details!C180)</f>
        <v>CMP/20/111337</v>
      </c>
      <c r="D181" s="18" t="s">
        <v>68</v>
      </c>
      <c r="E181" s="18" t="s">
        <v>68</v>
      </c>
      <c r="F181" s="18" t="s">
        <v>68</v>
      </c>
      <c r="G181" s="18" t="s">
        <v>68</v>
      </c>
      <c r="H181" s="18" t="s">
        <v>69</v>
      </c>
      <c r="I181" s="18" t="s">
        <v>68</v>
      </c>
      <c r="J181" s="18" t="s">
        <v>68</v>
      </c>
      <c r="K181" s="18" t="s">
        <v>69</v>
      </c>
      <c r="L181" s="18" t="s">
        <v>72</v>
      </c>
      <c r="M181" s="18"/>
      <c r="N181" s="18"/>
      <c r="O181" s="18"/>
      <c r="P181" s="18"/>
      <c r="Q181" s="18"/>
      <c r="R181" s="18"/>
      <c r="S181" s="18"/>
      <c r="T181" s="18"/>
      <c r="U181" s="18"/>
      <c r="V181" s="2" t="str" cm="1">
        <f t="array" ref="V181">AllCurCo(Details!D180:M180)</f>
        <v/>
      </c>
      <c r="W181" s="4">
        <f>SUM(SumTCL(D181:W181,$D$7:$W$7),Details!O180)</f>
        <v>21</v>
      </c>
      <c r="X181" s="4">
        <f>SUM(CurrGP(D181:W181,$D$7:$W$7),Details!P180)</f>
        <v>67</v>
      </c>
      <c r="Y181" s="5">
        <f t="shared" si="12"/>
        <v>3.190000057220459</v>
      </c>
      <c r="Z181" s="4" t="str">
        <f t="shared" si="13"/>
        <v>P</v>
      </c>
      <c r="AA181" s="4">
        <f>S100L!AF181</f>
        <v>41</v>
      </c>
      <c r="AB181" s="4">
        <f>S100L!AG181</f>
        <v>140</v>
      </c>
      <c r="AC181" s="5">
        <f t="shared" si="14"/>
        <v>3.4100000858306885</v>
      </c>
      <c r="AD181" s="4">
        <f t="shared" si="15"/>
        <v>62</v>
      </c>
      <c r="AE181" s="4">
        <f t="shared" si="16"/>
        <v>207</v>
      </c>
      <c r="AF181" s="5">
        <f t="shared" si="17"/>
        <v>3.3399999141693115</v>
      </c>
      <c r="AG181" s="3" t="str">
        <f>RemarksFirst(D181:W181,Details!D180:M180,S100L!AI181,AF181,$D$5:$W$5)</f>
        <v>PASS</v>
      </c>
    </row>
    <row r="182" spans="1:48" x14ac:dyDescent="0.35">
      <c r="A182" s="99">
        <v>175</v>
      </c>
      <c r="B182" s="3" t="str">
        <f>PROPER(Details!B181)</f>
        <v>Pius, Damian Chinaemerem</v>
      </c>
      <c r="C182" s="22" t="str">
        <f>T(Details!C181)</f>
        <v>CMP/20/111338</v>
      </c>
      <c r="D182" s="18" t="s">
        <v>68</v>
      </c>
      <c r="E182" s="18" t="s">
        <v>69</v>
      </c>
      <c r="F182" s="18" t="s">
        <v>69</v>
      </c>
      <c r="G182" s="18" t="s">
        <v>69</v>
      </c>
      <c r="H182" s="18" t="s">
        <v>67</v>
      </c>
      <c r="I182" s="18" t="s">
        <v>69</v>
      </c>
      <c r="J182" s="18" t="s">
        <v>71</v>
      </c>
      <c r="K182" s="18" t="s">
        <v>68</v>
      </c>
      <c r="L182" s="18" t="s">
        <v>68</v>
      </c>
      <c r="M182" s="18"/>
      <c r="N182" s="18"/>
      <c r="O182" s="18"/>
      <c r="P182" s="18"/>
      <c r="Q182" s="18"/>
      <c r="R182" s="18"/>
      <c r="S182" s="18"/>
      <c r="T182" s="18"/>
      <c r="U182" s="18"/>
      <c r="V182" s="2" t="str" cm="1">
        <f t="array" ref="V182">AllCurCo(Details!D181:M181)</f>
        <v/>
      </c>
      <c r="W182" s="4">
        <f>SUM(SumTCL(D182:W182,$D$7:$W$7),Details!O181)</f>
        <v>21</v>
      </c>
      <c r="X182" s="4">
        <f>SUM(CurrGP(D182:W182,$D$7:$W$7),Details!P181)</f>
        <v>83</v>
      </c>
      <c r="Y182" s="5">
        <f t="shared" si="12"/>
        <v>3.9500000476837158</v>
      </c>
      <c r="Z182" s="4" t="str">
        <f t="shared" si="13"/>
        <v>P</v>
      </c>
      <c r="AA182" s="4">
        <f>S100L!AF182</f>
        <v>41</v>
      </c>
      <c r="AB182" s="4">
        <f>S100L!AG182</f>
        <v>146</v>
      </c>
      <c r="AC182" s="5">
        <f t="shared" si="14"/>
        <v>3.559999942779541</v>
      </c>
      <c r="AD182" s="4">
        <f t="shared" si="15"/>
        <v>62</v>
      </c>
      <c r="AE182" s="4">
        <f t="shared" si="16"/>
        <v>229</v>
      </c>
      <c r="AF182" s="5">
        <f t="shared" si="17"/>
        <v>3.690000057220459</v>
      </c>
      <c r="AG182" s="3" t="str">
        <f>RemarksFirst(D182:W182,Details!D181:M181,S100L!AI182,AF182,$D$5:$W$5)</f>
        <v>CHM124,GSS126</v>
      </c>
    </row>
    <row r="183" spans="1:48" x14ac:dyDescent="0.35">
      <c r="A183" s="99">
        <v>176</v>
      </c>
      <c r="B183" s="3" t="str">
        <f>PROPER(Details!B182)</f>
        <v>Ezihe, Tochukwu Miracle</v>
      </c>
      <c r="C183" s="22" t="str">
        <f>T(Details!C182)</f>
        <v>CMP/20/111340</v>
      </c>
      <c r="D183" s="18" t="s">
        <v>67</v>
      </c>
      <c r="E183" s="18" t="s">
        <v>68</v>
      </c>
      <c r="F183" s="18" t="s">
        <v>67</v>
      </c>
      <c r="G183" s="18" t="s">
        <v>68</v>
      </c>
      <c r="H183" s="18" t="s">
        <v>69</v>
      </c>
      <c r="I183" s="18" t="s">
        <v>67</v>
      </c>
      <c r="J183" s="18" t="s">
        <v>68</v>
      </c>
      <c r="K183" s="18" t="s">
        <v>69</v>
      </c>
      <c r="L183" s="18" t="s">
        <v>67</v>
      </c>
      <c r="M183" s="18"/>
      <c r="N183" s="18"/>
      <c r="O183" s="18"/>
      <c r="P183" s="18"/>
      <c r="Q183" s="18"/>
      <c r="R183" s="18"/>
      <c r="S183" s="18"/>
      <c r="T183" s="18"/>
      <c r="U183" s="18"/>
      <c r="V183" s="2" t="str" cm="1">
        <f t="array" ref="V183">AllCurCo(Details!D182:M182)</f>
        <v/>
      </c>
      <c r="W183" s="4">
        <f>SUM(SumTCL(D183:W183,$D$7:$W$7),Details!O182)</f>
        <v>21</v>
      </c>
      <c r="X183" s="4">
        <f>SUM(CurrGP(D183:W183,$D$7:$W$7),Details!P182)</f>
        <v>81</v>
      </c>
      <c r="Y183" s="5">
        <f t="shared" si="12"/>
        <v>3.8599998950958252</v>
      </c>
      <c r="Z183" s="4" t="str">
        <f t="shared" si="13"/>
        <v>P</v>
      </c>
      <c r="AA183" s="4">
        <f>S100L!AF183</f>
        <v>41</v>
      </c>
      <c r="AB183" s="4">
        <f>S100L!AG183</f>
        <v>121</v>
      </c>
      <c r="AC183" s="5">
        <f t="shared" si="14"/>
        <v>2.9500000476837158</v>
      </c>
      <c r="AD183" s="4">
        <f t="shared" si="15"/>
        <v>62</v>
      </c>
      <c r="AE183" s="4">
        <f t="shared" si="16"/>
        <v>202</v>
      </c>
      <c r="AF183" s="5">
        <f t="shared" si="17"/>
        <v>3.2599999904632568</v>
      </c>
      <c r="AG183" s="3" t="str">
        <f>RemarksFirst(D183:W183,Details!D182:M182,S100L!AI183,AF183,$D$5:$W$5)</f>
        <v>CHM121</v>
      </c>
    </row>
    <row r="184" spans="1:48" x14ac:dyDescent="0.35">
      <c r="A184" s="99">
        <v>177</v>
      </c>
      <c r="B184" s="3" t="str">
        <f>PROPER(Details!B183)</f>
        <v>Ude, Augustine Uzochukwu</v>
      </c>
      <c r="C184" s="22" t="str">
        <f>T(Details!C183)</f>
        <v>CMP/20/111355</v>
      </c>
      <c r="D184" s="18" t="s">
        <v>70</v>
      </c>
      <c r="E184" s="18" t="s">
        <v>69</v>
      </c>
      <c r="F184" s="18" t="s">
        <v>67</v>
      </c>
      <c r="G184" s="18" t="s">
        <v>68</v>
      </c>
      <c r="H184" s="18" t="s">
        <v>67</v>
      </c>
      <c r="I184" s="18" t="s">
        <v>69</v>
      </c>
      <c r="J184" s="18" t="s">
        <v>68</v>
      </c>
      <c r="K184" s="18" t="s">
        <v>68</v>
      </c>
      <c r="L184" s="18" t="s">
        <v>70</v>
      </c>
      <c r="M184" s="18"/>
      <c r="N184" s="18"/>
      <c r="O184" s="18"/>
      <c r="P184" s="18"/>
      <c r="Q184" s="18"/>
      <c r="R184" s="18"/>
      <c r="S184" s="18"/>
      <c r="T184" s="18"/>
      <c r="U184" s="18"/>
      <c r="V184" s="2" t="str" cm="1">
        <f t="array" ref="V184">AllCurCo(Details!D183:M183)</f>
        <v/>
      </c>
      <c r="W184" s="4">
        <f>SUM(SumTCL(D184:W184,$D$7:$W$7),Details!O183)</f>
        <v>21</v>
      </c>
      <c r="X184" s="4">
        <f>SUM(CurrGP(D184:W184,$D$7:$W$7),Details!P183)</f>
        <v>64</v>
      </c>
      <c r="Y184" s="5">
        <f t="shared" si="12"/>
        <v>3.0499999523162842</v>
      </c>
      <c r="Z184" s="4" t="str">
        <f t="shared" si="13"/>
        <v>CO</v>
      </c>
      <c r="AA184" s="4">
        <f>S100L!AF184</f>
        <v>41</v>
      </c>
      <c r="AB184" s="4">
        <f>S100L!AG184</f>
        <v>155</v>
      </c>
      <c r="AC184" s="5">
        <f t="shared" si="14"/>
        <v>3.7799999713897705</v>
      </c>
      <c r="AD184" s="4">
        <f t="shared" si="15"/>
        <v>62</v>
      </c>
      <c r="AE184" s="4">
        <f t="shared" si="16"/>
        <v>219</v>
      </c>
      <c r="AF184" s="5">
        <f t="shared" si="17"/>
        <v>3.5299999713897705</v>
      </c>
      <c r="AG184" s="3" t="str">
        <f>RemarksFirst(D184:W184,Details!D183:M183,S100L!AI184,AF184,$D$5:$W$5)</f>
        <v>MTH211,CSC218</v>
      </c>
    </row>
    <row r="185" spans="1:48" x14ac:dyDescent="0.35">
      <c r="A185" s="99">
        <v>178</v>
      </c>
      <c r="B185" s="3" t="str">
        <f>PROPER(Details!B184)</f>
        <v>Ugorji, John Ndubuisi</v>
      </c>
      <c r="C185" s="22" t="str">
        <f>T(Details!C184)</f>
        <v>CMP/20/111366</v>
      </c>
      <c r="D185" s="18" t="s">
        <v>72</v>
      </c>
      <c r="E185" s="18" t="s">
        <v>67</v>
      </c>
      <c r="F185" s="18" t="s">
        <v>72</v>
      </c>
      <c r="G185" s="18" t="s">
        <v>68</v>
      </c>
      <c r="H185" s="18" t="s">
        <v>68</v>
      </c>
      <c r="I185" s="18" t="s">
        <v>67</v>
      </c>
      <c r="J185" s="18" t="s">
        <v>68</v>
      </c>
      <c r="K185" s="18" t="s">
        <v>68</v>
      </c>
      <c r="L185" s="18" t="s">
        <v>71</v>
      </c>
      <c r="M185" s="18"/>
      <c r="N185" s="18"/>
      <c r="O185" s="18"/>
      <c r="P185" s="18"/>
      <c r="Q185" s="18"/>
      <c r="R185" s="18"/>
      <c r="S185" s="18"/>
      <c r="T185" s="18"/>
      <c r="U185" s="18"/>
      <c r="V185" s="2" t="str" cm="1">
        <f t="array" ref="V185">AllCurCo(Details!D184:M184)</f>
        <v/>
      </c>
      <c r="W185" s="4">
        <f>SUM(SumTCL(D185:W185,$D$7:$W$7),Details!O184)</f>
        <v>21</v>
      </c>
      <c r="X185" s="4">
        <f>SUM(CurrGP(D185:W185,$D$7:$W$7),Details!P184)</f>
        <v>57</v>
      </c>
      <c r="Y185" s="5">
        <f t="shared" si="12"/>
        <v>2.7100000381469727</v>
      </c>
      <c r="Z185" s="4" t="str">
        <f t="shared" si="13"/>
        <v>P</v>
      </c>
      <c r="AA185" s="4">
        <f>S100L!AF185</f>
        <v>41</v>
      </c>
      <c r="AB185" s="4">
        <f>S100L!AG185</f>
        <v>133</v>
      </c>
      <c r="AC185" s="5">
        <f t="shared" si="14"/>
        <v>3.2400000095367432</v>
      </c>
      <c r="AD185" s="4">
        <f t="shared" si="15"/>
        <v>62</v>
      </c>
      <c r="AE185" s="4">
        <f t="shared" si="16"/>
        <v>190</v>
      </c>
      <c r="AF185" s="5">
        <f t="shared" si="17"/>
        <v>3.059999942779541</v>
      </c>
      <c r="AG185" s="3" t="str">
        <f>RemarksFirst(D185:W185,Details!D184:M184,S100L!AI185,AF185,$D$5:$W$5)</f>
        <v>PASS</v>
      </c>
    </row>
    <row r="186" spans="1:48" s="21" customFormat="1" ht="31" customHeight="1" x14ac:dyDescent="0.35">
      <c r="A186" s="99">
        <v>179</v>
      </c>
      <c r="B186" s="3" t="str">
        <f>PROPER(Details!B185)</f>
        <v>Ozuo, Chibuzor Daniel</v>
      </c>
      <c r="C186" s="22" t="str">
        <f>T(Details!C185)</f>
        <v>CMP/20/111369</v>
      </c>
      <c r="D186" s="100" t="s">
        <v>70</v>
      </c>
      <c r="E186" s="18" t="s">
        <v>70</v>
      </c>
      <c r="F186" s="18" t="s">
        <v>68</v>
      </c>
      <c r="G186" s="18" t="s">
        <v>72</v>
      </c>
      <c r="H186" s="18" t="s">
        <v>71</v>
      </c>
      <c r="I186" s="18" t="s">
        <v>71</v>
      </c>
      <c r="J186" s="18" t="s">
        <v>71</v>
      </c>
      <c r="K186" s="18" t="s">
        <v>71</v>
      </c>
      <c r="L186" s="18" t="s">
        <v>72</v>
      </c>
      <c r="M186" s="18"/>
      <c r="N186" s="18"/>
      <c r="O186" s="18"/>
      <c r="P186" s="18"/>
      <c r="Q186" s="18"/>
      <c r="R186" s="18"/>
      <c r="S186" s="18"/>
      <c r="T186" s="18"/>
      <c r="U186" s="18"/>
      <c r="V186" s="2" t="str" cm="1">
        <f t="array" ref="V186">AllCurCo(Details!D185:M185)</f>
        <v/>
      </c>
      <c r="W186" s="4">
        <f>SUM(SumTCL(D186:W186,$D$7:$W$7),Details!O185)</f>
        <v>21</v>
      </c>
      <c r="X186" s="4">
        <f>SUM(CurrGP(D186:W186,$D$7:$W$7),Details!P185)</f>
        <v>28</v>
      </c>
      <c r="Y186" s="5">
        <f t="shared" si="12"/>
        <v>1.3300000429153442</v>
      </c>
      <c r="Z186" s="4" t="str">
        <f t="shared" si="13"/>
        <v>P</v>
      </c>
      <c r="AA186" s="4">
        <f>S100L!AF186</f>
        <v>38</v>
      </c>
      <c r="AB186" s="4">
        <f>S100L!AG186</f>
        <v>79</v>
      </c>
      <c r="AC186" s="5">
        <f t="shared" si="14"/>
        <v>2.0799999237060547</v>
      </c>
      <c r="AD186" s="4">
        <f t="shared" si="15"/>
        <v>59</v>
      </c>
      <c r="AE186" s="4">
        <f t="shared" si="16"/>
        <v>107</v>
      </c>
      <c r="AF186" s="5">
        <f t="shared" si="17"/>
        <v>1.809999942779541</v>
      </c>
      <c r="AG186" s="3" t="str">
        <f>RemarksFirst(D186:W186,Details!D185:M185,S100L!AI186,AF186,$D$5:$W$5)</f>
        <v>MTH211,STA212,MTH122,CHM121,CHM124,GSS126,CSC122,MTH123</v>
      </c>
      <c r="AH186"/>
      <c r="AI186"/>
      <c r="AJ186"/>
      <c r="AK186"/>
      <c r="AL186"/>
      <c r="AM186"/>
      <c r="AN186"/>
      <c r="AO186"/>
      <c r="AP186"/>
      <c r="AQ186"/>
      <c r="AR186"/>
      <c r="AS186"/>
      <c r="AT186"/>
      <c r="AU186"/>
      <c r="AV186"/>
    </row>
    <row r="187" spans="1:48" x14ac:dyDescent="0.35">
      <c r="A187" s="99">
        <v>180</v>
      </c>
      <c r="B187" s="3" t="str">
        <f>PROPER(Details!B186)</f>
        <v>Anorue, Comfort Chizaram</v>
      </c>
      <c r="C187" s="22" t="str">
        <f>T(Details!C186)</f>
        <v>CMP/20/111370</v>
      </c>
      <c r="D187" s="18" t="s">
        <v>72</v>
      </c>
      <c r="E187" s="18" t="s">
        <v>68</v>
      </c>
      <c r="F187" s="18" t="s">
        <v>71</v>
      </c>
      <c r="G187" s="18" t="s">
        <v>68</v>
      </c>
      <c r="H187" s="18" t="s">
        <v>69</v>
      </c>
      <c r="I187" s="18" t="s">
        <v>69</v>
      </c>
      <c r="J187" s="18" t="s">
        <v>68</v>
      </c>
      <c r="K187" s="18" t="s">
        <v>69</v>
      </c>
      <c r="L187" s="18" t="s">
        <v>72</v>
      </c>
      <c r="M187" s="18"/>
      <c r="N187" s="18"/>
      <c r="O187" s="18"/>
      <c r="P187" s="18"/>
      <c r="Q187" s="18"/>
      <c r="R187" s="18"/>
      <c r="S187" s="18"/>
      <c r="T187" s="18"/>
      <c r="U187" s="18"/>
      <c r="V187" s="2" t="str" cm="1">
        <f t="array" ref="V187">AllCurCo(Details!D186:M186)</f>
        <v/>
      </c>
      <c r="W187" s="4">
        <f>SUM(SumTCL(D187:W187,$D$7:$W$7),Details!O186)</f>
        <v>21</v>
      </c>
      <c r="X187" s="4">
        <f>SUM(CurrGP(D187:W187,$D$7:$W$7),Details!P186)</f>
        <v>65</v>
      </c>
      <c r="Y187" s="5">
        <f t="shared" si="12"/>
        <v>3.0999999046325684</v>
      </c>
      <c r="Z187" s="4" t="str">
        <f t="shared" si="13"/>
        <v>P</v>
      </c>
      <c r="AA187" s="4">
        <f>S100L!AF187</f>
        <v>41</v>
      </c>
      <c r="AB187" s="4">
        <f>S100L!AG187</f>
        <v>171</v>
      </c>
      <c r="AC187" s="5">
        <f t="shared" si="14"/>
        <v>4.1700000762939453</v>
      </c>
      <c r="AD187" s="4">
        <f t="shared" si="15"/>
        <v>62</v>
      </c>
      <c r="AE187" s="4">
        <f t="shared" si="16"/>
        <v>236</v>
      </c>
      <c r="AF187" s="5">
        <f t="shared" si="17"/>
        <v>3.809999942779541</v>
      </c>
      <c r="AG187" s="3" t="str">
        <f>RemarksFirst(D187:W187,Details!D186:M186,S100L!AI187,AF187,$D$5:$W$5)</f>
        <v>PASS</v>
      </c>
    </row>
    <row r="188" spans="1:48" x14ac:dyDescent="0.35">
      <c r="A188" s="99">
        <v>181</v>
      </c>
      <c r="B188" s="3" t="str">
        <f>PROPER(Details!B187)</f>
        <v xml:space="preserve">Udeh, Fortune Ikechukwu </v>
      </c>
      <c r="C188" s="22" t="str">
        <f>T(Details!C187)</f>
        <v>CMP/20/111380</v>
      </c>
      <c r="D188" s="18" t="s">
        <v>72</v>
      </c>
      <c r="E188" s="18" t="s">
        <v>67</v>
      </c>
      <c r="F188" s="18" t="s">
        <v>70</v>
      </c>
      <c r="G188" s="18" t="s">
        <v>67</v>
      </c>
      <c r="H188" s="18" t="s">
        <v>69</v>
      </c>
      <c r="I188" s="18" t="s">
        <v>67</v>
      </c>
      <c r="J188" s="18" t="s">
        <v>71</v>
      </c>
      <c r="K188" s="18" t="s">
        <v>67</v>
      </c>
      <c r="L188" s="18" t="s">
        <v>68</v>
      </c>
      <c r="M188" s="18"/>
      <c r="N188" s="18"/>
      <c r="O188" s="18"/>
      <c r="P188" s="18"/>
      <c r="Q188" s="18"/>
      <c r="R188" s="18"/>
      <c r="S188" s="18"/>
      <c r="T188" s="18"/>
      <c r="U188" s="18"/>
      <c r="V188" s="2" t="str" cm="1">
        <f t="array" ref="V188">AllCurCo(Details!D187:M187)</f>
        <v/>
      </c>
      <c r="W188" s="4">
        <f>SUM(SumTCL(D188:W188,$D$7:$W$7),Details!O187)</f>
        <v>21</v>
      </c>
      <c r="X188" s="4">
        <f>SUM(CurrGP(D188:W188,$D$7:$W$7),Details!P187)</f>
        <v>63</v>
      </c>
      <c r="Y188" s="5">
        <f t="shared" si="12"/>
        <v>3</v>
      </c>
      <c r="Z188" s="4" t="str">
        <f t="shared" si="13"/>
        <v>P</v>
      </c>
      <c r="AA188" s="4">
        <f>S100L!AF188</f>
        <v>41</v>
      </c>
      <c r="AB188" s="4">
        <f>S100L!AG188</f>
        <v>145</v>
      </c>
      <c r="AC188" s="5">
        <f t="shared" si="14"/>
        <v>3.5399999618530273</v>
      </c>
      <c r="AD188" s="4">
        <f t="shared" si="15"/>
        <v>62</v>
      </c>
      <c r="AE188" s="4">
        <f t="shared" si="16"/>
        <v>208</v>
      </c>
      <c r="AF188" s="5">
        <f t="shared" si="17"/>
        <v>3.3499999046325684</v>
      </c>
      <c r="AG188" s="3" t="str">
        <f>RemarksFirst(D188:W188,Details!D187:M187,S100L!AI188,AF188,$D$5:$W$5)</f>
        <v>PHY212,GSS121</v>
      </c>
    </row>
    <row r="189" spans="1:48" x14ac:dyDescent="0.35">
      <c r="A189" s="99">
        <v>182</v>
      </c>
      <c r="B189" s="3" t="str">
        <f>PROPER(Details!B188)</f>
        <v>Friday, Bright Enyinnaya</v>
      </c>
      <c r="C189" s="22" t="str">
        <f>T(Details!C188)</f>
        <v>CMP/20/111400</v>
      </c>
      <c r="D189" s="18" t="s">
        <v>72</v>
      </c>
      <c r="E189" s="18" t="s">
        <v>68</v>
      </c>
      <c r="F189" s="18" t="s">
        <v>68</v>
      </c>
      <c r="G189" s="18" t="s">
        <v>71</v>
      </c>
      <c r="H189" s="18" t="s">
        <v>70</v>
      </c>
      <c r="I189" s="18" t="s">
        <v>70</v>
      </c>
      <c r="J189" s="18" t="s">
        <v>71</v>
      </c>
      <c r="K189" s="18" t="s">
        <v>68</v>
      </c>
      <c r="L189" s="18" t="s">
        <v>70</v>
      </c>
      <c r="M189" s="18"/>
      <c r="N189" s="18"/>
      <c r="O189" s="18"/>
      <c r="P189" s="18"/>
      <c r="Q189" s="18"/>
      <c r="R189" s="18"/>
      <c r="S189" s="18"/>
      <c r="T189" s="18"/>
      <c r="U189" s="18"/>
      <c r="V189" s="2" t="str" cm="1">
        <f t="array" ref="V189">AllCurCo(Details!D188:M188)</f>
        <v>CHM114 (1)B</v>
      </c>
      <c r="W189" s="4">
        <f>SUM(SumTCL(D189:W189,$D$7:$W$7),Details!O188)</f>
        <v>22</v>
      </c>
      <c r="X189" s="4">
        <f>SUM(CurrGP(D189:W189,$D$7:$W$7),Details!P188)</f>
        <v>36</v>
      </c>
      <c r="Y189" s="5">
        <f t="shared" si="12"/>
        <v>1.6399999856948853</v>
      </c>
      <c r="Z189" s="4" t="str">
        <f t="shared" si="13"/>
        <v>CO</v>
      </c>
      <c r="AA189" s="4">
        <f>S100L!AF189</f>
        <v>41</v>
      </c>
      <c r="AB189" s="4">
        <f>S100L!AG189</f>
        <v>118</v>
      </c>
      <c r="AC189" s="5">
        <f t="shared" si="14"/>
        <v>2.880000114440918</v>
      </c>
      <c r="AD189" s="4">
        <f t="shared" si="15"/>
        <v>63</v>
      </c>
      <c r="AE189" s="4">
        <f t="shared" si="16"/>
        <v>154</v>
      </c>
      <c r="AF189" s="5">
        <f t="shared" si="17"/>
        <v>2.440000057220459</v>
      </c>
      <c r="AG189" s="3" t="str">
        <f>RemarksFirst(D189:W189,Details!D188:M188,S100L!AI189,AF189,$D$5:$W$5)</f>
        <v>GSS217,CSC211,CSC218</v>
      </c>
    </row>
    <row r="190" spans="1:48" x14ac:dyDescent="0.35">
      <c r="A190" s="99">
        <v>183</v>
      </c>
      <c r="B190" s="3" t="str">
        <f>PROPER(Details!B189)</f>
        <v>Eligwe, Thaddeaus Soromtochukwu</v>
      </c>
      <c r="C190" s="22" t="str">
        <f>T(Details!C189)</f>
        <v>CMP/20/111410</v>
      </c>
      <c r="D190" s="18" t="s">
        <v>71</v>
      </c>
      <c r="E190" s="18" t="s">
        <v>68</v>
      </c>
      <c r="F190" s="18" t="s">
        <v>72</v>
      </c>
      <c r="G190" s="18" t="s">
        <v>67</v>
      </c>
      <c r="H190" s="18" t="s">
        <v>68</v>
      </c>
      <c r="I190" s="18" t="s">
        <v>71</v>
      </c>
      <c r="J190" s="18" t="s">
        <v>71</v>
      </c>
      <c r="K190" s="18" t="s">
        <v>72</v>
      </c>
      <c r="L190" s="18" t="s">
        <v>776</v>
      </c>
      <c r="M190" s="18"/>
      <c r="N190" s="18"/>
      <c r="O190" s="18"/>
      <c r="P190" s="18"/>
      <c r="Q190" s="18"/>
      <c r="R190" s="18"/>
      <c r="S190" s="18"/>
      <c r="T190" s="18"/>
      <c r="U190" s="18"/>
      <c r="V190" s="2" t="str" cm="1">
        <f t="array" ref="V190">AllCurCo(Details!D189:M189)</f>
        <v/>
      </c>
      <c r="W190" s="4">
        <f>SUM(SumTCL(D190:W190,$D$7:$W$7),Details!O189)</f>
        <v>19</v>
      </c>
      <c r="X190" s="4">
        <f>SUM(CurrGP(D190:W190,$D$7:$W$7),Details!P189)</f>
        <v>43</v>
      </c>
      <c r="Y190" s="5">
        <f t="shared" si="12"/>
        <v>2.2599999904632568</v>
      </c>
      <c r="Z190" s="4" t="str">
        <f t="shared" si="13"/>
        <v>CO</v>
      </c>
      <c r="AA190" s="4">
        <f>S100L!AF190</f>
        <v>41</v>
      </c>
      <c r="AB190" s="4">
        <f>S100L!AG190</f>
        <v>113</v>
      </c>
      <c r="AC190" s="5">
        <f t="shared" si="14"/>
        <v>2.7599999904632568</v>
      </c>
      <c r="AD190" s="4">
        <f t="shared" si="15"/>
        <v>60</v>
      </c>
      <c r="AE190" s="4">
        <f t="shared" si="16"/>
        <v>156</v>
      </c>
      <c r="AF190" s="5">
        <f t="shared" si="17"/>
        <v>2.5999999046325684</v>
      </c>
      <c r="AG190" s="3" t="str">
        <f>RemarksFirst(D190:W190,Details!D189:M189,S100L!AI190,AF190,$D$5:$W$5)</f>
        <v>CSC218,PHY122</v>
      </c>
    </row>
    <row r="191" spans="1:48" ht="26.5" customHeight="1" x14ac:dyDescent="0.35">
      <c r="A191" s="99">
        <v>184</v>
      </c>
      <c r="B191" s="3" t="str">
        <f>PROPER(Details!B190)</f>
        <v>Kalu, Odum Kalu,</v>
      </c>
      <c r="C191" s="22" t="str">
        <f>T(Details!C190)</f>
        <v>CMP/20/111411</v>
      </c>
      <c r="D191" s="18" t="s">
        <v>70</v>
      </c>
      <c r="E191" s="18" t="s">
        <v>68</v>
      </c>
      <c r="F191" s="18" t="s">
        <v>72</v>
      </c>
      <c r="G191" s="18" t="s">
        <v>68</v>
      </c>
      <c r="H191" s="18" t="s">
        <v>71</v>
      </c>
      <c r="I191" s="18" t="s">
        <v>67</v>
      </c>
      <c r="J191" s="18" t="s">
        <v>72</v>
      </c>
      <c r="K191" s="18" t="s">
        <v>67</v>
      </c>
      <c r="L191" s="18" t="s">
        <v>72</v>
      </c>
      <c r="M191" s="18"/>
      <c r="N191" s="18"/>
      <c r="O191" s="18"/>
      <c r="P191" s="18"/>
      <c r="Q191" s="18"/>
      <c r="R191" s="18"/>
      <c r="S191" s="18"/>
      <c r="T191" s="18"/>
      <c r="U191" s="18"/>
      <c r="V191" s="2" t="str" cm="1">
        <f t="array" ref="V191">AllCurCo(Details!D190:M190)</f>
        <v>PHY117 (1)F</v>
      </c>
      <c r="W191" s="4">
        <f>SUM(SumTCL(D191:W191,$D$7:$W$7),Details!O190)</f>
        <v>22</v>
      </c>
      <c r="X191" s="4">
        <f>SUM(CurrGP(D191:W191,$D$7:$W$7),Details!P190)</f>
        <v>45</v>
      </c>
      <c r="Y191" s="5">
        <f t="shared" si="12"/>
        <v>2.0499999523162842</v>
      </c>
      <c r="Z191" s="4" t="str">
        <f t="shared" si="13"/>
        <v>P</v>
      </c>
      <c r="AA191" s="4">
        <f>S100L!AF191</f>
        <v>41</v>
      </c>
      <c r="AB191" s="4">
        <f>S100L!AG191</f>
        <v>96</v>
      </c>
      <c r="AC191" s="5">
        <f t="shared" si="14"/>
        <v>2.3399999141693115</v>
      </c>
      <c r="AD191" s="4">
        <f t="shared" si="15"/>
        <v>63</v>
      </c>
      <c r="AE191" s="4">
        <f t="shared" si="16"/>
        <v>141</v>
      </c>
      <c r="AF191" s="5">
        <f t="shared" si="17"/>
        <v>2.2400000095367432</v>
      </c>
      <c r="AG191" s="3" t="str">
        <f>RemarksFirst(D191:W191,Details!D190:M190,S100L!AI191,AF191,$D$5:$W$5)</f>
        <v>MTH211,PHY122,CHM124,GSS126,PHY117</v>
      </c>
    </row>
    <row r="192" spans="1:48" x14ac:dyDescent="0.35">
      <c r="A192" s="99">
        <v>185</v>
      </c>
      <c r="B192" s="3" t="str">
        <f>PROPER(Details!B191)</f>
        <v>Chibundu, Miracle Chukwuebuka</v>
      </c>
      <c r="C192" s="22" t="str">
        <f>T(Details!C191)</f>
        <v>CMP/20/111420</v>
      </c>
      <c r="D192" s="18" t="s">
        <v>69</v>
      </c>
      <c r="E192" s="18" t="s">
        <v>67</v>
      </c>
      <c r="F192" s="18" t="s">
        <v>67</v>
      </c>
      <c r="G192" s="18" t="s">
        <v>71</v>
      </c>
      <c r="H192" s="18" t="s">
        <v>67</v>
      </c>
      <c r="I192" s="18" t="s">
        <v>67</v>
      </c>
      <c r="J192" s="18" t="s">
        <v>68</v>
      </c>
      <c r="K192" s="18" t="s">
        <v>67</v>
      </c>
      <c r="L192" s="18" t="s">
        <v>70</v>
      </c>
      <c r="M192" s="18"/>
      <c r="N192" s="18"/>
      <c r="O192" s="18"/>
      <c r="P192" s="18"/>
      <c r="Q192" s="18"/>
      <c r="R192" s="18"/>
      <c r="S192" s="18"/>
      <c r="T192" s="18"/>
      <c r="U192" s="18"/>
      <c r="V192" s="2" t="str" cm="1">
        <f t="array" ref="V192">AllCurCo(Details!D191:M191)</f>
        <v/>
      </c>
      <c r="W192" s="4">
        <f>SUM(SumTCL(D192:W192,$D$7:$W$7),Details!O191)</f>
        <v>21</v>
      </c>
      <c r="X192" s="4">
        <f>SUM(CurrGP(D192:W192,$D$7:$W$7),Details!P191)</f>
        <v>73</v>
      </c>
      <c r="Y192" s="5">
        <f t="shared" si="12"/>
        <v>3.4800000190734863</v>
      </c>
      <c r="Z192" s="4" t="str">
        <f t="shared" si="13"/>
        <v>CO</v>
      </c>
      <c r="AA192" s="4">
        <f>S100L!AF192</f>
        <v>41</v>
      </c>
      <c r="AB192" s="4">
        <f>S100L!AG192</f>
        <v>121</v>
      </c>
      <c r="AC192" s="5">
        <f t="shared" si="14"/>
        <v>2.9500000476837158</v>
      </c>
      <c r="AD192" s="4">
        <f t="shared" si="15"/>
        <v>62</v>
      </c>
      <c r="AE192" s="4">
        <f t="shared" si="16"/>
        <v>194</v>
      </c>
      <c r="AF192" s="5">
        <f t="shared" si="17"/>
        <v>3.130000114440918</v>
      </c>
      <c r="AG192" s="3" t="str">
        <f>RemarksFirst(D192:W192,Details!D191:M191,S100L!AI192,AF192,$D$5:$W$5)</f>
        <v>CSC218</v>
      </c>
    </row>
    <row r="193" spans="1:33" x14ac:dyDescent="0.35">
      <c r="A193" s="99">
        <v>186</v>
      </c>
      <c r="B193" s="3" t="str">
        <f>PROPER(Details!B192)</f>
        <v>Sunday, Emmanuel Chibueze</v>
      </c>
      <c r="C193" s="22" t="str">
        <f>T(Details!C192)</f>
        <v>CMP/20/111428</v>
      </c>
      <c r="D193" s="18" t="s">
        <v>67</v>
      </c>
      <c r="E193" s="18" t="s">
        <v>69</v>
      </c>
      <c r="F193" s="18" t="s">
        <v>69</v>
      </c>
      <c r="G193" s="18" t="s">
        <v>68</v>
      </c>
      <c r="H193" s="18" t="s">
        <v>67</v>
      </c>
      <c r="I193" s="18" t="s">
        <v>69</v>
      </c>
      <c r="J193" s="18" t="s">
        <v>71</v>
      </c>
      <c r="K193" s="18" t="s">
        <v>69</v>
      </c>
      <c r="L193" s="18" t="s">
        <v>68</v>
      </c>
      <c r="M193" s="18"/>
      <c r="N193" s="18"/>
      <c r="O193" s="18"/>
      <c r="P193" s="18"/>
      <c r="Q193" s="18"/>
      <c r="R193" s="18"/>
      <c r="S193" s="18"/>
      <c r="T193" s="18"/>
      <c r="U193" s="18"/>
      <c r="V193" s="2" t="str" cm="1">
        <f t="array" ref="V193">AllCurCo(Details!D192:M192)</f>
        <v/>
      </c>
      <c r="W193" s="4">
        <f>SUM(SumTCL(D193:W193,$D$7:$W$7),Details!O192)</f>
        <v>21</v>
      </c>
      <c r="X193" s="4">
        <f>SUM(CurrGP(D193:W193,$D$7:$W$7),Details!P192)</f>
        <v>86</v>
      </c>
      <c r="Y193" s="5">
        <f t="shared" si="12"/>
        <v>4.0999999046325684</v>
      </c>
      <c r="Z193" s="4" t="str">
        <f t="shared" si="13"/>
        <v>P</v>
      </c>
      <c r="AA193" s="4">
        <f>S100L!AF193</f>
        <v>41</v>
      </c>
      <c r="AB193" s="4">
        <f>S100L!AG193</f>
        <v>148</v>
      </c>
      <c r="AC193" s="5">
        <f t="shared" si="14"/>
        <v>3.6099998950958252</v>
      </c>
      <c r="AD193" s="4">
        <f t="shared" si="15"/>
        <v>62</v>
      </c>
      <c r="AE193" s="4">
        <f t="shared" si="16"/>
        <v>234</v>
      </c>
      <c r="AF193" s="5">
        <f t="shared" si="17"/>
        <v>3.7699999809265137</v>
      </c>
      <c r="AG193" s="3" t="str">
        <f>RemarksFirst(D193:W193,Details!D192:M192,S100L!AI193,AF193,$D$5:$W$5)</f>
        <v>PASS</v>
      </c>
    </row>
    <row r="194" spans="1:33" x14ac:dyDescent="0.35">
      <c r="A194" s="99">
        <v>187</v>
      </c>
      <c r="B194" s="3" t="str">
        <f>PROPER(Details!B193)</f>
        <v>Ofoma, Kingsley Chukwuebuka</v>
      </c>
      <c r="C194" s="22" t="str">
        <f>T(Details!C193)</f>
        <v>CMP/20/111444</v>
      </c>
      <c r="D194" s="18" t="s">
        <v>67</v>
      </c>
      <c r="E194" s="18" t="s">
        <v>67</v>
      </c>
      <c r="F194" s="18" t="s">
        <v>70</v>
      </c>
      <c r="G194" s="18" t="s">
        <v>67</v>
      </c>
      <c r="H194" s="18" t="s">
        <v>69</v>
      </c>
      <c r="I194" s="18" t="s">
        <v>67</v>
      </c>
      <c r="J194" s="18" t="s">
        <v>68</v>
      </c>
      <c r="K194" s="18" t="s">
        <v>68</v>
      </c>
      <c r="L194" s="18" t="s">
        <v>68</v>
      </c>
      <c r="M194" s="18"/>
      <c r="N194" s="18"/>
      <c r="O194" s="18"/>
      <c r="P194" s="18"/>
      <c r="Q194" s="18"/>
      <c r="R194" s="18"/>
      <c r="S194" s="18"/>
      <c r="T194" s="18"/>
      <c r="U194" s="18"/>
      <c r="V194" s="2" t="str" cm="1">
        <f t="array" ref="V194">AllCurCo(Details!D193:M193)</f>
        <v/>
      </c>
      <c r="W194" s="4">
        <f>SUM(SumTCL(D194:W194,$D$7:$W$7),Details!O193)</f>
        <v>21</v>
      </c>
      <c r="X194" s="4">
        <f>SUM(CurrGP(D194:W194,$D$7:$W$7),Details!P193)</f>
        <v>72</v>
      </c>
      <c r="Y194" s="5">
        <f t="shared" si="12"/>
        <v>3.4300000667572021</v>
      </c>
      <c r="Z194" s="4" t="str">
        <f t="shared" si="13"/>
        <v>P</v>
      </c>
      <c r="AA194" s="4">
        <f>S100L!AF194</f>
        <v>41</v>
      </c>
      <c r="AB194" s="4">
        <f>S100L!AG194</f>
        <v>151</v>
      </c>
      <c r="AC194" s="5">
        <f t="shared" si="14"/>
        <v>3.6800000667572021</v>
      </c>
      <c r="AD194" s="4">
        <f t="shared" si="15"/>
        <v>62</v>
      </c>
      <c r="AE194" s="4">
        <f t="shared" si="16"/>
        <v>223</v>
      </c>
      <c r="AF194" s="5">
        <f t="shared" si="17"/>
        <v>3.5999999046325684</v>
      </c>
      <c r="AG194" s="3" t="str">
        <f>RemarksFirst(D194:W194,Details!D193:M193,S100L!AI194,AF194,$D$5:$W$5)</f>
        <v>PHY212</v>
      </c>
    </row>
    <row r="195" spans="1:33" x14ac:dyDescent="0.35">
      <c r="A195" s="99">
        <v>188</v>
      </c>
      <c r="B195" s="3" t="str">
        <f>PROPER(Details!B194)</f>
        <v>Anyim, Chidi Chikaife</v>
      </c>
      <c r="C195" s="22" t="str">
        <f>T(Details!C194)</f>
        <v>CMP/20/111448</v>
      </c>
      <c r="D195" s="18" t="s">
        <v>68</v>
      </c>
      <c r="E195" s="18" t="s">
        <v>69</v>
      </c>
      <c r="F195" s="18" t="s">
        <v>69</v>
      </c>
      <c r="G195" s="18" t="s">
        <v>68</v>
      </c>
      <c r="H195" s="18" t="s">
        <v>68</v>
      </c>
      <c r="I195" s="18" t="s">
        <v>68</v>
      </c>
      <c r="J195" s="18" t="s">
        <v>68</v>
      </c>
      <c r="K195" s="18" t="s">
        <v>68</v>
      </c>
      <c r="L195" s="18" t="s">
        <v>68</v>
      </c>
      <c r="M195" s="18"/>
      <c r="N195" s="18"/>
      <c r="O195" s="18"/>
      <c r="P195" s="18"/>
      <c r="Q195" s="18"/>
      <c r="R195" s="18"/>
      <c r="S195" s="18"/>
      <c r="T195" s="18"/>
      <c r="U195" s="18"/>
      <c r="V195" s="2" t="str" cm="1">
        <f t="array" ref="V195">AllCurCo(Details!D194:M194)</f>
        <v/>
      </c>
      <c r="W195" s="4">
        <f>SUM(SumTCL(D195:W195,$D$7:$W$7),Details!O194)</f>
        <v>21</v>
      </c>
      <c r="X195" s="4">
        <f>SUM(CurrGP(D195:W195,$D$7:$W$7),Details!P194)</f>
        <v>73</v>
      </c>
      <c r="Y195" s="5">
        <f t="shared" si="12"/>
        <v>3.4800000190734863</v>
      </c>
      <c r="Z195" s="4" t="str">
        <f t="shared" si="13"/>
        <v>P</v>
      </c>
      <c r="AA195" s="4">
        <f>S100L!AF195</f>
        <v>41</v>
      </c>
      <c r="AB195" s="4">
        <f>S100L!AG195</f>
        <v>143</v>
      </c>
      <c r="AC195" s="5">
        <f t="shared" si="14"/>
        <v>3.4900000095367432</v>
      </c>
      <c r="AD195" s="4">
        <f t="shared" si="15"/>
        <v>62</v>
      </c>
      <c r="AE195" s="4">
        <f t="shared" si="16"/>
        <v>216</v>
      </c>
      <c r="AF195" s="5">
        <f t="shared" si="17"/>
        <v>3.4800000190734863</v>
      </c>
      <c r="AG195" s="3" t="str">
        <f>RemarksFirst(D195:W195,Details!D194:M194,S100L!AI195,AF195,$D$5:$W$5)</f>
        <v>GSS126</v>
      </c>
    </row>
    <row r="196" spans="1:33" x14ac:dyDescent="0.35">
      <c r="A196" s="99">
        <v>189</v>
      </c>
      <c r="B196" s="3" t="str">
        <f>PROPER(Details!B195)</f>
        <v>Osondu, Precious Chidozie</v>
      </c>
      <c r="C196" s="22" t="str">
        <f>T(Details!C195)</f>
        <v>CMP/20/111457</v>
      </c>
      <c r="D196" s="18" t="s">
        <v>72</v>
      </c>
      <c r="E196" s="18" t="s">
        <v>67</v>
      </c>
      <c r="F196" s="18" t="s">
        <v>71</v>
      </c>
      <c r="G196" s="18" t="s">
        <v>68</v>
      </c>
      <c r="H196" s="18" t="s">
        <v>71</v>
      </c>
      <c r="I196" s="18" t="s">
        <v>67</v>
      </c>
      <c r="J196" s="18" t="s">
        <v>68</v>
      </c>
      <c r="K196" s="18" t="s">
        <v>68</v>
      </c>
      <c r="L196" s="18" t="s">
        <v>68</v>
      </c>
      <c r="M196" s="18"/>
      <c r="N196" s="18"/>
      <c r="O196" s="18"/>
      <c r="P196" s="18"/>
      <c r="Q196" s="18"/>
      <c r="R196" s="18"/>
      <c r="S196" s="18"/>
      <c r="T196" s="18"/>
      <c r="U196" s="18"/>
      <c r="V196" s="2" t="str" cm="1">
        <f t="array" ref="V196">AllCurCo(Details!D195:M195)</f>
        <v>PHY112 (2)A</v>
      </c>
      <c r="W196" s="4">
        <f>SUM(SumTCL(D196:W196,$D$7:$W$7),Details!O195)</f>
        <v>23</v>
      </c>
      <c r="X196" s="4">
        <f>SUM(CurrGP(D196:W196,$D$7:$W$7),Details!P195)</f>
        <v>69</v>
      </c>
      <c r="Y196" s="5">
        <f t="shared" si="12"/>
        <v>3</v>
      </c>
      <c r="Z196" s="4" t="str">
        <f t="shared" si="13"/>
        <v>P</v>
      </c>
      <c r="AA196" s="4">
        <f>S100L!AF196</f>
        <v>41</v>
      </c>
      <c r="AB196" s="4">
        <f>S100L!AG196</f>
        <v>94</v>
      </c>
      <c r="AC196" s="5">
        <f t="shared" si="14"/>
        <v>2.2899999618530273</v>
      </c>
      <c r="AD196" s="4">
        <f t="shared" si="15"/>
        <v>64</v>
      </c>
      <c r="AE196" s="4">
        <f t="shared" si="16"/>
        <v>163</v>
      </c>
      <c r="AF196" s="5">
        <f t="shared" si="17"/>
        <v>2.5499999523162842</v>
      </c>
      <c r="AG196" s="3" t="str">
        <f>RemarksFirst(D196:W196,Details!D195:M195,S100L!AI196,AF196,$D$5:$W$5)</f>
        <v>CHM121,GSS126,GSS113</v>
      </c>
    </row>
    <row r="197" spans="1:33" x14ac:dyDescent="0.35">
      <c r="A197" s="99">
        <v>190</v>
      </c>
      <c r="B197" s="3" t="str">
        <f>PROPER(Details!B196)</f>
        <v>Ezeorah, Valentine Okenna</v>
      </c>
      <c r="C197" s="22" t="str">
        <f>T(Details!C196)</f>
        <v>CMP/20/111467</v>
      </c>
      <c r="D197" s="18" t="s">
        <v>72</v>
      </c>
      <c r="E197" s="18" t="s">
        <v>67</v>
      </c>
      <c r="F197" s="18" t="s">
        <v>67</v>
      </c>
      <c r="G197" s="18" t="s">
        <v>67</v>
      </c>
      <c r="H197" s="18" t="s">
        <v>69</v>
      </c>
      <c r="I197" s="18" t="s">
        <v>68</v>
      </c>
      <c r="J197" s="18" t="s">
        <v>68</v>
      </c>
      <c r="K197" s="18" t="s">
        <v>68</v>
      </c>
      <c r="L197" s="18" t="s">
        <v>776</v>
      </c>
      <c r="M197" s="18"/>
      <c r="N197" s="18"/>
      <c r="O197" s="18"/>
      <c r="P197" s="18"/>
      <c r="Q197" s="18"/>
      <c r="R197" s="18"/>
      <c r="S197" s="18"/>
      <c r="T197" s="18"/>
      <c r="U197" s="18"/>
      <c r="V197" s="2" t="str" cm="1">
        <f t="array" ref="V197">AllCurCo(Details!D196:M196)</f>
        <v/>
      </c>
      <c r="W197" s="4">
        <f>SUM(SumTCL(D197:W197,$D$7:$W$7),Details!O196)</f>
        <v>19</v>
      </c>
      <c r="X197" s="4">
        <f>SUM(CurrGP(D197:W197,$D$7:$W$7),Details!P196)</f>
        <v>62</v>
      </c>
      <c r="Y197" s="5">
        <f t="shared" si="12"/>
        <v>3.2599999904632568</v>
      </c>
      <c r="Z197" s="4" t="str">
        <f t="shared" si="13"/>
        <v>CO</v>
      </c>
      <c r="AA197" s="4">
        <f>S100L!AF197</f>
        <v>41</v>
      </c>
      <c r="AB197" s="4">
        <f>S100L!AG197</f>
        <v>126</v>
      </c>
      <c r="AC197" s="5">
        <f t="shared" si="14"/>
        <v>3.0699999332427979</v>
      </c>
      <c r="AD197" s="4">
        <f t="shared" si="15"/>
        <v>60</v>
      </c>
      <c r="AE197" s="4">
        <f t="shared" si="16"/>
        <v>188</v>
      </c>
      <c r="AF197" s="5">
        <f t="shared" si="17"/>
        <v>3.130000114440918</v>
      </c>
      <c r="AG197" s="3" t="str">
        <f>RemarksFirst(D197:W197,Details!D196:M196,S100L!AI197,AF197,$D$5:$W$5)</f>
        <v>CSC218,UGC121</v>
      </c>
    </row>
    <row r="198" spans="1:33" x14ac:dyDescent="0.35">
      <c r="A198" s="99">
        <v>191</v>
      </c>
      <c r="B198" s="3" t="str">
        <f>PROPER(Details!B197)</f>
        <v>Ibeh, Charles Odkinakachukwu</v>
      </c>
      <c r="C198" s="22" t="str">
        <f>T(Details!C197)</f>
        <v>CMP/20/111470</v>
      </c>
      <c r="D198" s="18" t="s">
        <v>68</v>
      </c>
      <c r="E198" s="18" t="s">
        <v>69</v>
      </c>
      <c r="F198" s="18" t="s">
        <v>72</v>
      </c>
      <c r="G198" s="18" t="s">
        <v>67</v>
      </c>
      <c r="H198" s="18" t="s">
        <v>67</v>
      </c>
      <c r="I198" s="18" t="s">
        <v>68</v>
      </c>
      <c r="J198" s="18" t="s">
        <v>71</v>
      </c>
      <c r="K198" s="18" t="s">
        <v>72</v>
      </c>
      <c r="L198" s="18" t="s">
        <v>70</v>
      </c>
      <c r="M198" s="18"/>
      <c r="N198" s="18"/>
      <c r="O198" s="18"/>
      <c r="P198" s="18"/>
      <c r="Q198" s="18"/>
      <c r="R198" s="18"/>
      <c r="S198" s="18"/>
      <c r="T198" s="18"/>
      <c r="U198" s="18"/>
      <c r="V198" s="2" t="str" cm="1">
        <f t="array" ref="V198">AllCurCo(Details!D197:M197)</f>
        <v/>
      </c>
      <c r="W198" s="4">
        <f>SUM(SumTCL(D198:W198,$D$7:$W$7),Details!O197)</f>
        <v>21</v>
      </c>
      <c r="X198" s="4">
        <f>SUM(CurrGP(D198:W198,$D$7:$W$7),Details!P197)</f>
        <v>57</v>
      </c>
      <c r="Y198" s="5">
        <f t="shared" si="12"/>
        <v>2.7100000381469727</v>
      </c>
      <c r="Z198" s="4" t="str">
        <f t="shared" si="13"/>
        <v>CO</v>
      </c>
      <c r="AA198" s="4">
        <f>S100L!AF198</f>
        <v>41</v>
      </c>
      <c r="AB198" s="4">
        <f>S100L!AG198</f>
        <v>159</v>
      </c>
      <c r="AC198" s="5">
        <f t="shared" si="14"/>
        <v>3.880000114440918</v>
      </c>
      <c r="AD198" s="4">
        <f t="shared" si="15"/>
        <v>62</v>
      </c>
      <c r="AE198" s="4">
        <f t="shared" si="16"/>
        <v>216</v>
      </c>
      <c r="AF198" s="5">
        <f t="shared" si="17"/>
        <v>3.4800000190734863</v>
      </c>
      <c r="AG198" s="3" t="str">
        <f>RemarksFirst(D198:W198,Details!D197:M197,S100L!AI198,AF198,$D$5:$W$5)</f>
        <v>CSC218,PHY122,CSC122</v>
      </c>
    </row>
    <row r="199" spans="1:33" x14ac:dyDescent="0.35">
      <c r="A199" s="99">
        <v>192</v>
      </c>
      <c r="B199" s="3" t="str">
        <f>PROPER(Details!B198)</f>
        <v>Uchechukwu, Chidera Joseph</v>
      </c>
      <c r="C199" s="22" t="str">
        <f>T(Details!C198)</f>
        <v>CMP/20/111484</v>
      </c>
      <c r="D199" s="18" t="s">
        <v>68</v>
      </c>
      <c r="E199" s="18" t="s">
        <v>68</v>
      </c>
      <c r="F199" s="18" t="s">
        <v>67</v>
      </c>
      <c r="G199" s="18" t="s">
        <v>68</v>
      </c>
      <c r="H199" s="18" t="s">
        <v>68</v>
      </c>
      <c r="I199" s="18" t="s">
        <v>69</v>
      </c>
      <c r="J199" s="18" t="s">
        <v>68</v>
      </c>
      <c r="K199" s="18" t="s">
        <v>69</v>
      </c>
      <c r="L199" s="18" t="s">
        <v>70</v>
      </c>
      <c r="M199" s="18"/>
      <c r="N199" s="18"/>
      <c r="O199" s="18"/>
      <c r="P199" s="18"/>
      <c r="Q199" s="18"/>
      <c r="R199" s="18"/>
      <c r="S199" s="18"/>
      <c r="T199" s="18"/>
      <c r="U199" s="18"/>
      <c r="V199" s="2" t="str" cm="1">
        <f t="array" ref="V199">AllCurCo(Details!D198:M198)</f>
        <v>CHM114 (1)A</v>
      </c>
      <c r="W199" s="4">
        <f>SUM(SumTCL(D199:W199,$D$7:$W$7),Details!O198)</f>
        <v>22</v>
      </c>
      <c r="X199" s="4">
        <f>SUM(CurrGP(D199:W199,$D$7:$W$7),Details!P198)</f>
        <v>74</v>
      </c>
      <c r="Y199" s="5">
        <f t="shared" si="12"/>
        <v>3.3599998950958252</v>
      </c>
      <c r="Z199" s="4" t="str">
        <f t="shared" si="13"/>
        <v>CO</v>
      </c>
      <c r="AA199" s="4">
        <f>S100L!AF199</f>
        <v>41</v>
      </c>
      <c r="AB199" s="4">
        <f>S100L!AG199</f>
        <v>122</v>
      </c>
      <c r="AC199" s="5">
        <f t="shared" si="14"/>
        <v>2.9800000190734863</v>
      </c>
      <c r="AD199" s="4">
        <f t="shared" si="15"/>
        <v>63</v>
      </c>
      <c r="AE199" s="4">
        <f t="shared" si="16"/>
        <v>196</v>
      </c>
      <c r="AF199" s="5">
        <f t="shared" si="17"/>
        <v>3.1099998950958252</v>
      </c>
      <c r="AG199" s="3" t="str">
        <f>RemarksFirst(D199:W199,Details!D198:M198,S100L!AI199,AF199,$D$5:$W$5)</f>
        <v>CSC218,CHM124</v>
      </c>
    </row>
    <row r="200" spans="1:33" x14ac:dyDescent="0.35">
      <c r="A200" s="99">
        <v>193</v>
      </c>
      <c r="B200" s="3" t="str">
        <f>PROPER(Details!B199)</f>
        <v>Andrew, Chibuike Ndubueze</v>
      </c>
      <c r="C200" s="22" t="str">
        <f>T(Details!C199)</f>
        <v>CMP/20/111522</v>
      </c>
      <c r="D200" s="18" t="s">
        <v>67</v>
      </c>
      <c r="E200" s="18" t="s">
        <v>69</v>
      </c>
      <c r="F200" s="18" t="s">
        <v>67</v>
      </c>
      <c r="G200" s="18" t="s">
        <v>67</v>
      </c>
      <c r="H200" s="18" t="s">
        <v>67</v>
      </c>
      <c r="I200" s="18" t="s">
        <v>68</v>
      </c>
      <c r="J200" s="18" t="s">
        <v>71</v>
      </c>
      <c r="K200" s="18" t="s">
        <v>67</v>
      </c>
      <c r="L200" s="18" t="s">
        <v>72</v>
      </c>
      <c r="M200" s="18"/>
      <c r="N200" s="18"/>
      <c r="O200" s="18"/>
      <c r="P200" s="18"/>
      <c r="Q200" s="18"/>
      <c r="R200" s="18"/>
      <c r="S200" s="18"/>
      <c r="T200" s="18"/>
      <c r="U200" s="18"/>
      <c r="V200" s="2" t="str" cm="1">
        <f t="array" ref="V200">AllCurCo(Details!D199:M199)</f>
        <v/>
      </c>
      <c r="W200" s="4">
        <f>SUM(SumTCL(D200:W200,$D$7:$W$7),Details!O199)</f>
        <v>21</v>
      </c>
      <c r="X200" s="4">
        <f>SUM(CurrGP(D200:W200,$D$7:$W$7),Details!P199)</f>
        <v>74</v>
      </c>
      <c r="Y200" s="5">
        <f t="shared" si="12"/>
        <v>3.5199999809265137</v>
      </c>
      <c r="Z200" s="4" t="str">
        <f t="shared" si="13"/>
        <v>P</v>
      </c>
      <c r="AA200" s="4">
        <f>S100L!AF200</f>
        <v>41</v>
      </c>
      <c r="AB200" s="4">
        <f>S100L!AG200</f>
        <v>135</v>
      </c>
      <c r="AC200" s="5">
        <f t="shared" si="14"/>
        <v>3.2899999618530273</v>
      </c>
      <c r="AD200" s="4">
        <f t="shared" si="15"/>
        <v>62</v>
      </c>
      <c r="AE200" s="4">
        <f t="shared" si="16"/>
        <v>209</v>
      </c>
      <c r="AF200" s="5">
        <f t="shared" si="17"/>
        <v>3.369999885559082</v>
      </c>
      <c r="AG200" s="3" t="str">
        <f>RemarksFirst(D200:W200,Details!D199:M199,S100L!AI200,AF200,$D$5:$W$5)</f>
        <v>PASS</v>
      </c>
    </row>
    <row r="201" spans="1:33" x14ac:dyDescent="0.35">
      <c r="A201" s="99">
        <v>194</v>
      </c>
      <c r="B201" s="3" t="str">
        <f>PROPER(Details!B200)</f>
        <v>Uganeme, Chidera Albert</v>
      </c>
      <c r="C201" s="22" t="str">
        <f>T(Details!C200)</f>
        <v>CMP/20/111526</v>
      </c>
      <c r="D201" s="18" t="s">
        <v>68</v>
      </c>
      <c r="E201" s="18" t="s">
        <v>69</v>
      </c>
      <c r="F201" s="18" t="s">
        <v>69</v>
      </c>
      <c r="G201" s="18" t="s">
        <v>69</v>
      </c>
      <c r="H201" s="18" t="s">
        <v>67</v>
      </c>
      <c r="I201" s="18" t="s">
        <v>69</v>
      </c>
      <c r="J201" s="18" t="s">
        <v>71</v>
      </c>
      <c r="K201" s="18" t="s">
        <v>71</v>
      </c>
      <c r="L201" s="18" t="s">
        <v>68</v>
      </c>
      <c r="M201" s="18"/>
      <c r="N201" s="18"/>
      <c r="O201" s="18"/>
      <c r="P201" s="18"/>
      <c r="Q201" s="18"/>
      <c r="R201" s="18"/>
      <c r="S201" s="18"/>
      <c r="T201" s="18"/>
      <c r="U201" s="18"/>
      <c r="V201" s="2" t="str" cm="1">
        <f t="array" ref="V201">AllCurCo(Details!D200:M200)</f>
        <v>CHM114 (1)B</v>
      </c>
      <c r="W201" s="4">
        <f>SUM(SumTCL(D201:W201,$D$7:$W$7),Details!O200)</f>
        <v>22</v>
      </c>
      <c r="X201" s="4">
        <f>SUM(CurrGP(D201:W201,$D$7:$W$7),Details!P200)</f>
        <v>85</v>
      </c>
      <c r="Y201" s="5">
        <f t="shared" ref="Y201:Y264" si="18">GradePointAve(X201,W201)</f>
        <v>3.8599998950958252</v>
      </c>
      <c r="Z201" s="4" t="str">
        <f t="shared" ref="Z201:Z264" si="19">SRT(I201:U201)</f>
        <v>P</v>
      </c>
      <c r="AA201" s="4">
        <f>S100L!AF201</f>
        <v>41</v>
      </c>
      <c r="AB201" s="4">
        <f>S100L!AG201</f>
        <v>127</v>
      </c>
      <c r="AC201" s="5">
        <f t="shared" ref="AC201:AC264" si="20">GradePointAve(AB201,AA201)</f>
        <v>3.0999999046325684</v>
      </c>
      <c r="AD201" s="4">
        <f t="shared" ref="AD201:AD264" si="21">SUM(W201,AA201)</f>
        <v>63</v>
      </c>
      <c r="AE201" s="4">
        <f t="shared" ref="AE201:AE264" si="22">SUM(X201,AB201)</f>
        <v>212</v>
      </c>
      <c r="AF201" s="5">
        <f t="shared" ref="AF201:AF264" si="23">GradePointAve(AE201,AD201)</f>
        <v>3.369999885559082</v>
      </c>
      <c r="AG201" s="3" t="str">
        <f>RemarksFirst(D201:W201,Details!D200:M200,S100L!AI201,AF201,$D$5:$W$5)</f>
        <v>CHM124,CSC122,MTH123</v>
      </c>
    </row>
    <row r="202" spans="1:33" x14ac:dyDescent="0.35">
      <c r="A202" s="99">
        <v>195</v>
      </c>
      <c r="B202" s="3" t="str">
        <f>PROPER(Details!B201)</f>
        <v>Chidiebere, Victor Chinemerem</v>
      </c>
      <c r="C202" s="22" t="str">
        <f>T(Details!C201)</f>
        <v>CMP/20/111537</v>
      </c>
      <c r="D202" s="20" t="s">
        <v>70</v>
      </c>
      <c r="E202" s="18" t="s">
        <v>67</v>
      </c>
      <c r="F202" s="18" t="s">
        <v>67</v>
      </c>
      <c r="G202" s="18" t="s">
        <v>72</v>
      </c>
      <c r="H202" s="18" t="s">
        <v>69</v>
      </c>
      <c r="I202" s="18" t="s">
        <v>71</v>
      </c>
      <c r="J202" s="18" t="s">
        <v>71</v>
      </c>
      <c r="K202" s="18" t="s">
        <v>67</v>
      </c>
      <c r="L202" s="18" t="s">
        <v>71</v>
      </c>
      <c r="M202" s="18"/>
      <c r="N202" s="18"/>
      <c r="O202" s="18"/>
      <c r="P202" s="18"/>
      <c r="Q202" s="18"/>
      <c r="R202" s="18"/>
      <c r="S202" s="18"/>
      <c r="T202" s="18"/>
      <c r="U202" s="18"/>
      <c r="V202" s="2" t="str" cm="1">
        <f t="array" ref="V202">AllCurCo(Details!D201:M201)</f>
        <v/>
      </c>
      <c r="W202" s="4">
        <f>SUM(SumTCL(D202:W202,$D$7:$W$7),Details!O201)</f>
        <v>21</v>
      </c>
      <c r="X202" s="4">
        <f>SUM(CurrGP(D202:W202,$D$7:$W$7),Details!P201)</f>
        <v>54</v>
      </c>
      <c r="Y202" s="5">
        <f t="shared" si="18"/>
        <v>2.5699999332427979</v>
      </c>
      <c r="Z202" s="4" t="str">
        <f t="shared" si="19"/>
        <v>P</v>
      </c>
      <c r="AA202" s="4">
        <f>S100L!AF202</f>
        <v>38</v>
      </c>
      <c r="AB202" s="4">
        <f>S100L!AG202</f>
        <v>117</v>
      </c>
      <c r="AC202" s="5">
        <f t="shared" si="20"/>
        <v>3.0799999237060547</v>
      </c>
      <c r="AD202" s="4">
        <f t="shared" si="21"/>
        <v>59</v>
      </c>
      <c r="AE202" s="4">
        <f t="shared" si="22"/>
        <v>171</v>
      </c>
      <c r="AF202" s="5">
        <f t="shared" si="23"/>
        <v>2.9000000953674316</v>
      </c>
      <c r="AG202" s="3" t="str">
        <f>RemarksFirst(D202:W202,Details!D201:M201,S100L!AI202,AF202,$D$5:$W$5)</f>
        <v>MTH211,PHY122</v>
      </c>
    </row>
    <row r="203" spans="1:33" x14ac:dyDescent="0.35">
      <c r="A203" s="99">
        <v>196</v>
      </c>
      <c r="B203" s="3" t="str">
        <f>PROPER(Details!B202)</f>
        <v>Omeoga, Wisdom Samuel</v>
      </c>
      <c r="C203" s="22" t="str">
        <f>T(Details!C202)</f>
        <v>CMP/20/111557</v>
      </c>
      <c r="D203" s="18" t="s">
        <v>72</v>
      </c>
      <c r="E203" s="18" t="s">
        <v>69</v>
      </c>
      <c r="F203" s="18" t="s">
        <v>67</v>
      </c>
      <c r="G203" s="18" t="s">
        <v>69</v>
      </c>
      <c r="H203" s="18" t="s">
        <v>69</v>
      </c>
      <c r="I203" s="18" t="s">
        <v>69</v>
      </c>
      <c r="J203" s="18" t="s">
        <v>71</v>
      </c>
      <c r="K203" s="18" t="s">
        <v>69</v>
      </c>
      <c r="L203" s="18" t="s">
        <v>67</v>
      </c>
      <c r="M203" s="18"/>
      <c r="N203" s="18"/>
      <c r="O203" s="18"/>
      <c r="P203" s="18"/>
      <c r="Q203" s="18"/>
      <c r="R203" s="18"/>
      <c r="S203" s="18"/>
      <c r="T203" s="18"/>
      <c r="U203" s="18"/>
      <c r="V203" s="2" t="str" cm="1">
        <f t="array" ref="V203">AllCurCo(Details!D202:M202)</f>
        <v/>
      </c>
      <c r="W203" s="4">
        <f>SUM(SumTCL(D203:W203,$D$7:$W$7),Details!O202)</f>
        <v>21</v>
      </c>
      <c r="X203" s="4">
        <f>SUM(CurrGP(D203:W203,$D$7:$W$7),Details!P202)</f>
        <v>83</v>
      </c>
      <c r="Y203" s="5">
        <f t="shared" si="18"/>
        <v>3.9500000476837158</v>
      </c>
      <c r="Z203" s="4" t="str">
        <f t="shared" si="19"/>
        <v>P</v>
      </c>
      <c r="AA203" s="4">
        <f>S100L!AF203</f>
        <v>41</v>
      </c>
      <c r="AB203" s="4">
        <f>S100L!AG203</f>
        <v>159</v>
      </c>
      <c r="AC203" s="5">
        <f t="shared" si="20"/>
        <v>3.880000114440918</v>
      </c>
      <c r="AD203" s="4">
        <f t="shared" si="21"/>
        <v>62</v>
      </c>
      <c r="AE203" s="4">
        <f t="shared" si="22"/>
        <v>242</v>
      </c>
      <c r="AF203" s="5">
        <f t="shared" si="23"/>
        <v>3.9000000953674316</v>
      </c>
      <c r="AG203" s="3" t="str">
        <f>RemarksFirst(D203:W203,Details!D202:M202,S100L!AI203,AF203,$D$5:$W$5)</f>
        <v>PASS</v>
      </c>
    </row>
    <row r="204" spans="1:33" x14ac:dyDescent="0.35">
      <c r="A204" s="99">
        <v>197</v>
      </c>
      <c r="B204" s="3" t="str">
        <f>PROPER(Details!B203)</f>
        <v>Aniekwena,  Clinton  Chukwuebuka</v>
      </c>
      <c r="C204" s="22" t="str">
        <f>T(Details!C203)</f>
        <v>CMP/20/111560</v>
      </c>
      <c r="D204" s="18" t="s">
        <v>69</v>
      </c>
      <c r="E204" s="18" t="s">
        <v>69</v>
      </c>
      <c r="F204" s="18" t="s">
        <v>67</v>
      </c>
      <c r="G204" s="18" t="s">
        <v>68</v>
      </c>
      <c r="H204" s="18" t="s">
        <v>67</v>
      </c>
      <c r="I204" s="18" t="s">
        <v>69</v>
      </c>
      <c r="J204" s="18" t="s">
        <v>68</v>
      </c>
      <c r="K204" s="18" t="s">
        <v>67</v>
      </c>
      <c r="L204" s="18" t="s">
        <v>72</v>
      </c>
      <c r="M204" s="18"/>
      <c r="N204" s="18"/>
      <c r="O204" s="18"/>
      <c r="P204" s="18"/>
      <c r="Q204" s="18"/>
      <c r="R204" s="18"/>
      <c r="S204" s="18"/>
      <c r="T204" s="18"/>
      <c r="U204" s="18"/>
      <c r="V204" s="2" t="str" cm="1">
        <f t="array" ref="V204">AllCurCo(Details!D203:M203)</f>
        <v/>
      </c>
      <c r="W204" s="4">
        <f>SUM(SumTCL(D204:W204,$D$7:$W$7),Details!O203)</f>
        <v>21</v>
      </c>
      <c r="X204" s="4">
        <f>SUM(CurrGP(D204:W204,$D$7:$W$7),Details!P203)</f>
        <v>83</v>
      </c>
      <c r="Y204" s="5">
        <f t="shared" si="18"/>
        <v>3.9500000476837158</v>
      </c>
      <c r="Z204" s="4" t="str">
        <f t="shared" si="19"/>
        <v>P</v>
      </c>
      <c r="AA204" s="4">
        <f>S100L!AF204</f>
        <v>41</v>
      </c>
      <c r="AB204" s="4">
        <f>S100L!AG204</f>
        <v>140</v>
      </c>
      <c r="AC204" s="5">
        <f t="shared" si="20"/>
        <v>3.4100000858306885</v>
      </c>
      <c r="AD204" s="4">
        <f t="shared" si="21"/>
        <v>62</v>
      </c>
      <c r="AE204" s="4">
        <f t="shared" si="22"/>
        <v>223</v>
      </c>
      <c r="AF204" s="5">
        <f t="shared" si="23"/>
        <v>3.5999999046325684</v>
      </c>
      <c r="AG204" s="3" t="str">
        <f>RemarksFirst(D204:W204,Details!D203:M203,S100L!AI204,AF204,$D$5:$W$5)</f>
        <v>PASS</v>
      </c>
    </row>
    <row r="205" spans="1:33" s="37" customFormat="1" x14ac:dyDescent="0.35">
      <c r="A205" s="99">
        <v>198</v>
      </c>
      <c r="B205" s="32" t="str">
        <f>PROPER(Details!B204)</f>
        <v>Anuforo, Victor Chibuike</v>
      </c>
      <c r="C205" s="33" t="str">
        <f>T(Details!C204)</f>
        <v>CMP/20/111576</v>
      </c>
      <c r="D205" s="18" t="s">
        <v>68</v>
      </c>
      <c r="E205" s="34" t="s">
        <v>71</v>
      </c>
      <c r="F205" s="34" t="s">
        <v>71</v>
      </c>
      <c r="G205" s="34" t="s">
        <v>67</v>
      </c>
      <c r="H205" s="34" t="s">
        <v>67</v>
      </c>
      <c r="I205" s="34" t="s">
        <v>67</v>
      </c>
      <c r="J205" s="34" t="s">
        <v>68</v>
      </c>
      <c r="K205" s="34" t="s">
        <v>67</v>
      </c>
      <c r="L205" s="18" t="s">
        <v>72</v>
      </c>
      <c r="M205" s="34"/>
      <c r="N205" s="34"/>
      <c r="O205" s="34"/>
      <c r="P205" s="34"/>
      <c r="Q205" s="34"/>
      <c r="R205" s="34"/>
      <c r="S205" s="34"/>
      <c r="T205" s="34"/>
      <c r="U205" s="34"/>
      <c r="V205" s="2" t="str" cm="1">
        <f t="array" ref="V205">AllCurCo(Details!D204:M204)</f>
        <v/>
      </c>
      <c r="W205" s="4">
        <f>SUM(SumTCL(D205:W205,$D$7:$W$7),Details!O204)</f>
        <v>21</v>
      </c>
      <c r="X205" s="4">
        <f>SUM(CurrGP(D205:W205,$D$7:$W$7),Details!P204)</f>
        <v>63</v>
      </c>
      <c r="Y205" s="5">
        <f t="shared" si="18"/>
        <v>3</v>
      </c>
      <c r="Z205" s="4" t="str">
        <f t="shared" si="19"/>
        <v>P</v>
      </c>
      <c r="AA205" s="4">
        <f>S100L!AF205</f>
        <v>41</v>
      </c>
      <c r="AB205" s="4">
        <f>S100L!AG205</f>
        <v>137</v>
      </c>
      <c r="AC205" s="5">
        <f t="shared" si="20"/>
        <v>3.3399999141693115</v>
      </c>
      <c r="AD205" s="4">
        <f t="shared" si="21"/>
        <v>62</v>
      </c>
      <c r="AE205" s="4">
        <f t="shared" si="22"/>
        <v>200</v>
      </c>
      <c r="AF205" s="5">
        <f t="shared" si="23"/>
        <v>3.2300000190734863</v>
      </c>
      <c r="AG205" s="3" t="str">
        <f>RemarksFirst(D205:W205,Details!D204:M204,S100L!AI205,AF205,$D$5:$W$5)</f>
        <v>CHM124</v>
      </c>
    </row>
    <row r="206" spans="1:33" ht="26" customHeight="1" x14ac:dyDescent="0.35">
      <c r="A206" s="99">
        <v>199</v>
      </c>
      <c r="B206" s="3" t="str">
        <f>PROPER(Details!B205)</f>
        <v>Mmecha, Samuel Oluebube</v>
      </c>
      <c r="C206" s="22" t="str">
        <f>T(Details!C205)</f>
        <v>CMP/20/111587</v>
      </c>
      <c r="D206" s="34" t="s">
        <v>70</v>
      </c>
      <c r="E206" s="18" t="s">
        <v>72</v>
      </c>
      <c r="F206" s="18" t="s">
        <v>70</v>
      </c>
      <c r="G206" s="18" t="s">
        <v>71</v>
      </c>
      <c r="H206" s="18" t="s">
        <v>70</v>
      </c>
      <c r="I206" s="18" t="s">
        <v>70</v>
      </c>
      <c r="J206" s="18" t="s">
        <v>68</v>
      </c>
      <c r="K206" s="18" t="s">
        <v>67</v>
      </c>
      <c r="L206" s="18" t="s">
        <v>70</v>
      </c>
      <c r="M206" s="18"/>
      <c r="N206" s="18"/>
      <c r="O206" s="18"/>
      <c r="P206" s="18"/>
      <c r="Q206" s="18"/>
      <c r="R206" s="18"/>
      <c r="S206" s="18"/>
      <c r="T206" s="18"/>
      <c r="U206" s="18"/>
      <c r="V206" s="2" t="str" cm="1">
        <f t="array" ref="V206">AllCurCo(Details!D205:M205)</f>
        <v>GSS112 (2)C</v>
      </c>
      <c r="W206" s="4">
        <f>SUM(SumTCL(D206:W206,$D$7:$W$7),Details!O205)</f>
        <v>23</v>
      </c>
      <c r="X206" s="4">
        <f>SUM(CurrGP(D206:W206,$D$7:$W$7),Details!P205)</f>
        <v>27</v>
      </c>
      <c r="Y206" s="5">
        <f t="shared" si="18"/>
        <v>1.1699999570846558</v>
      </c>
      <c r="Z206" s="4" t="str">
        <f t="shared" si="19"/>
        <v>CO</v>
      </c>
      <c r="AA206" s="4">
        <f>S100L!AF206</f>
        <v>41</v>
      </c>
      <c r="AB206" s="4">
        <f>S100L!AG206</f>
        <v>114</v>
      </c>
      <c r="AC206" s="5">
        <f t="shared" si="20"/>
        <v>2.7799999713897705</v>
      </c>
      <c r="AD206" s="4">
        <f t="shared" si="21"/>
        <v>64</v>
      </c>
      <c r="AE206" s="4">
        <f t="shared" si="22"/>
        <v>141</v>
      </c>
      <c r="AF206" s="5">
        <f t="shared" si="23"/>
        <v>2.2000000476837158</v>
      </c>
      <c r="AG206" s="3" t="str">
        <f>RemarksFirst(D206:W206,Details!D205:M205,S100L!AI206,AF206,$D$5:$W$5)</f>
        <v>MTH211,PHY212,GSS217,CSC211,CSC218</v>
      </c>
    </row>
    <row r="207" spans="1:33" x14ac:dyDescent="0.35">
      <c r="A207" s="99">
        <v>200</v>
      </c>
      <c r="B207" s="3" t="str">
        <f>PROPER(Details!B206)</f>
        <v>Akukwu, Chiemela Joseph</v>
      </c>
      <c r="C207" s="22" t="str">
        <f>T(Details!C206)</f>
        <v>CMP/20/111598</v>
      </c>
      <c r="D207" s="18" t="s">
        <v>72</v>
      </c>
      <c r="E207" s="18" t="s">
        <v>69</v>
      </c>
      <c r="F207" s="18" t="s">
        <v>68</v>
      </c>
      <c r="G207" s="18" t="s">
        <v>67</v>
      </c>
      <c r="H207" s="18" t="s">
        <v>67</v>
      </c>
      <c r="I207" s="18" t="s">
        <v>68</v>
      </c>
      <c r="J207" s="18" t="s">
        <v>68</v>
      </c>
      <c r="K207" s="18" t="s">
        <v>67</v>
      </c>
      <c r="L207" s="18" t="s">
        <v>68</v>
      </c>
      <c r="M207" s="18"/>
      <c r="N207" s="18"/>
      <c r="O207" s="18"/>
      <c r="P207" s="18"/>
      <c r="Q207" s="18"/>
      <c r="R207" s="18"/>
      <c r="S207" s="18"/>
      <c r="T207" s="18"/>
      <c r="U207" s="18"/>
      <c r="V207" s="2" t="str" cm="1">
        <f t="array" ref="V207">AllCurCo(Details!D206:M206)</f>
        <v>CHM114 (1)A</v>
      </c>
      <c r="W207" s="4">
        <f>SUM(SumTCL(D207:W207,$D$7:$W$7),Details!O206)</f>
        <v>22</v>
      </c>
      <c r="X207" s="4">
        <f>SUM(CurrGP(D207:W207,$D$7:$W$7),Details!P206)</f>
        <v>74</v>
      </c>
      <c r="Y207" s="5">
        <f t="shared" si="18"/>
        <v>3.3599998950958252</v>
      </c>
      <c r="Z207" s="4" t="str">
        <f t="shared" si="19"/>
        <v>P</v>
      </c>
      <c r="AA207" s="4">
        <f>S100L!AF207</f>
        <v>41</v>
      </c>
      <c r="AB207" s="4">
        <f>S100L!AG207</f>
        <v>162</v>
      </c>
      <c r="AC207" s="5">
        <f t="shared" si="20"/>
        <v>3.9500000476837158</v>
      </c>
      <c r="AD207" s="4">
        <f t="shared" si="21"/>
        <v>63</v>
      </c>
      <c r="AE207" s="4">
        <f t="shared" si="22"/>
        <v>236</v>
      </c>
      <c r="AF207" s="5">
        <f t="shared" si="23"/>
        <v>3.75</v>
      </c>
      <c r="AG207" s="3" t="str">
        <f>RemarksFirst(D207:W207,Details!D206:M206,S100L!AI207,AF207,$D$5:$W$5)</f>
        <v>PASS</v>
      </c>
    </row>
    <row r="208" spans="1:33" ht="34" customHeight="1" x14ac:dyDescent="0.35">
      <c r="A208" s="99">
        <v>201</v>
      </c>
      <c r="B208" s="3" t="str">
        <f>PROPER(Details!B207)</f>
        <v>Joe, Kingsley Chibueze</v>
      </c>
      <c r="C208" s="22" t="str">
        <f>T(Details!C207)</f>
        <v>CMP/20/111634</v>
      </c>
      <c r="D208" s="18" t="s">
        <v>70</v>
      </c>
      <c r="E208" s="18" t="s">
        <v>68</v>
      </c>
      <c r="F208" s="18" t="s">
        <v>70</v>
      </c>
      <c r="G208" s="18" t="s">
        <v>72</v>
      </c>
      <c r="H208" s="18" t="s">
        <v>68</v>
      </c>
      <c r="I208" s="18" t="s">
        <v>72</v>
      </c>
      <c r="J208" s="18" t="s">
        <v>71</v>
      </c>
      <c r="K208" s="18" t="s">
        <v>68</v>
      </c>
      <c r="L208" s="34" t="s">
        <v>72</v>
      </c>
      <c r="M208" s="18"/>
      <c r="N208" s="18"/>
      <c r="O208" s="18"/>
      <c r="P208" s="18"/>
      <c r="Q208" s="18"/>
      <c r="R208" s="18"/>
      <c r="S208" s="18"/>
      <c r="T208" s="18"/>
      <c r="U208" s="18"/>
      <c r="V208" s="2" t="str" cm="1">
        <f t="array" ref="V208">AllCurCo(Details!D207:M207)</f>
        <v>CHM113 (3)F</v>
      </c>
      <c r="W208" s="4">
        <f>SUM(SumTCL(D208:W208,$D$7:$W$7),Details!O207)</f>
        <v>24</v>
      </c>
      <c r="X208" s="4">
        <f>SUM(CurrGP(D208:W208,$D$7:$W$7),Details!P207)</f>
        <v>32</v>
      </c>
      <c r="Y208" s="5">
        <f t="shared" si="18"/>
        <v>1.3300000429153442</v>
      </c>
      <c r="Z208" s="4" t="str">
        <f t="shared" si="19"/>
        <v>P</v>
      </c>
      <c r="AA208" s="4">
        <f>S100L!AF208</f>
        <v>41</v>
      </c>
      <c r="AB208" s="4">
        <f>S100L!AG208</f>
        <v>66</v>
      </c>
      <c r="AC208" s="5">
        <f t="shared" si="20"/>
        <v>1.6100000143051147</v>
      </c>
      <c r="AD208" s="4">
        <f t="shared" si="21"/>
        <v>65</v>
      </c>
      <c r="AE208" s="4">
        <f t="shared" si="22"/>
        <v>98</v>
      </c>
      <c r="AF208" s="5">
        <f t="shared" si="23"/>
        <v>1.5099999904632568</v>
      </c>
      <c r="AG208" s="3" t="str">
        <f>RemarksFirst(D208:W208,Details!D207:M207,S100L!AI208,AF208,$D$5:$W$5)</f>
        <v>MTH211,PHY212,CHM121,CHM124,PHY117,CHM113,CHM114,BIO112,PHY112</v>
      </c>
    </row>
    <row r="209" spans="1:33" x14ac:dyDescent="0.35">
      <c r="A209" s="99">
        <v>202</v>
      </c>
      <c r="B209" s="3" t="str">
        <f>PROPER(Details!B208)</f>
        <v>Peter, Goodness Ihechi</v>
      </c>
      <c r="C209" s="22" t="str">
        <f>T(Details!C208)</f>
        <v>CMP/20/111658</v>
      </c>
      <c r="D209" s="18" t="s">
        <v>72</v>
      </c>
      <c r="E209" s="18" t="s">
        <v>67</v>
      </c>
      <c r="F209" s="18" t="s">
        <v>72</v>
      </c>
      <c r="G209" s="18" t="s">
        <v>67</v>
      </c>
      <c r="H209" s="18" t="s">
        <v>67</v>
      </c>
      <c r="I209" s="18" t="s">
        <v>67</v>
      </c>
      <c r="J209" s="18" t="s">
        <v>68</v>
      </c>
      <c r="K209" s="18" t="s">
        <v>69</v>
      </c>
      <c r="L209" s="18" t="s">
        <v>72</v>
      </c>
      <c r="M209" s="18"/>
      <c r="N209" s="18"/>
      <c r="O209" s="18"/>
      <c r="P209" s="18"/>
      <c r="Q209" s="18"/>
      <c r="R209" s="18"/>
      <c r="S209" s="18"/>
      <c r="T209" s="18"/>
      <c r="U209" s="18"/>
      <c r="V209" s="2" t="str" cm="1">
        <f t="array" ref="V209">AllCurCo(Details!D208:M208)</f>
        <v/>
      </c>
      <c r="W209" s="4">
        <f>SUM(SumTCL(D209:W209,$D$7:$W$7),Details!O208)</f>
        <v>21</v>
      </c>
      <c r="X209" s="4">
        <f>SUM(CurrGP(D209:W209,$D$7:$W$7),Details!P208)</f>
        <v>63</v>
      </c>
      <c r="Y209" s="5">
        <f t="shared" si="18"/>
        <v>3</v>
      </c>
      <c r="Z209" s="4" t="str">
        <f t="shared" si="19"/>
        <v>P</v>
      </c>
      <c r="AA209" s="4">
        <f>S100L!AF209</f>
        <v>40</v>
      </c>
      <c r="AB209" s="4">
        <f>S100L!AG209</f>
        <v>145</v>
      </c>
      <c r="AC209" s="5">
        <f t="shared" si="20"/>
        <v>3.630000114440918</v>
      </c>
      <c r="AD209" s="4">
        <f t="shared" si="21"/>
        <v>61</v>
      </c>
      <c r="AE209" s="4">
        <f t="shared" si="22"/>
        <v>208</v>
      </c>
      <c r="AF209" s="5">
        <f t="shared" si="23"/>
        <v>3.4100000858306885</v>
      </c>
      <c r="AG209" s="3" t="str">
        <f>RemarksFirst(D209:W209,Details!D208:M208,S100L!AI209,AF209,$D$5:$W$5)</f>
        <v>CHM124</v>
      </c>
    </row>
    <row r="210" spans="1:33" x14ac:dyDescent="0.35">
      <c r="A210" s="99">
        <v>203</v>
      </c>
      <c r="B210" s="3" t="str">
        <f>PROPER(Details!B209)</f>
        <v>Sunday, Smart Chibuike</v>
      </c>
      <c r="C210" s="22" t="str">
        <f>T(Details!C209)</f>
        <v>CMP/20/111695</v>
      </c>
      <c r="D210" s="18" t="s">
        <v>69</v>
      </c>
      <c r="E210" s="18" t="s">
        <v>69</v>
      </c>
      <c r="F210" s="18" t="s">
        <v>69</v>
      </c>
      <c r="G210" s="18" t="s">
        <v>67</v>
      </c>
      <c r="H210" s="18" t="s">
        <v>69</v>
      </c>
      <c r="I210" s="18" t="s">
        <v>69</v>
      </c>
      <c r="J210" s="18" t="s">
        <v>67</v>
      </c>
      <c r="K210" s="18" t="s">
        <v>69</v>
      </c>
      <c r="L210" s="18" t="s">
        <v>67</v>
      </c>
      <c r="M210" s="18"/>
      <c r="N210" s="18"/>
      <c r="O210" s="18"/>
      <c r="P210" s="18"/>
      <c r="Q210" s="18"/>
      <c r="R210" s="18"/>
      <c r="S210" s="18"/>
      <c r="T210" s="18"/>
      <c r="U210" s="18"/>
      <c r="V210" s="2" t="str" cm="1">
        <f t="array" ref="V210">AllCurCo(Details!D209:M209)</f>
        <v/>
      </c>
      <c r="W210" s="4">
        <f>SUM(SumTCL(D210:W210,$D$7:$W$7),Details!O209)</f>
        <v>21</v>
      </c>
      <c r="X210" s="4">
        <f>SUM(CurrGP(D210:W210,$D$7:$W$7),Details!P209)</f>
        <v>99</v>
      </c>
      <c r="Y210" s="5">
        <f t="shared" si="18"/>
        <v>4.7100000381469727</v>
      </c>
      <c r="Z210" s="4" t="str">
        <f t="shared" si="19"/>
        <v>P</v>
      </c>
      <c r="AA210" s="4">
        <f>S100L!AF210</f>
        <v>41</v>
      </c>
      <c r="AB210" s="4">
        <f>S100L!AG210</f>
        <v>181</v>
      </c>
      <c r="AC210" s="5">
        <f t="shared" si="20"/>
        <v>4.4099998474121094</v>
      </c>
      <c r="AD210" s="4">
        <f t="shared" si="21"/>
        <v>62</v>
      </c>
      <c r="AE210" s="4">
        <f t="shared" si="22"/>
        <v>280</v>
      </c>
      <c r="AF210" s="5">
        <f t="shared" si="23"/>
        <v>4.5199999809265137</v>
      </c>
      <c r="AG210" s="3" t="str">
        <f>RemarksFirst(D210:W210,Details!D209:M209,S100L!AI210,AF210,$D$5:$W$5)</f>
        <v>COMMENDATION</v>
      </c>
    </row>
    <row r="211" spans="1:33" x14ac:dyDescent="0.35">
      <c r="A211" s="99">
        <v>204</v>
      </c>
      <c r="B211" s="3" t="str">
        <f>PROPER(Details!B210)</f>
        <v xml:space="preserve">Chilaka, Ikenna Victor </v>
      </c>
      <c r="C211" s="22" t="str">
        <f>T(Details!C210)</f>
        <v>CMP/20/111727</v>
      </c>
      <c r="D211" s="18" t="s">
        <v>67</v>
      </c>
      <c r="E211" s="18" t="s">
        <v>69</v>
      </c>
      <c r="F211" s="18" t="s">
        <v>67</v>
      </c>
      <c r="G211" s="18" t="s">
        <v>68</v>
      </c>
      <c r="H211" s="18" t="s">
        <v>69</v>
      </c>
      <c r="I211" s="18" t="s">
        <v>69</v>
      </c>
      <c r="J211" s="18" t="s">
        <v>68</v>
      </c>
      <c r="K211" s="18" t="s">
        <v>69</v>
      </c>
      <c r="L211" s="18" t="s">
        <v>68</v>
      </c>
      <c r="M211" s="18"/>
      <c r="N211" s="18"/>
      <c r="O211" s="18"/>
      <c r="P211" s="18"/>
      <c r="Q211" s="18"/>
      <c r="R211" s="18"/>
      <c r="S211" s="18"/>
      <c r="T211" s="18"/>
      <c r="U211" s="18"/>
      <c r="V211" s="2" t="str" cm="1">
        <f t="array" ref="V211">AllCurCo(Details!D210:M210)</f>
        <v/>
      </c>
      <c r="W211" s="4">
        <f>SUM(SumTCL(D211:W211,$D$7:$W$7),Details!O210)</f>
        <v>21</v>
      </c>
      <c r="X211" s="4">
        <f>SUM(CurrGP(D211:W211,$D$7:$W$7),Details!P210)</f>
        <v>88</v>
      </c>
      <c r="Y211" s="5">
        <f t="shared" si="18"/>
        <v>4.190000057220459</v>
      </c>
      <c r="Z211" s="4" t="str">
        <f t="shared" si="19"/>
        <v>P</v>
      </c>
      <c r="AA211" s="4">
        <f>S100L!AF211</f>
        <v>41</v>
      </c>
      <c r="AB211" s="4">
        <f>S100L!AG211</f>
        <v>142</v>
      </c>
      <c r="AC211" s="5">
        <f t="shared" si="20"/>
        <v>3.4600000381469727</v>
      </c>
      <c r="AD211" s="4">
        <f t="shared" si="21"/>
        <v>62</v>
      </c>
      <c r="AE211" s="4">
        <f t="shared" si="22"/>
        <v>230</v>
      </c>
      <c r="AF211" s="5">
        <f t="shared" si="23"/>
        <v>3.7100000381469727</v>
      </c>
      <c r="AG211" s="3" t="str">
        <f>RemarksFirst(D211:W211,Details!D210:M210,S100L!AI211,AF211,$D$5:$W$5)</f>
        <v>PASS</v>
      </c>
    </row>
    <row r="212" spans="1:33" x14ac:dyDescent="0.35">
      <c r="A212" s="99">
        <v>205</v>
      </c>
      <c r="B212" s="3" t="str">
        <f>PROPER(Details!B211)</f>
        <v>Ike, Victor Chinonso</v>
      </c>
      <c r="C212" s="22" t="str">
        <f>T(Details!C211)</f>
        <v>CMP/20/111738</v>
      </c>
      <c r="D212" s="18" t="s">
        <v>72</v>
      </c>
      <c r="E212" s="18" t="s">
        <v>69</v>
      </c>
      <c r="F212" s="18" t="s">
        <v>68</v>
      </c>
      <c r="G212" s="18" t="s">
        <v>67</v>
      </c>
      <c r="H212" s="18" t="s">
        <v>69</v>
      </c>
      <c r="I212" s="18" t="s">
        <v>68</v>
      </c>
      <c r="J212" s="18" t="s">
        <v>68</v>
      </c>
      <c r="K212" s="18" t="s">
        <v>67</v>
      </c>
      <c r="L212" s="18" t="s">
        <v>71</v>
      </c>
      <c r="M212" s="18"/>
      <c r="N212" s="18"/>
      <c r="O212" s="18"/>
      <c r="P212" s="18"/>
      <c r="Q212" s="18"/>
      <c r="R212" s="18"/>
      <c r="S212" s="18"/>
      <c r="T212" s="18"/>
      <c r="U212" s="18"/>
      <c r="V212" s="2" t="str" cm="1">
        <f t="array" ref="V212">AllCurCo(Details!D211:M211)</f>
        <v/>
      </c>
      <c r="W212" s="4">
        <f>SUM(SumTCL(D212:W212,$D$7:$W$7),Details!O211)</f>
        <v>21</v>
      </c>
      <c r="X212" s="4">
        <f>SUM(CurrGP(D212:W212,$D$7:$W$7),Details!P211)</f>
        <v>69</v>
      </c>
      <c r="Y212" s="5">
        <f t="shared" si="18"/>
        <v>3.2899999618530273</v>
      </c>
      <c r="Z212" s="4" t="str">
        <f t="shared" si="19"/>
        <v>P</v>
      </c>
      <c r="AA212" s="4">
        <f>S100L!AF212</f>
        <v>41</v>
      </c>
      <c r="AB212" s="4">
        <f>S100L!AG212</f>
        <v>164</v>
      </c>
      <c r="AC212" s="5">
        <f t="shared" si="20"/>
        <v>4</v>
      </c>
      <c r="AD212" s="4">
        <f t="shared" si="21"/>
        <v>62</v>
      </c>
      <c r="AE212" s="4">
        <f t="shared" si="22"/>
        <v>233</v>
      </c>
      <c r="AF212" s="5">
        <f t="shared" si="23"/>
        <v>3.7599999904632568</v>
      </c>
      <c r="AG212" s="3" t="str">
        <f>RemarksFirst(D212:W212,Details!D211:M211,S100L!AI212,AF212,$D$5:$W$5)</f>
        <v>PHY122</v>
      </c>
    </row>
    <row r="213" spans="1:33" ht="18.5" customHeight="1" x14ac:dyDescent="0.35">
      <c r="A213" s="99">
        <v>206</v>
      </c>
      <c r="B213" s="3" t="str">
        <f>PROPER(Details!B212)</f>
        <v>Omotayo, Joshua Chigozie</v>
      </c>
      <c r="C213" s="22" t="str">
        <f>T(Details!C212)</f>
        <v>CMP/20/111746</v>
      </c>
      <c r="D213" s="18" t="s">
        <v>67</v>
      </c>
      <c r="E213" s="18" t="s">
        <v>72</v>
      </c>
      <c r="F213" s="18" t="s">
        <v>67</v>
      </c>
      <c r="G213" s="18" t="s">
        <v>67</v>
      </c>
      <c r="H213" s="18" t="s">
        <v>71</v>
      </c>
      <c r="I213" s="18" t="s">
        <v>67</v>
      </c>
      <c r="J213" s="18" t="s">
        <v>72</v>
      </c>
      <c r="K213" s="18" t="s">
        <v>68</v>
      </c>
      <c r="L213" s="18" t="s">
        <v>68</v>
      </c>
      <c r="M213" s="18"/>
      <c r="N213" s="18"/>
      <c r="O213" s="18"/>
      <c r="P213" s="18"/>
      <c r="Q213" s="18"/>
      <c r="R213" s="18"/>
      <c r="S213" s="18"/>
      <c r="T213" s="18"/>
      <c r="U213" s="18"/>
      <c r="V213" s="2" t="str" cm="1">
        <f t="array" ref="V213">AllCurCo(Details!D212:M212)</f>
        <v>PHY117 (1)C,CHM114 (1)A</v>
      </c>
      <c r="W213" s="4">
        <f>SUM(SumTCL(D213:W213,$D$7:$W$7),Details!O212)</f>
        <v>23</v>
      </c>
      <c r="X213" s="4">
        <f>SUM(CurrGP(D213:W213,$D$7:$W$7),Details!P212)</f>
        <v>69</v>
      </c>
      <c r="Y213" s="5">
        <f t="shared" si="18"/>
        <v>3</v>
      </c>
      <c r="Z213" s="4" t="str">
        <f t="shared" si="19"/>
        <v>P</v>
      </c>
      <c r="AA213" s="4">
        <f>S100L!AF213</f>
        <v>38</v>
      </c>
      <c r="AB213" s="4">
        <f>S100L!AG213</f>
        <v>117</v>
      </c>
      <c r="AC213" s="5">
        <f t="shared" si="20"/>
        <v>3.0799999237060547</v>
      </c>
      <c r="AD213" s="4">
        <f t="shared" si="21"/>
        <v>61</v>
      </c>
      <c r="AE213" s="4">
        <f t="shared" si="22"/>
        <v>186</v>
      </c>
      <c r="AF213" s="5">
        <f t="shared" si="23"/>
        <v>3.0499999523162842</v>
      </c>
      <c r="AG213" s="3" t="str">
        <f>RemarksFirst(D213:W213,Details!D212:M212,S100L!AI213,AF213,$D$5:$W$5)</f>
        <v>UGC111,CSC112</v>
      </c>
    </row>
    <row r="214" spans="1:33" ht="26.5" customHeight="1" x14ac:dyDescent="0.35">
      <c r="A214" s="99">
        <v>207</v>
      </c>
      <c r="B214" s="3" t="str">
        <f>PROPER(Details!B213)</f>
        <v xml:space="preserve">Otta, Chukwuemeka Williams </v>
      </c>
      <c r="C214" s="22" t="str">
        <f>T(Details!C213)</f>
        <v>CMP/20/111752</v>
      </c>
      <c r="D214" s="18" t="s">
        <v>72</v>
      </c>
      <c r="E214" s="18" t="s">
        <v>70</v>
      </c>
      <c r="F214" s="18" t="s">
        <v>68</v>
      </c>
      <c r="G214" s="18" t="s">
        <v>70</v>
      </c>
      <c r="H214" s="18" t="s">
        <v>69</v>
      </c>
      <c r="I214" s="18" t="s">
        <v>70</v>
      </c>
      <c r="J214" s="18" t="s">
        <v>71</v>
      </c>
      <c r="K214" s="18" t="s">
        <v>71</v>
      </c>
      <c r="L214" s="18" t="s">
        <v>70</v>
      </c>
      <c r="M214" s="18"/>
      <c r="N214" s="18"/>
      <c r="O214" s="18"/>
      <c r="P214" s="18"/>
      <c r="Q214" s="18"/>
      <c r="R214" s="18"/>
      <c r="S214" s="18"/>
      <c r="T214" s="18"/>
      <c r="U214" s="18"/>
      <c r="V214" s="2" t="str" cm="1">
        <f t="array" ref="V214">AllCurCo(Details!D213:M213)</f>
        <v>CHM114 (1)E</v>
      </c>
      <c r="W214" s="4">
        <f>SUM(SumTCL(D214:W214,$D$7:$W$7),Details!O213)</f>
        <v>22</v>
      </c>
      <c r="X214" s="4">
        <f>SUM(CurrGP(D214:W214,$D$7:$W$7),Details!P213)</f>
        <v>28</v>
      </c>
      <c r="Y214" s="5">
        <f t="shared" si="18"/>
        <v>1.2699999809265137</v>
      </c>
      <c r="Z214" s="4" t="str">
        <f t="shared" si="19"/>
        <v>CO</v>
      </c>
      <c r="AA214" s="4">
        <f>S100L!AF214</f>
        <v>41</v>
      </c>
      <c r="AB214" s="4">
        <f>S100L!AG214</f>
        <v>148</v>
      </c>
      <c r="AC214" s="5">
        <f t="shared" si="20"/>
        <v>3.6099998950958252</v>
      </c>
      <c r="AD214" s="4">
        <f t="shared" si="21"/>
        <v>63</v>
      </c>
      <c r="AE214" s="4">
        <f t="shared" si="22"/>
        <v>176</v>
      </c>
      <c r="AF214" s="5">
        <f t="shared" si="23"/>
        <v>2.7899999618530273</v>
      </c>
      <c r="AG214" s="3" t="str">
        <f>RemarksFirst(D214:W214,Details!D213:M213,S100L!AI214,AF214,$D$5:$W$5)</f>
        <v>STA212,GSS212,CSC211,CSC218,CHM124</v>
      </c>
    </row>
    <row r="215" spans="1:33" x14ac:dyDescent="0.35">
      <c r="A215" s="99">
        <v>208</v>
      </c>
      <c r="B215" s="3" t="str">
        <f>PROPER(Details!B214)</f>
        <v>Enyiukwu, Godwin Ahamdi</v>
      </c>
      <c r="C215" s="22" t="str">
        <f>T(Details!C214)</f>
        <v>CMP/20/111778</v>
      </c>
      <c r="D215" s="18" t="s">
        <v>69</v>
      </c>
      <c r="E215" s="18" t="s">
        <v>71</v>
      </c>
      <c r="F215" s="18" t="s">
        <v>71</v>
      </c>
      <c r="G215" s="18" t="s">
        <v>67</v>
      </c>
      <c r="H215" s="18" t="s">
        <v>69</v>
      </c>
      <c r="I215" s="18" t="s">
        <v>71</v>
      </c>
      <c r="J215" s="18" t="s">
        <v>72</v>
      </c>
      <c r="K215" s="18" t="s">
        <v>67</v>
      </c>
      <c r="L215" s="18" t="s">
        <v>68</v>
      </c>
      <c r="M215" s="18"/>
      <c r="N215" s="18"/>
      <c r="O215" s="18"/>
      <c r="P215" s="18"/>
      <c r="Q215" s="18"/>
      <c r="R215" s="18"/>
      <c r="S215" s="18"/>
      <c r="T215" s="18"/>
      <c r="U215" s="18"/>
      <c r="V215" s="2" t="str" cm="1">
        <f t="array" ref="V215">AllCurCo(Details!D214:M214)</f>
        <v/>
      </c>
      <c r="W215" s="4">
        <f>SUM(SumTCL(D215:W215,$D$7:$W$7),Details!O214)</f>
        <v>21</v>
      </c>
      <c r="X215" s="4">
        <f>SUM(CurrGP(D215:W215,$D$7:$W$7),Details!P214)</f>
        <v>65</v>
      </c>
      <c r="Y215" s="5">
        <f t="shared" si="18"/>
        <v>3.0999999046325684</v>
      </c>
      <c r="Z215" s="4" t="str">
        <f t="shared" si="19"/>
        <v>P</v>
      </c>
      <c r="AA215" s="4">
        <f>S100L!AF215</f>
        <v>41</v>
      </c>
      <c r="AB215" s="4">
        <f>S100L!AG215</f>
        <v>174</v>
      </c>
      <c r="AC215" s="5">
        <f t="shared" si="20"/>
        <v>4.2399997711181641</v>
      </c>
      <c r="AD215" s="4">
        <f t="shared" si="21"/>
        <v>62</v>
      </c>
      <c r="AE215" s="4">
        <f t="shared" si="22"/>
        <v>239</v>
      </c>
      <c r="AF215" s="5">
        <f t="shared" si="23"/>
        <v>3.8499999046325684</v>
      </c>
      <c r="AG215" s="3" t="str">
        <f>RemarksFirst(D215:W215,Details!D214:M214,S100L!AI215,AF215,$D$5:$W$5)</f>
        <v>PASS</v>
      </c>
    </row>
    <row r="216" spans="1:33" x14ac:dyDescent="0.35">
      <c r="A216" s="99">
        <v>209</v>
      </c>
      <c r="B216" s="3" t="str">
        <f>PROPER(Details!B215)</f>
        <v>Oti, Favour Eze Arthur</v>
      </c>
      <c r="C216" s="22" t="str">
        <f>T(Details!C215)</f>
        <v>CMP/20/111786</v>
      </c>
      <c r="D216" s="18" t="s">
        <v>72</v>
      </c>
      <c r="E216" s="18" t="s">
        <v>68</v>
      </c>
      <c r="F216" s="18" t="s">
        <v>67</v>
      </c>
      <c r="G216" s="18" t="s">
        <v>72</v>
      </c>
      <c r="H216" s="18" t="s">
        <v>68</v>
      </c>
      <c r="I216" s="18" t="s">
        <v>68</v>
      </c>
      <c r="J216" s="18" t="s">
        <v>71</v>
      </c>
      <c r="K216" s="18" t="s">
        <v>67</v>
      </c>
      <c r="L216" s="18" t="s">
        <v>72</v>
      </c>
      <c r="M216" s="18"/>
      <c r="N216" s="18"/>
      <c r="O216" s="18"/>
      <c r="P216" s="18"/>
      <c r="Q216" s="18"/>
      <c r="R216" s="18"/>
      <c r="S216" s="18"/>
      <c r="T216" s="18"/>
      <c r="U216" s="18"/>
      <c r="V216" s="2" t="str" cm="1">
        <f t="array" ref="V216">AllCurCo(Details!D215:M215)</f>
        <v>CHM114 (1)F</v>
      </c>
      <c r="W216" s="4">
        <f>SUM(SumTCL(D216:W216,$D$7:$W$7),Details!O215)</f>
        <v>22</v>
      </c>
      <c r="X216" s="4">
        <f>SUM(CurrGP(D216:W216,$D$7:$W$7),Details!P215)</f>
        <v>51</v>
      </c>
      <c r="Y216" s="5">
        <f t="shared" si="18"/>
        <v>2.3199999332427979</v>
      </c>
      <c r="Z216" s="4" t="str">
        <f t="shared" si="19"/>
        <v>P</v>
      </c>
      <c r="AA216" s="4">
        <f>S100L!AF216</f>
        <v>41</v>
      </c>
      <c r="AB216" s="4">
        <f>S100L!AG216</f>
        <v>102</v>
      </c>
      <c r="AC216" s="5">
        <f t="shared" si="20"/>
        <v>2.4900000095367432</v>
      </c>
      <c r="AD216" s="4">
        <f t="shared" si="21"/>
        <v>63</v>
      </c>
      <c r="AE216" s="4">
        <f t="shared" si="22"/>
        <v>153</v>
      </c>
      <c r="AF216" s="5">
        <f t="shared" si="23"/>
        <v>2.4300000667572021</v>
      </c>
      <c r="AG216" s="3" t="str">
        <f>RemarksFirst(D216:W216,Details!D215:M215,S100L!AI216,AF216,$D$5:$W$5)</f>
        <v>PHY122,CHM121,CHM114</v>
      </c>
    </row>
    <row r="217" spans="1:33" x14ac:dyDescent="0.35">
      <c r="A217" s="99">
        <v>210</v>
      </c>
      <c r="B217" s="3" t="str">
        <f>PROPER(Details!B216)</f>
        <v>Amamchukwu, Obioma Faith</v>
      </c>
      <c r="C217" s="22" t="str">
        <f>T(Details!C216)</f>
        <v>CMP/20/111821</v>
      </c>
      <c r="D217" s="18" t="s">
        <v>72</v>
      </c>
      <c r="E217" s="18" t="s">
        <v>68</v>
      </c>
      <c r="F217" s="18" t="s">
        <v>68</v>
      </c>
      <c r="G217" s="18" t="s">
        <v>71</v>
      </c>
      <c r="H217" s="18" t="s">
        <v>68</v>
      </c>
      <c r="I217" s="18" t="s">
        <v>68</v>
      </c>
      <c r="J217" s="18" t="s">
        <v>68</v>
      </c>
      <c r="K217" s="18" t="s">
        <v>67</v>
      </c>
      <c r="L217" s="18" t="s">
        <v>68</v>
      </c>
      <c r="M217" s="18"/>
      <c r="N217" s="18"/>
      <c r="O217" s="18"/>
      <c r="P217" s="18"/>
      <c r="Q217" s="18"/>
      <c r="R217" s="18"/>
      <c r="S217" s="18"/>
      <c r="T217" s="18"/>
      <c r="U217" s="18"/>
      <c r="V217" s="2" t="str" cm="1">
        <f t="array" ref="V217">AllCurCo(Details!D216:M216)</f>
        <v>CHM114 (1)C</v>
      </c>
      <c r="W217" s="4">
        <f>SUM(SumTCL(D217:W217,$D$7:$W$7),Details!O216)</f>
        <v>22</v>
      </c>
      <c r="X217" s="4">
        <f>SUM(CurrGP(D217:W217,$D$7:$W$7),Details!P216)</f>
        <v>60</v>
      </c>
      <c r="Y217" s="5">
        <f t="shared" si="18"/>
        <v>2.7300000190734863</v>
      </c>
      <c r="Z217" s="4" t="str">
        <f t="shared" si="19"/>
        <v>P</v>
      </c>
      <c r="AA217" s="4">
        <f>S100L!AF217</f>
        <v>41</v>
      </c>
      <c r="AB217" s="4">
        <f>S100L!AG217</f>
        <v>130</v>
      </c>
      <c r="AC217" s="5">
        <f t="shared" si="20"/>
        <v>3.1700000762939453</v>
      </c>
      <c r="AD217" s="4">
        <f t="shared" si="21"/>
        <v>63</v>
      </c>
      <c r="AE217" s="4">
        <f t="shared" si="22"/>
        <v>190</v>
      </c>
      <c r="AF217" s="5">
        <f t="shared" si="23"/>
        <v>3.0199999809265137</v>
      </c>
      <c r="AG217" s="3" t="str">
        <f>RemarksFirst(D217:W217,Details!D216:M216,S100L!AI217,AF217,$D$5:$W$5)</f>
        <v>PASS</v>
      </c>
    </row>
    <row r="218" spans="1:33" x14ac:dyDescent="0.35">
      <c r="A218" s="99">
        <v>211</v>
      </c>
      <c r="B218" s="3" t="str">
        <f>PROPER(Details!B217)</f>
        <v xml:space="preserve">Uwamacha, Chidinma Happiness </v>
      </c>
      <c r="C218" s="22" t="str">
        <f>T(Details!C217)</f>
        <v>CMP/20/111845</v>
      </c>
      <c r="D218" s="18" t="s">
        <v>67</v>
      </c>
      <c r="E218" s="18" t="s">
        <v>69</v>
      </c>
      <c r="F218" s="18" t="s">
        <v>68</v>
      </c>
      <c r="G218" s="18" t="s">
        <v>68</v>
      </c>
      <c r="H218" s="18" t="s">
        <v>67</v>
      </c>
      <c r="I218" s="18" t="s">
        <v>69</v>
      </c>
      <c r="J218" s="18" t="s">
        <v>71</v>
      </c>
      <c r="K218" s="18" t="s">
        <v>69</v>
      </c>
      <c r="L218" s="18" t="s">
        <v>72</v>
      </c>
      <c r="M218" s="18"/>
      <c r="N218" s="18"/>
      <c r="O218" s="18"/>
      <c r="P218" s="18"/>
      <c r="Q218" s="18"/>
      <c r="R218" s="18"/>
      <c r="S218" s="18"/>
      <c r="T218" s="18"/>
      <c r="U218" s="18"/>
      <c r="V218" s="2" t="str" cm="1">
        <f t="array" ref="V218">AllCurCo(Details!D217:M217)</f>
        <v/>
      </c>
      <c r="W218" s="4">
        <f>SUM(SumTCL(D218:W218,$D$7:$W$7),Details!O217)</f>
        <v>21</v>
      </c>
      <c r="X218" s="4">
        <f>SUM(CurrGP(D218:W218,$D$7:$W$7),Details!P217)</f>
        <v>78</v>
      </c>
      <c r="Y218" s="5">
        <f t="shared" si="18"/>
        <v>3.7100000381469727</v>
      </c>
      <c r="Z218" s="4" t="str">
        <f t="shared" si="19"/>
        <v>P</v>
      </c>
      <c r="AA218" s="4">
        <f>S100L!AF218</f>
        <v>41</v>
      </c>
      <c r="AB218" s="4">
        <f>S100L!AG218</f>
        <v>149</v>
      </c>
      <c r="AC218" s="5">
        <f t="shared" si="20"/>
        <v>3.630000114440918</v>
      </c>
      <c r="AD218" s="4">
        <f t="shared" si="21"/>
        <v>62</v>
      </c>
      <c r="AE218" s="4">
        <f t="shared" si="22"/>
        <v>227</v>
      </c>
      <c r="AF218" s="5">
        <f t="shared" si="23"/>
        <v>3.6600000858306885</v>
      </c>
      <c r="AG218" s="3" t="str">
        <f>RemarksFirst(D218:W218,Details!D217:M217,S100L!AI218,AF218,$D$5:$W$5)</f>
        <v>PASS</v>
      </c>
    </row>
    <row r="219" spans="1:33" x14ac:dyDescent="0.35">
      <c r="A219" s="99">
        <v>212</v>
      </c>
      <c r="B219" s="3" t="str">
        <f>PROPER(Details!B218)</f>
        <v xml:space="preserve">Agburum,  Henry Chidubem </v>
      </c>
      <c r="C219" s="22" t="str">
        <f>T(Details!C218)</f>
        <v xml:space="preserve">CMP/20/111862 </v>
      </c>
      <c r="D219" s="18" t="s">
        <v>68</v>
      </c>
      <c r="E219" s="18" t="s">
        <v>69</v>
      </c>
      <c r="F219" s="18" t="s">
        <v>69</v>
      </c>
      <c r="G219" s="18" t="s">
        <v>69</v>
      </c>
      <c r="H219" s="18" t="s">
        <v>68</v>
      </c>
      <c r="I219" s="18" t="s">
        <v>68</v>
      </c>
      <c r="J219" s="18" t="s">
        <v>68</v>
      </c>
      <c r="K219" s="18" t="s">
        <v>72</v>
      </c>
      <c r="L219" s="18" t="s">
        <v>71</v>
      </c>
      <c r="M219" s="18"/>
      <c r="N219" s="18"/>
      <c r="O219" s="18"/>
      <c r="P219" s="18"/>
      <c r="Q219" s="18"/>
      <c r="R219" s="18"/>
      <c r="S219" s="18"/>
      <c r="T219" s="18"/>
      <c r="U219" s="18"/>
      <c r="V219" s="2" t="str" cm="1">
        <f t="array" ref="V219">AllCurCo(Details!D218:M218)</f>
        <v>CHM114 (1)A</v>
      </c>
      <c r="W219" s="4">
        <f>SUM(SumTCL(D219:W219,$D$7:$W$7),Details!O218)</f>
        <v>22</v>
      </c>
      <c r="X219" s="4">
        <f>SUM(CurrGP(D219:W219,$D$7:$W$7),Details!P218)</f>
        <v>76</v>
      </c>
      <c r="Y219" s="5">
        <f t="shared" si="18"/>
        <v>3.4500000476837158</v>
      </c>
      <c r="Z219" s="4" t="str">
        <f t="shared" si="19"/>
        <v>P</v>
      </c>
      <c r="AA219" s="4">
        <f>S100L!AF219</f>
        <v>41</v>
      </c>
      <c r="AB219" s="4">
        <f>S100L!AG219</f>
        <v>132</v>
      </c>
      <c r="AC219" s="5">
        <f t="shared" si="20"/>
        <v>3.2200000286102295</v>
      </c>
      <c r="AD219" s="4">
        <f t="shared" si="21"/>
        <v>63</v>
      </c>
      <c r="AE219" s="4">
        <f t="shared" si="22"/>
        <v>208</v>
      </c>
      <c r="AF219" s="5">
        <f t="shared" si="23"/>
        <v>3.2999999523162842</v>
      </c>
      <c r="AG219" s="3" t="str">
        <f>RemarksFirst(D219:W219,Details!D218:M218,S100L!AI219,AF219,$D$5:$W$5)</f>
        <v>PASS</v>
      </c>
    </row>
    <row r="220" spans="1:33" x14ac:dyDescent="0.35">
      <c r="A220" s="99">
        <v>213</v>
      </c>
      <c r="B220" s="3" t="str">
        <f>PROPER(Details!B219)</f>
        <v>Onwusogh, Chizaram Godswill</v>
      </c>
      <c r="C220" s="22" t="str">
        <f>T(Details!C219)</f>
        <v>CMP/20/111868</v>
      </c>
      <c r="D220" s="18" t="s">
        <v>72</v>
      </c>
      <c r="E220" s="18" t="s">
        <v>67</v>
      </c>
      <c r="F220" s="18" t="s">
        <v>67</v>
      </c>
      <c r="G220" s="18" t="s">
        <v>68</v>
      </c>
      <c r="H220" s="18" t="s">
        <v>69</v>
      </c>
      <c r="I220" s="18" t="s">
        <v>72</v>
      </c>
      <c r="J220" s="18" t="s">
        <v>68</v>
      </c>
      <c r="K220" s="18" t="s">
        <v>67</v>
      </c>
      <c r="L220" s="18" t="s">
        <v>71</v>
      </c>
      <c r="M220" s="18"/>
      <c r="N220" s="18"/>
      <c r="O220" s="18"/>
      <c r="P220" s="18"/>
      <c r="Q220" s="18"/>
      <c r="R220" s="18"/>
      <c r="S220" s="18"/>
      <c r="T220" s="18"/>
      <c r="U220" s="18"/>
      <c r="V220" s="2" t="str" cm="1">
        <f t="array" ref="V220">AllCurCo(Details!D219:M219)</f>
        <v>CHM114 (1)A</v>
      </c>
      <c r="W220" s="4">
        <f>SUM(SumTCL(D220:W220,$D$7:$W$7),Details!O219)</f>
        <v>22</v>
      </c>
      <c r="X220" s="4">
        <f>SUM(CurrGP(D220:W220,$D$7:$W$7),Details!P219)</f>
        <v>65</v>
      </c>
      <c r="Y220" s="5">
        <f t="shared" si="18"/>
        <v>2.9500000476837158</v>
      </c>
      <c r="Z220" s="4" t="str">
        <f t="shared" si="19"/>
        <v>P</v>
      </c>
      <c r="AA220" s="4">
        <f>S100L!AF220</f>
        <v>41</v>
      </c>
      <c r="AB220" s="4">
        <f>S100L!AG220</f>
        <v>150</v>
      </c>
      <c r="AC220" s="5">
        <f t="shared" si="20"/>
        <v>3.6600000858306885</v>
      </c>
      <c r="AD220" s="4">
        <f t="shared" si="21"/>
        <v>63</v>
      </c>
      <c r="AE220" s="4">
        <f t="shared" si="22"/>
        <v>215</v>
      </c>
      <c r="AF220" s="5">
        <f t="shared" si="23"/>
        <v>3.4100000858306885</v>
      </c>
      <c r="AG220" s="3" t="str">
        <f>RemarksFirst(D220:W220,Details!D219:M219,S100L!AI220,AF220,$D$5:$W$5)</f>
        <v>PASS</v>
      </c>
    </row>
    <row r="221" spans="1:33" x14ac:dyDescent="0.35">
      <c r="A221" s="99">
        <v>214</v>
      </c>
      <c r="B221" s="3" t="str">
        <f>PROPER(Details!B220)</f>
        <v xml:space="preserve">Cletus, Prosperity Emmanuel </v>
      </c>
      <c r="C221" s="22" t="str">
        <f>T(Details!C220)</f>
        <v>CMP/20/111871</v>
      </c>
      <c r="D221" s="34" t="s">
        <v>68</v>
      </c>
      <c r="E221" s="34" t="s">
        <v>69</v>
      </c>
      <c r="F221" s="34" t="s">
        <v>67</v>
      </c>
      <c r="G221" s="34" t="s">
        <v>67</v>
      </c>
      <c r="H221" s="34" t="s">
        <v>68</v>
      </c>
      <c r="I221" s="34" t="s">
        <v>69</v>
      </c>
      <c r="J221" s="34" t="s">
        <v>68</v>
      </c>
      <c r="K221" s="34" t="s">
        <v>68</v>
      </c>
      <c r="L221" s="18" t="s">
        <v>68</v>
      </c>
      <c r="M221" s="18"/>
      <c r="N221" s="18"/>
      <c r="O221" s="18"/>
      <c r="P221" s="18"/>
      <c r="Q221" s="18"/>
      <c r="R221" s="18"/>
      <c r="S221" s="18"/>
      <c r="T221" s="18"/>
      <c r="U221" s="18"/>
      <c r="V221" s="2" t="str" cm="1">
        <f t="array" ref="V221">AllCurCo(Details!D220:M220)</f>
        <v/>
      </c>
      <c r="W221" s="4">
        <f>SUM(SumTCL(D221:W221,$D$7:$W$7),Details!O220)</f>
        <v>21</v>
      </c>
      <c r="X221" s="4">
        <f>SUM(CurrGP(D221:W221,$D$7:$W$7),Details!P220)</f>
        <v>79</v>
      </c>
      <c r="Y221" s="5">
        <f t="shared" si="18"/>
        <v>3.7599999904632568</v>
      </c>
      <c r="Z221" s="4" t="str">
        <f t="shared" si="19"/>
        <v>P</v>
      </c>
      <c r="AA221" s="4">
        <f>S100L!AF221</f>
        <v>41</v>
      </c>
      <c r="AB221" s="4">
        <f>S100L!AG221</f>
        <v>122</v>
      </c>
      <c r="AC221" s="5">
        <f t="shared" si="20"/>
        <v>2.9800000190734863</v>
      </c>
      <c r="AD221" s="4">
        <f t="shared" si="21"/>
        <v>62</v>
      </c>
      <c r="AE221" s="4">
        <f t="shared" si="22"/>
        <v>201</v>
      </c>
      <c r="AF221" s="5">
        <f t="shared" si="23"/>
        <v>3.2400000095367432</v>
      </c>
      <c r="AG221" s="3" t="str">
        <f>RemarksFirst(D221:W221,Details!D220:M220,S100L!AI221,AF221,$D$5:$W$5)</f>
        <v>PASS</v>
      </c>
    </row>
    <row r="222" spans="1:33" x14ac:dyDescent="0.35">
      <c r="A222" s="99">
        <v>215</v>
      </c>
      <c r="B222" s="3" t="str">
        <f>PROPER(Details!B221)</f>
        <v>Chukwuemeka, Emmanuel Courage</v>
      </c>
      <c r="C222" s="22" t="str">
        <f>T(Details!C221)</f>
        <v>CMP/20/111872</v>
      </c>
      <c r="D222" s="18" t="s">
        <v>72</v>
      </c>
      <c r="E222" s="18" t="s">
        <v>67</v>
      </c>
      <c r="F222" s="18" t="s">
        <v>68</v>
      </c>
      <c r="G222" s="18" t="s">
        <v>67</v>
      </c>
      <c r="H222" s="18" t="s">
        <v>68</v>
      </c>
      <c r="I222" s="18" t="s">
        <v>67</v>
      </c>
      <c r="J222" s="18" t="s">
        <v>68</v>
      </c>
      <c r="K222" s="18" t="s">
        <v>69</v>
      </c>
      <c r="L222" s="18" t="s">
        <v>68</v>
      </c>
      <c r="M222" s="18"/>
      <c r="N222" s="18"/>
      <c r="O222" s="18"/>
      <c r="P222" s="18"/>
      <c r="Q222" s="18"/>
      <c r="R222" s="18"/>
      <c r="S222" s="18"/>
      <c r="T222" s="18"/>
      <c r="U222" s="18"/>
      <c r="V222" s="2" t="str" cm="1">
        <f t="array" ref="V222">AllCurCo(Details!D221:M221)</f>
        <v/>
      </c>
      <c r="W222" s="4">
        <f>SUM(SumTCL(D222:W222,$D$7:$W$7),Details!O221)</f>
        <v>21</v>
      </c>
      <c r="X222" s="4">
        <f>SUM(CurrGP(D222:W222,$D$7:$W$7),Details!P221)</f>
        <v>69</v>
      </c>
      <c r="Y222" s="5">
        <f t="shared" si="18"/>
        <v>3.2899999618530273</v>
      </c>
      <c r="Z222" s="4" t="str">
        <f t="shared" si="19"/>
        <v>P</v>
      </c>
      <c r="AA222" s="4">
        <f>S100L!AF222</f>
        <v>41</v>
      </c>
      <c r="AB222" s="4">
        <f>S100L!AG222</f>
        <v>132</v>
      </c>
      <c r="AC222" s="5">
        <f t="shared" si="20"/>
        <v>3.2200000286102295</v>
      </c>
      <c r="AD222" s="4">
        <f t="shared" si="21"/>
        <v>62</v>
      </c>
      <c r="AE222" s="4">
        <f t="shared" si="22"/>
        <v>201</v>
      </c>
      <c r="AF222" s="5">
        <f t="shared" si="23"/>
        <v>3.2400000095367432</v>
      </c>
      <c r="AG222" s="3" t="str">
        <f>RemarksFirst(D222:W222,Details!D221:M221,S100L!AI222,AF222,$D$5:$W$5)</f>
        <v>CHM121</v>
      </c>
    </row>
    <row r="223" spans="1:33" ht="21.5" customHeight="1" x14ac:dyDescent="0.35">
      <c r="A223" s="99">
        <v>216</v>
      </c>
      <c r="B223" s="3" t="str">
        <f>PROPER(Details!B222)</f>
        <v>Uwaoma, Remigius Ikechukwu</v>
      </c>
      <c r="C223" s="22" t="str">
        <f>T(Details!C222)</f>
        <v>CMP/20/111873</v>
      </c>
      <c r="D223" s="18" t="s">
        <v>70</v>
      </c>
      <c r="E223" s="18" t="s">
        <v>70</v>
      </c>
      <c r="F223" s="18" t="s">
        <v>67</v>
      </c>
      <c r="G223" s="18" t="s">
        <v>67</v>
      </c>
      <c r="H223" s="18" t="s">
        <v>68</v>
      </c>
      <c r="I223" s="18" t="s">
        <v>68</v>
      </c>
      <c r="J223" s="18" t="s">
        <v>68</v>
      </c>
      <c r="K223" s="18" t="s">
        <v>68</v>
      </c>
      <c r="L223" s="18" t="s">
        <v>70</v>
      </c>
      <c r="M223" s="18"/>
      <c r="N223" s="18"/>
      <c r="O223" s="18"/>
      <c r="P223" s="18"/>
      <c r="Q223" s="18"/>
      <c r="R223" s="18"/>
      <c r="S223" s="18"/>
      <c r="T223" s="18"/>
      <c r="U223" s="18"/>
      <c r="V223" s="2" t="str" cm="1">
        <f t="array" ref="V223">AllCurCo(Details!D222:M222)</f>
        <v/>
      </c>
      <c r="W223" s="4">
        <f>SUM(SumTCL(D223:W223,$D$7:$W$7),Details!O222)</f>
        <v>21</v>
      </c>
      <c r="X223" s="4">
        <f>SUM(CurrGP(D223:W223,$D$7:$W$7),Details!P222)</f>
        <v>43</v>
      </c>
      <c r="Y223" s="5">
        <f t="shared" si="18"/>
        <v>2.0499999523162842</v>
      </c>
      <c r="Z223" s="4" t="str">
        <f t="shared" si="19"/>
        <v>CO</v>
      </c>
      <c r="AA223" s="4">
        <f>S100L!AF223</f>
        <v>41</v>
      </c>
      <c r="AB223" s="4">
        <f>S100L!AG223</f>
        <v>97</v>
      </c>
      <c r="AC223" s="5">
        <f t="shared" si="20"/>
        <v>2.369999885559082</v>
      </c>
      <c r="AD223" s="4">
        <f t="shared" si="21"/>
        <v>62</v>
      </c>
      <c r="AE223" s="4">
        <f t="shared" si="22"/>
        <v>140</v>
      </c>
      <c r="AF223" s="5">
        <f t="shared" si="23"/>
        <v>2.2599999904632568</v>
      </c>
      <c r="AG223" s="3" t="str">
        <f>RemarksFirst(D223:W223,Details!D222:M222,S100L!AI223,AF223,$D$5:$W$5)</f>
        <v>MTH211,STA212,CSC218,PHY122,CHM114</v>
      </c>
    </row>
    <row r="224" spans="1:33" ht="36.5" customHeight="1" x14ac:dyDescent="0.35">
      <c r="A224" s="99">
        <v>217</v>
      </c>
      <c r="B224" s="3" t="str">
        <f>PROPER(Details!B223)</f>
        <v>Nwakanma, Kelechi Daniel</v>
      </c>
      <c r="C224" s="22" t="str">
        <f>T(Details!C223)</f>
        <v>CMP/20/111888</v>
      </c>
      <c r="D224" s="18" t="s">
        <v>70</v>
      </c>
      <c r="E224" s="18" t="s">
        <v>70</v>
      </c>
      <c r="F224" s="18" t="s">
        <v>68</v>
      </c>
      <c r="G224" s="18" t="s">
        <v>72</v>
      </c>
      <c r="H224" s="18" t="s">
        <v>70</v>
      </c>
      <c r="I224" s="18" t="s">
        <v>70</v>
      </c>
      <c r="J224" s="18" t="s">
        <v>72</v>
      </c>
      <c r="K224" s="18" t="s">
        <v>68</v>
      </c>
      <c r="L224" s="18" t="s">
        <v>70</v>
      </c>
      <c r="M224" s="58"/>
      <c r="N224" s="58"/>
      <c r="O224" s="58"/>
      <c r="P224" s="58"/>
      <c r="Q224" s="58"/>
      <c r="R224" s="58"/>
      <c r="S224" s="58"/>
      <c r="T224" s="58"/>
      <c r="U224" s="58"/>
      <c r="V224" s="2" t="str" cm="1">
        <f t="array" ref="V224">AllCurCo(Details!D223:M223)</f>
        <v>PHY117 (1)F,CHM114 (1)F</v>
      </c>
      <c r="W224" s="4">
        <f>SUM(SumTCL(D224:W224,$D$7:$W$7),Details!O223)</f>
        <v>23</v>
      </c>
      <c r="X224" s="4">
        <f>SUM(CurrGP(D224:W224,$D$7:$W$7),Details!P223)</f>
        <v>16</v>
      </c>
      <c r="Y224" s="5">
        <f t="shared" si="18"/>
        <v>0.69999998807907104</v>
      </c>
      <c r="Z224" s="4" t="str">
        <f t="shared" si="19"/>
        <v>CO</v>
      </c>
      <c r="AA224" s="4">
        <f>S100L!AF224</f>
        <v>41</v>
      </c>
      <c r="AB224" s="4">
        <f>S100L!AG224</f>
        <v>121</v>
      </c>
      <c r="AC224" s="5">
        <f t="shared" si="20"/>
        <v>2.9500000476837158</v>
      </c>
      <c r="AD224" s="4">
        <f t="shared" si="21"/>
        <v>64</v>
      </c>
      <c r="AE224" s="4">
        <f t="shared" si="22"/>
        <v>137</v>
      </c>
      <c r="AF224" s="5">
        <f t="shared" si="23"/>
        <v>2.1400001049041748</v>
      </c>
      <c r="AG224" s="3" t="str">
        <f>RemarksFirst(D224:W224,Details!D223:M223,S100L!AI224,AF224,$D$5:$W$5)</f>
        <v>MTH211,STA212,GSS217,CSC211,CSC218,PHY122,CHM124,PHY117,CHM114</v>
      </c>
    </row>
    <row r="225" spans="1:36" x14ac:dyDescent="0.35">
      <c r="A225" s="99">
        <v>218</v>
      </c>
      <c r="B225" s="3" t="str">
        <f>PROPER(Details!B224)</f>
        <v>Ojo, Onyenaucheya Kalu</v>
      </c>
      <c r="C225" s="22" t="str">
        <f>T(Details!C224)</f>
        <v>CMP/20/111891</v>
      </c>
      <c r="D225" s="18" t="s">
        <v>70</v>
      </c>
      <c r="E225" s="18" t="s">
        <v>71</v>
      </c>
      <c r="F225" s="18" t="s">
        <v>67</v>
      </c>
      <c r="G225" s="18" t="s">
        <v>68</v>
      </c>
      <c r="H225" s="18" t="s">
        <v>68</v>
      </c>
      <c r="I225" s="18" t="s">
        <v>67</v>
      </c>
      <c r="J225" s="18" t="s">
        <v>68</v>
      </c>
      <c r="K225" s="18" t="s">
        <v>69</v>
      </c>
      <c r="L225" s="18" t="s">
        <v>68</v>
      </c>
      <c r="M225" s="58"/>
      <c r="N225" s="58"/>
      <c r="O225" s="58"/>
      <c r="P225" s="58"/>
      <c r="Q225" s="58"/>
      <c r="R225" s="58"/>
      <c r="S225" s="58"/>
      <c r="T225" s="58"/>
      <c r="U225" s="58"/>
      <c r="V225" s="2" t="str" cm="1">
        <f t="array" ref="V225">AllCurCo(Details!D224:M224)</f>
        <v/>
      </c>
      <c r="W225" s="4">
        <f>SUM(SumTCL(D225:W225,$D$7:$W$7),Details!O224)</f>
        <v>21</v>
      </c>
      <c r="X225" s="4">
        <f>SUM(CurrGP(D225:W225,$D$7:$W$7),Details!P224)</f>
        <v>60</v>
      </c>
      <c r="Y225" s="5">
        <f t="shared" si="18"/>
        <v>2.8599998950958252</v>
      </c>
      <c r="Z225" s="4" t="str">
        <f t="shared" si="19"/>
        <v>P</v>
      </c>
      <c r="AA225" s="4">
        <f>S100L!AF225</f>
        <v>41</v>
      </c>
      <c r="AB225" s="4">
        <f>S100L!AG225</f>
        <v>103</v>
      </c>
      <c r="AC225" s="5">
        <f t="shared" si="20"/>
        <v>2.5099999904632568</v>
      </c>
      <c r="AD225" s="4">
        <f t="shared" si="21"/>
        <v>62</v>
      </c>
      <c r="AE225" s="4">
        <f t="shared" si="22"/>
        <v>163</v>
      </c>
      <c r="AF225" s="5">
        <f t="shared" si="23"/>
        <v>2.630000114440918</v>
      </c>
      <c r="AG225" s="3" t="str">
        <f>RemarksFirst(D225:W225,Details!D224:M224,S100L!AI225,AF225,$D$5:$W$5)</f>
        <v>MTH211,PHY122</v>
      </c>
    </row>
    <row r="226" spans="1:36" x14ac:dyDescent="0.35">
      <c r="A226" s="99">
        <v>219</v>
      </c>
      <c r="B226" s="3" t="str">
        <f>PROPER(Details!B225)</f>
        <v>Uche, Chidiebere Victor</v>
      </c>
      <c r="C226" s="22" t="str">
        <f>T(Details!C225)</f>
        <v>CMP/20/111898</v>
      </c>
      <c r="D226" s="18" t="s">
        <v>70</v>
      </c>
      <c r="E226" s="18" t="s">
        <v>68</v>
      </c>
      <c r="F226" s="18" t="s">
        <v>68</v>
      </c>
      <c r="G226" s="18" t="s">
        <v>68</v>
      </c>
      <c r="H226" s="18" t="s">
        <v>68</v>
      </c>
      <c r="I226" s="18" t="s">
        <v>68</v>
      </c>
      <c r="J226" s="18" t="s">
        <v>68</v>
      </c>
      <c r="K226" s="18" t="s">
        <v>69</v>
      </c>
      <c r="L226" s="18" t="s">
        <v>70</v>
      </c>
      <c r="M226" s="58"/>
      <c r="N226" s="58"/>
      <c r="O226" s="58"/>
      <c r="P226" s="58"/>
      <c r="Q226" s="58"/>
      <c r="R226" s="58"/>
      <c r="S226" s="58"/>
      <c r="T226" s="58"/>
      <c r="U226" s="58"/>
      <c r="V226" s="2" t="str" cm="1">
        <f t="array" ref="V226">AllCurCo(Details!D225:M225)</f>
        <v>CHM113 (3)C</v>
      </c>
      <c r="W226" s="4">
        <f>SUM(SumTCL(D226:W226,$D$7:$W$7),Details!O225)</f>
        <v>24</v>
      </c>
      <c r="X226" s="4">
        <f>SUM(CurrGP(D226:W226,$D$7:$W$7),Details!P225)</f>
        <v>61</v>
      </c>
      <c r="Y226" s="5">
        <f t="shared" si="18"/>
        <v>2.5399999618530273</v>
      </c>
      <c r="Z226" s="4" t="str">
        <f t="shared" si="19"/>
        <v>CO</v>
      </c>
      <c r="AA226" s="4">
        <f>S100L!AF226</f>
        <v>41</v>
      </c>
      <c r="AB226" s="4">
        <f>S100L!AG226</f>
        <v>111</v>
      </c>
      <c r="AC226" s="5">
        <f t="shared" si="20"/>
        <v>2.7100000381469727</v>
      </c>
      <c r="AD226" s="4">
        <f t="shared" si="21"/>
        <v>65</v>
      </c>
      <c r="AE226" s="4">
        <f t="shared" si="22"/>
        <v>172</v>
      </c>
      <c r="AF226" s="5">
        <f t="shared" si="23"/>
        <v>2.6500000953674316</v>
      </c>
      <c r="AG226" s="3" t="str">
        <f>RemarksFirst(D226:W226,Details!D225:M225,S100L!AI226,AF226,$D$5:$W$5)</f>
        <v>MTH211,CSC218,CHM124,CHM114</v>
      </c>
    </row>
    <row r="227" spans="1:36" ht="42" customHeight="1" x14ac:dyDescent="0.35">
      <c r="A227" s="99">
        <v>220</v>
      </c>
      <c r="B227" s="3" t="str">
        <f>PROPER(Details!B226)</f>
        <v>Chijioke, Emmanuel Chibuike</v>
      </c>
      <c r="C227" s="22" t="str">
        <f>T(Details!C226)</f>
        <v>CMP/20/111904</v>
      </c>
      <c r="D227" s="20" t="s">
        <v>68</v>
      </c>
      <c r="E227" s="20" t="s">
        <v>68</v>
      </c>
      <c r="F227" s="20" t="s">
        <v>69</v>
      </c>
      <c r="G227" s="20" t="s">
        <v>69</v>
      </c>
      <c r="H227" s="20" t="s">
        <v>67</v>
      </c>
      <c r="I227" s="20" t="s">
        <v>69</v>
      </c>
      <c r="J227" s="20" t="s">
        <v>68</v>
      </c>
      <c r="K227" s="18" t="s">
        <v>72</v>
      </c>
      <c r="L227" s="18" t="s">
        <v>70</v>
      </c>
      <c r="V227" s="2" t="str" cm="1">
        <f t="array" ref="V227">AllCurCo(Details!D226:M226)</f>
        <v>CHM114 (1)B</v>
      </c>
      <c r="W227" s="4">
        <f>SUM(SumTCL(D227:W227,$D$7:$W$7),Details!O226)</f>
        <v>22</v>
      </c>
      <c r="X227" s="4">
        <f>SUM(CurrGP(D227:W227,$D$7:$W$7),Details!P226)</f>
        <v>73</v>
      </c>
      <c r="Y227" s="5">
        <f t="shared" si="18"/>
        <v>3.3199999332427979</v>
      </c>
      <c r="Z227" s="4" t="str">
        <f t="shared" si="19"/>
        <v>CO</v>
      </c>
      <c r="AA227" s="4">
        <f>S100L!AF227</f>
        <v>21</v>
      </c>
      <c r="AB227" s="4">
        <f>S100L!AG227</f>
        <v>59</v>
      </c>
      <c r="AC227" s="5">
        <f t="shared" si="20"/>
        <v>2.809999942779541</v>
      </c>
      <c r="AD227" s="4">
        <f t="shared" si="21"/>
        <v>43</v>
      </c>
      <c r="AE227" s="4">
        <f t="shared" si="22"/>
        <v>132</v>
      </c>
      <c r="AF227" s="5">
        <f t="shared" si="23"/>
        <v>3.0699999332427979</v>
      </c>
      <c r="AG227" s="3" t="str">
        <f>RemarksFirst(D227:W227,Details!D226:M226,S100L!AI227,AF227,$D$5:$W$5)</f>
        <v>CSC218,MTH122,PHY122,PHY127,CHM121,CHM124,GSS121,GSS126,CSC122,CSC123,MTH123</v>
      </c>
    </row>
    <row r="228" spans="1:36" x14ac:dyDescent="0.35">
      <c r="A228" s="99">
        <v>221</v>
      </c>
      <c r="B228" s="3" t="str">
        <f>PROPER(Details!B227)</f>
        <v>Ibem, Oke Onwuka</v>
      </c>
      <c r="C228" s="22" t="str">
        <f>T(Details!C227)</f>
        <v>CMP/20/111915</v>
      </c>
      <c r="D228" s="18" t="s">
        <v>72</v>
      </c>
      <c r="E228" s="18" t="s">
        <v>68</v>
      </c>
      <c r="F228" s="18" t="s">
        <v>68</v>
      </c>
      <c r="G228" s="18" t="s">
        <v>68</v>
      </c>
      <c r="H228" s="18" t="s">
        <v>70</v>
      </c>
      <c r="I228" s="18" t="s">
        <v>68</v>
      </c>
      <c r="J228" s="18" t="s">
        <v>68</v>
      </c>
      <c r="K228" s="18" t="s">
        <v>67</v>
      </c>
      <c r="L228" s="18" t="s">
        <v>776</v>
      </c>
      <c r="V228" s="2" t="str" cm="1">
        <f t="array" ref="V228">AllCurCo(Details!D227:M227)</f>
        <v/>
      </c>
      <c r="W228" s="4">
        <f>SUM(SumTCL(D228:W228,$D$7:$W$7),Details!O227)</f>
        <v>19</v>
      </c>
      <c r="X228" s="4">
        <f>SUM(CurrGP(D228:W228,$D$7:$W$7),Details!P227)</f>
        <v>47</v>
      </c>
      <c r="Y228" s="5">
        <f t="shared" si="18"/>
        <v>2.4700000286102295</v>
      </c>
      <c r="Z228" s="4" t="str">
        <f t="shared" si="19"/>
        <v>CO</v>
      </c>
      <c r="AA228" s="4">
        <f>S100L!AF228</f>
        <v>41</v>
      </c>
      <c r="AB228" s="4">
        <f>S100L!AG228</f>
        <v>109</v>
      </c>
      <c r="AC228" s="5">
        <f t="shared" si="20"/>
        <v>2.6600000858306885</v>
      </c>
      <c r="AD228" s="4">
        <f t="shared" si="21"/>
        <v>60</v>
      </c>
      <c r="AE228" s="4">
        <f t="shared" si="22"/>
        <v>156</v>
      </c>
      <c r="AF228" s="5">
        <f t="shared" si="23"/>
        <v>2.5999999046325684</v>
      </c>
      <c r="AG228" s="3" t="str">
        <f>RemarksFirst(D228:W228,Details!D227:M227,S100L!AI228,AF228,$D$5:$W$5)</f>
        <v>GSS217,CSC218,PHY127,CHM124</v>
      </c>
    </row>
    <row r="229" spans="1:36" x14ac:dyDescent="0.35">
      <c r="A229" s="99">
        <v>222</v>
      </c>
      <c r="B229" s="3" t="str">
        <f>PROPER(Details!B228)</f>
        <v>Igwe, Harrison Chukwudi</v>
      </c>
      <c r="C229" s="22" t="str">
        <f>T(Details!C228)</f>
        <v>CMP/20/111918</v>
      </c>
      <c r="D229" s="18" t="s">
        <v>72</v>
      </c>
      <c r="E229" s="18" t="s">
        <v>67</v>
      </c>
      <c r="F229" s="18" t="s">
        <v>68</v>
      </c>
      <c r="G229" s="18" t="s">
        <v>68</v>
      </c>
      <c r="H229" s="18" t="s">
        <v>71</v>
      </c>
      <c r="I229" s="18" t="s">
        <v>69</v>
      </c>
      <c r="J229" s="18" t="s">
        <v>71</v>
      </c>
      <c r="K229" s="18" t="s">
        <v>68</v>
      </c>
      <c r="L229" s="18" t="s">
        <v>70</v>
      </c>
      <c r="V229" s="2" t="str" cm="1">
        <f t="array" ref="V229">AllCurCo(Details!D228:M228)</f>
        <v/>
      </c>
      <c r="W229" s="4">
        <f>SUM(SumTCL(D229:W229,$D$7:$W$7),Details!O228)</f>
        <v>21</v>
      </c>
      <c r="X229" s="4">
        <f>SUM(CurrGP(D229:W229,$D$7:$W$7),Details!P228)</f>
        <v>56</v>
      </c>
      <c r="Y229" s="5">
        <f t="shared" si="18"/>
        <v>2.6700000762939453</v>
      </c>
      <c r="Z229" s="4" t="str">
        <f t="shared" si="19"/>
        <v>CO</v>
      </c>
      <c r="AA229" s="4">
        <f>S100L!AF229</f>
        <v>41</v>
      </c>
      <c r="AB229" s="4">
        <f>S100L!AG229</f>
        <v>168</v>
      </c>
      <c r="AC229" s="5">
        <f t="shared" si="20"/>
        <v>4.0999999046325684</v>
      </c>
      <c r="AD229" s="4">
        <f t="shared" si="21"/>
        <v>62</v>
      </c>
      <c r="AE229" s="4">
        <f t="shared" si="22"/>
        <v>224</v>
      </c>
      <c r="AF229" s="5">
        <f t="shared" si="23"/>
        <v>3.6099998950958252</v>
      </c>
      <c r="AG229" s="3" t="str">
        <f>RemarksFirst(D229:W229,Details!D228:M228,S100L!AI229,AF229,$D$5:$W$5)</f>
        <v>CSC218</v>
      </c>
    </row>
    <row r="230" spans="1:36" x14ac:dyDescent="0.35">
      <c r="A230" s="99">
        <v>223</v>
      </c>
      <c r="B230" s="3" t="str">
        <f>PROPER(Details!B229)</f>
        <v>Maduegbu, Ogechukwu Blessing</v>
      </c>
      <c r="C230" s="22" t="str">
        <f>T(Details!C229)</f>
        <v>CMP/20/111934</v>
      </c>
      <c r="D230" s="18" t="s">
        <v>68</v>
      </c>
      <c r="E230" s="18" t="s">
        <v>67</v>
      </c>
      <c r="F230" s="18" t="s">
        <v>67</v>
      </c>
      <c r="G230" s="18" t="s">
        <v>67</v>
      </c>
      <c r="H230" s="18" t="s">
        <v>67</v>
      </c>
      <c r="I230" s="18" t="s">
        <v>69</v>
      </c>
      <c r="J230" s="18" t="s">
        <v>68</v>
      </c>
      <c r="K230" s="18" t="s">
        <v>69</v>
      </c>
      <c r="L230" s="18" t="s">
        <v>68</v>
      </c>
      <c r="V230" s="2" t="str" cm="1">
        <f t="array" ref="V230">AllCurCo(Details!D229:M229)</f>
        <v/>
      </c>
      <c r="W230" s="4">
        <f>SUM(SumTCL(D230:W230,$D$7:$W$7),Details!O229)</f>
        <v>21</v>
      </c>
      <c r="X230" s="4">
        <f>SUM(CurrGP(D230:W230,$D$7:$W$7),Details!P229)</f>
        <v>82</v>
      </c>
      <c r="Y230" s="5">
        <f t="shared" si="18"/>
        <v>3.9000000953674316</v>
      </c>
      <c r="Z230" s="4" t="str">
        <f t="shared" si="19"/>
        <v>P</v>
      </c>
      <c r="AA230" s="4">
        <f>S100L!AF230</f>
        <v>41</v>
      </c>
      <c r="AB230" s="4">
        <f>S100L!AG230</f>
        <v>150</v>
      </c>
      <c r="AC230" s="5">
        <f t="shared" si="20"/>
        <v>3.6600000858306885</v>
      </c>
      <c r="AD230" s="4">
        <f t="shared" si="21"/>
        <v>62</v>
      </c>
      <c r="AE230" s="4">
        <f t="shared" si="22"/>
        <v>232</v>
      </c>
      <c r="AF230" s="5">
        <f t="shared" si="23"/>
        <v>3.7400000095367432</v>
      </c>
      <c r="AG230" s="3" t="str">
        <f>RemarksFirst(D230:W230,Details!D229:M229,S100L!AI230,AF230,$D$5:$W$5)</f>
        <v>PHY122</v>
      </c>
    </row>
    <row r="231" spans="1:36" x14ac:dyDescent="0.35">
      <c r="A231" s="99">
        <v>224</v>
      </c>
      <c r="B231" s="3" t="str">
        <f>PROPER(Details!B230)</f>
        <v>Kalu, Ama Akuma</v>
      </c>
      <c r="C231" s="22" t="str">
        <f>T(Details!C230)</f>
        <v>CMP/20/111942</v>
      </c>
      <c r="D231" s="18" t="s">
        <v>71</v>
      </c>
      <c r="E231" s="18" t="s">
        <v>72</v>
      </c>
      <c r="F231" s="18" t="s">
        <v>67</v>
      </c>
      <c r="G231" s="18" t="s">
        <v>68</v>
      </c>
      <c r="H231" s="18" t="s">
        <v>67</v>
      </c>
      <c r="I231" s="18" t="s">
        <v>68</v>
      </c>
      <c r="J231" s="18" t="s">
        <v>68</v>
      </c>
      <c r="K231" s="18" t="s">
        <v>67</v>
      </c>
      <c r="L231" s="18" t="s">
        <v>67</v>
      </c>
      <c r="V231" s="2" t="str" cm="1">
        <f t="array" ref="V231">AllCurCo(Details!D230:M230)</f>
        <v/>
      </c>
      <c r="W231" s="4">
        <f>SUM(SumTCL(D231:W231,$D$7:$W$7),Details!O230)</f>
        <v>21</v>
      </c>
      <c r="X231" s="4">
        <f>SUM(CurrGP(D231:W231,$D$7:$W$7),Details!P230)</f>
        <v>62</v>
      </c>
      <c r="Y231" s="5">
        <f t="shared" si="18"/>
        <v>2.9500000476837158</v>
      </c>
      <c r="Z231" s="4" t="str">
        <f t="shared" si="19"/>
        <v>P</v>
      </c>
      <c r="AA231" s="4">
        <f>S100L!AF231</f>
        <v>41</v>
      </c>
      <c r="AB231" s="4">
        <f>S100L!AG231</f>
        <v>112</v>
      </c>
      <c r="AC231" s="5">
        <f t="shared" si="20"/>
        <v>2.7300000190734863</v>
      </c>
      <c r="AD231" s="4">
        <f t="shared" si="21"/>
        <v>62</v>
      </c>
      <c r="AE231" s="4">
        <f t="shared" si="22"/>
        <v>174</v>
      </c>
      <c r="AF231" s="5">
        <f t="shared" si="23"/>
        <v>2.809999942779541</v>
      </c>
      <c r="AG231" s="3" t="str">
        <f>RemarksFirst(D231:W231,Details!D230:M230,S100L!AI231,AF231,$D$5:$W$5)</f>
        <v>CHM121,CHM124</v>
      </c>
    </row>
    <row r="232" spans="1:36" x14ac:dyDescent="0.35">
      <c r="A232" s="99">
        <v>225</v>
      </c>
      <c r="B232" s="3" t="str">
        <f>PROPER(Details!B231)</f>
        <v>Paul, Abraham Ebuka</v>
      </c>
      <c r="C232" s="22" t="str">
        <f>T(Details!C231)</f>
        <v>CMP/20/111957</v>
      </c>
      <c r="D232" s="18" t="s">
        <v>68</v>
      </c>
      <c r="E232" s="18" t="s">
        <v>68</v>
      </c>
      <c r="F232" s="18" t="s">
        <v>69</v>
      </c>
      <c r="G232" s="18" t="s">
        <v>67</v>
      </c>
      <c r="H232" s="18" t="s">
        <v>68</v>
      </c>
      <c r="I232" s="18" t="s">
        <v>72</v>
      </c>
      <c r="J232" s="18" t="s">
        <v>71</v>
      </c>
      <c r="K232" s="18" t="s">
        <v>72</v>
      </c>
      <c r="L232" s="18" t="s">
        <v>68</v>
      </c>
      <c r="V232" s="2" t="str" cm="1">
        <f t="array" ref="V232">AllCurCo(Details!D231:M231)</f>
        <v/>
      </c>
      <c r="W232" s="4">
        <f>SUM(SumTCL(D232:W232,$D$7:$W$7),Details!O231)</f>
        <v>21</v>
      </c>
      <c r="X232" s="4">
        <f>SUM(CurrGP(D232:W232,$D$7:$W$7),Details!P231)</f>
        <v>57</v>
      </c>
      <c r="Y232" s="5">
        <f t="shared" si="18"/>
        <v>2.7100000381469727</v>
      </c>
      <c r="Z232" s="4" t="str">
        <f t="shared" si="19"/>
        <v>P</v>
      </c>
      <c r="AA232" s="4">
        <f>S100L!AF232</f>
        <v>41</v>
      </c>
      <c r="AB232" s="4">
        <f>S100L!AG232</f>
        <v>157</v>
      </c>
      <c r="AC232" s="5">
        <f t="shared" si="20"/>
        <v>3.8299999237060547</v>
      </c>
      <c r="AD232" s="4">
        <f t="shared" si="21"/>
        <v>62</v>
      </c>
      <c r="AE232" s="4">
        <f t="shared" si="22"/>
        <v>214</v>
      </c>
      <c r="AF232" s="5">
        <f t="shared" si="23"/>
        <v>3.4500000476837158</v>
      </c>
      <c r="AG232" s="3" t="str">
        <f>RemarksFirst(D232:W232,Details!D231:M231,S100L!AI232,AF232,$D$5:$W$5)</f>
        <v>CHM124,GSS126,CHM114</v>
      </c>
    </row>
    <row r="233" spans="1:36" x14ac:dyDescent="0.35">
      <c r="A233" s="99">
        <v>226</v>
      </c>
      <c r="B233" s="3" t="str">
        <f>PROPER(Details!B232)</f>
        <v>Paul, Oluebube Obidinma</v>
      </c>
      <c r="C233" s="22" t="str">
        <f>T(Details!C232)</f>
        <v>CMP/20/111959</v>
      </c>
      <c r="D233" s="18" t="s">
        <v>68</v>
      </c>
      <c r="E233" s="18" t="s">
        <v>68</v>
      </c>
      <c r="F233" s="18" t="s">
        <v>71</v>
      </c>
      <c r="G233" s="18" t="s">
        <v>71</v>
      </c>
      <c r="H233" s="18" t="s">
        <v>69</v>
      </c>
      <c r="I233" s="18" t="s">
        <v>72</v>
      </c>
      <c r="J233" s="18" t="s">
        <v>68</v>
      </c>
      <c r="K233" s="18" t="s">
        <v>69</v>
      </c>
      <c r="L233" s="18" t="s">
        <v>71</v>
      </c>
      <c r="V233" s="2" t="str" cm="1">
        <f t="array" ref="V233">AllCurCo(Details!D232:M232)</f>
        <v/>
      </c>
      <c r="W233" s="4">
        <f>SUM(SumTCL(D233:W233,$D$7:$W$7),Details!O232)</f>
        <v>21</v>
      </c>
      <c r="X233" s="4">
        <f>SUM(CurrGP(D233:W233,$D$7:$W$7),Details!P232)</f>
        <v>59</v>
      </c>
      <c r="Y233" s="5">
        <f t="shared" si="18"/>
        <v>2.809999942779541</v>
      </c>
      <c r="Z233" s="4" t="str">
        <f t="shared" si="19"/>
        <v>P</v>
      </c>
      <c r="AA233" s="4">
        <f>S100L!AF233</f>
        <v>41</v>
      </c>
      <c r="AB233" s="4">
        <f>S100L!AG233</f>
        <v>137</v>
      </c>
      <c r="AC233" s="5">
        <f t="shared" si="20"/>
        <v>3.3399999141693115</v>
      </c>
      <c r="AD233" s="4">
        <f t="shared" si="21"/>
        <v>62</v>
      </c>
      <c r="AE233" s="4">
        <f t="shared" si="22"/>
        <v>196</v>
      </c>
      <c r="AF233" s="5">
        <f t="shared" si="23"/>
        <v>3.1600000858306885</v>
      </c>
      <c r="AG233" s="3" t="str">
        <f>RemarksFirst(D233:W233,Details!D232:M232,S100L!AI233,AF233,$D$5:$W$5)</f>
        <v>PASS</v>
      </c>
    </row>
    <row r="234" spans="1:36" x14ac:dyDescent="0.35">
      <c r="A234" s="99">
        <v>227</v>
      </c>
      <c r="B234" s="3" t="str">
        <f>PROPER(Details!B233)</f>
        <v>Iheanyichukwu, Miracle Ogechi</v>
      </c>
      <c r="C234" s="22" t="str">
        <f>T(Details!C233)</f>
        <v>CMP/20/111961</v>
      </c>
      <c r="D234" s="18" t="s">
        <v>70</v>
      </c>
      <c r="E234" s="18" t="s">
        <v>68</v>
      </c>
      <c r="F234" s="18" t="s">
        <v>71</v>
      </c>
      <c r="G234" s="18" t="s">
        <v>70</v>
      </c>
      <c r="H234" s="18" t="s">
        <v>72</v>
      </c>
      <c r="I234" s="18" t="s">
        <v>71</v>
      </c>
      <c r="J234" s="18" t="s">
        <v>71</v>
      </c>
      <c r="K234" s="18" t="s">
        <v>68</v>
      </c>
      <c r="L234" s="18" t="s">
        <v>71</v>
      </c>
      <c r="V234" s="2" t="str" cm="1">
        <f t="array" ref="V234">AllCurCo(Details!D233:M233)</f>
        <v>BIO112 (2)E</v>
      </c>
      <c r="W234" s="4">
        <f>SUM(SumTCL(D234:W234,$D$7:$W$7),Details!O233)</f>
        <v>23</v>
      </c>
      <c r="X234" s="4">
        <f>SUM(CurrGP(D234:W234,$D$7:$W$7),Details!P233)</f>
        <v>37</v>
      </c>
      <c r="Y234" s="5">
        <f t="shared" si="18"/>
        <v>1.6100000143051147</v>
      </c>
      <c r="Z234" s="4" t="str">
        <f t="shared" si="19"/>
        <v>P</v>
      </c>
      <c r="AA234" s="4">
        <f>S100L!AF234</f>
        <v>41</v>
      </c>
      <c r="AB234" s="4">
        <f>S100L!AG234</f>
        <v>79</v>
      </c>
      <c r="AC234" s="5">
        <f t="shared" si="20"/>
        <v>1.9299999475479126</v>
      </c>
      <c r="AD234" s="4">
        <f t="shared" si="21"/>
        <v>64</v>
      </c>
      <c r="AE234" s="4">
        <f t="shared" si="22"/>
        <v>116</v>
      </c>
      <c r="AF234" s="5">
        <f t="shared" si="23"/>
        <v>1.809999942779541</v>
      </c>
      <c r="AG234" s="3" t="str">
        <f>RemarksFirst(D234:W234,Details!D233:M233,S100L!AI234,AF234,$D$5:$W$5)</f>
        <v>MTH211,GSS212,PHY122,PHY112</v>
      </c>
    </row>
    <row r="235" spans="1:36" x14ac:dyDescent="0.35">
      <c r="A235" s="99">
        <v>228</v>
      </c>
      <c r="B235" s="3" t="str">
        <f>PROPER(Details!B234)</f>
        <v>Umeonyirioha,  Chidera Israel</v>
      </c>
      <c r="C235" s="22" t="str">
        <f>T(Details!C234)</f>
        <v>CMP/20/111979</v>
      </c>
      <c r="D235" s="18" t="s">
        <v>68</v>
      </c>
      <c r="E235" s="18" t="s">
        <v>69</v>
      </c>
      <c r="F235" s="18" t="s">
        <v>69</v>
      </c>
      <c r="G235" s="18" t="s">
        <v>69</v>
      </c>
      <c r="H235" s="18" t="s">
        <v>67</v>
      </c>
      <c r="I235" s="18" t="s">
        <v>68</v>
      </c>
      <c r="J235" s="18" t="s">
        <v>71</v>
      </c>
      <c r="K235" s="18" t="s">
        <v>72</v>
      </c>
      <c r="L235" s="18" t="s">
        <v>67</v>
      </c>
      <c r="V235" s="2" t="str" cm="1">
        <f t="array" ref="V235">AllCurCo(Details!D234:M234)</f>
        <v>CHM114 (1)B</v>
      </c>
      <c r="W235" s="4">
        <f>SUM(SumTCL(D235:W235,$D$7:$W$7),Details!O234)</f>
        <v>22</v>
      </c>
      <c r="X235" s="4">
        <f>SUM(CurrGP(D235:W235,$D$7:$W$7),Details!P234)</f>
        <v>79</v>
      </c>
      <c r="Y235" s="5">
        <f t="shared" si="18"/>
        <v>3.5899999141693115</v>
      </c>
      <c r="Z235" s="4" t="str">
        <f t="shared" si="19"/>
        <v>P</v>
      </c>
      <c r="AA235" s="4">
        <f>S100L!AF235</f>
        <v>41</v>
      </c>
      <c r="AB235" s="4">
        <f>S100L!AG235</f>
        <v>139</v>
      </c>
      <c r="AC235" s="5">
        <f t="shared" si="20"/>
        <v>3.3900001049041748</v>
      </c>
      <c r="AD235" s="4">
        <f t="shared" si="21"/>
        <v>63</v>
      </c>
      <c r="AE235" s="4">
        <f t="shared" si="22"/>
        <v>218</v>
      </c>
      <c r="AF235" s="5">
        <f t="shared" si="23"/>
        <v>3.4600000381469727</v>
      </c>
      <c r="AG235" s="3" t="str">
        <f>RemarksFirst(D235:W235,Details!D234:M234,S100L!AI235,AF235,$D$5:$W$5)</f>
        <v>PASS</v>
      </c>
    </row>
    <row r="236" spans="1:36" x14ac:dyDescent="0.35">
      <c r="A236" s="99">
        <v>229</v>
      </c>
      <c r="B236" s="3" t="str">
        <f>PROPER(Details!B235)</f>
        <v>Onyekwere, Victory Chinedu</v>
      </c>
      <c r="C236" s="22" t="str">
        <f>T(Details!C235)</f>
        <v>CMP/20/111983</v>
      </c>
      <c r="D236" s="18" t="s">
        <v>72</v>
      </c>
      <c r="E236" s="18" t="s">
        <v>67</v>
      </c>
      <c r="F236" s="18" t="s">
        <v>67</v>
      </c>
      <c r="G236" s="18" t="s">
        <v>67</v>
      </c>
      <c r="H236" s="18" t="s">
        <v>67</v>
      </c>
      <c r="I236" s="18" t="s">
        <v>71</v>
      </c>
      <c r="J236" s="18" t="s">
        <v>67</v>
      </c>
      <c r="K236" s="18" t="s">
        <v>67</v>
      </c>
      <c r="L236" s="18" t="s">
        <v>72</v>
      </c>
      <c r="V236" s="2" t="str" cm="1">
        <f t="array" ref="V236">AllCurCo(Details!D235:M235)</f>
        <v/>
      </c>
      <c r="W236" s="4">
        <f>SUM(SumTCL(D236:W236,$D$7:$W$7),Details!O235)</f>
        <v>21</v>
      </c>
      <c r="X236" s="4">
        <f>SUM(CurrGP(D236:W236,$D$7:$W$7),Details!P235)</f>
        <v>63</v>
      </c>
      <c r="Y236" s="5">
        <f t="shared" si="18"/>
        <v>3</v>
      </c>
      <c r="Z236" s="4" t="str">
        <f t="shared" si="19"/>
        <v>P</v>
      </c>
      <c r="AA236" s="4">
        <f>S100L!AF236</f>
        <v>41</v>
      </c>
      <c r="AB236" s="4">
        <f>S100L!AG236</f>
        <v>136</v>
      </c>
      <c r="AC236" s="5">
        <f t="shared" si="20"/>
        <v>3.3199999332427979</v>
      </c>
      <c r="AD236" s="4">
        <f t="shared" si="21"/>
        <v>62</v>
      </c>
      <c r="AE236" s="4">
        <f t="shared" si="22"/>
        <v>199</v>
      </c>
      <c r="AF236" s="5">
        <f t="shared" si="23"/>
        <v>3.2100000381469727</v>
      </c>
      <c r="AG236" s="3" t="str">
        <f>RemarksFirst(D236:W236,Details!D235:M235,S100L!AI236,AF236,$D$5:$W$5)</f>
        <v>PASS</v>
      </c>
    </row>
    <row r="237" spans="1:36" ht="21" x14ac:dyDescent="0.35">
      <c r="A237" s="99">
        <v>230</v>
      </c>
      <c r="B237" s="3" t="str">
        <f>PROPER(Details!B236)</f>
        <v>Chijioke, Joseph Chimezie</v>
      </c>
      <c r="C237" s="22" t="str">
        <f>T(Details!C236)</f>
        <v>CMP/20/111984</v>
      </c>
      <c r="D237" s="18" t="s">
        <v>72</v>
      </c>
      <c r="E237" s="18" t="s">
        <v>67</v>
      </c>
      <c r="F237" s="18" t="s">
        <v>67</v>
      </c>
      <c r="G237" s="18" t="s">
        <v>70</v>
      </c>
      <c r="H237" s="18" t="s">
        <v>72</v>
      </c>
      <c r="I237" s="18" t="s">
        <v>67</v>
      </c>
      <c r="J237" s="18" t="s">
        <v>68</v>
      </c>
      <c r="K237" s="18" t="s">
        <v>72</v>
      </c>
      <c r="L237" s="18" t="s">
        <v>72</v>
      </c>
      <c r="V237" s="2" t="str" cm="1">
        <f t="array" ref="V237">AllCurCo(Details!D236:M236)</f>
        <v>PHY112 (2)B,CHM114 (1)A</v>
      </c>
      <c r="W237" s="4">
        <f>SUM(SumTCL(D237:W237,$D$7:$W$7),Details!O236)</f>
        <v>24</v>
      </c>
      <c r="X237" s="4">
        <f>SUM(CurrGP(D237:W237,$D$7:$W$7),Details!P236)</f>
        <v>60</v>
      </c>
      <c r="Y237" s="5">
        <f t="shared" si="18"/>
        <v>2.5</v>
      </c>
      <c r="Z237" s="4" t="str">
        <f t="shared" si="19"/>
        <v>P</v>
      </c>
      <c r="AA237" s="4">
        <f>S100L!AF237</f>
        <v>41</v>
      </c>
      <c r="AB237" s="4">
        <f>S100L!AG237</f>
        <v>112</v>
      </c>
      <c r="AC237" s="5">
        <f t="shared" si="20"/>
        <v>2.7300000190734863</v>
      </c>
      <c r="AD237" s="4">
        <f t="shared" si="21"/>
        <v>65</v>
      </c>
      <c r="AE237" s="4">
        <f t="shared" si="22"/>
        <v>172</v>
      </c>
      <c r="AF237" s="5">
        <f t="shared" si="23"/>
        <v>2.6500000953674316</v>
      </c>
      <c r="AG237" s="3" t="str">
        <f>RemarksFirst(D237:W237,Details!D236:M236,S100L!AI237,AF237,$D$5:$W$5)</f>
        <v>GSS212,GSS126</v>
      </c>
      <c r="AH237" s="29"/>
      <c r="AI237" s="29"/>
      <c r="AJ237" s="29"/>
    </row>
    <row r="238" spans="1:36" x14ac:dyDescent="0.35">
      <c r="A238" s="99">
        <v>231</v>
      </c>
      <c r="B238" s="3" t="str">
        <f>PROPER(Details!B237)</f>
        <v>Damian, Daniel Uchenna</v>
      </c>
      <c r="C238" s="22" t="str">
        <f>T(Details!C237)</f>
        <v>CMP/20/111987</v>
      </c>
      <c r="D238" s="18" t="s">
        <v>68</v>
      </c>
      <c r="E238" s="18" t="s">
        <v>72</v>
      </c>
      <c r="F238" s="18" t="s">
        <v>67</v>
      </c>
      <c r="G238" s="18" t="s">
        <v>68</v>
      </c>
      <c r="H238" s="18" t="s">
        <v>67</v>
      </c>
      <c r="I238" s="18" t="s">
        <v>69</v>
      </c>
      <c r="J238" s="18" t="s">
        <v>72</v>
      </c>
      <c r="K238" s="18" t="s">
        <v>68</v>
      </c>
      <c r="L238" s="18" t="s">
        <v>68</v>
      </c>
      <c r="V238" s="2" t="str" cm="1">
        <f t="array" ref="V238">AllCurCo(Details!D237:M237)</f>
        <v>CHM114 (1)B</v>
      </c>
      <c r="W238" s="4">
        <f>SUM(SumTCL(D238:W238,$D$7:$W$7),Details!O237)</f>
        <v>22</v>
      </c>
      <c r="X238" s="4">
        <f>SUM(CurrGP(D238:W238,$D$7:$W$7),Details!P237)</f>
        <v>67</v>
      </c>
      <c r="Y238" s="5">
        <f t="shared" si="18"/>
        <v>3.0499999523162842</v>
      </c>
      <c r="Z238" s="4" t="str">
        <f t="shared" si="19"/>
        <v>P</v>
      </c>
      <c r="AA238" s="4">
        <f>S100L!AF238</f>
        <v>41</v>
      </c>
      <c r="AB238" s="4">
        <f>S100L!AG238</f>
        <v>130</v>
      </c>
      <c r="AC238" s="5">
        <f t="shared" si="20"/>
        <v>3.1700000762939453</v>
      </c>
      <c r="AD238" s="4">
        <f t="shared" si="21"/>
        <v>63</v>
      </c>
      <c r="AE238" s="4">
        <f t="shared" si="22"/>
        <v>197</v>
      </c>
      <c r="AF238" s="5">
        <f t="shared" si="23"/>
        <v>3.130000114440918</v>
      </c>
      <c r="AG238" s="3" t="str">
        <f>RemarksFirst(D238:W238,Details!D237:M237,S100L!AI238,AF238,$D$5:$W$5)</f>
        <v>PASS</v>
      </c>
      <c r="AH238" s="29"/>
      <c r="AI238" s="29"/>
      <c r="AJ238" s="29"/>
    </row>
    <row r="239" spans="1:36" x14ac:dyDescent="0.35">
      <c r="A239" s="99">
        <v>232</v>
      </c>
      <c r="B239" s="3" t="str">
        <f>PROPER(Details!B238)</f>
        <v>Njoku, Chinonyerem Justice</v>
      </c>
      <c r="C239" s="22" t="str">
        <f>T(Details!C238)</f>
        <v>CMP/20/111997</v>
      </c>
      <c r="D239" s="18" t="s">
        <v>72</v>
      </c>
      <c r="E239" s="18" t="s">
        <v>72</v>
      </c>
      <c r="F239" s="18" t="s">
        <v>67</v>
      </c>
      <c r="G239" s="18" t="s">
        <v>68</v>
      </c>
      <c r="H239" s="18" t="s">
        <v>71</v>
      </c>
      <c r="I239" s="18" t="s">
        <v>68</v>
      </c>
      <c r="J239" s="18" t="s">
        <v>71</v>
      </c>
      <c r="K239" s="18" t="s">
        <v>71</v>
      </c>
      <c r="L239" s="18" t="s">
        <v>70</v>
      </c>
      <c r="V239" s="2" t="str" cm="1">
        <f t="array" ref="V239">AllCurCo(Details!D238:M238)</f>
        <v/>
      </c>
      <c r="W239" s="4">
        <f>SUM(SumTCL(D239:W239,$D$7:$W$7),Details!O238)</f>
        <v>21</v>
      </c>
      <c r="X239" s="4">
        <f>SUM(CurrGP(D239:W239,$D$7:$W$7),Details!P238)</f>
        <v>41</v>
      </c>
      <c r="Y239" s="5">
        <f t="shared" si="18"/>
        <v>1.9500000476837158</v>
      </c>
      <c r="Z239" s="4" t="str">
        <f t="shared" si="19"/>
        <v>CO</v>
      </c>
      <c r="AA239" s="4">
        <f>S100L!AF239</f>
        <v>41</v>
      </c>
      <c r="AB239" s="4">
        <f>S100L!AG239</f>
        <v>106</v>
      </c>
      <c r="AC239" s="5">
        <f t="shared" si="20"/>
        <v>2.5899999141693115</v>
      </c>
      <c r="AD239" s="4">
        <f t="shared" si="21"/>
        <v>62</v>
      </c>
      <c r="AE239" s="4">
        <f t="shared" si="22"/>
        <v>147</v>
      </c>
      <c r="AF239" s="5">
        <f t="shared" si="23"/>
        <v>2.369999885559082</v>
      </c>
      <c r="AG239" s="3" t="str">
        <f>RemarksFirst(D239:W239,Details!D238:M238,S100L!AI239,AF239,$D$5:$W$5)</f>
        <v>CSC218</v>
      </c>
      <c r="AH239" s="29"/>
      <c r="AI239" s="29"/>
      <c r="AJ239" s="29"/>
    </row>
    <row r="240" spans="1:36" ht="21" x14ac:dyDescent="0.35">
      <c r="A240" s="99">
        <v>233</v>
      </c>
      <c r="B240" s="3" t="str">
        <f>PROPER(Details!B239)</f>
        <v>Onwuma, Akachi Success</v>
      </c>
      <c r="C240" s="22" t="str">
        <f>T(Details!C239)</f>
        <v>CMP/20/112004</v>
      </c>
      <c r="D240" s="18" t="s">
        <v>67</v>
      </c>
      <c r="E240" s="18" t="s">
        <v>69</v>
      </c>
      <c r="F240" s="18" t="s">
        <v>72</v>
      </c>
      <c r="G240" s="18" t="s">
        <v>69</v>
      </c>
      <c r="H240" s="18" t="s">
        <v>68</v>
      </c>
      <c r="I240" s="18" t="s">
        <v>69</v>
      </c>
      <c r="J240" s="18" t="s">
        <v>72</v>
      </c>
      <c r="K240" s="18" t="s">
        <v>71</v>
      </c>
      <c r="L240" s="18" t="s">
        <v>70</v>
      </c>
      <c r="V240" s="2" t="str" cm="1">
        <f t="array" ref="V240">AllCurCo(Details!D239:M239)</f>
        <v>CHM114 (1)B,BIO112 (2)C</v>
      </c>
      <c r="W240" s="4">
        <f>SUM(SumTCL(D240:W240,$D$7:$W$7),Details!O239)</f>
        <v>24</v>
      </c>
      <c r="X240" s="4">
        <f>SUM(CurrGP(D240:W240,$D$7:$W$7),Details!P239)</f>
        <v>76</v>
      </c>
      <c r="Y240" s="5">
        <f t="shared" si="18"/>
        <v>3.1700000762939453</v>
      </c>
      <c r="Z240" s="4" t="str">
        <f t="shared" si="19"/>
        <v>CO</v>
      </c>
      <c r="AA240" s="4">
        <f>S100L!AF240</f>
        <v>41</v>
      </c>
      <c r="AB240" s="4">
        <f>S100L!AG240</f>
        <v>134</v>
      </c>
      <c r="AC240" s="5">
        <f t="shared" si="20"/>
        <v>3.2699999809265137</v>
      </c>
      <c r="AD240" s="4">
        <f t="shared" si="21"/>
        <v>65</v>
      </c>
      <c r="AE240" s="4">
        <f t="shared" si="22"/>
        <v>210</v>
      </c>
      <c r="AF240" s="5">
        <f t="shared" si="23"/>
        <v>3.2300000190734863</v>
      </c>
      <c r="AG240" s="3" t="str">
        <f>RemarksFirst(D240:W240,Details!D239:M239,S100L!AI240,AF240,$D$5:$W$5)</f>
        <v>CSC218,PHY122</v>
      </c>
      <c r="AH240" s="29"/>
      <c r="AI240" s="29"/>
      <c r="AJ240" s="29"/>
    </row>
    <row r="241" spans="1:36" ht="35.25" customHeight="1" x14ac:dyDescent="0.35">
      <c r="A241" s="99">
        <v>234</v>
      </c>
      <c r="B241" s="3" t="str">
        <f>PROPER(Details!B240)</f>
        <v>Ikeagwuchi, Sampson Ndukwe</v>
      </c>
      <c r="C241" s="22" t="str">
        <f>T(Details!C240)</f>
        <v>CMP/20/112018</v>
      </c>
      <c r="D241" s="18" t="s">
        <v>70</v>
      </c>
      <c r="E241" s="18" t="s">
        <v>70</v>
      </c>
      <c r="F241" s="18" t="s">
        <v>71</v>
      </c>
      <c r="G241" s="18" t="s">
        <v>72</v>
      </c>
      <c r="H241" s="18" t="s">
        <v>72</v>
      </c>
      <c r="I241" s="18" t="s">
        <v>70</v>
      </c>
      <c r="J241" s="18" t="s">
        <v>68</v>
      </c>
      <c r="K241" s="18" t="s">
        <v>72</v>
      </c>
      <c r="L241" s="18" t="s">
        <v>70</v>
      </c>
      <c r="V241" s="2" t="str" cm="1">
        <f t="array" ref="V241">AllCurCo(Details!D240:M240)</f>
        <v/>
      </c>
      <c r="W241" s="4">
        <f>SUM(SumTCL(D241:W241,$D$7:$W$7),Details!O240)</f>
        <v>21</v>
      </c>
      <c r="X241" s="4">
        <f>SUM(CurrGP(D241:W241,$D$7:$W$7),Details!P240)</f>
        <v>16</v>
      </c>
      <c r="Y241" s="5">
        <f t="shared" si="18"/>
        <v>0.75999999046325684</v>
      </c>
      <c r="Z241" s="4" t="str">
        <f t="shared" si="19"/>
        <v>CO</v>
      </c>
      <c r="AA241" s="4">
        <f>S100L!AF241</f>
        <v>41</v>
      </c>
      <c r="AB241" s="4">
        <f>S100L!AG241</f>
        <v>63</v>
      </c>
      <c r="AC241" s="5">
        <f t="shared" si="20"/>
        <v>1.5399999618530273</v>
      </c>
      <c r="AD241" s="4">
        <f t="shared" si="21"/>
        <v>62</v>
      </c>
      <c r="AE241" s="4">
        <f t="shared" si="22"/>
        <v>79</v>
      </c>
      <c r="AF241" s="5">
        <f t="shared" si="23"/>
        <v>1.2699999809265137</v>
      </c>
      <c r="AG241" s="3" t="str">
        <f>RemarksFirst(D241:W241,Details!D240:M240,S100L!AI241,AF241,$D$5:$W$5)</f>
        <v>MTH211,STA212,CSC211,CSC218,CHM121,CHM124,CSC122,MTH112,PHY117,CHM114,UGC111,PHY112</v>
      </c>
      <c r="AH241" s="29"/>
      <c r="AI241" s="29"/>
      <c r="AJ241" s="29"/>
    </row>
    <row r="242" spans="1:36" x14ac:dyDescent="0.35">
      <c r="A242" s="99">
        <v>235</v>
      </c>
      <c r="B242" s="3" t="str">
        <f>PROPER(Details!B241)</f>
        <v>Uzoma, Amarachi Divine</v>
      </c>
      <c r="C242" s="22" t="str">
        <f>T(Details!C241)</f>
        <v>CMP/20/112027</v>
      </c>
      <c r="D242" s="18" t="s">
        <v>68</v>
      </c>
      <c r="E242" s="18" t="s">
        <v>68</v>
      </c>
      <c r="F242" s="18" t="s">
        <v>68</v>
      </c>
      <c r="G242" s="18" t="s">
        <v>67</v>
      </c>
      <c r="H242" s="18" t="s">
        <v>67</v>
      </c>
      <c r="I242" s="18" t="s">
        <v>72</v>
      </c>
      <c r="J242" s="18" t="s">
        <v>71</v>
      </c>
      <c r="K242" s="18" t="s">
        <v>68</v>
      </c>
      <c r="L242" s="18" t="s">
        <v>72</v>
      </c>
      <c r="V242" s="2" t="str" cm="1">
        <f t="array" ref="V242">AllCurCo(Details!D241:M241)</f>
        <v>CHM113 (3)E</v>
      </c>
      <c r="W242" s="4">
        <f>SUM(SumTCL(D242:W242,$D$7:$W$7),Details!O241)</f>
        <v>24</v>
      </c>
      <c r="X242" s="4">
        <f>SUM(CurrGP(D242:W242,$D$7:$W$7),Details!P241)</f>
        <v>58</v>
      </c>
      <c r="Y242" s="5">
        <f t="shared" si="18"/>
        <v>2.4200000762939453</v>
      </c>
      <c r="Z242" s="4" t="str">
        <f t="shared" si="19"/>
        <v>P</v>
      </c>
      <c r="AA242" s="4">
        <f>S100L!AF242</f>
        <v>41</v>
      </c>
      <c r="AB242" s="4">
        <f>S100L!AG242</f>
        <v>99</v>
      </c>
      <c r="AC242" s="5">
        <f t="shared" si="20"/>
        <v>2.4100000858306885</v>
      </c>
      <c r="AD242" s="4">
        <f t="shared" si="21"/>
        <v>65</v>
      </c>
      <c r="AE242" s="4">
        <f t="shared" si="22"/>
        <v>157</v>
      </c>
      <c r="AF242" s="5">
        <f t="shared" si="23"/>
        <v>2.4200000762939453</v>
      </c>
      <c r="AG242" s="3" t="str">
        <f>RemarksFirst(D242:W242,Details!D241:M241,S100L!AI242,AF242,$D$5:$W$5)</f>
        <v>PHY122,CHM124,MTH123</v>
      </c>
      <c r="AH242" s="29"/>
      <c r="AI242" s="29"/>
      <c r="AJ242" s="29"/>
    </row>
    <row r="243" spans="1:36" x14ac:dyDescent="0.35">
      <c r="A243" s="99">
        <v>236</v>
      </c>
      <c r="B243" s="3" t="str">
        <f>PROPER(Details!B242)</f>
        <v>Ifekwe,  Nnamdi Obasi</v>
      </c>
      <c r="C243" s="22" t="str">
        <f>T(Details!C242)</f>
        <v>CMP/20/112030</v>
      </c>
      <c r="D243" s="18" t="s">
        <v>68</v>
      </c>
      <c r="E243" s="18" t="s">
        <v>68</v>
      </c>
      <c r="F243" s="18" t="s">
        <v>67</v>
      </c>
      <c r="G243" s="18" t="s">
        <v>69</v>
      </c>
      <c r="H243" s="18" t="s">
        <v>72</v>
      </c>
      <c r="I243" s="18" t="s">
        <v>69</v>
      </c>
      <c r="J243" s="18" t="s">
        <v>68</v>
      </c>
      <c r="K243" s="18" t="s">
        <v>67</v>
      </c>
      <c r="L243" s="18" t="s">
        <v>71</v>
      </c>
      <c r="V243" s="2" t="str" cm="1">
        <f t="array" ref="V243">AllCurCo(Details!D242:M242)</f>
        <v>CHM114 (1)B</v>
      </c>
      <c r="W243" s="4">
        <f>SUM(SumTCL(D243:W243,$D$7:$W$7),Details!O242)</f>
        <v>22</v>
      </c>
      <c r="X243" s="4">
        <f>SUM(CurrGP(D243:W243,$D$7:$W$7),Details!P242)</f>
        <v>75</v>
      </c>
      <c r="Y243" s="5">
        <f t="shared" si="18"/>
        <v>3.4100000858306885</v>
      </c>
      <c r="Z243" s="4" t="str">
        <f t="shared" si="19"/>
        <v>P</v>
      </c>
      <c r="AA243" s="4">
        <f>S100L!AF243</f>
        <v>41</v>
      </c>
      <c r="AB243" s="4">
        <f>S100L!AG243</f>
        <v>117</v>
      </c>
      <c r="AC243" s="5">
        <f t="shared" si="20"/>
        <v>2.8499999046325684</v>
      </c>
      <c r="AD243" s="4">
        <f t="shared" si="21"/>
        <v>63</v>
      </c>
      <c r="AE243" s="4">
        <f t="shared" si="22"/>
        <v>192</v>
      </c>
      <c r="AF243" s="5">
        <f t="shared" si="23"/>
        <v>3.0499999523162842</v>
      </c>
      <c r="AG243" s="3" t="str">
        <f>RemarksFirst(D243:W243,Details!D242:M242,S100L!AI243,AF243,$D$5:$W$5)</f>
        <v>CHM124,GSS126</v>
      </c>
      <c r="AH243" s="29"/>
      <c r="AI243" s="29"/>
      <c r="AJ243" s="29"/>
    </row>
    <row r="244" spans="1:36" x14ac:dyDescent="0.35">
      <c r="A244" s="99">
        <v>237</v>
      </c>
      <c r="B244" s="3" t="str">
        <f>PROPER(Details!B243)</f>
        <v>Ugwu, Justus Ikechukwu</v>
      </c>
      <c r="C244" s="22" t="str">
        <f>T(Details!C243)</f>
        <v>CMP/20/112063</v>
      </c>
      <c r="D244" s="18" t="s">
        <v>68</v>
      </c>
      <c r="E244" s="18" t="s">
        <v>71</v>
      </c>
      <c r="F244" s="18" t="s">
        <v>67</v>
      </c>
      <c r="G244" s="18" t="s">
        <v>72</v>
      </c>
      <c r="H244" s="18" t="s">
        <v>68</v>
      </c>
      <c r="I244" s="18" t="s">
        <v>68</v>
      </c>
      <c r="J244" s="18" t="s">
        <v>68</v>
      </c>
      <c r="K244" s="18" t="s">
        <v>67</v>
      </c>
      <c r="L244" s="18" t="s">
        <v>68</v>
      </c>
      <c r="V244" s="2" t="str" cm="1">
        <f t="array" ref="V244">AllCurCo(Details!D243:M243)</f>
        <v>CHM114 (1)C</v>
      </c>
      <c r="W244" s="4">
        <f>SUM(SumTCL(D244:W244,$D$7:$W$7),Details!O243)</f>
        <v>22</v>
      </c>
      <c r="X244" s="4">
        <f>SUM(CurrGP(D244:W244,$D$7:$W$7),Details!P243)</f>
        <v>63</v>
      </c>
      <c r="Y244" s="5">
        <f t="shared" si="18"/>
        <v>2.8599998950958252</v>
      </c>
      <c r="Z244" s="4" t="str">
        <f t="shared" si="19"/>
        <v>P</v>
      </c>
      <c r="AA244" s="4">
        <f>S100L!AF244</f>
        <v>41</v>
      </c>
      <c r="AB244" s="4">
        <f>S100L!AG244</f>
        <v>128</v>
      </c>
      <c r="AC244" s="5">
        <f t="shared" si="20"/>
        <v>3.119999885559082</v>
      </c>
      <c r="AD244" s="4">
        <f t="shared" si="21"/>
        <v>63</v>
      </c>
      <c r="AE244" s="4">
        <f t="shared" si="22"/>
        <v>191</v>
      </c>
      <c r="AF244" s="5">
        <f t="shared" si="23"/>
        <v>3.0299999713897705</v>
      </c>
      <c r="AG244" s="3" t="str">
        <f>RemarksFirst(D244:W244,Details!D243:M243,S100L!AI244,AF244,$D$5:$W$5)</f>
        <v>GSS126</v>
      </c>
      <c r="AH244" s="29"/>
      <c r="AI244" s="29"/>
      <c r="AJ244" s="29"/>
    </row>
    <row r="245" spans="1:36" x14ac:dyDescent="0.35">
      <c r="A245" s="99">
        <v>238</v>
      </c>
      <c r="B245" s="3" t="str">
        <f>PROPER(Details!B244)</f>
        <v>Williamson, Samuel Chukwuemeka</v>
      </c>
      <c r="C245" s="22" t="str">
        <f>T(Details!C244)</f>
        <v>CMP/20/112070</v>
      </c>
      <c r="D245" s="18" t="s">
        <v>70</v>
      </c>
      <c r="E245" s="18" t="s">
        <v>71</v>
      </c>
      <c r="F245" s="18" t="s">
        <v>68</v>
      </c>
      <c r="G245" s="18" t="s">
        <v>71</v>
      </c>
      <c r="H245" s="18" t="s">
        <v>68</v>
      </c>
      <c r="I245" s="18" t="s">
        <v>71</v>
      </c>
      <c r="J245" s="18" t="s">
        <v>68</v>
      </c>
      <c r="K245" s="18" t="s">
        <v>69</v>
      </c>
      <c r="L245" s="18" t="s">
        <v>71</v>
      </c>
      <c r="V245" s="2" t="str" cm="1">
        <f t="array" ref="V245">AllCurCo(Details!D244:M244)</f>
        <v>CHM114 (1)D</v>
      </c>
      <c r="W245" s="4">
        <f>SUM(SumTCL(D245:W245,$D$7:$W$7),Details!O244)</f>
        <v>22</v>
      </c>
      <c r="X245" s="4">
        <f>SUM(CurrGP(D245:W245,$D$7:$W$7),Details!P244)</f>
        <v>50</v>
      </c>
      <c r="Y245" s="5">
        <f t="shared" si="18"/>
        <v>2.2699999809265137</v>
      </c>
      <c r="Z245" s="4" t="str">
        <f t="shared" si="19"/>
        <v>P</v>
      </c>
      <c r="AA245" s="4">
        <f>S100L!AF245</f>
        <v>41</v>
      </c>
      <c r="AB245" s="4">
        <f>S100L!AG245</f>
        <v>120</v>
      </c>
      <c r="AC245" s="5">
        <f t="shared" si="20"/>
        <v>2.9300000667572021</v>
      </c>
      <c r="AD245" s="4">
        <f t="shared" si="21"/>
        <v>63</v>
      </c>
      <c r="AE245" s="4">
        <f t="shared" si="22"/>
        <v>170</v>
      </c>
      <c r="AF245" s="5">
        <f t="shared" si="23"/>
        <v>2.7000000476837158</v>
      </c>
      <c r="AG245" s="3" t="str">
        <f>RemarksFirst(D245:W245,Details!D244:M244,S100L!AI245,AF245,$D$5:$W$5)</f>
        <v>MTH211,UGC121</v>
      </c>
      <c r="AH245" s="29"/>
      <c r="AI245" s="29"/>
      <c r="AJ245" s="29"/>
    </row>
    <row r="246" spans="1:36" x14ac:dyDescent="0.35">
      <c r="A246" s="99">
        <v>239</v>
      </c>
      <c r="B246" s="3" t="str">
        <f>PROPER(Details!B245)</f>
        <v>Edmond, David Chukwuemeka</v>
      </c>
      <c r="C246" s="22" t="str">
        <f>T(Details!C245)</f>
        <v>CMP/20/112083</v>
      </c>
      <c r="D246" s="18" t="s">
        <v>68</v>
      </c>
      <c r="E246" s="18" t="s">
        <v>69</v>
      </c>
      <c r="F246" s="18" t="s">
        <v>68</v>
      </c>
      <c r="G246" s="18" t="s">
        <v>72</v>
      </c>
      <c r="H246" s="18" t="s">
        <v>68</v>
      </c>
      <c r="I246" s="18" t="s">
        <v>69</v>
      </c>
      <c r="J246" s="18" t="s">
        <v>71</v>
      </c>
      <c r="K246" s="18" t="s">
        <v>67</v>
      </c>
      <c r="L246" s="18" t="s">
        <v>68</v>
      </c>
      <c r="V246" s="2" t="str" cm="1">
        <f t="array" ref="V246">AllCurCo(Details!D245:M245)</f>
        <v/>
      </c>
      <c r="W246" s="4">
        <f>SUM(SumTCL(D246:W246,$D$7:$W$7),Details!O245)</f>
        <v>21</v>
      </c>
      <c r="X246" s="4">
        <f>SUM(CurrGP(D246:W246,$D$7:$W$7),Details!P245)</f>
        <v>71</v>
      </c>
      <c r="Y246" s="5">
        <f t="shared" si="18"/>
        <v>3.380000114440918</v>
      </c>
      <c r="Z246" s="4" t="str">
        <f t="shared" si="19"/>
        <v>P</v>
      </c>
      <c r="AA246" s="4">
        <f>S100L!AF246</f>
        <v>41</v>
      </c>
      <c r="AB246" s="4">
        <f>S100L!AG246</f>
        <v>133</v>
      </c>
      <c r="AC246" s="5">
        <f t="shared" si="20"/>
        <v>3.2400000095367432</v>
      </c>
      <c r="AD246" s="4">
        <f t="shared" si="21"/>
        <v>62</v>
      </c>
      <c r="AE246" s="4">
        <f t="shared" si="22"/>
        <v>204</v>
      </c>
      <c r="AF246" s="5">
        <f t="shared" si="23"/>
        <v>3.2899999618530273</v>
      </c>
      <c r="AG246" s="3" t="str">
        <f>RemarksFirst(D246:W246,Details!D245:M245,S100L!AI246,AF246,$D$5:$W$5)</f>
        <v>PHY122</v>
      </c>
      <c r="AH246" s="29"/>
      <c r="AI246" s="29"/>
      <c r="AJ246" s="29"/>
    </row>
    <row r="247" spans="1:36" x14ac:dyDescent="0.35">
      <c r="A247" s="99">
        <v>240</v>
      </c>
      <c r="B247" s="3" t="str">
        <f>PROPER(Details!B246)</f>
        <v>Kelechukwu, Prosper Ifeanyichukwu</v>
      </c>
      <c r="C247" s="22" t="str">
        <f>T(Details!C246)</f>
        <v>CMP/20/112090</v>
      </c>
      <c r="D247" s="18" t="s">
        <v>72</v>
      </c>
      <c r="E247" s="18" t="s">
        <v>70</v>
      </c>
      <c r="F247" s="18" t="s">
        <v>67</v>
      </c>
      <c r="G247" s="18" t="s">
        <v>68</v>
      </c>
      <c r="H247" s="20" t="s">
        <v>776</v>
      </c>
      <c r="I247" s="18" t="s">
        <v>70</v>
      </c>
      <c r="J247" s="18" t="s">
        <v>68</v>
      </c>
      <c r="K247" s="18" t="s">
        <v>71</v>
      </c>
      <c r="L247" s="18" t="s">
        <v>70</v>
      </c>
      <c r="V247" s="2" t="str" cm="1">
        <f t="array" ref="V247">AllCurCo(Details!D246:M246)</f>
        <v>CHM114 (1)A</v>
      </c>
      <c r="W247" s="4">
        <f>SUM(SumTCL(D247:W247,$D$7:$W$7),Details!O246)</f>
        <v>20</v>
      </c>
      <c r="X247" s="4">
        <f>SUM(CurrGP(D247:W247,$D$7:$W$7),Details!P246)</f>
        <v>32</v>
      </c>
      <c r="Y247" s="5">
        <f t="shared" si="18"/>
        <v>1.6000000238418579</v>
      </c>
      <c r="Z247" s="4" t="str">
        <f t="shared" si="19"/>
        <v>CO</v>
      </c>
      <c r="AA247" s="4">
        <f>S100L!AF247</f>
        <v>41</v>
      </c>
      <c r="AB247" s="4">
        <f>S100L!AG247</f>
        <v>162</v>
      </c>
      <c r="AC247" s="5">
        <f t="shared" si="20"/>
        <v>3.9500000476837158</v>
      </c>
      <c r="AD247" s="4">
        <f t="shared" si="21"/>
        <v>61</v>
      </c>
      <c r="AE247" s="4">
        <f t="shared" si="22"/>
        <v>194</v>
      </c>
      <c r="AF247" s="5">
        <f t="shared" si="23"/>
        <v>3.1800000667572021</v>
      </c>
      <c r="AG247" s="3" t="str">
        <f>RemarksFirst(D247:W247,Details!D246:M246,S100L!AI247,AF247,$D$5:$W$5)</f>
        <v>STA212,GSS217,CSC211,CSC218</v>
      </c>
      <c r="AH247" s="29"/>
      <c r="AI247" s="29"/>
      <c r="AJ247" s="29"/>
    </row>
    <row r="248" spans="1:36" x14ac:dyDescent="0.35">
      <c r="A248" s="99">
        <v>241</v>
      </c>
      <c r="B248" s="3" t="str">
        <f>PROPER(Details!B247)</f>
        <v>Udeh, Esther Ogechi</v>
      </c>
      <c r="C248" s="22" t="str">
        <f>T(Details!C247)</f>
        <v>CMP/20/112108</v>
      </c>
      <c r="D248" s="18" t="s">
        <v>68</v>
      </c>
      <c r="E248" s="18" t="s">
        <v>68</v>
      </c>
      <c r="F248" s="18" t="s">
        <v>67</v>
      </c>
      <c r="G248" s="18" t="s">
        <v>71</v>
      </c>
      <c r="H248" s="18" t="s">
        <v>71</v>
      </c>
      <c r="I248" s="18" t="s">
        <v>68</v>
      </c>
      <c r="J248" s="18" t="s">
        <v>68</v>
      </c>
      <c r="K248" s="18" t="s">
        <v>67</v>
      </c>
      <c r="L248" s="18" t="s">
        <v>68</v>
      </c>
      <c r="V248" s="2" t="str" cm="1">
        <f t="array" ref="V248">AllCurCo(Details!D247:M247)</f>
        <v/>
      </c>
      <c r="W248" s="4">
        <f>SUM(SumTCL(D248:W248,$D$7:$W$7),Details!O247)</f>
        <v>21</v>
      </c>
      <c r="X248" s="4">
        <f>SUM(CurrGP(D248:W248,$D$7:$W$7),Details!P247)</f>
        <v>63</v>
      </c>
      <c r="Y248" s="5">
        <f t="shared" si="18"/>
        <v>3</v>
      </c>
      <c r="Z248" s="4" t="str">
        <f t="shared" si="19"/>
        <v>P</v>
      </c>
      <c r="AA248" s="4">
        <f>S100L!AF248</f>
        <v>41</v>
      </c>
      <c r="AB248" s="4">
        <f>S100L!AG248</f>
        <v>129</v>
      </c>
      <c r="AC248" s="5">
        <f t="shared" si="20"/>
        <v>3.1500000953674316</v>
      </c>
      <c r="AD248" s="4">
        <f t="shared" si="21"/>
        <v>62</v>
      </c>
      <c r="AE248" s="4">
        <f t="shared" si="22"/>
        <v>192</v>
      </c>
      <c r="AF248" s="5">
        <f t="shared" si="23"/>
        <v>3.0999999046325684</v>
      </c>
      <c r="AG248" s="3" t="str">
        <f>RemarksFirst(D248:W248,Details!D247:M247,S100L!AI248,AF248,$D$5:$W$5)</f>
        <v>CHM124</v>
      </c>
      <c r="AH248" s="29"/>
      <c r="AI248" s="29"/>
      <c r="AJ248" s="29"/>
    </row>
    <row r="249" spans="1:36" ht="24" customHeight="1" x14ac:dyDescent="0.35">
      <c r="A249" s="99">
        <v>242</v>
      </c>
      <c r="B249" s="3" t="str">
        <f>PROPER(Details!B248)</f>
        <v>Ashiegbu, Ikenna Kingsley</v>
      </c>
      <c r="C249" s="22" t="str">
        <f>T(Details!C248)</f>
        <v>CMP/20/112113</v>
      </c>
      <c r="D249" s="18" t="s">
        <v>68</v>
      </c>
      <c r="E249" s="18" t="s">
        <v>68</v>
      </c>
      <c r="F249" s="18" t="s">
        <v>69</v>
      </c>
      <c r="G249" s="18" t="s">
        <v>70</v>
      </c>
      <c r="H249" s="18" t="s">
        <v>72</v>
      </c>
      <c r="I249" s="18" t="s">
        <v>72</v>
      </c>
      <c r="J249" s="18" t="s">
        <v>68</v>
      </c>
      <c r="K249" s="18" t="s">
        <v>70</v>
      </c>
      <c r="L249" s="18" t="s">
        <v>70</v>
      </c>
      <c r="V249" s="2" t="str" cm="1">
        <f t="array" ref="V249">AllCurCo(Details!D248:M248)</f>
        <v>CHM113 (3)C</v>
      </c>
      <c r="W249" s="4">
        <f>SUM(SumTCL(D249:W249,$D$7:$W$7),Details!O248)</f>
        <v>24</v>
      </c>
      <c r="X249" s="4">
        <f>SUM(CurrGP(D249:W249,$D$7:$W$7),Details!P248)</f>
        <v>48</v>
      </c>
      <c r="Y249" s="5">
        <f t="shared" si="18"/>
        <v>2</v>
      </c>
      <c r="Z249" s="4" t="str">
        <f t="shared" si="19"/>
        <v>CO</v>
      </c>
      <c r="AA249" s="4">
        <f>S100L!AF249</f>
        <v>41</v>
      </c>
      <c r="AB249" s="4">
        <f>S100L!AG249</f>
        <v>100</v>
      </c>
      <c r="AC249" s="5">
        <f t="shared" si="20"/>
        <v>2.440000057220459</v>
      </c>
      <c r="AD249" s="4">
        <f t="shared" si="21"/>
        <v>65</v>
      </c>
      <c r="AE249" s="4">
        <f t="shared" si="22"/>
        <v>148</v>
      </c>
      <c r="AF249" s="5">
        <f t="shared" si="23"/>
        <v>2.2799999713897705</v>
      </c>
      <c r="AG249" s="3" t="str">
        <f>RemarksFirst(D249:W249,Details!D248:M248,S100L!AI249,AF249,$D$5:$W$5)</f>
        <v>GSS212,CSC213,CSC218,PHY122,CHM124,CSC122,CHM114</v>
      </c>
      <c r="AH249" s="29"/>
      <c r="AI249" s="29"/>
      <c r="AJ249" s="29"/>
    </row>
    <row r="250" spans="1:36" x14ac:dyDescent="0.35">
      <c r="A250" s="99">
        <v>243</v>
      </c>
      <c r="B250" s="3" t="str">
        <f>PROPER(Details!B249)</f>
        <v>Azorji, Okechi Victor</v>
      </c>
      <c r="C250" s="22" t="str">
        <f>T(Details!C249)</f>
        <v>CMP/20/112115</v>
      </c>
      <c r="D250" s="18" t="s">
        <v>71</v>
      </c>
      <c r="E250" s="18" t="s">
        <v>68</v>
      </c>
      <c r="F250" s="18" t="s">
        <v>67</v>
      </c>
      <c r="G250" s="18" t="s">
        <v>68</v>
      </c>
      <c r="H250" s="18" t="s">
        <v>69</v>
      </c>
      <c r="I250" s="18" t="s">
        <v>67</v>
      </c>
      <c r="J250" s="18" t="s">
        <v>68</v>
      </c>
      <c r="K250" s="18" t="s">
        <v>69</v>
      </c>
      <c r="L250" s="18" t="s">
        <v>67</v>
      </c>
      <c r="V250" s="2" t="str" cm="1">
        <f t="array" ref="V250">AllCurCo(Details!D249:M249)</f>
        <v/>
      </c>
      <c r="W250" s="4">
        <f>SUM(SumTCL(D250:W250,$D$7:$W$7),Details!O249)</f>
        <v>21</v>
      </c>
      <c r="X250" s="4">
        <f>SUM(CurrGP(D250:W250,$D$7:$W$7),Details!P249)</f>
        <v>75</v>
      </c>
      <c r="Y250" s="5">
        <f t="shared" si="18"/>
        <v>3.5699999332427979</v>
      </c>
      <c r="Z250" s="4" t="str">
        <f t="shared" si="19"/>
        <v>P</v>
      </c>
      <c r="AA250" s="4">
        <f>S100L!AF250</f>
        <v>41</v>
      </c>
      <c r="AB250" s="4">
        <f>S100L!AG250</f>
        <v>135</v>
      </c>
      <c r="AC250" s="5">
        <f t="shared" si="20"/>
        <v>3.2899999618530273</v>
      </c>
      <c r="AD250" s="4">
        <f t="shared" si="21"/>
        <v>62</v>
      </c>
      <c r="AE250" s="4">
        <f t="shared" si="22"/>
        <v>210</v>
      </c>
      <c r="AF250" s="5">
        <f t="shared" si="23"/>
        <v>3.3900001049041748</v>
      </c>
      <c r="AG250" s="3" t="str">
        <f>RemarksFirst(D250:W250,Details!D249:M249,S100L!AI250,AF250,$D$5:$W$5)</f>
        <v>PASS</v>
      </c>
      <c r="AH250" s="29"/>
      <c r="AI250" s="29"/>
      <c r="AJ250" s="29"/>
    </row>
    <row r="251" spans="1:36" ht="21" customHeight="1" x14ac:dyDescent="0.35">
      <c r="A251" s="99">
        <v>244</v>
      </c>
      <c r="B251" s="3" t="str">
        <f>PROPER(Details!B250)</f>
        <v>Ibeh, Chidera Emmanuel</v>
      </c>
      <c r="C251" s="22" t="str">
        <f>T(Details!C250)</f>
        <v>CMP/20/112123</v>
      </c>
      <c r="D251" s="18" t="s">
        <v>70</v>
      </c>
      <c r="E251" s="18" t="s">
        <v>70</v>
      </c>
      <c r="F251" s="18" t="s">
        <v>67</v>
      </c>
      <c r="G251" s="18" t="s">
        <v>71</v>
      </c>
      <c r="H251" s="18" t="s">
        <v>67</v>
      </c>
      <c r="I251" s="18" t="s">
        <v>71</v>
      </c>
      <c r="J251" s="18" t="s">
        <v>71</v>
      </c>
      <c r="K251" s="18" t="s">
        <v>68</v>
      </c>
      <c r="L251" s="18" t="s">
        <v>70</v>
      </c>
      <c r="V251" s="2" t="str" cm="1">
        <f t="array" ref="V251">AllCurCo(Details!D250:M250)</f>
        <v>PHY117 (1)F,CHM114 (1)F</v>
      </c>
      <c r="W251" s="4">
        <f>SUM(SumTCL(D251:W251,$D$7:$W$7),Details!O250)</f>
        <v>23</v>
      </c>
      <c r="X251" s="4">
        <f>SUM(CurrGP(D251:W251,$D$7:$W$7),Details!P250)</f>
        <v>36</v>
      </c>
      <c r="Y251" s="5">
        <f t="shared" si="18"/>
        <v>1.5700000524520874</v>
      </c>
      <c r="Z251" s="4" t="str">
        <f t="shared" si="19"/>
        <v>CO</v>
      </c>
      <c r="AA251" s="4">
        <f>S100L!AF251</f>
        <v>41</v>
      </c>
      <c r="AB251" s="4">
        <f>S100L!AG251</f>
        <v>100</v>
      </c>
      <c r="AC251" s="5">
        <f t="shared" si="20"/>
        <v>2.440000057220459</v>
      </c>
      <c r="AD251" s="4">
        <f t="shared" si="21"/>
        <v>64</v>
      </c>
      <c r="AE251" s="4">
        <f t="shared" si="22"/>
        <v>136</v>
      </c>
      <c r="AF251" s="5">
        <f t="shared" si="23"/>
        <v>2.130000114440918</v>
      </c>
      <c r="AG251" s="3" t="str">
        <f>RemarksFirst(D251:W251,Details!D250:M250,S100L!AI251,AF251,$D$5:$W$5)</f>
        <v>MTH211,STA212,CSC218,PHY122,CHM113,CHM114</v>
      </c>
      <c r="AH251" s="29"/>
      <c r="AI251" s="29"/>
      <c r="AJ251" s="29"/>
    </row>
    <row r="252" spans="1:36" ht="21" x14ac:dyDescent="0.35">
      <c r="A252" s="99">
        <v>245</v>
      </c>
      <c r="B252" s="3" t="str">
        <f>PROPER(Details!B251)</f>
        <v>Eze, Emmanuel Chigaemezu</v>
      </c>
      <c r="C252" s="22" t="str">
        <f>T(Details!C251)</f>
        <v>CMP/20/112136</v>
      </c>
      <c r="D252" s="18" t="s">
        <v>72</v>
      </c>
      <c r="E252" s="18" t="s">
        <v>69</v>
      </c>
      <c r="F252" s="18" t="s">
        <v>71</v>
      </c>
      <c r="G252" s="18" t="s">
        <v>69</v>
      </c>
      <c r="H252" s="18" t="s">
        <v>67</v>
      </c>
      <c r="I252" s="18" t="s">
        <v>69</v>
      </c>
      <c r="J252" s="18" t="s">
        <v>71</v>
      </c>
      <c r="K252" s="18" t="s">
        <v>67</v>
      </c>
      <c r="L252" s="18" t="s">
        <v>71</v>
      </c>
      <c r="V252" s="2" t="str" cm="1">
        <f t="array" ref="V252">AllCurCo(Details!D251:M251)</f>
        <v>GSS111 (2)E,CHM114 (1)B</v>
      </c>
      <c r="W252" s="4">
        <f>SUM(SumTCL(D252:W252,$D$7:$W$7),Details!O251)</f>
        <v>24</v>
      </c>
      <c r="X252" s="4">
        <f>SUM(CurrGP(D252:W252,$D$7:$W$7),Details!P251)</f>
        <v>77</v>
      </c>
      <c r="Y252" s="5">
        <f t="shared" si="18"/>
        <v>3.2100000381469727</v>
      </c>
      <c r="Z252" s="4" t="str">
        <f t="shared" si="19"/>
        <v>P</v>
      </c>
      <c r="AA252" s="4">
        <f>S100L!AF252</f>
        <v>41</v>
      </c>
      <c r="AB252" s="4">
        <f>S100L!AG252</f>
        <v>147</v>
      </c>
      <c r="AC252" s="5">
        <f t="shared" si="20"/>
        <v>3.5899999141693115</v>
      </c>
      <c r="AD252" s="4">
        <f t="shared" si="21"/>
        <v>65</v>
      </c>
      <c r="AE252" s="4">
        <f t="shared" si="22"/>
        <v>224</v>
      </c>
      <c r="AF252" s="5">
        <f t="shared" si="23"/>
        <v>3.4500000476837158</v>
      </c>
      <c r="AG252" s="3" t="str">
        <f>RemarksFirst(D252:W252,Details!D251:M251,S100L!AI252,AF252,$D$5:$W$5)</f>
        <v>CSC123</v>
      </c>
      <c r="AH252" s="29"/>
      <c r="AI252" s="29"/>
      <c r="AJ252" s="29"/>
    </row>
    <row r="253" spans="1:36" x14ac:dyDescent="0.35">
      <c r="A253" s="99">
        <v>246</v>
      </c>
      <c r="B253" s="3" t="str">
        <f>PROPER(Details!B252)</f>
        <v>Onwe, Ijeoma Francisca</v>
      </c>
      <c r="C253" s="22" t="str">
        <f>T(Details!C252)</f>
        <v>CMP/20/112145</v>
      </c>
      <c r="D253" s="18" t="s">
        <v>72</v>
      </c>
      <c r="E253" s="18" t="s">
        <v>69</v>
      </c>
      <c r="F253" s="18" t="s">
        <v>69</v>
      </c>
      <c r="G253" s="18" t="s">
        <v>69</v>
      </c>
      <c r="H253" s="18" t="s">
        <v>69</v>
      </c>
      <c r="I253" s="18" t="s">
        <v>69</v>
      </c>
      <c r="J253" s="18" t="s">
        <v>68</v>
      </c>
      <c r="K253" s="18" t="s">
        <v>69</v>
      </c>
      <c r="L253" s="18" t="s">
        <v>68</v>
      </c>
      <c r="V253" s="2" t="str" cm="1">
        <f t="array" ref="V253">AllCurCo(Details!D252:M252)</f>
        <v/>
      </c>
      <c r="W253" s="4">
        <f>SUM(SumTCL(D253:W253,$D$7:$W$7),Details!O252)</f>
        <v>21</v>
      </c>
      <c r="X253" s="4">
        <f>SUM(CurrGP(D253:W253,$D$7:$W$7),Details!P252)</f>
        <v>85</v>
      </c>
      <c r="Y253" s="5">
        <f t="shared" si="18"/>
        <v>4.0500001907348633</v>
      </c>
      <c r="Z253" s="4" t="str">
        <f t="shared" si="19"/>
        <v>P</v>
      </c>
      <c r="AA253" s="4">
        <f>S100L!AF253</f>
        <v>41</v>
      </c>
      <c r="AB253" s="4">
        <f>S100L!AG253</f>
        <v>187</v>
      </c>
      <c r="AC253" s="5">
        <f t="shared" si="20"/>
        <v>4.559999942779541</v>
      </c>
      <c r="AD253" s="4">
        <f t="shared" si="21"/>
        <v>62</v>
      </c>
      <c r="AE253" s="4">
        <f t="shared" si="22"/>
        <v>272</v>
      </c>
      <c r="AF253" s="5">
        <f t="shared" si="23"/>
        <v>4.3899998664855957</v>
      </c>
      <c r="AG253" s="3" t="str">
        <f>RemarksFirst(D253:W253,Details!D252:M252,S100L!AI253,AF253,$D$5:$W$5)</f>
        <v>COMMENDATION</v>
      </c>
      <c r="AH253" s="29"/>
      <c r="AI253" s="29"/>
      <c r="AJ253" s="29"/>
    </row>
    <row r="254" spans="1:36" x14ac:dyDescent="0.35">
      <c r="A254" s="99">
        <v>247</v>
      </c>
      <c r="B254" s="3" t="str">
        <f>PROPER(Details!B253)</f>
        <v>Adibe, Patience Chinemelum</v>
      </c>
      <c r="C254" s="22" t="str">
        <f>T(Details!C253)</f>
        <v>CMP/20/112158</v>
      </c>
      <c r="D254" s="18" t="s">
        <v>67</v>
      </c>
      <c r="E254" s="18" t="s">
        <v>69</v>
      </c>
      <c r="F254" s="18" t="s">
        <v>67</v>
      </c>
      <c r="G254" s="18" t="s">
        <v>68</v>
      </c>
      <c r="H254" s="18" t="s">
        <v>68</v>
      </c>
      <c r="I254" s="18" t="s">
        <v>69</v>
      </c>
      <c r="J254" s="18" t="s">
        <v>68</v>
      </c>
      <c r="K254" s="18" t="s">
        <v>69</v>
      </c>
      <c r="L254" s="18" t="s">
        <v>68</v>
      </c>
      <c r="V254" s="2" t="str" cm="1">
        <f t="array" ref="V254">AllCurCo(Details!D253:M253)</f>
        <v/>
      </c>
      <c r="W254" s="4">
        <f>SUM(SumTCL(D254:W254,$D$7:$W$7),Details!O253)</f>
        <v>21</v>
      </c>
      <c r="X254" s="4">
        <f>SUM(CurrGP(D254:W254,$D$7:$W$7),Details!P253)</f>
        <v>84</v>
      </c>
      <c r="Y254" s="5">
        <f t="shared" si="18"/>
        <v>4</v>
      </c>
      <c r="Z254" s="4" t="str">
        <f t="shared" si="19"/>
        <v>P</v>
      </c>
      <c r="AA254" s="4">
        <f>S100L!AF254</f>
        <v>41</v>
      </c>
      <c r="AB254" s="4">
        <f>S100L!AG254</f>
        <v>143</v>
      </c>
      <c r="AC254" s="5">
        <f t="shared" si="20"/>
        <v>3.4900000095367432</v>
      </c>
      <c r="AD254" s="4">
        <f t="shared" si="21"/>
        <v>62</v>
      </c>
      <c r="AE254" s="4">
        <f t="shared" si="22"/>
        <v>227</v>
      </c>
      <c r="AF254" s="5">
        <f t="shared" si="23"/>
        <v>3.6600000858306885</v>
      </c>
      <c r="AG254" s="3" t="str">
        <f>RemarksFirst(D254:W254,Details!D253:M253,S100L!AI254,AF254,$D$5:$W$5)</f>
        <v>CHM121,CHM124</v>
      </c>
      <c r="AH254" s="29"/>
      <c r="AI254" s="29"/>
      <c r="AJ254" s="29"/>
    </row>
    <row r="255" spans="1:36" ht="31.5" x14ac:dyDescent="0.35">
      <c r="A255" s="99">
        <v>248</v>
      </c>
      <c r="B255" s="3" t="str">
        <f>PROPER(Details!B254)</f>
        <v xml:space="preserve">Ugochukwu, Clinton </v>
      </c>
      <c r="C255" s="22" t="str">
        <f>T(Details!C254)</f>
        <v>CMP/20/112185</v>
      </c>
      <c r="D255" s="18" t="s">
        <v>67</v>
      </c>
      <c r="E255" s="18" t="s">
        <v>69</v>
      </c>
      <c r="F255" s="18" t="s">
        <v>69</v>
      </c>
      <c r="G255" s="18" t="s">
        <v>69</v>
      </c>
      <c r="H255" s="18" t="s">
        <v>69</v>
      </c>
      <c r="I255" s="18" t="s">
        <v>69</v>
      </c>
      <c r="J255" s="18" t="s">
        <v>71</v>
      </c>
      <c r="K255" s="18" t="s">
        <v>72</v>
      </c>
      <c r="L255" s="18" t="s">
        <v>72</v>
      </c>
      <c r="V255" s="2" t="str" cm="1">
        <f t="array" ref="V255">AllCurCo(Details!D254:M254)</f>
        <v>PHY117 (1)B,PHY112 (2)F,CHM114 (1)A</v>
      </c>
      <c r="W255" s="4">
        <f>SUM(SumTCL(D255:W255,$D$7:$W$7),Details!O254)</f>
        <v>25</v>
      </c>
      <c r="X255" s="4">
        <f>SUM(CurrGP(D255:W255,$D$7:$W$7),Details!P254)</f>
        <v>89</v>
      </c>
      <c r="Y255" s="5">
        <f t="shared" si="18"/>
        <v>3.559999942779541</v>
      </c>
      <c r="Z255" s="4" t="str">
        <f t="shared" si="19"/>
        <v>P</v>
      </c>
      <c r="AA255" s="4">
        <f>S100L!AF255</f>
        <v>41</v>
      </c>
      <c r="AB255" s="4">
        <f>S100L!AG255</f>
        <v>79</v>
      </c>
      <c r="AC255" s="5">
        <f t="shared" si="20"/>
        <v>1.9299999475479126</v>
      </c>
      <c r="AD255" s="4">
        <f t="shared" si="21"/>
        <v>66</v>
      </c>
      <c r="AE255" s="4">
        <f t="shared" si="22"/>
        <v>168</v>
      </c>
      <c r="AF255" s="5">
        <f t="shared" si="23"/>
        <v>2.5499999523162842</v>
      </c>
      <c r="AG255" s="3" t="str">
        <f>RemarksFirst(D255:W255,Details!D254:M254,S100L!AI255,AF255,$D$5:$W$5)</f>
        <v>PHY122,CHM121,CHM124,PHY112</v>
      </c>
      <c r="AH255" s="29"/>
      <c r="AI255" s="29"/>
      <c r="AJ255" s="29"/>
    </row>
    <row r="256" spans="1:36" x14ac:dyDescent="0.35">
      <c r="A256" s="99">
        <v>249</v>
      </c>
      <c r="B256" s="3" t="str">
        <f>PROPER(Details!B255)</f>
        <v>Emmanuel, Wisdom Chijindu</v>
      </c>
      <c r="C256" s="22" t="str">
        <f>T(Details!C255)</f>
        <v>CMP/20/112189</v>
      </c>
      <c r="D256" s="18" t="s">
        <v>68</v>
      </c>
      <c r="E256" s="18" t="s">
        <v>72</v>
      </c>
      <c r="F256" s="18" t="s">
        <v>68</v>
      </c>
      <c r="G256" s="18" t="s">
        <v>67</v>
      </c>
      <c r="H256" s="18" t="s">
        <v>72</v>
      </c>
      <c r="I256" s="18" t="s">
        <v>68</v>
      </c>
      <c r="J256" s="18" t="s">
        <v>68</v>
      </c>
      <c r="K256" s="18" t="s">
        <v>68</v>
      </c>
      <c r="L256" s="18" t="s">
        <v>70</v>
      </c>
      <c r="V256" s="2" t="str" cm="1">
        <f t="array" ref="V256">AllCurCo(Details!D255:M255)</f>
        <v/>
      </c>
      <c r="W256" s="4">
        <f>SUM(SumTCL(D256:W256,$D$7:$W$7),Details!O255)</f>
        <v>21</v>
      </c>
      <c r="X256" s="4">
        <f>SUM(CurrGP(D256:W256,$D$7:$W$7),Details!P255)</f>
        <v>49</v>
      </c>
      <c r="Y256" s="5">
        <f t="shared" si="18"/>
        <v>2.3299999237060547</v>
      </c>
      <c r="Z256" s="4" t="str">
        <f t="shared" si="19"/>
        <v>CO</v>
      </c>
      <c r="AA256" s="4">
        <f>S100L!AF256</f>
        <v>41</v>
      </c>
      <c r="AB256" s="4">
        <f>S100L!AG256</f>
        <v>107</v>
      </c>
      <c r="AC256" s="5">
        <f t="shared" si="20"/>
        <v>2.6099998950958252</v>
      </c>
      <c r="AD256" s="4">
        <f t="shared" si="21"/>
        <v>62</v>
      </c>
      <c r="AE256" s="4">
        <f t="shared" si="22"/>
        <v>156</v>
      </c>
      <c r="AF256" s="5">
        <f t="shared" si="23"/>
        <v>2.5199999809265137</v>
      </c>
      <c r="AG256" s="3" t="str">
        <f>RemarksFirst(D256:W256,Details!D255:M255,S100L!AI256,AF256,$D$5:$W$5)</f>
        <v>CSC218,PHY122,GSS126</v>
      </c>
      <c r="AH256" s="29"/>
      <c r="AI256" s="29"/>
      <c r="AJ256" s="29"/>
    </row>
    <row r="257" spans="1:36" x14ac:dyDescent="0.35">
      <c r="A257" s="99">
        <v>250</v>
      </c>
      <c r="B257" s="3" t="str">
        <f>PROPER(Details!B256)</f>
        <v>Amaechi, Chigozie Christian</v>
      </c>
      <c r="C257" s="22" t="str">
        <f>T(Details!C256)</f>
        <v>CMP/20/112206</v>
      </c>
      <c r="D257" s="18" t="s">
        <v>72</v>
      </c>
      <c r="E257" s="18" t="s">
        <v>71</v>
      </c>
      <c r="F257" s="18" t="s">
        <v>67</v>
      </c>
      <c r="G257" s="18" t="s">
        <v>68</v>
      </c>
      <c r="H257" s="18" t="s">
        <v>67</v>
      </c>
      <c r="I257" s="18" t="s">
        <v>69</v>
      </c>
      <c r="J257" s="18" t="s">
        <v>68</v>
      </c>
      <c r="K257" s="18" t="s">
        <v>68</v>
      </c>
      <c r="L257" s="18" t="s">
        <v>72</v>
      </c>
      <c r="V257" s="2" t="str" cm="1">
        <f t="array" ref="V257">AllCurCo(Details!D256:M256)</f>
        <v>CHM114 (1)A</v>
      </c>
      <c r="W257" s="4">
        <f>SUM(SumTCL(D257:W257,$D$7:$W$7),Details!O256)</f>
        <v>22</v>
      </c>
      <c r="X257" s="4">
        <f>SUM(CurrGP(D257:W257,$D$7:$W$7),Details!P256)</f>
        <v>65</v>
      </c>
      <c r="Y257" s="5">
        <f t="shared" si="18"/>
        <v>2.9500000476837158</v>
      </c>
      <c r="Z257" s="4" t="str">
        <f t="shared" si="19"/>
        <v>P</v>
      </c>
      <c r="AA257" s="4">
        <f>S100L!AF257</f>
        <v>38</v>
      </c>
      <c r="AB257" s="4">
        <f>S100L!AG257</f>
        <v>114</v>
      </c>
      <c r="AC257" s="5">
        <f t="shared" si="20"/>
        <v>3</v>
      </c>
      <c r="AD257" s="4">
        <f t="shared" si="21"/>
        <v>60</v>
      </c>
      <c r="AE257" s="4">
        <f t="shared" si="22"/>
        <v>179</v>
      </c>
      <c r="AF257" s="5">
        <f t="shared" si="23"/>
        <v>2.9800000190734863</v>
      </c>
      <c r="AG257" s="3" t="str">
        <f>RemarksFirst(D257:W257,Details!D256:M256,S100L!AI257,AF257,$D$5:$W$5)</f>
        <v>CHM121</v>
      </c>
      <c r="AH257" s="29"/>
      <c r="AI257" s="29"/>
      <c r="AJ257" s="29"/>
    </row>
    <row r="258" spans="1:36" x14ac:dyDescent="0.35">
      <c r="A258" s="99">
        <v>251</v>
      </c>
      <c r="B258" s="3" t="str">
        <f>PROPER(Details!B257)</f>
        <v>Eleje, Desmond Ndubuisi</v>
      </c>
      <c r="C258" s="22" t="str">
        <f>T(Details!C257)</f>
        <v>CMP/20/112221</v>
      </c>
      <c r="D258" s="18" t="s">
        <v>71</v>
      </c>
      <c r="E258" s="18" t="s">
        <v>69</v>
      </c>
      <c r="F258" s="18" t="s">
        <v>68</v>
      </c>
      <c r="G258" s="18" t="s">
        <v>68</v>
      </c>
      <c r="H258" s="18" t="s">
        <v>67</v>
      </c>
      <c r="I258" s="18" t="s">
        <v>69</v>
      </c>
      <c r="J258" s="18" t="s">
        <v>68</v>
      </c>
      <c r="K258" s="18" t="s">
        <v>68</v>
      </c>
      <c r="L258" s="18" t="s">
        <v>71</v>
      </c>
      <c r="V258" s="2" t="str" cm="1">
        <f t="array" ref="V258">AllCurCo(Details!D257:M257)</f>
        <v>CHM114 (1)A</v>
      </c>
      <c r="W258" s="4">
        <f>SUM(SumTCL(D258:W258,$D$7:$W$7),Details!O257)</f>
        <v>22</v>
      </c>
      <c r="X258" s="4">
        <f>SUM(CurrGP(D258:W258,$D$7:$W$7),Details!P257)</f>
        <v>77</v>
      </c>
      <c r="Y258" s="5">
        <f t="shared" si="18"/>
        <v>3.5</v>
      </c>
      <c r="Z258" s="4" t="str">
        <f t="shared" si="19"/>
        <v>P</v>
      </c>
      <c r="AA258" s="4">
        <f>S100L!AF258</f>
        <v>41</v>
      </c>
      <c r="AB258" s="4">
        <f>S100L!AG258</f>
        <v>113</v>
      </c>
      <c r="AC258" s="5">
        <f t="shared" si="20"/>
        <v>2.7599999904632568</v>
      </c>
      <c r="AD258" s="4">
        <f t="shared" si="21"/>
        <v>63</v>
      </c>
      <c r="AE258" s="4">
        <f t="shared" si="22"/>
        <v>190</v>
      </c>
      <c r="AF258" s="5">
        <f t="shared" si="23"/>
        <v>3.0199999809265137</v>
      </c>
      <c r="AG258" s="3" t="str">
        <f>RemarksFirst(D258:W258,Details!D257:M257,S100L!AI258,AF258,$D$5:$W$5)</f>
        <v>MTH123</v>
      </c>
      <c r="AH258" s="29"/>
      <c r="AI258" s="29"/>
      <c r="AJ258" s="29"/>
    </row>
    <row r="259" spans="1:36" x14ac:dyDescent="0.35">
      <c r="A259" s="99">
        <v>252</v>
      </c>
      <c r="B259" s="3" t="str">
        <f>PROPER(Details!B258)</f>
        <v>Elechi, Benneth Ibezimako</v>
      </c>
      <c r="C259" s="22" t="str">
        <f>T(Details!C258)</f>
        <v>CMP/20/112232</v>
      </c>
      <c r="D259" s="18" t="s">
        <v>71</v>
      </c>
      <c r="E259" s="18" t="s">
        <v>68</v>
      </c>
      <c r="F259" s="18" t="s">
        <v>67</v>
      </c>
      <c r="G259" s="18" t="s">
        <v>71</v>
      </c>
      <c r="H259" s="18" t="s">
        <v>71</v>
      </c>
      <c r="I259" s="18" t="s">
        <v>68</v>
      </c>
      <c r="J259" s="18" t="s">
        <v>68</v>
      </c>
      <c r="K259" s="18" t="s">
        <v>69</v>
      </c>
      <c r="L259" s="18" t="s">
        <v>68</v>
      </c>
      <c r="V259" s="2" t="str" cm="1">
        <f t="array" ref="V259">AllCurCo(Details!D258:M258)</f>
        <v/>
      </c>
      <c r="W259" s="4">
        <f>SUM(SumTCL(D259:W259,$D$7:$W$7),Details!O258)</f>
        <v>21</v>
      </c>
      <c r="X259" s="4">
        <f>SUM(CurrGP(D259:W259,$D$7:$W$7),Details!P258)</f>
        <v>62</v>
      </c>
      <c r="Y259" s="5">
        <f t="shared" si="18"/>
        <v>2.9500000476837158</v>
      </c>
      <c r="Z259" s="4" t="str">
        <f t="shared" si="19"/>
        <v>P</v>
      </c>
      <c r="AA259" s="4">
        <f>S100L!AF259</f>
        <v>41</v>
      </c>
      <c r="AB259" s="4">
        <f>S100L!AG259</f>
        <v>129</v>
      </c>
      <c r="AC259" s="5">
        <f t="shared" si="20"/>
        <v>3.1500000953674316</v>
      </c>
      <c r="AD259" s="4">
        <f t="shared" si="21"/>
        <v>62</v>
      </c>
      <c r="AE259" s="4">
        <f t="shared" si="22"/>
        <v>191</v>
      </c>
      <c r="AF259" s="5">
        <f t="shared" si="23"/>
        <v>3.0799999237060547</v>
      </c>
      <c r="AG259" s="3" t="str">
        <f>RemarksFirst(D259:W259,Details!D258:M258,S100L!AI259,AF259,$D$5:$W$5)</f>
        <v>PASS</v>
      </c>
      <c r="AH259" s="29"/>
      <c r="AI259" s="29"/>
      <c r="AJ259" s="29"/>
    </row>
    <row r="260" spans="1:36" x14ac:dyDescent="0.35">
      <c r="A260" s="99">
        <v>253</v>
      </c>
      <c r="B260" s="3" t="str">
        <f>PROPER(Details!B259)</f>
        <v>Divine, Dandy Dandy</v>
      </c>
      <c r="C260" s="22" t="str">
        <f>T(Details!C259)</f>
        <v>CMP/20/112254</v>
      </c>
      <c r="D260" s="18" t="s">
        <v>70</v>
      </c>
      <c r="E260" s="18" t="s">
        <v>70</v>
      </c>
      <c r="F260" s="18" t="s">
        <v>68</v>
      </c>
      <c r="G260" s="18" t="s">
        <v>71</v>
      </c>
      <c r="H260" s="18" t="s">
        <v>72</v>
      </c>
      <c r="I260" s="18" t="s">
        <v>68</v>
      </c>
      <c r="J260" s="18" t="s">
        <v>71</v>
      </c>
      <c r="K260" s="18" t="s">
        <v>72</v>
      </c>
      <c r="L260" s="18" t="s">
        <v>72</v>
      </c>
      <c r="V260" s="2" t="str" cm="1">
        <f t="array" ref="V260">AllCurCo(Details!D259:M259)</f>
        <v>CHM114 (1)C</v>
      </c>
      <c r="W260" s="4">
        <f>SUM(SumTCL(D260:W260,$D$7:$W$7),Details!O259)</f>
        <v>22</v>
      </c>
      <c r="X260" s="4">
        <f>SUM(CurrGP(D260:W260,$D$7:$W$7),Details!P259)</f>
        <v>32</v>
      </c>
      <c r="Y260" s="5">
        <f t="shared" si="18"/>
        <v>1.4500000476837158</v>
      </c>
      <c r="Z260" s="4" t="str">
        <f t="shared" si="19"/>
        <v>P</v>
      </c>
      <c r="AA260" s="4">
        <f>S100L!AF260</f>
        <v>41</v>
      </c>
      <c r="AB260" s="4">
        <f>S100L!AG260</f>
        <v>109</v>
      </c>
      <c r="AC260" s="5">
        <f t="shared" si="20"/>
        <v>2.6600000858306885</v>
      </c>
      <c r="AD260" s="4">
        <f t="shared" si="21"/>
        <v>63</v>
      </c>
      <c r="AE260" s="4">
        <f t="shared" si="22"/>
        <v>141</v>
      </c>
      <c r="AF260" s="5">
        <f t="shared" si="23"/>
        <v>2.2400000095367432</v>
      </c>
      <c r="AG260" s="3" t="str">
        <f>RemarksFirst(D260:W260,Details!D259:M259,S100L!AI260,AF260,$D$5:$W$5)</f>
        <v>MTH211,STA212,PHY122,GSS126</v>
      </c>
      <c r="AH260" s="29"/>
      <c r="AI260" s="29"/>
      <c r="AJ260" s="29"/>
    </row>
    <row r="261" spans="1:36" ht="29" customHeight="1" x14ac:dyDescent="0.35">
      <c r="A261" s="99">
        <v>254</v>
      </c>
      <c r="B261" s="3" t="str">
        <f>PROPER(Details!B260)</f>
        <v>Iroakazi, Wisdom Nmesoma</v>
      </c>
      <c r="C261" s="22" t="str">
        <f>T(Details!C260)</f>
        <v>CMP/20/112256</v>
      </c>
      <c r="D261" s="18" t="s">
        <v>72</v>
      </c>
      <c r="E261" s="18" t="s">
        <v>70</v>
      </c>
      <c r="F261" s="18" t="s">
        <v>69</v>
      </c>
      <c r="G261" s="18" t="s">
        <v>71</v>
      </c>
      <c r="H261" s="18" t="s">
        <v>67</v>
      </c>
      <c r="I261" s="18" t="s">
        <v>69</v>
      </c>
      <c r="J261" s="18" t="s">
        <v>68</v>
      </c>
      <c r="K261" s="18" t="s">
        <v>72</v>
      </c>
      <c r="L261" s="18" t="s">
        <v>70</v>
      </c>
      <c r="V261" s="2" t="str" cm="1">
        <f t="array" ref="V261">AllCurCo(Details!D260:M260)</f>
        <v>CHM114 (1)A</v>
      </c>
      <c r="W261" s="4">
        <f>SUM(SumTCL(D261:W261,$D$7:$W$7),Details!O260)</f>
        <v>22</v>
      </c>
      <c r="X261" s="4">
        <f>SUM(CurrGP(D261:W261,$D$7:$W$7),Details!P260)</f>
        <v>53</v>
      </c>
      <c r="Y261" s="5">
        <f t="shared" si="18"/>
        <v>2.4100000858306885</v>
      </c>
      <c r="Z261" s="4" t="str">
        <f t="shared" si="19"/>
        <v>CO</v>
      </c>
      <c r="AA261" s="4">
        <f>S100L!AF261</f>
        <v>41</v>
      </c>
      <c r="AB261" s="4">
        <f>S100L!AG261</f>
        <v>123</v>
      </c>
      <c r="AC261" s="5">
        <f t="shared" si="20"/>
        <v>3</v>
      </c>
      <c r="AD261" s="4">
        <f t="shared" si="21"/>
        <v>63</v>
      </c>
      <c r="AE261" s="4">
        <f t="shared" si="22"/>
        <v>176</v>
      </c>
      <c r="AF261" s="5">
        <f t="shared" si="23"/>
        <v>2.7899999618530273</v>
      </c>
      <c r="AG261" s="3" t="str">
        <f>RemarksFirst(D261:W261,Details!D260:M260,S100L!AI261,AF261,$D$5:$W$5)</f>
        <v>STA212,CSC218,PHY122,CHM124,GSS126</v>
      </c>
      <c r="AH261" s="29"/>
      <c r="AI261" s="29"/>
      <c r="AJ261" s="29"/>
    </row>
    <row r="262" spans="1:36" x14ac:dyDescent="0.35">
      <c r="A262" s="99">
        <v>255</v>
      </c>
      <c r="B262" s="3" t="str">
        <f>PROPER(Details!B261)</f>
        <v>Ugwubujor, Obinna Kingsley</v>
      </c>
      <c r="C262" s="22" t="str">
        <f>T(Details!C261)</f>
        <v>CMP/20/112263</v>
      </c>
      <c r="D262" s="18" t="s">
        <v>68</v>
      </c>
      <c r="E262" s="18" t="s">
        <v>69</v>
      </c>
      <c r="F262" s="18" t="s">
        <v>68</v>
      </c>
      <c r="G262" s="18" t="s">
        <v>69</v>
      </c>
      <c r="H262" s="18" t="s">
        <v>68</v>
      </c>
      <c r="I262" s="18" t="s">
        <v>69</v>
      </c>
      <c r="J262" s="18" t="s">
        <v>68</v>
      </c>
      <c r="K262" s="18" t="s">
        <v>68</v>
      </c>
      <c r="L262" s="18" t="s">
        <v>68</v>
      </c>
      <c r="V262" s="2" t="str" cm="1">
        <f t="array" ref="V262">AllCurCo(Details!D261:M261)</f>
        <v/>
      </c>
      <c r="W262" s="4">
        <f>SUM(SumTCL(D262:W262,$D$7:$W$7),Details!O261)</f>
        <v>21</v>
      </c>
      <c r="X262" s="4">
        <f>SUM(CurrGP(D262:W262,$D$7:$W$7),Details!P261)</f>
        <v>79</v>
      </c>
      <c r="Y262" s="5">
        <f t="shared" si="18"/>
        <v>3.7599999904632568</v>
      </c>
      <c r="Z262" s="4" t="str">
        <f t="shared" si="19"/>
        <v>P</v>
      </c>
      <c r="AA262" s="4">
        <f>S100L!AF262</f>
        <v>41</v>
      </c>
      <c r="AB262" s="4">
        <f>S100L!AG262</f>
        <v>155</v>
      </c>
      <c r="AC262" s="5">
        <f t="shared" si="20"/>
        <v>3.7799999713897705</v>
      </c>
      <c r="AD262" s="4">
        <f t="shared" si="21"/>
        <v>62</v>
      </c>
      <c r="AE262" s="4">
        <f t="shared" si="22"/>
        <v>234</v>
      </c>
      <c r="AF262" s="5">
        <f t="shared" si="23"/>
        <v>3.7699999809265137</v>
      </c>
      <c r="AG262" s="3" t="str">
        <f>RemarksFirst(D262:W262,Details!D261:M261,S100L!AI262,AF262,$D$5:$W$5)</f>
        <v>CHM124</v>
      </c>
      <c r="AH262" s="29"/>
      <c r="AI262" s="29"/>
      <c r="AJ262" s="29"/>
    </row>
    <row r="263" spans="1:36" x14ac:dyDescent="0.35">
      <c r="A263" s="99">
        <v>256</v>
      </c>
      <c r="B263" s="3" t="str">
        <f>PROPER(Details!B262)</f>
        <v>Ihemadu, Grace Nzubechi</v>
      </c>
      <c r="C263" s="22" t="str">
        <f>T(Details!C262)</f>
        <v>CMP/20/112276</v>
      </c>
      <c r="D263" s="18" t="s">
        <v>70</v>
      </c>
      <c r="E263" s="18" t="s">
        <v>68</v>
      </c>
      <c r="F263" s="18" t="s">
        <v>67</v>
      </c>
      <c r="G263" s="18" t="s">
        <v>71</v>
      </c>
      <c r="H263" s="18" t="s">
        <v>68</v>
      </c>
      <c r="I263" s="18" t="s">
        <v>69</v>
      </c>
      <c r="J263" s="18" t="s">
        <v>71</v>
      </c>
      <c r="K263" s="18" t="s">
        <v>67</v>
      </c>
      <c r="L263" s="18" t="s">
        <v>67</v>
      </c>
      <c r="V263" s="2" t="str" cm="1">
        <f t="array" ref="V263">AllCurCo(Details!D262:M262)</f>
        <v/>
      </c>
      <c r="W263" s="4">
        <f>SUM(SumTCL(D263:W263,$D$7:$W$7),Details!O262)</f>
        <v>21</v>
      </c>
      <c r="X263" s="4">
        <f>SUM(CurrGP(D263:W263,$D$7:$W$7),Details!P262)</f>
        <v>62</v>
      </c>
      <c r="Y263" s="5">
        <f t="shared" si="18"/>
        <v>2.9500000476837158</v>
      </c>
      <c r="Z263" s="4" t="str">
        <f t="shared" si="19"/>
        <v>P</v>
      </c>
      <c r="AA263" s="4">
        <f>S100L!AF263</f>
        <v>41</v>
      </c>
      <c r="AB263" s="4">
        <f>S100L!AG263</f>
        <v>155</v>
      </c>
      <c r="AC263" s="5">
        <f t="shared" si="20"/>
        <v>3.7799999713897705</v>
      </c>
      <c r="AD263" s="4">
        <f t="shared" si="21"/>
        <v>62</v>
      </c>
      <c r="AE263" s="4">
        <f t="shared" si="22"/>
        <v>217</v>
      </c>
      <c r="AF263" s="5">
        <f t="shared" si="23"/>
        <v>3.5</v>
      </c>
      <c r="AG263" s="3" t="str">
        <f>RemarksFirst(D263:W263,Details!D262:M262,S100L!AI263,AF263,$D$5:$W$5)</f>
        <v>MTH211</v>
      </c>
      <c r="AH263" s="29"/>
      <c r="AI263" s="29"/>
      <c r="AJ263" s="29"/>
    </row>
    <row r="264" spans="1:36" ht="21" x14ac:dyDescent="0.35">
      <c r="A264" s="99">
        <v>257</v>
      </c>
      <c r="B264" s="3" t="str">
        <f>PROPER(Details!B263)</f>
        <v>Ogbonna, Chisom Prosper</v>
      </c>
      <c r="C264" s="22" t="str">
        <f>T(Details!C263)</f>
        <v>CMP/20/112277</v>
      </c>
      <c r="D264" s="18" t="s">
        <v>71</v>
      </c>
      <c r="E264" s="18" t="s">
        <v>68</v>
      </c>
      <c r="F264" s="18" t="s">
        <v>69</v>
      </c>
      <c r="G264" s="18" t="s">
        <v>68</v>
      </c>
      <c r="H264" s="18" t="s">
        <v>69</v>
      </c>
      <c r="I264" s="18" t="s">
        <v>71</v>
      </c>
      <c r="J264" s="18" t="s">
        <v>68</v>
      </c>
      <c r="K264" s="18" t="s">
        <v>67</v>
      </c>
      <c r="L264" s="18" t="s">
        <v>68</v>
      </c>
      <c r="V264" s="2" t="str" cm="1">
        <f t="array" ref="V264">AllCurCo(Details!D263:M263)</f>
        <v>GSS111 (2)F,CHM114 (1)A</v>
      </c>
      <c r="W264" s="4">
        <f>SUM(SumTCL(D264:W264,$D$7:$W$7),Details!O263)</f>
        <v>24</v>
      </c>
      <c r="X264" s="4">
        <f>SUM(CurrGP(D264:W264,$D$7:$W$7),Details!P263)</f>
        <v>72</v>
      </c>
      <c r="Y264" s="5">
        <f t="shared" si="18"/>
        <v>3</v>
      </c>
      <c r="Z264" s="4" t="str">
        <f t="shared" si="19"/>
        <v>P</v>
      </c>
      <c r="AA264" s="4">
        <f>S100L!AF264</f>
        <v>41</v>
      </c>
      <c r="AB264" s="4">
        <f>S100L!AG264</f>
        <v>95</v>
      </c>
      <c r="AC264" s="5">
        <f t="shared" si="20"/>
        <v>2.3199999332427979</v>
      </c>
      <c r="AD264" s="4">
        <f t="shared" si="21"/>
        <v>65</v>
      </c>
      <c r="AE264" s="4">
        <f t="shared" si="22"/>
        <v>167</v>
      </c>
      <c r="AF264" s="5">
        <f t="shared" si="23"/>
        <v>2.5699999332427979</v>
      </c>
      <c r="AG264" s="3" t="str">
        <f>RemarksFirst(D264:W264,Details!D263:M263,S100L!AI264,AF264,$D$5:$W$5)</f>
        <v>CHM124,GSS121,GSS126,GSS111</v>
      </c>
      <c r="AH264" s="29"/>
      <c r="AI264" s="29"/>
      <c r="AJ264" s="29"/>
    </row>
    <row r="265" spans="1:36" ht="20.25" customHeight="1" x14ac:dyDescent="0.35">
      <c r="A265" s="99">
        <v>258</v>
      </c>
      <c r="B265" s="3" t="str">
        <f>PROPER(Details!B264)</f>
        <v>Stephen, Chukwuma Ali</v>
      </c>
      <c r="C265" s="22" t="str">
        <f>T(Details!C264)</f>
        <v>CMP/20/112278</v>
      </c>
      <c r="D265" s="18" t="s">
        <v>70</v>
      </c>
      <c r="E265" s="18" t="s">
        <v>70</v>
      </c>
      <c r="F265" s="18" t="s">
        <v>72</v>
      </c>
      <c r="G265" s="18" t="s">
        <v>72</v>
      </c>
      <c r="H265" s="18" t="s">
        <v>67</v>
      </c>
      <c r="I265" s="18" t="s">
        <v>72</v>
      </c>
      <c r="J265" s="18" t="s">
        <v>71</v>
      </c>
      <c r="K265" s="18" t="s">
        <v>71</v>
      </c>
      <c r="L265" s="18" t="s">
        <v>71</v>
      </c>
      <c r="V265" s="2" t="str" cm="1">
        <f t="array" ref="V265">AllCurCo(Details!D264:M264)</f>
        <v/>
      </c>
      <c r="W265" s="4">
        <f>SUM(SumTCL(D265:W265,$D$7:$W$7),Details!O264)</f>
        <v>21</v>
      </c>
      <c r="X265" s="4">
        <f>SUM(CurrGP(D265:W265,$D$7:$W$7),Details!P264)</f>
        <v>27</v>
      </c>
      <c r="Y265" s="5">
        <f t="shared" ref="Y265:Y328" si="24">GradePointAve(X265,W265)</f>
        <v>1.2899999618530273</v>
      </c>
      <c r="Z265" s="4" t="str">
        <f t="shared" ref="Z265:Z328" si="25">SRT(I265:U265)</f>
        <v>P</v>
      </c>
      <c r="AA265" s="4">
        <f>S100L!AF265</f>
        <v>41</v>
      </c>
      <c r="AB265" s="4">
        <f>S100L!AG265</f>
        <v>110</v>
      </c>
      <c r="AC265" s="5">
        <f t="shared" ref="AC265:AC328" si="26">GradePointAve(AB265,AA265)</f>
        <v>2.6800000667572021</v>
      </c>
      <c r="AD265" s="4">
        <f t="shared" ref="AD265:AD328" si="27">SUM(W265,AA265)</f>
        <v>62</v>
      </c>
      <c r="AE265" s="4">
        <f t="shared" ref="AE265:AE328" si="28">SUM(X265,AB265)</f>
        <v>137</v>
      </c>
      <c r="AF265" s="5">
        <f t="shared" ref="AF265:AF328" si="29">GradePointAve(AE265,AD265)</f>
        <v>2.2100000381469727</v>
      </c>
      <c r="AG265" s="3" t="str">
        <f>RemarksFirst(D265:W265,Details!D264:M264,S100L!AI265,AF265,$D$5:$W$5)</f>
        <v>MTH211,STA212,PHY122,CHM124,GSS126,CHM114</v>
      </c>
      <c r="AH265" s="29"/>
      <c r="AI265" s="29"/>
      <c r="AJ265" s="29"/>
    </row>
    <row r="266" spans="1:36" x14ac:dyDescent="0.35">
      <c r="A266" s="99">
        <v>259</v>
      </c>
      <c r="B266" s="3" t="str">
        <f>PROPER(Details!B265)</f>
        <v>Chinkere, Benjamin Chizuru</v>
      </c>
      <c r="C266" s="22" t="str">
        <f>T(Details!C265)</f>
        <v>CMP/20/112280</v>
      </c>
      <c r="D266" s="18" t="s">
        <v>72</v>
      </c>
      <c r="E266" s="18" t="s">
        <v>72</v>
      </c>
      <c r="F266" s="18" t="s">
        <v>67</v>
      </c>
      <c r="G266" s="18" t="s">
        <v>68</v>
      </c>
      <c r="H266" s="18" t="s">
        <v>68</v>
      </c>
      <c r="I266" s="18" t="s">
        <v>67</v>
      </c>
      <c r="J266" s="18" t="s">
        <v>71</v>
      </c>
      <c r="K266" s="18" t="s">
        <v>68</v>
      </c>
      <c r="L266" s="18" t="s">
        <v>72</v>
      </c>
      <c r="V266" s="2" t="str" cm="1">
        <f t="array" ref="V266">AllCurCo(Details!D265:M265)</f>
        <v/>
      </c>
      <c r="W266" s="4">
        <f>SUM(SumTCL(D266:W266,$D$7:$W$7),Details!O265)</f>
        <v>21</v>
      </c>
      <c r="X266" s="4">
        <f>SUM(CurrGP(D266:W266,$D$7:$W$7),Details!P265)</f>
        <v>50</v>
      </c>
      <c r="Y266" s="5">
        <f t="shared" si="24"/>
        <v>2.380000114440918</v>
      </c>
      <c r="Z266" s="4" t="str">
        <f t="shared" si="25"/>
        <v>P</v>
      </c>
      <c r="AA266" s="4">
        <f>S100L!AF266</f>
        <v>41</v>
      </c>
      <c r="AB266" s="4">
        <f>S100L!AG266</f>
        <v>126</v>
      </c>
      <c r="AC266" s="5">
        <f t="shared" si="26"/>
        <v>3.0699999332427979</v>
      </c>
      <c r="AD266" s="4">
        <f t="shared" si="27"/>
        <v>62</v>
      </c>
      <c r="AE266" s="4">
        <f t="shared" si="28"/>
        <v>176</v>
      </c>
      <c r="AF266" s="5">
        <f t="shared" si="29"/>
        <v>2.8399999141693115</v>
      </c>
      <c r="AG266" s="3" t="str">
        <f>RemarksFirst(D266:W266,Details!D265:M265,S100L!AI266,AF266,$D$5:$W$5)</f>
        <v>CHM124</v>
      </c>
      <c r="AH266" s="29"/>
      <c r="AI266" s="29"/>
      <c r="AJ266" s="29"/>
    </row>
    <row r="267" spans="1:36" ht="21" x14ac:dyDescent="0.35">
      <c r="A267" s="99">
        <v>260</v>
      </c>
      <c r="B267" s="3" t="str">
        <f>PROPER(Details!B266)</f>
        <v>Ukpabi, Benjamin Ebube</v>
      </c>
      <c r="C267" s="22" t="str">
        <f>T(Details!C266)</f>
        <v>CMP/20/112285</v>
      </c>
      <c r="D267" s="18" t="s">
        <v>72</v>
      </c>
      <c r="E267" s="18" t="s">
        <v>67</v>
      </c>
      <c r="F267" s="18" t="s">
        <v>68</v>
      </c>
      <c r="G267" s="18" t="s">
        <v>68</v>
      </c>
      <c r="H267" s="18" t="s">
        <v>70</v>
      </c>
      <c r="I267" s="18" t="s">
        <v>72</v>
      </c>
      <c r="J267" s="18" t="s">
        <v>71</v>
      </c>
      <c r="K267" s="18" t="s">
        <v>72</v>
      </c>
      <c r="L267" s="18" t="s">
        <v>72</v>
      </c>
      <c r="V267" s="2" t="str" cm="1">
        <f t="array" ref="V267">AllCurCo(Details!D266:M266)</f>
        <v>PHY117 (1)F,CHM114 (1)B</v>
      </c>
      <c r="W267" s="4">
        <f>SUM(SumTCL(D267:W267,$D$7:$W$7),Details!O266)</f>
        <v>23</v>
      </c>
      <c r="X267" s="4">
        <f>SUM(CurrGP(D267:W267,$D$7:$W$7),Details!P266)</f>
        <v>42</v>
      </c>
      <c r="Y267" s="5">
        <f t="shared" si="24"/>
        <v>1.8300000429153442</v>
      </c>
      <c r="Z267" s="4" t="str">
        <f t="shared" si="25"/>
        <v>P</v>
      </c>
      <c r="AA267" s="4">
        <f>S100L!AF267</f>
        <v>41</v>
      </c>
      <c r="AB267" s="4">
        <f>S100L!AG267</f>
        <v>120</v>
      </c>
      <c r="AC267" s="5">
        <f t="shared" si="26"/>
        <v>2.9300000667572021</v>
      </c>
      <c r="AD267" s="4">
        <f t="shared" si="27"/>
        <v>64</v>
      </c>
      <c r="AE267" s="4">
        <f t="shared" si="28"/>
        <v>162</v>
      </c>
      <c r="AF267" s="5">
        <f t="shared" si="29"/>
        <v>2.5299999713897705</v>
      </c>
      <c r="AG267" s="3" t="str">
        <f>RemarksFirst(D267:W267,Details!D266:M266,S100L!AI267,AF267,$D$5:$W$5)</f>
        <v>GSS217,PHY117</v>
      </c>
      <c r="AH267" s="29"/>
      <c r="AI267" s="29"/>
      <c r="AJ267" s="29"/>
    </row>
    <row r="268" spans="1:36" x14ac:dyDescent="0.35">
      <c r="A268" s="99">
        <v>261</v>
      </c>
      <c r="B268" s="3" t="str">
        <f>PROPER(Details!B267)</f>
        <v>Ahiabuike, Gideon  Uchechukwu</v>
      </c>
      <c r="C268" s="22" t="str">
        <f>T(Details!C267)</f>
        <v>CMP/20/112302</v>
      </c>
      <c r="D268" s="18" t="s">
        <v>67</v>
      </c>
      <c r="E268" s="18" t="s">
        <v>71</v>
      </c>
      <c r="F268" s="18" t="s">
        <v>69</v>
      </c>
      <c r="G268" s="18" t="s">
        <v>71</v>
      </c>
      <c r="H268" s="18" t="s">
        <v>68</v>
      </c>
      <c r="I268" s="18" t="s">
        <v>68</v>
      </c>
      <c r="J268" s="18" t="s">
        <v>68</v>
      </c>
      <c r="K268" s="18" t="s">
        <v>69</v>
      </c>
      <c r="L268" s="18" t="s">
        <v>68</v>
      </c>
      <c r="V268" s="2" t="str" cm="1">
        <f t="array" ref="V268">AllCurCo(Details!D267:M267)</f>
        <v/>
      </c>
      <c r="W268" s="4">
        <f>SUM(SumTCL(D268:W268,$D$7:$W$7),Details!O267)</f>
        <v>21</v>
      </c>
      <c r="X268" s="4">
        <f>SUM(CurrGP(D268:W268,$D$7:$W$7),Details!P267)</f>
        <v>69</v>
      </c>
      <c r="Y268" s="5">
        <f t="shared" si="24"/>
        <v>3.2899999618530273</v>
      </c>
      <c r="Z268" s="4" t="str">
        <f t="shared" si="25"/>
        <v>P</v>
      </c>
      <c r="AA268" s="4">
        <f>S100L!AF268</f>
        <v>41</v>
      </c>
      <c r="AB268" s="4">
        <f>S100L!AG268</f>
        <v>131</v>
      </c>
      <c r="AC268" s="5">
        <f t="shared" si="26"/>
        <v>3.2000000476837158</v>
      </c>
      <c r="AD268" s="4">
        <f t="shared" si="27"/>
        <v>62</v>
      </c>
      <c r="AE268" s="4">
        <f t="shared" si="28"/>
        <v>200</v>
      </c>
      <c r="AF268" s="5">
        <f t="shared" si="29"/>
        <v>3.2300000190734863</v>
      </c>
      <c r="AG268" s="3" t="str">
        <f>RemarksFirst(D268:W268,Details!D267:M267,S100L!AI268,AF268,$D$5:$W$5)</f>
        <v>GSS126</v>
      </c>
      <c r="AH268" s="29"/>
      <c r="AI268" s="29"/>
      <c r="AJ268" s="29"/>
    </row>
    <row r="269" spans="1:36" x14ac:dyDescent="0.35">
      <c r="A269" s="99">
        <v>262</v>
      </c>
      <c r="B269" s="3" t="str">
        <f>PROPER(Details!B268)</f>
        <v>Wellington, Zimuzo Progress</v>
      </c>
      <c r="C269" s="22" t="str">
        <f>T(Details!C268)</f>
        <v>CMP/20/112317</v>
      </c>
      <c r="D269" s="18" t="s">
        <v>68</v>
      </c>
      <c r="E269" s="18" t="s">
        <v>69</v>
      </c>
      <c r="F269" s="18" t="s">
        <v>69</v>
      </c>
      <c r="G269" s="18" t="s">
        <v>69</v>
      </c>
      <c r="H269" s="18" t="s">
        <v>69</v>
      </c>
      <c r="I269" s="18" t="s">
        <v>69</v>
      </c>
      <c r="J269" s="18" t="s">
        <v>71</v>
      </c>
      <c r="K269" s="18" t="s">
        <v>68</v>
      </c>
      <c r="L269" s="18" t="s">
        <v>68</v>
      </c>
      <c r="V269" s="2" t="str" cm="1">
        <f t="array" ref="V269">AllCurCo(Details!D268:M268)</f>
        <v>CHM114 (1)A</v>
      </c>
      <c r="W269" s="4">
        <f>SUM(SumTCL(D269:W269,$D$7:$W$7),Details!O268)</f>
        <v>22</v>
      </c>
      <c r="X269" s="4">
        <f>SUM(CurrGP(D269:W269,$D$7:$W$7),Details!P268)</f>
        <v>90</v>
      </c>
      <c r="Y269" s="5">
        <f t="shared" si="24"/>
        <v>4.0900001525878906</v>
      </c>
      <c r="Z269" s="4" t="str">
        <f t="shared" si="25"/>
        <v>P</v>
      </c>
      <c r="AA269" s="4">
        <f>S100L!AF269</f>
        <v>41</v>
      </c>
      <c r="AB269" s="4">
        <f>S100L!AG269</f>
        <v>141</v>
      </c>
      <c r="AC269" s="5">
        <f t="shared" si="26"/>
        <v>3.440000057220459</v>
      </c>
      <c r="AD269" s="4">
        <f t="shared" si="27"/>
        <v>63</v>
      </c>
      <c r="AE269" s="4">
        <f t="shared" si="28"/>
        <v>231</v>
      </c>
      <c r="AF269" s="5">
        <f t="shared" si="29"/>
        <v>3.6700000762939453</v>
      </c>
      <c r="AG269" s="3" t="str">
        <f>RemarksFirst(D269:W269,Details!D268:M268,S100L!AI269,AF269,$D$5:$W$5)</f>
        <v>PASS</v>
      </c>
      <c r="AH269" s="29"/>
      <c r="AI269" s="29"/>
      <c r="AJ269" s="29"/>
    </row>
    <row r="270" spans="1:36" ht="33.5" customHeight="1" x14ac:dyDescent="0.35">
      <c r="A270" s="99">
        <v>263</v>
      </c>
      <c r="B270" s="3" t="str">
        <f>PROPER(Details!B269)</f>
        <v>Daniel, Price Nkemakulam</v>
      </c>
      <c r="C270" s="22" t="str">
        <f>T(Details!C269)</f>
        <v>CMP/20/112318</v>
      </c>
      <c r="D270" s="18" t="s">
        <v>70</v>
      </c>
      <c r="E270" s="18" t="s">
        <v>68</v>
      </c>
      <c r="F270" s="18" t="s">
        <v>776</v>
      </c>
      <c r="G270" s="18" t="s">
        <v>72</v>
      </c>
      <c r="H270" s="18" t="s">
        <v>70</v>
      </c>
      <c r="I270" s="18" t="s">
        <v>72</v>
      </c>
      <c r="J270" s="18" t="s">
        <v>71</v>
      </c>
      <c r="K270" s="18" t="s">
        <v>72</v>
      </c>
      <c r="L270" s="18" t="s">
        <v>776</v>
      </c>
      <c r="V270" s="2" t="str" cm="1">
        <f t="array" ref="V270">AllCurCo(Details!D269:M269)</f>
        <v/>
      </c>
      <c r="W270" s="4">
        <f>SUM(SumTCL(D270:W270,$D$7:$W$7),Details!O269)</f>
        <v>17</v>
      </c>
      <c r="X270" s="4">
        <f>SUM(CurrGP(D270:W270,$D$7:$W$7),Details!P269)</f>
        <v>20</v>
      </c>
      <c r="Y270" s="5">
        <f t="shared" si="24"/>
        <v>1.1799999475479126</v>
      </c>
      <c r="Z270" s="4" t="str">
        <f t="shared" si="25"/>
        <v>CO</v>
      </c>
      <c r="AA270" s="4">
        <f>S100L!AF270</f>
        <v>41</v>
      </c>
      <c r="AB270" s="4">
        <f>S100L!AG270</f>
        <v>75</v>
      </c>
      <c r="AC270" s="5">
        <f t="shared" si="26"/>
        <v>1.8300000429153442</v>
      </c>
      <c r="AD270" s="4">
        <f t="shared" si="27"/>
        <v>58</v>
      </c>
      <c r="AE270" s="4">
        <f t="shared" si="28"/>
        <v>95</v>
      </c>
      <c r="AF270" s="5">
        <f t="shared" si="29"/>
        <v>1.6399999856948853</v>
      </c>
      <c r="AG270" s="3" t="str">
        <f>RemarksFirst(D270:W270,Details!D269:M269,S100L!AI270,AF270,$D$5:$W$5)</f>
        <v>MTH211,PHY212,GSS217,CSC218,CHM124,GSS126,PHY117,CHM113,CHM114</v>
      </c>
      <c r="AH270" s="29"/>
      <c r="AI270" s="29"/>
      <c r="AJ270" s="29"/>
    </row>
    <row r="271" spans="1:36" ht="38.25" customHeight="1" x14ac:dyDescent="0.35">
      <c r="A271" s="99">
        <v>264</v>
      </c>
      <c r="B271" s="3" t="str">
        <f>PROPER(Details!B270)</f>
        <v>Ekeoma, Chika Emmanuel</v>
      </c>
      <c r="C271" s="22" t="str">
        <f>T(Details!C270)</f>
        <v>CMP/20/112325</v>
      </c>
      <c r="D271" s="18" t="s">
        <v>72</v>
      </c>
      <c r="E271" s="18" t="s">
        <v>68</v>
      </c>
      <c r="F271" s="18" t="s">
        <v>72</v>
      </c>
      <c r="G271" s="18" t="s">
        <v>68</v>
      </c>
      <c r="H271" s="18" t="s">
        <v>72</v>
      </c>
      <c r="I271" s="18" t="s">
        <v>72</v>
      </c>
      <c r="J271" s="18" t="s">
        <v>68</v>
      </c>
      <c r="K271" s="18" t="s">
        <v>68</v>
      </c>
      <c r="L271" s="18" t="s">
        <v>72</v>
      </c>
      <c r="V271" s="2" t="str" cm="1">
        <f t="array" ref="V271">AllCurCo(Details!D270:M270)</f>
        <v>PHY112 (2)E,CHM114 (1)A</v>
      </c>
      <c r="W271" s="4">
        <f>SUM(SumTCL(D271:W271,$D$7:$W$7),Details!O270)</f>
        <v>24</v>
      </c>
      <c r="X271" s="4">
        <f>SUM(CurrGP(D271:W271,$D$7:$W$7),Details!P270)</f>
        <v>46</v>
      </c>
      <c r="Y271" s="5">
        <f t="shared" si="24"/>
        <v>1.9199999570846558</v>
      </c>
      <c r="Z271" s="4" t="str">
        <f t="shared" si="25"/>
        <v>P</v>
      </c>
      <c r="AA271" s="4">
        <f>S100L!AF271</f>
        <v>41</v>
      </c>
      <c r="AB271" s="4">
        <f>S100L!AG271</f>
        <v>72</v>
      </c>
      <c r="AC271" s="5">
        <f t="shared" si="26"/>
        <v>1.7599999904632568</v>
      </c>
      <c r="AD271" s="4">
        <f t="shared" si="27"/>
        <v>65</v>
      </c>
      <c r="AE271" s="4">
        <f t="shared" si="28"/>
        <v>118</v>
      </c>
      <c r="AF271" s="5">
        <f t="shared" si="29"/>
        <v>1.8200000524520874</v>
      </c>
      <c r="AG271" s="3" t="str">
        <f>RemarksFirst(D271:W271,Details!D270:M270,S100L!AI271,AF271,$D$5:$W$5)</f>
        <v>CHM121,CHM124,MTH112,CHM113</v>
      </c>
      <c r="AH271" s="29"/>
      <c r="AI271" s="29"/>
      <c r="AJ271" s="29"/>
    </row>
    <row r="272" spans="1:36" ht="21.5" customHeight="1" x14ac:dyDescent="0.35">
      <c r="A272" s="99">
        <v>265</v>
      </c>
      <c r="B272" s="3" t="str">
        <f>PROPER(Details!B271)</f>
        <v>Henry, Nwachukwu Chigozie</v>
      </c>
      <c r="C272" s="22" t="str">
        <f>T(Details!C271)</f>
        <v>CMP/20/112405</v>
      </c>
      <c r="D272" s="18" t="s">
        <v>70</v>
      </c>
      <c r="E272" s="18" t="s">
        <v>70</v>
      </c>
      <c r="F272" s="18" t="s">
        <v>70</v>
      </c>
      <c r="G272" s="18" t="s">
        <v>71</v>
      </c>
      <c r="H272" s="18" t="s">
        <v>69</v>
      </c>
      <c r="I272" s="18" t="s">
        <v>72</v>
      </c>
      <c r="J272" s="18" t="s">
        <v>68</v>
      </c>
      <c r="K272" s="18" t="s">
        <v>67</v>
      </c>
      <c r="L272" s="18" t="s">
        <v>72</v>
      </c>
      <c r="V272" s="2" t="str" cm="1">
        <f t="array" ref="V272">AllCurCo(Details!D271:M271)</f>
        <v>CHM114 (1)B</v>
      </c>
      <c r="W272" s="4">
        <f>SUM(SumTCL(D272:W272,$D$7:$W$7),Details!O271)</f>
        <v>22</v>
      </c>
      <c r="X272" s="4">
        <f>SUM(CurrGP(D272:W272,$D$7:$W$7),Details!P271)</f>
        <v>37</v>
      </c>
      <c r="Y272" s="5">
        <f t="shared" si="24"/>
        <v>1.6799999475479126</v>
      </c>
      <c r="Z272" s="4" t="str">
        <f t="shared" si="25"/>
        <v>P</v>
      </c>
      <c r="AA272" s="4">
        <f>S100L!AF272</f>
        <v>41</v>
      </c>
      <c r="AB272" s="4">
        <f>S100L!AG272</f>
        <v>113</v>
      </c>
      <c r="AC272" s="5">
        <f t="shared" si="26"/>
        <v>2.7599999904632568</v>
      </c>
      <c r="AD272" s="4">
        <f t="shared" si="27"/>
        <v>63</v>
      </c>
      <c r="AE272" s="4">
        <f t="shared" si="28"/>
        <v>150</v>
      </c>
      <c r="AF272" s="5">
        <f t="shared" si="29"/>
        <v>2.380000114440918</v>
      </c>
      <c r="AG272" s="3" t="str">
        <f>RemarksFirst(D272:W272,Details!D271:M271,S100L!AI272,AF272,$D$5:$W$5)</f>
        <v>MTH211,STA212,PHY212,CHM121,CHM124</v>
      </c>
      <c r="AH272" s="29"/>
      <c r="AI272" s="29"/>
      <c r="AJ272" s="29"/>
    </row>
    <row r="273" spans="1:36" x14ac:dyDescent="0.35">
      <c r="A273" s="99">
        <v>266</v>
      </c>
      <c r="B273" s="3" t="str">
        <f>PROPER(Details!B272)</f>
        <v>Onyekachi, Chimezirim Jedidiah</v>
      </c>
      <c r="C273" s="22" t="str">
        <f>T(Details!C272)</f>
        <v>CMP/20/112434</v>
      </c>
      <c r="D273" s="18" t="s">
        <v>72</v>
      </c>
      <c r="E273" s="18" t="s">
        <v>68</v>
      </c>
      <c r="F273" s="18" t="s">
        <v>68</v>
      </c>
      <c r="G273" s="18" t="s">
        <v>68</v>
      </c>
      <c r="H273" s="18" t="s">
        <v>68</v>
      </c>
      <c r="I273" s="18" t="s">
        <v>67</v>
      </c>
      <c r="J273" s="18" t="s">
        <v>68</v>
      </c>
      <c r="K273" s="18" t="s">
        <v>67</v>
      </c>
      <c r="L273" s="18" t="s">
        <v>68</v>
      </c>
      <c r="V273" s="2" t="str" cm="1">
        <f t="array" ref="V273">AllCurCo(Details!D272:M272)</f>
        <v>CHM114 (1)B</v>
      </c>
      <c r="W273" s="4">
        <f>SUM(SumTCL(D273:W273,$D$7:$W$7),Details!O272)</f>
        <v>22</v>
      </c>
      <c r="X273" s="4">
        <f>SUM(CurrGP(D273:W273,$D$7:$W$7),Details!P272)</f>
        <v>66</v>
      </c>
      <c r="Y273" s="5">
        <f t="shared" si="24"/>
        <v>3</v>
      </c>
      <c r="Z273" s="4" t="str">
        <f t="shared" si="25"/>
        <v>P</v>
      </c>
      <c r="AA273" s="4">
        <f>S100L!AF273</f>
        <v>41</v>
      </c>
      <c r="AB273" s="4">
        <f>S100L!AG273</f>
        <v>125</v>
      </c>
      <c r="AC273" s="5">
        <f t="shared" si="26"/>
        <v>3.0499999523162842</v>
      </c>
      <c r="AD273" s="4">
        <f t="shared" si="27"/>
        <v>63</v>
      </c>
      <c r="AE273" s="4">
        <f t="shared" si="28"/>
        <v>191</v>
      </c>
      <c r="AF273" s="5">
        <f t="shared" si="29"/>
        <v>3.0299999713897705</v>
      </c>
      <c r="AG273" s="3" t="str">
        <f>RemarksFirst(D273:W273,Details!D272:M272,S100L!AI273,AF273,$D$5:$W$5)</f>
        <v>CHM113</v>
      </c>
      <c r="AH273" s="29"/>
      <c r="AI273" s="29"/>
      <c r="AJ273" s="29"/>
    </row>
    <row r="274" spans="1:36" ht="33.75" customHeight="1" x14ac:dyDescent="0.35">
      <c r="A274" s="99">
        <v>267</v>
      </c>
      <c r="B274" s="3" t="str">
        <f>PROPER(Details!B273)</f>
        <v>Ugwu, Kingsley Obinna</v>
      </c>
      <c r="C274" s="22" t="str">
        <f>T(Details!C273)</f>
        <v>CMP/20/112441</v>
      </c>
      <c r="D274" s="18" t="s">
        <v>71</v>
      </c>
      <c r="E274" s="18" t="s">
        <v>69</v>
      </c>
      <c r="F274" s="18" t="s">
        <v>72</v>
      </c>
      <c r="G274" s="18" t="s">
        <v>72</v>
      </c>
      <c r="H274" s="18" t="s">
        <v>67</v>
      </c>
      <c r="I274" s="18" t="s">
        <v>69</v>
      </c>
      <c r="J274" s="18" t="s">
        <v>71</v>
      </c>
      <c r="K274" s="18" t="s">
        <v>68</v>
      </c>
      <c r="L274" s="18" t="s">
        <v>68</v>
      </c>
      <c r="V274" s="2" t="str" cm="1">
        <f t="array" ref="V274">AllCurCo(Details!D273:M273)</f>
        <v>PHY112 (2)A,CHM114 (1)A</v>
      </c>
      <c r="W274" s="4">
        <f>SUM(SumTCL(D274:W274,$D$7:$W$7),Details!O273)</f>
        <v>24</v>
      </c>
      <c r="X274" s="4">
        <f>SUM(CurrGP(D274:W274,$D$7:$W$7),Details!P273)</f>
        <v>79</v>
      </c>
      <c r="Y274" s="5">
        <f t="shared" si="24"/>
        <v>3.2899999618530273</v>
      </c>
      <c r="Z274" s="4" t="str">
        <f t="shared" si="25"/>
        <v>P</v>
      </c>
      <c r="AA274" s="4">
        <f>S100L!AF274</f>
        <v>41</v>
      </c>
      <c r="AB274" s="4">
        <f>S100L!AG274</f>
        <v>85</v>
      </c>
      <c r="AC274" s="5">
        <f t="shared" si="26"/>
        <v>2.0699999332427979</v>
      </c>
      <c r="AD274" s="4">
        <f t="shared" si="27"/>
        <v>65</v>
      </c>
      <c r="AE274" s="4">
        <f t="shared" si="28"/>
        <v>164</v>
      </c>
      <c r="AF274" s="5">
        <f t="shared" si="29"/>
        <v>2.5199999809265137</v>
      </c>
      <c r="AG274" s="3" t="str">
        <f>RemarksFirst(D274:W274,Details!D273:M273,S100L!AI274,AF274,$D$5:$W$5)</f>
        <v>CHM124,CHM113</v>
      </c>
      <c r="AH274" s="29"/>
      <c r="AI274" s="29"/>
      <c r="AJ274" s="29"/>
    </row>
    <row r="275" spans="1:36" ht="27.5" customHeight="1" x14ac:dyDescent="0.35">
      <c r="A275" s="99">
        <v>268</v>
      </c>
      <c r="B275" s="3" t="str">
        <f>PROPER(Details!B274)</f>
        <v>Nwokoma, Prince Emmanuel</v>
      </c>
      <c r="C275" s="22" t="str">
        <f>T(Details!C274)</f>
        <v>CMP/20/112458</v>
      </c>
      <c r="D275" s="18" t="s">
        <v>72</v>
      </c>
      <c r="E275" s="18" t="s">
        <v>70</v>
      </c>
      <c r="F275" s="18" t="s">
        <v>67</v>
      </c>
      <c r="G275" s="18" t="s">
        <v>68</v>
      </c>
      <c r="H275" s="18" t="s">
        <v>67</v>
      </c>
      <c r="I275" s="18" t="s">
        <v>71</v>
      </c>
      <c r="J275" s="18" t="s">
        <v>71</v>
      </c>
      <c r="K275" s="18" t="s">
        <v>68</v>
      </c>
      <c r="L275" s="18" t="s">
        <v>68</v>
      </c>
      <c r="V275" s="2" t="str" cm="1">
        <f t="array" ref="V275">AllCurCo(Details!D274:M274)</f>
        <v/>
      </c>
      <c r="W275" s="4">
        <f>SUM(SumTCL(D275:W275,$D$7:$W$7),Details!O274)</f>
        <v>21</v>
      </c>
      <c r="X275" s="4">
        <f>SUM(CurrGP(D275:W275,$D$7:$W$7),Details!P274)</f>
        <v>47</v>
      </c>
      <c r="Y275" s="5">
        <f t="shared" si="24"/>
        <v>2.2400000095367432</v>
      </c>
      <c r="Z275" s="4" t="str">
        <f t="shared" si="25"/>
        <v>P</v>
      </c>
      <c r="AA275" s="4">
        <f>S100L!AF275</f>
        <v>41</v>
      </c>
      <c r="AB275" s="4">
        <f>S100L!AG275</f>
        <v>91</v>
      </c>
      <c r="AC275" s="5">
        <f t="shared" si="26"/>
        <v>2.2200000286102295</v>
      </c>
      <c r="AD275" s="4">
        <f t="shared" si="27"/>
        <v>62</v>
      </c>
      <c r="AE275" s="4">
        <f t="shared" si="28"/>
        <v>138</v>
      </c>
      <c r="AF275" s="5">
        <f t="shared" si="29"/>
        <v>2.2300000190734863</v>
      </c>
      <c r="AG275" s="3" t="str">
        <f>RemarksFirst(D275:W275,Details!D274:M274,S100L!AI275,AF275,$D$5:$W$5)</f>
        <v>STA212,PHY122,PHY127,CHM121,CHM114</v>
      </c>
      <c r="AH275" s="29"/>
      <c r="AI275" s="29"/>
      <c r="AJ275" s="29"/>
    </row>
    <row r="276" spans="1:36" ht="28.5" customHeight="1" x14ac:dyDescent="0.35">
      <c r="A276" s="99">
        <v>269</v>
      </c>
      <c r="B276" s="3" t="str">
        <f>PROPER(Details!B275)</f>
        <v>Oguh, Stephen Chibuikem</v>
      </c>
      <c r="C276" s="22" t="str">
        <f>T(Details!C275)</f>
        <v>CMP/20/112496</v>
      </c>
      <c r="D276" s="18" t="s">
        <v>72</v>
      </c>
      <c r="E276" s="18" t="s">
        <v>68</v>
      </c>
      <c r="F276" s="18" t="s">
        <v>109</v>
      </c>
      <c r="G276" s="18" t="s">
        <v>109</v>
      </c>
      <c r="H276" s="18" t="s">
        <v>67</v>
      </c>
      <c r="I276" s="18" t="s">
        <v>109</v>
      </c>
      <c r="J276" s="18" t="s">
        <v>72</v>
      </c>
      <c r="K276" s="18" t="s">
        <v>67</v>
      </c>
      <c r="L276" s="18" t="s">
        <v>109</v>
      </c>
      <c r="V276" s="2" t="str" cm="1">
        <f t="array" ref="V276">AllCurCo(Details!D275:M275)</f>
        <v/>
      </c>
      <c r="W276" s="4">
        <f>SUM(SumTCL(D276:W276,$D$7:$W$7),Details!O275)</f>
        <v>12</v>
      </c>
      <c r="X276" s="4">
        <f>SUM(CurrGP(D276:W276,$D$7:$W$7),Details!P275)</f>
        <v>30</v>
      </c>
      <c r="Y276" s="5">
        <f t="shared" si="24"/>
        <v>2.5</v>
      </c>
      <c r="Z276" s="4" t="str">
        <f t="shared" si="25"/>
        <v>P</v>
      </c>
      <c r="AA276" s="4">
        <f>S100L!AF276</f>
        <v>41</v>
      </c>
      <c r="AB276" s="4">
        <f>S100L!AG276</f>
        <v>107</v>
      </c>
      <c r="AC276" s="5">
        <f t="shared" si="26"/>
        <v>2.6099998950958252</v>
      </c>
      <c r="AD276" s="4">
        <f t="shared" si="27"/>
        <v>53</v>
      </c>
      <c r="AE276" s="4">
        <f t="shared" si="28"/>
        <v>137</v>
      </c>
      <c r="AF276" s="5">
        <f t="shared" si="29"/>
        <v>2.5799999237060547</v>
      </c>
      <c r="AG276" s="3" t="str">
        <f>RemarksFirst(D276:W276,Details!D275:M275,S100L!AI276,AF276,$D$5:$W$5)</f>
        <v>PHY212,GSS212,CSC211,CSC218,CHM124,CHM114</v>
      </c>
      <c r="AH276" s="29"/>
      <c r="AI276" s="29"/>
      <c r="AJ276" s="29"/>
    </row>
    <row r="277" spans="1:36" x14ac:dyDescent="0.35">
      <c r="A277" s="99">
        <v>270</v>
      </c>
      <c r="B277" s="3" t="str">
        <f>PROPER(Details!B276)</f>
        <v>Okorie, Chidiebube Bobby</v>
      </c>
      <c r="C277" s="22" t="str">
        <f>T(Details!C276)</f>
        <v>CMP/20/112506</v>
      </c>
      <c r="D277" s="18" t="s">
        <v>67</v>
      </c>
      <c r="E277" s="18" t="s">
        <v>69</v>
      </c>
      <c r="F277" s="18" t="s">
        <v>69</v>
      </c>
      <c r="G277" s="18" t="s">
        <v>69</v>
      </c>
      <c r="H277" s="18" t="s">
        <v>67</v>
      </c>
      <c r="I277" s="18" t="s">
        <v>69</v>
      </c>
      <c r="J277" s="18" t="s">
        <v>68</v>
      </c>
      <c r="K277" s="18" t="s">
        <v>69</v>
      </c>
      <c r="L277" s="18" t="s">
        <v>69</v>
      </c>
      <c r="V277" s="2" t="str" cm="1">
        <f t="array" ref="V277">AllCurCo(Details!D276:M276)</f>
        <v/>
      </c>
      <c r="W277" s="4">
        <f>SUM(SumTCL(D277:W277,$D$7:$W$7),Details!O276)</f>
        <v>21</v>
      </c>
      <c r="X277" s="4">
        <f>SUM(CurrGP(D277:W277,$D$7:$W$7),Details!P276)</f>
        <v>96</v>
      </c>
      <c r="Y277" s="5">
        <f t="shared" si="24"/>
        <v>4.570000171661377</v>
      </c>
      <c r="Z277" s="4" t="str">
        <f t="shared" si="25"/>
        <v>P</v>
      </c>
      <c r="AA277" s="4">
        <f>S100L!AF277</f>
        <v>41</v>
      </c>
      <c r="AB277" s="4">
        <f>S100L!AG277</f>
        <v>130</v>
      </c>
      <c r="AC277" s="5">
        <f t="shared" si="26"/>
        <v>3.1700000762939453</v>
      </c>
      <c r="AD277" s="4">
        <f t="shared" si="27"/>
        <v>62</v>
      </c>
      <c r="AE277" s="4">
        <f t="shared" si="28"/>
        <v>226</v>
      </c>
      <c r="AF277" s="5">
        <f t="shared" si="29"/>
        <v>3.6500000953674316</v>
      </c>
      <c r="AG277" s="3" t="str">
        <f>RemarksFirst(D277:W277,Details!D276:M276,S100L!AI277,AF277,$D$5:$W$5)</f>
        <v>PASS</v>
      </c>
      <c r="AH277" s="29"/>
      <c r="AI277" s="29"/>
      <c r="AJ277" s="29"/>
    </row>
    <row r="278" spans="1:36" x14ac:dyDescent="0.35">
      <c r="A278" s="99">
        <v>271</v>
      </c>
      <c r="B278" s="3" t="str">
        <f>PROPER(Details!B277)</f>
        <v>Item, Ebenezer Ogbonnia</v>
      </c>
      <c r="C278" s="22" t="str">
        <f>T(Details!C277)</f>
        <v>CMP/20/112507</v>
      </c>
      <c r="D278" s="18" t="s">
        <v>70</v>
      </c>
      <c r="E278" s="18" t="s">
        <v>68</v>
      </c>
      <c r="F278" s="18" t="s">
        <v>68</v>
      </c>
      <c r="G278" s="18" t="s">
        <v>67</v>
      </c>
      <c r="H278" s="18" t="s">
        <v>69</v>
      </c>
      <c r="I278" s="18" t="s">
        <v>72</v>
      </c>
      <c r="J278" s="18" t="s">
        <v>68</v>
      </c>
      <c r="K278" s="18" t="s">
        <v>72</v>
      </c>
      <c r="L278" s="18" t="s">
        <v>68</v>
      </c>
      <c r="V278" s="2" t="str" cm="1">
        <f t="array" ref="V278">AllCurCo(Details!D277:M277)</f>
        <v/>
      </c>
      <c r="W278" s="4">
        <f>SUM(SumTCL(D278:W278,$D$7:$W$7),Details!O277)</f>
        <v>21</v>
      </c>
      <c r="X278" s="4">
        <f>SUM(CurrGP(D278:W278,$D$7:$W$7),Details!P277)</f>
        <v>50</v>
      </c>
      <c r="Y278" s="5">
        <f t="shared" si="24"/>
        <v>2.380000114440918</v>
      </c>
      <c r="Z278" s="4" t="str">
        <f t="shared" si="25"/>
        <v>P</v>
      </c>
      <c r="AA278" s="4">
        <f>S100L!AF278</f>
        <v>41</v>
      </c>
      <c r="AB278" s="4">
        <f>S100L!AG278</f>
        <v>117</v>
      </c>
      <c r="AC278" s="5">
        <f t="shared" si="26"/>
        <v>2.8499999046325684</v>
      </c>
      <c r="AD278" s="4">
        <f t="shared" si="27"/>
        <v>62</v>
      </c>
      <c r="AE278" s="4">
        <f t="shared" si="28"/>
        <v>167</v>
      </c>
      <c r="AF278" s="5">
        <f t="shared" si="29"/>
        <v>2.690000057220459</v>
      </c>
      <c r="AG278" s="3" t="str">
        <f>RemarksFirst(D278:W278,Details!D277:M277,S100L!AI278,AF278,$D$5:$W$5)</f>
        <v>MTH211</v>
      </c>
      <c r="AH278" s="29"/>
      <c r="AI278" s="29"/>
      <c r="AJ278" s="29"/>
    </row>
    <row r="279" spans="1:36" x14ac:dyDescent="0.35">
      <c r="A279" s="99">
        <v>272</v>
      </c>
      <c r="B279" s="3" t="str">
        <f>PROPER(Details!B278)</f>
        <v>Onu, Goodness Oluebube</v>
      </c>
      <c r="C279" s="22" t="str">
        <f>T(Details!C278)</f>
        <v>CMP/20/112548</v>
      </c>
      <c r="D279" s="18" t="s">
        <v>70</v>
      </c>
      <c r="E279" s="18" t="s">
        <v>70</v>
      </c>
      <c r="F279" s="18" t="s">
        <v>68</v>
      </c>
      <c r="G279" s="18" t="s">
        <v>71</v>
      </c>
      <c r="H279" s="18" t="s">
        <v>67</v>
      </c>
      <c r="I279" s="18" t="s">
        <v>67</v>
      </c>
      <c r="J279" s="18" t="s">
        <v>68</v>
      </c>
      <c r="K279" s="18" t="s">
        <v>69</v>
      </c>
      <c r="L279" s="18" t="s">
        <v>70</v>
      </c>
      <c r="V279" s="2" t="str" cm="1">
        <f t="array" ref="V279">AllCurCo(Details!D278:M278)</f>
        <v/>
      </c>
      <c r="W279" s="4">
        <f>SUM(SumTCL(D279:W279,$D$7:$W$7),Details!O278)</f>
        <v>21</v>
      </c>
      <c r="X279" s="4">
        <f>SUM(CurrGP(D279:W279,$D$7:$W$7),Details!P278)</f>
        <v>46</v>
      </c>
      <c r="Y279" s="5">
        <f t="shared" si="24"/>
        <v>2.190000057220459</v>
      </c>
      <c r="Z279" s="4" t="str">
        <f t="shared" si="25"/>
        <v>CO</v>
      </c>
      <c r="AA279" s="4">
        <f>S100L!AF279</f>
        <v>39</v>
      </c>
      <c r="AB279" s="4">
        <f>S100L!AG279</f>
        <v>106</v>
      </c>
      <c r="AC279" s="5">
        <f t="shared" si="26"/>
        <v>2.7200000286102295</v>
      </c>
      <c r="AD279" s="4">
        <f t="shared" si="27"/>
        <v>60</v>
      </c>
      <c r="AE279" s="4">
        <f t="shared" si="28"/>
        <v>152</v>
      </c>
      <c r="AF279" s="5">
        <f t="shared" si="29"/>
        <v>2.5299999713897705</v>
      </c>
      <c r="AG279" s="3" t="str">
        <f>RemarksFirst(D279:W279,Details!D278:M278,S100L!AI279,AF279,$D$5:$W$5)</f>
        <v>MTH211,STA212,CSC218</v>
      </c>
      <c r="AH279" s="29"/>
      <c r="AI279" s="29"/>
      <c r="AJ279" s="29"/>
    </row>
    <row r="280" spans="1:36" x14ac:dyDescent="0.35">
      <c r="A280" s="99">
        <v>273</v>
      </c>
      <c r="B280" s="3" t="str">
        <f>PROPER(Details!B279)</f>
        <v>Kelechukwu, John Ebube</v>
      </c>
      <c r="C280" s="22" t="str">
        <f>T(Details!C279)</f>
        <v>CMP/20/112552</v>
      </c>
      <c r="D280" s="18" t="s">
        <v>72</v>
      </c>
      <c r="E280" s="18" t="s">
        <v>68</v>
      </c>
      <c r="F280" s="18" t="s">
        <v>69</v>
      </c>
      <c r="G280" s="18" t="s">
        <v>68</v>
      </c>
      <c r="H280" s="18" t="s">
        <v>69</v>
      </c>
      <c r="I280" s="18" t="s">
        <v>69</v>
      </c>
      <c r="J280" s="18" t="s">
        <v>68</v>
      </c>
      <c r="K280" s="18" t="s">
        <v>67</v>
      </c>
      <c r="L280" s="18" t="s">
        <v>68</v>
      </c>
      <c r="V280" s="2" t="str" cm="1">
        <f t="array" ref="V280">AllCurCo(Details!D279:M279)</f>
        <v/>
      </c>
      <c r="W280" s="4">
        <f>SUM(SumTCL(D280:W280,$D$7:$W$7),Details!O279)</f>
        <v>21</v>
      </c>
      <c r="X280" s="4">
        <f>SUM(CurrGP(D280:W280,$D$7:$W$7),Details!P279)</f>
        <v>73</v>
      </c>
      <c r="Y280" s="5">
        <f t="shared" si="24"/>
        <v>3.4800000190734863</v>
      </c>
      <c r="Z280" s="4" t="str">
        <f t="shared" si="25"/>
        <v>P</v>
      </c>
      <c r="AA280" s="4">
        <f>S100L!AF280</f>
        <v>41</v>
      </c>
      <c r="AB280" s="4">
        <f>S100L!AG280</f>
        <v>152</v>
      </c>
      <c r="AC280" s="5">
        <f t="shared" si="26"/>
        <v>3.7100000381469727</v>
      </c>
      <c r="AD280" s="4">
        <f t="shared" si="27"/>
        <v>62</v>
      </c>
      <c r="AE280" s="4">
        <f t="shared" si="28"/>
        <v>225</v>
      </c>
      <c r="AF280" s="5">
        <f t="shared" si="29"/>
        <v>3.630000114440918</v>
      </c>
      <c r="AG280" s="3" t="str">
        <f>RemarksFirst(D280:W280,Details!D279:M279,S100L!AI280,AF280,$D$5:$W$5)</f>
        <v>PASS</v>
      </c>
      <c r="AH280" s="29"/>
      <c r="AI280" s="29"/>
      <c r="AJ280" s="29"/>
    </row>
    <row r="281" spans="1:36" ht="38" customHeight="1" x14ac:dyDescent="0.35">
      <c r="A281" s="99">
        <v>274</v>
      </c>
      <c r="B281" s="3" t="str">
        <f>PROPER(Details!B280)</f>
        <v>Nnanna, Johnkennedy Chukwuemeka</v>
      </c>
      <c r="C281" s="22" t="str">
        <f>T(Details!C280)</f>
        <v>CMP/20/112561</v>
      </c>
      <c r="D281" s="18" t="s">
        <v>776</v>
      </c>
      <c r="E281" s="18" t="s">
        <v>776</v>
      </c>
      <c r="F281" s="18" t="s">
        <v>776</v>
      </c>
      <c r="G281" s="18" t="s">
        <v>776</v>
      </c>
      <c r="H281" s="18" t="s">
        <v>776</v>
      </c>
      <c r="I281" s="18" t="s">
        <v>776</v>
      </c>
      <c r="J281" s="18" t="s">
        <v>776</v>
      </c>
      <c r="K281" s="18" t="s">
        <v>776</v>
      </c>
      <c r="L281" s="18" t="s">
        <v>776</v>
      </c>
      <c r="V281" s="2" t="str" cm="1">
        <f t="array" ref="V281">AllCurCo(Details!D280:M280)</f>
        <v/>
      </c>
      <c r="W281" s="4">
        <f>SUM(SumTCL(D281:W281,$D$7:$W$7),Details!O280)</f>
        <v>0</v>
      </c>
      <c r="X281" s="4">
        <f>SUM(CurrGP(D281:W281,$D$7:$W$7),Details!P280)</f>
        <v>0</v>
      </c>
      <c r="Y281" s="5">
        <f t="shared" si="24"/>
        <v>0</v>
      </c>
      <c r="Z281" s="4" t="str">
        <f t="shared" si="25"/>
        <v>CO</v>
      </c>
      <c r="AA281" s="4">
        <f>S100L!AF281</f>
        <v>41</v>
      </c>
      <c r="AB281" s="4">
        <f>S100L!AG281</f>
        <v>117</v>
      </c>
      <c r="AC281" s="5">
        <f t="shared" si="26"/>
        <v>2.8499999046325684</v>
      </c>
      <c r="AD281" s="4">
        <f t="shared" si="27"/>
        <v>41</v>
      </c>
      <c r="AE281" s="4">
        <f t="shared" si="28"/>
        <v>117</v>
      </c>
      <c r="AF281" s="5">
        <f t="shared" si="29"/>
        <v>2.8499999046325684</v>
      </c>
      <c r="AG281" s="3" t="str">
        <f>RemarksFirst(D281:W281,Details!D280:M280,S100L!AI281,AF281,$D$5:$W$5)</f>
        <v>MTH211,STA212,PHY212,GSS212,GSS217,CSC211,CSC212,CSC213,CSC218,CHM121,CHM124,CHM114</v>
      </c>
      <c r="AH281" s="29"/>
      <c r="AI281" s="29"/>
      <c r="AJ281" s="29"/>
    </row>
    <row r="282" spans="1:36" x14ac:dyDescent="0.35">
      <c r="A282" s="99">
        <v>275</v>
      </c>
      <c r="B282" s="3" t="str">
        <f>PROPER(Details!B281)</f>
        <v>Umoh, Nathaniel Patrick</v>
      </c>
      <c r="C282" s="22" t="str">
        <f>T(Details!C281)</f>
        <v>CMP/20/112569</v>
      </c>
      <c r="D282" s="18" t="s">
        <v>68</v>
      </c>
      <c r="E282" s="18" t="s">
        <v>71</v>
      </c>
      <c r="F282" s="18" t="s">
        <v>67</v>
      </c>
      <c r="G282" s="18" t="s">
        <v>68</v>
      </c>
      <c r="H282" s="18" t="s">
        <v>69</v>
      </c>
      <c r="I282" s="18" t="s">
        <v>67</v>
      </c>
      <c r="J282" s="18" t="s">
        <v>68</v>
      </c>
      <c r="K282" s="18" t="s">
        <v>67</v>
      </c>
      <c r="L282" s="18" t="s">
        <v>68</v>
      </c>
      <c r="V282" s="2" t="str" cm="1">
        <f t="array" ref="V282">AllCurCo(Details!D281:M281)</f>
        <v/>
      </c>
      <c r="W282" s="4">
        <f>SUM(SumTCL(D282:W282,$D$7:$W$7),Details!O281)</f>
        <v>21</v>
      </c>
      <c r="X282" s="4">
        <f>SUM(CurrGP(D282:W282,$D$7:$W$7),Details!P281)</f>
        <v>71</v>
      </c>
      <c r="Y282" s="5">
        <f t="shared" si="24"/>
        <v>3.380000114440918</v>
      </c>
      <c r="Z282" s="4" t="str">
        <f t="shared" si="25"/>
        <v>P</v>
      </c>
      <c r="AA282" s="4">
        <f>S100L!AF282</f>
        <v>41</v>
      </c>
      <c r="AB282" s="4">
        <f>S100L!AG282</f>
        <v>105</v>
      </c>
      <c r="AC282" s="5">
        <f t="shared" si="26"/>
        <v>2.559999942779541</v>
      </c>
      <c r="AD282" s="4">
        <f t="shared" si="27"/>
        <v>62</v>
      </c>
      <c r="AE282" s="4">
        <f t="shared" si="28"/>
        <v>176</v>
      </c>
      <c r="AF282" s="5">
        <f t="shared" si="29"/>
        <v>2.8399999141693115</v>
      </c>
      <c r="AG282" s="3" t="str">
        <f>RemarksFirst(D282:W282,Details!D281:M281,S100L!AI282,AF282,$D$5:$W$5)</f>
        <v>PHY122</v>
      </c>
      <c r="AH282" s="29"/>
      <c r="AI282" s="29"/>
      <c r="AJ282" s="29"/>
    </row>
    <row r="283" spans="1:36" x14ac:dyDescent="0.35">
      <c r="A283" s="99">
        <v>276</v>
      </c>
      <c r="B283" s="3" t="str">
        <f>PROPER(Details!B282)</f>
        <v>Okwor, Temple Uzomachi</v>
      </c>
      <c r="C283" s="22" t="str">
        <f>T(Details!C282)</f>
        <v>CMP/20/112577</v>
      </c>
      <c r="D283" s="18" t="s">
        <v>70</v>
      </c>
      <c r="E283" s="18" t="s">
        <v>69</v>
      </c>
      <c r="F283" s="18" t="s">
        <v>69</v>
      </c>
      <c r="G283" s="18" t="s">
        <v>69</v>
      </c>
      <c r="H283" s="18" t="s">
        <v>67</v>
      </c>
      <c r="I283" s="18" t="s">
        <v>69</v>
      </c>
      <c r="J283" s="18" t="s">
        <v>71</v>
      </c>
      <c r="K283" s="18" t="s">
        <v>776</v>
      </c>
      <c r="L283" s="18" t="s">
        <v>68</v>
      </c>
      <c r="V283" s="2" t="str" cm="1">
        <f t="array" ref="V283">AllCurCo(Details!D282:M282)</f>
        <v>CHM114 (1)A</v>
      </c>
      <c r="W283" s="4">
        <f>SUM(SumTCL(D283:W283,$D$7:$W$7),Details!O282)</f>
        <v>20</v>
      </c>
      <c r="X283" s="4">
        <f>SUM(CurrGP(D283:W283,$D$7:$W$7),Details!P282)</f>
        <v>73</v>
      </c>
      <c r="Y283" s="5">
        <f t="shared" si="24"/>
        <v>3.6500000953674316</v>
      </c>
      <c r="Z283" s="4" t="str">
        <f t="shared" si="25"/>
        <v>CO</v>
      </c>
      <c r="AA283" s="4">
        <f>S100L!AF283</f>
        <v>40</v>
      </c>
      <c r="AB283" s="4">
        <f>S100L!AG283</f>
        <v>163</v>
      </c>
      <c r="AC283" s="5">
        <f t="shared" si="26"/>
        <v>4.0799999237060547</v>
      </c>
      <c r="AD283" s="4">
        <f t="shared" si="27"/>
        <v>60</v>
      </c>
      <c r="AE283" s="4">
        <f t="shared" si="28"/>
        <v>236</v>
      </c>
      <c r="AF283" s="5">
        <f t="shared" si="29"/>
        <v>3.9300000667572021</v>
      </c>
      <c r="AG283" s="3" t="str">
        <f>RemarksFirst(D283:W283,Details!D282:M282,S100L!AI283,AF283,$D$5:$W$5)</f>
        <v>MTH211,CSC213,PHY122,UGC111</v>
      </c>
      <c r="AH283" s="29"/>
      <c r="AI283" s="29"/>
      <c r="AJ283" s="29"/>
    </row>
    <row r="284" spans="1:36" ht="36" customHeight="1" x14ac:dyDescent="0.35">
      <c r="A284" s="99">
        <v>277</v>
      </c>
      <c r="B284" s="3" t="str">
        <f>PROPER(Details!B283)</f>
        <v>Ibiso-West, Goodnews</v>
      </c>
      <c r="C284" s="22" t="str">
        <f>T(Details!C283)</f>
        <v>CMP/20/112578</v>
      </c>
      <c r="D284" s="18" t="s">
        <v>776</v>
      </c>
      <c r="E284" s="18" t="s">
        <v>776</v>
      </c>
      <c r="F284" s="18" t="s">
        <v>776</v>
      </c>
      <c r="G284" s="18" t="s">
        <v>776</v>
      </c>
      <c r="H284" s="18" t="s">
        <v>776</v>
      </c>
      <c r="I284" s="18" t="s">
        <v>776</v>
      </c>
      <c r="J284" s="18" t="s">
        <v>776</v>
      </c>
      <c r="K284" s="18" t="s">
        <v>776</v>
      </c>
      <c r="L284" s="18" t="s">
        <v>776</v>
      </c>
      <c r="V284" s="2" t="str" cm="1">
        <f t="array" ref="V284">AllCurCo(Details!D283:M283)</f>
        <v/>
      </c>
      <c r="W284" s="4">
        <f>SUM(SumTCL(D284:W284,$D$7:$W$7),Details!O283)</f>
        <v>0</v>
      </c>
      <c r="X284" s="4">
        <f>SUM(CurrGP(D284:W284,$D$7:$W$7),Details!P283)</f>
        <v>0</v>
      </c>
      <c r="Y284" s="5">
        <f t="shared" si="24"/>
        <v>0</v>
      </c>
      <c r="Z284" s="4" t="str">
        <f t="shared" si="25"/>
        <v>CO</v>
      </c>
      <c r="AA284" s="4">
        <f>S100L!AF284</f>
        <v>41</v>
      </c>
      <c r="AB284" s="4">
        <f>S100L!AG284</f>
        <v>117</v>
      </c>
      <c r="AC284" s="5">
        <f t="shared" si="26"/>
        <v>2.8499999046325684</v>
      </c>
      <c r="AD284" s="4">
        <f t="shared" si="27"/>
        <v>41</v>
      </c>
      <c r="AE284" s="4">
        <f t="shared" si="28"/>
        <v>117</v>
      </c>
      <c r="AF284" s="5">
        <f t="shared" si="29"/>
        <v>2.8499999046325684</v>
      </c>
      <c r="AG284" s="3" t="str">
        <f>RemarksFirst(D284:W284,Details!D283:M283,S100L!AI284,AF284,$D$5:$W$5)</f>
        <v>MTH211,STA212,PHY212,GSS212,GSS217,CSC211,CSC212,CSC213,CSC218,PHY122,CHM124,UGC111</v>
      </c>
      <c r="AH284" s="29"/>
      <c r="AI284" s="29"/>
      <c r="AJ284" s="29"/>
    </row>
    <row r="285" spans="1:36" x14ac:dyDescent="0.35">
      <c r="A285" s="99">
        <v>278</v>
      </c>
      <c r="B285" s="3" t="str">
        <f>PROPER(Details!B284)</f>
        <v>Offorfile, Martins Somtochukwu</v>
      </c>
      <c r="C285" s="22" t="str">
        <f>T(Details!C284)</f>
        <v>CMP/20/112592</v>
      </c>
      <c r="D285" s="18" t="s">
        <v>68</v>
      </c>
      <c r="E285" s="18" t="s">
        <v>67</v>
      </c>
      <c r="F285" s="18" t="s">
        <v>68</v>
      </c>
      <c r="G285" s="18" t="s">
        <v>69</v>
      </c>
      <c r="H285" s="18" t="s">
        <v>69</v>
      </c>
      <c r="I285" s="18" t="s">
        <v>69</v>
      </c>
      <c r="J285" s="18" t="s">
        <v>68</v>
      </c>
      <c r="K285" s="18" t="s">
        <v>70</v>
      </c>
      <c r="L285" s="18" t="s">
        <v>70</v>
      </c>
      <c r="V285" s="2" t="str" cm="1">
        <f t="array" ref="V285">AllCurCo(Details!D284:M284)</f>
        <v>CHM114 (1)B</v>
      </c>
      <c r="W285" s="4">
        <f>SUM(SumTCL(D285:W285,$D$7:$W$7),Details!O284)</f>
        <v>22</v>
      </c>
      <c r="X285" s="4">
        <f>SUM(CurrGP(D285:W285,$D$7:$W$7),Details!P284)</f>
        <v>72</v>
      </c>
      <c r="Y285" s="5">
        <f t="shared" si="24"/>
        <v>3.2699999809265137</v>
      </c>
      <c r="Z285" s="4" t="str">
        <f t="shared" si="25"/>
        <v>CO</v>
      </c>
      <c r="AA285" s="4">
        <f>S100L!AF285</f>
        <v>41</v>
      </c>
      <c r="AB285" s="4">
        <f>S100L!AG285</f>
        <v>150</v>
      </c>
      <c r="AC285" s="5">
        <f t="shared" si="26"/>
        <v>3.6600000858306885</v>
      </c>
      <c r="AD285" s="4">
        <f t="shared" si="27"/>
        <v>63</v>
      </c>
      <c r="AE285" s="4">
        <f t="shared" si="28"/>
        <v>222</v>
      </c>
      <c r="AF285" s="5">
        <f t="shared" si="29"/>
        <v>3.5199999809265137</v>
      </c>
      <c r="AG285" s="3" t="str">
        <f>RemarksFirst(D285:W285,Details!D284:M284,S100L!AI285,AF285,$D$5:$W$5)</f>
        <v>CSC213,CSC218</v>
      </c>
      <c r="AH285" s="29"/>
      <c r="AI285" s="29"/>
      <c r="AJ285" s="29"/>
    </row>
    <row r="286" spans="1:36" ht="24" x14ac:dyDescent="0.35">
      <c r="A286" s="99">
        <v>279</v>
      </c>
      <c r="B286" s="3" t="str">
        <f>PROPER(Details!B285)</f>
        <v>Ikwuazom, Chinemelum Nkeanyichukwu</v>
      </c>
      <c r="C286" s="22" t="str">
        <f>T(Details!C285)</f>
        <v>CMP/20/112614</v>
      </c>
      <c r="D286" s="18" t="s">
        <v>68</v>
      </c>
      <c r="E286" s="18" t="s">
        <v>68</v>
      </c>
      <c r="F286" s="18" t="s">
        <v>67</v>
      </c>
      <c r="G286" s="18" t="s">
        <v>68</v>
      </c>
      <c r="H286" s="18" t="s">
        <v>69</v>
      </c>
      <c r="I286" s="18" t="s">
        <v>68</v>
      </c>
      <c r="J286" s="18" t="s">
        <v>67</v>
      </c>
      <c r="K286" s="18" t="s">
        <v>69</v>
      </c>
      <c r="L286" s="18" t="s">
        <v>72</v>
      </c>
      <c r="V286" s="2" t="str" cm="1">
        <f t="array" ref="V286">AllCurCo(Details!D285:M285)</f>
        <v/>
      </c>
      <c r="W286" s="4">
        <f>SUM(SumTCL(D286:W286,$D$7:$W$7),Details!O285)</f>
        <v>21</v>
      </c>
      <c r="X286" s="4">
        <f>SUM(CurrGP(D286:W286,$D$7:$W$7),Details!P285)</f>
        <v>71</v>
      </c>
      <c r="Y286" s="5">
        <f t="shared" si="24"/>
        <v>3.380000114440918</v>
      </c>
      <c r="Z286" s="4" t="str">
        <f t="shared" si="25"/>
        <v>P</v>
      </c>
      <c r="AA286" s="4">
        <f>S100L!AF286</f>
        <v>41</v>
      </c>
      <c r="AB286" s="4">
        <f>S100L!AG286</f>
        <v>138</v>
      </c>
      <c r="AC286" s="5">
        <f t="shared" si="26"/>
        <v>3.369999885559082</v>
      </c>
      <c r="AD286" s="4">
        <f t="shared" si="27"/>
        <v>62</v>
      </c>
      <c r="AE286" s="4">
        <f t="shared" si="28"/>
        <v>209</v>
      </c>
      <c r="AF286" s="5">
        <f t="shared" si="29"/>
        <v>3.369999885559082</v>
      </c>
      <c r="AG286" s="3" t="str">
        <f>RemarksFirst(D286:W286,Details!D285:M285,S100L!AI286,AF286,$D$5:$W$5)</f>
        <v>PASS</v>
      </c>
      <c r="AH286" s="29"/>
      <c r="AI286" s="29"/>
      <c r="AJ286" s="29"/>
    </row>
    <row r="287" spans="1:36" ht="46.5" customHeight="1" x14ac:dyDescent="0.35">
      <c r="A287" s="99">
        <v>280</v>
      </c>
      <c r="B287" s="3" t="str">
        <f>PROPER(Details!B286)</f>
        <v>Kalu, Tony Igu</v>
      </c>
      <c r="C287" s="22" t="str">
        <f>T(Details!C286)</f>
        <v>CMP/20/112615</v>
      </c>
      <c r="D287" s="18" t="s">
        <v>776</v>
      </c>
      <c r="E287" s="18" t="s">
        <v>776</v>
      </c>
      <c r="F287" s="18" t="s">
        <v>776</v>
      </c>
      <c r="G287" s="18" t="s">
        <v>776</v>
      </c>
      <c r="H287" s="18" t="s">
        <v>776</v>
      </c>
      <c r="I287" s="18" t="s">
        <v>776</v>
      </c>
      <c r="J287" s="18" t="s">
        <v>776</v>
      </c>
      <c r="K287" s="18" t="s">
        <v>776</v>
      </c>
      <c r="L287" s="18" t="s">
        <v>776</v>
      </c>
      <c r="V287" s="2" t="str" cm="1">
        <f t="array" ref="V287">AllCurCo(Details!D286:M286)</f>
        <v/>
      </c>
      <c r="W287" s="4">
        <f>SUM(SumTCL(D287:W287,$D$7:$W$7),Details!O286)</f>
        <v>0</v>
      </c>
      <c r="X287" s="4">
        <f>SUM(CurrGP(D287:W287,$D$7:$W$7),Details!P286)</f>
        <v>0</v>
      </c>
      <c r="Y287" s="5">
        <f t="shared" si="24"/>
        <v>0</v>
      </c>
      <c r="Z287" s="4" t="str">
        <f t="shared" si="25"/>
        <v>CO</v>
      </c>
      <c r="AA287" s="4">
        <f>S100L!AF287</f>
        <v>41</v>
      </c>
      <c r="AB287" s="4">
        <f>S100L!AG287</f>
        <v>114</v>
      </c>
      <c r="AC287" s="5">
        <f t="shared" si="26"/>
        <v>2.7799999713897705</v>
      </c>
      <c r="AD287" s="4">
        <f t="shared" si="27"/>
        <v>41</v>
      </c>
      <c r="AE287" s="4">
        <f t="shared" si="28"/>
        <v>114</v>
      </c>
      <c r="AF287" s="5">
        <f t="shared" si="29"/>
        <v>2.7799999713897705</v>
      </c>
      <c r="AG287" s="3" t="str">
        <f>RemarksFirst(D287:W287,Details!D286:M286,S100L!AI287,AF287,$D$5:$W$5)</f>
        <v>MTH211,STA212,PHY212,GSS212,GSS217,CSC211,CSC212,CSC213,CSC218,CHM121,CHM124,GSS121,CHM114</v>
      </c>
      <c r="AH287" s="29"/>
      <c r="AI287" s="29"/>
      <c r="AJ287" s="29"/>
    </row>
    <row r="288" spans="1:36" ht="53" customHeight="1" x14ac:dyDescent="0.35">
      <c r="A288" s="99">
        <v>281</v>
      </c>
      <c r="B288" s="3" t="str">
        <f>PROPER(Details!B287)</f>
        <v>Chidera, Lucky Onuigbo</v>
      </c>
      <c r="C288" s="22" t="str">
        <f>T(Details!C287)</f>
        <v>CMP/20/112618</v>
      </c>
      <c r="D288" s="18" t="s">
        <v>776</v>
      </c>
      <c r="E288" s="18" t="s">
        <v>776</v>
      </c>
      <c r="F288" s="18" t="s">
        <v>776</v>
      </c>
      <c r="G288" s="18" t="s">
        <v>776</v>
      </c>
      <c r="H288" s="18" t="s">
        <v>776</v>
      </c>
      <c r="I288" s="18" t="s">
        <v>776</v>
      </c>
      <c r="J288" s="18" t="s">
        <v>776</v>
      </c>
      <c r="K288" s="18" t="s">
        <v>776</v>
      </c>
      <c r="L288" s="18" t="s">
        <v>776</v>
      </c>
      <c r="V288" s="2" t="str" cm="1">
        <f t="array" ref="V288">AllCurCo(Details!D287:M287)</f>
        <v/>
      </c>
      <c r="W288" s="4">
        <f>SUM(SumTCL(D288:W288,$D$7:$W$7),Details!O287)</f>
        <v>0</v>
      </c>
      <c r="X288" s="4">
        <f>SUM(CurrGP(D288:W288,$D$7:$W$7),Details!P287)</f>
        <v>0</v>
      </c>
      <c r="Y288" s="5">
        <f t="shared" si="24"/>
        <v>0</v>
      </c>
      <c r="Z288" s="4" t="str">
        <f t="shared" si="25"/>
        <v>CO</v>
      </c>
      <c r="AA288" s="4">
        <f>S100L!AF288</f>
        <v>41</v>
      </c>
      <c r="AB288" s="4">
        <f>S100L!AG288</f>
        <v>91</v>
      </c>
      <c r="AC288" s="5">
        <f t="shared" si="26"/>
        <v>2.2200000286102295</v>
      </c>
      <c r="AD288" s="4">
        <f t="shared" si="27"/>
        <v>41</v>
      </c>
      <c r="AE288" s="4">
        <f t="shared" si="28"/>
        <v>91</v>
      </c>
      <c r="AF288" s="5">
        <f t="shared" si="29"/>
        <v>2.2200000286102295</v>
      </c>
      <c r="AG288" s="3" t="str">
        <f>RemarksFirst(D288:W288,Details!D287:M287,S100L!AI288,AF288,$D$5:$W$5)</f>
        <v>MTH211,STA212,PHY212,GSS212,GSS217,CSC211,CSC212,CSC213,CSC218,CHM124,CSC122,CHM114,UGC111</v>
      </c>
      <c r="AH288" s="29"/>
      <c r="AI288" s="29"/>
      <c r="AJ288" s="29"/>
    </row>
    <row r="289" spans="1:36" x14ac:dyDescent="0.35">
      <c r="A289" s="99">
        <v>282</v>
      </c>
      <c r="B289" s="3" t="str">
        <f>PROPER(Details!B288)</f>
        <v>Ikpeama, Fortune Enyinnyaya</v>
      </c>
      <c r="C289" s="22" t="str">
        <f>T(Details!C288)</f>
        <v>CMP/20/112620</v>
      </c>
      <c r="D289" s="18" t="s">
        <v>67</v>
      </c>
      <c r="E289" s="18" t="s">
        <v>68</v>
      </c>
      <c r="F289" s="18" t="s">
        <v>67</v>
      </c>
      <c r="G289" s="18" t="s">
        <v>67</v>
      </c>
      <c r="H289" s="18" t="s">
        <v>69</v>
      </c>
      <c r="I289" s="18" t="s">
        <v>67</v>
      </c>
      <c r="J289" s="18" t="s">
        <v>68</v>
      </c>
      <c r="K289" s="18" t="s">
        <v>71</v>
      </c>
      <c r="L289" s="18" t="s">
        <v>70</v>
      </c>
      <c r="V289" s="2" t="str" cm="1">
        <f t="array" ref="V289">AllCurCo(Details!D288:M288)</f>
        <v/>
      </c>
      <c r="W289" s="4">
        <f>SUM(SumTCL(D289:W289,$D$7:$W$7),Details!O288)</f>
        <v>21</v>
      </c>
      <c r="X289" s="4">
        <f>SUM(CurrGP(D289:W289,$D$7:$W$7),Details!P288)</f>
        <v>69</v>
      </c>
      <c r="Y289" s="5">
        <f t="shared" si="24"/>
        <v>3.2899999618530273</v>
      </c>
      <c r="Z289" s="4" t="str">
        <f t="shared" si="25"/>
        <v>CO</v>
      </c>
      <c r="AA289" s="4">
        <f>S100L!AF289</f>
        <v>41</v>
      </c>
      <c r="AB289" s="4">
        <f>S100L!AG289</f>
        <v>131</v>
      </c>
      <c r="AC289" s="5">
        <f t="shared" si="26"/>
        <v>3.2000000476837158</v>
      </c>
      <c r="AD289" s="4">
        <f t="shared" si="27"/>
        <v>62</v>
      </c>
      <c r="AE289" s="4">
        <f t="shared" si="28"/>
        <v>200</v>
      </c>
      <c r="AF289" s="5">
        <f t="shared" si="29"/>
        <v>3.2300000190734863</v>
      </c>
      <c r="AG289" s="3" t="str">
        <f>RemarksFirst(D289:W289,Details!D288:M288,S100L!AI289,AF289,$D$5:$W$5)</f>
        <v>CSC218,CHM124</v>
      </c>
      <c r="AH289" s="29"/>
      <c r="AI289" s="29"/>
      <c r="AJ289" s="29"/>
    </row>
    <row r="290" spans="1:36" x14ac:dyDescent="0.35">
      <c r="A290" s="99">
        <v>283</v>
      </c>
      <c r="B290" s="3" t="str">
        <f>PROPER(Details!B289)</f>
        <v>Ikechukwu, Daniel Okoli</v>
      </c>
      <c r="C290" s="22" t="str">
        <f>T(Details!C289)</f>
        <v>CMP/20/112661</v>
      </c>
      <c r="D290" s="18" t="s">
        <v>70</v>
      </c>
      <c r="E290" s="18" t="s">
        <v>67</v>
      </c>
      <c r="F290" s="18" t="s">
        <v>67</v>
      </c>
      <c r="G290" s="18" t="s">
        <v>67</v>
      </c>
      <c r="H290" s="18" t="s">
        <v>69</v>
      </c>
      <c r="I290" s="18" t="s">
        <v>68</v>
      </c>
      <c r="J290" s="18" t="s">
        <v>68</v>
      </c>
      <c r="K290" s="18" t="s">
        <v>68</v>
      </c>
      <c r="L290" s="18" t="s">
        <v>71</v>
      </c>
      <c r="V290" s="2" t="str" cm="1">
        <f t="array" ref="V290">AllCurCo(Details!D289:M289)</f>
        <v>CHM114 (1)A</v>
      </c>
      <c r="W290" s="4">
        <f>SUM(SumTCL(D290:W290,$D$7:$W$7),Details!O289)</f>
        <v>22</v>
      </c>
      <c r="X290" s="4">
        <f>SUM(CurrGP(D290:W290,$D$7:$W$7),Details!P289)</f>
        <v>68</v>
      </c>
      <c r="Y290" s="5">
        <f t="shared" si="24"/>
        <v>3.0899999141693115</v>
      </c>
      <c r="Z290" s="4" t="str">
        <f t="shared" si="25"/>
        <v>P</v>
      </c>
      <c r="AA290" s="4">
        <f>S100L!AF290</f>
        <v>41</v>
      </c>
      <c r="AB290" s="4">
        <f>S100L!AG290</f>
        <v>112</v>
      </c>
      <c r="AC290" s="5">
        <f t="shared" si="26"/>
        <v>2.7300000190734863</v>
      </c>
      <c r="AD290" s="4">
        <f t="shared" si="27"/>
        <v>63</v>
      </c>
      <c r="AE290" s="4">
        <f t="shared" si="28"/>
        <v>180</v>
      </c>
      <c r="AF290" s="5">
        <f t="shared" si="29"/>
        <v>2.8599998950958252</v>
      </c>
      <c r="AG290" s="3" t="str">
        <f>RemarksFirst(D290:W290,Details!D289:M289,S100L!AI290,AF290,$D$5:$W$5)</f>
        <v>MTH211</v>
      </c>
      <c r="AH290" s="29"/>
      <c r="AI290" s="29"/>
      <c r="AJ290" s="29"/>
    </row>
    <row r="291" spans="1:36" x14ac:dyDescent="0.35">
      <c r="A291" s="99">
        <v>284</v>
      </c>
      <c r="B291" s="3" t="str">
        <f>PROPER(Details!B290)</f>
        <v>Oguama, Chinedu John</v>
      </c>
      <c r="C291" s="22" t="str">
        <f>T(Details!C290)</f>
        <v>CMP/20/112662</v>
      </c>
      <c r="D291" s="18" t="s">
        <v>72</v>
      </c>
      <c r="E291" s="18" t="s">
        <v>68</v>
      </c>
      <c r="F291" s="18" t="s">
        <v>68</v>
      </c>
      <c r="G291" s="18" t="s">
        <v>71</v>
      </c>
      <c r="H291" s="18" t="s">
        <v>69</v>
      </c>
      <c r="I291" s="18" t="s">
        <v>67</v>
      </c>
      <c r="J291" s="18" t="s">
        <v>71</v>
      </c>
      <c r="K291" s="18" t="s">
        <v>68</v>
      </c>
      <c r="L291" s="18" t="s">
        <v>71</v>
      </c>
      <c r="V291" s="2" t="str" cm="1">
        <f t="array" ref="V291">AllCurCo(Details!D290:M290)</f>
        <v>CHM114 (1)B</v>
      </c>
      <c r="W291" s="4">
        <f>SUM(SumTCL(D291:W291,$D$7:$W$7),Details!O290)</f>
        <v>22</v>
      </c>
      <c r="X291" s="4">
        <f>SUM(CurrGP(D291:W291,$D$7:$W$7),Details!P290)</f>
        <v>62</v>
      </c>
      <c r="Y291" s="5">
        <f t="shared" si="24"/>
        <v>2.8199999332427979</v>
      </c>
      <c r="Z291" s="4" t="str">
        <f t="shared" si="25"/>
        <v>P</v>
      </c>
      <c r="AA291" s="4">
        <f>S100L!AF291</f>
        <v>41</v>
      </c>
      <c r="AB291" s="4">
        <f>S100L!AG291</f>
        <v>107</v>
      </c>
      <c r="AC291" s="5">
        <f t="shared" si="26"/>
        <v>2.6099998950958252</v>
      </c>
      <c r="AD291" s="4">
        <f t="shared" si="27"/>
        <v>63</v>
      </c>
      <c r="AE291" s="4">
        <f t="shared" si="28"/>
        <v>169</v>
      </c>
      <c r="AF291" s="5">
        <f t="shared" si="29"/>
        <v>2.6800000667572021</v>
      </c>
      <c r="AG291" s="3" t="str">
        <f>RemarksFirst(D291:W291,Details!D290:M290,S100L!AI291,AF291,$D$5:$W$5)</f>
        <v>CHM121,CHM124</v>
      </c>
      <c r="AH291" s="29"/>
      <c r="AI291" s="29"/>
      <c r="AJ291" s="29"/>
    </row>
    <row r="292" spans="1:36" x14ac:dyDescent="0.35">
      <c r="A292" s="99">
        <v>285</v>
      </c>
      <c r="B292" s="3" t="str">
        <f>PROPER(Details!B291)</f>
        <v xml:space="preserve">Ahukanna, Franklin Chukwuemeka </v>
      </c>
      <c r="C292" s="22" t="str">
        <f>T(Details!C291)</f>
        <v>CMP/20/112666</v>
      </c>
      <c r="D292" s="18" t="s">
        <v>68</v>
      </c>
      <c r="E292" s="18" t="s">
        <v>69</v>
      </c>
      <c r="F292" s="18" t="s">
        <v>69</v>
      </c>
      <c r="G292" s="18" t="s">
        <v>69</v>
      </c>
      <c r="H292" s="18" t="s">
        <v>69</v>
      </c>
      <c r="I292" s="18" t="s">
        <v>776</v>
      </c>
      <c r="J292" s="18" t="s">
        <v>68</v>
      </c>
      <c r="K292" s="18" t="s">
        <v>68</v>
      </c>
      <c r="L292" s="18" t="s">
        <v>70</v>
      </c>
      <c r="V292" s="2" t="str" cm="1">
        <f t="array" ref="V292">AllCurCo(Details!D291:M291)</f>
        <v>CHM114 (1)D</v>
      </c>
      <c r="W292" s="4">
        <f>SUM(SumTCL(D292:W292,$D$7:$W$7),Details!O291)</f>
        <v>19</v>
      </c>
      <c r="X292" s="4">
        <f>SUM(CurrGP(D292:W292,$D$7:$W$7),Details!P291)</f>
        <v>68</v>
      </c>
      <c r="Y292" s="5">
        <f t="shared" si="24"/>
        <v>3.5799999237060547</v>
      </c>
      <c r="Z292" s="4" t="str">
        <f t="shared" si="25"/>
        <v>CO</v>
      </c>
      <c r="AA292" s="4">
        <f>S100L!AF292</f>
        <v>41</v>
      </c>
      <c r="AB292" s="4">
        <f>S100L!AG292</f>
        <v>154</v>
      </c>
      <c r="AC292" s="5">
        <f t="shared" si="26"/>
        <v>3.7599999904632568</v>
      </c>
      <c r="AD292" s="4">
        <f t="shared" si="27"/>
        <v>60</v>
      </c>
      <c r="AE292" s="4">
        <f t="shared" si="28"/>
        <v>222</v>
      </c>
      <c r="AF292" s="5">
        <f t="shared" si="29"/>
        <v>3.7000000476837158</v>
      </c>
      <c r="AG292" s="3" t="str">
        <f>RemarksFirst(D292:W292,Details!D291:M291,S100L!AI292,AF292,$D$5:$W$5)</f>
        <v>CSC211,CSC218</v>
      </c>
      <c r="AH292" s="29"/>
      <c r="AI292" s="29"/>
      <c r="AJ292" s="29"/>
    </row>
    <row r="293" spans="1:36" ht="34.5" customHeight="1" x14ac:dyDescent="0.35">
      <c r="A293" s="99">
        <v>286</v>
      </c>
      <c r="B293" s="3" t="str">
        <f>PROPER(Details!B292)</f>
        <v>Eze, Eugene Emmanuel</v>
      </c>
      <c r="C293" s="22" t="str">
        <f>T(Details!C292)</f>
        <v>CMP/20/112676</v>
      </c>
      <c r="D293" s="18" t="s">
        <v>776</v>
      </c>
      <c r="E293" s="18" t="s">
        <v>776</v>
      </c>
      <c r="F293" s="18" t="s">
        <v>776</v>
      </c>
      <c r="G293" s="18" t="s">
        <v>776</v>
      </c>
      <c r="H293" s="18" t="s">
        <v>776</v>
      </c>
      <c r="I293" s="18" t="s">
        <v>776</v>
      </c>
      <c r="J293" s="18" t="s">
        <v>776</v>
      </c>
      <c r="K293" s="18" t="s">
        <v>776</v>
      </c>
      <c r="L293" s="18" t="s">
        <v>776</v>
      </c>
      <c r="V293" s="2" t="str" cm="1">
        <f t="array" ref="V293">AllCurCo(Details!D292:M292)</f>
        <v/>
      </c>
      <c r="W293" s="4">
        <f>SUM(SumTCL(D293:W293,$D$7:$W$7),Details!O292)</f>
        <v>0</v>
      </c>
      <c r="X293" s="4">
        <f>SUM(CurrGP(D293:W293,$D$7:$W$7),Details!P292)</f>
        <v>0</v>
      </c>
      <c r="Y293" s="5">
        <f t="shared" si="24"/>
        <v>0</v>
      </c>
      <c r="Z293" s="4" t="str">
        <f t="shared" si="25"/>
        <v>CO</v>
      </c>
      <c r="AA293" s="4">
        <f>S100L!AF293</f>
        <v>41</v>
      </c>
      <c r="AB293" s="4">
        <f>S100L!AG293</f>
        <v>103</v>
      </c>
      <c r="AC293" s="5">
        <f t="shared" si="26"/>
        <v>2.5099999904632568</v>
      </c>
      <c r="AD293" s="4">
        <f t="shared" si="27"/>
        <v>41</v>
      </c>
      <c r="AE293" s="4">
        <f t="shared" si="28"/>
        <v>103</v>
      </c>
      <c r="AF293" s="5">
        <f t="shared" si="29"/>
        <v>2.5099999904632568</v>
      </c>
      <c r="AG293" s="3" t="str">
        <f>RemarksFirst(D293:W293,Details!D292:M292,S100L!AI293,AF293,$D$5:$W$5)</f>
        <v>MTH211,STA212,PHY212,GSS212,GSS217,CSC211,CSC212,CSC213,CSC218,PHY122,CHM121</v>
      </c>
      <c r="AH293" s="29"/>
      <c r="AI293" s="29"/>
      <c r="AJ293" s="29"/>
    </row>
    <row r="294" spans="1:36" ht="32.5" customHeight="1" x14ac:dyDescent="0.35">
      <c r="A294" s="99">
        <v>287</v>
      </c>
      <c r="B294" s="3" t="str">
        <f>PROPER(Details!B293)</f>
        <v>Okore, Joshua Chibueze</v>
      </c>
      <c r="C294" s="22" t="str">
        <f>T(Details!C293)</f>
        <v>CMP/20/112680</v>
      </c>
      <c r="D294" s="18" t="s">
        <v>70</v>
      </c>
      <c r="E294" s="18" t="s">
        <v>72</v>
      </c>
      <c r="F294" s="18" t="s">
        <v>776</v>
      </c>
      <c r="G294" s="18" t="s">
        <v>71</v>
      </c>
      <c r="H294" s="18" t="s">
        <v>69</v>
      </c>
      <c r="I294" s="18" t="s">
        <v>70</v>
      </c>
      <c r="J294" s="18" t="s">
        <v>68</v>
      </c>
      <c r="K294" s="18" t="s">
        <v>72</v>
      </c>
      <c r="L294" s="18" t="s">
        <v>776</v>
      </c>
      <c r="V294" s="2" t="str" cm="1">
        <f t="array" ref="V294">AllCurCo(Details!D293:M293)</f>
        <v>CHM114 (1)F</v>
      </c>
      <c r="W294" s="4">
        <f>SUM(SumTCL(D294:W294,$D$7:$W$7),Details!O293)</f>
        <v>18</v>
      </c>
      <c r="X294" s="4">
        <f>SUM(CurrGP(D294:W294,$D$7:$W$7),Details!P293)</f>
        <v>25</v>
      </c>
      <c r="Y294" s="5">
        <f t="shared" si="24"/>
        <v>1.3899999856948853</v>
      </c>
      <c r="Z294" s="4" t="str">
        <f t="shared" si="25"/>
        <v>CO</v>
      </c>
      <c r="AA294" s="4">
        <f>S100L!AF294</f>
        <v>41</v>
      </c>
      <c r="AB294" s="4">
        <f>S100L!AG294</f>
        <v>105</v>
      </c>
      <c r="AC294" s="5">
        <f t="shared" si="26"/>
        <v>2.559999942779541</v>
      </c>
      <c r="AD294" s="4">
        <f t="shared" si="27"/>
        <v>59</v>
      </c>
      <c r="AE294" s="4">
        <f t="shared" si="28"/>
        <v>130</v>
      </c>
      <c r="AF294" s="5">
        <f t="shared" si="29"/>
        <v>2.2000000476837158</v>
      </c>
      <c r="AG294" s="3" t="str">
        <f>RemarksFirst(D294:W294,Details!D293:M293,S100L!AI294,AF294,$D$5:$W$5)</f>
        <v>MTH211,PHY212,CSC211,CSC218,GSS126,CHM114</v>
      </c>
      <c r="AH294" s="29"/>
      <c r="AI294" s="29"/>
      <c r="AJ294" s="29"/>
    </row>
    <row r="295" spans="1:36" ht="24" customHeight="1" x14ac:dyDescent="0.35">
      <c r="A295" s="99">
        <v>288</v>
      </c>
      <c r="B295" s="3" t="str">
        <f>PROPER(Details!B294)</f>
        <v>Ezema, Ume Ikeogu</v>
      </c>
      <c r="C295" s="22" t="str">
        <f>T(Details!C294)</f>
        <v>CMP/20/112682</v>
      </c>
      <c r="D295" s="18" t="s">
        <v>71</v>
      </c>
      <c r="E295" s="18" t="s">
        <v>67</v>
      </c>
      <c r="F295" s="18" t="s">
        <v>67</v>
      </c>
      <c r="G295" s="18" t="s">
        <v>71</v>
      </c>
      <c r="H295" s="18" t="s">
        <v>69</v>
      </c>
      <c r="I295" s="18" t="s">
        <v>67</v>
      </c>
      <c r="J295" s="18" t="s">
        <v>68</v>
      </c>
      <c r="K295" s="18" t="s">
        <v>68</v>
      </c>
      <c r="L295" s="18" t="s">
        <v>71</v>
      </c>
      <c r="V295" s="2" t="str" cm="1">
        <f t="array" ref="V295">AllCurCo(Details!D294:M294)</f>
        <v>CHM114 (1)D</v>
      </c>
      <c r="W295" s="4">
        <f>SUM(SumTCL(D295:W295,$D$7:$W$7),Details!O294)</f>
        <v>22</v>
      </c>
      <c r="X295" s="4">
        <f>SUM(CurrGP(D295:W295,$D$7:$W$7),Details!P294)</f>
        <v>70</v>
      </c>
      <c r="Y295" s="5">
        <f t="shared" si="24"/>
        <v>3.1800000667572021</v>
      </c>
      <c r="Z295" s="4" t="str">
        <f t="shared" si="25"/>
        <v>P</v>
      </c>
      <c r="AA295" s="4">
        <f>S100L!AF295</f>
        <v>41</v>
      </c>
      <c r="AB295" s="4">
        <f>S100L!AG295</f>
        <v>108</v>
      </c>
      <c r="AC295" s="5">
        <f t="shared" si="26"/>
        <v>2.630000114440918</v>
      </c>
      <c r="AD295" s="4">
        <f t="shared" si="27"/>
        <v>63</v>
      </c>
      <c r="AE295" s="4">
        <f t="shared" si="28"/>
        <v>178</v>
      </c>
      <c r="AF295" s="5">
        <f t="shared" si="29"/>
        <v>2.8299999237060547</v>
      </c>
      <c r="AG295" s="3" t="str">
        <f>RemarksFirst(D295:W295,Details!D294:M294,S100L!AI295,AF295,$D$5:$W$5)</f>
        <v>PHY122,CHM124,GSS126</v>
      </c>
      <c r="AH295" s="29"/>
      <c r="AI295" s="29"/>
      <c r="AJ295" s="29"/>
    </row>
    <row r="296" spans="1:36" x14ac:dyDescent="0.35">
      <c r="A296" s="99">
        <v>289</v>
      </c>
      <c r="B296" s="3" t="str">
        <f>PROPER(Details!B295)</f>
        <v>Agbai-Chris, Sharon  Ebubechi</v>
      </c>
      <c r="C296" s="22" t="str">
        <f>T(Details!C295)</f>
        <v>CMP/20/112706</v>
      </c>
      <c r="D296" s="18" t="s">
        <v>70</v>
      </c>
      <c r="E296" s="18" t="s">
        <v>67</v>
      </c>
      <c r="F296" s="18" t="s">
        <v>68</v>
      </c>
      <c r="G296" s="18" t="s">
        <v>68</v>
      </c>
      <c r="H296" s="18" t="s">
        <v>67</v>
      </c>
      <c r="I296" s="18" t="s">
        <v>68</v>
      </c>
      <c r="J296" s="18" t="s">
        <v>71</v>
      </c>
      <c r="K296" s="18" t="s">
        <v>71</v>
      </c>
      <c r="L296" s="18" t="s">
        <v>71</v>
      </c>
      <c r="V296" s="2" t="str" cm="1">
        <f t="array" ref="V296">AllCurCo(Details!D295:M295)</f>
        <v>CHM114 (1)A</v>
      </c>
      <c r="W296" s="4">
        <f>SUM(SumTCL(D296:W296,$D$7:$W$7),Details!O295)</f>
        <v>22</v>
      </c>
      <c r="X296" s="4">
        <f>SUM(CurrGP(D296:W296,$D$7:$W$7),Details!P295)</f>
        <v>58</v>
      </c>
      <c r="Y296" s="5">
        <f t="shared" si="24"/>
        <v>2.6400001049041748</v>
      </c>
      <c r="Z296" s="4" t="str">
        <f t="shared" si="25"/>
        <v>P</v>
      </c>
      <c r="AA296" s="4">
        <f>S100L!AF296</f>
        <v>41</v>
      </c>
      <c r="AB296" s="4">
        <f>S100L!AG296</f>
        <v>142</v>
      </c>
      <c r="AC296" s="5">
        <f t="shared" si="26"/>
        <v>3.4600000381469727</v>
      </c>
      <c r="AD296" s="4">
        <f t="shared" si="27"/>
        <v>63</v>
      </c>
      <c r="AE296" s="4">
        <f t="shared" si="28"/>
        <v>200</v>
      </c>
      <c r="AF296" s="5">
        <f t="shared" si="29"/>
        <v>3.1700000762939453</v>
      </c>
      <c r="AG296" s="3" t="str">
        <f>RemarksFirst(D296:W296,Details!D295:M295,S100L!AI296,AF296,$D$5:$W$5)</f>
        <v>MTH211</v>
      </c>
      <c r="AH296" s="29"/>
      <c r="AI296" s="29"/>
      <c r="AJ296" s="29"/>
    </row>
    <row r="297" spans="1:36" x14ac:dyDescent="0.35">
      <c r="A297" s="99">
        <v>290</v>
      </c>
      <c r="B297" s="3" t="str">
        <f>PROPER(Details!B296)</f>
        <v>Onwuka, Ifeoma Grace</v>
      </c>
      <c r="C297" s="22" t="str">
        <f>T(Details!C296)</f>
        <v>CMP/20/112719</v>
      </c>
      <c r="D297" s="18" t="s">
        <v>67</v>
      </c>
      <c r="E297" s="18" t="s">
        <v>67</v>
      </c>
      <c r="F297" s="18" t="s">
        <v>69</v>
      </c>
      <c r="G297" s="18" t="s">
        <v>68</v>
      </c>
      <c r="H297" s="18" t="s">
        <v>69</v>
      </c>
      <c r="I297" s="18" t="s">
        <v>71</v>
      </c>
      <c r="J297" s="18" t="s">
        <v>68</v>
      </c>
      <c r="K297" s="18" t="s">
        <v>67</v>
      </c>
      <c r="L297" s="18" t="s">
        <v>68</v>
      </c>
      <c r="V297" s="2" t="str" cm="1">
        <f t="array" ref="V297">AllCurCo(Details!D296:M296)</f>
        <v/>
      </c>
      <c r="W297" s="4">
        <f>SUM(SumTCL(D297:W297,$D$7:$W$7),Details!O296)</f>
        <v>21</v>
      </c>
      <c r="X297" s="4">
        <f>SUM(CurrGP(D297:W297,$D$7:$W$7),Details!P296)</f>
        <v>76</v>
      </c>
      <c r="Y297" s="5">
        <f t="shared" si="24"/>
        <v>3.619999885559082</v>
      </c>
      <c r="Z297" s="4" t="str">
        <f t="shared" si="25"/>
        <v>P</v>
      </c>
      <c r="AA297" s="4">
        <f>S100L!AF297</f>
        <v>41</v>
      </c>
      <c r="AB297" s="4">
        <f>S100L!AG297</f>
        <v>135</v>
      </c>
      <c r="AC297" s="5">
        <f t="shared" si="26"/>
        <v>3.2899999618530273</v>
      </c>
      <c r="AD297" s="4">
        <f t="shared" si="27"/>
        <v>62</v>
      </c>
      <c r="AE297" s="4">
        <f t="shared" si="28"/>
        <v>211</v>
      </c>
      <c r="AF297" s="5">
        <f t="shared" si="29"/>
        <v>3.4000000953674316</v>
      </c>
      <c r="AG297" s="3" t="str">
        <f>RemarksFirst(D297:W297,Details!D296:M296,S100L!AI297,AF297,$D$5:$W$5)</f>
        <v>PASS</v>
      </c>
      <c r="AH297" s="29"/>
      <c r="AI297" s="29"/>
      <c r="AJ297" s="29"/>
    </row>
    <row r="298" spans="1:36" x14ac:dyDescent="0.35">
      <c r="A298" s="99">
        <v>291</v>
      </c>
      <c r="B298" s="3" t="str">
        <f>PROPER(Details!B297)</f>
        <v>Ekenta, Promise Kelechi</v>
      </c>
      <c r="C298" s="22" t="str">
        <f>T(Details!C297)</f>
        <v>CMP/20/112729</v>
      </c>
      <c r="D298" s="18" t="s">
        <v>69</v>
      </c>
      <c r="E298" s="18" t="s">
        <v>69</v>
      </c>
      <c r="F298" s="18" t="s">
        <v>69</v>
      </c>
      <c r="G298" s="18" t="s">
        <v>69</v>
      </c>
      <c r="H298" s="18" t="s">
        <v>69</v>
      </c>
      <c r="I298" s="18" t="s">
        <v>69</v>
      </c>
      <c r="J298" s="18" t="s">
        <v>72</v>
      </c>
      <c r="K298" s="18" t="s">
        <v>68</v>
      </c>
      <c r="L298" s="18" t="s">
        <v>68</v>
      </c>
      <c r="V298" s="2" t="str" cm="1">
        <f t="array" ref="V298">AllCurCo(Details!D297:M297)</f>
        <v/>
      </c>
      <c r="W298" s="4">
        <f>SUM(SumTCL(D298:W298,$D$7:$W$7),Details!O297)</f>
        <v>21</v>
      </c>
      <c r="X298" s="4">
        <f>SUM(CurrGP(D298:W298,$D$7:$W$7),Details!P297)</f>
        <v>89</v>
      </c>
      <c r="Y298" s="5">
        <f t="shared" si="24"/>
        <v>4.2399997711181641</v>
      </c>
      <c r="Z298" s="4" t="str">
        <f t="shared" si="25"/>
        <v>P</v>
      </c>
      <c r="AA298" s="4">
        <f>S100L!AF298</f>
        <v>41</v>
      </c>
      <c r="AB298" s="4">
        <f>S100L!AG298</f>
        <v>192</v>
      </c>
      <c r="AC298" s="5">
        <f t="shared" si="26"/>
        <v>4.679999828338623</v>
      </c>
      <c r="AD298" s="4">
        <f t="shared" si="27"/>
        <v>62</v>
      </c>
      <c r="AE298" s="4">
        <f t="shared" si="28"/>
        <v>281</v>
      </c>
      <c r="AF298" s="5">
        <f t="shared" si="29"/>
        <v>4.5300002098083496</v>
      </c>
      <c r="AG298" s="3" t="str">
        <f>RemarksFirst(D298:W298,Details!D297:M297,S100L!AI298,AF298,$D$5:$W$5)</f>
        <v>COMMENDATION</v>
      </c>
      <c r="AH298" s="29"/>
      <c r="AI298" s="29"/>
      <c r="AJ298" s="29"/>
    </row>
    <row r="299" spans="1:36" x14ac:dyDescent="0.35">
      <c r="A299" s="99">
        <v>292</v>
      </c>
      <c r="B299" s="3" t="str">
        <f>PROPER(Details!B298)</f>
        <v>Michael, Miracle Chikadibia</v>
      </c>
      <c r="C299" s="22" t="str">
        <f>T(Details!C298)</f>
        <v>CMP/20/112736</v>
      </c>
      <c r="D299" s="18" t="s">
        <v>67</v>
      </c>
      <c r="E299" s="18" t="s">
        <v>67</v>
      </c>
      <c r="F299" s="18" t="s">
        <v>67</v>
      </c>
      <c r="G299" s="18" t="s">
        <v>68</v>
      </c>
      <c r="H299" s="18" t="s">
        <v>69</v>
      </c>
      <c r="I299" s="18" t="s">
        <v>67</v>
      </c>
      <c r="J299" s="18" t="s">
        <v>68</v>
      </c>
      <c r="K299" s="18" t="s">
        <v>67</v>
      </c>
      <c r="L299" s="18" t="s">
        <v>67</v>
      </c>
      <c r="V299" s="2" t="str" cm="1">
        <f t="array" ref="V299">AllCurCo(Details!D298:M298)</f>
        <v>CHM114 (1)B</v>
      </c>
      <c r="W299" s="4">
        <f>SUM(SumTCL(D299:W299,$D$7:$W$7),Details!O298)</f>
        <v>22</v>
      </c>
      <c r="X299" s="4">
        <f>SUM(CurrGP(D299:W299,$D$7:$W$7),Details!P298)</f>
        <v>86</v>
      </c>
      <c r="Y299" s="5">
        <f t="shared" si="24"/>
        <v>3.9100000858306885</v>
      </c>
      <c r="Z299" s="4" t="str">
        <f t="shared" si="25"/>
        <v>P</v>
      </c>
      <c r="AA299" s="4">
        <f>S100L!AF299</f>
        <v>41</v>
      </c>
      <c r="AB299" s="4">
        <f>S100L!AG299</f>
        <v>110</v>
      </c>
      <c r="AC299" s="5">
        <f t="shared" si="26"/>
        <v>2.6800000667572021</v>
      </c>
      <c r="AD299" s="4">
        <f t="shared" si="27"/>
        <v>63</v>
      </c>
      <c r="AE299" s="4">
        <f t="shared" si="28"/>
        <v>196</v>
      </c>
      <c r="AF299" s="5">
        <f t="shared" si="29"/>
        <v>3.1099998950958252</v>
      </c>
      <c r="AG299" s="3" t="str">
        <f>RemarksFirst(D299:W299,Details!D298:M298,S100L!AI299,AF299,$D$5:$W$5)</f>
        <v>PASS</v>
      </c>
      <c r="AH299" s="29"/>
      <c r="AI299" s="29"/>
      <c r="AJ299" s="29"/>
    </row>
    <row r="300" spans="1:36" ht="37" customHeight="1" x14ac:dyDescent="0.35">
      <c r="A300" s="99">
        <v>293</v>
      </c>
      <c r="B300" s="3" t="str">
        <f>PROPER(Details!B299)</f>
        <v>Olusegun, Richard Ugochukwu</v>
      </c>
      <c r="C300" s="22" t="str">
        <f>T(Details!C299)</f>
        <v>CMP/20/112737</v>
      </c>
      <c r="D300" s="18" t="s">
        <v>70</v>
      </c>
      <c r="E300" s="18" t="s">
        <v>72</v>
      </c>
      <c r="F300" s="18" t="s">
        <v>70</v>
      </c>
      <c r="G300" s="18" t="s">
        <v>72</v>
      </c>
      <c r="H300" s="18" t="s">
        <v>69</v>
      </c>
      <c r="I300" s="18" t="s">
        <v>70</v>
      </c>
      <c r="J300" s="18" t="s">
        <v>68</v>
      </c>
      <c r="K300" s="18" t="s">
        <v>71</v>
      </c>
      <c r="L300" s="18" t="s">
        <v>71</v>
      </c>
      <c r="V300" s="2" t="str" cm="1">
        <f t="array" ref="V300">AllCurCo(Details!D299:M299)</f>
        <v/>
      </c>
      <c r="W300" s="4">
        <f>SUM(SumTCL(D300:W300,$D$7:$W$7),Details!O299)</f>
        <v>21</v>
      </c>
      <c r="X300" s="4">
        <f>SUM(CurrGP(D300:W300,$D$7:$W$7),Details!P299)</f>
        <v>29</v>
      </c>
      <c r="Y300" s="5">
        <f t="shared" si="24"/>
        <v>1.3799999952316284</v>
      </c>
      <c r="Z300" s="4" t="str">
        <f t="shared" si="25"/>
        <v>CO</v>
      </c>
      <c r="AA300" s="4">
        <f>S100L!AF300</f>
        <v>41</v>
      </c>
      <c r="AB300" s="4">
        <f>S100L!AG300</f>
        <v>74</v>
      </c>
      <c r="AC300" s="5">
        <f t="shared" si="26"/>
        <v>1.7999999523162842</v>
      </c>
      <c r="AD300" s="4">
        <f t="shared" si="27"/>
        <v>62</v>
      </c>
      <c r="AE300" s="4">
        <f t="shared" si="28"/>
        <v>103</v>
      </c>
      <c r="AF300" s="5">
        <f t="shared" si="29"/>
        <v>1.6599999666213989</v>
      </c>
      <c r="AG300" s="3" t="str">
        <f>RemarksFirst(D300:W300,Details!D299:M299,S100L!AI300,AF300,$D$5:$W$5)</f>
        <v>MTH211,PHY212,CSC211,MTH122,CHM121,CHM124,MTH112,CHM114</v>
      </c>
      <c r="AH300" s="29"/>
      <c r="AI300" s="29"/>
      <c r="AJ300" s="29"/>
    </row>
    <row r="301" spans="1:36" x14ac:dyDescent="0.35">
      <c r="A301" s="99">
        <v>294</v>
      </c>
      <c r="B301" s="3" t="str">
        <f>PROPER(Details!B300)</f>
        <v>Nwakanma, Chimdi Emmanuel</v>
      </c>
      <c r="C301" s="22" t="str">
        <f>T(Details!C300)</f>
        <v>CMP/20/112743</v>
      </c>
      <c r="D301" s="18" t="s">
        <v>72</v>
      </c>
      <c r="E301" s="18" t="s">
        <v>72</v>
      </c>
      <c r="F301" s="18" t="s">
        <v>67</v>
      </c>
      <c r="G301" s="18" t="s">
        <v>67</v>
      </c>
      <c r="H301" s="18" t="s">
        <v>71</v>
      </c>
      <c r="I301" s="18" t="s">
        <v>68</v>
      </c>
      <c r="J301" s="18" t="s">
        <v>68</v>
      </c>
      <c r="K301" s="18" t="s">
        <v>67</v>
      </c>
      <c r="L301" s="18" t="s">
        <v>70</v>
      </c>
      <c r="V301" s="2" t="str" cm="1">
        <f t="array" ref="V301">AllCurCo(Details!D300:M300)</f>
        <v/>
      </c>
      <c r="W301" s="4">
        <f>SUM(SumTCL(D301:W301,$D$7:$W$7),Details!O300)</f>
        <v>21</v>
      </c>
      <c r="X301" s="4">
        <f>SUM(CurrGP(D301:W301,$D$7:$W$7),Details!P300)</f>
        <v>49</v>
      </c>
      <c r="Y301" s="5">
        <f t="shared" si="24"/>
        <v>2.3299999237060547</v>
      </c>
      <c r="Z301" s="4" t="str">
        <f t="shared" si="25"/>
        <v>CO</v>
      </c>
      <c r="AA301" s="4">
        <f>S100L!AF301</f>
        <v>41</v>
      </c>
      <c r="AB301" s="4">
        <f>S100L!AG301</f>
        <v>137</v>
      </c>
      <c r="AC301" s="5">
        <f t="shared" si="26"/>
        <v>3.3399999141693115</v>
      </c>
      <c r="AD301" s="4">
        <f t="shared" si="27"/>
        <v>62</v>
      </c>
      <c r="AE301" s="4">
        <f t="shared" si="28"/>
        <v>186</v>
      </c>
      <c r="AF301" s="5">
        <f t="shared" si="29"/>
        <v>3</v>
      </c>
      <c r="AG301" s="3" t="str">
        <f>RemarksFirst(D301:W301,Details!D300:M300,S100L!AI301,AF301,$D$5:$W$5)</f>
        <v>CSC218,GSS121</v>
      </c>
      <c r="AH301" s="29"/>
      <c r="AI301" s="29"/>
      <c r="AJ301" s="29"/>
    </row>
    <row r="302" spans="1:36" x14ac:dyDescent="0.35">
      <c r="A302" s="99">
        <v>295</v>
      </c>
      <c r="B302" s="3" t="str">
        <f>PROPER(Details!B301)</f>
        <v>Ifeanyi, Jude</v>
      </c>
      <c r="C302" s="22" t="str">
        <f>T(Details!C301)</f>
        <v>CMP/20/112750</v>
      </c>
      <c r="D302" s="18" t="s">
        <v>72</v>
      </c>
      <c r="E302" s="18" t="s">
        <v>67</v>
      </c>
      <c r="F302" s="18" t="s">
        <v>68</v>
      </c>
      <c r="G302" s="18" t="s">
        <v>68</v>
      </c>
      <c r="H302" s="18" t="s">
        <v>69</v>
      </c>
      <c r="I302" s="18" t="s">
        <v>68</v>
      </c>
      <c r="J302" s="18" t="s">
        <v>68</v>
      </c>
      <c r="K302" s="18" t="s">
        <v>68</v>
      </c>
      <c r="L302" s="18" t="s">
        <v>71</v>
      </c>
      <c r="V302" s="2" t="str" cm="1">
        <f t="array" ref="V302">AllCurCo(Details!D301:M301)</f>
        <v>CHM113 (3)B</v>
      </c>
      <c r="W302" s="4">
        <f>SUM(SumTCL(D302:W302,$D$7:$W$7),Details!O301)</f>
        <v>24</v>
      </c>
      <c r="X302" s="4">
        <f>SUM(CurrGP(D302:W302,$D$7:$W$7),Details!P301)</f>
        <v>74</v>
      </c>
      <c r="Y302" s="5">
        <f t="shared" si="24"/>
        <v>3.0799999237060547</v>
      </c>
      <c r="Z302" s="4" t="str">
        <f t="shared" si="25"/>
        <v>P</v>
      </c>
      <c r="AA302" s="4">
        <f>S100L!AF302</f>
        <v>41</v>
      </c>
      <c r="AB302" s="4">
        <f>S100L!AG302</f>
        <v>77</v>
      </c>
      <c r="AC302" s="5">
        <f t="shared" si="26"/>
        <v>1.8799999952316284</v>
      </c>
      <c r="AD302" s="4">
        <f t="shared" si="27"/>
        <v>65</v>
      </c>
      <c r="AE302" s="4">
        <f t="shared" si="28"/>
        <v>151</v>
      </c>
      <c r="AF302" s="5">
        <f t="shared" si="29"/>
        <v>2.3199999332427979</v>
      </c>
      <c r="AG302" s="3" t="str">
        <f>RemarksFirst(D302:W302,Details!D301:M301,S100L!AI302,AF302,$D$5:$W$5)</f>
        <v>PHY122,CHM121,MTH123</v>
      </c>
      <c r="AH302" s="29"/>
      <c r="AI302" s="29"/>
      <c r="AJ302" s="29"/>
    </row>
    <row r="303" spans="1:36" x14ac:dyDescent="0.35">
      <c r="A303" s="99">
        <v>296</v>
      </c>
      <c r="B303" s="3" t="str">
        <f>PROPER(Details!B302)</f>
        <v>Iheanacho, Solomon Chijindu</v>
      </c>
      <c r="C303" s="22" t="str">
        <f>T(Details!C302)</f>
        <v>CMP/20/112756</v>
      </c>
      <c r="D303" s="18" t="s">
        <v>68</v>
      </c>
      <c r="E303" s="18" t="s">
        <v>67</v>
      </c>
      <c r="F303" s="18" t="s">
        <v>67</v>
      </c>
      <c r="G303" s="18" t="s">
        <v>68</v>
      </c>
      <c r="H303" s="18" t="s">
        <v>69</v>
      </c>
      <c r="I303" s="18" t="s">
        <v>67</v>
      </c>
      <c r="J303" s="18" t="s">
        <v>71</v>
      </c>
      <c r="K303" s="18" t="s">
        <v>67</v>
      </c>
      <c r="L303" s="18" t="s">
        <v>776</v>
      </c>
      <c r="V303" s="2" t="str" cm="1">
        <f t="array" ref="V303">AllCurCo(Details!D302:M302)</f>
        <v>PHY117 (1)C</v>
      </c>
      <c r="W303" s="4">
        <f>SUM(SumTCL(D303:W303,$D$7:$W$7),Details!O302)</f>
        <v>20</v>
      </c>
      <c r="X303" s="4">
        <f>SUM(CurrGP(D303:W303,$D$7:$W$7),Details!P302)</f>
        <v>72</v>
      </c>
      <c r="Y303" s="5">
        <f t="shared" si="24"/>
        <v>3.5999999046325684</v>
      </c>
      <c r="Z303" s="4" t="str">
        <f t="shared" si="25"/>
        <v>CO</v>
      </c>
      <c r="AA303" s="4">
        <f>S100L!AF303</f>
        <v>41</v>
      </c>
      <c r="AB303" s="4">
        <f>S100L!AG303</f>
        <v>95</v>
      </c>
      <c r="AC303" s="5">
        <f t="shared" si="26"/>
        <v>2.3199999332427979</v>
      </c>
      <c r="AD303" s="4">
        <f t="shared" si="27"/>
        <v>61</v>
      </c>
      <c r="AE303" s="4">
        <f t="shared" si="28"/>
        <v>167</v>
      </c>
      <c r="AF303" s="5">
        <f t="shared" si="29"/>
        <v>2.7400000095367432</v>
      </c>
      <c r="AG303" s="3" t="str">
        <f>RemarksFirst(D303:W303,Details!D302:M302,S100L!AI303,AF303,$D$5:$W$5)</f>
        <v>CSC218,PHY122</v>
      </c>
      <c r="AH303" s="29"/>
      <c r="AI303" s="29"/>
      <c r="AJ303" s="29"/>
    </row>
    <row r="304" spans="1:36" x14ac:dyDescent="0.35">
      <c r="A304" s="99">
        <v>297</v>
      </c>
      <c r="B304" s="3" t="str">
        <f>PROPER(Details!B303)</f>
        <v>Martins, David Chinaecherem</v>
      </c>
      <c r="C304" s="22" t="str">
        <f>T(Details!C303)</f>
        <v>CMP/20/112774</v>
      </c>
      <c r="D304" s="18" t="s">
        <v>72</v>
      </c>
      <c r="E304" s="18" t="s">
        <v>68</v>
      </c>
      <c r="F304" s="18" t="s">
        <v>67</v>
      </c>
      <c r="G304" s="18" t="s">
        <v>68</v>
      </c>
      <c r="H304" s="18" t="s">
        <v>69</v>
      </c>
      <c r="I304" s="18" t="s">
        <v>71</v>
      </c>
      <c r="J304" s="18" t="s">
        <v>68</v>
      </c>
      <c r="K304" s="18" t="s">
        <v>67</v>
      </c>
      <c r="L304" s="18" t="s">
        <v>72</v>
      </c>
      <c r="V304" s="2" t="str" cm="1">
        <f t="array" ref="V304">AllCurCo(Details!D303:M303)</f>
        <v>CHM114 (1)A</v>
      </c>
      <c r="W304" s="4">
        <f>SUM(SumTCL(D304:W304,$D$7:$W$7),Details!O303)</f>
        <v>22</v>
      </c>
      <c r="X304" s="4">
        <f>SUM(CurrGP(D304:W304,$D$7:$W$7),Details!P303)</f>
        <v>63</v>
      </c>
      <c r="Y304" s="5">
        <f t="shared" si="24"/>
        <v>2.8599998950958252</v>
      </c>
      <c r="Z304" s="4" t="str">
        <f t="shared" si="25"/>
        <v>P</v>
      </c>
      <c r="AA304" s="4">
        <f>S100L!AF304</f>
        <v>41</v>
      </c>
      <c r="AB304" s="4">
        <f>S100L!AG304</f>
        <v>143</v>
      </c>
      <c r="AC304" s="5">
        <f t="shared" si="26"/>
        <v>3.4900000095367432</v>
      </c>
      <c r="AD304" s="4">
        <f t="shared" si="27"/>
        <v>63</v>
      </c>
      <c r="AE304" s="4">
        <f t="shared" si="28"/>
        <v>206</v>
      </c>
      <c r="AF304" s="5">
        <f t="shared" si="29"/>
        <v>3.2699999809265137</v>
      </c>
      <c r="AG304" s="3" t="str">
        <f>RemarksFirst(D304:W304,Details!D303:M303,S100L!AI304,AF304,$D$5:$W$5)</f>
        <v>PASS</v>
      </c>
      <c r="AH304" s="29"/>
      <c r="AI304" s="29"/>
      <c r="AJ304" s="29"/>
    </row>
    <row r="305" spans="1:36" ht="64" customHeight="1" x14ac:dyDescent="0.35">
      <c r="A305" s="99">
        <v>298</v>
      </c>
      <c r="B305" s="3" t="str">
        <f>PROPER(Details!B304)</f>
        <v>Nwaka, Precious Oluebube</v>
      </c>
      <c r="C305" s="22" t="str">
        <f>T(Details!C304)</f>
        <v>CMP/20/112776</v>
      </c>
      <c r="D305" s="20" t="s">
        <v>776</v>
      </c>
      <c r="E305" s="20" t="s">
        <v>776</v>
      </c>
      <c r="F305" s="20" t="s">
        <v>776</v>
      </c>
      <c r="G305" s="20" t="s">
        <v>776</v>
      </c>
      <c r="H305" s="20" t="s">
        <v>776</v>
      </c>
      <c r="I305" s="20" t="s">
        <v>776</v>
      </c>
      <c r="J305" s="20" t="s">
        <v>776</v>
      </c>
      <c r="K305" s="18" t="s">
        <v>776</v>
      </c>
      <c r="L305" s="20" t="s">
        <v>776</v>
      </c>
      <c r="V305" s="2" t="str" cm="1">
        <f t="array" ref="V305">AllCurCo(Details!D304:M304)</f>
        <v/>
      </c>
      <c r="W305" s="4">
        <f>SUM(SumTCL(D305:W305,$D$7:$W$7),Details!O304)</f>
        <v>0</v>
      </c>
      <c r="X305" s="4">
        <f>SUM(CurrGP(D305:W305,$D$7:$W$7),Details!P304)</f>
        <v>0</v>
      </c>
      <c r="Y305" s="5">
        <f t="shared" si="24"/>
        <v>0</v>
      </c>
      <c r="Z305" s="4" t="str">
        <f t="shared" si="25"/>
        <v>CO</v>
      </c>
      <c r="AA305" s="4">
        <f>S100L!AF305</f>
        <v>21</v>
      </c>
      <c r="AB305" s="4">
        <f>S100L!AG305</f>
        <v>63</v>
      </c>
      <c r="AC305" s="5">
        <f t="shared" si="26"/>
        <v>3</v>
      </c>
      <c r="AD305" s="4">
        <f t="shared" si="27"/>
        <v>21</v>
      </c>
      <c r="AE305" s="4">
        <f t="shared" si="28"/>
        <v>63</v>
      </c>
      <c r="AF305" s="5">
        <f t="shared" si="29"/>
        <v>3</v>
      </c>
      <c r="AG305" s="3" t="str">
        <f>RemarksFirst(D305:W305,Details!D304:M304,S100L!AI305,AF305,$D$5:$W$5)</f>
        <v>MTH211,STA212,PHY212,GSS212,GSS217,CSC211,CSC212,CSC213,CSC218,MTH122,PHY122,PHY127,CHM121,CHM124,GSS121,GSS126,CSC122,CSC123,MTH123,CHM114</v>
      </c>
      <c r="AH305" s="29"/>
      <c r="AI305" s="29"/>
      <c r="AJ305" s="29"/>
    </row>
    <row r="306" spans="1:36" x14ac:dyDescent="0.35">
      <c r="A306" s="99">
        <v>299</v>
      </c>
      <c r="B306" s="3" t="str">
        <f>PROPER(Details!B305)</f>
        <v>Onyeoziri, Abraham Chinomso</v>
      </c>
      <c r="C306" s="22" t="str">
        <f>T(Details!C305)</f>
        <v>CMP/20/112781</v>
      </c>
      <c r="D306" s="18" t="s">
        <v>72</v>
      </c>
      <c r="E306" s="18" t="s">
        <v>68</v>
      </c>
      <c r="F306" s="18" t="s">
        <v>68</v>
      </c>
      <c r="G306" s="18" t="s">
        <v>68</v>
      </c>
      <c r="H306" s="18" t="s">
        <v>69</v>
      </c>
      <c r="I306" s="18" t="s">
        <v>72</v>
      </c>
      <c r="J306" s="18" t="s">
        <v>71</v>
      </c>
      <c r="K306" s="18" t="s">
        <v>71</v>
      </c>
      <c r="L306" s="18" t="s">
        <v>71</v>
      </c>
      <c r="V306" s="2" t="str" cm="1">
        <f t="array" ref="V306">AllCurCo(Details!D305:M305)</f>
        <v>CHM114 (1)C</v>
      </c>
      <c r="W306" s="4">
        <f>SUM(SumTCL(D306:W306,$D$7:$W$7),Details!O305)</f>
        <v>22</v>
      </c>
      <c r="X306" s="4">
        <f>SUM(CurrGP(D306:W306,$D$7:$W$7),Details!P305)</f>
        <v>52</v>
      </c>
      <c r="Y306" s="5">
        <f t="shared" si="24"/>
        <v>2.3599998950958252</v>
      </c>
      <c r="Z306" s="4" t="str">
        <f t="shared" si="25"/>
        <v>P</v>
      </c>
      <c r="AA306" s="4">
        <f>S100L!AF306</f>
        <v>41</v>
      </c>
      <c r="AB306" s="4">
        <f>S100L!AG306</f>
        <v>109</v>
      </c>
      <c r="AC306" s="5">
        <f t="shared" si="26"/>
        <v>2.6600000858306885</v>
      </c>
      <c r="AD306" s="4">
        <f t="shared" si="27"/>
        <v>63</v>
      </c>
      <c r="AE306" s="4">
        <f t="shared" si="28"/>
        <v>161</v>
      </c>
      <c r="AF306" s="5">
        <f t="shared" si="29"/>
        <v>2.559999942779541</v>
      </c>
      <c r="AG306" s="3" t="str">
        <f>RemarksFirst(D306:W306,Details!D305:M305,S100L!AI306,AF306,$D$5:$W$5)</f>
        <v>CHM124,CSC122</v>
      </c>
      <c r="AH306" s="29"/>
      <c r="AI306" s="29"/>
      <c r="AJ306" s="29"/>
    </row>
    <row r="307" spans="1:36" ht="33.75" customHeight="1" x14ac:dyDescent="0.35">
      <c r="A307" s="99">
        <v>300</v>
      </c>
      <c r="B307" s="3" t="str">
        <f>PROPER(Details!B306)</f>
        <v xml:space="preserve">Okere, Chiamaka Favour </v>
      </c>
      <c r="C307" s="22" t="str">
        <f>T(Details!C306)</f>
        <v>CMP/20/112783</v>
      </c>
      <c r="D307" s="18" t="s">
        <v>67</v>
      </c>
      <c r="E307" s="18" t="s">
        <v>68</v>
      </c>
      <c r="F307" s="18" t="s">
        <v>67</v>
      </c>
      <c r="G307" s="18" t="s">
        <v>71</v>
      </c>
      <c r="H307" s="18" t="s">
        <v>69</v>
      </c>
      <c r="I307" s="18" t="s">
        <v>68</v>
      </c>
      <c r="J307" s="18" t="s">
        <v>68</v>
      </c>
      <c r="K307" s="18" t="s">
        <v>68</v>
      </c>
      <c r="L307" s="18" t="s">
        <v>68</v>
      </c>
      <c r="V307" s="2" t="str" cm="1">
        <f t="array" ref="V307">AllCurCo(Details!D306:M306)</f>
        <v>BIO112 (2)F</v>
      </c>
      <c r="W307" s="4">
        <f>SUM(SumTCL(D307:W307,$D$7:$W$7),Details!O306)</f>
        <v>23</v>
      </c>
      <c r="X307" s="4">
        <f>SUM(CurrGP(D307:W307,$D$7:$W$7),Details!P306)</f>
        <v>70</v>
      </c>
      <c r="Y307" s="5">
        <f t="shared" si="24"/>
        <v>3.0399999618530273</v>
      </c>
      <c r="Z307" s="4" t="str">
        <f t="shared" si="25"/>
        <v>P</v>
      </c>
      <c r="AA307" s="4">
        <f>S100L!AF307</f>
        <v>41</v>
      </c>
      <c r="AB307" s="4">
        <f>S100L!AG307</f>
        <v>83</v>
      </c>
      <c r="AC307" s="5">
        <f t="shared" si="26"/>
        <v>2.0199999809265137</v>
      </c>
      <c r="AD307" s="4">
        <f t="shared" si="27"/>
        <v>64</v>
      </c>
      <c r="AE307" s="4">
        <f t="shared" si="28"/>
        <v>153</v>
      </c>
      <c r="AF307" s="5">
        <f t="shared" si="29"/>
        <v>2.3900001049041748</v>
      </c>
      <c r="AG307" s="3" t="str">
        <f>RemarksFirst(D307:W307,Details!D306:M306,S100L!AI307,AF307,$D$5:$W$5)</f>
        <v>CHM124,GSS126,CHM113,BIO112,UGC111</v>
      </c>
      <c r="AH307" s="29"/>
      <c r="AI307" s="29"/>
      <c r="AJ307" s="29"/>
    </row>
    <row r="308" spans="1:36" x14ac:dyDescent="0.35">
      <c r="A308" s="99">
        <v>301</v>
      </c>
      <c r="B308" s="3" t="str">
        <f>PROPER(Details!B307)</f>
        <v>Sunday-Okeke, Gift Oluebube</v>
      </c>
      <c r="C308" s="22" t="str">
        <f>T(Details!C307)</f>
        <v>CMP/20/112801</v>
      </c>
      <c r="D308" s="18" t="s">
        <v>67</v>
      </c>
      <c r="E308" s="18" t="s">
        <v>69</v>
      </c>
      <c r="F308" s="18" t="s">
        <v>69</v>
      </c>
      <c r="G308" s="18" t="s">
        <v>69</v>
      </c>
      <c r="H308" s="18" t="s">
        <v>69</v>
      </c>
      <c r="I308" s="18" t="s">
        <v>67</v>
      </c>
      <c r="J308" s="18" t="s">
        <v>68</v>
      </c>
      <c r="K308" s="18" t="s">
        <v>67</v>
      </c>
      <c r="L308" s="18" t="s">
        <v>72</v>
      </c>
      <c r="V308" s="2" t="str" cm="1">
        <f t="array" ref="V308">AllCurCo(Details!D307:M307)</f>
        <v>CHM114 (1)A</v>
      </c>
      <c r="W308" s="4">
        <f>SUM(SumTCL(D308:W308,$D$7:$W$7),Details!O307)</f>
        <v>22</v>
      </c>
      <c r="X308" s="4">
        <f>SUM(CurrGP(D308:W308,$D$7:$W$7),Details!P307)</f>
        <v>90</v>
      </c>
      <c r="Y308" s="5">
        <f t="shared" si="24"/>
        <v>4.0900001525878906</v>
      </c>
      <c r="Z308" s="4" t="str">
        <f t="shared" si="25"/>
        <v>P</v>
      </c>
      <c r="AA308" s="4">
        <f>S100L!AF308</f>
        <v>41</v>
      </c>
      <c r="AB308" s="4">
        <f>S100L!AG308</f>
        <v>151</v>
      </c>
      <c r="AC308" s="5">
        <f t="shared" si="26"/>
        <v>3.6800000667572021</v>
      </c>
      <c r="AD308" s="4">
        <f t="shared" si="27"/>
        <v>63</v>
      </c>
      <c r="AE308" s="4">
        <f t="shared" si="28"/>
        <v>241</v>
      </c>
      <c r="AF308" s="5">
        <f t="shared" si="29"/>
        <v>3.8299999237060547</v>
      </c>
      <c r="AG308" s="3" t="str">
        <f>RemarksFirst(D308:W308,Details!D307:M307,S100L!AI308,AF308,$D$5:$W$5)</f>
        <v>PASS</v>
      </c>
      <c r="AH308" s="29"/>
      <c r="AI308" s="29"/>
      <c r="AJ308" s="29"/>
    </row>
    <row r="309" spans="1:36" ht="21.5" customHeight="1" x14ac:dyDescent="0.35">
      <c r="A309" s="99">
        <v>302</v>
      </c>
      <c r="B309" s="3" t="str">
        <f>PROPER(Details!B308)</f>
        <v>Kalu, Chukwudi Victor</v>
      </c>
      <c r="C309" s="22" t="str">
        <f>T(Details!C308)</f>
        <v>CMP/20/112841</v>
      </c>
      <c r="D309" s="18" t="s">
        <v>70</v>
      </c>
      <c r="E309" s="18" t="s">
        <v>71</v>
      </c>
      <c r="F309" s="18" t="s">
        <v>67</v>
      </c>
      <c r="G309" s="18" t="s">
        <v>71</v>
      </c>
      <c r="H309" s="18" t="s">
        <v>71</v>
      </c>
      <c r="I309" s="18" t="s">
        <v>70</v>
      </c>
      <c r="J309" s="18" t="s">
        <v>72</v>
      </c>
      <c r="K309" s="18" t="s">
        <v>68</v>
      </c>
      <c r="L309" s="18" t="s">
        <v>68</v>
      </c>
      <c r="V309" s="2" t="str" cm="1">
        <f t="array" ref="V309">AllCurCo(Details!D308:M308)</f>
        <v>CHM114 (1)A</v>
      </c>
      <c r="W309" s="4">
        <f>SUM(SumTCL(D309:W309,$D$7:$W$7),Details!O308)</f>
        <v>22</v>
      </c>
      <c r="X309" s="4">
        <f>SUM(CurrGP(D309:W309,$D$7:$W$7),Details!P308)</f>
        <v>41</v>
      </c>
      <c r="Y309" s="5">
        <f t="shared" si="24"/>
        <v>1.8600000143051147</v>
      </c>
      <c r="Z309" s="4" t="str">
        <f t="shared" si="25"/>
        <v>CO</v>
      </c>
      <c r="AA309" s="4">
        <f>S100L!AF309</f>
        <v>41</v>
      </c>
      <c r="AB309" s="4">
        <f>S100L!AG309</f>
        <v>81</v>
      </c>
      <c r="AC309" s="5">
        <f t="shared" si="26"/>
        <v>1.9800000190734863</v>
      </c>
      <c r="AD309" s="4">
        <f t="shared" si="27"/>
        <v>63</v>
      </c>
      <c r="AE309" s="4">
        <f t="shared" si="28"/>
        <v>122</v>
      </c>
      <c r="AF309" s="5">
        <f t="shared" si="29"/>
        <v>1.940000057220459</v>
      </c>
      <c r="AG309" s="3" t="str">
        <f>RemarksFirst(D309:W309,Details!D308:M308,S100L!AI309,AF309,$D$5:$W$5)</f>
        <v>MTH211,CSC211,CHM121,CHM124,GSS126,PHY117</v>
      </c>
      <c r="AH309" s="29"/>
      <c r="AI309" s="29"/>
      <c r="AJ309" s="29"/>
    </row>
    <row r="310" spans="1:36" x14ac:dyDescent="0.35">
      <c r="A310" s="99">
        <v>303</v>
      </c>
      <c r="B310" s="3" t="str">
        <f>PROPER(Details!B309)</f>
        <v>Egwu, Chidera Goodness</v>
      </c>
      <c r="C310" s="22" t="str">
        <f>T(Details!C309)</f>
        <v>CMP/20/112845</v>
      </c>
      <c r="D310" s="18" t="s">
        <v>68</v>
      </c>
      <c r="E310" s="18" t="s">
        <v>67</v>
      </c>
      <c r="F310" s="18" t="s">
        <v>67</v>
      </c>
      <c r="G310" s="18" t="s">
        <v>68</v>
      </c>
      <c r="H310" s="18" t="s">
        <v>71</v>
      </c>
      <c r="I310" s="18" t="s">
        <v>68</v>
      </c>
      <c r="J310" s="18" t="s">
        <v>71</v>
      </c>
      <c r="K310" s="18" t="s">
        <v>68</v>
      </c>
      <c r="L310" s="18" t="s">
        <v>68</v>
      </c>
      <c r="V310" s="2" t="str" cm="1">
        <f t="array" ref="V310">AllCurCo(Details!D309:M309)</f>
        <v>CHM114 (1)C</v>
      </c>
      <c r="W310" s="4">
        <f>SUM(SumTCL(D310:W310,$D$7:$W$7),Details!O309)</f>
        <v>22</v>
      </c>
      <c r="X310" s="4">
        <f>SUM(CurrGP(D310:W310,$D$7:$W$7),Details!P309)</f>
        <v>67</v>
      </c>
      <c r="Y310" s="5">
        <f t="shared" si="24"/>
        <v>3.0499999523162842</v>
      </c>
      <c r="Z310" s="4" t="str">
        <f t="shared" si="25"/>
        <v>P</v>
      </c>
      <c r="AA310" s="4">
        <f>S100L!AF310</f>
        <v>41</v>
      </c>
      <c r="AB310" s="4">
        <f>S100L!AG310</f>
        <v>150</v>
      </c>
      <c r="AC310" s="5">
        <f t="shared" si="26"/>
        <v>3.6600000858306885</v>
      </c>
      <c r="AD310" s="4">
        <f t="shared" si="27"/>
        <v>63</v>
      </c>
      <c r="AE310" s="4">
        <f t="shared" si="28"/>
        <v>217</v>
      </c>
      <c r="AF310" s="5">
        <f t="shared" si="29"/>
        <v>3.440000057220459</v>
      </c>
      <c r="AG310" s="3" t="str">
        <f>RemarksFirst(D310:W310,Details!D309:M309,S100L!AI310,AF310,$D$5:$W$5)</f>
        <v>PASS</v>
      </c>
      <c r="AH310" s="29"/>
      <c r="AI310" s="29"/>
      <c r="AJ310" s="29"/>
    </row>
    <row r="311" spans="1:36" x14ac:dyDescent="0.35">
      <c r="A311" s="99">
        <v>304</v>
      </c>
      <c r="B311" s="3" t="str">
        <f>PROPER(Details!B310)</f>
        <v>Totty, Kingsley Chinemerem</v>
      </c>
      <c r="C311" s="22" t="str">
        <f>T(Details!C310)</f>
        <v>CMP/20/112852</v>
      </c>
      <c r="D311" s="18" t="s">
        <v>70</v>
      </c>
      <c r="E311" s="18" t="s">
        <v>68</v>
      </c>
      <c r="F311" s="18" t="s">
        <v>68</v>
      </c>
      <c r="G311" s="18" t="s">
        <v>68</v>
      </c>
      <c r="H311" s="18" t="s">
        <v>68</v>
      </c>
      <c r="I311" s="18" t="s">
        <v>72</v>
      </c>
      <c r="J311" s="18" t="s">
        <v>71</v>
      </c>
      <c r="K311" s="18" t="s">
        <v>67</v>
      </c>
      <c r="L311" s="18" t="s">
        <v>72</v>
      </c>
      <c r="V311" s="2" t="str" cm="1">
        <f t="array" ref="V311">AllCurCo(Details!D310:M310)</f>
        <v>CHM114 (1)B</v>
      </c>
      <c r="W311" s="4">
        <f>SUM(SumTCL(D311:W311,$D$7:$W$7),Details!O310)</f>
        <v>22</v>
      </c>
      <c r="X311" s="4">
        <f>SUM(CurrGP(D311:W311,$D$7:$W$7),Details!P310)</f>
        <v>48</v>
      </c>
      <c r="Y311" s="5">
        <f t="shared" si="24"/>
        <v>2.1800000667572021</v>
      </c>
      <c r="Z311" s="4" t="str">
        <f t="shared" si="25"/>
        <v>P</v>
      </c>
      <c r="AA311" s="4">
        <f>S100L!AF311</f>
        <v>41</v>
      </c>
      <c r="AB311" s="4">
        <f>S100L!AG311</f>
        <v>117</v>
      </c>
      <c r="AC311" s="5">
        <f t="shared" si="26"/>
        <v>2.8499999046325684</v>
      </c>
      <c r="AD311" s="4">
        <f t="shared" si="27"/>
        <v>63</v>
      </c>
      <c r="AE311" s="4">
        <f t="shared" si="28"/>
        <v>165</v>
      </c>
      <c r="AF311" s="5">
        <f t="shared" si="29"/>
        <v>2.619999885559082</v>
      </c>
      <c r="AG311" s="3" t="str">
        <f>RemarksFirst(D311:W311,Details!D310:M310,S100L!AI311,AF311,$D$5:$W$5)</f>
        <v>MTH211</v>
      </c>
      <c r="AH311" s="29"/>
      <c r="AI311" s="29"/>
      <c r="AJ311" s="29"/>
    </row>
    <row r="312" spans="1:36" ht="37.5" customHeight="1" x14ac:dyDescent="0.35">
      <c r="A312" s="99">
        <v>305</v>
      </c>
      <c r="B312" s="3" t="str">
        <f>PROPER(Details!B311)</f>
        <v>Affari, Julius Kofi</v>
      </c>
      <c r="C312" s="22" t="str">
        <f>T(Details!C311)</f>
        <v>CMP/20/112885</v>
      </c>
      <c r="D312" s="18" t="s">
        <v>776</v>
      </c>
      <c r="E312" s="18" t="s">
        <v>776</v>
      </c>
      <c r="F312" s="18" t="s">
        <v>776</v>
      </c>
      <c r="G312" s="18" t="s">
        <v>776</v>
      </c>
      <c r="H312" s="18" t="s">
        <v>776</v>
      </c>
      <c r="I312" s="18" t="s">
        <v>776</v>
      </c>
      <c r="J312" s="18" t="s">
        <v>776</v>
      </c>
      <c r="K312" s="18" t="s">
        <v>776</v>
      </c>
      <c r="L312" s="18" t="s">
        <v>776</v>
      </c>
      <c r="V312" s="2" t="str" cm="1">
        <f t="array" ref="V312">AllCurCo(Details!D311:M311)</f>
        <v/>
      </c>
      <c r="W312" s="4">
        <f>SUM(SumTCL(D312:W312,$D$7:$W$7),Details!O311)</f>
        <v>0</v>
      </c>
      <c r="X312" s="4">
        <f>SUM(CurrGP(D312:W312,$D$7:$W$7),Details!P311)</f>
        <v>0</v>
      </c>
      <c r="Y312" s="5">
        <f t="shared" si="24"/>
        <v>0</v>
      </c>
      <c r="Z312" s="4" t="str">
        <f t="shared" si="25"/>
        <v>CO</v>
      </c>
      <c r="AA312" s="4">
        <f>S100L!AF312</f>
        <v>41</v>
      </c>
      <c r="AB312" s="4">
        <f>S100L!AG312</f>
        <v>114</v>
      </c>
      <c r="AC312" s="5">
        <f t="shared" si="26"/>
        <v>2.7799999713897705</v>
      </c>
      <c r="AD312" s="4">
        <f t="shared" si="27"/>
        <v>41</v>
      </c>
      <c r="AE312" s="4">
        <f t="shared" si="28"/>
        <v>114</v>
      </c>
      <c r="AF312" s="5">
        <f t="shared" si="29"/>
        <v>2.7799999713897705</v>
      </c>
      <c r="AG312" s="3" t="str">
        <f>RemarksFirst(D312:W312,Details!D311:M311,S100L!AI312,AF312,$D$5:$W$5)</f>
        <v>MTH211,STA212,PHY212,GSS212,GSS217,CSC211,CSC212,CSC213,CSC218,CHM113</v>
      </c>
      <c r="AH312" s="29"/>
      <c r="AI312" s="29"/>
      <c r="AJ312" s="29"/>
    </row>
    <row r="313" spans="1:36" ht="68" customHeight="1" x14ac:dyDescent="0.35">
      <c r="A313" s="99">
        <v>306</v>
      </c>
      <c r="B313" s="3" t="str">
        <f>PROPER(Details!B312)</f>
        <v>Ejike, Emmanuel Ugwunna</v>
      </c>
      <c r="C313" s="22" t="str">
        <f>T(Details!C312)</f>
        <v>CMP/20/112887</v>
      </c>
      <c r="D313" s="18" t="s">
        <v>776</v>
      </c>
      <c r="E313" s="18" t="s">
        <v>776</v>
      </c>
      <c r="F313" s="18" t="s">
        <v>776</v>
      </c>
      <c r="G313" s="18" t="s">
        <v>776</v>
      </c>
      <c r="H313" s="18" t="s">
        <v>776</v>
      </c>
      <c r="I313" s="18" t="s">
        <v>776</v>
      </c>
      <c r="J313" s="18" t="s">
        <v>776</v>
      </c>
      <c r="K313" s="18" t="s">
        <v>776</v>
      </c>
      <c r="L313" s="18" t="s">
        <v>776</v>
      </c>
      <c r="V313" s="2" t="str" cm="1">
        <f t="array" ref="V313">AllCurCo(Details!D312:M312)</f>
        <v/>
      </c>
      <c r="W313" s="4">
        <f>SUM(SumTCL(D313:W313,$D$7:$W$7),Details!O312)</f>
        <v>0</v>
      </c>
      <c r="X313" s="4">
        <f>SUM(CurrGP(D313:W313,$D$7:$W$7),Details!P312)</f>
        <v>0</v>
      </c>
      <c r="Y313" s="5">
        <f t="shared" si="24"/>
        <v>0</v>
      </c>
      <c r="Z313" s="4" t="str">
        <f t="shared" si="25"/>
        <v>CO</v>
      </c>
      <c r="AA313" s="4">
        <f>S100L!AF313</f>
        <v>21</v>
      </c>
      <c r="AB313" s="4">
        <f>S100L!AG313</f>
        <v>43</v>
      </c>
      <c r="AC313" s="5">
        <f t="shared" si="26"/>
        <v>2.0499999523162842</v>
      </c>
      <c r="AD313" s="4">
        <f t="shared" si="27"/>
        <v>21</v>
      </c>
      <c r="AE313" s="4">
        <f t="shared" si="28"/>
        <v>43</v>
      </c>
      <c r="AF313" s="5">
        <f t="shared" si="29"/>
        <v>2.0499999523162842</v>
      </c>
      <c r="AG313" s="3" t="str">
        <f>RemarksFirst(D313:W313,Details!D312:M312,S100L!AI313,AF313,$D$5:$W$5)</f>
        <v>MTH211,STA212,PHY212,GSS212,GSS217,CSC211,CSC212,CSC213,CSC218,MTH122,PHY122,PHY127,CHM121,CHM124,GSS121,GSS126,CSC122,CSC123,MTH123,CHM114,UGC111</v>
      </c>
      <c r="AH313" s="29"/>
      <c r="AI313" s="29"/>
      <c r="AJ313" s="29"/>
    </row>
    <row r="314" spans="1:36" ht="69.5" customHeight="1" x14ac:dyDescent="0.35">
      <c r="A314" s="99">
        <v>307</v>
      </c>
      <c r="B314" s="3" t="str">
        <f>PROPER(Details!B313)</f>
        <v>Orji, Chidubem Pedro</v>
      </c>
      <c r="C314" s="22" t="str">
        <f>T(Details!C313)</f>
        <v>CMP/20/112902</v>
      </c>
      <c r="D314" s="18" t="s">
        <v>776</v>
      </c>
      <c r="E314" s="18" t="s">
        <v>776</v>
      </c>
      <c r="F314" s="18" t="s">
        <v>776</v>
      </c>
      <c r="G314" s="18" t="s">
        <v>776</v>
      </c>
      <c r="H314" s="18" t="s">
        <v>776</v>
      </c>
      <c r="I314" s="18" t="s">
        <v>776</v>
      </c>
      <c r="J314" s="18" t="s">
        <v>776</v>
      </c>
      <c r="K314" s="18" t="s">
        <v>776</v>
      </c>
      <c r="L314" s="18" t="s">
        <v>776</v>
      </c>
      <c r="V314" s="2" t="str" cm="1">
        <f t="array" ref="V314">AllCurCo(Details!D313:M313)</f>
        <v/>
      </c>
      <c r="W314" s="4">
        <f>SUM(SumTCL(D314:W314,$D$7:$W$7),Details!O313)</f>
        <v>0</v>
      </c>
      <c r="X314" s="4">
        <f>SUM(CurrGP(D314:W314,$D$7:$W$7),Details!P313)</f>
        <v>0</v>
      </c>
      <c r="Y314" s="5">
        <f t="shared" si="24"/>
        <v>0</v>
      </c>
      <c r="Z314" s="4" t="str">
        <f t="shared" si="25"/>
        <v>CO</v>
      </c>
      <c r="AA314" s="4">
        <f>S100L!AF314</f>
        <v>21</v>
      </c>
      <c r="AB314" s="4">
        <f>S100L!AG314</f>
        <v>54</v>
      </c>
      <c r="AC314" s="5">
        <f t="shared" si="26"/>
        <v>2.5699999332427979</v>
      </c>
      <c r="AD314" s="4">
        <f t="shared" si="27"/>
        <v>21</v>
      </c>
      <c r="AE314" s="4">
        <f t="shared" si="28"/>
        <v>54</v>
      </c>
      <c r="AF314" s="5">
        <f t="shared" si="29"/>
        <v>2.5699999332427979</v>
      </c>
      <c r="AG314" s="3" t="str">
        <f>RemarksFirst(D314:W314,Details!D313:M313,S100L!AI314,AF314,$D$5:$W$5)</f>
        <v>MTH211,STA212,PHY212,GSS212,GSS217,CSC211,CSC212,CSC213,CSC218,MTH122,PHY122,PHY127,CHM121,CHM124,GSS121,GSS126,UGC121,CSC122,CSC123,MTH123,CHM114,UGC111</v>
      </c>
      <c r="AH314" s="29"/>
      <c r="AI314" s="29"/>
      <c r="AJ314" s="29"/>
    </row>
    <row r="315" spans="1:36" ht="61" customHeight="1" x14ac:dyDescent="0.35">
      <c r="A315" s="99">
        <v>308</v>
      </c>
      <c r="B315" s="3" t="str">
        <f>PROPER(Details!B314)</f>
        <v xml:space="preserve">Okezie-Alaukwu, Chibuike </v>
      </c>
      <c r="C315" s="22" t="str">
        <f>T(Details!C314)</f>
        <v>CMP/20/112910</v>
      </c>
      <c r="D315" s="18" t="s">
        <v>72</v>
      </c>
      <c r="E315" s="18" t="s">
        <v>68</v>
      </c>
      <c r="F315" s="18" t="s">
        <v>70</v>
      </c>
      <c r="G315" s="18" t="s">
        <v>70</v>
      </c>
      <c r="H315" s="18" t="s">
        <v>70</v>
      </c>
      <c r="I315" s="18" t="s">
        <v>70</v>
      </c>
      <c r="J315" s="18" t="s">
        <v>72</v>
      </c>
      <c r="K315" s="18" t="s">
        <v>70</v>
      </c>
      <c r="L315" s="20" t="s">
        <v>71</v>
      </c>
      <c r="V315" s="2" t="str" cm="1">
        <f t="array" ref="V315">AllCurCo(Details!D314:M314)</f>
        <v>CHM114 (1)F,BIO112 (2)F</v>
      </c>
      <c r="W315" s="4">
        <f>SUM(SumTCL(D315:W315,$D$7:$W$7),Details!O314)</f>
        <v>24</v>
      </c>
      <c r="X315" s="4">
        <f>SUM(CurrGP(D315:W315,$D$7:$W$7),Details!P314)</f>
        <v>18</v>
      </c>
      <c r="Y315" s="5">
        <f t="shared" si="24"/>
        <v>0.75</v>
      </c>
      <c r="Z315" s="4" t="str">
        <f t="shared" si="25"/>
        <v>CO</v>
      </c>
      <c r="AA315" s="4">
        <f>S100L!AF315</f>
        <v>40</v>
      </c>
      <c r="AB315" s="4">
        <f>S100L!AG315</f>
        <v>58</v>
      </c>
      <c r="AC315" s="5">
        <f t="shared" si="26"/>
        <v>1.4500000476837158</v>
      </c>
      <c r="AD315" s="4">
        <f t="shared" si="27"/>
        <v>64</v>
      </c>
      <c r="AE315" s="4">
        <f t="shared" si="28"/>
        <v>76</v>
      </c>
      <c r="AF315" s="5">
        <f t="shared" si="29"/>
        <v>1.190000057220459</v>
      </c>
      <c r="AG315" s="3" t="str">
        <f>RemarksFirst(D315:W315,Details!D314:M314,S100L!AI315,AF315,$D$5:$W$5)</f>
        <v>PHY212,GSS212,GSS217,CSC211,CSC213,PHY122,CHM121,CHM124,GSS126,UGC121,CSC122,CHM114,BIO112,GSS112,UGC111,PHY112</v>
      </c>
      <c r="AH315" s="29"/>
      <c r="AI315" s="29"/>
      <c r="AJ315" s="29"/>
    </row>
    <row r="316" spans="1:36" x14ac:dyDescent="0.35">
      <c r="A316" s="99">
        <v>309</v>
      </c>
      <c r="B316" s="3" t="str">
        <f>PROPER(Details!B315)</f>
        <v>Ogbonna, Rejoice Ezinne</v>
      </c>
      <c r="C316" s="22" t="str">
        <f>T(Details!C315)</f>
        <v>CMP/20/112921</v>
      </c>
      <c r="D316" s="18" t="s">
        <v>72</v>
      </c>
      <c r="E316" s="18" t="s">
        <v>68</v>
      </c>
      <c r="F316" s="18" t="s">
        <v>67</v>
      </c>
      <c r="G316" s="18" t="s">
        <v>68</v>
      </c>
      <c r="H316" s="18" t="s">
        <v>67</v>
      </c>
      <c r="I316" s="18" t="s">
        <v>68</v>
      </c>
      <c r="J316" s="18" t="s">
        <v>68</v>
      </c>
      <c r="K316" s="18" t="s">
        <v>68</v>
      </c>
      <c r="L316" s="18" t="s">
        <v>71</v>
      </c>
      <c r="V316" s="2" t="str" cm="1">
        <f t="array" ref="V316">AllCurCo(Details!D315:M315)</f>
        <v/>
      </c>
      <c r="W316" s="4">
        <f>SUM(SumTCL(D316:W316,$D$7:$W$7),Details!O315)</f>
        <v>21</v>
      </c>
      <c r="X316" s="4">
        <f>SUM(CurrGP(D316:W316,$D$7:$W$7),Details!P315)</f>
        <v>59</v>
      </c>
      <c r="Y316" s="5">
        <f t="shared" si="24"/>
        <v>2.809999942779541</v>
      </c>
      <c r="Z316" s="4" t="str">
        <f t="shared" si="25"/>
        <v>P</v>
      </c>
      <c r="AA316" s="4">
        <f>S100L!AF316</f>
        <v>39</v>
      </c>
      <c r="AB316" s="4">
        <f>S100L!AG316</f>
        <v>118</v>
      </c>
      <c r="AC316" s="5">
        <f t="shared" si="26"/>
        <v>3.0299999713897705</v>
      </c>
      <c r="AD316" s="4">
        <f t="shared" si="27"/>
        <v>60</v>
      </c>
      <c r="AE316" s="4">
        <f t="shared" si="28"/>
        <v>177</v>
      </c>
      <c r="AF316" s="5">
        <f t="shared" si="29"/>
        <v>2.9500000476837158</v>
      </c>
      <c r="AG316" s="3" t="str">
        <f>RemarksFirst(D316:W316,Details!D315:M315,S100L!AI316,AF316,$D$5:$W$5)</f>
        <v>GSS121</v>
      </c>
      <c r="AH316" s="29"/>
      <c r="AI316" s="29"/>
      <c r="AJ316" s="29"/>
    </row>
    <row r="317" spans="1:36" x14ac:dyDescent="0.35">
      <c r="A317" s="99">
        <v>310</v>
      </c>
      <c r="B317" s="3" t="str">
        <f>PROPER(Details!B316)</f>
        <v>Ogbonnaya, Amarachi Mercy</v>
      </c>
      <c r="C317" s="22" t="str">
        <f>T(Details!C316)</f>
        <v>CMP/20/112922</v>
      </c>
      <c r="D317" s="18" t="s">
        <v>72</v>
      </c>
      <c r="E317" s="18" t="s">
        <v>71</v>
      </c>
      <c r="F317" s="18" t="s">
        <v>68</v>
      </c>
      <c r="G317" s="18" t="s">
        <v>67</v>
      </c>
      <c r="H317" s="18" t="s">
        <v>69</v>
      </c>
      <c r="I317" s="18" t="s">
        <v>67</v>
      </c>
      <c r="J317" s="18" t="s">
        <v>68</v>
      </c>
      <c r="K317" s="18" t="s">
        <v>68</v>
      </c>
      <c r="L317" s="18" t="s">
        <v>71</v>
      </c>
      <c r="V317" s="2" t="str" cm="1">
        <f t="array" ref="V317">AllCurCo(Details!D316:M316)</f>
        <v/>
      </c>
      <c r="W317" s="4">
        <f>SUM(SumTCL(D317:W317,$D$7:$W$7),Details!O316)</f>
        <v>21</v>
      </c>
      <c r="X317" s="4">
        <f>SUM(CurrGP(D317:W317,$D$7:$W$7),Details!P316)</f>
        <v>61</v>
      </c>
      <c r="Y317" s="5">
        <f t="shared" si="24"/>
        <v>2.9000000953674316</v>
      </c>
      <c r="Z317" s="4" t="str">
        <f t="shared" si="25"/>
        <v>P</v>
      </c>
      <c r="AA317" s="4">
        <f>S100L!AF317</f>
        <v>41</v>
      </c>
      <c r="AB317" s="4">
        <f>S100L!AG317</f>
        <v>123</v>
      </c>
      <c r="AC317" s="5">
        <f t="shared" si="26"/>
        <v>3</v>
      </c>
      <c r="AD317" s="4">
        <f t="shared" si="27"/>
        <v>62</v>
      </c>
      <c r="AE317" s="4">
        <f t="shared" si="28"/>
        <v>184</v>
      </c>
      <c r="AF317" s="5">
        <f t="shared" si="29"/>
        <v>2.9700000286102295</v>
      </c>
      <c r="AG317" s="3" t="str">
        <f>RemarksFirst(D317:W317,Details!D316:M316,S100L!AI317,AF317,$D$5:$W$5)</f>
        <v>CHM121</v>
      </c>
      <c r="AH317" s="29"/>
      <c r="AI317" s="29"/>
      <c r="AJ317" s="29"/>
    </row>
    <row r="318" spans="1:36" ht="46" customHeight="1" x14ac:dyDescent="0.35">
      <c r="A318" s="99">
        <v>311</v>
      </c>
      <c r="B318" s="3" t="str">
        <f>PROPER(Details!B317)</f>
        <v>Ama, Harmony Arua</v>
      </c>
      <c r="C318" s="22" t="str">
        <f>T(Details!C317)</f>
        <v>CMP/20/112924</v>
      </c>
      <c r="D318" s="18" t="s">
        <v>776</v>
      </c>
      <c r="E318" s="18" t="s">
        <v>776</v>
      </c>
      <c r="F318" s="18" t="s">
        <v>776</v>
      </c>
      <c r="G318" s="18" t="s">
        <v>776</v>
      </c>
      <c r="H318" s="18" t="s">
        <v>776</v>
      </c>
      <c r="I318" s="18" t="s">
        <v>776</v>
      </c>
      <c r="J318" s="18" t="s">
        <v>776</v>
      </c>
      <c r="K318" s="18" t="s">
        <v>776</v>
      </c>
      <c r="L318" s="18" t="s">
        <v>776</v>
      </c>
      <c r="V318" s="2" t="str" cm="1">
        <f t="array" ref="V318">AllCurCo(Details!D317:M317)</f>
        <v/>
      </c>
      <c r="W318" s="4">
        <f>SUM(SumTCL(D318:W318,$D$7:$W$7),Details!O317)</f>
        <v>0</v>
      </c>
      <c r="X318" s="4">
        <f>SUM(CurrGP(D318:W318,$D$7:$W$7),Details!P317)</f>
        <v>0</v>
      </c>
      <c r="Y318" s="5">
        <f t="shared" si="24"/>
        <v>0</v>
      </c>
      <c r="Z318" s="4" t="str">
        <f t="shared" si="25"/>
        <v>CO</v>
      </c>
      <c r="AA318" s="4">
        <f>S100L!AF318</f>
        <v>41</v>
      </c>
      <c r="AB318" s="4">
        <f>S100L!AG318</f>
        <v>100</v>
      </c>
      <c r="AC318" s="5">
        <f t="shared" si="26"/>
        <v>2.440000057220459</v>
      </c>
      <c r="AD318" s="4">
        <f t="shared" si="27"/>
        <v>41</v>
      </c>
      <c r="AE318" s="4">
        <f t="shared" si="28"/>
        <v>100</v>
      </c>
      <c r="AF318" s="5">
        <f t="shared" si="29"/>
        <v>2.440000057220459</v>
      </c>
      <c r="AG318" s="3" t="str">
        <f>RemarksFirst(D318:W318,Details!D317:M317,S100L!AI318,AF318,$D$5:$W$5)</f>
        <v>MTH211,STA212,PHY212,GSS212,GSS217,CSC211,CSC212,CSC213,CSC218,PHY127,CHM124</v>
      </c>
      <c r="AH318" s="29"/>
      <c r="AI318" s="29"/>
      <c r="AJ318" s="29"/>
    </row>
    <row r="319" spans="1:36" ht="52" customHeight="1" x14ac:dyDescent="0.35">
      <c r="A319" s="99">
        <v>312</v>
      </c>
      <c r="B319" s="3" t="str">
        <f>PROPER(Details!B318)</f>
        <v>Anyanwu, Valentine Ebubechukwu</v>
      </c>
      <c r="C319" s="22" t="str">
        <f>T(Details!C318)</f>
        <v>CMP/20/112926</v>
      </c>
      <c r="D319" s="18" t="s">
        <v>72</v>
      </c>
      <c r="E319" s="18" t="s">
        <v>70</v>
      </c>
      <c r="F319" s="18" t="s">
        <v>72</v>
      </c>
      <c r="G319" s="18" t="s">
        <v>71</v>
      </c>
      <c r="H319" s="18" t="s">
        <v>70</v>
      </c>
      <c r="I319" s="18" t="s">
        <v>72</v>
      </c>
      <c r="J319" s="18" t="s">
        <v>71</v>
      </c>
      <c r="K319" s="18" t="s">
        <v>67</v>
      </c>
      <c r="L319" s="18" t="s">
        <v>70</v>
      </c>
      <c r="V319" s="2" t="str" cm="1">
        <f t="array" ref="V319">AllCurCo(Details!D318:M318)</f>
        <v>GSS111 (2)F,CHM114 (1)B</v>
      </c>
      <c r="W319" s="4">
        <f>SUM(SumTCL(D319:W319,$D$7:$W$7),Details!O318)</f>
        <v>24</v>
      </c>
      <c r="X319" s="4">
        <f>SUM(CurrGP(D319:W319,$D$7:$W$7),Details!P318)</f>
        <v>28</v>
      </c>
      <c r="Y319" s="5">
        <f t="shared" si="24"/>
        <v>1.1699999570846558</v>
      </c>
      <c r="Z319" s="4" t="str">
        <f t="shared" si="25"/>
        <v>CO</v>
      </c>
      <c r="AA319" s="4">
        <f>S100L!AF319</f>
        <v>41</v>
      </c>
      <c r="AB319" s="4">
        <f>S100L!AG319</f>
        <v>72</v>
      </c>
      <c r="AC319" s="5">
        <f t="shared" si="26"/>
        <v>1.7599999904632568</v>
      </c>
      <c r="AD319" s="4">
        <f t="shared" si="27"/>
        <v>65</v>
      </c>
      <c r="AE319" s="4">
        <f t="shared" si="28"/>
        <v>100</v>
      </c>
      <c r="AF319" s="5">
        <f t="shared" si="29"/>
        <v>1.5399999618530273</v>
      </c>
      <c r="AG319" s="3" t="str">
        <f>RemarksFirst(D319:W319,Details!D318:M318,S100L!AI319,AF319,$D$5:$W$5)</f>
        <v>STA212,GSS217,CSC218,CHM121,GSS126,MTH123,GSS111,UGC111</v>
      </c>
      <c r="AH319" s="29"/>
      <c r="AI319" s="29"/>
      <c r="AJ319" s="29"/>
    </row>
    <row r="320" spans="1:36" x14ac:dyDescent="0.35">
      <c r="A320" s="99">
        <v>313</v>
      </c>
      <c r="B320" s="3" t="str">
        <f>PROPER(Details!B319)</f>
        <v>Orji, Chukwuemeka Isaac</v>
      </c>
      <c r="C320" s="22" t="str">
        <f>T(Details!C319)</f>
        <v>CMP/20/112937</v>
      </c>
      <c r="D320" s="18" t="s">
        <v>69</v>
      </c>
      <c r="E320" s="18" t="s">
        <v>69</v>
      </c>
      <c r="F320" s="18" t="s">
        <v>69</v>
      </c>
      <c r="G320" s="18" t="s">
        <v>69</v>
      </c>
      <c r="H320" s="18" t="s">
        <v>69</v>
      </c>
      <c r="I320" s="18" t="s">
        <v>69</v>
      </c>
      <c r="J320" s="18" t="s">
        <v>68</v>
      </c>
      <c r="K320" s="18" t="s">
        <v>72</v>
      </c>
      <c r="L320" s="18" t="s">
        <v>72</v>
      </c>
      <c r="V320" s="2" t="str" cm="1">
        <f t="array" ref="V320">AllCurCo(Details!D319:M319)</f>
        <v/>
      </c>
      <c r="W320" s="4">
        <f>SUM(SumTCL(D320:W320,$D$7:$W$7),Details!O319)</f>
        <v>21</v>
      </c>
      <c r="X320" s="4">
        <f>SUM(CurrGP(D320:W320,$D$7:$W$7),Details!P319)</f>
        <v>85</v>
      </c>
      <c r="Y320" s="5">
        <f t="shared" si="24"/>
        <v>4.0500001907348633</v>
      </c>
      <c r="Z320" s="4" t="str">
        <f t="shared" si="25"/>
        <v>P</v>
      </c>
      <c r="AA320" s="4">
        <f>S100L!AF320</f>
        <v>41</v>
      </c>
      <c r="AB320" s="4">
        <f>S100L!AG320</f>
        <v>185</v>
      </c>
      <c r="AC320" s="5">
        <f t="shared" si="26"/>
        <v>4.5100002288818359</v>
      </c>
      <c r="AD320" s="4">
        <f t="shared" si="27"/>
        <v>62</v>
      </c>
      <c r="AE320" s="4">
        <f t="shared" si="28"/>
        <v>270</v>
      </c>
      <c r="AF320" s="5">
        <f t="shared" si="29"/>
        <v>4.3499999046325684</v>
      </c>
      <c r="AG320" s="3" t="str">
        <f>RemarksFirst(D320:W320,Details!D319:M319,S100L!AI320,AF320,$D$5:$W$5)</f>
        <v>COMMENDATION</v>
      </c>
      <c r="AH320" s="29"/>
      <c r="AI320" s="29"/>
      <c r="AJ320" s="29"/>
    </row>
    <row r="321" spans="1:36" ht="63" customHeight="1" x14ac:dyDescent="0.35">
      <c r="A321" s="99">
        <v>314</v>
      </c>
      <c r="B321" s="3" t="str">
        <f>PROPER(Details!B320)</f>
        <v>Daniel, Chinenye Anele</v>
      </c>
      <c r="C321" s="22" t="str">
        <f>T(Details!C320)</f>
        <v>CMP/20/112957</v>
      </c>
      <c r="D321" s="18" t="s">
        <v>776</v>
      </c>
      <c r="E321" s="18" t="s">
        <v>776</v>
      </c>
      <c r="F321" s="18" t="s">
        <v>776</v>
      </c>
      <c r="G321" s="18" t="s">
        <v>776</v>
      </c>
      <c r="H321" s="18" t="s">
        <v>776</v>
      </c>
      <c r="I321" s="18" t="s">
        <v>776</v>
      </c>
      <c r="J321" s="18" t="s">
        <v>776</v>
      </c>
      <c r="K321" s="18" t="s">
        <v>776</v>
      </c>
      <c r="L321" s="18" t="s">
        <v>776</v>
      </c>
      <c r="V321" s="2" t="str" cm="1">
        <f t="array" ref="V321">AllCurCo(Details!D320:M320)</f>
        <v/>
      </c>
      <c r="W321" s="4">
        <f>SUM(SumTCL(D321:W321,$D$7:$W$7),Details!O320)</f>
        <v>0</v>
      </c>
      <c r="X321" s="4">
        <f>SUM(CurrGP(D321:W321,$D$7:$W$7),Details!P320)</f>
        <v>0</v>
      </c>
      <c r="Y321" s="5">
        <f t="shared" si="24"/>
        <v>0</v>
      </c>
      <c r="Z321" s="4" t="str">
        <f t="shared" si="25"/>
        <v>CO</v>
      </c>
      <c r="AA321" s="4">
        <f>S100L!AF321</f>
        <v>41</v>
      </c>
      <c r="AB321" s="4">
        <f>S100L!AG321</f>
        <v>72</v>
      </c>
      <c r="AC321" s="5">
        <f t="shared" si="26"/>
        <v>1.7599999904632568</v>
      </c>
      <c r="AD321" s="4">
        <f t="shared" si="27"/>
        <v>41</v>
      </c>
      <c r="AE321" s="4">
        <f t="shared" si="28"/>
        <v>72</v>
      </c>
      <c r="AF321" s="5">
        <f t="shared" si="29"/>
        <v>1.7599999904632568</v>
      </c>
      <c r="AG321" s="3" t="str">
        <f>RemarksFirst(D321:W321,Details!D320:M320,S100L!AI321,AF321,$D$5:$W$5)</f>
        <v>MTH211,STA212,PHY212,GSS212,GSS217,CSC211,CSC212,CSC213,CSC218,MTH122,PHY122,CHM121,GSS126,PHY117,CHM114,GSS113,PHY112</v>
      </c>
      <c r="AH321" s="29"/>
      <c r="AI321" s="29"/>
      <c r="AJ321" s="29"/>
    </row>
    <row r="322" spans="1:36" ht="34" customHeight="1" x14ac:dyDescent="0.35">
      <c r="A322" s="99">
        <v>315</v>
      </c>
      <c r="B322" s="3" t="str">
        <f>PROPER(Details!B321)</f>
        <v>Awa, Hiraka Ebuka Success</v>
      </c>
      <c r="C322" s="22" t="str">
        <f>T(Details!C321)</f>
        <v>CMP/20/112959</v>
      </c>
      <c r="D322" s="18" t="s">
        <v>776</v>
      </c>
      <c r="E322" s="18" t="s">
        <v>776</v>
      </c>
      <c r="F322" s="18" t="s">
        <v>776</v>
      </c>
      <c r="G322" s="18" t="s">
        <v>776</v>
      </c>
      <c r="H322" s="18" t="s">
        <v>776</v>
      </c>
      <c r="I322" s="18" t="s">
        <v>776</v>
      </c>
      <c r="J322" s="18" t="s">
        <v>776</v>
      </c>
      <c r="K322" s="18" t="s">
        <v>776</v>
      </c>
      <c r="L322" s="18" t="s">
        <v>776</v>
      </c>
      <c r="V322" s="2" t="str" cm="1">
        <f t="array" ref="V322">AllCurCo(Details!D321:M321)</f>
        <v/>
      </c>
      <c r="W322" s="4">
        <f>SUM(SumTCL(D322:W322,$D$7:$W$7),Details!O321)</f>
        <v>0</v>
      </c>
      <c r="X322" s="4">
        <f>SUM(CurrGP(D322:W322,$D$7:$W$7),Details!P321)</f>
        <v>0</v>
      </c>
      <c r="Y322" s="5">
        <f t="shared" si="24"/>
        <v>0</v>
      </c>
      <c r="Z322" s="4" t="str">
        <f t="shared" si="25"/>
        <v>CO</v>
      </c>
      <c r="AA322" s="4">
        <f>S100L!AF322</f>
        <v>40</v>
      </c>
      <c r="AB322" s="4">
        <f>S100L!AG322</f>
        <v>100</v>
      </c>
      <c r="AC322" s="5">
        <f t="shared" si="26"/>
        <v>2.5</v>
      </c>
      <c r="AD322" s="4">
        <f t="shared" si="27"/>
        <v>40</v>
      </c>
      <c r="AE322" s="4">
        <f t="shared" si="28"/>
        <v>100</v>
      </c>
      <c r="AF322" s="5">
        <f t="shared" si="29"/>
        <v>2.5</v>
      </c>
      <c r="AG322" s="3" t="str">
        <f>RemarksFirst(D322:W322,Details!D321:M321,S100L!AI322,AF322,$D$5:$W$5)</f>
        <v>MTH211,STA212,PHY212,GSS212,GSS217,CSC211,CSC212,CSC213,CSC218,PHY122,UGC121,CHM114</v>
      </c>
      <c r="AH322" s="29"/>
      <c r="AI322" s="29"/>
      <c r="AJ322" s="29"/>
    </row>
    <row r="323" spans="1:36" ht="26.5" customHeight="1" x14ac:dyDescent="0.35">
      <c r="A323" s="99">
        <v>316</v>
      </c>
      <c r="B323" s="3" t="str">
        <f>PROPER(Details!B322)</f>
        <v xml:space="preserve">Isaac,  Isaac,  Chukwuemeka </v>
      </c>
      <c r="C323" s="22" t="str">
        <f>T(Details!C322)</f>
        <v>CMP/20/112979</v>
      </c>
      <c r="D323" s="18" t="s">
        <v>68</v>
      </c>
      <c r="E323" s="18" t="s">
        <v>72</v>
      </c>
      <c r="F323" s="18" t="s">
        <v>67</v>
      </c>
      <c r="G323" s="18" t="s">
        <v>68</v>
      </c>
      <c r="H323" s="18" t="s">
        <v>70</v>
      </c>
      <c r="I323" s="18" t="s">
        <v>71</v>
      </c>
      <c r="J323" s="18" t="s">
        <v>71</v>
      </c>
      <c r="K323" s="18" t="s">
        <v>71</v>
      </c>
      <c r="L323" s="18" t="s">
        <v>72</v>
      </c>
      <c r="V323" s="2" t="str" cm="1">
        <f t="array" ref="V323">AllCurCo(Details!D322:M322)</f>
        <v/>
      </c>
      <c r="W323" s="4">
        <f>SUM(SumTCL(D323:W323,$D$7:$W$7),Details!O322)</f>
        <v>21</v>
      </c>
      <c r="X323" s="4">
        <f>SUM(CurrGP(D323:W323,$D$7:$W$7),Details!P322)</f>
        <v>42</v>
      </c>
      <c r="Y323" s="5">
        <f t="shared" si="24"/>
        <v>2</v>
      </c>
      <c r="Z323" s="4" t="str">
        <f t="shared" si="25"/>
        <v>P</v>
      </c>
      <c r="AA323" s="4">
        <f>S100L!AF323</f>
        <v>40</v>
      </c>
      <c r="AB323" s="4">
        <f>S100L!AG323</f>
        <v>117</v>
      </c>
      <c r="AC323" s="5">
        <f t="shared" si="26"/>
        <v>2.9300000667572021</v>
      </c>
      <c r="AD323" s="4">
        <f t="shared" si="27"/>
        <v>61</v>
      </c>
      <c r="AE323" s="4">
        <f t="shared" si="28"/>
        <v>159</v>
      </c>
      <c r="AF323" s="5">
        <f t="shared" si="29"/>
        <v>2.6099998950958252</v>
      </c>
      <c r="AG323" s="3" t="str">
        <f>RemarksFirst(D323:W323,Details!D322:M322,S100L!AI323,AF323,$D$5:$W$5)</f>
        <v>GSS217,CHM121,CHM124,GSS113</v>
      </c>
      <c r="AH323" s="29"/>
      <c r="AI323" s="29"/>
      <c r="AJ323" s="29"/>
    </row>
    <row r="324" spans="1:36" x14ac:dyDescent="0.35">
      <c r="A324" s="99">
        <v>317</v>
      </c>
      <c r="B324" s="3" t="str">
        <f>PROPER(Details!B323)</f>
        <v>Okoro, Celestine Ajah</v>
      </c>
      <c r="C324" s="22" t="str">
        <f>T(Details!C323)</f>
        <v>CMP/20/112985</v>
      </c>
      <c r="D324" s="18" t="s">
        <v>72</v>
      </c>
      <c r="E324" s="18" t="s">
        <v>68</v>
      </c>
      <c r="F324" s="18" t="s">
        <v>68</v>
      </c>
      <c r="G324" s="18" t="s">
        <v>67</v>
      </c>
      <c r="H324" s="18" t="s">
        <v>68</v>
      </c>
      <c r="I324" s="18" t="s">
        <v>69</v>
      </c>
      <c r="J324" s="18" t="s">
        <v>68</v>
      </c>
      <c r="K324" s="18" t="s">
        <v>67</v>
      </c>
      <c r="L324" s="18" t="s">
        <v>68</v>
      </c>
      <c r="V324" s="2" t="str" cm="1">
        <f t="array" ref="V324">AllCurCo(Details!D323:M323)</f>
        <v>CHM114 (1)B</v>
      </c>
      <c r="W324" s="4">
        <f>SUM(SumTCL(D324:W324,$D$7:$W$7),Details!O323)</f>
        <v>22</v>
      </c>
      <c r="X324" s="4">
        <f>SUM(CurrGP(D324:W324,$D$7:$W$7),Details!P323)</f>
        <v>71</v>
      </c>
      <c r="Y324" s="5">
        <f t="shared" si="24"/>
        <v>3.2300000190734863</v>
      </c>
      <c r="Z324" s="4" t="str">
        <f t="shared" si="25"/>
        <v>P</v>
      </c>
      <c r="AA324" s="4">
        <f>S100L!AF324</f>
        <v>40</v>
      </c>
      <c r="AB324" s="4">
        <f>S100L!AG324</f>
        <v>132</v>
      </c>
      <c r="AC324" s="5">
        <f t="shared" si="26"/>
        <v>3.2999999523162842</v>
      </c>
      <c r="AD324" s="4">
        <f t="shared" si="27"/>
        <v>62</v>
      </c>
      <c r="AE324" s="4">
        <f t="shared" si="28"/>
        <v>203</v>
      </c>
      <c r="AF324" s="5">
        <f t="shared" si="29"/>
        <v>3.2699999809265137</v>
      </c>
      <c r="AG324" s="3" t="str">
        <f>RemarksFirst(D324:W324,Details!D323:M323,S100L!AI324,AF324,$D$5:$W$5)</f>
        <v>PHY122,GSS113</v>
      </c>
      <c r="AH324" s="29"/>
      <c r="AI324" s="29"/>
      <c r="AJ324" s="29"/>
    </row>
    <row r="325" spans="1:36" x14ac:dyDescent="0.35">
      <c r="A325" s="99">
        <v>318</v>
      </c>
      <c r="B325" s="3" t="str">
        <f>PROPER(Details!B324)</f>
        <v>Kalu, Joshua Agbai</v>
      </c>
      <c r="C325" s="22" t="str">
        <f>T(Details!C324)</f>
        <v>CMP/20/112992</v>
      </c>
      <c r="D325" s="18" t="s">
        <v>72</v>
      </c>
      <c r="E325" s="18" t="s">
        <v>68</v>
      </c>
      <c r="F325" s="18" t="s">
        <v>67</v>
      </c>
      <c r="G325" s="18" t="s">
        <v>71</v>
      </c>
      <c r="H325" s="18" t="s">
        <v>69</v>
      </c>
      <c r="I325" s="18" t="s">
        <v>71</v>
      </c>
      <c r="J325" s="18" t="s">
        <v>71</v>
      </c>
      <c r="K325" s="18" t="s">
        <v>71</v>
      </c>
      <c r="L325" s="18" t="s">
        <v>71</v>
      </c>
      <c r="V325" s="2" t="str" cm="1">
        <f t="array" ref="V325">AllCurCo(Details!D324:M324)</f>
        <v>CHM114 (1)A</v>
      </c>
      <c r="W325" s="4">
        <f>SUM(SumTCL(D325:W325,$D$7:$W$7),Details!O324)</f>
        <v>22</v>
      </c>
      <c r="X325" s="4">
        <f>SUM(CurrGP(D325:W325,$D$7:$W$7),Details!P324)</f>
        <v>57</v>
      </c>
      <c r="Y325" s="5">
        <f t="shared" si="24"/>
        <v>2.5899999141693115</v>
      </c>
      <c r="Z325" s="4" t="str">
        <f t="shared" si="25"/>
        <v>P</v>
      </c>
      <c r="AA325" s="4">
        <f>S100L!AF325</f>
        <v>40</v>
      </c>
      <c r="AB325" s="4">
        <f>S100L!AG325</f>
        <v>106</v>
      </c>
      <c r="AC325" s="5">
        <f t="shared" si="26"/>
        <v>2.6500000953674316</v>
      </c>
      <c r="AD325" s="4">
        <f t="shared" si="27"/>
        <v>62</v>
      </c>
      <c r="AE325" s="4">
        <f t="shared" si="28"/>
        <v>163</v>
      </c>
      <c r="AF325" s="5">
        <f t="shared" si="29"/>
        <v>2.630000114440918</v>
      </c>
      <c r="AG325" s="3" t="str">
        <f>RemarksFirst(D325:W325,Details!D324:M324,S100L!AI325,AF325,$D$5:$W$5)</f>
        <v>PHY122,GSS113</v>
      </c>
      <c r="AH325" s="29"/>
      <c r="AI325" s="29"/>
      <c r="AJ325" s="29"/>
    </row>
    <row r="326" spans="1:36" x14ac:dyDescent="0.35">
      <c r="A326" s="99">
        <v>319</v>
      </c>
      <c r="B326" s="3" t="str">
        <f>PROPER(Details!B325)</f>
        <v>Iheanyichukwu, Okechukwu Solomon</v>
      </c>
      <c r="C326" s="22" t="str">
        <f>T(Details!C325)</f>
        <v>CMP/20/113002</v>
      </c>
      <c r="D326" s="18" t="s">
        <v>67</v>
      </c>
      <c r="E326" s="18" t="s">
        <v>70</v>
      </c>
      <c r="F326" s="18" t="s">
        <v>68</v>
      </c>
      <c r="G326" s="18" t="s">
        <v>71</v>
      </c>
      <c r="H326" s="18" t="s">
        <v>67</v>
      </c>
      <c r="I326" s="20" t="s">
        <v>68</v>
      </c>
      <c r="J326" s="18" t="s">
        <v>71</v>
      </c>
      <c r="K326" s="18" t="s">
        <v>72</v>
      </c>
      <c r="L326" s="18" t="s">
        <v>72</v>
      </c>
      <c r="V326" s="2" t="str" cm="1">
        <f t="array" ref="V326">AllCurCo(Details!D325:M325)</f>
        <v>CHM114 (1)E</v>
      </c>
      <c r="W326" s="4">
        <f>SUM(SumTCL(D326:W326,$D$7:$W$7),Details!O325)</f>
        <v>22</v>
      </c>
      <c r="X326" s="4">
        <f>SUM(CurrGP(D326:W326,$D$7:$W$7),Details!P325)</f>
        <v>48</v>
      </c>
      <c r="Y326" s="5">
        <f t="shared" si="24"/>
        <v>2.1800000667572021</v>
      </c>
      <c r="Z326" s="4" t="str">
        <f t="shared" si="25"/>
        <v>P</v>
      </c>
      <c r="AA326" s="4">
        <f>S100L!AF326</f>
        <v>40</v>
      </c>
      <c r="AB326" s="4">
        <f>S100L!AG326</f>
        <v>95</v>
      </c>
      <c r="AC326" s="5">
        <f t="shared" si="26"/>
        <v>2.380000114440918</v>
      </c>
      <c r="AD326" s="4">
        <f t="shared" si="27"/>
        <v>62</v>
      </c>
      <c r="AE326" s="4">
        <f t="shared" si="28"/>
        <v>143</v>
      </c>
      <c r="AF326" s="5">
        <f t="shared" si="29"/>
        <v>2.309999942779541</v>
      </c>
      <c r="AG326" s="3" t="str">
        <f>RemarksFirst(D326:W326,Details!D325:M325,S100L!AI326,AF326,$D$5:$W$5)</f>
        <v>STA212,CHM121,GSS113</v>
      </c>
      <c r="AH326" s="29"/>
      <c r="AI326" s="29"/>
      <c r="AJ326" s="29"/>
    </row>
    <row r="327" spans="1:36" ht="21" x14ac:dyDescent="0.35">
      <c r="A327" s="99">
        <v>320</v>
      </c>
      <c r="B327" s="3" t="str">
        <f>PROPER(Details!B326)</f>
        <v>Igwebuike, Ugwumsinachi Salvation</v>
      </c>
      <c r="C327" s="22" t="str">
        <f>T(Details!C326)</f>
        <v>CMP/20/113006</v>
      </c>
      <c r="D327" s="18" t="s">
        <v>72</v>
      </c>
      <c r="E327" s="18" t="s">
        <v>70</v>
      </c>
      <c r="F327" s="20" t="s">
        <v>68</v>
      </c>
      <c r="G327" s="18" t="s">
        <v>68</v>
      </c>
      <c r="H327" s="18" t="s">
        <v>72</v>
      </c>
      <c r="I327" s="18" t="s">
        <v>67</v>
      </c>
      <c r="J327" s="20" t="s">
        <v>68</v>
      </c>
      <c r="K327" s="18" t="s">
        <v>68</v>
      </c>
      <c r="L327" s="18" t="s">
        <v>72</v>
      </c>
      <c r="V327" s="2" t="str" cm="1">
        <f t="array" ref="V327">AllCurCo(Details!D326:M326)</f>
        <v>GSS113 (1)D,CHM114 (1)A</v>
      </c>
      <c r="W327" s="4">
        <f>SUM(SumTCL(D327:W327,$D$7:$W$7),Details!O326)</f>
        <v>23</v>
      </c>
      <c r="X327" s="4">
        <f>SUM(CurrGP(D327:W327,$D$7:$W$7),Details!P326)</f>
        <v>50</v>
      </c>
      <c r="Y327" s="5">
        <f t="shared" si="24"/>
        <v>2.1700000762939453</v>
      </c>
      <c r="Z327" s="4" t="str">
        <f t="shared" si="25"/>
        <v>P</v>
      </c>
      <c r="AA327" s="4">
        <f>S100L!AF327</f>
        <v>40</v>
      </c>
      <c r="AB327" s="4">
        <f>S100L!AG327</f>
        <v>87</v>
      </c>
      <c r="AC327" s="5">
        <f t="shared" si="26"/>
        <v>2.1800000667572021</v>
      </c>
      <c r="AD327" s="4">
        <f t="shared" si="27"/>
        <v>63</v>
      </c>
      <c r="AE327" s="4">
        <f t="shared" si="28"/>
        <v>137</v>
      </c>
      <c r="AF327" s="5">
        <f t="shared" si="29"/>
        <v>2.1700000762939453</v>
      </c>
      <c r="AG327" s="3" t="str">
        <f>RemarksFirst(D327:W327,Details!D326:M326,S100L!AI327,AF327,$D$5:$W$5)</f>
        <v>STA212,CHM124,UGC111</v>
      </c>
      <c r="AH327" s="29"/>
      <c r="AI327" s="29"/>
      <c r="AJ327" s="29"/>
    </row>
    <row r="328" spans="1:36" ht="33.75" customHeight="1" x14ac:dyDescent="0.35">
      <c r="A328" s="99">
        <v>321</v>
      </c>
      <c r="B328" s="3" t="str">
        <f>PROPER(Details!B327)</f>
        <v>Chidolue, Pius Chukwuebuka</v>
      </c>
      <c r="C328" s="22" t="str">
        <f>T(Details!C327)</f>
        <v>CMP/20/113007</v>
      </c>
      <c r="D328" s="18" t="s">
        <v>70</v>
      </c>
      <c r="E328" s="18" t="s">
        <v>70</v>
      </c>
      <c r="F328" s="18" t="s">
        <v>67</v>
      </c>
      <c r="G328" s="18" t="s">
        <v>68</v>
      </c>
      <c r="H328" s="18" t="s">
        <v>69</v>
      </c>
      <c r="I328" s="18" t="s">
        <v>68</v>
      </c>
      <c r="J328" s="18" t="s">
        <v>776</v>
      </c>
      <c r="K328" s="18" t="s">
        <v>68</v>
      </c>
      <c r="L328" s="18" t="s">
        <v>72</v>
      </c>
      <c r="V328" s="2" t="str" cm="1">
        <f t="array" ref="V328">AllCurCo(Details!D327:M327)</f>
        <v/>
      </c>
      <c r="W328" s="4">
        <f>SUM(SumTCL(D328:W328,$D$7:$W$7),Details!O327)</f>
        <v>19</v>
      </c>
      <c r="X328" s="4">
        <f>SUM(CurrGP(D328:W328,$D$7:$W$7),Details!P327)</f>
        <v>41</v>
      </c>
      <c r="Y328" s="5">
        <f t="shared" si="24"/>
        <v>2.1600000858306885</v>
      </c>
      <c r="Z328" s="4" t="str">
        <f t="shared" si="25"/>
        <v>CO</v>
      </c>
      <c r="AA328" s="4">
        <f>S100L!AF328</f>
        <v>35</v>
      </c>
      <c r="AB328" s="4">
        <f>S100L!AG328</f>
        <v>77</v>
      </c>
      <c r="AC328" s="5">
        <f t="shared" si="26"/>
        <v>2.2000000476837158</v>
      </c>
      <c r="AD328" s="4">
        <f t="shared" si="27"/>
        <v>54</v>
      </c>
      <c r="AE328" s="4">
        <f t="shared" si="28"/>
        <v>118</v>
      </c>
      <c r="AF328" s="5">
        <f t="shared" si="29"/>
        <v>2.190000057220459</v>
      </c>
      <c r="AG328" s="3" t="str">
        <f>RemarksFirst(D328:W328,Details!D327:M327,S100L!AI328,AF328,$D$5:$W$5)</f>
        <v>MTH211,STA212,CSC212,PHY127,CHM124,GSS126,UGC121,CHM113,CHM114,GSS113,UGC111</v>
      </c>
      <c r="AH328" s="29"/>
      <c r="AI328" s="29"/>
      <c r="AJ328" s="29"/>
    </row>
    <row r="329" spans="1:36" ht="73.5" customHeight="1" x14ac:dyDescent="0.35">
      <c r="A329" s="99">
        <v>322</v>
      </c>
      <c r="B329" s="3" t="str">
        <f>PROPER(Details!B328)</f>
        <v xml:space="preserve">Nwakarame,  Emmanuel  Ifeanyi </v>
      </c>
      <c r="C329" s="22" t="str">
        <f>T(Details!C328)</f>
        <v>CMP/20/113009</v>
      </c>
      <c r="D329" s="18" t="s">
        <v>776</v>
      </c>
      <c r="E329" s="18" t="s">
        <v>776</v>
      </c>
      <c r="F329" s="18" t="s">
        <v>776</v>
      </c>
      <c r="G329" s="18" t="s">
        <v>776</v>
      </c>
      <c r="H329" s="18" t="s">
        <v>776</v>
      </c>
      <c r="I329" s="18" t="s">
        <v>776</v>
      </c>
      <c r="J329" s="18" t="s">
        <v>776</v>
      </c>
      <c r="K329" s="18" t="s">
        <v>776</v>
      </c>
      <c r="L329" s="99" t="s">
        <v>776</v>
      </c>
      <c r="V329" s="2" t="str" cm="1">
        <f t="array" ref="V329">AllCurCo(Details!D328:M328)</f>
        <v/>
      </c>
      <c r="W329" s="4">
        <f>SUM(SumTCL(D329:W329,$D$7:$W$7),Details!O328)</f>
        <v>0</v>
      </c>
      <c r="X329" s="4">
        <f>SUM(CurrGP(D329:W329,$D$7:$W$7),Details!P328)</f>
        <v>0</v>
      </c>
      <c r="Y329" s="5">
        <f t="shared" ref="Y329:Y334" si="30">GradePointAve(X329,W329)</f>
        <v>0</v>
      </c>
      <c r="Z329" s="4" t="str">
        <f t="shared" ref="Z329:Z334" si="31">SRT(I329:U329)</f>
        <v>CO</v>
      </c>
      <c r="AA329" s="4">
        <f>S100L!AF329</f>
        <v>20</v>
      </c>
      <c r="AB329" s="4">
        <f>S100L!AG329</f>
        <v>40</v>
      </c>
      <c r="AC329" s="5">
        <f t="shared" ref="AC329:AC334" si="32">GradePointAve(AB329,AA329)</f>
        <v>2</v>
      </c>
      <c r="AD329" s="4">
        <f t="shared" ref="AD329:AD334" si="33">SUM(W329,AA329)</f>
        <v>20</v>
      </c>
      <c r="AE329" s="4">
        <f t="shared" ref="AE329:AE334" si="34">SUM(X329,AB329)</f>
        <v>40</v>
      </c>
      <c r="AF329" s="5">
        <f t="shared" ref="AF329:AF334" si="35">GradePointAve(AE329,AD329)</f>
        <v>2</v>
      </c>
      <c r="AG329" s="3" t="str">
        <f>RemarksFirst(D329:W329,Details!D328:M328,S100L!AI329,AF329,$D$5:$W$5)</f>
        <v>MTH211,STA212,PHY212,GSS212,GSS217,CSC211,CSC212,CSC213,CSC218,MTH122,PHY122,PHY127,CHM121,CHM124,GSS121,GSS126,CSC122,CSC123,MTH123,CHM114,GSS113,UGC111,GSS116</v>
      </c>
      <c r="AH329" s="29"/>
      <c r="AI329" s="29"/>
      <c r="AJ329" s="29"/>
    </row>
    <row r="330" spans="1:36" ht="79.5" customHeight="1" x14ac:dyDescent="0.35">
      <c r="A330" s="99">
        <v>323</v>
      </c>
      <c r="B330" s="3" t="str">
        <f>PROPER(Details!B329)</f>
        <v>Ozonwanji, Nicholas Henry</v>
      </c>
      <c r="C330" s="22" t="str">
        <f>T(Details!C329)</f>
        <v>CMP/20/113012</v>
      </c>
      <c r="D330" s="18" t="s">
        <v>776</v>
      </c>
      <c r="E330" s="18" t="s">
        <v>776</v>
      </c>
      <c r="F330" s="18" t="s">
        <v>776</v>
      </c>
      <c r="G330" s="18" t="s">
        <v>776</v>
      </c>
      <c r="H330" s="18" t="s">
        <v>776</v>
      </c>
      <c r="I330" s="18" t="s">
        <v>776</v>
      </c>
      <c r="J330" s="18" t="s">
        <v>776</v>
      </c>
      <c r="K330" s="18" t="s">
        <v>776</v>
      </c>
      <c r="L330" s="99" t="s">
        <v>776</v>
      </c>
      <c r="V330" s="2" t="str" cm="1">
        <f t="array" ref="V330">AllCurCo(Details!D329:M329)</f>
        <v/>
      </c>
      <c r="W330" s="4">
        <f>SUM(SumTCL(D330:W330,$D$7:$W$7),Details!O329)</f>
        <v>0</v>
      </c>
      <c r="X330" s="4">
        <f>SUM(CurrGP(D330:W330,$D$7:$W$7),Details!P329)</f>
        <v>0</v>
      </c>
      <c r="Y330" s="5">
        <f t="shared" si="30"/>
        <v>0</v>
      </c>
      <c r="Z330" s="4" t="str">
        <f t="shared" si="31"/>
        <v>CO</v>
      </c>
      <c r="AA330" s="4">
        <f>S100L!AF330</f>
        <v>20</v>
      </c>
      <c r="AB330" s="4">
        <f>S100L!AG330</f>
        <v>76</v>
      </c>
      <c r="AC330" s="5">
        <f t="shared" si="32"/>
        <v>3.7999999523162842</v>
      </c>
      <c r="AD330" s="4">
        <f t="shared" si="33"/>
        <v>20</v>
      </c>
      <c r="AE330" s="4">
        <f t="shared" si="34"/>
        <v>76</v>
      </c>
      <c r="AF330" s="5">
        <f t="shared" si="35"/>
        <v>3.7999999523162842</v>
      </c>
      <c r="AG330" s="3" t="str">
        <f>RemarksFirst(D330:W330,Details!D329:M329,S100L!AI330,AF330,$D$5:$W$5)</f>
        <v>MTH211,STA212,PHY212,GSS212,GSS217,CSC211,CSC212,CSC213,CSC218,MTH122,PHY122,PHY127,CHM121,CHM124,GSS121,GSS126,CSC122,CSC123,MTH123,GSS113,UGC111</v>
      </c>
      <c r="AH330" s="29"/>
      <c r="AI330" s="29"/>
      <c r="AJ330" s="29"/>
    </row>
    <row r="331" spans="1:36" ht="72" customHeight="1" x14ac:dyDescent="0.35">
      <c r="A331" s="99">
        <v>324</v>
      </c>
      <c r="B331" s="3" t="str">
        <f>PROPER(Details!B330)</f>
        <v>Humphrey, David Emeka</v>
      </c>
      <c r="C331" s="22" t="str">
        <f>T(Details!C330)</f>
        <v>CMP/20/113013</v>
      </c>
      <c r="D331" s="18" t="s">
        <v>776</v>
      </c>
      <c r="E331" s="18" t="s">
        <v>776</v>
      </c>
      <c r="F331" s="18" t="s">
        <v>776</v>
      </c>
      <c r="G331" s="18" t="s">
        <v>776</v>
      </c>
      <c r="H331" s="18" t="s">
        <v>776</v>
      </c>
      <c r="I331" s="18" t="s">
        <v>776</v>
      </c>
      <c r="J331" s="18" t="s">
        <v>776</v>
      </c>
      <c r="K331" s="18" t="s">
        <v>776</v>
      </c>
      <c r="L331" s="18" t="s">
        <v>776</v>
      </c>
      <c r="V331" s="2" t="str" cm="1">
        <f t="array" ref="V331">AllCurCo(Details!D330:M330)</f>
        <v/>
      </c>
      <c r="W331" s="4">
        <f>SUM(SumTCL(D331:W331,$D$7:$W$7),Details!O330)</f>
        <v>0</v>
      </c>
      <c r="X331" s="4">
        <f>SUM(CurrGP(D331:W331,$D$7:$W$7),Details!P330)</f>
        <v>0</v>
      </c>
      <c r="Y331" s="5">
        <f t="shared" si="30"/>
        <v>0</v>
      </c>
      <c r="Z331" s="4" t="str">
        <f t="shared" si="31"/>
        <v>CO</v>
      </c>
      <c r="AA331" s="4">
        <f>S100L!AF331</f>
        <v>18</v>
      </c>
      <c r="AB331" s="4">
        <f>S100L!AG331</f>
        <v>37</v>
      </c>
      <c r="AC331" s="5">
        <f t="shared" si="32"/>
        <v>2.059999942779541</v>
      </c>
      <c r="AD331" s="4">
        <f t="shared" si="33"/>
        <v>18</v>
      </c>
      <c r="AE331" s="4">
        <f t="shared" si="34"/>
        <v>37</v>
      </c>
      <c r="AF331" s="5">
        <f t="shared" si="35"/>
        <v>2.059999942779541</v>
      </c>
      <c r="AG331" s="3" t="str">
        <f>RemarksFirst(D331:W331,Details!D330:M330,S100L!AI331,AF331,$D$5:$W$5)</f>
        <v>MTH211,STA212,PHY212,GSS212,GSS217,CSC211,CSC212,CSC213,CSC218,MTH122,PHY122,PHY127,CHM121,CHM124,GSS121,GSS126,UGC121,CSC122,CSC123,MTH123,PHY117,CHM113,CHM114,GSS113,UGC111</v>
      </c>
      <c r="AH331" s="29"/>
      <c r="AI331" s="29"/>
      <c r="AJ331" s="29"/>
    </row>
    <row r="332" spans="1:36" ht="32" customHeight="1" x14ac:dyDescent="0.35">
      <c r="A332" s="99">
        <v>325</v>
      </c>
      <c r="B332" s="3" t="str">
        <f>PROPER(Details!B331)</f>
        <v>Kalu, Daniel Ifegwu</v>
      </c>
      <c r="C332" s="22" t="str">
        <f>T(Details!C331)</f>
        <v>CMP/20/113016</v>
      </c>
      <c r="D332" s="18" t="s">
        <v>70</v>
      </c>
      <c r="E332" s="18" t="s">
        <v>71</v>
      </c>
      <c r="F332" s="18" t="s">
        <v>68</v>
      </c>
      <c r="G332" s="18" t="s">
        <v>71</v>
      </c>
      <c r="H332" s="18" t="s">
        <v>70</v>
      </c>
      <c r="I332" s="18" t="s">
        <v>72</v>
      </c>
      <c r="J332" s="18" t="s">
        <v>68</v>
      </c>
      <c r="K332" s="18" t="s">
        <v>69</v>
      </c>
      <c r="L332" s="18" t="s">
        <v>776</v>
      </c>
      <c r="V332" s="2" t="str" cm="1">
        <f t="array" ref="V332">AllCurCo(Details!D331:M331)</f>
        <v/>
      </c>
      <c r="W332" s="4">
        <f>SUM(SumTCL(D332:W332,$D$7:$W$7),Details!O331)</f>
        <v>19</v>
      </c>
      <c r="X332" s="4">
        <f>SUM(CurrGP(D332:W332,$D$7:$W$7),Details!P331)</f>
        <v>35</v>
      </c>
      <c r="Y332" s="5">
        <f t="shared" si="30"/>
        <v>1.8400000333786011</v>
      </c>
      <c r="Z332" s="4" t="str">
        <f t="shared" si="31"/>
        <v>CO</v>
      </c>
      <c r="AA332" s="4">
        <f>S100L!AF332</f>
        <v>33</v>
      </c>
      <c r="AB332" s="4">
        <f>S100L!AG332</f>
        <v>67</v>
      </c>
      <c r="AC332" s="5">
        <f t="shared" si="32"/>
        <v>2.0299999713897705</v>
      </c>
      <c r="AD332" s="4">
        <f t="shared" si="33"/>
        <v>52</v>
      </c>
      <c r="AE332" s="4">
        <f t="shared" si="34"/>
        <v>102</v>
      </c>
      <c r="AF332" s="5">
        <f t="shared" si="35"/>
        <v>1.9600000381469727</v>
      </c>
      <c r="AG332" s="3" t="str">
        <f>RemarksFirst(D332:W332,Details!D331:M331,S100L!AI332,AF332,$D$5:$W$5)</f>
        <v>MTH211,GSS217,CSC218,CHM124,MTH112,PHY117,CHM113,CHM114,BIO112,GSS113,UGC111,PHY112</v>
      </c>
      <c r="AH332" s="29"/>
      <c r="AI332" s="29"/>
      <c r="AJ332" s="29"/>
    </row>
    <row r="333" spans="1:36" ht="35.5" customHeight="1" x14ac:dyDescent="0.35">
      <c r="A333" s="99">
        <v>326</v>
      </c>
      <c r="B333" s="3" t="str">
        <f>PROPER(Details!B332)</f>
        <v>Andrew, Udochukwu Prosper</v>
      </c>
      <c r="C333" s="22" t="str">
        <f>T(Details!C332)</f>
        <v>CMP/20/113019</v>
      </c>
      <c r="D333" s="18" t="s">
        <v>68</v>
      </c>
      <c r="E333" s="18" t="s">
        <v>67</v>
      </c>
      <c r="F333" s="18" t="s">
        <v>68</v>
      </c>
      <c r="G333" s="18" t="s">
        <v>71</v>
      </c>
      <c r="H333" s="18" t="s">
        <v>71</v>
      </c>
      <c r="I333" s="18" t="s">
        <v>68</v>
      </c>
      <c r="J333" s="18" t="s">
        <v>71</v>
      </c>
      <c r="K333" s="18" t="s">
        <v>67</v>
      </c>
      <c r="L333" s="18" t="s">
        <v>70</v>
      </c>
      <c r="V333" s="2" t="str" cm="1">
        <f t="array" ref="V333">AllCurCo(Details!D332:M332)</f>
        <v>PHY117 (1)B,GSS113 (1)C,CHM114 (1)D</v>
      </c>
      <c r="W333" s="4">
        <f>SUM(SumTCL(D333:W333,$D$7:$W$7),Details!O332)</f>
        <v>24</v>
      </c>
      <c r="X333" s="4">
        <f>SUM(CurrGP(D333:W333,$D$7:$W$7),Details!P332)</f>
        <v>65</v>
      </c>
      <c r="Y333" s="5">
        <f t="shared" si="30"/>
        <v>2.7100000381469727</v>
      </c>
      <c r="Z333" s="4" t="str">
        <f t="shared" si="31"/>
        <v>CO</v>
      </c>
      <c r="AA333" s="4">
        <f>S100L!AF333</f>
        <v>32</v>
      </c>
      <c r="AB333" s="4">
        <f>S100L!AG333</f>
        <v>70</v>
      </c>
      <c r="AC333" s="5">
        <f t="shared" si="32"/>
        <v>2.190000057220459</v>
      </c>
      <c r="AD333" s="4">
        <f t="shared" si="33"/>
        <v>56</v>
      </c>
      <c r="AE333" s="4">
        <f t="shared" si="34"/>
        <v>135</v>
      </c>
      <c r="AF333" s="5">
        <f t="shared" si="35"/>
        <v>2.4100000858306885</v>
      </c>
      <c r="AG333" s="3" t="str">
        <f>RemarksFirst(D333:W333,Details!D332:M332,S100L!AI333,AF333,$D$5:$W$5)</f>
        <v>CSC218,PHY127,CHM113,BIO112,GSS112,CSC112,PHY112</v>
      </c>
      <c r="AH333" s="29"/>
      <c r="AI333" s="29"/>
      <c r="AJ333" s="29"/>
    </row>
    <row r="334" spans="1:36" x14ac:dyDescent="0.35">
      <c r="A334" s="99">
        <v>327</v>
      </c>
      <c r="B334" s="3" t="str">
        <f>PROPER(Details!B333)</f>
        <v>Inya-Ibiam Kelechi</v>
      </c>
      <c r="C334" s="22" t="str">
        <f>T(Details!C333)</f>
        <v>CMP/22/117300</v>
      </c>
      <c r="D334" s="18" t="s">
        <v>70</v>
      </c>
      <c r="E334" s="18" t="s">
        <v>72</v>
      </c>
      <c r="F334" s="18" t="s">
        <v>67</v>
      </c>
      <c r="G334" s="18" t="s">
        <v>68</v>
      </c>
      <c r="H334" s="18" t="s">
        <v>69</v>
      </c>
      <c r="I334" s="18" t="s">
        <v>72</v>
      </c>
      <c r="J334" s="18" t="s">
        <v>71</v>
      </c>
      <c r="K334" s="18" t="s">
        <v>67</v>
      </c>
      <c r="L334" s="18" t="s">
        <v>72</v>
      </c>
      <c r="V334" s="2" t="str" cm="1">
        <f t="array" ref="V334">AllCurCo(Details!D333:M333)</f>
        <v/>
      </c>
      <c r="W334" s="4">
        <f>SUM(SumTCL(D334:W334,$D$7:$W$7),Details!O333)</f>
        <v>21</v>
      </c>
      <c r="X334" s="4">
        <f>SUM(CurrGP(D334:W334,$D$7:$W$7),Details!P333)</f>
        <v>44</v>
      </c>
      <c r="Y334" s="5">
        <f t="shared" si="30"/>
        <v>2.0999999046325684</v>
      </c>
      <c r="Z334" s="4" t="str">
        <f t="shared" si="31"/>
        <v>P</v>
      </c>
      <c r="AA334" s="4">
        <f>S100L!AF334</f>
        <v>0</v>
      </c>
      <c r="AB334" s="4">
        <f>S100L!AG334</f>
        <v>0</v>
      </c>
      <c r="AC334" s="5">
        <f t="shared" si="32"/>
        <v>0</v>
      </c>
      <c r="AD334" s="4">
        <f t="shared" si="33"/>
        <v>21</v>
      </c>
      <c r="AE334" s="4">
        <f t="shared" si="34"/>
        <v>44</v>
      </c>
      <c r="AF334" s="5">
        <f t="shared" si="35"/>
        <v>2.0999999046325684</v>
      </c>
      <c r="AG334" s="3" t="str">
        <f>RemarksFirst(D334:W334,Details!D333:M333,S100L!AI334,AF334,$D$5:$W$5)</f>
        <v>MTH211</v>
      </c>
      <c r="AH334" s="29"/>
      <c r="AI334" s="29"/>
      <c r="AJ334" s="29"/>
    </row>
    <row r="335" spans="1:36" x14ac:dyDescent="0.35">
      <c r="A335" s="102"/>
      <c r="B335" s="94"/>
      <c r="C335" s="95"/>
      <c r="D335" s="29"/>
      <c r="E335" s="29"/>
      <c r="F335" s="29"/>
      <c r="G335" s="29"/>
      <c r="H335" s="29"/>
      <c r="I335" s="29"/>
      <c r="J335" s="29"/>
      <c r="K335" s="29"/>
      <c r="L335" s="29"/>
      <c r="M335" s="29"/>
      <c r="N335" s="29"/>
      <c r="O335" s="29"/>
      <c r="P335" s="29"/>
      <c r="Q335" s="29"/>
      <c r="R335" s="29"/>
      <c r="S335" s="29"/>
      <c r="T335" s="29"/>
      <c r="U335" s="29"/>
      <c r="V335" s="29"/>
      <c r="W335" s="29"/>
      <c r="X335" s="29"/>
      <c r="Y335" s="29"/>
      <c r="Z335" s="29"/>
      <c r="AA335" s="29"/>
      <c r="AB335" s="29"/>
      <c r="AC335" s="29"/>
      <c r="AD335" s="29"/>
      <c r="AE335" s="29"/>
      <c r="AF335" s="29"/>
      <c r="AG335" s="105"/>
      <c r="AH335" s="29"/>
      <c r="AI335" s="29"/>
      <c r="AJ335" s="29"/>
    </row>
    <row r="336" spans="1:36" x14ac:dyDescent="0.35">
      <c r="A336" s="102"/>
      <c r="B336" s="94"/>
      <c r="C336" s="95"/>
      <c r="D336" s="29"/>
      <c r="E336" s="29"/>
      <c r="F336" s="29"/>
      <c r="G336" s="29"/>
      <c r="H336" s="29"/>
      <c r="I336" s="29"/>
      <c r="J336" s="29"/>
      <c r="K336" s="29"/>
      <c r="L336" s="29"/>
      <c r="M336" s="29"/>
      <c r="N336" s="29"/>
      <c r="O336" s="29"/>
      <c r="P336" s="29"/>
      <c r="Q336" s="29"/>
      <c r="R336" s="29"/>
      <c r="S336" s="29"/>
      <c r="T336" s="29"/>
      <c r="U336" s="29"/>
      <c r="V336" s="29"/>
      <c r="W336" s="29"/>
      <c r="X336" s="29"/>
      <c r="Y336" s="29"/>
      <c r="Z336" s="29"/>
      <c r="AA336" s="29"/>
      <c r="AB336" s="29"/>
      <c r="AC336" s="29"/>
      <c r="AD336" s="29"/>
      <c r="AE336" s="29"/>
      <c r="AF336" s="29"/>
      <c r="AG336" s="105"/>
      <c r="AH336" s="29"/>
      <c r="AI336" s="29"/>
      <c r="AJ336" s="29"/>
    </row>
    <row r="337" spans="1:36" x14ac:dyDescent="0.35">
      <c r="A337" s="102"/>
      <c r="B337" s="94"/>
      <c r="C337" s="95"/>
      <c r="D337" s="29"/>
      <c r="E337" s="29"/>
      <c r="F337" s="29"/>
      <c r="G337" s="29"/>
      <c r="H337" s="29"/>
      <c r="I337" s="29"/>
      <c r="J337" s="29"/>
      <c r="K337" s="29"/>
      <c r="L337" s="29"/>
      <c r="M337" s="29"/>
      <c r="N337" s="29"/>
      <c r="O337" s="29"/>
      <c r="P337" s="29"/>
      <c r="Q337" s="29"/>
      <c r="R337" s="29"/>
      <c r="S337" s="29"/>
      <c r="T337" s="29"/>
      <c r="U337" s="29"/>
      <c r="V337" s="29"/>
      <c r="W337" s="29"/>
      <c r="X337" s="29"/>
      <c r="Y337" s="29"/>
      <c r="Z337" s="29"/>
      <c r="AA337" s="29"/>
      <c r="AB337" s="29"/>
      <c r="AC337" s="29"/>
      <c r="AD337" s="29"/>
      <c r="AE337" s="29"/>
      <c r="AF337" s="29"/>
      <c r="AG337" s="105"/>
      <c r="AH337" s="29"/>
      <c r="AI337" s="29"/>
      <c r="AJ337" s="29"/>
    </row>
    <row r="338" spans="1:36" x14ac:dyDescent="0.35">
      <c r="A338" s="102"/>
      <c r="B338" s="94"/>
      <c r="C338" s="189" t="s">
        <v>90</v>
      </c>
      <c r="D338" s="190"/>
      <c r="E338" s="190"/>
      <c r="F338" s="190"/>
      <c r="G338" s="190"/>
      <c r="H338" s="190"/>
      <c r="I338" s="190"/>
      <c r="J338" s="190"/>
      <c r="K338" s="190"/>
      <c r="L338" s="190"/>
      <c r="M338" s="29"/>
      <c r="N338" s="29"/>
      <c r="O338" s="29"/>
      <c r="P338" s="29"/>
      <c r="Q338" s="29"/>
      <c r="R338" s="29"/>
      <c r="S338" s="29"/>
      <c r="T338" s="29"/>
      <c r="U338" s="29"/>
      <c r="V338" s="29"/>
      <c r="W338" s="29"/>
      <c r="X338" s="29"/>
      <c r="Y338" s="29"/>
      <c r="Z338" s="29"/>
      <c r="AA338" s="29"/>
      <c r="AB338" s="29"/>
      <c r="AC338" s="29"/>
      <c r="AD338" s="29"/>
      <c r="AE338" s="29"/>
      <c r="AF338" s="29"/>
      <c r="AG338" s="105"/>
      <c r="AH338" s="29"/>
      <c r="AI338" s="29"/>
      <c r="AJ338" s="29"/>
    </row>
    <row r="339" spans="1:36" x14ac:dyDescent="0.35">
      <c r="A339" s="102"/>
      <c r="B339" s="94"/>
      <c r="C339" s="97" t="s">
        <v>69</v>
      </c>
      <c r="D339" s="93">
        <f t="shared" ref="D339:L339" si="36">COUNTGRADE(D7:D333,"A")</f>
        <v>13</v>
      </c>
      <c r="E339" s="93">
        <f t="shared" si="36"/>
        <v>69</v>
      </c>
      <c r="F339" s="93">
        <f t="shared" si="36"/>
        <v>58</v>
      </c>
      <c r="G339" s="93">
        <f t="shared" si="36"/>
        <v>55</v>
      </c>
      <c r="H339" s="93">
        <f t="shared" si="36"/>
        <v>81</v>
      </c>
      <c r="I339" s="93">
        <f>COUNTGRADE(I7:I333,"A")</f>
        <v>86</v>
      </c>
      <c r="J339" s="93">
        <f t="shared" si="36"/>
        <v>0</v>
      </c>
      <c r="K339" s="93">
        <f t="shared" si="36"/>
        <v>67</v>
      </c>
      <c r="L339" s="93">
        <f t="shared" si="36"/>
        <v>6</v>
      </c>
      <c r="M339" s="29"/>
      <c r="N339" s="29"/>
      <c r="O339" s="29"/>
      <c r="P339" s="29"/>
      <c r="Q339" s="29"/>
      <c r="R339" s="29"/>
      <c r="S339" s="29"/>
      <c r="T339" s="29"/>
      <c r="U339" s="29"/>
      <c r="V339" s="29"/>
      <c r="W339" s="29"/>
      <c r="X339" s="29"/>
      <c r="Y339" s="29"/>
      <c r="Z339" s="29"/>
      <c r="AA339" s="29"/>
      <c r="AB339" s="29"/>
      <c r="AC339" s="29"/>
      <c r="AD339" s="29"/>
      <c r="AE339" s="29"/>
      <c r="AF339" s="29"/>
      <c r="AG339" s="105"/>
      <c r="AH339" s="29"/>
      <c r="AI339" s="29"/>
      <c r="AJ339" s="29"/>
    </row>
    <row r="340" spans="1:36" x14ac:dyDescent="0.35">
      <c r="A340" s="102"/>
      <c r="B340" s="94"/>
      <c r="C340" s="97" t="s">
        <v>67</v>
      </c>
      <c r="D340" s="93">
        <f t="shared" ref="D340:L340" si="37">COUNTGRADE(D7:D333,"B")</f>
        <v>49</v>
      </c>
      <c r="E340" s="93">
        <f t="shared" si="37"/>
        <v>82</v>
      </c>
      <c r="F340" s="93">
        <f t="shared" si="37"/>
        <v>112</v>
      </c>
      <c r="G340" s="93">
        <f t="shared" si="37"/>
        <v>64</v>
      </c>
      <c r="H340" s="93">
        <f t="shared" si="37"/>
        <v>80</v>
      </c>
      <c r="I340" s="93">
        <f>COUNTGRADE(I7:I333,"B")</f>
        <v>72</v>
      </c>
      <c r="J340" s="93">
        <f t="shared" si="37"/>
        <v>8</v>
      </c>
      <c r="K340" s="93">
        <f t="shared" si="37"/>
        <v>97</v>
      </c>
      <c r="L340" s="93">
        <f t="shared" si="37"/>
        <v>19</v>
      </c>
      <c r="M340" s="29"/>
      <c r="N340" s="29"/>
      <c r="O340" s="29"/>
      <c r="P340" s="29"/>
      <c r="Q340" s="29"/>
      <c r="R340" s="29"/>
      <c r="S340" s="29"/>
      <c r="T340" s="29"/>
      <c r="U340" s="29"/>
      <c r="V340" s="29"/>
      <c r="W340" s="29"/>
      <c r="X340" s="29"/>
      <c r="Y340" s="29"/>
      <c r="Z340" s="29"/>
      <c r="AA340" s="29"/>
      <c r="AB340" s="29"/>
      <c r="AC340" s="29"/>
      <c r="AD340" s="29"/>
      <c r="AE340" s="29"/>
      <c r="AF340" s="29"/>
      <c r="AG340" s="105"/>
      <c r="AH340" s="29"/>
      <c r="AI340" s="29"/>
      <c r="AJ340" s="29"/>
    </row>
    <row r="341" spans="1:36" x14ac:dyDescent="0.35">
      <c r="A341" s="102"/>
      <c r="B341" s="94"/>
      <c r="C341" s="97" t="s">
        <v>68</v>
      </c>
      <c r="D341" s="93">
        <f t="shared" ref="D341:L341" si="38">COUNTGRADE(D7:D333,"C")</f>
        <v>66</v>
      </c>
      <c r="E341" s="93">
        <f t="shared" si="38"/>
        <v>85</v>
      </c>
      <c r="F341" s="93">
        <f t="shared" si="38"/>
        <v>87</v>
      </c>
      <c r="G341" s="93">
        <f t="shared" si="38"/>
        <v>108</v>
      </c>
      <c r="H341" s="93">
        <f t="shared" si="38"/>
        <v>67</v>
      </c>
      <c r="I341" s="93">
        <f>COUNTGRADE(I7:I333,"C")</f>
        <v>69</v>
      </c>
      <c r="J341" s="93">
        <f t="shared" si="38"/>
        <v>172</v>
      </c>
      <c r="K341" s="93">
        <f t="shared" si="38"/>
        <v>78</v>
      </c>
      <c r="L341" s="93">
        <f t="shared" si="38"/>
        <v>98</v>
      </c>
      <c r="M341" s="29"/>
      <c r="N341" s="29"/>
      <c r="O341" s="29"/>
      <c r="P341" s="29"/>
      <c r="Q341" s="29"/>
      <c r="R341" s="29"/>
      <c r="S341" s="29"/>
      <c r="T341" s="29"/>
      <c r="U341" s="29"/>
      <c r="V341" s="29"/>
      <c r="W341" s="29"/>
      <c r="X341" s="29"/>
      <c r="Y341" s="29"/>
      <c r="Z341" s="29"/>
      <c r="AA341" s="29"/>
      <c r="AB341" s="29"/>
      <c r="AC341" s="29"/>
      <c r="AD341" s="29"/>
      <c r="AE341" s="29"/>
      <c r="AF341" s="29"/>
      <c r="AG341" s="105"/>
      <c r="AH341" s="29"/>
      <c r="AI341" s="29"/>
      <c r="AJ341" s="29"/>
    </row>
    <row r="342" spans="1:36" x14ac:dyDescent="0.35">
      <c r="A342" s="102"/>
      <c r="B342" s="94"/>
      <c r="C342" s="97" t="s">
        <v>71</v>
      </c>
      <c r="D342" s="93">
        <f t="shared" ref="D342:L342" si="39">COUNTGRADE(D7:D223,"D")</f>
        <v>23</v>
      </c>
      <c r="E342" s="93">
        <f t="shared" si="39"/>
        <v>9</v>
      </c>
      <c r="F342" s="93">
        <f t="shared" si="39"/>
        <v>11</v>
      </c>
      <c r="G342" s="93">
        <f t="shared" si="39"/>
        <v>25</v>
      </c>
      <c r="H342" s="93">
        <f t="shared" si="39"/>
        <v>23</v>
      </c>
      <c r="I342" s="93">
        <f t="shared" si="39"/>
        <v>14</v>
      </c>
      <c r="J342" s="93">
        <f t="shared" si="39"/>
        <v>67</v>
      </c>
      <c r="K342" s="93">
        <f t="shared" si="39"/>
        <v>13</v>
      </c>
      <c r="L342" s="93">
        <f t="shared" si="39"/>
        <v>38</v>
      </c>
      <c r="M342" s="29"/>
      <c r="N342" s="29"/>
      <c r="O342" s="29"/>
      <c r="P342" s="29"/>
      <c r="Q342" s="29"/>
      <c r="R342" s="29"/>
      <c r="S342" s="29"/>
      <c r="T342" s="29"/>
      <c r="U342" s="29"/>
      <c r="V342" s="29"/>
      <c r="W342" s="29"/>
      <c r="X342" s="29"/>
      <c r="Y342" s="29"/>
      <c r="Z342" s="29"/>
      <c r="AA342" s="29"/>
      <c r="AB342" s="29"/>
      <c r="AC342" s="29"/>
      <c r="AD342" s="29"/>
      <c r="AE342" s="29"/>
      <c r="AF342" s="29"/>
      <c r="AG342" s="105"/>
      <c r="AH342" s="29"/>
      <c r="AI342" s="29"/>
      <c r="AJ342" s="29"/>
    </row>
    <row r="343" spans="1:36" x14ac:dyDescent="0.35">
      <c r="A343" s="102"/>
      <c r="B343" s="94"/>
      <c r="C343" s="97" t="s">
        <v>72</v>
      </c>
      <c r="D343" s="93">
        <f t="shared" ref="D343:U343" si="40">COUNTGRADE(D7:D333,"E")</f>
        <v>98</v>
      </c>
      <c r="E343" s="93">
        <f t="shared" si="40"/>
        <v>18</v>
      </c>
      <c r="F343" s="93">
        <f t="shared" si="40"/>
        <v>16</v>
      </c>
      <c r="G343" s="93">
        <f t="shared" si="40"/>
        <v>18</v>
      </c>
      <c r="H343" s="93">
        <f t="shared" si="40"/>
        <v>22</v>
      </c>
      <c r="I343" s="93">
        <f>COUNTGRADE(I7:I333,"E")</f>
        <v>29</v>
      </c>
      <c r="J343" s="93">
        <f t="shared" si="40"/>
        <v>19</v>
      </c>
      <c r="K343" s="93">
        <f t="shared" si="40"/>
        <v>30</v>
      </c>
      <c r="L343" s="93">
        <f t="shared" si="40"/>
        <v>63</v>
      </c>
      <c r="M343" s="93">
        <f t="shared" si="40"/>
        <v>0</v>
      </c>
      <c r="N343" s="93">
        <f t="shared" si="40"/>
        <v>0</v>
      </c>
      <c r="O343" s="93">
        <f t="shared" si="40"/>
        <v>0</v>
      </c>
      <c r="P343" s="93">
        <f t="shared" si="40"/>
        <v>0</v>
      </c>
      <c r="Q343" s="93">
        <f t="shared" si="40"/>
        <v>0</v>
      </c>
      <c r="R343" s="93">
        <f t="shared" si="40"/>
        <v>0</v>
      </c>
      <c r="S343" s="93">
        <f t="shared" si="40"/>
        <v>0</v>
      </c>
      <c r="T343" s="93">
        <f t="shared" si="40"/>
        <v>0</v>
      </c>
      <c r="U343" s="93">
        <f t="shared" si="40"/>
        <v>0</v>
      </c>
      <c r="V343" s="29"/>
      <c r="W343" s="29"/>
      <c r="X343" s="29"/>
      <c r="Y343" s="29"/>
      <c r="Z343" s="29"/>
      <c r="AA343" s="29"/>
      <c r="AB343" s="29"/>
      <c r="AC343" s="29"/>
      <c r="AD343" s="29"/>
      <c r="AE343" s="29"/>
      <c r="AF343" s="29"/>
      <c r="AG343" s="105"/>
      <c r="AH343" s="29"/>
      <c r="AI343" s="29"/>
      <c r="AJ343" s="29"/>
    </row>
    <row r="344" spans="1:36" x14ac:dyDescent="0.35">
      <c r="A344" s="102"/>
      <c r="B344" s="94"/>
      <c r="C344" s="97" t="s">
        <v>70</v>
      </c>
      <c r="D344" s="93">
        <f t="shared" ref="D344:L344" si="41">COUNTGRADE(D7:D333,"F")</f>
        <v>43</v>
      </c>
      <c r="E344" s="93">
        <f t="shared" si="41"/>
        <v>28</v>
      </c>
      <c r="F344" s="93">
        <f t="shared" si="41"/>
        <v>9</v>
      </c>
      <c r="G344" s="93">
        <f t="shared" si="41"/>
        <v>8</v>
      </c>
      <c r="H344" s="93">
        <f t="shared" si="41"/>
        <v>18</v>
      </c>
      <c r="I344" s="93">
        <f>COUNTGRADE(I7:I333,"F")</f>
        <v>17</v>
      </c>
      <c r="J344" s="93">
        <f t="shared" si="41"/>
        <v>0</v>
      </c>
      <c r="K344" s="93">
        <f t="shared" si="41"/>
        <v>3</v>
      </c>
      <c r="L344" s="93">
        <f t="shared" si="41"/>
        <v>46</v>
      </c>
      <c r="M344" s="29"/>
      <c r="N344" s="29"/>
      <c r="O344" s="29"/>
      <c r="P344" s="29"/>
      <c r="Q344" s="29"/>
      <c r="R344" s="29"/>
      <c r="S344" s="29"/>
      <c r="T344" s="29"/>
      <c r="U344" s="29"/>
      <c r="V344" s="29"/>
      <c r="W344" s="29"/>
      <c r="X344" s="29"/>
      <c r="Y344" s="29"/>
      <c r="Z344" s="29"/>
      <c r="AA344" s="29"/>
      <c r="AB344" s="29"/>
      <c r="AC344" s="29"/>
      <c r="AD344" s="29"/>
      <c r="AE344" s="29"/>
      <c r="AF344" s="29"/>
      <c r="AG344" s="105"/>
      <c r="AH344" s="29"/>
      <c r="AI344" s="29"/>
      <c r="AJ344" s="29"/>
    </row>
    <row r="345" spans="1:36" x14ac:dyDescent="0.35">
      <c r="A345" s="102"/>
      <c r="B345" s="94"/>
      <c r="C345" s="97" t="s">
        <v>91</v>
      </c>
      <c r="D345" s="93">
        <f t="shared" ref="D345:L345" si="42">INC(D7:D333)</f>
        <v>27</v>
      </c>
      <c r="E345" s="93">
        <f t="shared" si="42"/>
        <v>26</v>
      </c>
      <c r="F345" s="93">
        <f t="shared" si="42"/>
        <v>29</v>
      </c>
      <c r="G345" s="93">
        <f t="shared" si="42"/>
        <v>27</v>
      </c>
      <c r="H345" s="93">
        <f t="shared" si="42"/>
        <v>27</v>
      </c>
      <c r="I345" s="93">
        <f>INC(I7:I333)</f>
        <v>29</v>
      </c>
      <c r="J345" s="93">
        <f t="shared" si="42"/>
        <v>29</v>
      </c>
      <c r="K345" s="93">
        <f t="shared" si="42"/>
        <v>28</v>
      </c>
      <c r="L345" s="93">
        <f t="shared" si="42"/>
        <v>38</v>
      </c>
      <c r="M345" s="29"/>
      <c r="N345" s="29"/>
      <c r="O345" s="29"/>
      <c r="P345" s="29"/>
      <c r="Q345" s="29"/>
      <c r="R345" s="29"/>
      <c r="S345" s="29"/>
      <c r="T345" s="29"/>
      <c r="U345" s="29"/>
      <c r="V345" s="29"/>
      <c r="W345" s="29"/>
      <c r="X345" s="29"/>
      <c r="Y345" s="29"/>
      <c r="Z345" s="29"/>
      <c r="AA345" s="29"/>
      <c r="AB345" s="29"/>
      <c r="AC345" s="29"/>
      <c r="AD345" s="29"/>
      <c r="AE345" s="29"/>
      <c r="AF345" s="29"/>
      <c r="AG345" s="105"/>
      <c r="AH345" s="29"/>
      <c r="AI345" s="29"/>
      <c r="AJ345" s="29"/>
    </row>
    <row r="346" spans="1:36" x14ac:dyDescent="0.35">
      <c r="A346" s="102"/>
      <c r="B346" s="94"/>
      <c r="C346" s="97" t="s">
        <v>92</v>
      </c>
      <c r="D346" s="98">
        <f>SUM(D339:D345)</f>
        <v>319</v>
      </c>
      <c r="E346" s="98">
        <f t="shared" ref="E346:L346" si="43">SUM(E339:E345)</f>
        <v>317</v>
      </c>
      <c r="F346" s="98">
        <f t="shared" si="43"/>
        <v>322</v>
      </c>
      <c r="G346" s="98">
        <f t="shared" si="43"/>
        <v>305</v>
      </c>
      <c r="H346" s="98">
        <f t="shared" si="43"/>
        <v>318</v>
      </c>
      <c r="I346" s="98">
        <f t="shared" si="43"/>
        <v>316</v>
      </c>
      <c r="J346" s="98">
        <f t="shared" si="43"/>
        <v>295</v>
      </c>
      <c r="K346" s="98">
        <f t="shared" si="43"/>
        <v>316</v>
      </c>
      <c r="L346" s="98">
        <f t="shared" si="43"/>
        <v>308</v>
      </c>
      <c r="M346" s="29"/>
      <c r="N346" s="29"/>
      <c r="O346" s="29"/>
      <c r="P346" s="29"/>
      <c r="Q346" s="29"/>
      <c r="R346" s="29"/>
      <c r="S346" s="29"/>
      <c r="T346" s="29"/>
      <c r="U346" s="29"/>
      <c r="V346" s="29"/>
      <c r="W346" s="29"/>
      <c r="X346" s="29"/>
      <c r="Y346" s="29"/>
      <c r="Z346" s="29"/>
      <c r="AA346" s="29"/>
      <c r="AB346" s="29"/>
      <c r="AC346" s="29"/>
      <c r="AD346" s="29"/>
      <c r="AE346" s="29"/>
      <c r="AF346" s="29"/>
      <c r="AG346" s="105"/>
      <c r="AH346" s="29"/>
      <c r="AI346" s="29"/>
      <c r="AJ346" s="29"/>
    </row>
    <row r="347" spans="1:36" x14ac:dyDescent="0.35">
      <c r="A347" s="102"/>
      <c r="B347" s="94"/>
      <c r="C347" s="95"/>
      <c r="D347" s="29"/>
      <c r="E347" s="29"/>
      <c r="F347" s="29"/>
      <c r="G347" s="29"/>
      <c r="H347" s="29"/>
      <c r="I347" s="29"/>
      <c r="J347" s="29"/>
      <c r="K347" s="29"/>
      <c r="L347" s="29"/>
      <c r="M347" s="29"/>
      <c r="N347" s="29"/>
      <c r="O347" s="29"/>
      <c r="P347" s="29"/>
      <c r="Q347" s="29"/>
      <c r="R347" s="29"/>
      <c r="S347" s="29"/>
      <c r="T347" s="29"/>
      <c r="U347" s="29"/>
      <c r="V347" s="29"/>
      <c r="W347" s="29"/>
      <c r="X347" s="29"/>
      <c r="Y347" s="29"/>
      <c r="Z347" s="29"/>
      <c r="AA347" s="29"/>
      <c r="AB347" s="29"/>
      <c r="AC347" s="29"/>
      <c r="AD347" s="29"/>
      <c r="AE347" s="29"/>
      <c r="AF347" s="29"/>
      <c r="AG347" s="105"/>
      <c r="AH347" s="29"/>
      <c r="AI347" s="29"/>
      <c r="AJ347" s="29"/>
    </row>
    <row r="348" spans="1:36" x14ac:dyDescent="0.35">
      <c r="A348" s="102"/>
      <c r="B348" s="94"/>
      <c r="C348" s="95"/>
      <c r="D348" s="29"/>
      <c r="E348" s="29"/>
      <c r="F348" s="29"/>
      <c r="G348" s="29"/>
      <c r="H348" s="29"/>
      <c r="I348" s="29"/>
      <c r="J348" s="29"/>
      <c r="K348" s="29"/>
      <c r="L348" s="29"/>
      <c r="M348" s="29"/>
      <c r="N348" s="29"/>
      <c r="O348" s="29"/>
      <c r="P348" s="29"/>
      <c r="Q348" s="29"/>
      <c r="R348" s="29"/>
      <c r="S348" s="29"/>
      <c r="T348" s="29"/>
      <c r="U348" s="29"/>
      <c r="V348" s="29"/>
      <c r="W348" s="29"/>
      <c r="X348" s="29"/>
      <c r="Y348" s="29"/>
      <c r="Z348" s="29"/>
      <c r="AA348" s="29"/>
      <c r="AB348" s="29"/>
      <c r="AC348" s="29"/>
      <c r="AD348" s="29"/>
      <c r="AE348" s="29"/>
      <c r="AF348" s="29"/>
      <c r="AG348" s="105"/>
      <c r="AH348" s="29"/>
      <c r="AI348" s="29"/>
      <c r="AJ348" s="29"/>
    </row>
    <row r="349" spans="1:36" x14ac:dyDescent="0.35">
      <c r="A349" s="102"/>
      <c r="B349" s="94"/>
      <c r="C349" s="95"/>
      <c r="D349" s="29"/>
      <c r="E349" s="29"/>
      <c r="F349" s="29"/>
      <c r="G349" s="29"/>
      <c r="H349" s="29"/>
      <c r="I349" s="29"/>
      <c r="J349" s="29"/>
      <c r="K349" s="29"/>
      <c r="L349" s="29"/>
      <c r="M349" s="29"/>
      <c r="N349" s="29"/>
      <c r="O349" s="29"/>
      <c r="P349" s="29"/>
      <c r="Q349" s="29"/>
      <c r="R349" s="29"/>
      <c r="S349" s="29"/>
      <c r="T349" s="29"/>
      <c r="U349" s="29"/>
      <c r="V349" s="29"/>
      <c r="W349" s="29"/>
      <c r="X349" s="29"/>
      <c r="Y349" s="29"/>
      <c r="Z349" s="29"/>
      <c r="AA349" s="29"/>
      <c r="AB349" s="29"/>
      <c r="AC349" s="29"/>
      <c r="AD349" s="29"/>
      <c r="AE349" s="29"/>
      <c r="AF349" s="29"/>
      <c r="AG349" s="105"/>
      <c r="AH349" s="29"/>
      <c r="AI349" s="29"/>
      <c r="AJ349" s="29"/>
    </row>
    <row r="350" spans="1:36" x14ac:dyDescent="0.35">
      <c r="A350" s="102"/>
      <c r="B350" s="94"/>
      <c r="C350" s="95"/>
      <c r="D350" s="29"/>
      <c r="E350" s="29"/>
      <c r="F350" s="29"/>
      <c r="G350" s="29"/>
      <c r="H350" s="29"/>
      <c r="I350" s="29"/>
      <c r="J350" s="29"/>
      <c r="K350" s="29"/>
      <c r="L350" s="29"/>
      <c r="M350" s="29"/>
      <c r="N350" s="29"/>
      <c r="O350" s="29"/>
      <c r="P350" s="29"/>
      <c r="Q350" s="29"/>
      <c r="R350" s="29"/>
      <c r="S350" s="29"/>
      <c r="T350" s="29"/>
      <c r="U350" s="29"/>
      <c r="V350" s="29"/>
      <c r="W350" s="29"/>
      <c r="X350" s="29"/>
      <c r="Y350" s="29"/>
      <c r="Z350" s="29"/>
      <c r="AA350" s="29"/>
      <c r="AB350" s="29"/>
      <c r="AC350" s="29"/>
      <c r="AD350" s="29"/>
      <c r="AE350" s="29"/>
      <c r="AF350" s="29"/>
      <c r="AG350" s="105"/>
      <c r="AH350" s="29"/>
      <c r="AI350" s="29"/>
      <c r="AJ350" s="29"/>
    </row>
    <row r="351" spans="1:36" x14ac:dyDescent="0.35">
      <c r="A351" s="102"/>
      <c r="B351" s="94"/>
      <c r="C351" s="95"/>
      <c r="D351" s="29"/>
      <c r="E351" s="29"/>
      <c r="F351" s="29"/>
      <c r="G351" s="29"/>
      <c r="H351" s="29"/>
      <c r="I351" s="29"/>
      <c r="J351" s="29"/>
      <c r="K351" s="29"/>
      <c r="L351" s="29"/>
      <c r="M351" s="29"/>
      <c r="N351" s="29"/>
      <c r="O351" s="29"/>
      <c r="P351" s="29"/>
      <c r="Q351" s="29"/>
      <c r="R351" s="29"/>
      <c r="S351" s="29"/>
      <c r="T351" s="29"/>
      <c r="U351" s="29"/>
      <c r="V351" s="29"/>
      <c r="W351" s="29"/>
      <c r="X351" s="29"/>
      <c r="Y351" s="29"/>
      <c r="Z351" s="29"/>
      <c r="AA351" s="29"/>
      <c r="AB351" s="29"/>
      <c r="AC351" s="29"/>
      <c r="AD351" s="29"/>
      <c r="AE351" s="29"/>
      <c r="AF351" s="29"/>
      <c r="AG351" s="105"/>
      <c r="AH351" s="29"/>
      <c r="AI351" s="29"/>
      <c r="AJ351" s="29"/>
    </row>
    <row r="352" spans="1:36" x14ac:dyDescent="0.35">
      <c r="A352" s="102"/>
      <c r="B352" s="94"/>
      <c r="C352" s="95"/>
      <c r="D352" s="29"/>
      <c r="E352" s="29"/>
      <c r="F352" s="29"/>
      <c r="G352" s="29"/>
      <c r="H352" s="29"/>
      <c r="I352" s="29"/>
      <c r="J352" s="29"/>
      <c r="K352" s="29"/>
      <c r="L352" s="29"/>
      <c r="M352" s="29"/>
      <c r="N352" s="29"/>
      <c r="O352" s="29"/>
      <c r="P352" s="29"/>
      <c r="Q352" s="29"/>
      <c r="R352" s="29"/>
      <c r="S352" s="29"/>
      <c r="T352" s="29"/>
      <c r="U352" s="29"/>
      <c r="V352" s="29"/>
      <c r="W352" s="29"/>
      <c r="X352" s="29"/>
      <c r="Y352" s="29"/>
      <c r="Z352" s="29"/>
      <c r="AA352" s="29"/>
      <c r="AB352" s="29"/>
      <c r="AC352" s="29"/>
      <c r="AD352" s="29"/>
      <c r="AE352" s="29"/>
      <c r="AF352" s="29"/>
      <c r="AG352" s="105"/>
      <c r="AH352" s="29"/>
      <c r="AI352" s="29"/>
      <c r="AJ352" s="29"/>
    </row>
    <row r="353" spans="1:36" x14ac:dyDescent="0.35">
      <c r="A353" s="102"/>
      <c r="B353" s="94"/>
      <c r="C353" s="95"/>
      <c r="D353" s="29"/>
      <c r="E353" s="29"/>
      <c r="F353" s="29"/>
      <c r="G353" s="29"/>
      <c r="H353" s="29"/>
      <c r="I353" s="29"/>
      <c r="J353" s="29"/>
      <c r="K353" s="29"/>
      <c r="L353" s="29"/>
      <c r="M353" s="29"/>
      <c r="N353" s="29"/>
      <c r="O353" s="29"/>
      <c r="P353" s="29"/>
      <c r="Q353" s="29"/>
      <c r="R353" s="29"/>
      <c r="S353" s="29"/>
      <c r="T353" s="29"/>
      <c r="U353" s="29"/>
      <c r="V353" s="29"/>
      <c r="W353" s="29"/>
      <c r="X353" s="29"/>
      <c r="Y353" s="29"/>
      <c r="Z353" s="29"/>
      <c r="AA353" s="29"/>
      <c r="AB353" s="29"/>
      <c r="AC353" s="29"/>
      <c r="AD353" s="29"/>
      <c r="AE353" s="29"/>
      <c r="AF353" s="29"/>
      <c r="AG353" s="105"/>
      <c r="AH353" s="29"/>
      <c r="AI353" s="29"/>
      <c r="AJ353" s="29"/>
    </row>
    <row r="354" spans="1:36" x14ac:dyDescent="0.35">
      <c r="A354" s="102"/>
      <c r="B354" s="94"/>
      <c r="C354" s="95"/>
      <c r="D354" s="29"/>
      <c r="E354" s="29"/>
      <c r="F354" s="29"/>
      <c r="G354" s="29"/>
      <c r="H354" s="29"/>
      <c r="I354" s="29"/>
      <c r="J354" s="29"/>
      <c r="K354" s="29"/>
      <c r="L354" s="29"/>
      <c r="M354" s="29"/>
      <c r="N354" s="29"/>
      <c r="O354" s="29"/>
      <c r="P354" s="29"/>
      <c r="Q354" s="29"/>
      <c r="R354" s="29"/>
      <c r="S354" s="29"/>
      <c r="T354" s="29"/>
      <c r="U354" s="29"/>
      <c r="V354" s="29"/>
      <c r="W354" s="29"/>
      <c r="X354" s="29"/>
      <c r="Y354" s="29"/>
      <c r="Z354" s="29"/>
      <c r="AA354" s="29"/>
      <c r="AB354" s="29"/>
      <c r="AC354" s="29"/>
      <c r="AD354" s="29"/>
      <c r="AE354" s="29"/>
      <c r="AF354" s="29"/>
      <c r="AG354" s="105"/>
      <c r="AH354" s="29"/>
      <c r="AI354" s="29"/>
      <c r="AJ354" s="29"/>
    </row>
    <row r="355" spans="1:36" x14ac:dyDescent="0.35">
      <c r="A355" s="102"/>
      <c r="B355" s="94"/>
      <c r="C355" s="95"/>
      <c r="D355" s="29"/>
      <c r="E355" s="29"/>
      <c r="F355" s="29"/>
      <c r="G355" s="29"/>
      <c r="H355" s="29"/>
      <c r="I355" s="29"/>
      <c r="J355" s="29"/>
      <c r="K355" s="29"/>
      <c r="L355" s="29"/>
      <c r="M355" s="29"/>
      <c r="N355" s="29"/>
      <c r="O355" s="29"/>
      <c r="P355" s="29"/>
      <c r="Q355" s="29"/>
      <c r="R355" s="29"/>
      <c r="S355" s="29"/>
      <c r="T355" s="29"/>
      <c r="U355" s="29"/>
      <c r="V355" s="29"/>
      <c r="W355" s="29"/>
      <c r="X355" s="29"/>
      <c r="Y355" s="29"/>
      <c r="Z355" s="29"/>
      <c r="AA355" s="29"/>
      <c r="AB355" s="29"/>
      <c r="AC355" s="29"/>
      <c r="AD355" s="29"/>
      <c r="AE355" s="29"/>
      <c r="AF355" s="29"/>
      <c r="AG355" s="105"/>
      <c r="AH355" s="29"/>
      <c r="AI355" s="29"/>
      <c r="AJ355" s="29"/>
    </row>
    <row r="356" spans="1:36" x14ac:dyDescent="0.35">
      <c r="A356" s="102"/>
      <c r="B356" s="94"/>
      <c r="C356" s="95"/>
      <c r="D356" s="29"/>
      <c r="E356" s="29"/>
      <c r="F356" s="29"/>
      <c r="G356" s="29"/>
      <c r="H356" s="29"/>
      <c r="I356" s="29"/>
      <c r="J356" s="29"/>
      <c r="K356" s="29"/>
      <c r="L356" s="29"/>
      <c r="M356" s="29"/>
      <c r="N356" s="29"/>
      <c r="O356" s="29"/>
      <c r="P356" s="29"/>
      <c r="Q356" s="29"/>
      <c r="R356" s="29"/>
      <c r="S356" s="29"/>
      <c r="T356" s="29"/>
      <c r="U356" s="29"/>
      <c r="V356" s="29"/>
      <c r="W356" s="29"/>
      <c r="X356" s="29"/>
      <c r="Y356" s="29"/>
      <c r="Z356" s="29"/>
      <c r="AA356" s="29"/>
      <c r="AB356" s="29"/>
      <c r="AC356" s="29"/>
      <c r="AD356" s="29"/>
      <c r="AE356" s="29"/>
      <c r="AF356" s="29"/>
      <c r="AG356" s="105"/>
      <c r="AH356" s="29"/>
      <c r="AI356" s="29"/>
      <c r="AJ356" s="29"/>
    </row>
    <row r="357" spans="1:36" x14ac:dyDescent="0.35">
      <c r="A357" s="102"/>
      <c r="B357" s="94"/>
      <c r="C357" s="95"/>
      <c r="D357" s="29"/>
      <c r="E357" s="29"/>
      <c r="F357" s="29"/>
      <c r="G357" s="29"/>
      <c r="H357" s="29"/>
      <c r="I357" s="29"/>
      <c r="J357" s="29"/>
      <c r="K357" s="29"/>
      <c r="L357" s="29"/>
      <c r="M357" s="29"/>
      <c r="N357" s="29"/>
      <c r="O357" s="29"/>
      <c r="P357" s="29"/>
      <c r="Q357" s="29"/>
      <c r="R357" s="29"/>
      <c r="S357" s="29"/>
      <c r="T357" s="29"/>
      <c r="U357" s="29"/>
      <c r="V357" s="29"/>
      <c r="W357" s="29"/>
      <c r="X357" s="29"/>
      <c r="Y357" s="29"/>
      <c r="Z357" s="29"/>
      <c r="AA357" s="29"/>
      <c r="AB357" s="29"/>
      <c r="AC357" s="29"/>
      <c r="AD357" s="29"/>
      <c r="AE357" s="29"/>
      <c r="AF357" s="29"/>
      <c r="AG357" s="105"/>
      <c r="AH357" s="29"/>
      <c r="AI357" s="29"/>
      <c r="AJ357" s="29"/>
    </row>
    <row r="358" spans="1:36" x14ac:dyDescent="0.35">
      <c r="A358" s="102"/>
      <c r="B358" s="94"/>
      <c r="C358" s="95"/>
      <c r="D358" s="29"/>
      <c r="E358" s="29"/>
      <c r="F358" s="29"/>
      <c r="G358" s="29"/>
      <c r="H358" s="29"/>
      <c r="I358" s="29"/>
      <c r="J358" s="29"/>
      <c r="K358" s="29"/>
      <c r="L358" s="29"/>
      <c r="M358" s="29"/>
      <c r="N358" s="29"/>
      <c r="O358" s="29"/>
      <c r="P358" s="29"/>
      <c r="Q358" s="29"/>
      <c r="R358" s="29"/>
      <c r="S358" s="29"/>
      <c r="T358" s="29"/>
      <c r="U358" s="29"/>
      <c r="V358" s="29"/>
      <c r="W358" s="29"/>
      <c r="X358" s="29"/>
      <c r="Y358" s="29"/>
      <c r="Z358" s="29"/>
      <c r="AA358" s="29"/>
      <c r="AB358" s="29"/>
      <c r="AC358" s="29"/>
      <c r="AD358" s="29"/>
      <c r="AE358" s="29"/>
      <c r="AF358" s="29"/>
      <c r="AG358" s="105"/>
      <c r="AH358" s="29"/>
      <c r="AI358" s="29"/>
      <c r="AJ358" s="29"/>
    </row>
    <row r="359" spans="1:36" x14ac:dyDescent="0.35">
      <c r="A359" s="102"/>
      <c r="B359" s="94"/>
      <c r="C359" s="95"/>
      <c r="D359" s="29"/>
      <c r="E359" s="29"/>
      <c r="F359" s="29"/>
      <c r="G359" s="29"/>
      <c r="H359" s="29"/>
      <c r="I359" s="29"/>
      <c r="J359" s="29"/>
      <c r="K359" s="29"/>
      <c r="L359" s="29"/>
      <c r="M359" s="29"/>
      <c r="N359" s="29"/>
      <c r="O359" s="29"/>
      <c r="P359" s="29"/>
      <c r="Q359" s="29"/>
      <c r="R359" s="29"/>
      <c r="S359" s="29"/>
      <c r="T359" s="29"/>
      <c r="U359" s="29"/>
      <c r="V359" s="29"/>
      <c r="W359" s="29"/>
      <c r="X359" s="29"/>
      <c r="Y359" s="29"/>
      <c r="Z359" s="29"/>
      <c r="AA359" s="29"/>
      <c r="AB359" s="29"/>
      <c r="AC359" s="29"/>
      <c r="AD359" s="29"/>
      <c r="AE359" s="29"/>
      <c r="AF359" s="29"/>
      <c r="AG359" s="105"/>
      <c r="AH359" s="29"/>
      <c r="AI359" s="29"/>
      <c r="AJ359" s="29"/>
    </row>
    <row r="360" spans="1:36" x14ac:dyDescent="0.35">
      <c r="A360" s="102"/>
      <c r="B360" s="94"/>
      <c r="C360" s="95"/>
      <c r="D360" s="29"/>
      <c r="E360" s="29"/>
      <c r="F360" s="29"/>
      <c r="G360" s="29"/>
      <c r="H360" s="29"/>
      <c r="I360" s="29"/>
      <c r="J360" s="29"/>
      <c r="K360" s="29"/>
      <c r="L360" s="29"/>
      <c r="M360" s="29"/>
      <c r="N360" s="29"/>
      <c r="O360" s="29"/>
      <c r="P360" s="29"/>
      <c r="Q360" s="29"/>
      <c r="R360" s="29"/>
      <c r="S360" s="29"/>
      <c r="T360" s="29"/>
      <c r="U360" s="29"/>
      <c r="V360" s="29"/>
      <c r="W360" s="29"/>
      <c r="X360" s="29"/>
      <c r="Y360" s="29"/>
      <c r="Z360" s="29"/>
      <c r="AA360" s="29"/>
      <c r="AB360" s="29"/>
      <c r="AC360" s="29"/>
      <c r="AD360" s="29"/>
      <c r="AE360" s="29"/>
      <c r="AF360" s="29"/>
      <c r="AG360" s="105"/>
      <c r="AH360" s="29"/>
      <c r="AI360" s="29"/>
      <c r="AJ360" s="29"/>
    </row>
    <row r="361" spans="1:36" x14ac:dyDescent="0.35">
      <c r="A361" s="102"/>
      <c r="B361" s="94"/>
      <c r="C361" s="95"/>
      <c r="D361" s="29"/>
      <c r="E361" s="29"/>
      <c r="F361" s="29"/>
      <c r="G361" s="29"/>
      <c r="H361" s="29"/>
      <c r="I361" s="29"/>
      <c r="J361" s="29"/>
      <c r="K361" s="29"/>
      <c r="L361" s="29"/>
      <c r="M361" s="29"/>
      <c r="N361" s="29"/>
      <c r="O361" s="29"/>
      <c r="P361" s="29"/>
      <c r="Q361" s="29"/>
      <c r="R361" s="29"/>
      <c r="S361" s="29"/>
      <c r="T361" s="29"/>
      <c r="U361" s="29"/>
      <c r="V361" s="29"/>
      <c r="W361" s="29"/>
      <c r="X361" s="29"/>
      <c r="Y361" s="29"/>
      <c r="Z361" s="29"/>
      <c r="AA361" s="29"/>
      <c r="AB361" s="29"/>
      <c r="AC361" s="29"/>
      <c r="AD361" s="29"/>
      <c r="AE361" s="29"/>
      <c r="AF361" s="29"/>
      <c r="AG361" s="105"/>
      <c r="AH361" s="29"/>
      <c r="AI361" s="29"/>
      <c r="AJ361" s="29"/>
    </row>
    <row r="362" spans="1:36" x14ac:dyDescent="0.35">
      <c r="A362" s="102"/>
      <c r="B362" s="94"/>
      <c r="C362" s="95"/>
      <c r="D362" s="29"/>
      <c r="E362" s="29"/>
      <c r="F362" s="29"/>
      <c r="G362" s="29"/>
      <c r="H362" s="29"/>
      <c r="I362" s="29"/>
      <c r="J362" s="29"/>
      <c r="K362" s="29"/>
      <c r="L362" s="29"/>
      <c r="M362" s="29"/>
      <c r="N362" s="29"/>
      <c r="O362" s="29"/>
      <c r="P362" s="29"/>
      <c r="Q362" s="29"/>
      <c r="R362" s="29"/>
      <c r="S362" s="29"/>
      <c r="T362" s="29"/>
      <c r="U362" s="29"/>
      <c r="V362" s="29"/>
      <c r="W362" s="29"/>
      <c r="X362" s="29"/>
      <c r="Y362" s="29"/>
      <c r="Z362" s="29"/>
      <c r="AA362" s="29"/>
      <c r="AB362" s="29"/>
      <c r="AC362" s="29"/>
      <c r="AD362" s="29"/>
      <c r="AE362" s="29"/>
      <c r="AF362" s="29"/>
      <c r="AG362" s="105"/>
      <c r="AH362" s="29"/>
      <c r="AI362" s="29"/>
      <c r="AJ362" s="29"/>
    </row>
    <row r="363" spans="1:36" x14ac:dyDescent="0.35">
      <c r="A363" s="102"/>
      <c r="B363" s="94"/>
      <c r="C363" s="95"/>
      <c r="D363" s="29"/>
      <c r="E363" s="29"/>
      <c r="F363" s="29"/>
      <c r="G363" s="29"/>
      <c r="H363" s="29"/>
      <c r="I363" s="29"/>
      <c r="J363" s="29"/>
      <c r="K363" s="29"/>
      <c r="L363" s="29"/>
      <c r="M363" s="29"/>
      <c r="N363" s="29"/>
      <c r="O363" s="29"/>
      <c r="P363" s="29"/>
      <c r="Q363" s="29"/>
      <c r="R363" s="29"/>
      <c r="S363" s="29"/>
      <c r="T363" s="29"/>
      <c r="U363" s="29"/>
      <c r="V363" s="29"/>
      <c r="W363" s="29"/>
      <c r="X363" s="29"/>
      <c r="Y363" s="29"/>
      <c r="Z363" s="29"/>
      <c r="AA363" s="29"/>
      <c r="AB363" s="29"/>
      <c r="AC363" s="29"/>
      <c r="AD363" s="29"/>
      <c r="AE363" s="29"/>
      <c r="AF363" s="29"/>
      <c r="AG363" s="105"/>
      <c r="AH363" s="29"/>
      <c r="AI363" s="29"/>
      <c r="AJ363" s="29"/>
    </row>
    <row r="364" spans="1:36" x14ac:dyDescent="0.35">
      <c r="A364" s="102"/>
      <c r="B364" s="94"/>
      <c r="C364" s="95"/>
      <c r="D364" s="29"/>
      <c r="E364" s="29"/>
      <c r="F364" s="29"/>
      <c r="G364" s="29"/>
      <c r="H364" s="29"/>
      <c r="I364" s="29"/>
      <c r="J364" s="29"/>
      <c r="K364" s="29"/>
      <c r="L364" s="29"/>
      <c r="M364" s="29"/>
      <c r="N364" s="29"/>
      <c r="O364" s="29"/>
      <c r="P364" s="29"/>
      <c r="Q364" s="29"/>
      <c r="R364" s="29"/>
      <c r="S364" s="29"/>
      <c r="T364" s="29"/>
      <c r="U364" s="29"/>
      <c r="V364" s="29"/>
      <c r="W364" s="29"/>
      <c r="X364" s="29"/>
      <c r="Y364" s="29"/>
      <c r="Z364" s="29"/>
      <c r="AA364" s="29"/>
      <c r="AB364" s="29"/>
      <c r="AC364" s="29"/>
      <c r="AD364" s="29"/>
      <c r="AE364" s="29"/>
      <c r="AF364" s="29"/>
      <c r="AG364" s="105"/>
      <c r="AH364" s="29"/>
      <c r="AI364" s="29"/>
      <c r="AJ364" s="29"/>
    </row>
    <row r="365" spans="1:36" x14ac:dyDescent="0.35">
      <c r="A365" s="102"/>
      <c r="B365" s="94"/>
      <c r="C365" s="95"/>
      <c r="D365" s="29"/>
      <c r="E365" s="29"/>
      <c r="F365" s="29"/>
      <c r="G365" s="29"/>
      <c r="H365" s="29"/>
      <c r="I365" s="29"/>
      <c r="J365" s="29"/>
      <c r="K365" s="29"/>
      <c r="L365" s="29"/>
      <c r="M365" s="29"/>
      <c r="N365" s="29"/>
      <c r="O365" s="29"/>
      <c r="P365" s="29"/>
      <c r="Q365" s="29"/>
      <c r="R365" s="29"/>
      <c r="S365" s="29"/>
      <c r="T365" s="29"/>
      <c r="U365" s="29"/>
      <c r="V365" s="29"/>
      <c r="W365" s="29"/>
      <c r="X365" s="29"/>
      <c r="Y365" s="29"/>
      <c r="Z365" s="29"/>
      <c r="AA365" s="29"/>
      <c r="AB365" s="29"/>
      <c r="AC365" s="29"/>
      <c r="AD365" s="29"/>
      <c r="AE365" s="29"/>
      <c r="AF365" s="29"/>
      <c r="AG365" s="105"/>
      <c r="AH365" s="29"/>
      <c r="AI365" s="29"/>
      <c r="AJ365" s="29"/>
    </row>
    <row r="366" spans="1:36" x14ac:dyDescent="0.35">
      <c r="A366" s="102"/>
      <c r="B366" s="94"/>
      <c r="C366" s="95"/>
      <c r="D366" s="29"/>
      <c r="E366" s="29"/>
      <c r="F366" s="29"/>
      <c r="G366" s="29"/>
      <c r="H366" s="29"/>
      <c r="I366" s="29"/>
      <c r="J366" s="29"/>
      <c r="K366" s="29"/>
      <c r="L366" s="29"/>
      <c r="M366" s="29"/>
      <c r="N366" s="29"/>
      <c r="O366" s="29"/>
      <c r="P366" s="29"/>
      <c r="Q366" s="29"/>
      <c r="R366" s="29"/>
      <c r="S366" s="29"/>
      <c r="T366" s="29"/>
      <c r="U366" s="29"/>
      <c r="V366" s="29"/>
      <c r="W366" s="29"/>
      <c r="X366" s="29"/>
      <c r="Y366" s="29"/>
      <c r="Z366" s="29"/>
      <c r="AA366" s="29"/>
      <c r="AB366" s="29"/>
      <c r="AC366" s="29"/>
      <c r="AD366" s="29"/>
      <c r="AE366" s="29"/>
      <c r="AF366" s="29"/>
      <c r="AG366" s="105"/>
      <c r="AH366" s="29"/>
      <c r="AI366" s="29"/>
      <c r="AJ366" s="29"/>
    </row>
    <row r="367" spans="1:36" x14ac:dyDescent="0.35">
      <c r="A367" s="102"/>
      <c r="B367" s="94"/>
      <c r="C367" s="95"/>
      <c r="D367" s="29"/>
      <c r="E367" s="29"/>
      <c r="F367" s="29"/>
      <c r="G367" s="29"/>
      <c r="H367" s="29"/>
      <c r="I367" s="29"/>
      <c r="J367" s="29"/>
      <c r="K367" s="29"/>
      <c r="L367" s="29"/>
      <c r="M367" s="29"/>
      <c r="N367" s="29"/>
      <c r="O367" s="29"/>
      <c r="P367" s="29"/>
      <c r="Q367" s="29"/>
      <c r="R367" s="29"/>
      <c r="S367" s="29"/>
      <c r="T367" s="29"/>
      <c r="U367" s="29"/>
      <c r="V367" s="29"/>
      <c r="W367" s="29"/>
      <c r="X367" s="29"/>
      <c r="Y367" s="29"/>
      <c r="Z367" s="29"/>
      <c r="AA367" s="29"/>
      <c r="AB367" s="29"/>
      <c r="AC367" s="29"/>
      <c r="AD367" s="29"/>
      <c r="AE367" s="29"/>
      <c r="AF367" s="29"/>
      <c r="AG367" s="105"/>
      <c r="AH367" s="29"/>
      <c r="AI367" s="29"/>
      <c r="AJ367" s="29"/>
    </row>
    <row r="368" spans="1:36" x14ac:dyDescent="0.35">
      <c r="A368" s="102"/>
      <c r="B368" s="94"/>
      <c r="C368" s="95"/>
      <c r="D368" s="29"/>
      <c r="E368" s="29"/>
      <c r="F368" s="29"/>
      <c r="G368" s="29"/>
      <c r="H368" s="29"/>
      <c r="I368" s="29"/>
      <c r="J368" s="29"/>
      <c r="K368" s="29"/>
      <c r="L368" s="29"/>
      <c r="M368" s="29"/>
      <c r="N368" s="29"/>
      <c r="O368" s="29"/>
      <c r="P368" s="29"/>
      <c r="Q368" s="29"/>
      <c r="R368" s="29"/>
      <c r="S368" s="29"/>
      <c r="T368" s="29"/>
      <c r="U368" s="29"/>
      <c r="V368" s="29"/>
      <c r="W368" s="29"/>
      <c r="X368" s="29"/>
      <c r="Y368" s="29"/>
      <c r="Z368" s="29"/>
      <c r="AA368" s="29"/>
      <c r="AB368" s="29"/>
      <c r="AC368" s="29"/>
      <c r="AD368" s="29"/>
      <c r="AE368" s="29"/>
      <c r="AF368" s="29"/>
      <c r="AG368" s="105"/>
      <c r="AH368" s="29"/>
      <c r="AI368" s="29"/>
      <c r="AJ368" s="29"/>
    </row>
    <row r="369" spans="1:36" x14ac:dyDescent="0.35">
      <c r="A369" s="102"/>
      <c r="B369" s="94"/>
      <c r="C369" s="95"/>
      <c r="D369" s="29"/>
      <c r="E369" s="29"/>
      <c r="F369" s="29"/>
      <c r="G369" s="29"/>
      <c r="H369" s="29"/>
      <c r="I369" s="29"/>
      <c r="J369" s="29"/>
      <c r="K369" s="29"/>
      <c r="L369" s="29"/>
      <c r="M369" s="29"/>
      <c r="N369" s="29"/>
      <c r="O369" s="29"/>
      <c r="P369" s="29"/>
      <c r="Q369" s="29"/>
      <c r="R369" s="29"/>
      <c r="S369" s="29"/>
      <c r="T369" s="29"/>
      <c r="U369" s="29"/>
      <c r="V369" s="29"/>
      <c r="W369" s="29"/>
      <c r="X369" s="29"/>
      <c r="Y369" s="29"/>
      <c r="Z369" s="29"/>
      <c r="AA369" s="29"/>
      <c r="AB369" s="29"/>
      <c r="AC369" s="29"/>
      <c r="AD369" s="29"/>
      <c r="AE369" s="29"/>
      <c r="AF369" s="29"/>
      <c r="AG369" s="105"/>
      <c r="AH369" s="29"/>
      <c r="AI369" s="29"/>
      <c r="AJ369" s="29"/>
    </row>
    <row r="370" spans="1:36" x14ac:dyDescent="0.35">
      <c r="A370" s="102"/>
      <c r="B370" s="94"/>
      <c r="C370" s="95"/>
      <c r="D370" s="29"/>
      <c r="E370" s="29"/>
      <c r="F370" s="29"/>
      <c r="G370" s="29"/>
      <c r="H370" s="29"/>
      <c r="I370" s="29"/>
      <c r="J370" s="29"/>
      <c r="K370" s="29"/>
      <c r="L370" s="29"/>
      <c r="M370" s="29"/>
      <c r="N370" s="29"/>
      <c r="O370" s="29"/>
      <c r="P370" s="29"/>
      <c r="Q370" s="29"/>
      <c r="R370" s="29"/>
      <c r="S370" s="29"/>
      <c r="T370" s="29"/>
      <c r="U370" s="29"/>
      <c r="V370" s="29"/>
      <c r="W370" s="29"/>
      <c r="X370" s="29"/>
      <c r="Y370" s="29"/>
      <c r="Z370" s="29"/>
      <c r="AA370" s="29"/>
      <c r="AB370" s="29"/>
      <c r="AC370" s="29"/>
      <c r="AD370" s="29"/>
      <c r="AE370" s="29"/>
      <c r="AF370" s="29"/>
      <c r="AG370" s="105"/>
      <c r="AH370" s="29"/>
      <c r="AI370" s="29"/>
      <c r="AJ370" s="29"/>
    </row>
    <row r="371" spans="1:36" x14ac:dyDescent="0.35">
      <c r="A371" s="102"/>
      <c r="B371" s="94"/>
      <c r="C371" s="95"/>
      <c r="D371" s="29"/>
      <c r="E371" s="29"/>
      <c r="F371" s="29"/>
      <c r="G371" s="29"/>
      <c r="H371" s="29"/>
      <c r="I371" s="29"/>
      <c r="J371" s="29"/>
      <c r="K371" s="29"/>
      <c r="L371" s="29"/>
      <c r="M371" s="29"/>
      <c r="N371" s="29"/>
      <c r="O371" s="29"/>
      <c r="P371" s="29"/>
      <c r="Q371" s="29"/>
      <c r="R371" s="29"/>
      <c r="S371" s="29"/>
      <c r="T371" s="29"/>
      <c r="U371" s="29"/>
      <c r="V371" s="29"/>
      <c r="W371" s="29"/>
      <c r="X371" s="29"/>
      <c r="Y371" s="29"/>
      <c r="Z371" s="29"/>
      <c r="AA371" s="29"/>
      <c r="AB371" s="29"/>
      <c r="AC371" s="29"/>
      <c r="AD371" s="29"/>
      <c r="AE371" s="29"/>
      <c r="AF371" s="29"/>
      <c r="AG371" s="105"/>
      <c r="AH371" s="29"/>
      <c r="AI371" s="29"/>
      <c r="AJ371" s="29"/>
    </row>
    <row r="372" spans="1:36" x14ac:dyDescent="0.35">
      <c r="A372" s="102"/>
      <c r="B372" s="94"/>
      <c r="C372" s="95"/>
      <c r="D372" s="29"/>
      <c r="E372" s="29"/>
      <c r="F372" s="29"/>
      <c r="G372" s="29"/>
      <c r="H372" s="29"/>
      <c r="I372" s="29"/>
      <c r="J372" s="29"/>
      <c r="K372" s="29"/>
      <c r="L372" s="29"/>
      <c r="M372" s="29"/>
      <c r="N372" s="29"/>
      <c r="O372" s="29"/>
      <c r="P372" s="29"/>
      <c r="Q372" s="29"/>
      <c r="R372" s="29"/>
      <c r="S372" s="29"/>
      <c r="T372" s="29"/>
      <c r="U372" s="29"/>
      <c r="V372" s="29"/>
      <c r="W372" s="29"/>
      <c r="X372" s="29"/>
      <c r="Y372" s="29"/>
      <c r="Z372" s="29"/>
      <c r="AA372" s="29"/>
      <c r="AB372" s="29"/>
      <c r="AC372" s="29"/>
      <c r="AD372" s="29"/>
      <c r="AE372" s="29"/>
      <c r="AF372" s="29"/>
      <c r="AG372" s="105"/>
      <c r="AH372" s="29"/>
      <c r="AI372" s="29"/>
      <c r="AJ372" s="29"/>
    </row>
    <row r="373" spans="1:36" x14ac:dyDescent="0.35">
      <c r="A373" s="102"/>
      <c r="B373" s="94"/>
      <c r="C373" s="95"/>
      <c r="D373" s="29"/>
      <c r="E373" s="29"/>
      <c r="F373" s="29"/>
      <c r="G373" s="29"/>
      <c r="H373" s="29"/>
      <c r="I373" s="29"/>
      <c r="J373" s="29"/>
      <c r="K373" s="29"/>
      <c r="L373" s="29"/>
      <c r="M373" s="29"/>
      <c r="N373" s="29"/>
      <c r="O373" s="29"/>
      <c r="P373" s="29"/>
      <c r="Q373" s="29"/>
      <c r="R373" s="29"/>
      <c r="S373" s="29"/>
      <c r="T373" s="29"/>
      <c r="U373" s="29"/>
      <c r="V373" s="29"/>
      <c r="W373" s="29"/>
      <c r="X373" s="29"/>
      <c r="Y373" s="29"/>
      <c r="Z373" s="29"/>
      <c r="AA373" s="29"/>
      <c r="AB373" s="29"/>
      <c r="AC373" s="29"/>
      <c r="AD373" s="29"/>
      <c r="AE373" s="29"/>
      <c r="AF373" s="29"/>
      <c r="AG373" s="105"/>
      <c r="AH373" s="29"/>
      <c r="AI373" s="29"/>
      <c r="AJ373" s="29"/>
    </row>
    <row r="374" spans="1:36" x14ac:dyDescent="0.35">
      <c r="A374" s="102"/>
      <c r="B374" s="94"/>
      <c r="C374" s="95"/>
      <c r="D374" s="29"/>
      <c r="E374" s="29"/>
      <c r="F374" s="29"/>
      <c r="G374" s="29"/>
      <c r="H374" s="29"/>
      <c r="I374" s="29"/>
      <c r="J374" s="29"/>
      <c r="K374" s="29"/>
      <c r="L374" s="29"/>
      <c r="M374" s="29"/>
      <c r="N374" s="29"/>
      <c r="O374" s="29"/>
      <c r="P374" s="29"/>
      <c r="Q374" s="29"/>
      <c r="R374" s="29"/>
      <c r="S374" s="29"/>
      <c r="T374" s="29"/>
      <c r="U374" s="29"/>
      <c r="V374" s="29"/>
      <c r="W374" s="29"/>
      <c r="X374" s="29"/>
      <c r="Y374" s="29"/>
      <c r="Z374" s="29"/>
      <c r="AA374" s="29"/>
      <c r="AB374" s="29"/>
      <c r="AC374" s="29"/>
      <c r="AD374" s="29"/>
      <c r="AE374" s="29"/>
      <c r="AF374" s="29"/>
      <c r="AG374" s="105"/>
      <c r="AH374" s="29"/>
      <c r="AI374" s="29"/>
      <c r="AJ374" s="29"/>
    </row>
    <row r="375" spans="1:36" x14ac:dyDescent="0.35">
      <c r="A375" s="102"/>
      <c r="B375" s="94"/>
      <c r="C375" s="95"/>
      <c r="D375" s="29"/>
      <c r="E375" s="29"/>
      <c r="F375" s="29"/>
      <c r="G375" s="29"/>
      <c r="H375" s="29"/>
      <c r="I375" s="29"/>
      <c r="J375" s="29"/>
      <c r="K375" s="29"/>
      <c r="L375" s="29"/>
      <c r="M375" s="29"/>
      <c r="N375" s="29"/>
      <c r="O375" s="29"/>
      <c r="P375" s="29"/>
      <c r="Q375" s="29"/>
      <c r="R375" s="29"/>
      <c r="S375" s="29"/>
      <c r="T375" s="29"/>
      <c r="U375" s="29"/>
      <c r="V375" s="29"/>
      <c r="W375" s="29"/>
      <c r="X375" s="29"/>
      <c r="Y375" s="29"/>
      <c r="Z375" s="29"/>
      <c r="AA375" s="29"/>
      <c r="AB375" s="29"/>
      <c r="AC375" s="29"/>
      <c r="AD375" s="29"/>
      <c r="AE375" s="29"/>
      <c r="AF375" s="29"/>
      <c r="AG375" s="105"/>
      <c r="AH375" s="29"/>
      <c r="AI375" s="29"/>
      <c r="AJ375" s="29"/>
    </row>
    <row r="376" spans="1:36" x14ac:dyDescent="0.35">
      <c r="A376" s="102"/>
      <c r="B376" s="94"/>
      <c r="C376" s="95"/>
      <c r="D376" s="29"/>
      <c r="E376" s="29"/>
      <c r="F376" s="29"/>
      <c r="G376" s="29"/>
      <c r="H376" s="29"/>
      <c r="I376" s="29"/>
      <c r="J376" s="29"/>
      <c r="K376" s="29"/>
      <c r="L376" s="29"/>
      <c r="M376" s="29"/>
      <c r="N376" s="29"/>
      <c r="O376" s="29"/>
      <c r="P376" s="29"/>
      <c r="Q376" s="29"/>
      <c r="R376" s="29"/>
      <c r="S376" s="29"/>
      <c r="T376" s="29"/>
      <c r="U376" s="29"/>
      <c r="V376" s="29"/>
      <c r="W376" s="29"/>
      <c r="X376" s="29"/>
      <c r="Y376" s="29"/>
      <c r="Z376" s="29"/>
      <c r="AA376" s="29"/>
      <c r="AB376" s="29"/>
      <c r="AC376" s="29"/>
      <c r="AD376" s="29"/>
      <c r="AE376" s="29"/>
      <c r="AF376" s="29"/>
      <c r="AG376" s="105"/>
      <c r="AH376" s="29"/>
      <c r="AI376" s="29"/>
      <c r="AJ376" s="29"/>
    </row>
    <row r="377" spans="1:36" x14ac:dyDescent="0.35">
      <c r="A377" s="102"/>
      <c r="B377" s="94"/>
      <c r="C377" s="95"/>
      <c r="D377" s="29"/>
      <c r="E377" s="29"/>
      <c r="F377" s="29"/>
      <c r="G377" s="29"/>
      <c r="H377" s="29"/>
      <c r="I377" s="29"/>
      <c r="J377" s="29"/>
      <c r="K377" s="29"/>
      <c r="L377" s="29"/>
      <c r="M377" s="29"/>
      <c r="N377" s="29"/>
      <c r="O377" s="29"/>
      <c r="P377" s="29"/>
      <c r="Q377" s="29"/>
      <c r="R377" s="29"/>
      <c r="S377" s="29"/>
      <c r="T377" s="29"/>
      <c r="U377" s="29"/>
      <c r="V377" s="29"/>
      <c r="W377" s="29"/>
      <c r="X377" s="29"/>
      <c r="Y377" s="29"/>
      <c r="Z377" s="29"/>
      <c r="AA377" s="29"/>
      <c r="AB377" s="29"/>
      <c r="AC377" s="29"/>
      <c r="AD377" s="29"/>
      <c r="AE377" s="29"/>
      <c r="AF377" s="29"/>
      <c r="AG377" s="105"/>
      <c r="AH377" s="29"/>
      <c r="AI377" s="29"/>
      <c r="AJ377" s="29"/>
    </row>
    <row r="378" spans="1:36" x14ac:dyDescent="0.35">
      <c r="A378" s="102"/>
      <c r="B378" s="94"/>
      <c r="C378" s="95"/>
      <c r="D378" s="29"/>
      <c r="E378" s="29"/>
      <c r="F378" s="29"/>
      <c r="G378" s="29"/>
      <c r="H378" s="29"/>
      <c r="I378" s="29"/>
      <c r="J378" s="29"/>
      <c r="K378" s="29"/>
      <c r="L378" s="29"/>
      <c r="M378" s="29"/>
      <c r="N378" s="29"/>
      <c r="O378" s="29"/>
      <c r="P378" s="29"/>
      <c r="Q378" s="29"/>
      <c r="R378" s="29"/>
      <c r="S378" s="29"/>
      <c r="T378" s="29"/>
      <c r="U378" s="29"/>
      <c r="V378" s="29"/>
      <c r="W378" s="29"/>
      <c r="X378" s="29"/>
      <c r="Y378" s="29"/>
      <c r="Z378" s="29"/>
      <c r="AA378" s="29"/>
      <c r="AB378" s="29"/>
      <c r="AC378" s="29"/>
      <c r="AD378" s="29"/>
      <c r="AE378" s="29"/>
      <c r="AF378" s="29"/>
      <c r="AG378" s="105"/>
      <c r="AH378" s="29"/>
      <c r="AI378" s="29"/>
      <c r="AJ378" s="29"/>
    </row>
    <row r="379" spans="1:36" x14ac:dyDescent="0.35">
      <c r="A379" s="102"/>
      <c r="B379" s="94"/>
      <c r="C379" s="95"/>
      <c r="D379" s="29"/>
      <c r="E379" s="29"/>
      <c r="F379" s="29"/>
      <c r="G379" s="29"/>
      <c r="H379" s="29"/>
      <c r="I379" s="29"/>
      <c r="J379" s="29"/>
      <c r="K379" s="29"/>
      <c r="L379" s="29"/>
      <c r="M379" s="29"/>
      <c r="N379" s="29"/>
      <c r="O379" s="29"/>
      <c r="P379" s="29"/>
      <c r="Q379" s="29"/>
      <c r="R379" s="29"/>
      <c r="S379" s="29"/>
      <c r="T379" s="29"/>
      <c r="U379" s="29"/>
      <c r="V379" s="29"/>
      <c r="W379" s="29"/>
      <c r="X379" s="29"/>
      <c r="Y379" s="29"/>
      <c r="Z379" s="29"/>
      <c r="AA379" s="29"/>
      <c r="AB379" s="29"/>
      <c r="AC379" s="29"/>
      <c r="AD379" s="29"/>
      <c r="AE379" s="29"/>
      <c r="AF379" s="29"/>
      <c r="AG379" s="105"/>
      <c r="AH379" s="29"/>
      <c r="AI379" s="29"/>
      <c r="AJ379" s="29"/>
    </row>
    <row r="380" spans="1:36" x14ac:dyDescent="0.35">
      <c r="A380" s="102"/>
      <c r="B380" s="94"/>
      <c r="C380" s="95"/>
      <c r="D380" s="29"/>
      <c r="E380" s="29"/>
      <c r="F380" s="29"/>
      <c r="G380" s="29"/>
      <c r="H380" s="29"/>
      <c r="I380" s="29"/>
      <c r="J380" s="29"/>
      <c r="K380" s="29"/>
      <c r="L380" s="29"/>
      <c r="M380" s="29"/>
      <c r="N380" s="29"/>
      <c r="O380" s="29"/>
      <c r="P380" s="29"/>
      <c r="Q380" s="29"/>
      <c r="R380" s="29"/>
      <c r="S380" s="29"/>
      <c r="T380" s="29"/>
      <c r="U380" s="29"/>
      <c r="V380" s="29"/>
      <c r="W380" s="29"/>
      <c r="X380" s="29"/>
      <c r="Y380" s="29"/>
      <c r="Z380" s="29"/>
      <c r="AA380" s="29"/>
      <c r="AB380" s="29"/>
      <c r="AC380" s="29"/>
      <c r="AD380" s="29"/>
      <c r="AE380" s="29"/>
      <c r="AF380" s="29"/>
      <c r="AG380" s="105"/>
      <c r="AH380" s="29"/>
      <c r="AI380" s="29"/>
      <c r="AJ380" s="29"/>
    </row>
    <row r="381" spans="1:36" x14ac:dyDescent="0.35">
      <c r="A381" s="102"/>
      <c r="B381" s="94"/>
      <c r="C381" s="95"/>
      <c r="D381" s="29"/>
      <c r="E381" s="29"/>
      <c r="F381" s="29"/>
      <c r="G381" s="29"/>
      <c r="H381" s="29"/>
      <c r="I381" s="29"/>
      <c r="J381" s="29"/>
      <c r="K381" s="29"/>
      <c r="L381" s="29"/>
      <c r="M381" s="29"/>
      <c r="N381" s="29"/>
      <c r="O381" s="29"/>
      <c r="P381" s="29"/>
      <c r="Q381" s="29"/>
      <c r="R381" s="29"/>
      <c r="S381" s="29"/>
      <c r="T381" s="29"/>
      <c r="U381" s="29"/>
      <c r="V381" s="29"/>
      <c r="W381" s="29"/>
      <c r="X381" s="29"/>
      <c r="Y381" s="29"/>
      <c r="Z381" s="29"/>
      <c r="AA381" s="29"/>
      <c r="AB381" s="29"/>
      <c r="AC381" s="29"/>
      <c r="AD381" s="29"/>
      <c r="AE381" s="29"/>
      <c r="AF381" s="29"/>
      <c r="AG381" s="105"/>
      <c r="AH381" s="29"/>
      <c r="AI381" s="29"/>
      <c r="AJ381" s="29"/>
    </row>
    <row r="382" spans="1:36" x14ac:dyDescent="0.35">
      <c r="A382" s="102"/>
      <c r="B382" s="94"/>
      <c r="C382" s="95"/>
      <c r="D382" s="29"/>
      <c r="E382" s="29"/>
      <c r="F382" s="29"/>
      <c r="G382" s="29"/>
      <c r="H382" s="29"/>
      <c r="I382" s="29"/>
      <c r="J382" s="29"/>
      <c r="K382" s="29"/>
      <c r="L382" s="29"/>
      <c r="M382" s="29"/>
      <c r="N382" s="29"/>
      <c r="O382" s="29"/>
      <c r="P382" s="29"/>
      <c r="Q382" s="29"/>
      <c r="R382" s="29"/>
      <c r="S382" s="29"/>
      <c r="T382" s="29"/>
      <c r="U382" s="29"/>
      <c r="V382" s="29"/>
      <c r="W382" s="29"/>
      <c r="X382" s="29"/>
      <c r="Y382" s="29"/>
      <c r="Z382" s="29"/>
      <c r="AA382" s="29"/>
      <c r="AB382" s="29"/>
      <c r="AC382" s="29"/>
      <c r="AD382" s="29"/>
      <c r="AE382" s="29"/>
      <c r="AF382" s="29"/>
      <c r="AG382" s="105"/>
      <c r="AH382" s="29"/>
      <c r="AI382" s="29"/>
      <c r="AJ382" s="29"/>
    </row>
    <row r="383" spans="1:36" x14ac:dyDescent="0.35">
      <c r="A383" s="102"/>
      <c r="B383" s="94"/>
      <c r="C383" s="95"/>
      <c r="D383" s="29"/>
      <c r="E383" s="29"/>
      <c r="F383" s="29"/>
      <c r="G383" s="29"/>
      <c r="H383" s="29"/>
      <c r="I383" s="29"/>
      <c r="J383" s="29"/>
      <c r="K383" s="29"/>
      <c r="L383" s="29"/>
      <c r="M383" s="29"/>
      <c r="N383" s="29"/>
      <c r="O383" s="29"/>
      <c r="P383" s="29"/>
      <c r="Q383" s="29"/>
      <c r="R383" s="29"/>
      <c r="S383" s="29"/>
      <c r="T383" s="29"/>
      <c r="U383" s="29"/>
      <c r="V383" s="29"/>
      <c r="W383" s="29"/>
      <c r="X383" s="29"/>
      <c r="Y383" s="29"/>
      <c r="Z383" s="29"/>
      <c r="AA383" s="29"/>
      <c r="AB383" s="29"/>
      <c r="AC383" s="29"/>
      <c r="AD383" s="29"/>
      <c r="AE383" s="29"/>
      <c r="AF383" s="29"/>
      <c r="AG383" s="105"/>
      <c r="AH383" s="29"/>
      <c r="AI383" s="29"/>
      <c r="AJ383" s="29"/>
    </row>
    <row r="384" spans="1:36" x14ac:dyDescent="0.35">
      <c r="A384" s="102"/>
      <c r="B384" s="94"/>
      <c r="C384" s="95"/>
      <c r="D384" s="29"/>
      <c r="E384" s="29"/>
      <c r="F384" s="29"/>
      <c r="G384" s="29"/>
      <c r="H384" s="29"/>
      <c r="I384" s="29"/>
      <c r="J384" s="29"/>
      <c r="K384" s="29"/>
      <c r="L384" s="29"/>
      <c r="M384" s="29"/>
      <c r="N384" s="29"/>
      <c r="O384" s="29"/>
      <c r="P384" s="29"/>
      <c r="Q384" s="29"/>
      <c r="R384" s="29"/>
      <c r="S384" s="29"/>
      <c r="T384" s="29"/>
      <c r="U384" s="29"/>
      <c r="V384" s="29"/>
      <c r="W384" s="29"/>
      <c r="X384" s="29"/>
      <c r="Y384" s="29"/>
      <c r="Z384" s="29"/>
      <c r="AA384" s="29"/>
      <c r="AB384" s="29"/>
      <c r="AC384" s="29"/>
      <c r="AD384" s="29"/>
      <c r="AE384" s="29"/>
      <c r="AF384" s="29"/>
      <c r="AG384" s="105"/>
      <c r="AH384" s="29"/>
      <c r="AI384" s="29"/>
      <c r="AJ384" s="29"/>
    </row>
    <row r="385" spans="1:36" x14ac:dyDescent="0.35">
      <c r="A385" s="102"/>
      <c r="B385" s="94"/>
      <c r="C385" s="95"/>
      <c r="D385" s="29"/>
      <c r="E385" s="29"/>
      <c r="F385" s="29"/>
      <c r="G385" s="29"/>
      <c r="H385" s="29"/>
      <c r="I385" s="29"/>
      <c r="J385" s="29"/>
      <c r="K385" s="29"/>
      <c r="L385" s="29"/>
      <c r="M385" s="29"/>
      <c r="N385" s="29"/>
      <c r="O385" s="29"/>
      <c r="P385" s="29"/>
      <c r="Q385" s="29"/>
      <c r="R385" s="29"/>
      <c r="S385" s="29"/>
      <c r="T385" s="29"/>
      <c r="U385" s="29"/>
      <c r="V385" s="29"/>
      <c r="W385" s="29"/>
      <c r="X385" s="29"/>
      <c r="Y385" s="29"/>
      <c r="Z385" s="29"/>
      <c r="AA385" s="29"/>
      <c r="AB385" s="29"/>
      <c r="AC385" s="29"/>
      <c r="AD385" s="29"/>
      <c r="AE385" s="29"/>
      <c r="AF385" s="29"/>
      <c r="AG385" s="105"/>
      <c r="AH385" s="29"/>
      <c r="AI385" s="29"/>
      <c r="AJ385" s="29"/>
    </row>
    <row r="386" spans="1:36" x14ac:dyDescent="0.35">
      <c r="A386" s="102"/>
      <c r="B386" s="94"/>
      <c r="C386" s="95"/>
      <c r="D386" s="29"/>
      <c r="E386" s="29"/>
      <c r="F386" s="29"/>
      <c r="G386" s="29"/>
      <c r="H386" s="29"/>
      <c r="I386" s="29"/>
      <c r="J386" s="29"/>
      <c r="K386" s="29"/>
      <c r="L386" s="29"/>
      <c r="M386" s="29"/>
      <c r="N386" s="29"/>
      <c r="O386" s="29"/>
      <c r="P386" s="29"/>
      <c r="Q386" s="29"/>
      <c r="R386" s="29"/>
      <c r="S386" s="29"/>
      <c r="T386" s="29"/>
      <c r="U386" s="29"/>
      <c r="V386" s="29"/>
      <c r="W386" s="29"/>
      <c r="X386" s="29"/>
      <c r="Y386" s="29"/>
      <c r="Z386" s="29"/>
      <c r="AA386" s="29"/>
      <c r="AB386" s="29"/>
      <c r="AC386" s="29"/>
      <c r="AD386" s="29"/>
      <c r="AE386" s="29"/>
      <c r="AF386" s="29"/>
      <c r="AG386" s="105"/>
      <c r="AH386" s="29"/>
      <c r="AI386" s="29"/>
      <c r="AJ386" s="29"/>
    </row>
    <row r="387" spans="1:36" x14ac:dyDescent="0.35">
      <c r="A387" s="102"/>
      <c r="B387" s="94"/>
      <c r="C387" s="95"/>
      <c r="D387" s="29"/>
      <c r="E387" s="29"/>
      <c r="F387" s="29"/>
      <c r="G387" s="29"/>
      <c r="H387" s="29"/>
      <c r="I387" s="29"/>
      <c r="J387" s="29"/>
      <c r="K387" s="29"/>
      <c r="L387" s="29"/>
      <c r="M387" s="29"/>
      <c r="N387" s="29"/>
      <c r="O387" s="29"/>
      <c r="P387" s="29"/>
      <c r="Q387" s="29"/>
      <c r="R387" s="29"/>
      <c r="S387" s="29"/>
      <c r="T387" s="29"/>
      <c r="U387" s="29"/>
      <c r="V387" s="29"/>
      <c r="W387" s="29"/>
      <c r="X387" s="29"/>
      <c r="Y387" s="29"/>
      <c r="Z387" s="29"/>
      <c r="AA387" s="29"/>
      <c r="AB387" s="29"/>
      <c r="AC387" s="29"/>
      <c r="AD387" s="29"/>
      <c r="AE387" s="29"/>
      <c r="AF387" s="29"/>
      <c r="AG387" s="105"/>
      <c r="AH387" s="29"/>
      <c r="AI387" s="29"/>
      <c r="AJ387" s="29"/>
    </row>
    <row r="388" spans="1:36" x14ac:dyDescent="0.35">
      <c r="A388" s="102"/>
      <c r="B388" s="94"/>
      <c r="C388" s="95"/>
      <c r="D388" s="29"/>
      <c r="E388" s="29"/>
      <c r="F388" s="29"/>
      <c r="G388" s="29"/>
      <c r="H388" s="29"/>
      <c r="I388" s="29"/>
      <c r="J388" s="29"/>
      <c r="K388" s="29"/>
      <c r="L388" s="29"/>
      <c r="M388" s="29"/>
      <c r="N388" s="29"/>
      <c r="O388" s="29"/>
      <c r="P388" s="29"/>
      <c r="Q388" s="29"/>
      <c r="R388" s="29"/>
      <c r="S388" s="29"/>
      <c r="T388" s="29"/>
      <c r="U388" s="29"/>
      <c r="V388" s="29"/>
      <c r="W388" s="29"/>
      <c r="X388" s="29"/>
      <c r="Y388" s="29"/>
      <c r="Z388" s="29"/>
      <c r="AA388" s="29"/>
      <c r="AB388" s="29"/>
      <c r="AC388" s="29"/>
      <c r="AD388" s="29"/>
      <c r="AE388" s="29"/>
      <c r="AF388" s="29"/>
      <c r="AG388" s="105"/>
      <c r="AH388" s="29"/>
      <c r="AI388" s="29"/>
      <c r="AJ388" s="29"/>
    </row>
    <row r="389" spans="1:36" x14ac:dyDescent="0.35">
      <c r="A389" s="102"/>
      <c r="B389" s="94"/>
      <c r="C389" s="95"/>
      <c r="D389" s="29"/>
      <c r="E389" s="29"/>
      <c r="F389" s="29"/>
      <c r="G389" s="29"/>
      <c r="H389" s="29"/>
      <c r="I389" s="29"/>
      <c r="J389" s="29"/>
      <c r="K389" s="29"/>
      <c r="L389" s="29"/>
      <c r="M389" s="29"/>
      <c r="N389" s="29"/>
      <c r="O389" s="29"/>
      <c r="P389" s="29"/>
      <c r="Q389" s="29"/>
      <c r="R389" s="29"/>
      <c r="S389" s="29"/>
      <c r="T389" s="29"/>
      <c r="U389" s="29"/>
      <c r="V389" s="29"/>
      <c r="W389" s="29"/>
      <c r="X389" s="29"/>
      <c r="Y389" s="29"/>
      <c r="Z389" s="29"/>
      <c r="AA389" s="29"/>
      <c r="AB389" s="29"/>
      <c r="AC389" s="29"/>
      <c r="AD389" s="29"/>
      <c r="AE389" s="29"/>
      <c r="AF389" s="29"/>
      <c r="AG389" s="105"/>
      <c r="AH389" s="29"/>
      <c r="AI389" s="29"/>
      <c r="AJ389" s="29"/>
    </row>
    <row r="390" spans="1:36" x14ac:dyDescent="0.35">
      <c r="A390" s="102"/>
      <c r="B390" s="94"/>
      <c r="C390" s="95"/>
      <c r="D390" s="29"/>
      <c r="E390" s="29"/>
      <c r="F390" s="29"/>
      <c r="G390" s="29"/>
      <c r="H390" s="29"/>
      <c r="I390" s="29"/>
      <c r="J390" s="29"/>
      <c r="K390" s="29"/>
      <c r="L390" s="29"/>
      <c r="M390" s="29"/>
      <c r="N390" s="29"/>
      <c r="O390" s="29"/>
      <c r="P390" s="29"/>
      <c r="Q390" s="29"/>
      <c r="R390" s="29"/>
      <c r="S390" s="29"/>
      <c r="T390" s="29"/>
      <c r="U390" s="29"/>
      <c r="V390" s="29"/>
      <c r="W390" s="29"/>
      <c r="X390" s="29"/>
      <c r="Y390" s="29"/>
      <c r="Z390" s="29"/>
      <c r="AA390" s="29"/>
      <c r="AB390" s="29"/>
      <c r="AC390" s="29"/>
      <c r="AD390" s="29"/>
      <c r="AE390" s="29"/>
      <c r="AF390" s="29"/>
      <c r="AG390" s="105"/>
      <c r="AH390" s="29"/>
      <c r="AI390" s="29"/>
      <c r="AJ390" s="29"/>
    </row>
    <row r="391" spans="1:36" x14ac:dyDescent="0.35">
      <c r="A391" s="102"/>
      <c r="B391" s="94"/>
      <c r="C391" s="95"/>
      <c r="D391" s="29"/>
      <c r="E391" s="29"/>
      <c r="F391" s="29"/>
      <c r="G391" s="29"/>
      <c r="H391" s="29"/>
      <c r="I391" s="29"/>
      <c r="J391" s="29"/>
      <c r="K391" s="29"/>
      <c r="L391" s="29"/>
      <c r="M391" s="29"/>
      <c r="N391" s="29"/>
      <c r="O391" s="29"/>
      <c r="P391" s="29"/>
      <c r="Q391" s="29"/>
      <c r="R391" s="29"/>
      <c r="S391" s="29"/>
      <c r="T391" s="29"/>
      <c r="U391" s="29"/>
      <c r="V391" s="29"/>
      <c r="W391" s="29"/>
      <c r="X391" s="29"/>
      <c r="Y391" s="29"/>
      <c r="Z391" s="29"/>
      <c r="AA391" s="29"/>
      <c r="AB391" s="29"/>
      <c r="AC391" s="29"/>
      <c r="AD391" s="29"/>
      <c r="AE391" s="29"/>
      <c r="AF391" s="29"/>
      <c r="AG391" s="105"/>
      <c r="AH391" s="29"/>
      <c r="AI391" s="29"/>
      <c r="AJ391" s="29"/>
    </row>
    <row r="392" spans="1:36" x14ac:dyDescent="0.35">
      <c r="A392" s="102"/>
      <c r="B392" s="94"/>
      <c r="C392" s="95"/>
      <c r="D392" s="29"/>
      <c r="E392" s="29"/>
      <c r="F392" s="29"/>
      <c r="G392" s="29"/>
      <c r="H392" s="29"/>
      <c r="I392" s="29"/>
      <c r="J392" s="29"/>
      <c r="K392" s="29"/>
      <c r="L392" s="29"/>
      <c r="M392" s="29"/>
      <c r="N392" s="29"/>
      <c r="O392" s="29"/>
      <c r="P392" s="29"/>
      <c r="Q392" s="29"/>
      <c r="R392" s="29"/>
      <c r="S392" s="29"/>
      <c r="T392" s="29"/>
      <c r="U392" s="29"/>
      <c r="V392" s="29"/>
      <c r="W392" s="29"/>
      <c r="X392" s="29"/>
      <c r="Y392" s="29"/>
      <c r="Z392" s="29"/>
      <c r="AA392" s="29"/>
      <c r="AB392" s="29"/>
      <c r="AC392" s="29"/>
      <c r="AD392" s="29"/>
      <c r="AE392" s="29"/>
      <c r="AF392" s="29"/>
      <c r="AG392" s="105"/>
      <c r="AH392" s="29"/>
      <c r="AI392" s="29"/>
      <c r="AJ392" s="29"/>
    </row>
    <row r="393" spans="1:36" x14ac:dyDescent="0.35">
      <c r="A393" s="102"/>
      <c r="B393" s="94"/>
      <c r="C393" s="95"/>
      <c r="D393" s="29"/>
      <c r="E393" s="29"/>
      <c r="F393" s="29"/>
      <c r="G393" s="29"/>
      <c r="H393" s="29"/>
      <c r="I393" s="29"/>
      <c r="J393" s="29"/>
      <c r="K393" s="29"/>
      <c r="L393" s="29"/>
      <c r="M393" s="29"/>
      <c r="N393" s="29"/>
      <c r="O393" s="29"/>
      <c r="P393" s="29"/>
      <c r="Q393" s="29"/>
      <c r="R393" s="29"/>
      <c r="S393" s="29"/>
      <c r="T393" s="29"/>
      <c r="U393" s="29"/>
      <c r="V393" s="29"/>
      <c r="W393" s="29"/>
      <c r="X393" s="29"/>
      <c r="Y393" s="29"/>
      <c r="Z393" s="29"/>
      <c r="AA393" s="29"/>
      <c r="AB393" s="29"/>
      <c r="AC393" s="29"/>
      <c r="AD393" s="29"/>
      <c r="AE393" s="29"/>
      <c r="AF393" s="29"/>
      <c r="AG393" s="105"/>
      <c r="AH393" s="29"/>
      <c r="AI393" s="29"/>
      <c r="AJ393" s="29"/>
    </row>
  </sheetData>
  <sheetProtection deleteRows="0" selectLockedCells="1" sort="0"/>
  <mergeCells count="41">
    <mergeCell ref="U5:U6"/>
    <mergeCell ref="V5:V7"/>
    <mergeCell ref="M5:M6"/>
    <mergeCell ref="N5:N6"/>
    <mergeCell ref="O5:O6"/>
    <mergeCell ref="P5:P6"/>
    <mergeCell ref="C338:L338"/>
    <mergeCell ref="Q5:Q6"/>
    <mergeCell ref="R5:R6"/>
    <mergeCell ref="S5:S6"/>
    <mergeCell ref="T5:T6"/>
    <mergeCell ref="G5:G6"/>
    <mergeCell ref="AA5:AC5"/>
    <mergeCell ref="AD5:AF5"/>
    <mergeCell ref="AG5:AG7"/>
    <mergeCell ref="W6:W7"/>
    <mergeCell ref="X6:X7"/>
    <mergeCell ref="Y6:Y7"/>
    <mergeCell ref="Z6:Z7"/>
    <mergeCell ref="AA6:AA7"/>
    <mergeCell ref="AB6:AB7"/>
    <mergeCell ref="AC6:AC7"/>
    <mergeCell ref="AD6:AD7"/>
    <mergeCell ref="AE6:AE7"/>
    <mergeCell ref="AF6:AF7"/>
    <mergeCell ref="A1:AG1"/>
    <mergeCell ref="A2:AG2"/>
    <mergeCell ref="A3:AG3"/>
    <mergeCell ref="A4:AG4"/>
    <mergeCell ref="A5:A7"/>
    <mergeCell ref="B5:B7"/>
    <mergeCell ref="C5:C7"/>
    <mergeCell ref="D5:D6"/>
    <mergeCell ref="E5:E6"/>
    <mergeCell ref="F5:F6"/>
    <mergeCell ref="H5:H6"/>
    <mergeCell ref="I5:I6"/>
    <mergeCell ref="J5:J6"/>
    <mergeCell ref="K5:K6"/>
    <mergeCell ref="L5:L6"/>
    <mergeCell ref="W5:Z5"/>
  </mergeCells>
  <printOptions horizontalCentered="1"/>
  <pageMargins left="0.23599999999999999" right="0.23622047244094499" top="0.748" bottom="0.94488188976377996" header="0.31496062992126" footer="0.31496062992126"/>
  <pageSetup paperSize="9" scale="90" fitToHeight="0" orientation="landscape" horizontalDpi="4294967295" verticalDpi="4294967295" r:id="rId1"/>
  <headerFooter alignWithMargins="0">
    <oddHeader>&amp;R&amp;9&amp;P of &amp;N</oddHeader>
    <oddFooter>&amp;LLevel Adviser: MR. PETER OBIKE 
H. O. D.:PROF. F. N. UGWOKE 
Dean: PROF. A. D. ASIEGBU&amp;CSign:_________________
Sign of HOD:________________
Sign. of Dean:________________&amp;RDate:______________
Date:______________
Date:______________</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08E00-90A5-4BE9-8D77-35A57A2F3036}">
  <sheetPr codeName="Sheet19">
    <tabColor theme="1" tint="4.9989318521683403E-2"/>
  </sheetPr>
  <dimension ref="A1:AV393"/>
  <sheetViews>
    <sheetView showRuler="0" topLeftCell="B40" zoomScaleNormal="100" zoomScaleSheetLayoutView="100" zoomScalePageLayoutView="99" workbookViewId="0">
      <selection activeCell="V8" sqref="V8:V328"/>
    </sheetView>
  </sheetViews>
  <sheetFormatPr defaultRowHeight="14.5" x14ac:dyDescent="0.35"/>
  <cols>
    <col min="1" max="1" width="3.7265625" style="103" customWidth="1"/>
    <col min="2" max="2" width="26.26953125" style="43" customWidth="1"/>
    <col min="3" max="3" width="14.453125" style="46" customWidth="1"/>
    <col min="4" max="4" width="4.26953125" customWidth="1"/>
    <col min="5" max="5" width="4.453125" customWidth="1"/>
    <col min="6" max="8" width="4.26953125" customWidth="1"/>
    <col min="9" max="9" width="4.1796875" customWidth="1"/>
    <col min="10" max="11" width="4.26953125" customWidth="1"/>
    <col min="12" max="12" width="4.1796875" hidden="1" customWidth="1"/>
    <col min="13" max="13" width="4" hidden="1" customWidth="1"/>
    <col min="14" max="15" width="4.26953125" hidden="1" customWidth="1"/>
    <col min="16" max="19" width="4.1796875" hidden="1" customWidth="1"/>
    <col min="20" max="20" width="4" hidden="1" customWidth="1"/>
    <col min="21" max="21" width="0.453125" hidden="1" customWidth="1"/>
    <col min="22" max="22" width="11.90625" customWidth="1"/>
    <col min="23" max="24" width="3.54296875" customWidth="1"/>
    <col min="25" max="25" width="4" customWidth="1"/>
    <col min="26" max="28" width="3.54296875" customWidth="1"/>
    <col min="29" max="29" width="4.7265625" customWidth="1"/>
    <col min="30" max="31" width="3.54296875" customWidth="1"/>
    <col min="32" max="32" width="4.1796875" customWidth="1"/>
    <col min="33" max="33" width="27" style="106" customWidth="1"/>
  </cols>
  <sheetData>
    <row r="1" spans="1:33" ht="25.5" x14ac:dyDescent="0.55000000000000004">
      <c r="A1" s="161" t="s">
        <v>0</v>
      </c>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row>
    <row r="2" spans="1:33" ht="15.5" x14ac:dyDescent="0.35">
      <c r="A2" s="162" t="s">
        <v>25</v>
      </c>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row>
    <row r="3" spans="1:33" x14ac:dyDescent="0.35">
      <c r="A3" s="163" t="s">
        <v>86</v>
      </c>
      <c r="B3" s="163"/>
      <c r="C3" s="163"/>
      <c r="D3" s="163"/>
      <c r="E3" s="163"/>
      <c r="F3" s="163"/>
      <c r="G3" s="163"/>
      <c r="H3" s="163"/>
      <c r="I3" s="163"/>
      <c r="J3" s="163"/>
      <c r="K3" s="163"/>
      <c r="L3" s="163"/>
      <c r="M3" s="163"/>
      <c r="N3" s="163"/>
      <c r="O3" s="163"/>
      <c r="P3" s="163"/>
      <c r="Q3" s="163"/>
      <c r="R3" s="163"/>
      <c r="S3" s="163"/>
      <c r="T3" s="163"/>
      <c r="U3" s="163"/>
      <c r="V3" s="163"/>
      <c r="W3" s="163"/>
      <c r="X3" s="163"/>
      <c r="Y3" s="163"/>
      <c r="Z3" s="163"/>
      <c r="AA3" s="163"/>
      <c r="AB3" s="163"/>
      <c r="AC3" s="163"/>
      <c r="AD3" s="163"/>
      <c r="AE3" s="163"/>
      <c r="AF3" s="163"/>
      <c r="AG3" s="163"/>
    </row>
    <row r="4" spans="1:33" ht="17.25" customHeight="1" x14ac:dyDescent="0.35">
      <c r="A4" s="164" t="s">
        <v>828</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row>
    <row r="5" spans="1:33" ht="15.75" customHeight="1" x14ac:dyDescent="0.35">
      <c r="A5" s="165" t="s">
        <v>1</v>
      </c>
      <c r="B5" s="175" t="s">
        <v>21</v>
      </c>
      <c r="C5" s="179" t="s">
        <v>18</v>
      </c>
      <c r="D5" s="182" t="s">
        <v>765</v>
      </c>
      <c r="E5" s="182" t="s">
        <v>766</v>
      </c>
      <c r="F5" s="182" t="s">
        <v>767</v>
      </c>
      <c r="G5" s="182" t="s">
        <v>768</v>
      </c>
      <c r="H5" s="182" t="s">
        <v>769</v>
      </c>
      <c r="I5" s="182" t="s">
        <v>770</v>
      </c>
      <c r="J5" s="182" t="s">
        <v>771</v>
      </c>
      <c r="K5" s="182" t="s">
        <v>772</v>
      </c>
      <c r="L5" s="182"/>
      <c r="M5" s="182"/>
      <c r="N5" s="182"/>
      <c r="O5" s="182"/>
      <c r="P5" s="182"/>
      <c r="Q5" s="182"/>
      <c r="R5" s="182"/>
      <c r="S5" s="182"/>
      <c r="T5" s="182"/>
      <c r="U5" s="182"/>
      <c r="V5" s="175" t="s">
        <v>27</v>
      </c>
      <c r="W5" s="142" t="s">
        <v>28</v>
      </c>
      <c r="X5" s="143"/>
      <c r="Y5" s="143"/>
      <c r="Z5" s="144"/>
      <c r="AA5" s="142" t="s">
        <v>5</v>
      </c>
      <c r="AB5" s="143"/>
      <c r="AC5" s="144"/>
      <c r="AD5" s="142" t="s">
        <v>29</v>
      </c>
      <c r="AE5" s="143"/>
      <c r="AF5" s="144"/>
      <c r="AG5" s="194" t="s">
        <v>16</v>
      </c>
    </row>
    <row r="6" spans="1:33" ht="13.5" customHeight="1" x14ac:dyDescent="0.35">
      <c r="A6" s="166"/>
      <c r="B6" s="176"/>
      <c r="C6" s="180"/>
      <c r="D6" s="183"/>
      <c r="E6" s="183"/>
      <c r="F6" s="183"/>
      <c r="G6" s="183"/>
      <c r="H6" s="183"/>
      <c r="I6" s="183"/>
      <c r="J6" s="183"/>
      <c r="K6" s="183"/>
      <c r="L6" s="183"/>
      <c r="M6" s="183"/>
      <c r="N6" s="183"/>
      <c r="O6" s="183"/>
      <c r="P6" s="183"/>
      <c r="Q6" s="183"/>
      <c r="R6" s="183"/>
      <c r="S6" s="183"/>
      <c r="T6" s="183"/>
      <c r="U6" s="183"/>
      <c r="V6" s="176"/>
      <c r="W6" s="145" t="s">
        <v>2</v>
      </c>
      <c r="X6" s="147" t="s">
        <v>3</v>
      </c>
      <c r="Y6" s="147" t="s">
        <v>4</v>
      </c>
      <c r="Z6" s="151" t="s">
        <v>30</v>
      </c>
      <c r="AA6" s="149" t="s">
        <v>2</v>
      </c>
      <c r="AB6" s="149" t="s">
        <v>3</v>
      </c>
      <c r="AC6" s="149" t="s">
        <v>4</v>
      </c>
      <c r="AD6" s="187" t="s">
        <v>2</v>
      </c>
      <c r="AE6" s="187" t="s">
        <v>3</v>
      </c>
      <c r="AF6" s="187" t="s">
        <v>4</v>
      </c>
      <c r="AG6" s="195"/>
    </row>
    <row r="7" spans="1:33" ht="12.75" customHeight="1" x14ac:dyDescent="0.35">
      <c r="A7" s="167"/>
      <c r="B7" s="177"/>
      <c r="C7" s="181"/>
      <c r="D7" s="17">
        <v>3</v>
      </c>
      <c r="E7" s="17">
        <v>3</v>
      </c>
      <c r="F7" s="17">
        <v>3</v>
      </c>
      <c r="G7" s="17">
        <v>3</v>
      </c>
      <c r="H7" s="17">
        <v>2</v>
      </c>
      <c r="I7" s="17">
        <v>3</v>
      </c>
      <c r="J7" s="17">
        <v>2</v>
      </c>
      <c r="K7" s="17">
        <v>2</v>
      </c>
      <c r="L7" s="17"/>
      <c r="M7" s="17"/>
      <c r="N7" s="17"/>
      <c r="O7" s="17"/>
      <c r="P7" s="17"/>
      <c r="Q7" s="17"/>
      <c r="R7" s="17"/>
      <c r="S7" s="17"/>
      <c r="T7" s="17"/>
      <c r="U7" s="17"/>
      <c r="V7" s="177"/>
      <c r="W7" s="146"/>
      <c r="X7" s="148"/>
      <c r="Y7" s="148"/>
      <c r="Z7" s="152"/>
      <c r="AA7" s="150"/>
      <c r="AB7" s="150"/>
      <c r="AC7" s="150"/>
      <c r="AD7" s="188"/>
      <c r="AE7" s="188"/>
      <c r="AF7" s="188"/>
      <c r="AG7" s="196"/>
    </row>
    <row r="8" spans="1:33" ht="35.25" customHeight="1" x14ac:dyDescent="0.35">
      <c r="A8" s="99">
        <v>1</v>
      </c>
      <c r="B8" s="3" t="str">
        <f>PROPER(Details!B7)</f>
        <v>Iloanusi, Ifechi Emmanuel</v>
      </c>
      <c r="C8" s="22" t="str">
        <f>T(Details!C7)</f>
        <v>CMP/20/109113</v>
      </c>
      <c r="D8" s="18" t="s">
        <v>72</v>
      </c>
      <c r="E8" s="18" t="s">
        <v>68</v>
      </c>
      <c r="F8" s="18" t="s">
        <v>69</v>
      </c>
      <c r="G8" s="18" t="s">
        <v>69</v>
      </c>
      <c r="H8" s="18" t="s">
        <v>69</v>
      </c>
      <c r="I8" s="18" t="s">
        <v>69</v>
      </c>
      <c r="J8" s="18" t="s">
        <v>69</v>
      </c>
      <c r="K8" s="18" t="s">
        <v>68</v>
      </c>
      <c r="L8" s="18"/>
      <c r="M8" s="18"/>
      <c r="N8" s="18"/>
      <c r="O8" s="18"/>
      <c r="P8" s="18"/>
      <c r="Q8" s="18"/>
      <c r="R8" s="18"/>
      <c r="S8" s="18"/>
      <c r="T8" s="18"/>
      <c r="U8" s="18"/>
      <c r="V8" s="2" t="str" cm="1">
        <f t="array" ref="V8">AllCurCo(Details!Q7:Z7)</f>
        <v>CHM124 (1)D,CHM121 (3)E</v>
      </c>
      <c r="W8" s="4">
        <f>SUM(SumTCL(D8:W8,$D$7:$W$7),Details!AB7)</f>
        <v>25</v>
      </c>
      <c r="X8" s="4">
        <f>SUM(CurrGP(D8:W8,$D$7:$W$7),Details!AC7)</f>
        <v>88</v>
      </c>
      <c r="Y8" s="5">
        <f>GradePointAve(X8,W8)</f>
        <v>3.5199999809265137</v>
      </c>
      <c r="Z8" s="4" t="str">
        <f>SRT(I8:U8)</f>
        <v>P</v>
      </c>
      <c r="AA8" s="4">
        <f>F200L!AD8</f>
        <v>64</v>
      </c>
      <c r="AB8" s="4">
        <f>F200L!AE8</f>
        <v>190</v>
      </c>
      <c r="AC8" s="5">
        <f>GradePointAve(AB8,AA8)</f>
        <v>2.9700000286102295</v>
      </c>
      <c r="AD8" s="4">
        <f>SUM(W8,AA8)</f>
        <v>89</v>
      </c>
      <c r="AE8" s="4">
        <f>SUM(X8,AB8)</f>
        <v>278</v>
      </c>
      <c r="AF8" s="5">
        <f>GradePointAve(AE8,AD8)</f>
        <v>3.119999885559082</v>
      </c>
      <c r="AG8" s="3" t="str">
        <f>RemarksFirst(D8:W8,Details!Q7:Z7,F200L!AG8,AF8,$D$5:$W$5)</f>
        <v>CSC123</v>
      </c>
    </row>
    <row r="9" spans="1:33" ht="25.5" customHeight="1" x14ac:dyDescent="0.35">
      <c r="A9" s="99">
        <v>2</v>
      </c>
      <c r="B9" s="3" t="str">
        <f>PROPER(Details!B8)</f>
        <v>Chimbo, Chinonso Prince</v>
      </c>
      <c r="C9" s="24" t="str">
        <f>T(Details!C8)</f>
        <v>CMP/20/109134</v>
      </c>
      <c r="D9" s="18" t="s">
        <v>70</v>
      </c>
      <c r="E9" s="18" t="s">
        <v>69</v>
      </c>
      <c r="F9" s="18" t="s">
        <v>69</v>
      </c>
      <c r="G9" s="18" t="s">
        <v>69</v>
      </c>
      <c r="H9" s="18" t="s">
        <v>68</v>
      </c>
      <c r="I9" s="18" t="s">
        <v>69</v>
      </c>
      <c r="J9" s="18" t="s">
        <v>69</v>
      </c>
      <c r="K9" s="18" t="s">
        <v>69</v>
      </c>
      <c r="L9" s="18"/>
      <c r="M9" s="18"/>
      <c r="N9" s="18"/>
      <c r="O9" s="18"/>
      <c r="P9" s="18"/>
      <c r="Q9" s="18"/>
      <c r="R9" s="18"/>
      <c r="S9" s="18"/>
      <c r="T9" s="18"/>
      <c r="U9" s="18"/>
      <c r="V9" s="2" t="str" cm="1">
        <f t="array" ref="V9">AllCurCo(Details!Q8:Z8)</f>
        <v>CHM124 (1)B,CHM121 (3)F</v>
      </c>
      <c r="W9" s="4">
        <f>SUM(SumTCL(D9:W9,$D$7:$W$7),Details!AB8)</f>
        <v>25</v>
      </c>
      <c r="X9" s="4">
        <f>SUM(CurrGP(D9:W9,$D$7:$W$7),Details!AC8)</f>
        <v>90</v>
      </c>
      <c r="Y9" s="5">
        <f t="shared" ref="Y9:Y71" si="0">GradePointAve(X9,W9)</f>
        <v>3.5999999046325684</v>
      </c>
      <c r="Z9" s="4" t="str">
        <f t="shared" ref="Z9:Z71" si="1">SRT(I9:U9)</f>
        <v>P</v>
      </c>
      <c r="AA9" s="4">
        <f>F200L!AD9</f>
        <v>62</v>
      </c>
      <c r="AB9" s="4">
        <f>F200L!AE9</f>
        <v>183</v>
      </c>
      <c r="AC9" s="5">
        <f t="shared" ref="AC9:AC71" si="2">GradePointAve(AB9,AA9)</f>
        <v>2.9500000476837158</v>
      </c>
      <c r="AD9" s="4">
        <f t="shared" ref="AD9:AD71" si="3">SUM(W9,AA9)</f>
        <v>87</v>
      </c>
      <c r="AE9" s="4">
        <f t="shared" ref="AE9:AE71" si="4">SUM(X9,AB9)</f>
        <v>273</v>
      </c>
      <c r="AF9" s="5">
        <f t="shared" ref="AF9:AF71" si="5">GradePointAve(AE9,AD9)</f>
        <v>3.1400001049041748</v>
      </c>
      <c r="AG9" s="3" t="str">
        <f>RemarksFirst(D9:W9,Details!Q8:Z8,F200L!AG9,AF9,$D$5:$W$5)</f>
        <v>MTH221,MTH211,CHM121,MTH123</v>
      </c>
    </row>
    <row r="10" spans="1:33" ht="21" x14ac:dyDescent="0.35">
      <c r="A10" s="99">
        <v>3</v>
      </c>
      <c r="B10" s="3" t="str">
        <f>PROPER(Details!B9)</f>
        <v>Enyinnaya, Favour Chinonyerem</v>
      </c>
      <c r="C10" s="22" t="str">
        <f>T(Details!C9)</f>
        <v>CMP/20/109145</v>
      </c>
      <c r="D10" s="18" t="s">
        <v>72</v>
      </c>
      <c r="E10" s="18" t="s">
        <v>69</v>
      </c>
      <c r="F10" s="18" t="s">
        <v>68</v>
      </c>
      <c r="G10" s="18" t="s">
        <v>67</v>
      </c>
      <c r="H10" s="18" t="s">
        <v>68</v>
      </c>
      <c r="I10" s="18" t="s">
        <v>67</v>
      </c>
      <c r="J10" s="18" t="s">
        <v>69</v>
      </c>
      <c r="K10" s="18" t="s">
        <v>67</v>
      </c>
      <c r="L10" s="18"/>
      <c r="M10" s="18"/>
      <c r="N10" s="18"/>
      <c r="O10" s="18"/>
      <c r="P10" s="18"/>
      <c r="Q10" s="18"/>
      <c r="R10" s="18"/>
      <c r="S10" s="18"/>
      <c r="T10" s="18"/>
      <c r="U10" s="18"/>
      <c r="V10" s="2" t="str" cm="1">
        <f t="array" ref="V10">AllCurCo(Details!Q9:Z9)</f>
        <v/>
      </c>
      <c r="W10" s="4">
        <f>SUM(SumTCL(D10:W10,$D$7:$W$7),Details!AB9)</f>
        <v>21</v>
      </c>
      <c r="X10" s="4">
        <f>SUM(CurrGP(D10:W10,$D$7:$W$7),Details!AC9)</f>
        <v>75</v>
      </c>
      <c r="Y10" s="5">
        <f t="shared" si="0"/>
        <v>3.5699999332427979</v>
      </c>
      <c r="Z10" s="4" t="str">
        <f t="shared" si="1"/>
        <v>P</v>
      </c>
      <c r="AA10" s="4">
        <f>F200L!AD10</f>
        <v>62</v>
      </c>
      <c r="AB10" s="4">
        <f>F200L!AE10</f>
        <v>222</v>
      </c>
      <c r="AC10" s="5">
        <f t="shared" si="2"/>
        <v>3.5799999237060547</v>
      </c>
      <c r="AD10" s="4">
        <f t="shared" si="3"/>
        <v>83</v>
      </c>
      <c r="AE10" s="4">
        <f t="shared" si="4"/>
        <v>297</v>
      </c>
      <c r="AF10" s="5">
        <f t="shared" si="5"/>
        <v>3.5799999237060547</v>
      </c>
      <c r="AG10" s="3" t="str">
        <f>RemarksFirst(D10:W10,Details!Q9:Z9,F200L!AG10,AF10,$D$5:$W$5)</f>
        <v>PASS</v>
      </c>
    </row>
    <row r="11" spans="1:33" ht="21" x14ac:dyDescent="0.35">
      <c r="A11" s="99">
        <v>4</v>
      </c>
      <c r="B11" s="3" t="str">
        <f>PROPER(Details!B10)</f>
        <v xml:space="preserve">Elom, Victor  Izuchukwu </v>
      </c>
      <c r="C11" s="22" t="str">
        <f>T(Details!C10)</f>
        <v>CMP/20/109185</v>
      </c>
      <c r="D11" s="18" t="s">
        <v>67</v>
      </c>
      <c r="E11" s="18" t="s">
        <v>69</v>
      </c>
      <c r="F11" s="18" t="s">
        <v>69</v>
      </c>
      <c r="G11" s="18" t="s">
        <v>69</v>
      </c>
      <c r="H11" s="18" t="s">
        <v>69</v>
      </c>
      <c r="I11" s="18" t="s">
        <v>69</v>
      </c>
      <c r="J11" s="18" t="s">
        <v>71</v>
      </c>
      <c r="K11" s="18" t="s">
        <v>67</v>
      </c>
      <c r="L11" s="18"/>
      <c r="M11" s="18"/>
      <c r="N11" s="18"/>
      <c r="O11" s="18"/>
      <c r="P11" s="18"/>
      <c r="Q11" s="18"/>
      <c r="R11" s="18"/>
      <c r="S11" s="18"/>
      <c r="T11" s="18"/>
      <c r="U11" s="18"/>
      <c r="V11" s="2" t="str" cm="1">
        <f t="array" ref="V11">AllCurCo(Details!Q10:Z10)</f>
        <v/>
      </c>
      <c r="W11" s="4">
        <f>SUM(SumTCL(D11:W11,$D$7:$W$7),Details!AB10)</f>
        <v>21</v>
      </c>
      <c r="X11" s="4">
        <f>SUM(CurrGP(D11:W11,$D$7:$W$7),Details!AC10)</f>
        <v>94</v>
      </c>
      <c r="Y11" s="5">
        <f t="shared" si="0"/>
        <v>4.4800000190734863</v>
      </c>
      <c r="Z11" s="4" t="str">
        <f t="shared" si="1"/>
        <v>P</v>
      </c>
      <c r="AA11" s="4">
        <f>F200L!AD11</f>
        <v>63</v>
      </c>
      <c r="AB11" s="4">
        <f>F200L!AE11</f>
        <v>187</v>
      </c>
      <c r="AC11" s="5">
        <f t="shared" si="2"/>
        <v>2.9700000286102295</v>
      </c>
      <c r="AD11" s="4">
        <f t="shared" si="3"/>
        <v>84</v>
      </c>
      <c r="AE11" s="4">
        <f t="shared" si="4"/>
        <v>281</v>
      </c>
      <c r="AF11" s="5">
        <f t="shared" si="5"/>
        <v>3.3499999046325684</v>
      </c>
      <c r="AG11" s="3" t="str">
        <f>RemarksFirst(D11:W11,Details!Q10:Z10,F200L!AG11,AF11,$D$5:$W$5)</f>
        <v>PASS</v>
      </c>
    </row>
    <row r="12" spans="1:33" ht="21" x14ac:dyDescent="0.35">
      <c r="A12" s="99">
        <v>5</v>
      </c>
      <c r="B12" s="3" t="str">
        <f>PROPER(Details!B11)</f>
        <v>Kalu, Onyedika Philip</v>
      </c>
      <c r="C12" s="22" t="str">
        <f>T(Details!C11)</f>
        <v>CMP/20/109189</v>
      </c>
      <c r="D12" s="18" t="s">
        <v>68</v>
      </c>
      <c r="E12" s="18" t="s">
        <v>69</v>
      </c>
      <c r="F12" s="18" t="s">
        <v>68</v>
      </c>
      <c r="G12" s="18" t="s">
        <v>69</v>
      </c>
      <c r="H12" s="18" t="s">
        <v>69</v>
      </c>
      <c r="I12" s="18" t="s">
        <v>71</v>
      </c>
      <c r="J12" s="18" t="s">
        <v>71</v>
      </c>
      <c r="K12" s="18" t="s">
        <v>71</v>
      </c>
      <c r="L12" s="18"/>
      <c r="M12" s="18"/>
      <c r="N12" s="18"/>
      <c r="O12" s="18"/>
      <c r="P12" s="18"/>
      <c r="Q12" s="18"/>
      <c r="R12" s="18"/>
      <c r="S12" s="18"/>
      <c r="T12" s="18"/>
      <c r="U12" s="18"/>
      <c r="V12" s="2" t="str" cm="1">
        <f t="array" ref="V12">AllCurCo(Details!Q11:Z11)</f>
        <v/>
      </c>
      <c r="W12" s="4">
        <f>SUM(SumTCL(D12:W12,$D$7:$W$7),Details!AB11)</f>
        <v>21</v>
      </c>
      <c r="X12" s="4">
        <f>SUM(CurrGP(D12:W12,$D$7:$W$7),Details!AC11)</f>
        <v>72</v>
      </c>
      <c r="Y12" s="5">
        <f t="shared" si="0"/>
        <v>3.4300000667572021</v>
      </c>
      <c r="Z12" s="4" t="str">
        <f t="shared" si="1"/>
        <v>P</v>
      </c>
      <c r="AA12" s="4">
        <f>F200L!AD12</f>
        <v>62</v>
      </c>
      <c r="AB12" s="4">
        <f>F200L!AE12</f>
        <v>175</v>
      </c>
      <c r="AC12" s="5">
        <f t="shared" si="2"/>
        <v>2.8199999332427979</v>
      </c>
      <c r="AD12" s="4">
        <f t="shared" si="3"/>
        <v>83</v>
      </c>
      <c r="AE12" s="4">
        <f t="shared" si="4"/>
        <v>247</v>
      </c>
      <c r="AF12" s="5">
        <f t="shared" si="5"/>
        <v>2.9800000190734863</v>
      </c>
      <c r="AG12" s="3" t="str">
        <f>RemarksFirst(D12:W12,Details!Q11:Z11,F200L!AG12,AF12,$D$5:$W$5)</f>
        <v>STA212,GSS217</v>
      </c>
    </row>
    <row r="13" spans="1:33" ht="21" x14ac:dyDescent="0.35">
      <c r="A13" s="99">
        <v>6</v>
      </c>
      <c r="B13" s="3" t="str">
        <f>PROPER(Details!B12)</f>
        <v>Okoroafor, Jacob Emmanuel</v>
      </c>
      <c r="C13" s="22" t="str">
        <f>T(Details!C12)</f>
        <v>CMP/20/109194</v>
      </c>
      <c r="D13" s="18" t="s">
        <v>72</v>
      </c>
      <c r="E13" s="18" t="s">
        <v>69</v>
      </c>
      <c r="F13" s="18" t="s">
        <v>67</v>
      </c>
      <c r="G13" s="18" t="s">
        <v>67</v>
      </c>
      <c r="H13" s="18" t="s">
        <v>69</v>
      </c>
      <c r="I13" s="18" t="s">
        <v>67</v>
      </c>
      <c r="J13" s="18" t="s">
        <v>67</v>
      </c>
      <c r="K13" s="18" t="s">
        <v>68</v>
      </c>
      <c r="L13" s="18"/>
      <c r="M13" s="18"/>
      <c r="N13" s="18"/>
      <c r="O13" s="18"/>
      <c r="P13" s="18"/>
      <c r="Q13" s="18"/>
      <c r="R13" s="18"/>
      <c r="S13" s="18"/>
      <c r="T13" s="18"/>
      <c r="U13" s="18"/>
      <c r="V13" s="2" t="str" cm="1">
        <f t="array" ref="V13">AllCurCo(Details!Q12:Z12)</f>
        <v/>
      </c>
      <c r="W13" s="4">
        <f>SUM(SumTCL(D13:W13,$D$7:$W$7),Details!AB12)</f>
        <v>21</v>
      </c>
      <c r="X13" s="4">
        <f>SUM(CurrGP(D13:W13,$D$7:$W$7),Details!AC12)</f>
        <v>78</v>
      </c>
      <c r="Y13" s="5">
        <f t="shared" si="0"/>
        <v>3.7100000381469727</v>
      </c>
      <c r="Z13" s="4" t="str">
        <f t="shared" si="1"/>
        <v>P</v>
      </c>
      <c r="AA13" s="4">
        <f>F200L!AD13</f>
        <v>64</v>
      </c>
      <c r="AB13" s="4">
        <f>F200L!AE13</f>
        <v>210</v>
      </c>
      <c r="AC13" s="5">
        <f t="shared" si="2"/>
        <v>3.2799999713897705</v>
      </c>
      <c r="AD13" s="4">
        <f t="shared" si="3"/>
        <v>85</v>
      </c>
      <c r="AE13" s="4">
        <f t="shared" si="4"/>
        <v>288</v>
      </c>
      <c r="AF13" s="5">
        <f t="shared" si="5"/>
        <v>3.3900001049041748</v>
      </c>
      <c r="AG13" s="3" t="str">
        <f>RemarksFirst(D13:W13,Details!Q12:Z12,F200L!AG13,AF13,$D$5:$W$5)</f>
        <v>PASS</v>
      </c>
    </row>
    <row r="14" spans="1:33" ht="21" x14ac:dyDescent="0.35">
      <c r="A14" s="99">
        <v>7</v>
      </c>
      <c r="B14" s="3" t="str">
        <f>PROPER(Details!B13)</f>
        <v>Eme, Emmanuel Chibueze</v>
      </c>
      <c r="C14" s="22" t="str">
        <f>T(Details!C13)</f>
        <v>CMP/20/109195</v>
      </c>
      <c r="D14" s="18" t="s">
        <v>68</v>
      </c>
      <c r="E14" s="18" t="s">
        <v>69</v>
      </c>
      <c r="F14" s="18" t="s">
        <v>68</v>
      </c>
      <c r="G14" s="18" t="s">
        <v>69</v>
      </c>
      <c r="H14" s="18" t="s">
        <v>69</v>
      </c>
      <c r="I14" s="18" t="s">
        <v>67</v>
      </c>
      <c r="J14" s="18" t="s">
        <v>67</v>
      </c>
      <c r="K14" s="18" t="s">
        <v>67</v>
      </c>
      <c r="L14" s="18"/>
      <c r="M14" s="18"/>
      <c r="N14" s="18"/>
      <c r="O14" s="18"/>
      <c r="P14" s="18"/>
      <c r="Q14" s="18"/>
      <c r="R14" s="18"/>
      <c r="S14" s="18"/>
      <c r="T14" s="18"/>
      <c r="U14" s="18"/>
      <c r="V14" s="2" t="str" cm="1">
        <f t="array" ref="V14">AllCurCo(Details!Q13:Z13)</f>
        <v/>
      </c>
      <c r="W14" s="4">
        <f>SUM(SumTCL(D14:W14,$D$7:$W$7),Details!AB13)</f>
        <v>21</v>
      </c>
      <c r="X14" s="4">
        <f>SUM(CurrGP(D14:W14,$D$7:$W$7),Details!AC13)</f>
        <v>86</v>
      </c>
      <c r="Y14" s="5">
        <f t="shared" si="0"/>
        <v>4.0999999046325684</v>
      </c>
      <c r="Z14" s="4" t="str">
        <f t="shared" si="1"/>
        <v>P</v>
      </c>
      <c r="AA14" s="4">
        <f>F200L!AD14</f>
        <v>64</v>
      </c>
      <c r="AB14" s="4">
        <f>F200L!AE14</f>
        <v>196</v>
      </c>
      <c r="AC14" s="5">
        <f t="shared" si="2"/>
        <v>3.059999942779541</v>
      </c>
      <c r="AD14" s="4">
        <f t="shared" si="3"/>
        <v>85</v>
      </c>
      <c r="AE14" s="4">
        <f t="shared" si="4"/>
        <v>282</v>
      </c>
      <c r="AF14" s="5">
        <f t="shared" si="5"/>
        <v>3.3199999332427979</v>
      </c>
      <c r="AG14" s="3" t="str">
        <f>RemarksFirst(D14:W14,Details!Q13:Z13,F200L!AG14,AF14,$D$5:$W$5)</f>
        <v>PASS</v>
      </c>
    </row>
    <row r="15" spans="1:33" ht="28" customHeight="1" x14ac:dyDescent="0.35">
      <c r="A15" s="99">
        <v>8</v>
      </c>
      <c r="B15" s="3" t="str">
        <f>PROPER(Details!B14)</f>
        <v>Kalu, Faith Chukwuemeka</v>
      </c>
      <c r="C15" s="22" t="str">
        <f>T(Details!C14)</f>
        <v>CMP/20/109197</v>
      </c>
      <c r="D15" s="18" t="s">
        <v>70</v>
      </c>
      <c r="E15" s="18" t="s">
        <v>67</v>
      </c>
      <c r="F15" s="18" t="s">
        <v>68</v>
      </c>
      <c r="G15" s="18" t="s">
        <v>70</v>
      </c>
      <c r="H15" s="18" t="s">
        <v>67</v>
      </c>
      <c r="I15" s="18" t="s">
        <v>70</v>
      </c>
      <c r="J15" s="18" t="s">
        <v>71</v>
      </c>
      <c r="K15" s="18" t="s">
        <v>72</v>
      </c>
      <c r="L15" s="18"/>
      <c r="M15" s="18"/>
      <c r="N15" s="18"/>
      <c r="O15" s="18"/>
      <c r="P15" s="18"/>
      <c r="Q15" s="18"/>
      <c r="R15" s="18"/>
      <c r="S15" s="18"/>
      <c r="T15" s="18"/>
      <c r="U15" s="18"/>
      <c r="V15" s="2" t="str" cm="1">
        <f t="array" ref="V15">AllCurCo(Details!Q14:Z14)</f>
        <v>CHM124 (1)F</v>
      </c>
      <c r="W15" s="4">
        <f>SUM(SumTCL(D15:W15,$D$7:$W$7),Details!AB14)</f>
        <v>22</v>
      </c>
      <c r="X15" s="4">
        <f>SUM(CurrGP(D15:W15,$D$7:$W$7),Details!AC14)</f>
        <v>35</v>
      </c>
      <c r="Y15" s="5">
        <f t="shared" si="0"/>
        <v>1.5900000333786011</v>
      </c>
      <c r="Z15" s="4" t="str">
        <f t="shared" si="1"/>
        <v>CO</v>
      </c>
      <c r="AA15" s="4">
        <f>F200L!AD15</f>
        <v>60</v>
      </c>
      <c r="AB15" s="4">
        <f>F200L!AE15</f>
        <v>118</v>
      </c>
      <c r="AC15" s="5">
        <f t="shared" si="2"/>
        <v>1.9700000286102295</v>
      </c>
      <c r="AD15" s="4">
        <f t="shared" si="3"/>
        <v>82</v>
      </c>
      <c r="AE15" s="4">
        <f t="shared" si="4"/>
        <v>153</v>
      </c>
      <c r="AF15" s="5">
        <f t="shared" si="5"/>
        <v>1.8700000047683716</v>
      </c>
      <c r="AG15" s="3" t="str">
        <f>RemarksFirst(D15:W15,Details!Q14:Z14,F200L!AG15,AF15,$D$5:$W$5)</f>
        <v>MTH221,PHY222,CSC221,MTH211,STA212,CSC218,CHM121,CHM124,GSS121</v>
      </c>
    </row>
    <row r="16" spans="1:33" x14ac:dyDescent="0.35">
      <c r="A16" s="99">
        <v>9</v>
      </c>
      <c r="B16" s="3" t="str">
        <f>PROPER(Details!B15)</f>
        <v>Bernard, Michael Chukwunyere</v>
      </c>
      <c r="C16" s="22" t="str">
        <f>T(Details!C15)</f>
        <v>CMP/20/109202</v>
      </c>
      <c r="D16" s="18" t="s">
        <v>72</v>
      </c>
      <c r="E16" s="18" t="s">
        <v>67</v>
      </c>
      <c r="F16" s="18" t="s">
        <v>69</v>
      </c>
      <c r="G16" s="18" t="s">
        <v>69</v>
      </c>
      <c r="H16" s="18" t="s">
        <v>69</v>
      </c>
      <c r="I16" s="18" t="s">
        <v>67</v>
      </c>
      <c r="J16" s="18" t="s">
        <v>67</v>
      </c>
      <c r="K16" s="18" t="s">
        <v>68</v>
      </c>
      <c r="L16" s="18"/>
      <c r="M16" s="18"/>
      <c r="N16" s="18"/>
      <c r="O16" s="18"/>
      <c r="P16" s="18"/>
      <c r="Q16" s="18"/>
      <c r="R16" s="18"/>
      <c r="S16" s="18"/>
      <c r="T16" s="18"/>
      <c r="U16" s="18"/>
      <c r="V16" s="2" t="str" cm="1">
        <f t="array" ref="V16">AllCurCo(Details!Q15:Z15)</f>
        <v/>
      </c>
      <c r="W16" s="4">
        <f>SUM(SumTCL(D16:W16,$D$7:$W$7),Details!AB15)</f>
        <v>21</v>
      </c>
      <c r="X16" s="4">
        <f>SUM(CurrGP(D16:W16,$D$7:$W$7),Details!AC15)</f>
        <v>81</v>
      </c>
      <c r="Y16" s="5">
        <f t="shared" si="0"/>
        <v>3.8599998950958252</v>
      </c>
      <c r="Z16" s="4" t="str">
        <f t="shared" si="1"/>
        <v>P</v>
      </c>
      <c r="AA16" s="4">
        <f>F200L!AD16</f>
        <v>62</v>
      </c>
      <c r="AB16" s="4">
        <f>F200L!AE16</f>
        <v>193</v>
      </c>
      <c r="AC16" s="5">
        <f t="shared" si="2"/>
        <v>3.1099998950958252</v>
      </c>
      <c r="AD16" s="4">
        <f t="shared" si="3"/>
        <v>83</v>
      </c>
      <c r="AE16" s="4">
        <f t="shared" si="4"/>
        <v>274</v>
      </c>
      <c r="AF16" s="5">
        <f t="shared" si="5"/>
        <v>3.2999999523162842</v>
      </c>
      <c r="AG16" s="3" t="str">
        <f>RemarksFirst(D16:W16,Details!Q15:Z15,F200L!AG16,AF16,$D$5:$W$5)</f>
        <v>PASS</v>
      </c>
    </row>
    <row r="17" spans="1:33" x14ac:dyDescent="0.35">
      <c r="A17" s="99">
        <v>10</v>
      </c>
      <c r="B17" s="3" t="str">
        <f>PROPER(Details!B16)</f>
        <v>Egbuchulam, Chidiebere Victor</v>
      </c>
      <c r="C17" s="22" t="str">
        <f>T(Details!C16)</f>
        <v>CMP/20/109211</v>
      </c>
      <c r="D17" s="18" t="s">
        <v>67</v>
      </c>
      <c r="E17" s="18" t="s">
        <v>67</v>
      </c>
      <c r="F17" s="18" t="s">
        <v>69</v>
      </c>
      <c r="G17" s="18" t="s">
        <v>69</v>
      </c>
      <c r="H17" s="18" t="s">
        <v>69</v>
      </c>
      <c r="I17" s="18" t="s">
        <v>67</v>
      </c>
      <c r="J17" s="18" t="s">
        <v>69</v>
      </c>
      <c r="K17" s="18" t="s">
        <v>68</v>
      </c>
      <c r="L17" s="18"/>
      <c r="M17" s="18"/>
      <c r="N17" s="18"/>
      <c r="O17" s="18"/>
      <c r="P17" s="18"/>
      <c r="Q17" s="18"/>
      <c r="R17" s="18"/>
      <c r="S17" s="18"/>
      <c r="T17" s="18"/>
      <c r="U17" s="18"/>
      <c r="V17" s="2" t="str" cm="1">
        <f t="array" ref="V17">AllCurCo(Details!Q16:Z16)</f>
        <v>CSC123 (2)A</v>
      </c>
      <c r="W17" s="4">
        <f>SUM(SumTCL(D17:W17,$D$7:$W$7),Details!AB16)</f>
        <v>23</v>
      </c>
      <c r="X17" s="4">
        <f>SUM(CurrGP(D17:W17,$D$7:$W$7),Details!AC16)</f>
        <v>102</v>
      </c>
      <c r="Y17" s="5">
        <f t="shared" si="0"/>
        <v>4.429999828338623</v>
      </c>
      <c r="Z17" s="4" t="str">
        <f t="shared" si="1"/>
        <v>P</v>
      </c>
      <c r="AA17" s="4">
        <f>F200L!AD17</f>
        <v>64</v>
      </c>
      <c r="AB17" s="4">
        <f>F200L!AE17</f>
        <v>218</v>
      </c>
      <c r="AC17" s="5">
        <f t="shared" si="2"/>
        <v>3.4100000858306885</v>
      </c>
      <c r="AD17" s="4">
        <f t="shared" si="3"/>
        <v>87</v>
      </c>
      <c r="AE17" s="4">
        <f t="shared" si="4"/>
        <v>320</v>
      </c>
      <c r="AF17" s="5">
        <f t="shared" si="5"/>
        <v>3.6800000667572021</v>
      </c>
      <c r="AG17" s="3" t="str">
        <f>RemarksFirst(D17:W17,Details!Q16:Z16,F200L!AG17,AF17,$D$5:$W$5)</f>
        <v>PASS</v>
      </c>
    </row>
    <row r="18" spans="1:33" x14ac:dyDescent="0.35">
      <c r="A18" s="99">
        <v>11</v>
      </c>
      <c r="B18" s="3" t="str">
        <f>PROPER(Details!B17)</f>
        <v>Udo, Udo, Chimgozirim</v>
      </c>
      <c r="C18" s="22" t="str">
        <f>T(Details!C17)</f>
        <v>CMP/20/109213</v>
      </c>
      <c r="D18" s="18" t="s">
        <v>70</v>
      </c>
      <c r="E18" s="18" t="s">
        <v>69</v>
      </c>
      <c r="F18" s="18" t="s">
        <v>68</v>
      </c>
      <c r="G18" s="18" t="s">
        <v>69</v>
      </c>
      <c r="H18" s="18" t="s">
        <v>68</v>
      </c>
      <c r="I18" s="18" t="s">
        <v>67</v>
      </c>
      <c r="J18" s="18" t="s">
        <v>69</v>
      </c>
      <c r="K18" s="18" t="s">
        <v>68</v>
      </c>
      <c r="L18" s="18"/>
      <c r="M18" s="18"/>
      <c r="N18" s="18"/>
      <c r="O18" s="18"/>
      <c r="P18" s="18"/>
      <c r="Q18" s="18"/>
      <c r="R18" s="18"/>
      <c r="S18" s="18"/>
      <c r="T18" s="18"/>
      <c r="U18" s="18"/>
      <c r="V18" s="2" t="str" cm="1">
        <f t="array" ref="V18">AllCurCo(Details!Q17:Z17)</f>
        <v>CHM124 (1)B</v>
      </c>
      <c r="W18" s="4">
        <f>SUM(SumTCL(D18:W18,$D$7:$W$7),Details!AB17)</f>
        <v>22</v>
      </c>
      <c r="X18" s="4">
        <f>SUM(CurrGP(D18:W18,$D$7:$W$7),Details!AC17)</f>
        <v>77</v>
      </c>
      <c r="Y18" s="5">
        <f t="shared" si="0"/>
        <v>3.5</v>
      </c>
      <c r="Z18" s="4" t="str">
        <f t="shared" si="1"/>
        <v>P</v>
      </c>
      <c r="AA18" s="4">
        <f>F200L!AD18</f>
        <v>62</v>
      </c>
      <c r="AB18" s="4">
        <f>F200L!AE18</f>
        <v>184</v>
      </c>
      <c r="AC18" s="5">
        <f t="shared" si="2"/>
        <v>2.9700000286102295</v>
      </c>
      <c r="AD18" s="4">
        <f t="shared" si="3"/>
        <v>84</v>
      </c>
      <c r="AE18" s="4">
        <f t="shared" si="4"/>
        <v>261</v>
      </c>
      <c r="AF18" s="5">
        <f t="shared" si="5"/>
        <v>3.1099998950958252</v>
      </c>
      <c r="AG18" s="3" t="str">
        <f>RemarksFirst(D18:W18,Details!Q17:Z17,F200L!AG18,AF18,$D$5:$W$5)</f>
        <v>MTH221</v>
      </c>
    </row>
    <row r="19" spans="1:33" x14ac:dyDescent="0.35">
      <c r="A19" s="99">
        <v>12</v>
      </c>
      <c r="B19" s="3" t="str">
        <f>PROPER(Details!B18)</f>
        <v>Ofuonyeadi, Chinedu Joshua</v>
      </c>
      <c r="C19" s="22" t="str">
        <f>T(Details!C18)</f>
        <v>CMP/20/109242</v>
      </c>
      <c r="D19" s="18" t="s">
        <v>69</v>
      </c>
      <c r="E19" s="18" t="s">
        <v>69</v>
      </c>
      <c r="F19" s="18" t="s">
        <v>69</v>
      </c>
      <c r="G19" s="18" t="s">
        <v>67</v>
      </c>
      <c r="H19" s="18" t="s">
        <v>69</v>
      </c>
      <c r="I19" s="18" t="s">
        <v>69</v>
      </c>
      <c r="J19" s="18" t="s">
        <v>67</v>
      </c>
      <c r="K19" s="18" t="s">
        <v>68</v>
      </c>
      <c r="L19" s="18"/>
      <c r="M19" s="18"/>
      <c r="N19" s="18"/>
      <c r="O19" s="18"/>
      <c r="P19" s="18"/>
      <c r="Q19" s="18"/>
      <c r="R19" s="18"/>
      <c r="S19" s="18"/>
      <c r="T19" s="18"/>
      <c r="U19" s="18"/>
      <c r="V19" s="2" t="str" cm="1">
        <f t="array" ref="V19">AllCurCo(Details!Q18:Z18)</f>
        <v/>
      </c>
      <c r="W19" s="4">
        <f>SUM(SumTCL(D19:W19,$D$7:$W$7),Details!AB18)</f>
        <v>21</v>
      </c>
      <c r="X19" s="4">
        <f>SUM(CurrGP(D19:W19,$D$7:$W$7),Details!AC18)</f>
        <v>96</v>
      </c>
      <c r="Y19" s="5">
        <f t="shared" si="0"/>
        <v>4.570000171661377</v>
      </c>
      <c r="Z19" s="4" t="str">
        <f t="shared" si="1"/>
        <v>P</v>
      </c>
      <c r="AA19" s="4">
        <f>F200L!AD19</f>
        <v>62</v>
      </c>
      <c r="AB19" s="4">
        <f>F200L!AE19</f>
        <v>183</v>
      </c>
      <c r="AC19" s="5">
        <f t="shared" si="2"/>
        <v>2.9500000476837158</v>
      </c>
      <c r="AD19" s="4">
        <f t="shared" si="3"/>
        <v>83</v>
      </c>
      <c r="AE19" s="4">
        <f t="shared" si="4"/>
        <v>279</v>
      </c>
      <c r="AF19" s="5">
        <f t="shared" si="5"/>
        <v>3.3599998950958252</v>
      </c>
      <c r="AG19" s="3" t="str">
        <f>RemarksFirst(D19:W19,Details!Q18:Z18,F200L!AG19,AF19,$D$5:$W$5)</f>
        <v>PASS</v>
      </c>
    </row>
    <row r="20" spans="1:33" x14ac:dyDescent="0.35">
      <c r="A20" s="99">
        <v>13</v>
      </c>
      <c r="B20" s="3" t="str">
        <f>PROPER(Details!B19)</f>
        <v>Otisi, Kingsley  Kalu</v>
      </c>
      <c r="C20" s="22" t="str">
        <f>T(Details!C19)</f>
        <v>CMP/20/109245</v>
      </c>
      <c r="D20" s="20" t="s">
        <v>72</v>
      </c>
      <c r="E20" s="18" t="s">
        <v>71</v>
      </c>
      <c r="F20" s="18" t="s">
        <v>69</v>
      </c>
      <c r="G20" s="18" t="s">
        <v>67</v>
      </c>
      <c r="H20" s="18" t="s">
        <v>69</v>
      </c>
      <c r="I20" s="18" t="s">
        <v>67</v>
      </c>
      <c r="J20" s="18" t="s">
        <v>67</v>
      </c>
      <c r="K20" s="18" t="s">
        <v>67</v>
      </c>
      <c r="L20" s="18"/>
      <c r="M20" s="18"/>
      <c r="N20" s="18"/>
      <c r="O20" s="18"/>
      <c r="P20" s="18"/>
      <c r="Q20" s="18"/>
      <c r="R20" s="18"/>
      <c r="S20" s="18"/>
      <c r="T20" s="18"/>
      <c r="U20" s="18"/>
      <c r="V20" s="2" t="str" cm="1">
        <f t="array" ref="V20">AllCurCo(Details!Q19:Z19)</f>
        <v/>
      </c>
      <c r="W20" s="4">
        <f>SUM(SumTCL(D20:W20,$D$7:$W$7),Details!AB19)</f>
        <v>21</v>
      </c>
      <c r="X20" s="4">
        <f>SUM(CurrGP(D20:W20,$D$7:$W$7),Details!AC19)</f>
        <v>74</v>
      </c>
      <c r="Y20" s="5">
        <f t="shared" si="0"/>
        <v>3.5199999809265137</v>
      </c>
      <c r="Z20" s="4" t="str">
        <f t="shared" si="1"/>
        <v>P</v>
      </c>
      <c r="AA20" s="4">
        <f>F200L!AD20</f>
        <v>63</v>
      </c>
      <c r="AB20" s="4">
        <f>F200L!AE20</f>
        <v>184</v>
      </c>
      <c r="AC20" s="5">
        <f t="shared" si="2"/>
        <v>2.9200000762939453</v>
      </c>
      <c r="AD20" s="4">
        <f t="shared" si="3"/>
        <v>84</v>
      </c>
      <c r="AE20" s="4">
        <f t="shared" si="4"/>
        <v>258</v>
      </c>
      <c r="AF20" s="5">
        <f t="shared" si="5"/>
        <v>3.0699999332427979</v>
      </c>
      <c r="AG20" s="3" t="str">
        <f>RemarksFirst(D20:W20,Details!Q19:Z19,F200L!AG20,AF20,$D$5:$W$5)</f>
        <v>PASS</v>
      </c>
    </row>
    <row r="21" spans="1:33" ht="21" customHeight="1" x14ac:dyDescent="0.35">
      <c r="A21" s="99">
        <v>14</v>
      </c>
      <c r="B21" s="3" t="str">
        <f>PROPER(Details!B20)</f>
        <v>Obinna, Blessing Chizaram</v>
      </c>
      <c r="C21" s="22" t="str">
        <f>T(Details!C20)</f>
        <v>CMP/20/109252</v>
      </c>
      <c r="D21" s="18" t="s">
        <v>70</v>
      </c>
      <c r="E21" s="18" t="s">
        <v>67</v>
      </c>
      <c r="F21" s="18" t="s">
        <v>68</v>
      </c>
      <c r="G21" s="18" t="s">
        <v>69</v>
      </c>
      <c r="H21" s="18" t="s">
        <v>68</v>
      </c>
      <c r="I21" s="18" t="s">
        <v>68</v>
      </c>
      <c r="J21" s="18" t="s">
        <v>71</v>
      </c>
      <c r="K21" s="18" t="s">
        <v>67</v>
      </c>
      <c r="L21" s="18"/>
      <c r="M21" s="18"/>
      <c r="N21" s="18"/>
      <c r="O21" s="18"/>
      <c r="P21" s="18"/>
      <c r="Q21" s="18"/>
      <c r="R21" s="18"/>
      <c r="S21" s="18"/>
      <c r="T21" s="18"/>
      <c r="U21" s="18"/>
      <c r="V21" s="2" t="str" cm="1">
        <f t="array" ref="V21">AllCurCo(Details!Q20:Z20)</f>
        <v>PHY122 (2)C</v>
      </c>
      <c r="W21" s="4">
        <f>SUM(SumTCL(D21:W21,$D$7:$W$7),Details!AB20)</f>
        <v>23</v>
      </c>
      <c r="X21" s="4">
        <f>SUM(CurrGP(D21:W21,$D$7:$W$7),Details!AC20)</f>
        <v>69</v>
      </c>
      <c r="Y21" s="5">
        <f t="shared" si="0"/>
        <v>3</v>
      </c>
      <c r="Z21" s="4" t="str">
        <f t="shared" si="1"/>
        <v>P</v>
      </c>
      <c r="AA21" s="4">
        <f>F200L!AD21</f>
        <v>65</v>
      </c>
      <c r="AB21" s="4">
        <f>F200L!AE21</f>
        <v>105</v>
      </c>
      <c r="AC21" s="5">
        <f t="shared" si="2"/>
        <v>1.6200000047683716</v>
      </c>
      <c r="AD21" s="4">
        <f t="shared" si="3"/>
        <v>88</v>
      </c>
      <c r="AE21" s="4">
        <f t="shared" si="4"/>
        <v>174</v>
      </c>
      <c r="AF21" s="5">
        <f t="shared" si="5"/>
        <v>1.9800000190734863</v>
      </c>
      <c r="AG21" s="3" t="str">
        <f>RemarksFirst(D21:W21,Details!Q20:Z20,F200L!AG21,AF21,$D$5:$W$5)</f>
        <v>MTH221,MTH211,CHM113,BIO112,PHY112</v>
      </c>
    </row>
    <row r="22" spans="1:33" ht="25" customHeight="1" x14ac:dyDescent="0.35">
      <c r="A22" s="99">
        <v>15</v>
      </c>
      <c r="B22" s="3" t="str">
        <f>PROPER(Details!B21)</f>
        <v>Ogbuzuru, Leo Chijindu</v>
      </c>
      <c r="C22" s="22" t="str">
        <f>T(Details!C21)</f>
        <v>CMP/20/109329</v>
      </c>
      <c r="D22" s="18" t="s">
        <v>72</v>
      </c>
      <c r="E22" s="18" t="s">
        <v>67</v>
      </c>
      <c r="F22" s="18" t="s">
        <v>69</v>
      </c>
      <c r="G22" s="18" t="s">
        <v>67</v>
      </c>
      <c r="H22" s="18" t="s">
        <v>69</v>
      </c>
      <c r="I22" s="18" t="s">
        <v>67</v>
      </c>
      <c r="J22" s="18" t="s">
        <v>67</v>
      </c>
      <c r="K22" s="18" t="s">
        <v>68</v>
      </c>
      <c r="L22" s="18"/>
      <c r="M22" s="18"/>
      <c r="N22" s="18"/>
      <c r="O22" s="18"/>
      <c r="P22" s="18"/>
      <c r="Q22" s="18"/>
      <c r="R22" s="18"/>
      <c r="S22" s="18"/>
      <c r="T22" s="18"/>
      <c r="U22" s="18"/>
      <c r="V22" s="2" t="str" cm="1">
        <f t="array" ref="V22">AllCurCo(Details!Q21:Z21)</f>
        <v/>
      </c>
      <c r="W22" s="4">
        <f>SUM(SumTCL(D22:W22,$D$7:$W$7),Details!AB21)</f>
        <v>21</v>
      </c>
      <c r="X22" s="4">
        <f>SUM(CurrGP(D22:W22,$D$7:$W$7),Details!AC21)</f>
        <v>78</v>
      </c>
      <c r="Y22" s="5">
        <f t="shared" si="0"/>
        <v>3.7100000381469727</v>
      </c>
      <c r="Z22" s="4" t="str">
        <f t="shared" si="1"/>
        <v>P</v>
      </c>
      <c r="AA22" s="4">
        <f>F200L!AD22</f>
        <v>65</v>
      </c>
      <c r="AB22" s="4">
        <f>F200L!AE22</f>
        <v>226</v>
      </c>
      <c r="AC22" s="5">
        <f t="shared" si="2"/>
        <v>3.4800000190734863</v>
      </c>
      <c r="AD22" s="4">
        <f t="shared" si="3"/>
        <v>86</v>
      </c>
      <c r="AE22" s="4">
        <f t="shared" si="4"/>
        <v>304</v>
      </c>
      <c r="AF22" s="5">
        <f t="shared" si="5"/>
        <v>3.5299999713897705</v>
      </c>
      <c r="AG22" s="3" t="str">
        <f>RemarksFirst(D22:W22,Details!Q21:Z21,F200L!AG22,AF22,$D$5:$W$5)</f>
        <v>PASS</v>
      </c>
    </row>
    <row r="23" spans="1:33" ht="23.5" customHeight="1" x14ac:dyDescent="0.35">
      <c r="A23" s="99">
        <v>16</v>
      </c>
      <c r="B23" s="3" t="str">
        <f>PROPER(Details!B22)</f>
        <v>Udechukwu, Chinedu  Bright</v>
      </c>
      <c r="C23" s="22" t="str">
        <f>T(Details!C22)</f>
        <v>CMP/20/109423</v>
      </c>
      <c r="D23" s="18" t="s">
        <v>72</v>
      </c>
      <c r="E23" s="18" t="s">
        <v>67</v>
      </c>
      <c r="F23" s="18" t="s">
        <v>72</v>
      </c>
      <c r="G23" s="18" t="s">
        <v>68</v>
      </c>
      <c r="H23" s="18" t="s">
        <v>71</v>
      </c>
      <c r="I23" s="18" t="s">
        <v>70</v>
      </c>
      <c r="J23" s="18" t="s">
        <v>71</v>
      </c>
      <c r="K23" s="18" t="s">
        <v>68</v>
      </c>
      <c r="L23" s="18"/>
      <c r="M23" s="18"/>
      <c r="N23" s="18"/>
      <c r="O23" s="18"/>
      <c r="P23" s="18"/>
      <c r="Q23" s="18"/>
      <c r="R23" s="18"/>
      <c r="S23" s="18"/>
      <c r="T23" s="18"/>
      <c r="U23" s="18"/>
      <c r="V23" s="2" t="str" cm="1">
        <f t="array" ref="V23">AllCurCo(Details!Q22:Z22)</f>
        <v>MTH122 (3)F</v>
      </c>
      <c r="W23" s="4">
        <f>SUM(SumTCL(D23:W23,$D$7:$W$7),Details!AB22)</f>
        <v>24</v>
      </c>
      <c r="X23" s="4">
        <f>SUM(CurrGP(D23:W23,$D$7:$W$7),Details!AC22)</f>
        <v>41</v>
      </c>
      <c r="Y23" s="5">
        <f t="shared" si="0"/>
        <v>1.7100000381469727</v>
      </c>
      <c r="Z23" s="4" t="str">
        <f t="shared" si="1"/>
        <v>CO</v>
      </c>
      <c r="AA23" s="4">
        <f>F200L!AD23</f>
        <v>60</v>
      </c>
      <c r="AB23" s="4">
        <f>F200L!AE23</f>
        <v>125</v>
      </c>
      <c r="AC23" s="5">
        <f t="shared" si="2"/>
        <v>2.0799999237060547</v>
      </c>
      <c r="AD23" s="4">
        <f t="shared" si="3"/>
        <v>84</v>
      </c>
      <c r="AE23" s="4">
        <f t="shared" si="4"/>
        <v>166</v>
      </c>
      <c r="AF23" s="5">
        <f t="shared" si="5"/>
        <v>1.9800000190734863</v>
      </c>
      <c r="AG23" s="3" t="str">
        <f>RemarksFirst(D23:W23,Details!Q22:Z22,F200L!AG23,AF23,$D$5:$W$5)</f>
        <v>CSC221,STA212,CSC218,MTH122,CHM124,MTH112</v>
      </c>
    </row>
    <row r="24" spans="1:33" ht="21" customHeight="1" x14ac:dyDescent="0.35">
      <c r="A24" s="99">
        <v>17</v>
      </c>
      <c r="B24" s="3" t="str">
        <f>PROPER(Details!B23)</f>
        <v>Elijah, Henry Kelechi</v>
      </c>
      <c r="C24" s="22" t="str">
        <f>T(Details!C23)</f>
        <v>CMP/20/109451</v>
      </c>
      <c r="D24" s="18" t="s">
        <v>72</v>
      </c>
      <c r="E24" s="18" t="s">
        <v>68</v>
      </c>
      <c r="F24" s="18" t="s">
        <v>69</v>
      </c>
      <c r="G24" s="18" t="s">
        <v>69</v>
      </c>
      <c r="H24" s="18" t="s">
        <v>69</v>
      </c>
      <c r="I24" s="18" t="s">
        <v>69</v>
      </c>
      <c r="J24" s="18" t="s">
        <v>72</v>
      </c>
      <c r="K24" s="18" t="s">
        <v>68</v>
      </c>
      <c r="L24" s="18"/>
      <c r="M24" s="18"/>
      <c r="N24" s="18"/>
      <c r="O24" s="18"/>
      <c r="P24" s="18"/>
      <c r="Q24" s="18"/>
      <c r="R24" s="18"/>
      <c r="S24" s="18"/>
      <c r="T24" s="18"/>
      <c r="U24" s="18"/>
      <c r="V24" s="2" t="str" cm="1">
        <f t="array" ref="V24">AllCurCo(Details!Q23:Z23)</f>
        <v/>
      </c>
      <c r="W24" s="4">
        <f>SUM(SumTCL(D24:W24,$D$7:$W$7),Details!AB23)</f>
        <v>21</v>
      </c>
      <c r="X24" s="4">
        <f>SUM(CurrGP(D24:W24,$D$7:$W$7),Details!AC23)</f>
        <v>75</v>
      </c>
      <c r="Y24" s="5">
        <f t="shared" si="0"/>
        <v>3.5699999332427979</v>
      </c>
      <c r="Z24" s="4" t="str">
        <f t="shared" si="1"/>
        <v>P</v>
      </c>
      <c r="AA24" s="4">
        <f>F200L!AD24</f>
        <v>65</v>
      </c>
      <c r="AB24" s="4">
        <f>F200L!AE24</f>
        <v>216</v>
      </c>
      <c r="AC24" s="5">
        <f t="shared" si="2"/>
        <v>3.3199999332427979</v>
      </c>
      <c r="AD24" s="4">
        <f t="shared" si="3"/>
        <v>86</v>
      </c>
      <c r="AE24" s="4">
        <f t="shared" si="4"/>
        <v>291</v>
      </c>
      <c r="AF24" s="5">
        <f t="shared" si="5"/>
        <v>3.380000114440918</v>
      </c>
      <c r="AG24" s="3" t="str">
        <f>RemarksFirst(D24:W24,Details!Q23:Z23,F200L!AG24,AF24,$D$5:$W$5)</f>
        <v>PASS</v>
      </c>
    </row>
    <row r="25" spans="1:33" x14ac:dyDescent="0.35">
      <c r="A25" s="99">
        <v>18</v>
      </c>
      <c r="B25" s="3" t="str">
        <f>PROPER(Details!B24)</f>
        <v>Okuku, Osholunamie Godswill</v>
      </c>
      <c r="C25" s="22" t="str">
        <f>T(Details!C24)</f>
        <v>CMP/20/109459</v>
      </c>
      <c r="D25" s="18" t="s">
        <v>71</v>
      </c>
      <c r="E25" s="66" t="s">
        <v>67</v>
      </c>
      <c r="F25" s="18" t="s">
        <v>69</v>
      </c>
      <c r="G25" s="18" t="s">
        <v>69</v>
      </c>
      <c r="H25" s="18" t="s">
        <v>69</v>
      </c>
      <c r="I25" s="18" t="s">
        <v>69</v>
      </c>
      <c r="J25" s="18" t="s">
        <v>72</v>
      </c>
      <c r="K25" s="18" t="s">
        <v>68</v>
      </c>
      <c r="L25" s="18"/>
      <c r="M25" s="18"/>
      <c r="N25" s="18"/>
      <c r="O25" s="18"/>
      <c r="P25" s="18"/>
      <c r="Q25" s="18"/>
      <c r="R25" s="18"/>
      <c r="S25" s="18"/>
      <c r="T25" s="18"/>
      <c r="U25" s="18"/>
      <c r="V25" s="2" t="str" cm="1">
        <f t="array" ref="V25">AllCurCo(Details!Q24:Z24)</f>
        <v/>
      </c>
      <c r="W25" s="4">
        <f>SUM(SumTCL(D25:W25,$D$7:$W$7),Details!AB24)</f>
        <v>21</v>
      </c>
      <c r="X25" s="4">
        <f>SUM(CurrGP(D25:W25,$D$7:$W$7),Details!AC24)</f>
        <v>81</v>
      </c>
      <c r="Y25" s="5">
        <f t="shared" si="0"/>
        <v>3.8599998950958252</v>
      </c>
      <c r="Z25" s="4" t="str">
        <f t="shared" si="1"/>
        <v>P</v>
      </c>
      <c r="AA25" s="4">
        <f>F200L!AD25</f>
        <v>60</v>
      </c>
      <c r="AB25" s="4">
        <f>F200L!AE25</f>
        <v>214</v>
      </c>
      <c r="AC25" s="5">
        <f t="shared" si="2"/>
        <v>3.5699999332427979</v>
      </c>
      <c r="AD25" s="4">
        <f t="shared" si="3"/>
        <v>81</v>
      </c>
      <c r="AE25" s="4">
        <f t="shared" si="4"/>
        <v>295</v>
      </c>
      <c r="AF25" s="5">
        <f t="shared" si="5"/>
        <v>3.6400001049041748</v>
      </c>
      <c r="AG25" s="3" t="str">
        <f>RemarksFirst(D25:W25,Details!Q24:Z24,F200L!AG25,AF25,$D$5:$W$5)</f>
        <v>PASS</v>
      </c>
    </row>
    <row r="26" spans="1:33" x14ac:dyDescent="0.35">
      <c r="A26" s="99">
        <v>19</v>
      </c>
      <c r="B26" s="3" t="str">
        <f>PROPER(Details!B25)</f>
        <v>Ndimele, Grace Ezinne</v>
      </c>
      <c r="C26" s="22" t="str">
        <f>T(Details!C25)</f>
        <v>CMP/20/109464</v>
      </c>
      <c r="D26" s="18" t="s">
        <v>69</v>
      </c>
      <c r="E26" s="18" t="s">
        <v>69</v>
      </c>
      <c r="F26" s="18" t="s">
        <v>69</v>
      </c>
      <c r="G26" s="18" t="s">
        <v>69</v>
      </c>
      <c r="H26" s="18" t="s">
        <v>69</v>
      </c>
      <c r="I26" s="18" t="s">
        <v>69</v>
      </c>
      <c r="J26" s="18" t="s">
        <v>69</v>
      </c>
      <c r="K26" s="18" t="s">
        <v>69</v>
      </c>
      <c r="L26" s="18"/>
      <c r="M26" s="18"/>
      <c r="N26" s="18"/>
      <c r="O26" s="18"/>
      <c r="P26" s="18"/>
      <c r="Q26" s="18"/>
      <c r="R26" s="18"/>
      <c r="S26" s="18"/>
      <c r="T26" s="18"/>
      <c r="U26" s="18"/>
      <c r="V26" s="2" t="str" cm="1">
        <f t="array" ref="V26">AllCurCo(Details!Q25:Z25)</f>
        <v/>
      </c>
      <c r="W26" s="4">
        <f>SUM(SumTCL(D26:W26,$D$7:$W$7),Details!AB25)</f>
        <v>21</v>
      </c>
      <c r="X26" s="4">
        <f>SUM(CurrGP(D26:W26,$D$7:$W$7),Details!AC25)</f>
        <v>105</v>
      </c>
      <c r="Y26" s="5">
        <f t="shared" si="0"/>
        <v>5</v>
      </c>
      <c r="Z26" s="4" t="str">
        <f t="shared" si="1"/>
        <v>P</v>
      </c>
      <c r="AA26" s="4">
        <f>F200L!AD26</f>
        <v>62</v>
      </c>
      <c r="AB26" s="4">
        <f>F200L!AE26</f>
        <v>272</v>
      </c>
      <c r="AC26" s="5">
        <f t="shared" si="2"/>
        <v>4.3899998664855957</v>
      </c>
      <c r="AD26" s="4">
        <f t="shared" si="3"/>
        <v>83</v>
      </c>
      <c r="AE26" s="4">
        <f t="shared" si="4"/>
        <v>377</v>
      </c>
      <c r="AF26" s="5">
        <f t="shared" si="5"/>
        <v>4.5399999618530273</v>
      </c>
      <c r="AG26" s="3" t="str">
        <f>RemarksFirst(D26:W26,Details!Q25:Z25,F200L!AG26,AF26,$D$5:$W$5)</f>
        <v>COMMENDATION</v>
      </c>
    </row>
    <row r="27" spans="1:33" x14ac:dyDescent="0.35">
      <c r="A27" s="99">
        <v>20</v>
      </c>
      <c r="B27" s="3" t="str">
        <f>PROPER(Details!B26)</f>
        <v>Orji, Arinze Emmanuel</v>
      </c>
      <c r="C27" s="22" t="str">
        <f>T(Details!C26)</f>
        <v>CMP/20/109493</v>
      </c>
      <c r="D27" s="18" t="s">
        <v>72</v>
      </c>
      <c r="E27" s="18" t="s">
        <v>68</v>
      </c>
      <c r="F27" s="18" t="s">
        <v>71</v>
      </c>
      <c r="G27" s="18" t="s">
        <v>69</v>
      </c>
      <c r="H27" s="18" t="s">
        <v>68</v>
      </c>
      <c r="I27" s="18" t="s">
        <v>68</v>
      </c>
      <c r="J27" s="18" t="s">
        <v>68</v>
      </c>
      <c r="K27" s="18" t="s">
        <v>68</v>
      </c>
      <c r="L27" s="18"/>
      <c r="M27" s="18"/>
      <c r="N27" s="18"/>
      <c r="O27" s="18"/>
      <c r="P27" s="18"/>
      <c r="Q27" s="18"/>
      <c r="R27" s="18"/>
      <c r="S27" s="18"/>
      <c r="T27" s="18"/>
      <c r="U27" s="18"/>
      <c r="V27" s="2" t="str" cm="1">
        <f t="array" ref="V27">AllCurCo(Details!Q26:Z26)</f>
        <v/>
      </c>
      <c r="W27" s="4">
        <f>SUM(SumTCL(D27:W27,$D$7:$W$7),Details!AB26)</f>
        <v>21</v>
      </c>
      <c r="X27" s="4">
        <f>SUM(CurrGP(D27:W27,$D$7:$W$7),Details!AC26)</f>
        <v>60</v>
      </c>
      <c r="Y27" s="5">
        <f t="shared" si="0"/>
        <v>2.8599998950958252</v>
      </c>
      <c r="Z27" s="4" t="str">
        <f t="shared" si="1"/>
        <v>P</v>
      </c>
      <c r="AA27" s="4">
        <f>F200L!AD27</f>
        <v>62</v>
      </c>
      <c r="AB27" s="4">
        <f>F200L!AE27</f>
        <v>134</v>
      </c>
      <c r="AC27" s="5">
        <f t="shared" si="2"/>
        <v>2.1600000858306885</v>
      </c>
      <c r="AD27" s="4">
        <f t="shared" si="3"/>
        <v>83</v>
      </c>
      <c r="AE27" s="4">
        <f t="shared" si="4"/>
        <v>194</v>
      </c>
      <c r="AF27" s="5">
        <f t="shared" si="5"/>
        <v>2.3399999141693115</v>
      </c>
      <c r="AG27" s="3" t="str">
        <f>RemarksFirst(D27:W27,Details!Q26:Z26,F200L!AG27,AF27,$D$5:$W$5)</f>
        <v>GSS212,GSS217</v>
      </c>
    </row>
    <row r="28" spans="1:33" ht="21.75" customHeight="1" x14ac:dyDescent="0.35">
      <c r="A28" s="99">
        <v>21</v>
      </c>
      <c r="B28" s="3" t="str">
        <f>PROPER(Details!B27)</f>
        <v>Eyeh, Ifeanyichukwu Ndukwe</v>
      </c>
      <c r="C28" s="22" t="str">
        <f>T(Details!C27)</f>
        <v>CMP/20/109496</v>
      </c>
      <c r="D28" s="18" t="s">
        <v>67</v>
      </c>
      <c r="E28" s="18" t="s">
        <v>69</v>
      </c>
      <c r="F28" s="18" t="s">
        <v>67</v>
      </c>
      <c r="G28" s="18" t="s">
        <v>72</v>
      </c>
      <c r="H28" s="18" t="s">
        <v>69</v>
      </c>
      <c r="I28" s="18" t="s">
        <v>69</v>
      </c>
      <c r="J28" s="18" t="s">
        <v>69</v>
      </c>
      <c r="K28" s="18" t="s">
        <v>69</v>
      </c>
      <c r="L28" s="18"/>
      <c r="M28" s="18"/>
      <c r="N28" s="18"/>
      <c r="O28" s="18"/>
      <c r="P28" s="18"/>
      <c r="Q28" s="18"/>
      <c r="R28" s="18"/>
      <c r="S28" s="18"/>
      <c r="T28" s="18"/>
      <c r="U28" s="18"/>
      <c r="V28" s="2" t="str" cm="1">
        <f t="array" ref="V28">AllCurCo(Details!Q27:Z27)</f>
        <v>CHM124 (1)A,CHM121 (3)C</v>
      </c>
      <c r="W28" s="4">
        <f>SUM(SumTCL(D28:W28,$D$7:$W$7),Details!AB27)</f>
        <v>25</v>
      </c>
      <c r="X28" s="4">
        <f>SUM(CurrGP(D28:W28,$D$7:$W$7),Details!AC27)</f>
        <v>101</v>
      </c>
      <c r="Y28" s="5">
        <f t="shared" si="0"/>
        <v>4.0399999618530273</v>
      </c>
      <c r="Z28" s="4" t="str">
        <f t="shared" si="1"/>
        <v>P</v>
      </c>
      <c r="AA28" s="4">
        <f>F200L!AD28</f>
        <v>63</v>
      </c>
      <c r="AB28" s="4">
        <f>F200L!AE28</f>
        <v>185</v>
      </c>
      <c r="AC28" s="5">
        <f t="shared" si="2"/>
        <v>2.940000057220459</v>
      </c>
      <c r="AD28" s="4">
        <f t="shared" si="3"/>
        <v>88</v>
      </c>
      <c r="AE28" s="4">
        <f t="shared" si="4"/>
        <v>286</v>
      </c>
      <c r="AF28" s="5">
        <f t="shared" si="5"/>
        <v>3.25</v>
      </c>
      <c r="AG28" s="3" t="str">
        <f>RemarksFirst(D28:W28,Details!Q27:Z27,F200L!AG28,AF28,$D$5:$W$5)</f>
        <v>MTH112</v>
      </c>
    </row>
    <row r="29" spans="1:33" ht="41" customHeight="1" x14ac:dyDescent="0.35">
      <c r="A29" s="99">
        <v>22</v>
      </c>
      <c r="B29" s="3" t="str">
        <f>PROPER(Details!B28)</f>
        <v>Oka, Augustine Nnanna</v>
      </c>
      <c r="C29" s="22" t="str">
        <f>T(Details!C28)</f>
        <v>CMP/20/109501</v>
      </c>
      <c r="D29" s="18" t="s">
        <v>71</v>
      </c>
      <c r="E29" s="18" t="s">
        <v>72</v>
      </c>
      <c r="F29" s="18" t="s">
        <v>68</v>
      </c>
      <c r="G29" s="18" t="s">
        <v>67</v>
      </c>
      <c r="H29" s="18" t="s">
        <v>68</v>
      </c>
      <c r="I29" s="18" t="s">
        <v>67</v>
      </c>
      <c r="J29" s="18" t="s">
        <v>69</v>
      </c>
      <c r="K29" s="18" t="s">
        <v>69</v>
      </c>
      <c r="L29" s="18"/>
      <c r="M29" s="18"/>
      <c r="N29" s="18"/>
      <c r="O29" s="18"/>
      <c r="P29" s="18"/>
      <c r="Q29" s="18"/>
      <c r="R29" s="18"/>
      <c r="S29" s="18"/>
      <c r="T29" s="18"/>
      <c r="U29" s="18"/>
      <c r="V29" s="2" t="str" cm="1">
        <f t="array" ref="V29">AllCurCo(Details!Q28:Z28)</f>
        <v>CHM121 (3)C</v>
      </c>
      <c r="W29" s="4">
        <f>SUM(SumTCL(D29:W29,$D$7:$W$7),Details!AB28)</f>
        <v>24</v>
      </c>
      <c r="X29" s="4">
        <f>SUM(CurrGP(D29:W29,$D$7:$W$7),Details!AC28)</f>
        <v>77</v>
      </c>
      <c r="Y29" s="5">
        <f t="shared" si="0"/>
        <v>3.2100000381469727</v>
      </c>
      <c r="Z29" s="4" t="str">
        <f t="shared" si="1"/>
        <v>P</v>
      </c>
      <c r="AA29" s="4">
        <f>F200L!AD29</f>
        <v>63</v>
      </c>
      <c r="AB29" s="4">
        <f>F200L!AE29</f>
        <v>163</v>
      </c>
      <c r="AC29" s="5">
        <f t="shared" si="2"/>
        <v>2.5899999141693115</v>
      </c>
      <c r="AD29" s="4">
        <f t="shared" si="3"/>
        <v>87</v>
      </c>
      <c r="AE29" s="4">
        <f t="shared" si="4"/>
        <v>240</v>
      </c>
      <c r="AF29" s="5">
        <f t="shared" si="5"/>
        <v>2.7599999904632568</v>
      </c>
      <c r="AG29" s="3" t="str">
        <f>RemarksFirst(D29:W29,Details!Q28:Z28,F200L!AG29,AF29,$D$5:$W$5)</f>
        <v>STA212,GSS217,CSC212,CSC213,CSC218</v>
      </c>
    </row>
    <row r="30" spans="1:33" x14ac:dyDescent="0.35">
      <c r="A30" s="99">
        <v>23</v>
      </c>
      <c r="B30" s="3" t="str">
        <f>PROPER(Details!B29)</f>
        <v>Njuku, Chukwuemeka Ndioma</v>
      </c>
      <c r="C30" s="22" t="str">
        <f>T(Details!C29)</f>
        <v>CMP/20/109526</v>
      </c>
      <c r="D30" s="18" t="s">
        <v>70</v>
      </c>
      <c r="E30" s="18" t="s">
        <v>72</v>
      </c>
      <c r="F30" s="18" t="s">
        <v>68</v>
      </c>
      <c r="G30" s="18" t="s">
        <v>68</v>
      </c>
      <c r="H30" s="18" t="s">
        <v>69</v>
      </c>
      <c r="I30" s="18" t="s">
        <v>68</v>
      </c>
      <c r="J30" s="18" t="s">
        <v>72</v>
      </c>
      <c r="K30" s="18" t="s">
        <v>67</v>
      </c>
      <c r="L30" s="18"/>
      <c r="M30" s="18"/>
      <c r="N30" s="18"/>
      <c r="O30" s="18"/>
      <c r="P30" s="18"/>
      <c r="Q30" s="18"/>
      <c r="R30" s="18"/>
      <c r="S30" s="18"/>
      <c r="T30" s="18"/>
      <c r="U30" s="18"/>
      <c r="V30" s="2" t="str" cm="1">
        <f t="array" ref="V30">AllCurCo(Details!Q29:Z29)</f>
        <v/>
      </c>
      <c r="W30" s="4">
        <f>SUM(SumTCL(D30:W30,$D$7:$W$7),Details!AB29)</f>
        <v>21</v>
      </c>
      <c r="X30" s="4">
        <f>SUM(CurrGP(D30:W30,$D$7:$W$7),Details!AC29)</f>
        <v>50</v>
      </c>
      <c r="Y30" s="5">
        <f t="shared" si="0"/>
        <v>2.380000114440918</v>
      </c>
      <c r="Z30" s="4" t="str">
        <f t="shared" si="1"/>
        <v>P</v>
      </c>
      <c r="AA30" s="4">
        <f>F200L!AD30</f>
        <v>62</v>
      </c>
      <c r="AB30" s="4">
        <f>F200L!AE30</f>
        <v>188</v>
      </c>
      <c r="AC30" s="5">
        <f t="shared" si="2"/>
        <v>3.0299999713897705</v>
      </c>
      <c r="AD30" s="4">
        <f t="shared" si="3"/>
        <v>83</v>
      </c>
      <c r="AE30" s="4">
        <f t="shared" si="4"/>
        <v>238</v>
      </c>
      <c r="AF30" s="5">
        <f t="shared" si="5"/>
        <v>2.869999885559082</v>
      </c>
      <c r="AG30" s="3" t="str">
        <f>RemarksFirst(D30:W30,Details!Q29:Z29,F200L!AG30,AF30,$D$5:$W$5)</f>
        <v>MTH221</v>
      </c>
    </row>
    <row r="31" spans="1:33" x14ac:dyDescent="0.35">
      <c r="A31" s="99">
        <v>24</v>
      </c>
      <c r="B31" s="3" t="str">
        <f>PROPER(Details!B30)</f>
        <v>Akwarandu, Chidera Favour</v>
      </c>
      <c r="C31" s="22" t="str">
        <f>T(Details!C30)</f>
        <v>CMP/20/109565</v>
      </c>
      <c r="D31" s="18" t="s">
        <v>72</v>
      </c>
      <c r="E31" s="18" t="s">
        <v>67</v>
      </c>
      <c r="F31" s="18" t="s">
        <v>69</v>
      </c>
      <c r="G31" s="18" t="s">
        <v>69</v>
      </c>
      <c r="H31" s="18" t="s">
        <v>68</v>
      </c>
      <c r="I31" s="18" t="s">
        <v>67</v>
      </c>
      <c r="J31" s="18" t="s">
        <v>68</v>
      </c>
      <c r="K31" s="18" t="s">
        <v>71</v>
      </c>
      <c r="L31" s="18"/>
      <c r="M31" s="18"/>
      <c r="N31" s="18"/>
      <c r="O31" s="18"/>
      <c r="P31" s="18"/>
      <c r="Q31" s="18"/>
      <c r="R31" s="18"/>
      <c r="S31" s="18"/>
      <c r="T31" s="18"/>
      <c r="U31" s="18"/>
      <c r="V31" s="2" t="str" cm="1">
        <f t="array" ref="V31">AllCurCo(Details!Q30:Z30)</f>
        <v/>
      </c>
      <c r="W31" s="4">
        <f>SUM(SumTCL(D31:W31,$D$7:$W$7),Details!AB30)</f>
        <v>21</v>
      </c>
      <c r="X31" s="4">
        <f>SUM(CurrGP(D31:W31,$D$7:$W$7),Details!AC30)</f>
        <v>73</v>
      </c>
      <c r="Y31" s="5">
        <f t="shared" si="0"/>
        <v>3.4800000190734863</v>
      </c>
      <c r="Z31" s="4" t="str">
        <f t="shared" si="1"/>
        <v>P</v>
      </c>
      <c r="AA31" s="4">
        <f>F200L!AD31</f>
        <v>62</v>
      </c>
      <c r="AB31" s="4">
        <f>F200L!AE31</f>
        <v>149</v>
      </c>
      <c r="AC31" s="5">
        <f t="shared" si="2"/>
        <v>2.4000000953674316</v>
      </c>
      <c r="AD31" s="4">
        <f t="shared" si="3"/>
        <v>83</v>
      </c>
      <c r="AE31" s="4">
        <f t="shared" si="4"/>
        <v>222</v>
      </c>
      <c r="AF31" s="5">
        <f t="shared" si="5"/>
        <v>2.6700000762939453</v>
      </c>
      <c r="AG31" s="3" t="str">
        <f>RemarksFirst(D31:W31,Details!Q30:Z30,F200L!AG31,AF31,$D$5:$W$5)</f>
        <v>PASS</v>
      </c>
    </row>
    <row r="32" spans="1:33" x14ac:dyDescent="0.35">
      <c r="A32" s="99">
        <v>25</v>
      </c>
      <c r="B32" s="3" t="str">
        <f>PROPER(Details!B31)</f>
        <v>Agwukalu, Godsgift Ikechukwu</v>
      </c>
      <c r="C32" s="22" t="str">
        <f>T(Details!C31)</f>
        <v>CMP/20/109570</v>
      </c>
      <c r="D32" s="18" t="s">
        <v>68</v>
      </c>
      <c r="E32" s="18" t="s">
        <v>68</v>
      </c>
      <c r="F32" s="18" t="s">
        <v>69</v>
      </c>
      <c r="G32" s="18" t="s">
        <v>67</v>
      </c>
      <c r="H32" s="18" t="s">
        <v>69</v>
      </c>
      <c r="I32" s="18" t="s">
        <v>67</v>
      </c>
      <c r="J32" s="18" t="s">
        <v>67</v>
      </c>
      <c r="K32" s="18" t="s">
        <v>67</v>
      </c>
      <c r="L32" s="18"/>
      <c r="M32" s="18"/>
      <c r="N32" s="18"/>
      <c r="O32" s="18"/>
      <c r="P32" s="18"/>
      <c r="Q32" s="18"/>
      <c r="R32" s="18"/>
      <c r="S32" s="18"/>
      <c r="T32" s="18"/>
      <c r="U32" s="18"/>
      <c r="V32" s="2" t="str" cm="1">
        <f t="array" ref="V32">AllCurCo(Details!Q31:Z31)</f>
        <v/>
      </c>
      <c r="W32" s="4">
        <f>SUM(SumTCL(D32:W32,$D$7:$W$7),Details!AB31)</f>
        <v>21</v>
      </c>
      <c r="X32" s="4">
        <f>SUM(CurrGP(D32:W32,$D$7:$W$7),Details!AC31)</f>
        <v>83</v>
      </c>
      <c r="Y32" s="5">
        <f t="shared" si="0"/>
        <v>3.9500000476837158</v>
      </c>
      <c r="Z32" s="4" t="str">
        <f t="shared" si="1"/>
        <v>P</v>
      </c>
      <c r="AA32" s="4">
        <f>F200L!AD32</f>
        <v>62</v>
      </c>
      <c r="AB32" s="4">
        <f>F200L!AE32</f>
        <v>176</v>
      </c>
      <c r="AC32" s="5">
        <f t="shared" si="2"/>
        <v>2.8399999141693115</v>
      </c>
      <c r="AD32" s="4">
        <f t="shared" si="3"/>
        <v>83</v>
      </c>
      <c r="AE32" s="4">
        <f t="shared" si="4"/>
        <v>259</v>
      </c>
      <c r="AF32" s="5">
        <f t="shared" si="5"/>
        <v>3.119999885559082</v>
      </c>
      <c r="AG32" s="3" t="str">
        <f>RemarksFirst(D32:W32,Details!Q31:Z31,F200L!AG32,AF32,$D$5:$W$5)</f>
        <v>CSC218</v>
      </c>
    </row>
    <row r="33" spans="1:33" x14ac:dyDescent="0.35">
      <c r="A33" s="99">
        <v>26</v>
      </c>
      <c r="B33" s="3" t="str">
        <f>PROPER(Details!B32)</f>
        <v>Peter, Lucy Chioma</v>
      </c>
      <c r="C33" s="22" t="str">
        <f>T(Details!C32)</f>
        <v>CMP/20/109600</v>
      </c>
      <c r="D33" s="18" t="s">
        <v>70</v>
      </c>
      <c r="E33" s="18" t="s">
        <v>71</v>
      </c>
      <c r="F33" s="18" t="s">
        <v>71</v>
      </c>
      <c r="G33" s="18" t="s">
        <v>69</v>
      </c>
      <c r="H33" s="18" t="s">
        <v>69</v>
      </c>
      <c r="I33" s="18" t="s">
        <v>68</v>
      </c>
      <c r="J33" s="18" t="s">
        <v>68</v>
      </c>
      <c r="K33" s="18" t="s">
        <v>68</v>
      </c>
      <c r="L33" s="18"/>
      <c r="M33" s="18"/>
      <c r="N33" s="18"/>
      <c r="O33" s="18"/>
      <c r="P33" s="18"/>
      <c r="Q33" s="18"/>
      <c r="R33" s="18"/>
      <c r="S33" s="18"/>
      <c r="T33" s="18"/>
      <c r="U33" s="18"/>
      <c r="V33" s="2" t="str" cm="1">
        <f t="array" ref="V33">AllCurCo(Details!Q32:Z32)</f>
        <v/>
      </c>
      <c r="W33" s="4">
        <f>SUM(SumTCL(D33:W33,$D$7:$W$7),Details!AB32)</f>
        <v>21</v>
      </c>
      <c r="X33" s="4">
        <f>SUM(CurrGP(D33:W33,$D$7:$W$7),Details!AC32)</f>
        <v>58</v>
      </c>
      <c r="Y33" s="5">
        <f t="shared" si="0"/>
        <v>2.7599999904632568</v>
      </c>
      <c r="Z33" s="4" t="str">
        <f t="shared" si="1"/>
        <v>P</v>
      </c>
      <c r="AA33" s="4">
        <f>F200L!AD33</f>
        <v>64</v>
      </c>
      <c r="AB33" s="4">
        <f>F200L!AE33</f>
        <v>172</v>
      </c>
      <c r="AC33" s="5">
        <f t="shared" si="2"/>
        <v>2.690000057220459</v>
      </c>
      <c r="AD33" s="4">
        <f t="shared" si="3"/>
        <v>85</v>
      </c>
      <c r="AE33" s="4">
        <f t="shared" si="4"/>
        <v>230</v>
      </c>
      <c r="AF33" s="5">
        <f t="shared" si="5"/>
        <v>2.7100000381469727</v>
      </c>
      <c r="AG33" s="3" t="str">
        <f>RemarksFirst(D33:W33,Details!Q32:Z32,F200L!AG33,AF33,$D$5:$W$5)</f>
        <v>MTH221</v>
      </c>
    </row>
    <row r="34" spans="1:33" x14ac:dyDescent="0.35">
      <c r="A34" s="99">
        <v>27</v>
      </c>
      <c r="B34" s="3" t="str">
        <f>PROPER(Details!B33)</f>
        <v>Alozie-Nnaoma, Favour Chinonso</v>
      </c>
      <c r="C34" s="22" t="str">
        <f>T(Details!C33)</f>
        <v>CMP/20/109602</v>
      </c>
      <c r="D34" s="18" t="s">
        <v>71</v>
      </c>
      <c r="E34" s="18" t="s">
        <v>67</v>
      </c>
      <c r="F34" s="18" t="s">
        <v>67</v>
      </c>
      <c r="G34" s="18" t="s">
        <v>69</v>
      </c>
      <c r="H34" s="18" t="s">
        <v>69</v>
      </c>
      <c r="I34" s="18" t="s">
        <v>67</v>
      </c>
      <c r="J34" s="18" t="s">
        <v>69</v>
      </c>
      <c r="K34" s="18" t="s">
        <v>71</v>
      </c>
      <c r="L34" s="18"/>
      <c r="M34" s="18"/>
      <c r="N34" s="18"/>
      <c r="O34" s="18"/>
      <c r="P34" s="18"/>
      <c r="Q34" s="18"/>
      <c r="R34" s="18"/>
      <c r="S34" s="18"/>
      <c r="T34" s="18"/>
      <c r="U34" s="18"/>
      <c r="V34" s="2" t="str" cm="1">
        <f t="array" ref="V34">AllCurCo(Details!Q33:Z33)</f>
        <v>CHM124 (1)B</v>
      </c>
      <c r="W34" s="4">
        <f>SUM(SumTCL(D34:W34,$D$7:$W$7),Details!AB33)</f>
        <v>22</v>
      </c>
      <c r="X34" s="4">
        <f>SUM(CurrGP(D34:W34,$D$7:$W$7),Details!AC33)</f>
        <v>85</v>
      </c>
      <c r="Y34" s="5">
        <f t="shared" si="0"/>
        <v>3.8599998950958252</v>
      </c>
      <c r="Z34" s="4" t="str">
        <f t="shared" si="1"/>
        <v>P</v>
      </c>
      <c r="AA34" s="4">
        <f>F200L!AD34</f>
        <v>64</v>
      </c>
      <c r="AB34" s="4">
        <f>F200L!AE34</f>
        <v>201</v>
      </c>
      <c r="AC34" s="5">
        <f t="shared" si="2"/>
        <v>3.1400001049041748</v>
      </c>
      <c r="AD34" s="4">
        <f t="shared" si="3"/>
        <v>86</v>
      </c>
      <c r="AE34" s="4">
        <f t="shared" si="4"/>
        <v>286</v>
      </c>
      <c r="AF34" s="5">
        <f t="shared" si="5"/>
        <v>3.3299999237060547</v>
      </c>
      <c r="AG34" s="3" t="str">
        <f>RemarksFirst(D34:W34,Details!Q33:Z33,F200L!AG34,AF34,$D$5:$W$5)</f>
        <v>GSS113,PHY112</v>
      </c>
    </row>
    <row r="35" spans="1:33" x14ac:dyDescent="0.35">
      <c r="A35" s="99">
        <v>28</v>
      </c>
      <c r="B35" s="3" t="str">
        <f>PROPER(Details!B34)</f>
        <v>Peter, Temple Chimaobi</v>
      </c>
      <c r="C35" s="22" t="str">
        <f>T(Details!C34)</f>
        <v>CMP/20/109617</v>
      </c>
      <c r="D35" s="18" t="s">
        <v>72</v>
      </c>
      <c r="E35" s="18" t="s">
        <v>72</v>
      </c>
      <c r="F35" s="18" t="s">
        <v>68</v>
      </c>
      <c r="G35" s="18" t="s">
        <v>67</v>
      </c>
      <c r="H35" s="18" t="s">
        <v>69</v>
      </c>
      <c r="I35" s="18" t="s">
        <v>67</v>
      </c>
      <c r="J35" s="18" t="s">
        <v>71</v>
      </c>
      <c r="K35" s="18" t="s">
        <v>68</v>
      </c>
      <c r="L35" s="18"/>
      <c r="M35" s="18"/>
      <c r="N35" s="18"/>
      <c r="O35" s="18"/>
      <c r="P35" s="18"/>
      <c r="Q35" s="18"/>
      <c r="R35" s="18"/>
      <c r="S35" s="18"/>
      <c r="T35" s="18"/>
      <c r="U35" s="18"/>
      <c r="V35" s="2" t="str" cm="1">
        <f t="array" ref="V35">AllCurCo(Details!Q34:Z34)</f>
        <v/>
      </c>
      <c r="W35" s="4">
        <f>SUM(SumTCL(D35:W35,$D$7:$W$7),Details!AB34)</f>
        <v>21</v>
      </c>
      <c r="X35" s="4">
        <f>SUM(CurrGP(D35:W35,$D$7:$W$7),Details!AC34)</f>
        <v>59</v>
      </c>
      <c r="Y35" s="5">
        <f t="shared" si="0"/>
        <v>2.809999942779541</v>
      </c>
      <c r="Z35" s="4" t="str">
        <f t="shared" si="1"/>
        <v>P</v>
      </c>
      <c r="AA35" s="4">
        <f>F200L!AD35</f>
        <v>62</v>
      </c>
      <c r="AB35" s="4">
        <f>F200L!AE35</f>
        <v>160</v>
      </c>
      <c r="AC35" s="5">
        <f t="shared" si="2"/>
        <v>2.5799999237060547</v>
      </c>
      <c r="AD35" s="4">
        <f t="shared" si="3"/>
        <v>83</v>
      </c>
      <c r="AE35" s="4">
        <f t="shared" si="4"/>
        <v>219</v>
      </c>
      <c r="AF35" s="5">
        <f t="shared" si="5"/>
        <v>2.6400001049041748</v>
      </c>
      <c r="AG35" s="3" t="str">
        <f>RemarksFirst(D35:W35,Details!Q34:Z34,F200L!AG35,AF35,$D$5:$W$5)</f>
        <v>MTH211,PHY212,GSS217</v>
      </c>
    </row>
    <row r="36" spans="1:33" s="29" customFormat="1" x14ac:dyDescent="0.35">
      <c r="A36" s="99">
        <v>29</v>
      </c>
      <c r="B36" s="26" t="str">
        <f>PROPER(Details!B35)</f>
        <v>Wilson, Obinna David</v>
      </c>
      <c r="C36" s="27" t="str">
        <f>T(Details!C35)</f>
        <v>CMP/20/109635</v>
      </c>
      <c r="D36" s="28" t="s">
        <v>68</v>
      </c>
      <c r="E36" s="28" t="s">
        <v>69</v>
      </c>
      <c r="F36" s="28" t="s">
        <v>67</v>
      </c>
      <c r="G36" s="28" t="s">
        <v>69</v>
      </c>
      <c r="H36" s="28" t="s">
        <v>67</v>
      </c>
      <c r="I36" s="28" t="s">
        <v>69</v>
      </c>
      <c r="J36" s="28" t="s">
        <v>69</v>
      </c>
      <c r="K36" s="28" t="s">
        <v>69</v>
      </c>
      <c r="L36" s="28"/>
      <c r="M36" s="28"/>
      <c r="N36" s="28"/>
      <c r="O36" s="28"/>
      <c r="P36" s="28"/>
      <c r="Q36" s="28"/>
      <c r="R36" s="28"/>
      <c r="S36" s="28"/>
      <c r="T36" s="28"/>
      <c r="U36" s="28"/>
      <c r="V36" s="2" t="str" cm="1">
        <f t="array" ref="V36">AllCurCo(Details!Q35:Z35)</f>
        <v>CHM124 (1)B</v>
      </c>
      <c r="W36" s="4">
        <f>SUM(SumTCL(D36:W36,$D$7:$W$7),Details!AB35)</f>
        <v>22</v>
      </c>
      <c r="X36" s="4">
        <f>SUM(CurrGP(D36:W36,$D$7:$W$7),Details!AC35)</f>
        <v>98</v>
      </c>
      <c r="Y36" s="5">
        <f t="shared" si="0"/>
        <v>4.4499998092651367</v>
      </c>
      <c r="Z36" s="4" t="str">
        <f t="shared" si="1"/>
        <v>P</v>
      </c>
      <c r="AA36" s="4">
        <f>F200L!AD36</f>
        <v>62</v>
      </c>
      <c r="AB36" s="4">
        <f>F200L!AE36</f>
        <v>230</v>
      </c>
      <c r="AC36" s="5">
        <f t="shared" si="2"/>
        <v>3.7100000381469727</v>
      </c>
      <c r="AD36" s="4">
        <f t="shared" si="3"/>
        <v>84</v>
      </c>
      <c r="AE36" s="4">
        <f t="shared" si="4"/>
        <v>328</v>
      </c>
      <c r="AF36" s="5">
        <f t="shared" si="5"/>
        <v>3.9000000953674316</v>
      </c>
      <c r="AG36" s="3" t="str">
        <f>RemarksFirst(D36:W36,Details!Q35:Z35,F200L!AG36,AF36,$D$5:$W$5)</f>
        <v>MTH211</v>
      </c>
    </row>
    <row r="37" spans="1:33" ht="26.25" customHeight="1" x14ac:dyDescent="0.35">
      <c r="A37" s="99">
        <v>30</v>
      </c>
      <c r="B37" s="3" t="str">
        <f>PROPER(Details!B36)</f>
        <v>Tchike, Justice Udochukwu</v>
      </c>
      <c r="C37" s="22" t="str">
        <f>T(Details!C36)</f>
        <v>CMP/20/109665</v>
      </c>
      <c r="D37" s="18" t="s">
        <v>72</v>
      </c>
      <c r="E37" s="18" t="s">
        <v>69</v>
      </c>
      <c r="F37" s="18" t="s">
        <v>67</v>
      </c>
      <c r="G37" s="18" t="s">
        <v>69</v>
      </c>
      <c r="H37" s="18" t="s">
        <v>69</v>
      </c>
      <c r="I37" s="18" t="s">
        <v>68</v>
      </c>
      <c r="J37" s="18" t="s">
        <v>68</v>
      </c>
      <c r="K37" s="18" t="s">
        <v>72</v>
      </c>
      <c r="L37" s="18"/>
      <c r="M37" s="18"/>
      <c r="N37" s="18"/>
      <c r="O37" s="18"/>
      <c r="P37" s="18"/>
      <c r="Q37" s="18"/>
      <c r="R37" s="18"/>
      <c r="S37" s="18"/>
      <c r="T37" s="18"/>
      <c r="U37" s="18"/>
      <c r="V37" s="2" t="str" cm="1">
        <f t="array" ref="V37">AllCurCo(Details!Q36:Z36)</f>
        <v/>
      </c>
      <c r="W37" s="4">
        <f>SUM(SumTCL(D37:W37,$D$7:$W$7),Details!AB36)</f>
        <v>21</v>
      </c>
      <c r="X37" s="4">
        <f>SUM(CurrGP(D37:W37,$D$7:$W$7),Details!AC36)</f>
        <v>72</v>
      </c>
      <c r="Y37" s="5">
        <f t="shared" si="0"/>
        <v>3.4300000667572021</v>
      </c>
      <c r="Z37" s="4" t="str">
        <f t="shared" si="1"/>
        <v>P</v>
      </c>
      <c r="AA37" s="4">
        <f>F200L!AD37</f>
        <v>64</v>
      </c>
      <c r="AB37" s="4">
        <f>F200L!AE37</f>
        <v>146</v>
      </c>
      <c r="AC37" s="5">
        <f t="shared" si="2"/>
        <v>2.2799999713897705</v>
      </c>
      <c r="AD37" s="4">
        <f t="shared" si="3"/>
        <v>85</v>
      </c>
      <c r="AE37" s="4">
        <f t="shared" si="4"/>
        <v>218</v>
      </c>
      <c r="AF37" s="5">
        <f t="shared" si="5"/>
        <v>2.559999942779541</v>
      </c>
      <c r="AG37" s="3" t="str">
        <f>RemarksFirst(D37:W37,Details!Q36:Z36,F200L!AG37,AF37,$D$5:$W$5)</f>
        <v>STA212,PHY122,CHM121,CHM124,CSC123</v>
      </c>
    </row>
    <row r="38" spans="1:33" x14ac:dyDescent="0.35">
      <c r="A38" s="99">
        <v>31</v>
      </c>
      <c r="B38" s="3" t="str">
        <f>PROPER(Details!B37)</f>
        <v>Godwin, Kelechi Joel</v>
      </c>
      <c r="C38" s="22" t="str">
        <f>T(Details!C37)</f>
        <v>CMP/20/109694</v>
      </c>
      <c r="D38" s="53" t="s">
        <v>71</v>
      </c>
      <c r="E38" s="53" t="s">
        <v>71</v>
      </c>
      <c r="F38" s="53" t="s">
        <v>68</v>
      </c>
      <c r="G38" s="53" t="s">
        <v>69</v>
      </c>
      <c r="H38" s="53" t="s">
        <v>69</v>
      </c>
      <c r="I38" s="53" t="s">
        <v>70</v>
      </c>
      <c r="J38" s="53" t="s">
        <v>69</v>
      </c>
      <c r="K38" s="53" t="s">
        <v>67</v>
      </c>
      <c r="L38" s="53"/>
      <c r="M38" s="18"/>
      <c r="N38" s="18"/>
      <c r="O38" s="18"/>
      <c r="P38" s="18"/>
      <c r="Q38" s="18"/>
      <c r="R38" s="18"/>
      <c r="S38" s="18"/>
      <c r="T38" s="18"/>
      <c r="U38" s="18"/>
      <c r="V38" s="2" t="str" cm="1">
        <f t="array" ref="V38">AllCurCo(Details!Q37:Z37)</f>
        <v>CSC123 (2)C</v>
      </c>
      <c r="W38" s="4">
        <f>SUM(SumTCL(D38:W38,$D$7:$W$7),Details!AB37)</f>
        <v>23</v>
      </c>
      <c r="X38" s="4">
        <f>SUM(CurrGP(D38:W38,$D$7:$W$7),Details!AC37)</f>
        <v>70</v>
      </c>
      <c r="Y38" s="5">
        <f t="shared" si="0"/>
        <v>3.0399999618530273</v>
      </c>
      <c r="Z38" s="4" t="str">
        <f t="shared" si="1"/>
        <v>CO</v>
      </c>
      <c r="AA38" s="4">
        <f>F200L!AD38</f>
        <v>62</v>
      </c>
      <c r="AB38" s="4">
        <f>F200L!AE38</f>
        <v>148</v>
      </c>
      <c r="AC38" s="5">
        <f t="shared" si="2"/>
        <v>2.3900001049041748</v>
      </c>
      <c r="AD38" s="4">
        <f t="shared" si="3"/>
        <v>85</v>
      </c>
      <c r="AE38" s="4">
        <f t="shared" si="4"/>
        <v>218</v>
      </c>
      <c r="AF38" s="5">
        <f t="shared" si="5"/>
        <v>2.559999942779541</v>
      </c>
      <c r="AG38" s="3" t="str">
        <f>RemarksFirst(D38:W38,Details!Q37:Z37,F200L!AG38,AF38,$D$5:$W$5)</f>
        <v>CSC221,CSC218</v>
      </c>
    </row>
    <row r="39" spans="1:33" ht="21" x14ac:dyDescent="0.35">
      <c r="A39" s="99">
        <v>32</v>
      </c>
      <c r="B39" s="3" t="str">
        <f>PROPER(Details!B38)</f>
        <v>Nwachukwu, Favour Chinaemezu</v>
      </c>
      <c r="C39" s="22" t="str">
        <f>T(Details!C38)</f>
        <v>CMP/20/109703</v>
      </c>
      <c r="D39" s="18" t="s">
        <v>72</v>
      </c>
      <c r="E39" s="18" t="s">
        <v>68</v>
      </c>
      <c r="F39" s="18" t="s">
        <v>69</v>
      </c>
      <c r="G39" s="18" t="s">
        <v>67</v>
      </c>
      <c r="H39" s="18" t="s">
        <v>69</v>
      </c>
      <c r="I39" s="18" t="s">
        <v>68</v>
      </c>
      <c r="J39" s="18" t="s">
        <v>69</v>
      </c>
      <c r="K39" s="18" t="s">
        <v>68</v>
      </c>
      <c r="L39" s="18"/>
      <c r="M39" s="18"/>
      <c r="N39" s="18"/>
      <c r="O39" s="18"/>
      <c r="P39" s="18"/>
      <c r="Q39" s="18"/>
      <c r="R39" s="18"/>
      <c r="S39" s="18"/>
      <c r="T39" s="18"/>
      <c r="U39" s="18"/>
      <c r="V39" s="2" t="str" cm="1">
        <f t="array" ref="V39">AllCurCo(Details!Q38:Z38)</f>
        <v>CHM124 (1)B,PHY122 (2)E</v>
      </c>
      <c r="W39" s="4">
        <f>SUM(SumTCL(D39:W39,$D$7:$W$7),Details!AB38)</f>
        <v>24</v>
      </c>
      <c r="X39" s="4">
        <f>SUM(CurrGP(D39:W39,$D$7:$W$7),Details!AC38)</f>
        <v>80</v>
      </c>
      <c r="Y39" s="5">
        <f t="shared" si="0"/>
        <v>3.3299999237060547</v>
      </c>
      <c r="Z39" s="4" t="str">
        <f t="shared" si="1"/>
        <v>P</v>
      </c>
      <c r="AA39" s="4">
        <f>F200L!AD39</f>
        <v>64</v>
      </c>
      <c r="AB39" s="4">
        <f>F200L!AE39</f>
        <v>175</v>
      </c>
      <c r="AC39" s="5">
        <f t="shared" si="2"/>
        <v>2.7300000190734863</v>
      </c>
      <c r="AD39" s="4">
        <f t="shared" si="3"/>
        <v>88</v>
      </c>
      <c r="AE39" s="4">
        <f t="shared" si="4"/>
        <v>255</v>
      </c>
      <c r="AF39" s="5">
        <f t="shared" si="5"/>
        <v>2.9000000953674316</v>
      </c>
      <c r="AG39" s="3" t="str">
        <f>RemarksFirst(D39:W39,Details!Q38:Z38,F200L!AG39,AF39,$D$5:$W$5)</f>
        <v>STA212</v>
      </c>
    </row>
    <row r="40" spans="1:33" x14ac:dyDescent="0.35">
      <c r="A40" s="99">
        <v>33</v>
      </c>
      <c r="B40" s="3" t="str">
        <f>PROPER(Details!B39)</f>
        <v>Chijioke, Chetachi Francisca</v>
      </c>
      <c r="C40" s="22" t="str">
        <f>T(Details!C39)</f>
        <v>CMP/20/109723</v>
      </c>
      <c r="D40" s="18" t="s">
        <v>68</v>
      </c>
      <c r="E40" s="18" t="s">
        <v>67</v>
      </c>
      <c r="F40" s="18" t="s">
        <v>69</v>
      </c>
      <c r="G40" s="18" t="s">
        <v>69</v>
      </c>
      <c r="H40" s="18" t="s">
        <v>69</v>
      </c>
      <c r="I40" s="18" t="s">
        <v>72</v>
      </c>
      <c r="J40" s="18" t="s">
        <v>68</v>
      </c>
      <c r="K40" s="18" t="s">
        <v>71</v>
      </c>
      <c r="L40" s="18"/>
      <c r="M40" s="18"/>
      <c r="N40" s="18"/>
      <c r="O40" s="18"/>
      <c r="P40" s="18"/>
      <c r="Q40" s="18"/>
      <c r="R40" s="18"/>
      <c r="S40" s="18"/>
      <c r="T40" s="18"/>
      <c r="U40" s="18"/>
      <c r="V40" s="2" t="str" cm="1">
        <f t="array" ref="V40">AllCurCo(Details!Q39:Z39)</f>
        <v/>
      </c>
      <c r="W40" s="4">
        <f>SUM(SumTCL(D40:W40,$D$7:$W$7),Details!AB39)</f>
        <v>21</v>
      </c>
      <c r="X40" s="4">
        <f>SUM(CurrGP(D40:W40,$D$7:$W$7),Details!AC39)</f>
        <v>74</v>
      </c>
      <c r="Y40" s="5">
        <f t="shared" si="0"/>
        <v>3.5199999809265137</v>
      </c>
      <c r="Z40" s="4" t="str">
        <f t="shared" si="1"/>
        <v>P</v>
      </c>
      <c r="AA40" s="4">
        <f>F200L!AD40</f>
        <v>62</v>
      </c>
      <c r="AB40" s="4">
        <f>F200L!AE40</f>
        <v>215</v>
      </c>
      <c r="AC40" s="5">
        <f t="shared" si="2"/>
        <v>3.4700000286102295</v>
      </c>
      <c r="AD40" s="4">
        <f t="shared" si="3"/>
        <v>83</v>
      </c>
      <c r="AE40" s="4">
        <f t="shared" si="4"/>
        <v>289</v>
      </c>
      <c r="AF40" s="5">
        <f t="shared" si="5"/>
        <v>3.4800000190734863</v>
      </c>
      <c r="AG40" s="3" t="str">
        <f>RemarksFirst(D40:W40,Details!Q39:Z39,F200L!AG40,AF40,$D$5:$W$5)</f>
        <v>PASS</v>
      </c>
    </row>
    <row r="41" spans="1:33" x14ac:dyDescent="0.35">
      <c r="A41" s="99">
        <v>34</v>
      </c>
      <c r="B41" s="3" t="str">
        <f>PROPER(Details!B40)</f>
        <v>Chibuike, Junior Victor</v>
      </c>
      <c r="C41" s="22" t="str">
        <f>T(Details!C40)</f>
        <v>CMP/20/109726</v>
      </c>
      <c r="D41" s="18" t="s">
        <v>68</v>
      </c>
      <c r="E41" s="18" t="s">
        <v>69</v>
      </c>
      <c r="F41" s="18" t="s">
        <v>69</v>
      </c>
      <c r="G41" s="18" t="s">
        <v>69</v>
      </c>
      <c r="H41" s="18" t="s">
        <v>67</v>
      </c>
      <c r="I41" s="18" t="s">
        <v>67</v>
      </c>
      <c r="J41" s="18" t="s">
        <v>69</v>
      </c>
      <c r="K41" s="18" t="s">
        <v>67</v>
      </c>
      <c r="L41" s="18"/>
      <c r="M41" s="18"/>
      <c r="N41" s="18"/>
      <c r="O41" s="18"/>
      <c r="P41" s="18"/>
      <c r="Q41" s="18"/>
      <c r="R41" s="18"/>
      <c r="S41" s="18"/>
      <c r="T41" s="18"/>
      <c r="U41" s="18"/>
      <c r="V41" s="2" t="str" cm="1">
        <f t="array" ref="V41">AllCurCo(Details!Q40:Z40)</f>
        <v/>
      </c>
      <c r="W41" s="4">
        <f>SUM(SumTCL(D41:W41,$D$7:$W$7),Details!AB40)</f>
        <v>21</v>
      </c>
      <c r="X41" s="4">
        <f>SUM(CurrGP(D41:W41,$D$7:$W$7),Details!AC40)</f>
        <v>92</v>
      </c>
      <c r="Y41" s="5">
        <f t="shared" si="0"/>
        <v>4.380000114440918</v>
      </c>
      <c r="Z41" s="4" t="str">
        <f t="shared" si="1"/>
        <v>P</v>
      </c>
      <c r="AA41" s="4">
        <f>F200L!AD41</f>
        <v>62</v>
      </c>
      <c r="AB41" s="4">
        <f>F200L!AE41</f>
        <v>213</v>
      </c>
      <c r="AC41" s="5">
        <f t="shared" si="2"/>
        <v>3.440000057220459</v>
      </c>
      <c r="AD41" s="4">
        <f t="shared" si="3"/>
        <v>83</v>
      </c>
      <c r="AE41" s="4">
        <f t="shared" si="4"/>
        <v>305</v>
      </c>
      <c r="AF41" s="5">
        <f t="shared" si="5"/>
        <v>3.6700000762939453</v>
      </c>
      <c r="AG41" s="3" t="str">
        <f>RemarksFirst(D41:W41,Details!Q40:Z40,F200L!AG41,AF41,$D$5:$W$5)</f>
        <v>PASS</v>
      </c>
    </row>
    <row r="42" spans="1:33" ht="24" x14ac:dyDescent="0.35">
      <c r="A42" s="99">
        <v>35</v>
      </c>
      <c r="B42" s="3" t="str">
        <f>PROPER(Details!B41)</f>
        <v>Nwanne, Emmanuel Uzochukwu</v>
      </c>
      <c r="C42" s="22" t="str">
        <f>T(Details!C41)</f>
        <v>CMP/20/109736</v>
      </c>
      <c r="D42" s="18" t="s">
        <v>70</v>
      </c>
      <c r="E42" s="18" t="s">
        <v>72</v>
      </c>
      <c r="F42" s="18" t="s">
        <v>70</v>
      </c>
      <c r="G42" s="18" t="s">
        <v>72</v>
      </c>
      <c r="H42" s="18" t="s">
        <v>68</v>
      </c>
      <c r="I42" s="18" t="s">
        <v>71</v>
      </c>
      <c r="J42" s="18" t="s">
        <v>68</v>
      </c>
      <c r="K42" s="18" t="s">
        <v>71</v>
      </c>
      <c r="L42" s="18"/>
      <c r="M42" s="18"/>
      <c r="N42" s="18"/>
      <c r="O42" s="18"/>
      <c r="P42" s="18"/>
      <c r="Q42" s="18"/>
      <c r="R42" s="18"/>
      <c r="S42" s="18"/>
      <c r="T42" s="18"/>
      <c r="U42" s="18"/>
      <c r="V42" s="2" t="str" cm="1">
        <f t="array" ref="V42">AllCurCo(Details!Q41:Z41)</f>
        <v>CHM124 (1)F</v>
      </c>
      <c r="W42" s="4">
        <f>SUM(SumTCL(D42:W42,$D$7:$W$7),Details!AB41)</f>
        <v>22</v>
      </c>
      <c r="X42" s="4">
        <f>SUM(CurrGP(D42:W42,$D$7:$W$7),Details!AC41)</f>
        <v>28</v>
      </c>
      <c r="Y42" s="5">
        <f t="shared" si="0"/>
        <v>1.2699999809265137</v>
      </c>
      <c r="Z42" s="4" t="str">
        <f t="shared" si="1"/>
        <v>P</v>
      </c>
      <c r="AA42" s="4">
        <f>F200L!AD42</f>
        <v>65</v>
      </c>
      <c r="AB42" s="4">
        <f>F200L!AE42</f>
        <v>157</v>
      </c>
      <c r="AC42" s="5">
        <f t="shared" si="2"/>
        <v>2.4200000762939453</v>
      </c>
      <c r="AD42" s="4">
        <f t="shared" si="3"/>
        <v>87</v>
      </c>
      <c r="AE42" s="4">
        <f t="shared" si="4"/>
        <v>185</v>
      </c>
      <c r="AF42" s="5">
        <f t="shared" si="5"/>
        <v>2.130000114440918</v>
      </c>
      <c r="AG42" s="3" t="str">
        <f>RemarksFirst(D42:W42,Details!Q41:Z41,F200L!AG42,AF42,$D$5:$W$5)</f>
        <v>MTH221,STA224,STA212,CSC218,CHM124</v>
      </c>
    </row>
    <row r="43" spans="1:33" x14ac:dyDescent="0.35">
      <c r="A43" s="99">
        <v>36</v>
      </c>
      <c r="B43" s="3" t="str">
        <f>PROPER(Details!B42)</f>
        <v>Ugwuanyi, Thankgod Maduabuchi</v>
      </c>
      <c r="C43" s="22" t="str">
        <f>T(Details!C42)</f>
        <v>CMP/20/109764</v>
      </c>
      <c r="D43" s="18" t="s">
        <v>71</v>
      </c>
      <c r="E43" s="18" t="s">
        <v>68</v>
      </c>
      <c r="F43" s="18" t="s">
        <v>68</v>
      </c>
      <c r="G43" s="18" t="s">
        <v>69</v>
      </c>
      <c r="H43" s="18" t="s">
        <v>69</v>
      </c>
      <c r="I43" s="18" t="s">
        <v>68</v>
      </c>
      <c r="J43" s="18" t="s">
        <v>67</v>
      </c>
      <c r="K43" s="18" t="s">
        <v>68</v>
      </c>
      <c r="L43" s="18"/>
      <c r="M43" s="18"/>
      <c r="N43" s="18"/>
      <c r="O43" s="18"/>
      <c r="P43" s="18"/>
      <c r="Q43" s="18"/>
      <c r="R43" s="18"/>
      <c r="S43" s="18"/>
      <c r="T43" s="18"/>
      <c r="U43" s="18"/>
      <c r="V43" s="2" t="str" cm="1">
        <f t="array" ref="V43">AllCurCo(Details!Q42:Z42)</f>
        <v/>
      </c>
      <c r="W43" s="4">
        <f>SUM(SumTCL(D43:W43,$D$7:$W$7),Details!AB42)</f>
        <v>21</v>
      </c>
      <c r="X43" s="4">
        <f>SUM(CurrGP(D43:W43,$D$7:$W$7),Details!AC42)</f>
        <v>72</v>
      </c>
      <c r="Y43" s="5">
        <f t="shared" si="0"/>
        <v>3.4300000667572021</v>
      </c>
      <c r="Z43" s="4" t="str">
        <f t="shared" si="1"/>
        <v>P</v>
      </c>
      <c r="AA43" s="4">
        <f>F200L!AD43</f>
        <v>62</v>
      </c>
      <c r="AB43" s="4">
        <f>F200L!AE43</f>
        <v>197</v>
      </c>
      <c r="AC43" s="5">
        <f t="shared" si="2"/>
        <v>3.1800000667572021</v>
      </c>
      <c r="AD43" s="4">
        <f t="shared" si="3"/>
        <v>83</v>
      </c>
      <c r="AE43" s="4">
        <f t="shared" si="4"/>
        <v>269</v>
      </c>
      <c r="AF43" s="5">
        <f t="shared" si="5"/>
        <v>3.2400000095367432</v>
      </c>
      <c r="AG43" s="3" t="str">
        <f>RemarksFirst(D43:W43,Details!Q42:Z42,F200L!AG43,AF43,$D$5:$W$5)</f>
        <v>PASS</v>
      </c>
    </row>
    <row r="44" spans="1:33" x14ac:dyDescent="0.35">
      <c r="A44" s="99">
        <v>37</v>
      </c>
      <c r="B44" s="3" t="str">
        <f>PROPER(Details!B43)</f>
        <v xml:space="preserve">Uwaoma, Emmanuel </v>
      </c>
      <c r="C44" s="22" t="str">
        <f>T(Details!C43)</f>
        <v>CMP/20/109780</v>
      </c>
      <c r="D44" s="18" t="s">
        <v>72</v>
      </c>
      <c r="E44" s="18" t="s">
        <v>68</v>
      </c>
      <c r="F44" s="18" t="s">
        <v>69</v>
      </c>
      <c r="G44" s="18" t="s">
        <v>69</v>
      </c>
      <c r="H44" s="18" t="s">
        <v>67</v>
      </c>
      <c r="I44" s="18" t="s">
        <v>71</v>
      </c>
      <c r="J44" s="18" t="s">
        <v>67</v>
      </c>
      <c r="K44" s="18" t="s">
        <v>67</v>
      </c>
      <c r="L44" s="18"/>
      <c r="M44" s="18"/>
      <c r="N44" s="18"/>
      <c r="O44" s="18"/>
      <c r="P44" s="18"/>
      <c r="Q44" s="18"/>
      <c r="R44" s="18"/>
      <c r="S44" s="18"/>
      <c r="T44" s="18"/>
      <c r="U44" s="18"/>
      <c r="V44" s="2" t="str" cm="1">
        <f t="array" ref="V44">AllCurCo(Details!Q43:Z43)</f>
        <v/>
      </c>
      <c r="W44" s="4">
        <f>SUM(SumTCL(D44:W44,$D$7:$W$7),Details!AB43)</f>
        <v>21</v>
      </c>
      <c r="X44" s="4">
        <f>SUM(CurrGP(D44:W44,$D$7:$W$7),Details!AC43)</f>
        <v>72</v>
      </c>
      <c r="Y44" s="5">
        <f t="shared" si="0"/>
        <v>3.4300000667572021</v>
      </c>
      <c r="Z44" s="4" t="str">
        <f t="shared" si="1"/>
        <v>P</v>
      </c>
      <c r="AA44" s="4">
        <f>F200L!AD44</f>
        <v>62</v>
      </c>
      <c r="AB44" s="4">
        <f>F200L!AE44</f>
        <v>191</v>
      </c>
      <c r="AC44" s="5">
        <f t="shared" si="2"/>
        <v>3.0799999237060547</v>
      </c>
      <c r="AD44" s="4">
        <f t="shared" si="3"/>
        <v>83</v>
      </c>
      <c r="AE44" s="4">
        <f t="shared" si="4"/>
        <v>263</v>
      </c>
      <c r="AF44" s="5">
        <f t="shared" si="5"/>
        <v>3.1700000762939453</v>
      </c>
      <c r="AG44" s="3" t="str">
        <f>RemarksFirst(D44:W44,Details!Q43:Z43,F200L!AG44,AF44,$D$5:$W$5)</f>
        <v>GSS217</v>
      </c>
    </row>
    <row r="45" spans="1:33" x14ac:dyDescent="0.35">
      <c r="A45" s="99">
        <v>38</v>
      </c>
      <c r="B45" s="3" t="str">
        <f>PROPER(Details!B44)</f>
        <v>Ochulor, Chimezie Emmanuel</v>
      </c>
      <c r="C45" s="22" t="str">
        <f>T(Details!C44)</f>
        <v>CMP/20/109846</v>
      </c>
      <c r="D45" s="18" t="s">
        <v>70</v>
      </c>
      <c r="E45" s="18" t="s">
        <v>68</v>
      </c>
      <c r="F45" s="18" t="s">
        <v>68</v>
      </c>
      <c r="G45" s="18" t="s">
        <v>71</v>
      </c>
      <c r="H45" s="18" t="s">
        <v>67</v>
      </c>
      <c r="I45" s="18" t="s">
        <v>68</v>
      </c>
      <c r="J45" s="18" t="s">
        <v>68</v>
      </c>
      <c r="K45" s="18" t="s">
        <v>67</v>
      </c>
      <c r="L45" s="20"/>
      <c r="M45" s="18"/>
      <c r="N45" s="18"/>
      <c r="O45" s="18"/>
      <c r="P45" s="18"/>
      <c r="Q45" s="18"/>
      <c r="R45" s="18"/>
      <c r="S45" s="18"/>
      <c r="T45" s="18"/>
      <c r="U45" s="18"/>
      <c r="V45" s="2" t="str" cm="1">
        <f t="array" ref="V45">AllCurCo(Details!Q44:Z44)</f>
        <v>CHM124 (1)D</v>
      </c>
      <c r="W45" s="4">
        <f>SUM(SumTCL(D45:W45,$D$7:$W$7),Details!AB44)</f>
        <v>22</v>
      </c>
      <c r="X45" s="4">
        <f>SUM(CurrGP(D45:W45,$D$7:$W$7),Details!AC44)</f>
        <v>57</v>
      </c>
      <c r="Y45" s="5">
        <f t="shared" si="0"/>
        <v>2.5899999141693115</v>
      </c>
      <c r="Z45" s="4" t="str">
        <f t="shared" si="1"/>
        <v>P</v>
      </c>
      <c r="AA45" s="4">
        <f>F200L!AD45</f>
        <v>62</v>
      </c>
      <c r="AB45" s="4">
        <f>F200L!AE45</f>
        <v>163</v>
      </c>
      <c r="AC45" s="5">
        <f t="shared" si="2"/>
        <v>2.630000114440918</v>
      </c>
      <c r="AD45" s="4">
        <f t="shared" si="3"/>
        <v>84</v>
      </c>
      <c r="AE45" s="4">
        <f t="shared" si="4"/>
        <v>220</v>
      </c>
      <c r="AF45" s="5">
        <f t="shared" si="5"/>
        <v>2.619999885559082</v>
      </c>
      <c r="AG45" s="3" t="str">
        <f>RemarksFirst(D45:W45,Details!Q44:Z44,F200L!AG45,AF45,$D$5:$W$5)</f>
        <v>MTH221,GSS217,CSC218</v>
      </c>
    </row>
    <row r="46" spans="1:33" ht="24" customHeight="1" x14ac:dyDescent="0.35">
      <c r="A46" s="99">
        <v>39</v>
      </c>
      <c r="B46" s="3" t="str">
        <f>PROPER(Details!B45)</f>
        <v>Udenwaeze, Francis Onyekachi</v>
      </c>
      <c r="C46" s="22" t="str">
        <f>T(Details!C45)</f>
        <v>CMP/20/109849</v>
      </c>
      <c r="D46" s="18" t="s">
        <v>71</v>
      </c>
      <c r="E46" s="18" t="s">
        <v>67</v>
      </c>
      <c r="F46" s="18" t="s">
        <v>69</v>
      </c>
      <c r="G46" s="18" t="s">
        <v>68</v>
      </c>
      <c r="H46" s="18" t="s">
        <v>67</v>
      </c>
      <c r="I46" s="18" t="s">
        <v>68</v>
      </c>
      <c r="J46" s="18" t="s">
        <v>67</v>
      </c>
      <c r="K46" s="18" t="s">
        <v>72</v>
      </c>
      <c r="L46" s="18"/>
      <c r="M46" s="18"/>
      <c r="N46" s="18"/>
      <c r="O46" s="18"/>
      <c r="P46" s="18"/>
      <c r="Q46" s="18"/>
      <c r="R46" s="18"/>
      <c r="S46" s="18"/>
      <c r="T46" s="18"/>
      <c r="U46" s="18"/>
      <c r="V46" s="2" t="str" cm="1">
        <f t="array" ref="V46">AllCurCo(Details!Q45:Z45)</f>
        <v>CHM124 (1)E,MTH123 (2)E</v>
      </c>
      <c r="W46" s="4">
        <f>SUM(SumTCL(D46:W46,$D$7:$W$7),Details!AB45)</f>
        <v>24</v>
      </c>
      <c r="X46" s="4">
        <f>SUM(CurrGP(D46:W46,$D$7:$W$7),Details!AC45)</f>
        <v>72</v>
      </c>
      <c r="Y46" s="5">
        <f t="shared" si="0"/>
        <v>3</v>
      </c>
      <c r="Z46" s="4" t="str">
        <f t="shared" si="1"/>
        <v>P</v>
      </c>
      <c r="AA46" s="4">
        <f>F200L!AD46</f>
        <v>58</v>
      </c>
      <c r="AB46" s="4">
        <f>F200L!AE46</f>
        <v>154</v>
      </c>
      <c r="AC46" s="5">
        <f t="shared" si="2"/>
        <v>2.6600000858306885</v>
      </c>
      <c r="AD46" s="4">
        <f t="shared" si="3"/>
        <v>82</v>
      </c>
      <c r="AE46" s="4">
        <f t="shared" si="4"/>
        <v>226</v>
      </c>
      <c r="AF46" s="5">
        <f t="shared" si="5"/>
        <v>2.7599999904632568</v>
      </c>
      <c r="AG46" s="3" t="str">
        <f>RemarksFirst(D46:W46,Details!Q45:Z45,F200L!AG46,AF46,$D$5:$W$5)</f>
        <v>MTH122</v>
      </c>
    </row>
    <row r="47" spans="1:33" x14ac:dyDescent="0.35">
      <c r="A47" s="99">
        <v>40</v>
      </c>
      <c r="B47" s="3" t="str">
        <f>PROPER(Details!B46)</f>
        <v>Chukwu, Emmanuella Ifechidere</v>
      </c>
      <c r="C47" s="22" t="str">
        <f>T(Details!C46)</f>
        <v>CMP/20/109870</v>
      </c>
      <c r="D47" s="18" t="s">
        <v>71</v>
      </c>
      <c r="E47" s="18" t="s">
        <v>69</v>
      </c>
      <c r="F47" s="18" t="s">
        <v>72</v>
      </c>
      <c r="G47" s="18" t="s">
        <v>67</v>
      </c>
      <c r="H47" s="18" t="s">
        <v>69</v>
      </c>
      <c r="I47" s="18" t="s">
        <v>67</v>
      </c>
      <c r="J47" s="18" t="s">
        <v>67</v>
      </c>
      <c r="K47" s="18" t="s">
        <v>67</v>
      </c>
      <c r="L47" s="18"/>
      <c r="M47" s="18"/>
      <c r="N47" s="18"/>
      <c r="O47" s="18"/>
      <c r="P47" s="18"/>
      <c r="Q47" s="18"/>
      <c r="R47" s="18"/>
      <c r="S47" s="18"/>
      <c r="T47" s="18"/>
      <c r="U47" s="18"/>
      <c r="V47" s="2" t="str" cm="1">
        <f t="array" ref="V47">AllCurCo(Details!Q46:Z46)</f>
        <v/>
      </c>
      <c r="W47" s="4">
        <f>SUM(SumTCL(D47:W47,$D$7:$W$7),Details!AB46)</f>
        <v>21</v>
      </c>
      <c r="X47" s="4">
        <f>SUM(CurrGP(D47:W47,$D$7:$W$7),Details!AC46)</f>
        <v>74</v>
      </c>
      <c r="Y47" s="5">
        <f t="shared" si="0"/>
        <v>3.5199999809265137</v>
      </c>
      <c r="Z47" s="4" t="str">
        <f t="shared" si="1"/>
        <v>P</v>
      </c>
      <c r="AA47" s="4">
        <f>F200L!AD47</f>
        <v>62</v>
      </c>
      <c r="AB47" s="4">
        <f>F200L!AE47</f>
        <v>255</v>
      </c>
      <c r="AC47" s="5">
        <f t="shared" si="2"/>
        <v>4.1100001335144043</v>
      </c>
      <c r="AD47" s="4">
        <f t="shared" si="3"/>
        <v>83</v>
      </c>
      <c r="AE47" s="4">
        <f t="shared" si="4"/>
        <v>329</v>
      </c>
      <c r="AF47" s="5">
        <f t="shared" si="5"/>
        <v>3.9600000381469727</v>
      </c>
      <c r="AG47" s="3" t="str">
        <f>RemarksFirst(D47:W47,Details!Q46:Z46,F200L!AG47,AF47,$D$5:$W$5)</f>
        <v>PASS</v>
      </c>
    </row>
    <row r="48" spans="1:33" x14ac:dyDescent="0.35">
      <c r="A48" s="99">
        <v>41</v>
      </c>
      <c r="B48" s="3" t="str">
        <f>PROPER(Details!B47)</f>
        <v>Amaechi, Rotimi Christian</v>
      </c>
      <c r="C48" s="22" t="str">
        <f>T(Details!C47)</f>
        <v>CMP/20/109871</v>
      </c>
      <c r="D48" s="18" t="s">
        <v>72</v>
      </c>
      <c r="E48" s="18" t="s">
        <v>68</v>
      </c>
      <c r="F48" s="18" t="s">
        <v>70</v>
      </c>
      <c r="G48" s="18" t="s">
        <v>71</v>
      </c>
      <c r="H48" s="18" t="s">
        <v>67</v>
      </c>
      <c r="I48" s="18" t="s">
        <v>71</v>
      </c>
      <c r="J48" s="18" t="s">
        <v>68</v>
      </c>
      <c r="K48" s="18" t="s">
        <v>71</v>
      </c>
      <c r="L48" s="18"/>
      <c r="M48" s="18"/>
      <c r="N48" s="18"/>
      <c r="O48" s="18"/>
      <c r="P48" s="18"/>
      <c r="Q48" s="18"/>
      <c r="R48" s="18"/>
      <c r="S48" s="18"/>
      <c r="T48" s="18"/>
      <c r="U48" s="18"/>
      <c r="V48" s="2" t="str" cm="1">
        <f t="array" ref="V48">AllCurCo(Details!Q47:Z47)</f>
        <v/>
      </c>
      <c r="W48" s="4">
        <f>SUM(SumTCL(D48:W48,$D$7:$W$7),Details!AB47)</f>
        <v>21</v>
      </c>
      <c r="X48" s="4">
        <f>SUM(CurrGP(D48:W48,$D$7:$W$7),Details!AC47)</f>
        <v>42</v>
      </c>
      <c r="Y48" s="5">
        <f t="shared" si="0"/>
        <v>2</v>
      </c>
      <c r="Z48" s="4" t="str">
        <f t="shared" si="1"/>
        <v>P</v>
      </c>
      <c r="AA48" s="4">
        <f>F200L!AD48</f>
        <v>63</v>
      </c>
      <c r="AB48" s="4">
        <f>F200L!AE48</f>
        <v>177</v>
      </c>
      <c r="AC48" s="5">
        <f t="shared" si="2"/>
        <v>2.809999942779541</v>
      </c>
      <c r="AD48" s="4">
        <f t="shared" si="3"/>
        <v>84</v>
      </c>
      <c r="AE48" s="4">
        <f t="shared" si="4"/>
        <v>219</v>
      </c>
      <c r="AF48" s="5">
        <f t="shared" si="5"/>
        <v>2.6099998950958252</v>
      </c>
      <c r="AG48" s="3" t="str">
        <f>RemarksFirst(D48:W48,Details!Q47:Z47,F200L!AG48,AF48,$D$5:$W$5)</f>
        <v>STA224,PHY127</v>
      </c>
    </row>
    <row r="49" spans="1:33" x14ac:dyDescent="0.35">
      <c r="A49" s="99">
        <v>42</v>
      </c>
      <c r="B49" s="3" t="str">
        <f>PROPER(Details!B48)</f>
        <v>Okezie, Favour Chidera</v>
      </c>
      <c r="C49" s="22" t="str">
        <f>T(Details!C48)</f>
        <v>CMP/20/109888</v>
      </c>
      <c r="D49" s="18" t="s">
        <v>68</v>
      </c>
      <c r="E49" s="18" t="s">
        <v>67</v>
      </c>
      <c r="F49" s="18" t="s">
        <v>67</v>
      </c>
      <c r="G49" s="18" t="s">
        <v>67</v>
      </c>
      <c r="H49" s="18" t="s">
        <v>67</v>
      </c>
      <c r="I49" s="18" t="s">
        <v>67</v>
      </c>
      <c r="J49" s="18" t="s">
        <v>69</v>
      </c>
      <c r="K49" s="18" t="s">
        <v>68</v>
      </c>
      <c r="L49" s="18"/>
      <c r="M49" s="18"/>
      <c r="N49" s="18"/>
      <c r="O49" s="18"/>
      <c r="P49" s="18"/>
      <c r="Q49" s="18"/>
      <c r="R49" s="18"/>
      <c r="S49" s="18"/>
      <c r="T49" s="18"/>
      <c r="U49" s="18"/>
      <c r="V49" s="2" t="str" cm="1">
        <f t="array" ref="V49">AllCurCo(Details!Q48:Z48)</f>
        <v/>
      </c>
      <c r="W49" s="4">
        <f>SUM(SumTCL(D49:W49,$D$7:$W$7),Details!AB48)</f>
        <v>21</v>
      </c>
      <c r="X49" s="4">
        <f>SUM(CurrGP(D49:W49,$D$7:$W$7),Details!AC48)</f>
        <v>81</v>
      </c>
      <c r="Y49" s="5">
        <f t="shared" si="0"/>
        <v>3.8599998950958252</v>
      </c>
      <c r="Z49" s="4" t="str">
        <f t="shared" si="1"/>
        <v>P</v>
      </c>
      <c r="AA49" s="4">
        <f>F200L!AD49</f>
        <v>62</v>
      </c>
      <c r="AB49" s="4">
        <f>F200L!AE49</f>
        <v>216</v>
      </c>
      <c r="AC49" s="5">
        <f t="shared" si="2"/>
        <v>3.4800000190734863</v>
      </c>
      <c r="AD49" s="4">
        <f t="shared" si="3"/>
        <v>83</v>
      </c>
      <c r="AE49" s="4">
        <f t="shared" si="4"/>
        <v>297</v>
      </c>
      <c r="AF49" s="5">
        <f t="shared" si="5"/>
        <v>3.5799999237060547</v>
      </c>
      <c r="AG49" s="3" t="str">
        <f>RemarksFirst(D49:W49,Details!Q48:Z48,F200L!AG49,AF49,$D$5:$W$5)</f>
        <v>PASS</v>
      </c>
    </row>
    <row r="50" spans="1:33" x14ac:dyDescent="0.35">
      <c r="A50" s="99">
        <v>43</v>
      </c>
      <c r="B50" s="3" t="str">
        <f>PROPER(Details!B49)</f>
        <v>Cosmos, Emmanuel Ifeanyi</v>
      </c>
      <c r="C50" s="22" t="str">
        <f>T(Details!C49)</f>
        <v>CMP/20/109894</v>
      </c>
      <c r="D50" s="18" t="s">
        <v>68</v>
      </c>
      <c r="E50" s="18" t="s">
        <v>68</v>
      </c>
      <c r="F50" s="18" t="s">
        <v>67</v>
      </c>
      <c r="G50" s="18" t="s">
        <v>69</v>
      </c>
      <c r="H50" s="18" t="s">
        <v>68</v>
      </c>
      <c r="I50" s="18" t="s">
        <v>72</v>
      </c>
      <c r="J50" s="18" t="s">
        <v>72</v>
      </c>
      <c r="K50" s="18" t="s">
        <v>67</v>
      </c>
      <c r="L50" s="18"/>
      <c r="M50" s="18"/>
      <c r="N50" s="18"/>
      <c r="O50" s="18"/>
      <c r="P50" s="18"/>
      <c r="Q50" s="18"/>
      <c r="R50" s="18"/>
      <c r="S50" s="18"/>
      <c r="T50" s="18"/>
      <c r="U50" s="18"/>
      <c r="V50" s="2" t="str" cm="1">
        <f t="array" ref="V50">AllCurCo(Details!Q49:Z49)</f>
        <v/>
      </c>
      <c r="W50" s="4">
        <f>SUM(SumTCL(D50:W50,$D$7:$W$7),Details!AB49)</f>
        <v>21</v>
      </c>
      <c r="X50" s="4">
        <f>SUM(CurrGP(D50:W50,$D$7:$W$7),Details!AC49)</f>
        <v>64</v>
      </c>
      <c r="Y50" s="5">
        <f t="shared" si="0"/>
        <v>3.0499999523162842</v>
      </c>
      <c r="Z50" s="4" t="str">
        <f t="shared" si="1"/>
        <v>P</v>
      </c>
      <c r="AA50" s="4">
        <f>F200L!AD50</f>
        <v>65</v>
      </c>
      <c r="AB50" s="4">
        <f>F200L!AE50</f>
        <v>212</v>
      </c>
      <c r="AC50" s="5">
        <f t="shared" si="2"/>
        <v>3.2599999904632568</v>
      </c>
      <c r="AD50" s="4">
        <f t="shared" si="3"/>
        <v>86</v>
      </c>
      <c r="AE50" s="4">
        <f t="shared" si="4"/>
        <v>276</v>
      </c>
      <c r="AF50" s="5">
        <f t="shared" si="5"/>
        <v>3.2100000381469727</v>
      </c>
      <c r="AG50" s="3" t="str">
        <f>RemarksFirst(D50:W50,Details!Q49:Z49,F200L!AG50,AF50,$D$5:$W$5)</f>
        <v>CSC218</v>
      </c>
    </row>
    <row r="51" spans="1:33" ht="24" x14ac:dyDescent="0.35">
      <c r="A51" s="99">
        <v>44</v>
      </c>
      <c r="B51" s="3" t="str">
        <f>PROPER(Details!B50)</f>
        <v xml:space="preserve">Nwachinemere,  Goodness  Chidiebube </v>
      </c>
      <c r="C51" s="22" t="str">
        <f>T(Details!C50)</f>
        <v>CMP/20/109911</v>
      </c>
      <c r="D51" s="18" t="s">
        <v>71</v>
      </c>
      <c r="E51" s="18" t="s">
        <v>69</v>
      </c>
      <c r="F51" s="18" t="s">
        <v>69</v>
      </c>
      <c r="G51" s="18" t="s">
        <v>67</v>
      </c>
      <c r="H51" s="18" t="s">
        <v>67</v>
      </c>
      <c r="I51" s="18" t="s">
        <v>67</v>
      </c>
      <c r="J51" s="18" t="s">
        <v>67</v>
      </c>
      <c r="K51" s="18" t="s">
        <v>68</v>
      </c>
      <c r="L51" s="18"/>
      <c r="M51" s="18"/>
      <c r="N51" s="18"/>
      <c r="O51" s="18"/>
      <c r="P51" s="18"/>
      <c r="Q51" s="18"/>
      <c r="R51" s="18"/>
      <c r="S51" s="18"/>
      <c r="T51" s="18"/>
      <c r="U51" s="18"/>
      <c r="V51" s="2" t="str" cm="1">
        <f t="array" ref="V51">AllCurCo(Details!Q50:Z50)</f>
        <v/>
      </c>
      <c r="W51" s="4">
        <f>SUM(SumTCL(D51:W51,$D$7:$W$7),Details!AB50)</f>
        <v>21</v>
      </c>
      <c r="X51" s="4">
        <f>SUM(CurrGP(D51:W51,$D$7:$W$7),Details!AC50)</f>
        <v>82</v>
      </c>
      <c r="Y51" s="5">
        <f t="shared" si="0"/>
        <v>3.9000000953674316</v>
      </c>
      <c r="Z51" s="4" t="str">
        <f t="shared" si="1"/>
        <v>P</v>
      </c>
      <c r="AA51" s="4">
        <f>F200L!AD51</f>
        <v>62</v>
      </c>
      <c r="AB51" s="4">
        <f>F200L!AE51</f>
        <v>205</v>
      </c>
      <c r="AC51" s="5">
        <f t="shared" si="2"/>
        <v>3.309999942779541</v>
      </c>
      <c r="AD51" s="4">
        <f t="shared" si="3"/>
        <v>83</v>
      </c>
      <c r="AE51" s="4">
        <f t="shared" si="4"/>
        <v>287</v>
      </c>
      <c r="AF51" s="5">
        <f t="shared" si="5"/>
        <v>3.4600000381469727</v>
      </c>
      <c r="AG51" s="3" t="str">
        <f>RemarksFirst(D51:W51,Details!Q50:Z50,F200L!AG51,AF51,$D$5:$W$5)</f>
        <v>PASS</v>
      </c>
    </row>
    <row r="52" spans="1:33" ht="24" customHeight="1" x14ac:dyDescent="0.35">
      <c r="A52" s="99">
        <v>45</v>
      </c>
      <c r="B52" s="3" t="str">
        <f>PROPER(Details!B51)</f>
        <v>Emmanuel, Victor</v>
      </c>
      <c r="C52" s="22" t="str">
        <f>T(Details!C51)</f>
        <v>CMP/20/109930</v>
      </c>
      <c r="D52" s="18" t="s">
        <v>72</v>
      </c>
      <c r="E52" s="18" t="s">
        <v>67</v>
      </c>
      <c r="F52" s="18" t="s">
        <v>67</v>
      </c>
      <c r="G52" s="18" t="s">
        <v>67</v>
      </c>
      <c r="H52" s="18" t="s">
        <v>67</v>
      </c>
      <c r="I52" s="18" t="s">
        <v>69</v>
      </c>
      <c r="J52" s="18" t="s">
        <v>67</v>
      </c>
      <c r="K52" s="18" t="s">
        <v>68</v>
      </c>
      <c r="L52" s="18"/>
      <c r="M52" s="18"/>
      <c r="N52" s="18"/>
      <c r="O52" s="18"/>
      <c r="P52" s="18"/>
      <c r="Q52" s="18"/>
      <c r="R52" s="18"/>
      <c r="S52" s="18"/>
      <c r="T52" s="18"/>
      <c r="U52" s="18"/>
      <c r="V52" s="2" t="str" cm="1">
        <f t="array" ref="V52">AllCurCo(Details!Q51:Z51)</f>
        <v/>
      </c>
      <c r="W52" s="4">
        <f>SUM(SumTCL(D52:W52,$D$7:$W$7),Details!AB51)</f>
        <v>21</v>
      </c>
      <c r="X52" s="4">
        <f>SUM(CurrGP(D52:W52,$D$7:$W$7),Details!AC51)</f>
        <v>76</v>
      </c>
      <c r="Y52" s="5">
        <f t="shared" si="0"/>
        <v>3.619999885559082</v>
      </c>
      <c r="Z52" s="4" t="str">
        <f t="shared" si="1"/>
        <v>P</v>
      </c>
      <c r="AA52" s="4">
        <f>F200L!AD52</f>
        <v>63</v>
      </c>
      <c r="AB52" s="4">
        <f>F200L!AE52</f>
        <v>165</v>
      </c>
      <c r="AC52" s="5">
        <f t="shared" si="2"/>
        <v>2.619999885559082</v>
      </c>
      <c r="AD52" s="4">
        <f t="shared" si="3"/>
        <v>84</v>
      </c>
      <c r="AE52" s="4">
        <f t="shared" si="4"/>
        <v>241</v>
      </c>
      <c r="AF52" s="5">
        <f t="shared" si="5"/>
        <v>2.869999885559082</v>
      </c>
      <c r="AG52" s="3" t="str">
        <f>RemarksFirst(D52:W52,Details!Q51:Z51,F200L!AG52,AF52,$D$5:$W$5)</f>
        <v>CSC218,GSS126,CHM113</v>
      </c>
    </row>
    <row r="53" spans="1:33" x14ac:dyDescent="0.35">
      <c r="A53" s="99">
        <v>46</v>
      </c>
      <c r="B53" s="3" t="str">
        <f>PROPER(Details!B52)</f>
        <v>Emetole, Chigozie Solomon</v>
      </c>
      <c r="C53" s="22" t="str">
        <f>T(Details!C52)</f>
        <v>CMP/20/109937</v>
      </c>
      <c r="D53" s="18" t="s">
        <v>67</v>
      </c>
      <c r="E53" s="18" t="s">
        <v>69</v>
      </c>
      <c r="F53" s="18" t="s">
        <v>69</v>
      </c>
      <c r="G53" s="18" t="s">
        <v>69</v>
      </c>
      <c r="H53" s="18" t="s">
        <v>69</v>
      </c>
      <c r="I53" s="18" t="s">
        <v>69</v>
      </c>
      <c r="J53" s="18" t="s">
        <v>69</v>
      </c>
      <c r="K53" s="18" t="s">
        <v>67</v>
      </c>
      <c r="L53" s="18"/>
      <c r="M53" s="18"/>
      <c r="N53" s="18"/>
      <c r="O53" s="18"/>
      <c r="P53" s="18"/>
      <c r="Q53" s="18"/>
      <c r="R53" s="18"/>
      <c r="S53" s="18"/>
      <c r="T53" s="18"/>
      <c r="U53" s="18"/>
      <c r="V53" s="2" t="str" cm="1">
        <f t="array" ref="V53">AllCurCo(Details!Q52:Z52)</f>
        <v/>
      </c>
      <c r="W53" s="4">
        <f>SUM(SumTCL(D53:W53,$D$7:$W$7),Details!AB52)</f>
        <v>21</v>
      </c>
      <c r="X53" s="4">
        <f>SUM(CurrGP(D53:W53,$D$7:$W$7),Details!AC52)</f>
        <v>100</v>
      </c>
      <c r="Y53" s="5">
        <f t="shared" si="0"/>
        <v>4.7600002288818359</v>
      </c>
      <c r="Z53" s="4" t="str">
        <f t="shared" si="1"/>
        <v>P</v>
      </c>
      <c r="AA53" s="4">
        <f>F200L!AD53</f>
        <v>66</v>
      </c>
      <c r="AB53" s="4">
        <f>F200L!AE53</f>
        <v>245</v>
      </c>
      <c r="AC53" s="5">
        <f t="shared" si="2"/>
        <v>3.7100000381469727</v>
      </c>
      <c r="AD53" s="4">
        <f t="shared" si="3"/>
        <v>87</v>
      </c>
      <c r="AE53" s="4">
        <f t="shared" si="4"/>
        <v>345</v>
      </c>
      <c r="AF53" s="5">
        <f t="shared" si="5"/>
        <v>3.9700000286102295</v>
      </c>
      <c r="AG53" s="3" t="str">
        <f>RemarksFirst(D53:W53,Details!Q52:Z52,F200L!AG53,AF53,$D$5:$W$5)</f>
        <v>PASS</v>
      </c>
    </row>
    <row r="54" spans="1:33" x14ac:dyDescent="0.35">
      <c r="A54" s="99">
        <v>47</v>
      </c>
      <c r="B54" s="3" t="str">
        <f>PROPER(Details!B53)</f>
        <v xml:space="preserve">Ebere,  Chimaobi </v>
      </c>
      <c r="C54" s="22" t="str">
        <f>T(Details!C53)</f>
        <v>CMP/20/109938</v>
      </c>
      <c r="D54" s="18" t="s">
        <v>67</v>
      </c>
      <c r="E54" s="18" t="s">
        <v>69</v>
      </c>
      <c r="F54" s="18" t="s">
        <v>69</v>
      </c>
      <c r="G54" s="20" t="s">
        <v>69</v>
      </c>
      <c r="H54" s="18" t="s">
        <v>68</v>
      </c>
      <c r="I54" s="18" t="s">
        <v>69</v>
      </c>
      <c r="J54" s="18" t="s">
        <v>69</v>
      </c>
      <c r="K54" s="18" t="s">
        <v>67</v>
      </c>
      <c r="L54" s="18"/>
      <c r="M54" s="18"/>
      <c r="N54" s="18"/>
      <c r="O54" s="18"/>
      <c r="P54" s="18"/>
      <c r="Q54" s="18"/>
      <c r="R54" s="18"/>
      <c r="S54" s="18"/>
      <c r="T54" s="18"/>
      <c r="U54" s="18"/>
      <c r="V54" s="2" t="str" cm="1">
        <f t="array" ref="V54">AllCurCo(Details!Q53:Z53)</f>
        <v/>
      </c>
      <c r="W54" s="4">
        <f>SUM(SumTCL(D54:W54,$D$7:$W$7),Details!AB53)</f>
        <v>21</v>
      </c>
      <c r="X54" s="4">
        <f>SUM(CurrGP(D54:W54,$D$7:$W$7),Details!AC53)</f>
        <v>96</v>
      </c>
      <c r="Y54" s="5">
        <f t="shared" si="0"/>
        <v>4.570000171661377</v>
      </c>
      <c r="Z54" s="4" t="str">
        <f t="shared" si="1"/>
        <v>P</v>
      </c>
      <c r="AA54" s="4">
        <f>F200L!AD54</f>
        <v>62</v>
      </c>
      <c r="AB54" s="4">
        <f>F200L!AE54</f>
        <v>243</v>
      </c>
      <c r="AC54" s="5">
        <f t="shared" si="2"/>
        <v>3.9200000762939453</v>
      </c>
      <c r="AD54" s="4">
        <f t="shared" si="3"/>
        <v>83</v>
      </c>
      <c r="AE54" s="4">
        <f t="shared" si="4"/>
        <v>339</v>
      </c>
      <c r="AF54" s="5">
        <f t="shared" si="5"/>
        <v>4.0799999237060547</v>
      </c>
      <c r="AG54" s="3" t="str">
        <f>RemarksFirst(D54:W54,Details!Q53:Z53,F200L!AG54,AF54,$D$5:$W$5)</f>
        <v>COMMENDATION</v>
      </c>
    </row>
    <row r="55" spans="1:33" x14ac:dyDescent="0.35">
      <c r="A55" s="99">
        <v>48</v>
      </c>
      <c r="B55" s="3"/>
      <c r="C55" s="22"/>
      <c r="D55" s="18"/>
      <c r="E55" s="18"/>
      <c r="F55" s="18"/>
      <c r="G55" s="20"/>
      <c r="H55" s="18"/>
      <c r="I55" s="18"/>
      <c r="J55" s="18"/>
      <c r="K55" s="18"/>
      <c r="L55" s="18"/>
      <c r="M55" s="18"/>
      <c r="N55" s="18"/>
      <c r="O55" s="18"/>
      <c r="P55" s="18"/>
      <c r="Q55" s="18"/>
      <c r="R55" s="18"/>
      <c r="S55" s="18"/>
      <c r="T55" s="18"/>
      <c r="U55" s="18"/>
      <c r="V55" s="2" t="str" cm="1">
        <f t="array" ref="V55">AllCurCo(Details!Q54:Z54)</f>
        <v/>
      </c>
      <c r="W55" s="4"/>
      <c r="X55" s="4"/>
      <c r="Y55" s="5"/>
      <c r="Z55" s="4"/>
      <c r="AA55" s="4"/>
      <c r="AB55" s="4"/>
      <c r="AC55" s="5"/>
      <c r="AD55" s="4"/>
      <c r="AE55" s="4"/>
      <c r="AF55" s="5"/>
      <c r="AG55" s="3"/>
    </row>
    <row r="56" spans="1:33" x14ac:dyDescent="0.35">
      <c r="A56" s="99">
        <v>49</v>
      </c>
      <c r="B56" s="3" t="str">
        <f>PROPER(Details!B55)</f>
        <v>Nduka, Chinonso Teodare</v>
      </c>
      <c r="C56" s="22" t="str">
        <f>T(Details!C55)</f>
        <v>CMP/20/109982</v>
      </c>
      <c r="D56" s="18" t="s">
        <v>72</v>
      </c>
      <c r="E56" s="18" t="s">
        <v>69</v>
      </c>
      <c r="F56" s="18" t="s">
        <v>69</v>
      </c>
      <c r="G56" s="18" t="s">
        <v>70</v>
      </c>
      <c r="H56" s="18" t="s">
        <v>68</v>
      </c>
      <c r="I56" s="18" t="s">
        <v>69</v>
      </c>
      <c r="J56" s="18" t="s">
        <v>68</v>
      </c>
      <c r="K56" s="18" t="s">
        <v>69</v>
      </c>
      <c r="L56" s="18"/>
      <c r="M56" s="18"/>
      <c r="N56" s="18"/>
      <c r="O56" s="18"/>
      <c r="P56" s="18"/>
      <c r="Q56" s="18"/>
      <c r="R56" s="18"/>
      <c r="S56" s="18"/>
      <c r="T56" s="18"/>
      <c r="U56" s="18"/>
      <c r="V56" s="2" t="str" cm="1">
        <f t="array" ref="V56">AllCurCo(Details!Q55:Z55)</f>
        <v/>
      </c>
      <c r="W56" s="4">
        <f>SUM(SumTCL(D56:W56,$D$7:$W$7),Details!AB55)</f>
        <v>21</v>
      </c>
      <c r="X56" s="4">
        <f>SUM(CurrGP(D56:W56,$D$7:$W$7),Details!AC55)</f>
        <v>70</v>
      </c>
      <c r="Y56" s="5">
        <f t="shared" si="0"/>
        <v>3.3299999237060547</v>
      </c>
      <c r="Z56" s="4" t="str">
        <f t="shared" si="1"/>
        <v>P</v>
      </c>
      <c r="AA56" s="4">
        <f>F200L!AD56</f>
        <v>65</v>
      </c>
      <c r="AB56" s="4">
        <f>F200L!AE56</f>
        <v>200</v>
      </c>
      <c r="AC56" s="5">
        <f t="shared" si="2"/>
        <v>3.0799999237060547</v>
      </c>
      <c r="AD56" s="4">
        <f t="shared" si="3"/>
        <v>86</v>
      </c>
      <c r="AE56" s="4">
        <f t="shared" si="4"/>
        <v>270</v>
      </c>
      <c r="AF56" s="5">
        <f t="shared" si="5"/>
        <v>3.1400001049041748</v>
      </c>
      <c r="AG56" s="3" t="str">
        <f>RemarksFirst(D56:W56,Details!Q55:Z55,F200L!AG56,AF56,$D$5:$W$5)</f>
        <v>PHY222,CSC218,CHM121</v>
      </c>
    </row>
    <row r="57" spans="1:33" x14ac:dyDescent="0.35">
      <c r="A57" s="99">
        <v>50</v>
      </c>
      <c r="B57" s="3" t="str">
        <f>PROPER(Details!B56)</f>
        <v>Odoh, Peace Ebere</v>
      </c>
      <c r="C57" s="22" t="str">
        <f>T(Details!C56)</f>
        <v>CMP/20/109986</v>
      </c>
      <c r="D57" s="18" t="s">
        <v>68</v>
      </c>
      <c r="E57" s="18" t="s">
        <v>67</v>
      </c>
      <c r="F57" s="18" t="s">
        <v>67</v>
      </c>
      <c r="G57" s="18" t="s">
        <v>67</v>
      </c>
      <c r="H57" s="18" t="s">
        <v>69</v>
      </c>
      <c r="I57" s="18" t="s">
        <v>69</v>
      </c>
      <c r="J57" s="18" t="s">
        <v>68</v>
      </c>
      <c r="K57" s="18" t="s">
        <v>68</v>
      </c>
      <c r="L57" s="18"/>
      <c r="M57" s="18"/>
      <c r="N57" s="18"/>
      <c r="O57" s="18"/>
      <c r="P57" s="18"/>
      <c r="Q57" s="18"/>
      <c r="R57" s="18"/>
      <c r="S57" s="18"/>
      <c r="T57" s="18"/>
      <c r="U57" s="18"/>
      <c r="V57" s="2" t="str" cm="1">
        <f t="array" ref="V57">AllCurCo(Details!Q56:Z56)</f>
        <v/>
      </c>
      <c r="W57" s="4">
        <f>SUM(SumTCL(D57:W57,$D$7:$W$7),Details!AB56)</f>
        <v>21</v>
      </c>
      <c r="X57" s="4">
        <f>SUM(CurrGP(D57:W57,$D$7:$W$7),Details!AC56)</f>
        <v>82</v>
      </c>
      <c r="Y57" s="5">
        <f t="shared" si="0"/>
        <v>3.9000000953674316</v>
      </c>
      <c r="Z57" s="4" t="str">
        <f t="shared" si="1"/>
        <v>P</v>
      </c>
      <c r="AA57" s="4">
        <f>F200L!AD57</f>
        <v>61</v>
      </c>
      <c r="AB57" s="4">
        <f>F200L!AE57</f>
        <v>182</v>
      </c>
      <c r="AC57" s="5">
        <f t="shared" si="2"/>
        <v>2.9800000190734863</v>
      </c>
      <c r="AD57" s="4">
        <f t="shared" si="3"/>
        <v>82</v>
      </c>
      <c r="AE57" s="4">
        <f t="shared" si="4"/>
        <v>264</v>
      </c>
      <c r="AF57" s="5">
        <f t="shared" si="5"/>
        <v>3.2200000286102295</v>
      </c>
      <c r="AG57" s="3" t="str">
        <f>RemarksFirst(D57:W57,Details!Q56:Z56,F200L!AG57,AF57,$D$5:$W$5)</f>
        <v>PASS</v>
      </c>
    </row>
    <row r="58" spans="1:33" ht="21.75" customHeight="1" x14ac:dyDescent="0.35">
      <c r="A58" s="99">
        <v>51</v>
      </c>
      <c r="B58" s="3" t="str">
        <f>PROPER(Details!B57)</f>
        <v>Chiinemerem, Offia Stanley</v>
      </c>
      <c r="C58" s="22" t="str">
        <f>T(Details!C57)</f>
        <v>CMP/20/110010</v>
      </c>
      <c r="D58" s="18" t="s">
        <v>72</v>
      </c>
      <c r="E58" s="18" t="s">
        <v>72</v>
      </c>
      <c r="F58" s="18" t="s">
        <v>71</v>
      </c>
      <c r="G58" s="18" t="s">
        <v>69</v>
      </c>
      <c r="H58" s="18" t="s">
        <v>67</v>
      </c>
      <c r="I58" s="18" t="s">
        <v>70</v>
      </c>
      <c r="J58" s="18" t="s">
        <v>72</v>
      </c>
      <c r="K58" s="18" t="s">
        <v>70</v>
      </c>
      <c r="L58" s="20"/>
      <c r="M58" s="18"/>
      <c r="N58" s="18"/>
      <c r="O58" s="18"/>
      <c r="P58" s="18"/>
      <c r="Q58" s="18"/>
      <c r="R58" s="18"/>
      <c r="S58" s="18"/>
      <c r="T58" s="18"/>
      <c r="U58" s="18"/>
      <c r="V58" s="2" t="str" cm="1">
        <f t="array" ref="V58">AllCurCo(Details!Q57:Z57)</f>
        <v>CHM121 (3)E</v>
      </c>
      <c r="W58" s="4">
        <f>SUM(SumTCL(D58:W58,$D$7:$W$7),Details!AB57)</f>
        <v>24</v>
      </c>
      <c r="X58" s="4">
        <f>SUM(CurrGP(D58:W58,$D$7:$W$7),Details!AC57)</f>
        <v>40</v>
      </c>
      <c r="Y58" s="5">
        <f t="shared" si="0"/>
        <v>1.6699999570846558</v>
      </c>
      <c r="Z58" s="4" t="str">
        <f t="shared" si="1"/>
        <v>CO</v>
      </c>
      <c r="AA58" s="4">
        <f>F200L!AD58</f>
        <v>65</v>
      </c>
      <c r="AB58" s="4">
        <f>F200L!AE58</f>
        <v>110</v>
      </c>
      <c r="AC58" s="5">
        <f t="shared" si="2"/>
        <v>1.690000057220459</v>
      </c>
      <c r="AD58" s="4">
        <f t="shared" si="3"/>
        <v>89</v>
      </c>
      <c r="AE58" s="4">
        <f t="shared" si="4"/>
        <v>150</v>
      </c>
      <c r="AF58" s="5">
        <f t="shared" si="5"/>
        <v>1.690000057220459</v>
      </c>
      <c r="AG58" s="3" t="str">
        <f>RemarksFirst(D58:W58,Details!Q57:Z57,F200L!AG58,AF58,$D$5:$W$5)</f>
        <v>CSC221,CSC226,CSC211,MTH112,PHY112</v>
      </c>
    </row>
    <row r="59" spans="1:33" x14ac:dyDescent="0.35">
      <c r="A59" s="99">
        <v>52</v>
      </c>
      <c r="B59" s="3" t="str">
        <f>PROPER(Details!B58)</f>
        <v>Okagu, Joy Anezi</v>
      </c>
      <c r="C59" s="22" t="str">
        <f>T(Details!C58)</f>
        <v>CMP/20/110015</v>
      </c>
      <c r="D59" s="18" t="s">
        <v>67</v>
      </c>
      <c r="E59" s="18" t="s">
        <v>69</v>
      </c>
      <c r="F59" s="18" t="s">
        <v>69</v>
      </c>
      <c r="G59" s="18" t="s">
        <v>67</v>
      </c>
      <c r="H59" s="18" t="s">
        <v>69</v>
      </c>
      <c r="I59" s="18" t="s">
        <v>69</v>
      </c>
      <c r="J59" s="18" t="s">
        <v>69</v>
      </c>
      <c r="K59" s="18" t="s">
        <v>67</v>
      </c>
      <c r="L59" s="18"/>
      <c r="M59" s="18"/>
      <c r="N59" s="18"/>
      <c r="O59" s="18"/>
      <c r="P59" s="18"/>
      <c r="Q59" s="18"/>
      <c r="R59" s="18"/>
      <c r="S59" s="18"/>
      <c r="T59" s="18"/>
      <c r="U59" s="18"/>
      <c r="V59" s="2" t="str" cm="1">
        <f t="array" ref="V59">AllCurCo(Details!Q58:Z58)</f>
        <v>CHM124 (1)A</v>
      </c>
      <c r="W59" s="4">
        <f>SUM(SumTCL(D59:W59,$D$7:$W$7),Details!AB58)</f>
        <v>22</v>
      </c>
      <c r="X59" s="4">
        <f>SUM(CurrGP(D59:W59,$D$7:$W$7),Details!AC58)</f>
        <v>102</v>
      </c>
      <c r="Y59" s="5">
        <f t="shared" si="0"/>
        <v>4.6399998664855957</v>
      </c>
      <c r="Z59" s="4" t="str">
        <f t="shared" si="1"/>
        <v>P</v>
      </c>
      <c r="AA59" s="4">
        <f>F200L!AD59</f>
        <v>62</v>
      </c>
      <c r="AB59" s="4">
        <f>F200L!AE59</f>
        <v>182</v>
      </c>
      <c r="AC59" s="5">
        <f t="shared" si="2"/>
        <v>2.940000057220459</v>
      </c>
      <c r="AD59" s="4">
        <f t="shared" si="3"/>
        <v>84</v>
      </c>
      <c r="AE59" s="4">
        <f t="shared" si="4"/>
        <v>284</v>
      </c>
      <c r="AF59" s="5">
        <f t="shared" si="5"/>
        <v>3.380000114440918</v>
      </c>
      <c r="AG59" s="3" t="str">
        <f>RemarksFirst(D59:W59,Details!Q58:Z58,F200L!AG59,AF59,$D$5:$W$5)</f>
        <v>PASS</v>
      </c>
    </row>
    <row r="60" spans="1:33" x14ac:dyDescent="0.35">
      <c r="A60" s="99">
        <v>53</v>
      </c>
      <c r="B60" s="3" t="str">
        <f>PROPER(Details!B59)</f>
        <v>Anunike, Gift Maxwell</v>
      </c>
      <c r="C60" s="22" t="str">
        <f>T(Details!C59)</f>
        <v>CMP/20/110019</v>
      </c>
      <c r="D60" s="18" t="s">
        <v>71</v>
      </c>
      <c r="E60" s="18" t="s">
        <v>67</v>
      </c>
      <c r="F60" s="18" t="s">
        <v>69</v>
      </c>
      <c r="G60" s="18" t="s">
        <v>68</v>
      </c>
      <c r="H60" s="18" t="s">
        <v>69</v>
      </c>
      <c r="I60" s="18" t="s">
        <v>67</v>
      </c>
      <c r="J60" s="18" t="s">
        <v>69</v>
      </c>
      <c r="K60" s="18" t="s">
        <v>69</v>
      </c>
      <c r="L60" s="18"/>
      <c r="M60" s="18"/>
      <c r="N60" s="18"/>
      <c r="O60" s="18"/>
      <c r="P60" s="18"/>
      <c r="Q60" s="18"/>
      <c r="R60" s="18"/>
      <c r="S60" s="18"/>
      <c r="T60" s="18"/>
      <c r="U60" s="18"/>
      <c r="V60" s="2" t="str" cm="1">
        <f t="array" ref="V60">AllCurCo(Details!Q59:Z59)</f>
        <v/>
      </c>
      <c r="W60" s="4">
        <f>SUM(SumTCL(D60:W60,$D$7:$W$7),Details!AB59)</f>
        <v>21</v>
      </c>
      <c r="X60" s="4">
        <f>SUM(CurrGP(D60:W60,$D$7:$W$7),Details!AC59)</f>
        <v>84</v>
      </c>
      <c r="Y60" s="5">
        <f t="shared" si="0"/>
        <v>4</v>
      </c>
      <c r="Z60" s="4" t="str">
        <f t="shared" si="1"/>
        <v>P</v>
      </c>
      <c r="AA60" s="4">
        <f>F200L!AD60</f>
        <v>65</v>
      </c>
      <c r="AB60" s="4">
        <f>F200L!AE60</f>
        <v>205</v>
      </c>
      <c r="AC60" s="5">
        <f t="shared" si="2"/>
        <v>3.1500000953674316</v>
      </c>
      <c r="AD60" s="4">
        <f t="shared" si="3"/>
        <v>86</v>
      </c>
      <c r="AE60" s="4">
        <f t="shared" si="4"/>
        <v>289</v>
      </c>
      <c r="AF60" s="5">
        <f t="shared" si="5"/>
        <v>3.3599998950958252</v>
      </c>
      <c r="AG60" s="3" t="str">
        <f>RemarksFirst(D60:W60,Details!Q59:Z59,F200L!AG60,AF60,$D$5:$W$5)</f>
        <v>CHM114</v>
      </c>
    </row>
    <row r="61" spans="1:33" x14ac:dyDescent="0.35">
      <c r="A61" s="99">
        <v>54</v>
      </c>
      <c r="B61" s="3" t="str">
        <f>PROPER(Details!B60)</f>
        <v>Agulanna, Daniel Chimela</v>
      </c>
      <c r="C61" s="22" t="str">
        <f>T(Details!C60)</f>
        <v>CMP/20/110025</v>
      </c>
      <c r="D61" s="18" t="s">
        <v>72</v>
      </c>
      <c r="E61" s="18" t="s">
        <v>72</v>
      </c>
      <c r="F61" s="18" t="s">
        <v>68</v>
      </c>
      <c r="G61" s="18" t="s">
        <v>69</v>
      </c>
      <c r="H61" s="18" t="s">
        <v>69</v>
      </c>
      <c r="I61" s="18" t="s">
        <v>72</v>
      </c>
      <c r="J61" s="18" t="s">
        <v>67</v>
      </c>
      <c r="K61" s="18" t="s">
        <v>68</v>
      </c>
      <c r="L61" s="18"/>
      <c r="M61" s="18"/>
      <c r="N61" s="18"/>
      <c r="O61" s="18"/>
      <c r="P61" s="18"/>
      <c r="Q61" s="18"/>
      <c r="R61" s="18"/>
      <c r="S61" s="18"/>
      <c r="T61" s="18"/>
      <c r="U61" s="18"/>
      <c r="V61" s="2" t="str" cm="1">
        <f t="array" ref="V61">AllCurCo(Details!Q60:Z60)</f>
        <v/>
      </c>
      <c r="W61" s="4">
        <f>SUM(SumTCL(D61:W61,$D$7:$W$7),Details!AB60)</f>
        <v>21</v>
      </c>
      <c r="X61" s="4">
        <f>SUM(CurrGP(D61:W61,$D$7:$W$7),Details!AC60)</f>
        <v>57</v>
      </c>
      <c r="Y61" s="5">
        <f t="shared" si="0"/>
        <v>2.7100000381469727</v>
      </c>
      <c r="Z61" s="4" t="str">
        <f t="shared" si="1"/>
        <v>P</v>
      </c>
      <c r="AA61" s="4">
        <f>F200L!AD61</f>
        <v>63</v>
      </c>
      <c r="AB61" s="4">
        <f>F200L!AE61</f>
        <v>233</v>
      </c>
      <c r="AC61" s="5">
        <f t="shared" si="2"/>
        <v>3.7000000476837158</v>
      </c>
      <c r="AD61" s="4">
        <f t="shared" si="3"/>
        <v>84</v>
      </c>
      <c r="AE61" s="4">
        <f t="shared" si="4"/>
        <v>290</v>
      </c>
      <c r="AF61" s="5">
        <f t="shared" si="5"/>
        <v>3.4500000476837158</v>
      </c>
      <c r="AG61" s="3" t="str">
        <f>RemarksFirst(D61:W61,Details!Q60:Z60,F200L!AG61,AF61,$D$5:$W$5)</f>
        <v>PASS</v>
      </c>
    </row>
    <row r="62" spans="1:33" x14ac:dyDescent="0.35">
      <c r="A62" s="99">
        <v>55</v>
      </c>
      <c r="B62" s="3" t="str">
        <f>PROPER(Details!B61)</f>
        <v>Sephen, Emmanuel Ebubechukwu</v>
      </c>
      <c r="C62" s="22" t="str">
        <f>T(Details!C61)</f>
        <v>CMP/20/110065</v>
      </c>
      <c r="D62" s="18" t="s">
        <v>68</v>
      </c>
      <c r="E62" s="18" t="s">
        <v>67</v>
      </c>
      <c r="F62" s="18" t="s">
        <v>68</v>
      </c>
      <c r="G62" s="18" t="s">
        <v>68</v>
      </c>
      <c r="H62" s="18" t="s">
        <v>69</v>
      </c>
      <c r="I62" s="18" t="s">
        <v>69</v>
      </c>
      <c r="J62" s="18" t="s">
        <v>69</v>
      </c>
      <c r="K62" s="18" t="s">
        <v>69</v>
      </c>
      <c r="L62" s="18"/>
      <c r="M62" s="18"/>
      <c r="N62" s="18"/>
      <c r="O62" s="18"/>
      <c r="P62" s="18"/>
      <c r="Q62" s="18"/>
      <c r="R62" s="18"/>
      <c r="S62" s="18"/>
      <c r="T62" s="18"/>
      <c r="U62" s="18"/>
      <c r="V62" s="2" t="str" cm="1">
        <f t="array" ref="V62">AllCurCo(Details!Q61:Z61)</f>
        <v/>
      </c>
      <c r="W62" s="4">
        <f>SUM(SumTCL(D62:W62,$D$7:$W$7),Details!AB61)</f>
        <v>21</v>
      </c>
      <c r="X62" s="4">
        <f>SUM(CurrGP(D62:W62,$D$7:$W$7),Details!AC61)</f>
        <v>84</v>
      </c>
      <c r="Y62" s="5">
        <f t="shared" si="0"/>
        <v>4</v>
      </c>
      <c r="Z62" s="4" t="str">
        <f t="shared" si="1"/>
        <v>P</v>
      </c>
      <c r="AA62" s="4">
        <f>F200L!AD62</f>
        <v>63</v>
      </c>
      <c r="AB62" s="4">
        <f>F200L!AE62</f>
        <v>185</v>
      </c>
      <c r="AC62" s="5">
        <f t="shared" si="2"/>
        <v>2.940000057220459</v>
      </c>
      <c r="AD62" s="4">
        <f t="shared" si="3"/>
        <v>84</v>
      </c>
      <c r="AE62" s="4">
        <f t="shared" si="4"/>
        <v>269</v>
      </c>
      <c r="AF62" s="5">
        <f t="shared" si="5"/>
        <v>3.2000000476837158</v>
      </c>
      <c r="AG62" s="3" t="str">
        <f>RemarksFirst(D62:W62,Details!Q61:Z61,F200L!AG62,AF62,$D$5:$W$5)</f>
        <v>CSC218,CHM113</v>
      </c>
    </row>
    <row r="63" spans="1:33" x14ac:dyDescent="0.35">
      <c r="A63" s="99">
        <v>56</v>
      </c>
      <c r="B63" s="3" t="str">
        <f>PROPER(Details!B62)</f>
        <v>Uche, Simon James</v>
      </c>
      <c r="C63" s="22" t="str">
        <f>T(Details!C62)</f>
        <v>CMP/20/110080</v>
      </c>
      <c r="D63" s="18" t="s">
        <v>72</v>
      </c>
      <c r="E63" s="18" t="s">
        <v>68</v>
      </c>
      <c r="F63" s="18" t="s">
        <v>68</v>
      </c>
      <c r="G63" s="18" t="s">
        <v>69</v>
      </c>
      <c r="H63" s="18" t="s">
        <v>68</v>
      </c>
      <c r="I63" s="18" t="s">
        <v>72</v>
      </c>
      <c r="J63" s="18" t="s">
        <v>68</v>
      </c>
      <c r="K63" s="18" t="s">
        <v>67</v>
      </c>
      <c r="L63" s="18"/>
      <c r="M63" s="18"/>
      <c r="N63" s="18"/>
      <c r="O63" s="18"/>
      <c r="P63" s="18"/>
      <c r="Q63" s="18"/>
      <c r="R63" s="18"/>
      <c r="S63" s="18"/>
      <c r="T63" s="18"/>
      <c r="U63" s="18"/>
      <c r="V63" s="2" t="str" cm="1">
        <f t="array" ref="V63">AllCurCo(Details!Q62:Z62)</f>
        <v>CHM124 (1)B</v>
      </c>
      <c r="W63" s="4">
        <f>SUM(SumTCL(D63:W63,$D$7:$W$7),Details!AB62)</f>
        <v>22</v>
      </c>
      <c r="X63" s="4">
        <f>SUM(CurrGP(D63:W63,$D$7:$W$7),Details!AC62)</f>
        <v>63</v>
      </c>
      <c r="Y63" s="5">
        <f t="shared" si="0"/>
        <v>2.8599998950958252</v>
      </c>
      <c r="Z63" s="4" t="str">
        <f t="shared" si="1"/>
        <v>P</v>
      </c>
      <c r="AA63" s="4">
        <f>F200L!AD63</f>
        <v>62</v>
      </c>
      <c r="AB63" s="4">
        <f>F200L!AE63</f>
        <v>175</v>
      </c>
      <c r="AC63" s="5">
        <f t="shared" si="2"/>
        <v>2.8199999332427979</v>
      </c>
      <c r="AD63" s="4">
        <f t="shared" si="3"/>
        <v>84</v>
      </c>
      <c r="AE63" s="4">
        <f t="shared" si="4"/>
        <v>238</v>
      </c>
      <c r="AF63" s="5">
        <f t="shared" si="5"/>
        <v>2.8299999237060547</v>
      </c>
      <c r="AG63" s="3" t="str">
        <f>RemarksFirst(D63:W63,Details!Q62:Z62,F200L!AG63,AF63,$D$5:$W$5)</f>
        <v>GSS112</v>
      </c>
    </row>
    <row r="64" spans="1:33" ht="21" x14ac:dyDescent="0.35">
      <c r="A64" s="99">
        <v>57</v>
      </c>
      <c r="B64" s="3" t="str">
        <f>PROPER(Details!B63)</f>
        <v>Obika, Divine Ekpereamaka</v>
      </c>
      <c r="C64" s="22" t="str">
        <f>T(Details!C63)</f>
        <v>CMP/20/110111</v>
      </c>
      <c r="D64" s="18" t="s">
        <v>72</v>
      </c>
      <c r="E64" s="18" t="s">
        <v>72</v>
      </c>
      <c r="F64" s="18" t="s">
        <v>67</v>
      </c>
      <c r="G64" s="18" t="s">
        <v>69</v>
      </c>
      <c r="H64" s="18" t="s">
        <v>69</v>
      </c>
      <c r="I64" s="18" t="s">
        <v>71</v>
      </c>
      <c r="J64" s="18" t="s">
        <v>71</v>
      </c>
      <c r="K64" s="18" t="s">
        <v>72</v>
      </c>
      <c r="L64" s="18"/>
      <c r="M64" s="18"/>
      <c r="N64" s="18"/>
      <c r="O64" s="18"/>
      <c r="P64" s="18"/>
      <c r="Q64" s="18"/>
      <c r="R64" s="18"/>
      <c r="S64" s="18"/>
      <c r="T64" s="18"/>
      <c r="U64" s="18"/>
      <c r="V64" s="2" t="str" cm="1">
        <f t="array" ref="V64">AllCurCo(Details!Q63:Z63)</f>
        <v>CHM124 (1)A,GSS126 (2)D</v>
      </c>
      <c r="W64" s="4">
        <f>SUM(SumTCL(D64:W64,$D$7:$W$7),Details!AB63)</f>
        <v>24</v>
      </c>
      <c r="X64" s="4">
        <f>SUM(CurrGP(D64:W64,$D$7:$W$7),Details!AC63)</f>
        <v>64</v>
      </c>
      <c r="Y64" s="5">
        <f t="shared" si="0"/>
        <v>2.6700000762939453</v>
      </c>
      <c r="Z64" s="4" t="str">
        <f t="shared" si="1"/>
        <v>P</v>
      </c>
      <c r="AA64" s="4">
        <f>F200L!AD64</f>
        <v>63</v>
      </c>
      <c r="AB64" s="4">
        <f>F200L!AE64</f>
        <v>178</v>
      </c>
      <c r="AC64" s="5">
        <f t="shared" si="2"/>
        <v>2.8299999237060547</v>
      </c>
      <c r="AD64" s="4">
        <f t="shared" si="3"/>
        <v>87</v>
      </c>
      <c r="AE64" s="4">
        <f t="shared" si="4"/>
        <v>242</v>
      </c>
      <c r="AF64" s="5">
        <f t="shared" si="5"/>
        <v>2.7799999713897705</v>
      </c>
      <c r="AG64" s="3" t="str">
        <f>RemarksFirst(D64:W64,Details!Q63:Z63,F200L!AG64,AF64,$D$5:$W$5)</f>
        <v>GSS212</v>
      </c>
    </row>
    <row r="65" spans="1:33" ht="21" x14ac:dyDescent="0.35">
      <c r="A65" s="99">
        <v>58</v>
      </c>
      <c r="B65" s="3" t="str">
        <f>PROPER(Details!B64)</f>
        <v>Ohanube, Chinonso Henry</v>
      </c>
      <c r="C65" s="22" t="str">
        <f>T(Details!C64)</f>
        <v>CMP/20/110112</v>
      </c>
      <c r="D65" s="18" t="s">
        <v>68</v>
      </c>
      <c r="E65" s="18" t="s">
        <v>67</v>
      </c>
      <c r="F65" s="18" t="s">
        <v>68</v>
      </c>
      <c r="G65" s="18" t="s">
        <v>67</v>
      </c>
      <c r="H65" s="18" t="s">
        <v>67</v>
      </c>
      <c r="I65" s="18" t="s">
        <v>67</v>
      </c>
      <c r="J65" s="18" t="s">
        <v>68</v>
      </c>
      <c r="K65" s="18" t="s">
        <v>72</v>
      </c>
      <c r="L65" s="18"/>
      <c r="M65" s="18"/>
      <c r="N65" s="18"/>
      <c r="O65" s="18"/>
      <c r="P65" s="18"/>
      <c r="Q65" s="18"/>
      <c r="R65" s="18"/>
      <c r="S65" s="18"/>
      <c r="T65" s="18"/>
      <c r="U65" s="18"/>
      <c r="V65" s="2" t="str" cm="1">
        <f t="array" ref="V65">AllCurCo(Details!Q64:Z64)</f>
        <v>CHM124 (1)F,PHY127 (1)D</v>
      </c>
      <c r="W65" s="4">
        <f>SUM(SumTCL(D65:W65,$D$7:$W$7),Details!AB64)</f>
        <v>23</v>
      </c>
      <c r="X65" s="4">
        <f>SUM(CurrGP(D65:W65,$D$7:$W$7),Details!AC64)</f>
        <v>72</v>
      </c>
      <c r="Y65" s="5">
        <f t="shared" si="0"/>
        <v>3.130000114440918</v>
      </c>
      <c r="Z65" s="4" t="str">
        <f t="shared" si="1"/>
        <v>P</v>
      </c>
      <c r="AA65" s="4">
        <f>F200L!AD65</f>
        <v>62</v>
      </c>
      <c r="AB65" s="4">
        <f>F200L!AE65</f>
        <v>167</v>
      </c>
      <c r="AC65" s="5">
        <f t="shared" si="2"/>
        <v>2.690000057220459</v>
      </c>
      <c r="AD65" s="4">
        <f t="shared" si="3"/>
        <v>85</v>
      </c>
      <c r="AE65" s="4">
        <f t="shared" si="4"/>
        <v>239</v>
      </c>
      <c r="AF65" s="5">
        <f t="shared" si="5"/>
        <v>2.809999942779541</v>
      </c>
      <c r="AG65" s="3" t="str">
        <f>RemarksFirst(D65:W65,Details!Q64:Z64,F200L!AG65,AF65,$D$5:$W$5)</f>
        <v>CHM124</v>
      </c>
    </row>
    <row r="66" spans="1:33" ht="21" x14ac:dyDescent="0.35">
      <c r="A66" s="99">
        <v>59</v>
      </c>
      <c r="B66" s="3" t="str">
        <f>PROPER(Details!B65)</f>
        <v>Nathaniel, Favour Kelechi</v>
      </c>
      <c r="C66" s="22" t="str">
        <f>T(Details!C65)</f>
        <v>CMP/20/110133</v>
      </c>
      <c r="D66" s="18" t="s">
        <v>68</v>
      </c>
      <c r="E66" s="18" t="s">
        <v>69</v>
      </c>
      <c r="F66" s="18" t="s">
        <v>67</v>
      </c>
      <c r="G66" s="18" t="s">
        <v>69</v>
      </c>
      <c r="H66" s="18" t="s">
        <v>69</v>
      </c>
      <c r="I66" s="18" t="s">
        <v>69</v>
      </c>
      <c r="J66" s="18" t="s">
        <v>69</v>
      </c>
      <c r="K66" s="18" t="s">
        <v>69</v>
      </c>
      <c r="L66" s="18"/>
      <c r="M66" s="18"/>
      <c r="N66" s="18"/>
      <c r="O66" s="18"/>
      <c r="P66" s="18"/>
      <c r="Q66" s="18"/>
      <c r="R66" s="18"/>
      <c r="S66" s="18"/>
      <c r="T66" s="18"/>
      <c r="U66" s="18"/>
      <c r="V66" s="2" t="str" cm="1">
        <f t="array" ref="V66">AllCurCo(Details!Q65:Z65)</f>
        <v>GSS126 (2)C,PHY122 (2)F</v>
      </c>
      <c r="W66" s="4">
        <f>SUM(SumTCL(D66:W66,$D$7:$W$7),Details!AB65)</f>
        <v>25</v>
      </c>
      <c r="X66" s="4">
        <f>SUM(CurrGP(D66:W66,$D$7:$W$7),Details!AC65)</f>
        <v>102</v>
      </c>
      <c r="Y66" s="5">
        <f t="shared" si="0"/>
        <v>4.0799999237060547</v>
      </c>
      <c r="Z66" s="4" t="str">
        <f t="shared" si="1"/>
        <v>P</v>
      </c>
      <c r="AA66" s="4">
        <f>F200L!AD66</f>
        <v>63</v>
      </c>
      <c r="AB66" s="4">
        <f>F200L!AE66</f>
        <v>169</v>
      </c>
      <c r="AC66" s="5">
        <f t="shared" si="2"/>
        <v>2.6800000667572021</v>
      </c>
      <c r="AD66" s="4">
        <f t="shared" si="3"/>
        <v>88</v>
      </c>
      <c r="AE66" s="4">
        <f t="shared" si="4"/>
        <v>271</v>
      </c>
      <c r="AF66" s="5">
        <f t="shared" si="5"/>
        <v>3.0799999237060547</v>
      </c>
      <c r="AG66" s="3" t="str">
        <f>RemarksFirst(D66:W66,Details!Q65:Z65,F200L!AG66,AF66,$D$5:$W$5)</f>
        <v>PHY122</v>
      </c>
    </row>
    <row r="67" spans="1:33" ht="21.75" customHeight="1" x14ac:dyDescent="0.35">
      <c r="A67" s="99">
        <v>60</v>
      </c>
      <c r="B67" s="3" t="str">
        <f>PROPER(Details!B66)</f>
        <v>Thompson, Favour Ogbu</v>
      </c>
      <c r="C67" s="22" t="str">
        <f>T(Details!C66)</f>
        <v>CMP/20/110165</v>
      </c>
      <c r="D67" s="18" t="s">
        <v>70</v>
      </c>
      <c r="E67" s="18" t="s">
        <v>72</v>
      </c>
      <c r="F67" s="18" t="s">
        <v>67</v>
      </c>
      <c r="G67" s="18" t="s">
        <v>68</v>
      </c>
      <c r="H67" s="18" t="s">
        <v>70</v>
      </c>
      <c r="I67" s="18" t="s">
        <v>68</v>
      </c>
      <c r="J67" s="18" t="s">
        <v>72</v>
      </c>
      <c r="K67" s="18" t="s">
        <v>72</v>
      </c>
      <c r="L67" s="18"/>
      <c r="M67" s="18"/>
      <c r="N67" s="18"/>
      <c r="O67" s="18"/>
      <c r="P67" s="18"/>
      <c r="Q67" s="18"/>
      <c r="R67" s="18"/>
      <c r="S67" s="18"/>
      <c r="T67" s="18"/>
      <c r="U67" s="18"/>
      <c r="V67" s="2" t="str" cm="1">
        <f t="array" ref="V67">AllCurCo(Details!Q66:Z66)</f>
        <v>CHM124 (1)F,CSC122 (2)C</v>
      </c>
      <c r="W67" s="4">
        <f>SUM(SumTCL(D67:W67,$D$7:$W$7),Details!AB66)</f>
        <v>24</v>
      </c>
      <c r="X67" s="4">
        <f>SUM(CurrGP(D67:W67,$D$7:$W$7),Details!AC66)</f>
        <v>43</v>
      </c>
      <c r="Y67" s="5">
        <f t="shared" si="0"/>
        <v>1.7899999618530273</v>
      </c>
      <c r="Z67" s="4" t="str">
        <f t="shared" si="1"/>
        <v>P</v>
      </c>
      <c r="AA67" s="4">
        <f>F200L!AD67</f>
        <v>62</v>
      </c>
      <c r="AB67" s="4">
        <f>F200L!AE67</f>
        <v>140</v>
      </c>
      <c r="AC67" s="5">
        <f t="shared" si="2"/>
        <v>2.2599999904632568</v>
      </c>
      <c r="AD67" s="4">
        <f t="shared" si="3"/>
        <v>86</v>
      </c>
      <c r="AE67" s="4">
        <f t="shared" si="4"/>
        <v>183</v>
      </c>
      <c r="AF67" s="5">
        <f t="shared" si="5"/>
        <v>2.130000114440918</v>
      </c>
      <c r="AG67" s="3" t="str">
        <f>RemarksFirst(D67:W67,Details!Q66:Z66,F200L!AG67,AF67,$D$5:$W$5)</f>
        <v>MTH221,GNT221,STA212,CHM124,MTH112</v>
      </c>
    </row>
    <row r="68" spans="1:33" ht="24" x14ac:dyDescent="0.35">
      <c r="A68" s="99">
        <v>61</v>
      </c>
      <c r="B68" s="3" t="str">
        <f>PROPER(Details!B67)</f>
        <v>Obasiukanwa, Immanuel-Luke Chukwudiebube</v>
      </c>
      <c r="C68" s="22" t="str">
        <f>T(Details!C67)</f>
        <v>CMP/20/110179</v>
      </c>
      <c r="D68" s="18" t="s">
        <v>70</v>
      </c>
      <c r="E68" s="18" t="s">
        <v>68</v>
      </c>
      <c r="F68" s="18" t="s">
        <v>68</v>
      </c>
      <c r="G68" s="18" t="s">
        <v>67</v>
      </c>
      <c r="H68" s="18" t="s">
        <v>67</v>
      </c>
      <c r="I68" s="18" t="s">
        <v>71</v>
      </c>
      <c r="J68" s="18" t="s">
        <v>69</v>
      </c>
      <c r="K68" s="18" t="s">
        <v>68</v>
      </c>
      <c r="L68" s="18"/>
      <c r="M68" s="18"/>
      <c r="N68" s="18"/>
      <c r="O68" s="18"/>
      <c r="P68" s="18"/>
      <c r="Q68" s="18"/>
      <c r="R68" s="18"/>
      <c r="S68" s="18"/>
      <c r="T68" s="18"/>
      <c r="U68" s="18"/>
      <c r="V68" s="2" t="str" cm="1">
        <f t="array" ref="V68">AllCurCo(Details!Q67:Z67)</f>
        <v/>
      </c>
      <c r="W68" s="4">
        <f>SUM(SumTCL(D68:W68,$D$7:$W$7),Details!AB67)</f>
        <v>21</v>
      </c>
      <c r="X68" s="4">
        <f>SUM(CurrGP(D68:W68,$D$7:$W$7),Details!AC67)</f>
        <v>60</v>
      </c>
      <c r="Y68" s="5">
        <f t="shared" si="0"/>
        <v>2.8599998950958252</v>
      </c>
      <c r="Z68" s="4" t="str">
        <f t="shared" si="1"/>
        <v>P</v>
      </c>
      <c r="AA68" s="4">
        <f>F200L!AD68</f>
        <v>62</v>
      </c>
      <c r="AB68" s="4">
        <f>F200L!AE68</f>
        <v>181</v>
      </c>
      <c r="AC68" s="5">
        <f t="shared" si="2"/>
        <v>2.9200000762939453</v>
      </c>
      <c r="AD68" s="4">
        <f t="shared" si="3"/>
        <v>83</v>
      </c>
      <c r="AE68" s="4">
        <f t="shared" si="4"/>
        <v>241</v>
      </c>
      <c r="AF68" s="5">
        <f t="shared" si="5"/>
        <v>2.9000000953674316</v>
      </c>
      <c r="AG68" s="3" t="str">
        <f>RemarksFirst(D68:W68,Details!Q67:Z67,F200L!AG68,AF68,$D$5:$W$5)</f>
        <v>MTH221</v>
      </c>
    </row>
    <row r="69" spans="1:33" x14ac:dyDescent="0.35">
      <c r="A69" s="99">
        <v>62</v>
      </c>
      <c r="B69" s="3"/>
      <c r="C69" s="22"/>
      <c r="D69" s="18"/>
      <c r="E69" s="18"/>
      <c r="F69" s="18"/>
      <c r="G69" s="18"/>
      <c r="H69" s="18"/>
      <c r="I69" s="18"/>
      <c r="J69" s="18"/>
      <c r="K69" s="18"/>
      <c r="L69" s="18"/>
      <c r="M69" s="18"/>
      <c r="N69" s="18"/>
      <c r="O69" s="18"/>
      <c r="P69" s="18"/>
      <c r="Q69" s="18"/>
      <c r="R69" s="18"/>
      <c r="S69" s="18"/>
      <c r="T69" s="18"/>
      <c r="U69" s="18"/>
      <c r="V69" s="2" t="str" cm="1">
        <f t="array" ref="V69">AllCurCo(Details!Q68:Z68)</f>
        <v/>
      </c>
      <c r="W69" s="4"/>
      <c r="X69" s="4"/>
      <c r="Y69" s="5"/>
      <c r="Z69" s="4"/>
      <c r="AA69" s="4"/>
      <c r="AB69" s="4"/>
      <c r="AC69" s="5"/>
      <c r="AD69" s="4"/>
      <c r="AE69" s="4"/>
      <c r="AF69" s="5"/>
      <c r="AG69" s="3"/>
    </row>
    <row r="70" spans="1:33" ht="24.5" customHeight="1" x14ac:dyDescent="0.35">
      <c r="A70" s="99">
        <v>63</v>
      </c>
      <c r="B70" s="3" t="str">
        <f>PROPER(Details!B69)</f>
        <v>Iwueze, Victor Ihechukwu</v>
      </c>
      <c r="C70" s="22" t="str">
        <f>T(Details!C69)</f>
        <v>CMP/20/110206</v>
      </c>
      <c r="D70" s="18" t="s">
        <v>67</v>
      </c>
      <c r="E70" s="18" t="s">
        <v>67</v>
      </c>
      <c r="F70" s="18" t="s">
        <v>69</v>
      </c>
      <c r="G70" s="18" t="s">
        <v>69</v>
      </c>
      <c r="H70" s="18" t="s">
        <v>69</v>
      </c>
      <c r="I70" s="18" t="s">
        <v>69</v>
      </c>
      <c r="J70" s="18" t="s">
        <v>69</v>
      </c>
      <c r="K70" s="18" t="s">
        <v>69</v>
      </c>
      <c r="L70" s="18"/>
      <c r="M70" s="18"/>
      <c r="N70" s="18"/>
      <c r="O70" s="18"/>
      <c r="P70" s="18"/>
      <c r="Q70" s="18"/>
      <c r="R70" s="18"/>
      <c r="S70" s="18"/>
      <c r="T70" s="18"/>
      <c r="U70" s="18"/>
      <c r="V70" s="2" t="str" cm="1">
        <f t="array" ref="V70">AllCurCo(Details!Q69:Z69)</f>
        <v/>
      </c>
      <c r="W70" s="4">
        <f>SUM(SumTCL(D70:W70,$D$7:$W$7),Details!AB69)</f>
        <v>21</v>
      </c>
      <c r="X70" s="4">
        <f>SUM(CurrGP(D70:W70,$D$7:$W$7),Details!AC69)</f>
        <v>99</v>
      </c>
      <c r="Y70" s="5">
        <f t="shared" si="0"/>
        <v>4.7100000381469727</v>
      </c>
      <c r="Z70" s="4" t="str">
        <f t="shared" si="1"/>
        <v>P</v>
      </c>
      <c r="AA70" s="4">
        <f>F200L!AD70</f>
        <v>62</v>
      </c>
      <c r="AB70" s="4">
        <f>F200L!AE70</f>
        <v>205</v>
      </c>
      <c r="AC70" s="5">
        <f t="shared" si="2"/>
        <v>3.309999942779541</v>
      </c>
      <c r="AD70" s="4">
        <f t="shared" si="3"/>
        <v>83</v>
      </c>
      <c r="AE70" s="4">
        <f t="shared" si="4"/>
        <v>304</v>
      </c>
      <c r="AF70" s="5">
        <f t="shared" si="5"/>
        <v>3.6600000858306885</v>
      </c>
      <c r="AG70" s="3" t="str">
        <f>RemarksFirst(D70:W70,Details!Q69:Z69,F200L!AG70,AF70,$D$5:$W$5)</f>
        <v>PASS</v>
      </c>
    </row>
    <row r="71" spans="1:33" x14ac:dyDescent="0.35">
      <c r="A71" s="99">
        <v>64</v>
      </c>
      <c r="B71" s="3" t="str">
        <f>PROPER(Details!B70)</f>
        <v>Ekechukwu, Sandra Ngozichukwu</v>
      </c>
      <c r="C71" s="22" t="str">
        <f>T(Details!C70)</f>
        <v>CMP/20/110207</v>
      </c>
      <c r="D71" s="18" t="s">
        <v>69</v>
      </c>
      <c r="E71" s="18" t="s">
        <v>68</v>
      </c>
      <c r="F71" s="18" t="s">
        <v>69</v>
      </c>
      <c r="G71" s="18" t="s">
        <v>69</v>
      </c>
      <c r="H71" s="18" t="s">
        <v>67</v>
      </c>
      <c r="I71" s="18" t="s">
        <v>69</v>
      </c>
      <c r="J71" s="18" t="s">
        <v>72</v>
      </c>
      <c r="K71" s="18" t="s">
        <v>69</v>
      </c>
      <c r="L71" s="18"/>
      <c r="M71" s="18"/>
      <c r="N71" s="18"/>
      <c r="O71" s="18"/>
      <c r="P71" s="18"/>
      <c r="Q71" s="18"/>
      <c r="R71" s="18"/>
      <c r="S71" s="18"/>
      <c r="T71" s="18"/>
      <c r="U71" s="18"/>
      <c r="V71" s="2" t="str" cm="1">
        <f t="array" ref="V71">AllCurCo(Details!Q70:Z70)</f>
        <v/>
      </c>
      <c r="W71" s="4">
        <f>SUM(SumTCL(D71:W71,$D$7:$W$7),Details!AB70)</f>
        <v>21</v>
      </c>
      <c r="X71" s="4">
        <f>SUM(CurrGP(D71:W71,$D$7:$W$7),Details!AC70)</f>
        <v>89</v>
      </c>
      <c r="Y71" s="5">
        <f t="shared" si="0"/>
        <v>4.2399997711181641</v>
      </c>
      <c r="Z71" s="4" t="str">
        <f t="shared" si="1"/>
        <v>P</v>
      </c>
      <c r="AA71" s="4">
        <f>F200L!AD71</f>
        <v>62</v>
      </c>
      <c r="AB71" s="4">
        <f>F200L!AE71</f>
        <v>205</v>
      </c>
      <c r="AC71" s="5">
        <f t="shared" si="2"/>
        <v>3.309999942779541</v>
      </c>
      <c r="AD71" s="4">
        <f t="shared" si="3"/>
        <v>83</v>
      </c>
      <c r="AE71" s="4">
        <f t="shared" si="4"/>
        <v>294</v>
      </c>
      <c r="AF71" s="5">
        <f t="shared" si="5"/>
        <v>3.5399999618530273</v>
      </c>
      <c r="AG71" s="3" t="str">
        <f>RemarksFirst(D71:W71,Details!Q70:Z70,F200L!AG71,AF71,$D$5:$W$5)</f>
        <v>PASS</v>
      </c>
    </row>
    <row r="72" spans="1:33" x14ac:dyDescent="0.35">
      <c r="A72" s="99">
        <v>65</v>
      </c>
      <c r="B72" s="3"/>
      <c r="C72" s="22"/>
      <c r="D72" s="18"/>
      <c r="E72" s="18"/>
      <c r="F72" s="18"/>
      <c r="G72" s="18"/>
      <c r="H72" s="18"/>
      <c r="I72" s="18"/>
      <c r="J72" s="18"/>
      <c r="K72" s="18"/>
      <c r="L72" s="18"/>
      <c r="M72" s="18"/>
      <c r="N72" s="18"/>
      <c r="O72" s="18"/>
      <c r="P72" s="18"/>
      <c r="Q72" s="18"/>
      <c r="R72" s="18"/>
      <c r="S72" s="18"/>
      <c r="T72" s="18"/>
      <c r="U72" s="18"/>
      <c r="V72" s="2" t="str" cm="1">
        <f t="array" ref="V72">AllCurCo(Details!Q71:Z71)</f>
        <v/>
      </c>
      <c r="W72" s="4"/>
      <c r="X72" s="4"/>
      <c r="Y72" s="5"/>
      <c r="Z72" s="4"/>
      <c r="AA72" s="4"/>
      <c r="AB72" s="4"/>
      <c r="AC72" s="5"/>
      <c r="AD72" s="4"/>
      <c r="AE72" s="4"/>
      <c r="AF72" s="5"/>
      <c r="AG72" s="3"/>
    </row>
    <row r="73" spans="1:33" x14ac:dyDescent="0.35">
      <c r="A73" s="99">
        <v>66</v>
      </c>
      <c r="B73" s="3" t="str">
        <f>PROPER(Details!B72)</f>
        <v>Emeka, Prevail Chidubem</v>
      </c>
      <c r="C73" s="22" t="str">
        <f>T(Details!C72)</f>
        <v>CMP/20/110266</v>
      </c>
      <c r="D73" s="18" t="s">
        <v>69</v>
      </c>
      <c r="E73" s="18" t="s">
        <v>69</v>
      </c>
      <c r="F73" s="18" t="s">
        <v>69</v>
      </c>
      <c r="G73" s="18" t="s">
        <v>69</v>
      </c>
      <c r="H73" s="18" t="s">
        <v>69</v>
      </c>
      <c r="I73" s="18" t="s">
        <v>69</v>
      </c>
      <c r="J73" s="18" t="s">
        <v>69</v>
      </c>
      <c r="K73" s="18" t="s">
        <v>67</v>
      </c>
      <c r="L73" s="18"/>
      <c r="M73" s="18"/>
      <c r="N73" s="18"/>
      <c r="O73" s="18"/>
      <c r="P73" s="18"/>
      <c r="Q73" s="18"/>
      <c r="R73" s="18"/>
      <c r="S73" s="18"/>
      <c r="T73" s="18"/>
      <c r="U73" s="18"/>
      <c r="V73" s="2" t="str" cm="1">
        <f t="array" ref="V73">AllCurCo(Details!Q72:Z72)</f>
        <v/>
      </c>
      <c r="W73" s="4">
        <f>SUM(SumTCL(D73:W73,$D$7:$W$7),Details!AB72)</f>
        <v>21</v>
      </c>
      <c r="X73" s="4">
        <f>SUM(CurrGP(D73:W73,$D$7:$W$7),Details!AC72)</f>
        <v>103</v>
      </c>
      <c r="Y73" s="5">
        <f t="shared" ref="Y73:Y136" si="6">GradePointAve(X73,W73)</f>
        <v>4.9000000953674316</v>
      </c>
      <c r="Z73" s="4" t="str">
        <f t="shared" ref="Z73:Z136" si="7">SRT(I73:U73)</f>
        <v>P</v>
      </c>
      <c r="AA73" s="4">
        <f>F200L!AD73</f>
        <v>62</v>
      </c>
      <c r="AB73" s="4">
        <f>F200L!AE73</f>
        <v>260</v>
      </c>
      <c r="AC73" s="5">
        <f t="shared" ref="AC73:AC136" si="8">GradePointAve(AB73,AA73)</f>
        <v>4.190000057220459</v>
      </c>
      <c r="AD73" s="4">
        <f t="shared" ref="AD73:AD136" si="9">SUM(W73,AA73)</f>
        <v>83</v>
      </c>
      <c r="AE73" s="4">
        <f t="shared" ref="AE73:AE136" si="10">SUM(X73,AB73)</f>
        <v>363</v>
      </c>
      <c r="AF73" s="5">
        <f t="shared" ref="AF73:AF136" si="11">GradePointAve(AE73,AD73)</f>
        <v>4.369999885559082</v>
      </c>
      <c r="AG73" s="3" t="str">
        <f>RemarksFirst(D73:W73,Details!Q72:Z72,F200L!AG73,AF73,$D$5:$W$5)</f>
        <v>COMMENDATION</v>
      </c>
    </row>
    <row r="74" spans="1:33" x14ac:dyDescent="0.35">
      <c r="A74" s="99">
        <v>67</v>
      </c>
      <c r="B74" s="3" t="str">
        <f>PROPER(Details!B73)</f>
        <v>Ofili,  Chidera Henry</v>
      </c>
      <c r="C74" s="22" t="str">
        <f>T(Details!C73)</f>
        <v>CMP/20/110274</v>
      </c>
      <c r="D74" s="18" t="s">
        <v>71</v>
      </c>
      <c r="E74" s="18" t="s">
        <v>68</v>
      </c>
      <c r="F74" s="18" t="s">
        <v>72</v>
      </c>
      <c r="G74" s="18" t="s">
        <v>69</v>
      </c>
      <c r="H74" s="18" t="s">
        <v>69</v>
      </c>
      <c r="I74" s="18" t="s">
        <v>67</v>
      </c>
      <c r="J74" s="18" t="s">
        <v>72</v>
      </c>
      <c r="K74" s="18" t="s">
        <v>68</v>
      </c>
      <c r="L74" s="18"/>
      <c r="M74" s="18"/>
      <c r="N74" s="18"/>
      <c r="O74" s="18"/>
      <c r="P74" s="18"/>
      <c r="Q74" s="18"/>
      <c r="R74" s="18"/>
      <c r="S74" s="18"/>
      <c r="T74" s="18"/>
      <c r="U74" s="18"/>
      <c r="V74" s="2" t="str" cm="1">
        <f t="array" ref="V74">AllCurCo(Details!Q73:Z73)</f>
        <v>CHM124 (1)A</v>
      </c>
      <c r="W74" s="4">
        <f>SUM(SumTCL(D74:W74,$D$7:$W$7),Details!AB73)</f>
        <v>22</v>
      </c>
      <c r="X74" s="4">
        <f>SUM(CurrGP(D74:W74,$D$7:$W$7),Details!AC73)</f>
        <v>68</v>
      </c>
      <c r="Y74" s="5">
        <f t="shared" si="6"/>
        <v>3.0899999141693115</v>
      </c>
      <c r="Z74" s="4" t="str">
        <f t="shared" si="7"/>
        <v>P</v>
      </c>
      <c r="AA74" s="4">
        <f>F200L!AD74</f>
        <v>62</v>
      </c>
      <c r="AB74" s="4">
        <f>F200L!AE74</f>
        <v>188</v>
      </c>
      <c r="AC74" s="5">
        <f t="shared" si="8"/>
        <v>3.0299999713897705</v>
      </c>
      <c r="AD74" s="4">
        <f t="shared" si="9"/>
        <v>84</v>
      </c>
      <c r="AE74" s="4">
        <f t="shared" si="10"/>
        <v>256</v>
      </c>
      <c r="AF74" s="5">
        <f t="shared" si="11"/>
        <v>3.0499999523162842</v>
      </c>
      <c r="AG74" s="3" t="str">
        <f>RemarksFirst(D74:W74,Details!Q73:Z73,F200L!AG74,AF74,$D$5:$W$5)</f>
        <v>PASS</v>
      </c>
    </row>
    <row r="75" spans="1:33" x14ac:dyDescent="0.35">
      <c r="A75" s="99">
        <v>68</v>
      </c>
      <c r="B75" s="3" t="str">
        <f>PROPER(Details!B74)</f>
        <v>Ohaka, Christopher Chikadibia</v>
      </c>
      <c r="C75" s="22" t="str">
        <f>T(Details!C74)</f>
        <v>CMP/20/110291</v>
      </c>
      <c r="D75" s="18" t="s">
        <v>69</v>
      </c>
      <c r="E75" s="18" t="s">
        <v>67</v>
      </c>
      <c r="F75" s="18" t="s">
        <v>69</v>
      </c>
      <c r="G75" s="18" t="s">
        <v>69</v>
      </c>
      <c r="H75" s="18" t="s">
        <v>69</v>
      </c>
      <c r="I75" s="18" t="s">
        <v>69</v>
      </c>
      <c r="J75" s="18" t="s">
        <v>67</v>
      </c>
      <c r="K75" s="18" t="s">
        <v>67</v>
      </c>
      <c r="L75" s="18"/>
      <c r="M75" s="18"/>
      <c r="N75" s="18"/>
      <c r="O75" s="18"/>
      <c r="P75" s="18"/>
      <c r="Q75" s="18"/>
      <c r="R75" s="18"/>
      <c r="S75" s="18"/>
      <c r="T75" s="18"/>
      <c r="U75" s="18"/>
      <c r="V75" s="2" t="str" cm="1">
        <f t="array" ref="V75">AllCurCo(Details!Q74:Z74)</f>
        <v/>
      </c>
      <c r="W75" s="4">
        <f>SUM(SumTCL(D75:W75,$D$7:$W$7),Details!AB74)</f>
        <v>21</v>
      </c>
      <c r="X75" s="4">
        <f>SUM(CurrGP(D75:W75,$D$7:$W$7),Details!AC74)</f>
        <v>98</v>
      </c>
      <c r="Y75" s="5">
        <f t="shared" si="6"/>
        <v>4.6700000762939453</v>
      </c>
      <c r="Z75" s="4" t="str">
        <f t="shared" si="7"/>
        <v>P</v>
      </c>
      <c r="AA75" s="4">
        <f>F200L!AD75</f>
        <v>65</v>
      </c>
      <c r="AB75" s="4">
        <f>F200L!AE75</f>
        <v>229</v>
      </c>
      <c r="AC75" s="5">
        <f t="shared" si="8"/>
        <v>3.5199999809265137</v>
      </c>
      <c r="AD75" s="4">
        <f t="shared" si="9"/>
        <v>86</v>
      </c>
      <c r="AE75" s="4">
        <f t="shared" si="10"/>
        <v>327</v>
      </c>
      <c r="AF75" s="5">
        <f t="shared" si="11"/>
        <v>3.7999999523162842</v>
      </c>
      <c r="AG75" s="3" t="str">
        <f>RemarksFirst(D75:W75,Details!Q74:Z74,F200L!AG75,AF75,$D$5:$W$5)</f>
        <v>PASS</v>
      </c>
    </row>
    <row r="76" spans="1:33" x14ac:dyDescent="0.35">
      <c r="A76" s="99">
        <v>69</v>
      </c>
      <c r="B76" s="3" t="str">
        <f>PROPER(Details!B75)</f>
        <v>Uzoma, Emmanuella Oluebube</v>
      </c>
      <c r="C76" s="22" t="str">
        <f>T(Details!C75)</f>
        <v>CMP/20/110297</v>
      </c>
      <c r="D76" s="18" t="s">
        <v>72</v>
      </c>
      <c r="E76" s="18" t="s">
        <v>72</v>
      </c>
      <c r="F76" s="18" t="s">
        <v>68</v>
      </c>
      <c r="G76" s="18" t="s">
        <v>69</v>
      </c>
      <c r="H76" s="18" t="s">
        <v>69</v>
      </c>
      <c r="I76" s="18" t="s">
        <v>72</v>
      </c>
      <c r="J76" s="18" t="s">
        <v>68</v>
      </c>
      <c r="K76" s="18" t="s">
        <v>68</v>
      </c>
      <c r="L76" s="18"/>
      <c r="M76" s="18"/>
      <c r="N76" s="18"/>
      <c r="O76" s="18"/>
      <c r="P76" s="18"/>
      <c r="Q76" s="18"/>
      <c r="R76" s="18"/>
      <c r="S76" s="18"/>
      <c r="T76" s="18"/>
      <c r="U76" s="18"/>
      <c r="V76" s="2" t="str" cm="1">
        <f t="array" ref="V76">AllCurCo(Details!Q75:Z75)</f>
        <v/>
      </c>
      <c r="W76" s="4">
        <f>SUM(SumTCL(D76:W76,$D$7:$W$7),Details!AB75)</f>
        <v>21</v>
      </c>
      <c r="X76" s="4">
        <f>SUM(CurrGP(D76:W76,$D$7:$W$7),Details!AC75)</f>
        <v>55</v>
      </c>
      <c r="Y76" s="5">
        <f t="shared" si="6"/>
        <v>2.619999885559082</v>
      </c>
      <c r="Z76" s="4" t="str">
        <f t="shared" si="7"/>
        <v>P</v>
      </c>
      <c r="AA76" s="4">
        <f>F200L!AD76</f>
        <v>62</v>
      </c>
      <c r="AB76" s="4">
        <f>F200L!AE76</f>
        <v>177</v>
      </c>
      <c r="AC76" s="5">
        <f t="shared" si="8"/>
        <v>2.8499999046325684</v>
      </c>
      <c r="AD76" s="4">
        <f t="shared" si="9"/>
        <v>83</v>
      </c>
      <c r="AE76" s="4">
        <f t="shared" si="10"/>
        <v>232</v>
      </c>
      <c r="AF76" s="5">
        <f t="shared" si="11"/>
        <v>2.7999999523162842</v>
      </c>
      <c r="AG76" s="3" t="str">
        <f>RemarksFirst(D76:W76,Details!Q75:Z75,F200L!AG76,AF76,$D$5:$W$5)</f>
        <v>CSC218</v>
      </c>
    </row>
    <row r="77" spans="1:33" x14ac:dyDescent="0.35">
      <c r="A77" s="99">
        <v>70</v>
      </c>
      <c r="B77" s="3" t="str">
        <f>PROPER(Details!B76)</f>
        <v>Maxwell, Goodluck Chukwudi</v>
      </c>
      <c r="C77" s="22" t="str">
        <f>T(Details!C76)</f>
        <v>CMP/20/110331</v>
      </c>
      <c r="D77" s="18" t="s">
        <v>67</v>
      </c>
      <c r="E77" s="18" t="s">
        <v>69</v>
      </c>
      <c r="F77" s="18" t="s">
        <v>69</v>
      </c>
      <c r="G77" s="18" t="s">
        <v>69</v>
      </c>
      <c r="H77" s="18" t="s">
        <v>67</v>
      </c>
      <c r="I77" s="18" t="s">
        <v>67</v>
      </c>
      <c r="J77" s="18" t="s">
        <v>69</v>
      </c>
      <c r="K77" s="18" t="s">
        <v>67</v>
      </c>
      <c r="L77" s="18"/>
      <c r="M77" s="18"/>
      <c r="N77" s="18"/>
      <c r="O77" s="18"/>
      <c r="P77" s="18"/>
      <c r="Q77" s="18"/>
      <c r="R77" s="18"/>
      <c r="S77" s="18"/>
      <c r="T77" s="18"/>
      <c r="U77" s="18"/>
      <c r="V77" s="2" t="str" cm="1">
        <f t="array" ref="V77">AllCurCo(Details!Q76:Z76)</f>
        <v/>
      </c>
      <c r="W77" s="4">
        <f>SUM(SumTCL(D77:W77,$D$7:$W$7),Details!AB76)</f>
        <v>21</v>
      </c>
      <c r="X77" s="4">
        <f>SUM(CurrGP(D77:W77,$D$7:$W$7),Details!AC76)</f>
        <v>95</v>
      </c>
      <c r="Y77" s="5">
        <f t="shared" si="6"/>
        <v>4.5199999809265137</v>
      </c>
      <c r="Z77" s="4" t="str">
        <f t="shared" si="7"/>
        <v>P</v>
      </c>
      <c r="AA77" s="4">
        <f>F200L!AD77</f>
        <v>62</v>
      </c>
      <c r="AB77" s="4">
        <f>F200L!AE77</f>
        <v>239</v>
      </c>
      <c r="AC77" s="5">
        <f t="shared" si="8"/>
        <v>3.8499999046325684</v>
      </c>
      <c r="AD77" s="4">
        <f t="shared" si="9"/>
        <v>83</v>
      </c>
      <c r="AE77" s="4">
        <f t="shared" si="10"/>
        <v>334</v>
      </c>
      <c r="AF77" s="5">
        <f t="shared" si="11"/>
        <v>4.0199999809265137</v>
      </c>
      <c r="AG77" s="3" t="str">
        <f>RemarksFirst(D77:W77,Details!Q76:Z76,F200L!AG77,AF77,$D$5:$W$5)</f>
        <v>COMMENDATION</v>
      </c>
    </row>
    <row r="78" spans="1:33" x14ac:dyDescent="0.35">
      <c r="A78" s="99">
        <v>71</v>
      </c>
      <c r="B78" s="3" t="str">
        <f>PROPER(Details!B77)</f>
        <v xml:space="preserve">Oguike, Okechukwu Uzoma </v>
      </c>
      <c r="C78" s="22" t="str">
        <f>T(Details!C77)</f>
        <v>CMP/20/110355</v>
      </c>
      <c r="D78" s="18" t="s">
        <v>67</v>
      </c>
      <c r="E78" s="18" t="s">
        <v>69</v>
      </c>
      <c r="F78" s="18" t="s">
        <v>69</v>
      </c>
      <c r="G78" s="18" t="s">
        <v>67</v>
      </c>
      <c r="H78" s="18" t="s">
        <v>67</v>
      </c>
      <c r="I78" s="18" t="s">
        <v>69</v>
      </c>
      <c r="J78" s="18" t="s">
        <v>69</v>
      </c>
      <c r="K78" s="18" t="s">
        <v>72</v>
      </c>
      <c r="L78" s="18"/>
      <c r="M78" s="18"/>
      <c r="N78" s="18"/>
      <c r="O78" s="18"/>
      <c r="P78" s="18"/>
      <c r="Q78" s="18"/>
      <c r="R78" s="18"/>
      <c r="S78" s="18"/>
      <c r="T78" s="18"/>
      <c r="U78" s="18"/>
      <c r="V78" s="2" t="str" cm="1">
        <f t="array" ref="V78">AllCurCo(Details!Q77:Z77)</f>
        <v/>
      </c>
      <c r="W78" s="4">
        <f>SUM(SumTCL(D78:W78,$D$7:$W$7),Details!AB77)</f>
        <v>21</v>
      </c>
      <c r="X78" s="4">
        <f>SUM(CurrGP(D78:W78,$D$7:$W$7),Details!AC77)</f>
        <v>89</v>
      </c>
      <c r="Y78" s="5">
        <f t="shared" si="6"/>
        <v>4.2399997711181641</v>
      </c>
      <c r="Z78" s="4" t="str">
        <f t="shared" si="7"/>
        <v>P</v>
      </c>
      <c r="AA78" s="4">
        <f>F200L!AD78</f>
        <v>63</v>
      </c>
      <c r="AB78" s="4">
        <f>F200L!AE78</f>
        <v>216</v>
      </c>
      <c r="AC78" s="5">
        <f t="shared" si="8"/>
        <v>3.4300000667572021</v>
      </c>
      <c r="AD78" s="4">
        <f t="shared" si="9"/>
        <v>84</v>
      </c>
      <c r="AE78" s="4">
        <f t="shared" si="10"/>
        <v>305</v>
      </c>
      <c r="AF78" s="5">
        <f t="shared" si="11"/>
        <v>3.630000114440918</v>
      </c>
      <c r="AG78" s="3" t="str">
        <f>RemarksFirst(D78:W78,Details!Q77:Z77,F200L!AG78,AF78,$D$5:$W$5)</f>
        <v>PASS</v>
      </c>
    </row>
    <row r="79" spans="1:33" ht="24" customHeight="1" x14ac:dyDescent="0.35">
      <c r="A79" s="99">
        <v>72</v>
      </c>
      <c r="B79" s="3" t="str">
        <f>PROPER(Details!B78)</f>
        <v>Amaechi, Agezichi Martha</v>
      </c>
      <c r="C79" s="22" t="str">
        <f>T(Details!C78)</f>
        <v>CMP/20/110358</v>
      </c>
      <c r="D79" s="18" t="s">
        <v>72</v>
      </c>
      <c r="E79" s="18" t="s">
        <v>68</v>
      </c>
      <c r="F79" s="18" t="s">
        <v>68</v>
      </c>
      <c r="G79" s="18" t="s">
        <v>69</v>
      </c>
      <c r="H79" s="18" t="s">
        <v>69</v>
      </c>
      <c r="I79" s="18" t="s">
        <v>67</v>
      </c>
      <c r="J79" s="18" t="s">
        <v>67</v>
      </c>
      <c r="K79" s="18" t="s">
        <v>68</v>
      </c>
      <c r="L79" s="18"/>
      <c r="M79" s="18"/>
      <c r="N79" s="18"/>
      <c r="O79" s="18"/>
      <c r="P79" s="18"/>
      <c r="Q79" s="18"/>
      <c r="R79" s="18"/>
      <c r="S79" s="18"/>
      <c r="T79" s="18"/>
      <c r="U79" s="18"/>
      <c r="V79" s="2" t="str" cm="1">
        <f t="array" ref="V79">AllCurCo(Details!Q78:Z78)</f>
        <v>CHM124 (1)A,MTH123 (2)B</v>
      </c>
      <c r="W79" s="4">
        <f>SUM(SumTCL(D79:W79,$D$7:$W$7),Details!AB78)</f>
        <v>24</v>
      </c>
      <c r="X79" s="4">
        <f>SUM(CurrGP(D79:W79,$D$7:$W$7),Details!AC78)</f>
        <v>85</v>
      </c>
      <c r="Y79" s="5">
        <f t="shared" si="6"/>
        <v>3.5399999618530273</v>
      </c>
      <c r="Z79" s="4" t="str">
        <f t="shared" si="7"/>
        <v>P</v>
      </c>
      <c r="AA79" s="4">
        <f>F200L!AD79</f>
        <v>65</v>
      </c>
      <c r="AB79" s="4">
        <f>F200L!AE79</f>
        <v>182</v>
      </c>
      <c r="AC79" s="5">
        <f t="shared" si="8"/>
        <v>2.7999999523162842</v>
      </c>
      <c r="AD79" s="4">
        <f t="shared" si="9"/>
        <v>89</v>
      </c>
      <c r="AE79" s="4">
        <f t="shared" si="10"/>
        <v>267</v>
      </c>
      <c r="AF79" s="5">
        <f t="shared" si="11"/>
        <v>3</v>
      </c>
      <c r="AG79" s="3" t="str">
        <f>RemarksFirst(D79:W79,Details!Q78:Z78,F200L!AG79,AF79,$D$5:$W$5)</f>
        <v>MTH112,CHM114,PHY112</v>
      </c>
    </row>
    <row r="80" spans="1:33" x14ac:dyDescent="0.35">
      <c r="A80" s="99">
        <v>73</v>
      </c>
      <c r="B80" s="3" t="str">
        <f>PROPER(Details!B79)</f>
        <v>Ossai, Fidelis Uchechukwu</v>
      </c>
      <c r="C80" s="22" t="str">
        <f>T(Details!C79)</f>
        <v>CMP/20/110403</v>
      </c>
      <c r="D80" s="18" t="s">
        <v>72</v>
      </c>
      <c r="E80" s="18" t="s">
        <v>67</v>
      </c>
      <c r="F80" s="18" t="s">
        <v>68</v>
      </c>
      <c r="G80" s="18" t="s">
        <v>69</v>
      </c>
      <c r="H80" s="18" t="s">
        <v>69</v>
      </c>
      <c r="I80" s="18" t="s">
        <v>67</v>
      </c>
      <c r="J80" s="18" t="s">
        <v>68</v>
      </c>
      <c r="K80" s="18" t="s">
        <v>68</v>
      </c>
      <c r="L80" s="18"/>
      <c r="M80" s="18"/>
      <c r="N80" s="18"/>
      <c r="O80" s="18"/>
      <c r="P80" s="18"/>
      <c r="Q80" s="18"/>
      <c r="R80" s="18"/>
      <c r="S80" s="18"/>
      <c r="T80" s="18"/>
      <c r="U80" s="18"/>
      <c r="V80" s="2" t="str" cm="1">
        <f t="array" ref="V80">AllCurCo(Details!Q79:Z79)</f>
        <v/>
      </c>
      <c r="W80" s="4">
        <f>SUM(SumTCL(D80:W80,$D$7:$W$7),Details!AB79)</f>
        <v>21</v>
      </c>
      <c r="X80" s="4">
        <f>SUM(CurrGP(D80:W80,$D$7:$W$7),Details!AC79)</f>
        <v>73</v>
      </c>
      <c r="Y80" s="5">
        <f t="shared" si="6"/>
        <v>3.4800000190734863</v>
      </c>
      <c r="Z80" s="4" t="str">
        <f t="shared" si="7"/>
        <v>P</v>
      </c>
      <c r="AA80" s="4">
        <f>F200L!AD80</f>
        <v>62</v>
      </c>
      <c r="AB80" s="4">
        <f>F200L!AE80</f>
        <v>206</v>
      </c>
      <c r="AC80" s="5">
        <f t="shared" si="8"/>
        <v>3.3199999332427979</v>
      </c>
      <c r="AD80" s="4">
        <f t="shared" si="9"/>
        <v>83</v>
      </c>
      <c r="AE80" s="4">
        <f t="shared" si="10"/>
        <v>279</v>
      </c>
      <c r="AF80" s="5">
        <f t="shared" si="11"/>
        <v>3.3599998950958252</v>
      </c>
      <c r="AG80" s="3" t="str">
        <f>RemarksFirst(D80:W80,Details!Q79:Z79,F200L!AG80,AF80,$D$5:$W$5)</f>
        <v>PASS</v>
      </c>
    </row>
    <row r="81" spans="1:33" ht="24" x14ac:dyDescent="0.35">
      <c r="A81" s="99">
        <v>74</v>
      </c>
      <c r="B81" s="3" t="str">
        <f>PROPER(Details!B80)</f>
        <v>Okoro, Chinaza Godswill</v>
      </c>
      <c r="C81" s="22" t="str">
        <f>T(Details!C80)</f>
        <v>CMP/20/110404</v>
      </c>
      <c r="D81" s="18" t="s">
        <v>70</v>
      </c>
      <c r="E81" s="18" t="s">
        <v>70</v>
      </c>
      <c r="F81" s="18" t="s">
        <v>71</v>
      </c>
      <c r="G81" s="18" t="s">
        <v>72</v>
      </c>
      <c r="H81" s="18" t="s">
        <v>69</v>
      </c>
      <c r="I81" s="18" t="s">
        <v>776</v>
      </c>
      <c r="J81" s="18" t="s">
        <v>70</v>
      </c>
      <c r="K81" s="18" t="s">
        <v>70</v>
      </c>
      <c r="L81" s="18"/>
      <c r="M81" s="18"/>
      <c r="N81" s="18"/>
      <c r="O81" s="18"/>
      <c r="P81" s="18"/>
      <c r="Q81" s="18"/>
      <c r="R81" s="18"/>
      <c r="S81" s="18"/>
      <c r="T81" s="18"/>
      <c r="U81" s="18"/>
      <c r="V81" s="2" t="str" cm="1">
        <f t="array" ref="V81">AllCurCo(Details!Q80:Z80)</f>
        <v/>
      </c>
      <c r="W81" s="4">
        <f>SUM(SumTCL(D81:W81,$D$7:$W$7),Details!AB80)</f>
        <v>18</v>
      </c>
      <c r="X81" s="4">
        <f>SUM(CurrGP(D81:W81,$D$7:$W$7),Details!AC80)</f>
        <v>19</v>
      </c>
      <c r="Y81" s="5">
        <f t="shared" si="6"/>
        <v>1.059999942779541</v>
      </c>
      <c r="Z81" s="4" t="str">
        <f t="shared" si="7"/>
        <v>CO</v>
      </c>
      <c r="AA81" s="4">
        <f>F200L!AD81</f>
        <v>62</v>
      </c>
      <c r="AB81" s="4">
        <f>F200L!AE81</f>
        <v>159</v>
      </c>
      <c r="AC81" s="5">
        <f t="shared" si="8"/>
        <v>2.559999942779541</v>
      </c>
      <c r="AD81" s="4">
        <f t="shared" si="9"/>
        <v>80</v>
      </c>
      <c r="AE81" s="4">
        <f t="shared" si="10"/>
        <v>178</v>
      </c>
      <c r="AF81" s="5">
        <f t="shared" si="11"/>
        <v>2.2300000190734863</v>
      </c>
      <c r="AG81" s="3" t="str">
        <f>RemarksFirst(D81:W81,Details!Q80:Z80,F200L!AG81,AF81,$D$5:$W$5)</f>
        <v>MTH221,MTH222,CSC221,CSC222,CSC226,CSC211</v>
      </c>
    </row>
    <row r="82" spans="1:33" x14ac:dyDescent="0.35">
      <c r="A82" s="99">
        <v>75</v>
      </c>
      <c r="B82" s="3" t="str">
        <f>PROPER(Details!B81)</f>
        <v>Dike, Stephen Ifeanyi</v>
      </c>
      <c r="C82" s="22" t="str">
        <f>T(Details!C81)</f>
        <v>CMP/20/110437</v>
      </c>
      <c r="D82" s="53" t="s">
        <v>68</v>
      </c>
      <c r="E82" s="53" t="s">
        <v>69</v>
      </c>
      <c r="F82" s="53" t="s">
        <v>69</v>
      </c>
      <c r="G82" s="53" t="s">
        <v>69</v>
      </c>
      <c r="H82" s="53" t="s">
        <v>69</v>
      </c>
      <c r="I82" s="18" t="s">
        <v>69</v>
      </c>
      <c r="J82" s="53" t="s">
        <v>69</v>
      </c>
      <c r="K82" s="53" t="s">
        <v>68</v>
      </c>
      <c r="L82" s="53"/>
      <c r="M82" s="18"/>
      <c r="N82" s="18"/>
      <c r="O82" s="18"/>
      <c r="P82" s="18"/>
      <c r="Q82" s="18"/>
      <c r="R82" s="18"/>
      <c r="S82" s="18"/>
      <c r="T82" s="18"/>
      <c r="U82" s="18"/>
      <c r="V82" s="2" t="str" cm="1">
        <f t="array" ref="V82">AllCurCo(Details!Q81:Z81)</f>
        <v/>
      </c>
      <c r="W82" s="4">
        <f>SUM(SumTCL(D82:W82,$D$7:$W$7),Details!AB81)</f>
        <v>21</v>
      </c>
      <c r="X82" s="4">
        <f>SUM(CurrGP(D82:W82,$D$7:$W$7),Details!AC81)</f>
        <v>95</v>
      </c>
      <c r="Y82" s="5">
        <f t="shared" si="6"/>
        <v>4.5199999809265137</v>
      </c>
      <c r="Z82" s="4" t="str">
        <f t="shared" si="7"/>
        <v>P</v>
      </c>
      <c r="AA82" s="4">
        <f>F200L!AD82</f>
        <v>62</v>
      </c>
      <c r="AB82" s="4">
        <f>F200L!AE82</f>
        <v>255</v>
      </c>
      <c r="AC82" s="5">
        <f t="shared" si="8"/>
        <v>4.1100001335144043</v>
      </c>
      <c r="AD82" s="4">
        <f t="shared" si="9"/>
        <v>83</v>
      </c>
      <c r="AE82" s="4">
        <f t="shared" si="10"/>
        <v>350</v>
      </c>
      <c r="AF82" s="5">
        <f t="shared" si="11"/>
        <v>4.2199997901916504</v>
      </c>
      <c r="AG82" s="3" t="str">
        <f>RemarksFirst(D82:W82,Details!Q81:Z81,F200L!AG82,AF82,$D$5:$W$5)</f>
        <v>COMMENDATION</v>
      </c>
    </row>
    <row r="83" spans="1:33" x14ac:dyDescent="0.35">
      <c r="A83" s="99">
        <v>76</v>
      </c>
      <c r="B83" s="3" t="str">
        <f>PROPER(Details!B82)</f>
        <v>Igwe, Chinonso Precious</v>
      </c>
      <c r="C83" s="22" t="str">
        <f>T(Details!C82)</f>
        <v>CMP/20/110442</v>
      </c>
      <c r="D83" s="18" t="s">
        <v>68</v>
      </c>
      <c r="E83" s="18" t="s">
        <v>67</v>
      </c>
      <c r="F83" s="18" t="s">
        <v>68</v>
      </c>
      <c r="G83" s="18" t="s">
        <v>69</v>
      </c>
      <c r="H83" s="18" t="s">
        <v>69</v>
      </c>
      <c r="I83" s="53" t="s">
        <v>68</v>
      </c>
      <c r="J83" s="18" t="s">
        <v>68</v>
      </c>
      <c r="K83" s="18" t="s">
        <v>68</v>
      </c>
      <c r="L83" s="18"/>
      <c r="M83" s="18"/>
      <c r="N83" s="18"/>
      <c r="O83" s="18"/>
      <c r="P83" s="18"/>
      <c r="Q83" s="18"/>
      <c r="R83" s="18"/>
      <c r="S83" s="18"/>
      <c r="T83" s="18"/>
      <c r="U83" s="18"/>
      <c r="V83" s="2" t="str" cm="1">
        <f t="array" ref="V83">AllCurCo(Details!Q82:Z82)</f>
        <v>PHY122 (2)E</v>
      </c>
      <c r="W83" s="4">
        <f>SUM(SumTCL(D83:W83,$D$7:$W$7),Details!AB82)</f>
        <v>23</v>
      </c>
      <c r="X83" s="4">
        <f>SUM(CurrGP(D83:W83,$D$7:$W$7),Details!AC82)</f>
        <v>78</v>
      </c>
      <c r="Y83" s="5">
        <f t="shared" si="6"/>
        <v>3.3900001049041748</v>
      </c>
      <c r="Z83" s="4" t="str">
        <f t="shared" si="7"/>
        <v>P</v>
      </c>
      <c r="AA83" s="4">
        <f>F200L!AD83</f>
        <v>63</v>
      </c>
      <c r="AB83" s="4">
        <f>F200L!AE83</f>
        <v>187</v>
      </c>
      <c r="AC83" s="5">
        <f t="shared" si="8"/>
        <v>2.9700000286102295</v>
      </c>
      <c r="AD83" s="4">
        <f t="shared" si="9"/>
        <v>86</v>
      </c>
      <c r="AE83" s="4">
        <f t="shared" si="10"/>
        <v>265</v>
      </c>
      <c r="AF83" s="5">
        <f t="shared" si="11"/>
        <v>3.0799999237060547</v>
      </c>
      <c r="AG83" s="3" t="str">
        <f>RemarksFirst(D83:W83,Details!Q82:Z82,F200L!AG83,AF83,$D$5:$W$5)</f>
        <v>PASS</v>
      </c>
    </row>
    <row r="84" spans="1:33" s="29" customFormat="1" ht="21" x14ac:dyDescent="0.35">
      <c r="A84" s="99">
        <v>77</v>
      </c>
      <c r="B84" s="26" t="str">
        <f>PROPER(Details!B83)</f>
        <v>Reuben, Jonathan Nkwachukwu</v>
      </c>
      <c r="C84" s="27" t="str">
        <f>T(Details!C83)</f>
        <v>CMP/20/110447</v>
      </c>
      <c r="D84" s="28" t="s">
        <v>70</v>
      </c>
      <c r="E84" s="28" t="s">
        <v>71</v>
      </c>
      <c r="F84" s="28" t="s">
        <v>72</v>
      </c>
      <c r="G84" s="28" t="s">
        <v>67</v>
      </c>
      <c r="H84" s="28" t="s">
        <v>67</v>
      </c>
      <c r="I84" s="18" t="s">
        <v>70</v>
      </c>
      <c r="J84" s="28" t="s">
        <v>67</v>
      </c>
      <c r="K84" s="28" t="s">
        <v>72</v>
      </c>
      <c r="L84" s="28"/>
      <c r="M84" s="28"/>
      <c r="N84" s="28"/>
      <c r="O84" s="28"/>
      <c r="P84" s="28"/>
      <c r="Q84" s="28"/>
      <c r="R84" s="28"/>
      <c r="S84" s="28"/>
      <c r="T84" s="28"/>
      <c r="U84" s="28"/>
      <c r="V84" s="2" t="str" cm="1">
        <f t="array" ref="V84">AllCurCo(Details!Q83:Z83)</f>
        <v>CHM124 (1)F,PHY122 (2)F</v>
      </c>
      <c r="W84" s="4">
        <f>SUM(SumTCL(D84:W84,$D$7:$W$7),Details!AB83)</f>
        <v>24</v>
      </c>
      <c r="X84" s="4">
        <f>SUM(CurrGP(D84:W84,$D$7:$W$7),Details!AC83)</f>
        <v>39</v>
      </c>
      <c r="Y84" s="5">
        <f t="shared" si="6"/>
        <v>1.6299999952316284</v>
      </c>
      <c r="Z84" s="4" t="str">
        <f t="shared" si="7"/>
        <v>CO</v>
      </c>
      <c r="AA84" s="4">
        <f>F200L!AD84</f>
        <v>64</v>
      </c>
      <c r="AB84" s="4">
        <f>F200L!AE84</f>
        <v>160</v>
      </c>
      <c r="AC84" s="5">
        <f t="shared" si="8"/>
        <v>2.5</v>
      </c>
      <c r="AD84" s="4">
        <f t="shared" si="9"/>
        <v>88</v>
      </c>
      <c r="AE84" s="4">
        <f t="shared" si="10"/>
        <v>199</v>
      </c>
      <c r="AF84" s="5">
        <f t="shared" si="11"/>
        <v>2.2599999904632568</v>
      </c>
      <c r="AG84" s="3" t="str">
        <f>RemarksFirst(D84:W84,Details!Q83:Z83,F200L!AG84,AF84,$D$5:$W$5)</f>
        <v>MTH221,CSC221,PHY122,CHM124</v>
      </c>
    </row>
    <row r="85" spans="1:33" ht="21" x14ac:dyDescent="0.35">
      <c r="A85" s="99">
        <v>78</v>
      </c>
      <c r="B85" s="3" t="str">
        <f>PROPER(Details!B84)</f>
        <v>Onyemaechi, Chizitere Paul</v>
      </c>
      <c r="C85" s="22" t="str">
        <f>T(Details!C84)</f>
        <v>CMP/20/110490</v>
      </c>
      <c r="D85" s="18" t="s">
        <v>72</v>
      </c>
      <c r="E85" s="18" t="s">
        <v>71</v>
      </c>
      <c r="F85" s="18" t="s">
        <v>68</v>
      </c>
      <c r="G85" s="18" t="s">
        <v>69</v>
      </c>
      <c r="H85" s="18" t="s">
        <v>71</v>
      </c>
      <c r="I85" s="28" t="s">
        <v>68</v>
      </c>
      <c r="J85" s="18" t="s">
        <v>67</v>
      </c>
      <c r="K85" s="18" t="s">
        <v>71</v>
      </c>
      <c r="L85" s="18"/>
      <c r="M85" s="18"/>
      <c r="N85" s="18"/>
      <c r="O85" s="18"/>
      <c r="P85" s="18"/>
      <c r="Q85" s="18"/>
      <c r="R85" s="18"/>
      <c r="S85" s="18"/>
      <c r="T85" s="18"/>
      <c r="U85" s="18"/>
      <c r="V85" s="2" t="str" cm="1">
        <f t="array" ref="V85">AllCurCo(Details!Q84:Z84)</f>
        <v>GSS121 (2)C,PHY127 (1)E</v>
      </c>
      <c r="W85" s="4">
        <f>SUM(SumTCL(D85:W85,$D$7:$W$7),Details!AB84)</f>
        <v>24</v>
      </c>
      <c r="X85" s="4">
        <f>SUM(CurrGP(D85:W85,$D$7:$W$7),Details!AC84)</f>
        <v>65</v>
      </c>
      <c r="Y85" s="5">
        <f t="shared" si="6"/>
        <v>2.7100000381469727</v>
      </c>
      <c r="Z85" s="4" t="str">
        <f t="shared" si="7"/>
        <v>P</v>
      </c>
      <c r="AA85" s="4">
        <f>F200L!AD85</f>
        <v>62</v>
      </c>
      <c r="AB85" s="4">
        <f>F200L!AE85</f>
        <v>153</v>
      </c>
      <c r="AC85" s="5">
        <f t="shared" si="8"/>
        <v>2.4700000286102295</v>
      </c>
      <c r="AD85" s="4">
        <f t="shared" si="9"/>
        <v>86</v>
      </c>
      <c r="AE85" s="4">
        <f t="shared" si="10"/>
        <v>218</v>
      </c>
      <c r="AF85" s="5">
        <f t="shared" si="11"/>
        <v>2.5299999713897705</v>
      </c>
      <c r="AG85" s="3" t="str">
        <f>RemarksFirst(D85:W85,Details!Q84:Z84,F200L!AG85,AF85,$D$5:$W$5)</f>
        <v>PASS</v>
      </c>
    </row>
    <row r="86" spans="1:33" ht="21" x14ac:dyDescent="0.35">
      <c r="A86" s="99">
        <v>79</v>
      </c>
      <c r="B86" s="3" t="str">
        <f>PROPER(Details!B85)</f>
        <v>Ihechi, Abigail Chinecherem</v>
      </c>
      <c r="C86" s="22" t="str">
        <f>T(Details!C85)</f>
        <v>CMP/20/110492</v>
      </c>
      <c r="D86" s="18" t="s">
        <v>68</v>
      </c>
      <c r="E86" s="18" t="s">
        <v>69</v>
      </c>
      <c r="F86" s="18" t="s">
        <v>69</v>
      </c>
      <c r="G86" s="18" t="s">
        <v>69</v>
      </c>
      <c r="H86" s="18" t="s">
        <v>69</v>
      </c>
      <c r="I86" s="18" t="s">
        <v>68</v>
      </c>
      <c r="J86" s="18" t="s">
        <v>69</v>
      </c>
      <c r="K86" s="18" t="s">
        <v>69</v>
      </c>
      <c r="L86" s="18"/>
      <c r="M86" s="18"/>
      <c r="N86" s="18"/>
      <c r="O86" s="18"/>
      <c r="P86" s="18"/>
      <c r="Q86" s="18"/>
      <c r="R86" s="18"/>
      <c r="S86" s="18"/>
      <c r="T86" s="18"/>
      <c r="U86" s="18"/>
      <c r="V86" s="2" t="str" cm="1">
        <f t="array" ref="V86">AllCurCo(Details!Q85:Z85)</f>
        <v>CHM124 (1)F,PHY127 (1)E</v>
      </c>
      <c r="W86" s="4">
        <f>SUM(SumTCL(D86:W86,$D$7:$W$7),Details!AB85)</f>
        <v>23</v>
      </c>
      <c r="X86" s="4">
        <f>SUM(CurrGP(D86:W86,$D$7:$W$7),Details!AC85)</f>
        <v>94</v>
      </c>
      <c r="Y86" s="5">
        <f t="shared" si="6"/>
        <v>4.0900001525878906</v>
      </c>
      <c r="Z86" s="4" t="str">
        <f t="shared" si="7"/>
        <v>P</v>
      </c>
      <c r="AA86" s="4">
        <f>F200L!AD86</f>
        <v>65</v>
      </c>
      <c r="AB86" s="4">
        <f>F200L!AE86</f>
        <v>219</v>
      </c>
      <c r="AC86" s="5">
        <f t="shared" si="8"/>
        <v>3.369999885559082</v>
      </c>
      <c r="AD86" s="4">
        <f t="shared" si="9"/>
        <v>88</v>
      </c>
      <c r="AE86" s="4">
        <f t="shared" si="10"/>
        <v>313</v>
      </c>
      <c r="AF86" s="5">
        <f t="shared" si="11"/>
        <v>3.559999942779541</v>
      </c>
      <c r="AG86" s="3" t="str">
        <f>RemarksFirst(D86:W86,Details!Q85:Z85,F200L!AG86,AF86,$D$5:$W$5)</f>
        <v>CHM124</v>
      </c>
    </row>
    <row r="87" spans="1:33" ht="15.75" customHeight="1" x14ac:dyDescent="0.35">
      <c r="A87" s="99">
        <v>80</v>
      </c>
      <c r="B87" s="3" t="str">
        <f>PROPER(Details!B86)</f>
        <v>Ilodiuba, Chukwudi Valentine</v>
      </c>
      <c r="C87" s="22" t="str">
        <f>T(Details!C86)</f>
        <v>CMP/20/110509</v>
      </c>
      <c r="D87" s="18" t="s">
        <v>71</v>
      </c>
      <c r="E87" s="18" t="s">
        <v>68</v>
      </c>
      <c r="F87" s="18" t="s">
        <v>67</v>
      </c>
      <c r="G87" s="18" t="s">
        <v>69</v>
      </c>
      <c r="H87" s="18" t="s">
        <v>67</v>
      </c>
      <c r="I87" s="18" t="s">
        <v>68</v>
      </c>
      <c r="J87" s="18" t="s">
        <v>67</v>
      </c>
      <c r="K87" s="18" t="s">
        <v>68</v>
      </c>
      <c r="L87" s="18"/>
      <c r="M87" s="18"/>
      <c r="N87" s="18"/>
      <c r="O87" s="18"/>
      <c r="P87" s="18"/>
      <c r="Q87" s="18"/>
      <c r="R87" s="18"/>
      <c r="S87" s="18"/>
      <c r="T87" s="18"/>
      <c r="U87" s="18"/>
      <c r="V87" s="2" t="str" cm="1">
        <f t="array" ref="V87">AllCurCo(Details!Q86:Z86)</f>
        <v>GSS121 (2)C</v>
      </c>
      <c r="W87" s="4">
        <f>SUM(SumTCL(D87:W87,$D$7:$W$7),Details!AB86)</f>
        <v>23</v>
      </c>
      <c r="X87" s="4">
        <f>SUM(CurrGP(D87:W87,$D$7:$W$7),Details!AC86)</f>
        <v>79</v>
      </c>
      <c r="Y87" s="5">
        <f t="shared" si="6"/>
        <v>3.4300000667572021</v>
      </c>
      <c r="Z87" s="4" t="str">
        <f t="shared" si="7"/>
        <v>P</v>
      </c>
      <c r="AA87" s="4">
        <f>F200L!AD87</f>
        <v>62</v>
      </c>
      <c r="AB87" s="4">
        <f>F200L!AE87</f>
        <v>180</v>
      </c>
      <c r="AC87" s="5">
        <f t="shared" si="8"/>
        <v>2.9000000953674316</v>
      </c>
      <c r="AD87" s="4">
        <f t="shared" si="9"/>
        <v>85</v>
      </c>
      <c r="AE87" s="4">
        <f t="shared" si="10"/>
        <v>259</v>
      </c>
      <c r="AF87" s="5">
        <f t="shared" si="11"/>
        <v>3.0499999523162842</v>
      </c>
      <c r="AG87" s="3" t="str">
        <f>RemarksFirst(D87:W87,Details!Q86:Z86,F200L!AG87,AF87,$D$5:$W$5)</f>
        <v>PASS</v>
      </c>
    </row>
    <row r="88" spans="1:33" x14ac:dyDescent="0.35">
      <c r="A88" s="99">
        <v>81</v>
      </c>
      <c r="B88" s="3" t="str">
        <f>PROPER(Details!B87)</f>
        <v xml:space="preserve">Umebuali,  Emmanuel  Uchenna </v>
      </c>
      <c r="C88" s="22" t="str">
        <f>T(Details!C87)</f>
        <v>CMP/20/110583</v>
      </c>
      <c r="D88" s="18" t="s">
        <v>67</v>
      </c>
      <c r="E88" s="18" t="s">
        <v>72</v>
      </c>
      <c r="F88" s="18" t="s">
        <v>68</v>
      </c>
      <c r="G88" s="18" t="s">
        <v>68</v>
      </c>
      <c r="H88" s="18" t="s">
        <v>69</v>
      </c>
      <c r="I88" s="18" t="s">
        <v>72</v>
      </c>
      <c r="J88" s="18" t="s">
        <v>68</v>
      </c>
      <c r="K88" s="18" t="s">
        <v>69</v>
      </c>
      <c r="L88" s="18"/>
      <c r="M88" s="18"/>
      <c r="N88" s="18"/>
      <c r="O88" s="18"/>
      <c r="P88" s="18"/>
      <c r="Q88" s="18"/>
      <c r="R88" s="18"/>
      <c r="S88" s="18"/>
      <c r="T88" s="18"/>
      <c r="U88" s="18"/>
      <c r="V88" s="2" t="str" cm="1">
        <f t="array" ref="V88">AllCurCo(Details!Q87:Z87)</f>
        <v>GSS126 (2)A</v>
      </c>
      <c r="W88" s="4">
        <f>SUM(SumTCL(D88:W88,$D$7:$W$7),Details!AB87)</f>
        <v>23</v>
      </c>
      <c r="X88" s="4">
        <f>SUM(CurrGP(D88:W88,$D$7:$W$7),Details!AC87)</f>
        <v>72</v>
      </c>
      <c r="Y88" s="5">
        <f t="shared" si="6"/>
        <v>3.130000114440918</v>
      </c>
      <c r="Z88" s="4" t="str">
        <f t="shared" si="7"/>
        <v>P</v>
      </c>
      <c r="AA88" s="4">
        <f>F200L!AD88</f>
        <v>63</v>
      </c>
      <c r="AB88" s="4">
        <f>F200L!AE88</f>
        <v>235</v>
      </c>
      <c r="AC88" s="5">
        <f t="shared" si="8"/>
        <v>3.7300000190734863</v>
      </c>
      <c r="AD88" s="4">
        <f t="shared" si="9"/>
        <v>86</v>
      </c>
      <c r="AE88" s="4">
        <f t="shared" si="10"/>
        <v>307</v>
      </c>
      <c r="AF88" s="5">
        <f t="shared" si="11"/>
        <v>3.5699999332427979</v>
      </c>
      <c r="AG88" s="3" t="str">
        <f>RemarksFirst(D88:W88,Details!Q87:Z87,F200L!AG88,AF88,$D$5:$W$5)</f>
        <v>PASS</v>
      </c>
    </row>
    <row r="89" spans="1:33" ht="21" x14ac:dyDescent="0.35">
      <c r="A89" s="99">
        <v>82</v>
      </c>
      <c r="B89" s="3" t="str">
        <f>PROPER(Details!B88)</f>
        <v>Agu, Iheanacho Wisdom</v>
      </c>
      <c r="C89" s="22" t="str">
        <f>T(Details!C88)</f>
        <v>CMP/20/110592</v>
      </c>
      <c r="D89" s="18" t="s">
        <v>67</v>
      </c>
      <c r="E89" s="18" t="s">
        <v>69</v>
      </c>
      <c r="F89" s="18" t="s">
        <v>69</v>
      </c>
      <c r="G89" s="18" t="s">
        <v>69</v>
      </c>
      <c r="H89" s="18" t="s">
        <v>69</v>
      </c>
      <c r="I89" s="18" t="s">
        <v>69</v>
      </c>
      <c r="J89" s="18" t="s">
        <v>69</v>
      </c>
      <c r="K89" s="18" t="s">
        <v>69</v>
      </c>
      <c r="L89" s="18"/>
      <c r="M89" s="18"/>
      <c r="N89" s="18"/>
      <c r="O89" s="18"/>
      <c r="P89" s="18"/>
      <c r="Q89" s="18"/>
      <c r="R89" s="18"/>
      <c r="S89" s="18"/>
      <c r="T89" s="18"/>
      <c r="U89" s="18"/>
      <c r="V89" s="2" t="str" cm="1">
        <f t="array" ref="V89">AllCurCo(Details!Q88:Z88)</f>
        <v>GSS126 (2)A,PHY122 (2)C</v>
      </c>
      <c r="W89" s="4">
        <f>SUM(SumTCL(D89:W89,$D$7:$W$7),Details!AB88)</f>
        <v>25</v>
      </c>
      <c r="X89" s="4">
        <f>SUM(CurrGP(D89:W89,$D$7:$W$7),Details!AC88)</f>
        <v>118</v>
      </c>
      <c r="Y89" s="5">
        <f t="shared" si="6"/>
        <v>4.7199997901916504</v>
      </c>
      <c r="Z89" s="4" t="str">
        <f t="shared" si="7"/>
        <v>P</v>
      </c>
      <c r="AA89" s="4">
        <f>F200L!AD89</f>
        <v>63</v>
      </c>
      <c r="AB89" s="4">
        <f>F200L!AE89</f>
        <v>203</v>
      </c>
      <c r="AC89" s="5">
        <f t="shared" si="8"/>
        <v>3.2200000286102295</v>
      </c>
      <c r="AD89" s="4">
        <f t="shared" si="9"/>
        <v>88</v>
      </c>
      <c r="AE89" s="4">
        <f t="shared" si="10"/>
        <v>321</v>
      </c>
      <c r="AF89" s="5">
        <f t="shared" si="11"/>
        <v>3.6500000953674316</v>
      </c>
      <c r="AG89" s="3" t="str">
        <f>RemarksFirst(D89:W89,Details!Q88:Z88,F200L!AG89,AF89,$D$5:$W$5)</f>
        <v>CSC218</v>
      </c>
    </row>
    <row r="90" spans="1:33" x14ac:dyDescent="0.35">
      <c r="A90" s="99">
        <v>83</v>
      </c>
      <c r="B90" s="3" t="str">
        <f>PROPER(Details!B90)</f>
        <v>Okoronkwo, Success Ijeoma</v>
      </c>
      <c r="C90" s="22" t="str">
        <f>T(Details!C90)</f>
        <v>CMP/20/110596</v>
      </c>
      <c r="D90" s="18" t="s">
        <v>72</v>
      </c>
      <c r="E90" s="18" t="s">
        <v>71</v>
      </c>
      <c r="F90" s="18" t="s">
        <v>69</v>
      </c>
      <c r="G90" s="18" t="s">
        <v>68</v>
      </c>
      <c r="H90" s="18" t="s">
        <v>69</v>
      </c>
      <c r="I90" s="18" t="s">
        <v>67</v>
      </c>
      <c r="J90" s="18" t="s">
        <v>68</v>
      </c>
      <c r="K90" s="18" t="s">
        <v>68</v>
      </c>
      <c r="L90" s="18"/>
      <c r="M90" s="18"/>
      <c r="N90" s="18"/>
      <c r="O90" s="18"/>
      <c r="P90" s="18"/>
      <c r="Q90" s="18"/>
      <c r="R90" s="18"/>
      <c r="S90" s="18"/>
      <c r="T90" s="18"/>
      <c r="U90" s="18"/>
      <c r="V90" s="2" t="str" cm="1">
        <f t="array" ref="V90">AllCurCo(Details!Q89:Z89)</f>
        <v/>
      </c>
      <c r="W90" s="4">
        <f>SUM(SumTCL(D90:W90,$D$7:$W$7),Details!AB90)</f>
        <v>24</v>
      </c>
      <c r="X90" s="4">
        <f>SUM(CurrGP(D90:W90,$D$7:$W$7),Details!AC90)</f>
        <v>78</v>
      </c>
      <c r="Y90" s="5">
        <f t="shared" si="6"/>
        <v>3.25</v>
      </c>
      <c r="Z90" s="4" t="str">
        <f t="shared" si="7"/>
        <v>P</v>
      </c>
      <c r="AA90" s="4">
        <f>F200L!AD91</f>
        <v>62</v>
      </c>
      <c r="AB90" s="4">
        <f>F200L!AE91</f>
        <v>185</v>
      </c>
      <c r="AC90" s="5">
        <f t="shared" si="8"/>
        <v>2.9800000190734863</v>
      </c>
      <c r="AD90" s="4">
        <f t="shared" si="9"/>
        <v>86</v>
      </c>
      <c r="AE90" s="4">
        <f t="shared" si="10"/>
        <v>263</v>
      </c>
      <c r="AF90" s="5">
        <f t="shared" si="11"/>
        <v>3.059999942779541</v>
      </c>
      <c r="AG90" s="3" t="str">
        <f>RemarksFirst(D90:W90,Details!Q90:Z90,F200L!AG91,AF90,$D$5:$W$5)</f>
        <v>PASS</v>
      </c>
    </row>
    <row r="91" spans="1:33" ht="21" x14ac:dyDescent="0.35">
      <c r="A91" s="99">
        <v>84</v>
      </c>
      <c r="B91" s="3"/>
      <c r="C91" s="22"/>
      <c r="D91" s="18"/>
      <c r="E91" s="18"/>
      <c r="F91" s="18"/>
      <c r="G91" s="18"/>
      <c r="H91" s="18"/>
      <c r="I91" s="18"/>
      <c r="J91" s="18"/>
      <c r="K91" s="18"/>
      <c r="L91" s="18"/>
      <c r="M91" s="18"/>
      <c r="N91" s="18"/>
      <c r="O91" s="18"/>
      <c r="P91" s="18"/>
      <c r="Q91" s="18"/>
      <c r="R91" s="18"/>
      <c r="S91" s="18"/>
      <c r="T91" s="18"/>
      <c r="U91" s="18"/>
      <c r="V91" s="2" t="str" cm="1">
        <f t="array" ref="V91">AllCurCo(Details!Q90:Z90)</f>
        <v>PHY122 (2)C,PHY127 (1)A</v>
      </c>
      <c r="W91" s="4"/>
      <c r="X91" s="4"/>
      <c r="Y91" s="5"/>
      <c r="Z91" s="4"/>
      <c r="AA91" s="4"/>
      <c r="AB91" s="4"/>
      <c r="AC91" s="5"/>
      <c r="AD91" s="4"/>
      <c r="AE91" s="4"/>
      <c r="AF91" s="5"/>
      <c r="AG91" s="3"/>
    </row>
    <row r="92" spans="1:33" ht="23" customHeight="1" x14ac:dyDescent="0.35">
      <c r="A92" s="99">
        <v>85</v>
      </c>
      <c r="B92" s="3" t="str">
        <f>PROPER(Details!B91)</f>
        <v>Ogbonnaya, Great Chukwudike</v>
      </c>
      <c r="C92" s="22" t="str">
        <f>T(Details!C91)</f>
        <v>CMP/20/110598</v>
      </c>
      <c r="D92" s="18" t="s">
        <v>70</v>
      </c>
      <c r="E92" s="18" t="s">
        <v>71</v>
      </c>
      <c r="F92" s="18" t="s">
        <v>68</v>
      </c>
      <c r="G92" s="18" t="s">
        <v>68</v>
      </c>
      <c r="H92" s="18" t="s">
        <v>68</v>
      </c>
      <c r="I92" s="18" t="s">
        <v>72</v>
      </c>
      <c r="J92" s="18" t="s">
        <v>71</v>
      </c>
      <c r="K92" s="18" t="s">
        <v>68</v>
      </c>
      <c r="L92" s="18"/>
      <c r="M92" s="18"/>
      <c r="N92" s="18"/>
      <c r="O92" s="18"/>
      <c r="P92" s="18"/>
      <c r="Q92" s="18"/>
      <c r="R92" s="18"/>
      <c r="S92" s="18"/>
      <c r="T92" s="18"/>
      <c r="U92" s="18"/>
      <c r="V92" s="2" t="str" cm="1">
        <f t="array" ref="V92">AllCurCo(Details!Q91:Z91)</f>
        <v>MTH123 (2)E</v>
      </c>
      <c r="W92" s="4">
        <f>SUM(SumTCL(D92:W92,$D$7:$W$7),Details!AB91)</f>
        <v>23</v>
      </c>
      <c r="X92" s="4">
        <f>SUM(CurrGP(D92:W92,$D$7:$W$7),Details!AC91)</f>
        <v>45</v>
      </c>
      <c r="Y92" s="5">
        <f t="shared" si="6"/>
        <v>1.9600000381469727</v>
      </c>
      <c r="Z92" s="4" t="str">
        <f t="shared" si="7"/>
        <v>P</v>
      </c>
      <c r="AA92" s="4">
        <f>F200L!AD92</f>
        <v>65</v>
      </c>
      <c r="AB92" s="4">
        <f>F200L!AE92</f>
        <v>111</v>
      </c>
      <c r="AC92" s="5">
        <f t="shared" si="8"/>
        <v>1.7100000381469727</v>
      </c>
      <c r="AD92" s="4">
        <f t="shared" si="9"/>
        <v>88</v>
      </c>
      <c r="AE92" s="4">
        <f t="shared" si="10"/>
        <v>156</v>
      </c>
      <c r="AF92" s="5">
        <f t="shared" si="11"/>
        <v>1.7699999809265137</v>
      </c>
      <c r="AG92" s="3" t="str">
        <f>RemarksFirst(D92:W92,Details!Q91:Z91,F200L!AG92,AF92,$D$5:$W$5)</f>
        <v>MTH221,STA212,CSC218</v>
      </c>
    </row>
    <row r="93" spans="1:33" ht="40" customHeight="1" x14ac:dyDescent="0.35">
      <c r="A93" s="99">
        <v>86</v>
      </c>
      <c r="B93" s="3" t="str">
        <f>PROPER(Details!B92)</f>
        <v>Ikechukwu, Daniel Ikenna</v>
      </c>
      <c r="C93" s="22" t="str">
        <f>T(Details!C92)</f>
        <v>CMP/20/110601</v>
      </c>
      <c r="D93" s="18" t="s">
        <v>71</v>
      </c>
      <c r="E93" s="18" t="s">
        <v>72</v>
      </c>
      <c r="F93" s="18" t="s">
        <v>72</v>
      </c>
      <c r="G93" s="18" t="s">
        <v>67</v>
      </c>
      <c r="H93" s="18" t="s">
        <v>71</v>
      </c>
      <c r="I93" s="18" t="s">
        <v>68</v>
      </c>
      <c r="J93" s="18" t="s">
        <v>72</v>
      </c>
      <c r="K93" s="18" t="s">
        <v>72</v>
      </c>
      <c r="L93" s="18"/>
      <c r="M93" s="18"/>
      <c r="N93" s="18"/>
      <c r="O93" s="18"/>
      <c r="P93" s="18"/>
      <c r="Q93" s="18"/>
      <c r="R93" s="18"/>
      <c r="S93" s="18"/>
      <c r="T93" s="18"/>
      <c r="U93" s="18"/>
      <c r="V93" s="2" t="str" cm="1">
        <f t="array" ref="V93">AllCurCo(Details!Q92:Z92)</f>
        <v>CHM124 (1)F,PHY127 (1)F</v>
      </c>
      <c r="W93" s="4">
        <f>SUM(SumTCL(D93:W93,$D$7:$W$7),Details!AB92)</f>
        <v>23</v>
      </c>
      <c r="X93" s="4">
        <f>SUM(CurrGP(D93:W93,$D$7:$W$7),Details!AC92)</f>
        <v>41</v>
      </c>
      <c r="Y93" s="5">
        <f t="shared" si="6"/>
        <v>1.7799999713897705</v>
      </c>
      <c r="Z93" s="4" t="str">
        <f t="shared" si="7"/>
        <v>P</v>
      </c>
      <c r="AA93" s="4">
        <f>F200L!AD93</f>
        <v>62</v>
      </c>
      <c r="AB93" s="4">
        <f>F200L!AE93</f>
        <v>93</v>
      </c>
      <c r="AC93" s="5">
        <f t="shared" si="8"/>
        <v>1.5</v>
      </c>
      <c r="AD93" s="4">
        <f t="shared" si="9"/>
        <v>85</v>
      </c>
      <c r="AE93" s="4">
        <f t="shared" si="10"/>
        <v>134</v>
      </c>
      <c r="AF93" s="5">
        <f t="shared" si="11"/>
        <v>1.5800000429153442</v>
      </c>
      <c r="AG93" s="3" t="str">
        <f>RemarksFirst(D93:W93,Details!Q92:Z92,F200L!AG93,AF93,$D$5:$W$5)</f>
        <v>MTH211,CSC211,MTH122,PHY122,PHY127,CHM121,CHM124,GSS126,MTH112,CHM113,CHM114</v>
      </c>
    </row>
    <row r="94" spans="1:33" x14ac:dyDescent="0.35">
      <c r="A94" s="99">
        <v>87</v>
      </c>
      <c r="B94" s="3" t="str">
        <f>PROPER(Details!B93)</f>
        <v>Oti, Clinton Chukwuemeka</v>
      </c>
      <c r="C94" s="22" t="str">
        <f>T(Details!C93)</f>
        <v>CMP/20/110608</v>
      </c>
      <c r="D94" s="18" t="s">
        <v>67</v>
      </c>
      <c r="E94" s="18" t="s">
        <v>67</v>
      </c>
      <c r="F94" s="18" t="s">
        <v>68</v>
      </c>
      <c r="G94" s="18" t="s">
        <v>69</v>
      </c>
      <c r="H94" s="18" t="s">
        <v>69</v>
      </c>
      <c r="I94" s="18" t="s">
        <v>68</v>
      </c>
      <c r="J94" s="18" t="s">
        <v>67</v>
      </c>
      <c r="K94" s="18" t="s">
        <v>68</v>
      </c>
      <c r="L94" s="18"/>
      <c r="M94" s="18"/>
      <c r="N94" s="18"/>
      <c r="O94" s="18"/>
      <c r="P94" s="18"/>
      <c r="Q94" s="18"/>
      <c r="R94" s="18"/>
      <c r="S94" s="18"/>
      <c r="T94" s="18"/>
      <c r="U94" s="18"/>
      <c r="V94" s="2" t="str" cm="1">
        <f t="array" ref="V94">AllCurCo(Details!Q93:Z93)</f>
        <v/>
      </c>
      <c r="W94" s="4">
        <f>SUM(SumTCL(D94:W94,$D$7:$W$7),Details!AB93)</f>
        <v>21</v>
      </c>
      <c r="X94" s="4">
        <f>SUM(CurrGP(D94:W94,$D$7:$W$7),Details!AC93)</f>
        <v>81</v>
      </c>
      <c r="Y94" s="5">
        <f t="shared" si="6"/>
        <v>3.8599998950958252</v>
      </c>
      <c r="Z94" s="4" t="str">
        <f t="shared" si="7"/>
        <v>P</v>
      </c>
      <c r="AA94" s="4">
        <f>F200L!AD94</f>
        <v>62</v>
      </c>
      <c r="AB94" s="4">
        <f>F200L!AE94</f>
        <v>196</v>
      </c>
      <c r="AC94" s="5">
        <f t="shared" si="8"/>
        <v>3.1600000858306885</v>
      </c>
      <c r="AD94" s="4">
        <f t="shared" si="9"/>
        <v>83</v>
      </c>
      <c r="AE94" s="4">
        <f t="shared" si="10"/>
        <v>277</v>
      </c>
      <c r="AF94" s="5">
        <f t="shared" si="11"/>
        <v>3.3399999141693115</v>
      </c>
      <c r="AG94" s="3" t="str">
        <f>RemarksFirst(D94:W94,Details!Q93:Z93,F200L!AG94,AF94,$D$5:$W$5)</f>
        <v>MTH211</v>
      </c>
    </row>
    <row r="95" spans="1:33" ht="17.25" customHeight="1" x14ac:dyDescent="0.35">
      <c r="A95" s="99">
        <v>88</v>
      </c>
      <c r="B95" s="3" t="str">
        <f>PROPER(Details!B94)</f>
        <v>Ibennachi, Esther Uzoamaka</v>
      </c>
      <c r="C95" s="22" t="str">
        <f>T(Details!C94)</f>
        <v>CMP/20/110622</v>
      </c>
      <c r="D95" s="18" t="s">
        <v>72</v>
      </c>
      <c r="E95" s="18" t="s">
        <v>72</v>
      </c>
      <c r="F95" s="18" t="s">
        <v>68</v>
      </c>
      <c r="G95" s="18" t="s">
        <v>67</v>
      </c>
      <c r="H95" s="18" t="s">
        <v>69</v>
      </c>
      <c r="I95" s="18" t="s">
        <v>71</v>
      </c>
      <c r="J95" s="18" t="s">
        <v>69</v>
      </c>
      <c r="K95" s="18" t="s">
        <v>72</v>
      </c>
      <c r="L95" s="18"/>
      <c r="M95" s="18"/>
      <c r="N95" s="18"/>
      <c r="O95" s="18"/>
      <c r="P95" s="18"/>
      <c r="Q95" s="18"/>
      <c r="R95" s="18"/>
      <c r="S95" s="18"/>
      <c r="T95" s="18"/>
      <c r="U95" s="18"/>
      <c r="V95" s="2" t="str" cm="1">
        <f t="array" ref="V95">AllCurCo(Details!Q94:Z94)</f>
        <v/>
      </c>
      <c r="W95" s="4">
        <f>SUM(SumTCL(D95:W95,$D$7:$W$7),Details!AB94)</f>
        <v>21</v>
      </c>
      <c r="X95" s="4">
        <f>SUM(CurrGP(D95:W95,$D$7:$W$7),Details!AC94)</f>
        <v>55</v>
      </c>
      <c r="Y95" s="5">
        <f t="shared" si="6"/>
        <v>2.619999885559082</v>
      </c>
      <c r="Z95" s="4" t="str">
        <f t="shared" si="7"/>
        <v>P</v>
      </c>
      <c r="AA95" s="4">
        <f>F200L!AD95</f>
        <v>63</v>
      </c>
      <c r="AB95" s="4">
        <f>F200L!AE95</f>
        <v>208</v>
      </c>
      <c r="AC95" s="5">
        <f t="shared" si="8"/>
        <v>3.2999999523162842</v>
      </c>
      <c r="AD95" s="4">
        <f t="shared" si="9"/>
        <v>84</v>
      </c>
      <c r="AE95" s="4">
        <f t="shared" si="10"/>
        <v>263</v>
      </c>
      <c r="AF95" s="5">
        <f t="shared" si="11"/>
        <v>3.130000114440918</v>
      </c>
      <c r="AG95" s="3" t="str">
        <f>RemarksFirst(D95:W95,Details!Q94:Z94,F200L!AG95,AF95,$D$5:$W$5)</f>
        <v>PHY127</v>
      </c>
    </row>
    <row r="96" spans="1:33" x14ac:dyDescent="0.35">
      <c r="A96" s="99">
        <v>89</v>
      </c>
      <c r="B96" s="3" t="str">
        <f>PROPER(Details!B95)</f>
        <v>Ibeh, Nnamdi Clinton</v>
      </c>
      <c r="C96" s="22" t="str">
        <f>T(Details!C95)</f>
        <v>CMP/20/110662</v>
      </c>
      <c r="D96" s="18" t="s">
        <v>67</v>
      </c>
      <c r="E96" s="18" t="s">
        <v>69</v>
      </c>
      <c r="F96" s="18" t="s">
        <v>69</v>
      </c>
      <c r="G96" s="18" t="s">
        <v>69</v>
      </c>
      <c r="H96" s="18" t="s">
        <v>69</v>
      </c>
      <c r="I96" s="18" t="s">
        <v>72</v>
      </c>
      <c r="J96" s="18" t="s">
        <v>68</v>
      </c>
      <c r="K96" s="18" t="s">
        <v>72</v>
      </c>
      <c r="L96" s="18"/>
      <c r="M96" s="18"/>
      <c r="N96" s="18"/>
      <c r="O96" s="18"/>
      <c r="P96" s="18"/>
      <c r="Q96" s="18"/>
      <c r="R96" s="18"/>
      <c r="S96" s="18"/>
      <c r="T96" s="18"/>
      <c r="U96" s="18"/>
      <c r="V96" s="2" t="str" cm="1">
        <f t="array" ref="V96">AllCurCo(Details!Q95:Z95)</f>
        <v>CSC122 (2)C</v>
      </c>
      <c r="W96" s="4">
        <f>SUM(SumTCL(D96:W96,$D$7:$W$7),Details!AB95)</f>
        <v>23</v>
      </c>
      <c r="X96" s="4">
        <f>SUM(CurrGP(D96:W96,$D$7:$W$7),Details!AC95)</f>
        <v>84</v>
      </c>
      <c r="Y96" s="5">
        <f t="shared" si="6"/>
        <v>3.6500000953674316</v>
      </c>
      <c r="Z96" s="4" t="str">
        <f t="shared" si="7"/>
        <v>P</v>
      </c>
      <c r="AA96" s="4">
        <f>F200L!AD96</f>
        <v>62</v>
      </c>
      <c r="AB96" s="4">
        <f>F200L!AE96</f>
        <v>174</v>
      </c>
      <c r="AC96" s="5">
        <f t="shared" si="8"/>
        <v>2.809999942779541</v>
      </c>
      <c r="AD96" s="4">
        <f t="shared" si="9"/>
        <v>85</v>
      </c>
      <c r="AE96" s="4">
        <f t="shared" si="10"/>
        <v>258</v>
      </c>
      <c r="AF96" s="5">
        <f t="shared" si="11"/>
        <v>3.0399999618530273</v>
      </c>
      <c r="AG96" s="3" t="str">
        <f>RemarksFirst(D96:W96,Details!Q95:Z95,F200L!AG96,AF96,$D$5:$W$5)</f>
        <v>PASS</v>
      </c>
    </row>
    <row r="97" spans="1:33" x14ac:dyDescent="0.35">
      <c r="A97" s="99">
        <v>90</v>
      </c>
      <c r="B97" s="3"/>
      <c r="C97" s="22"/>
      <c r="D97" s="18"/>
      <c r="E97" s="18"/>
      <c r="F97" s="18"/>
      <c r="G97" s="18"/>
      <c r="H97" s="18"/>
      <c r="I97" s="18"/>
      <c r="J97" s="18"/>
      <c r="K97" s="18"/>
      <c r="L97" s="18"/>
      <c r="M97" s="18"/>
      <c r="N97" s="18"/>
      <c r="O97" s="18"/>
      <c r="P97" s="18"/>
      <c r="Q97" s="18"/>
      <c r="R97" s="18"/>
      <c r="S97" s="18"/>
      <c r="T97" s="18"/>
      <c r="U97" s="18"/>
      <c r="V97" s="2" t="str" cm="1">
        <f t="array" ref="V97">AllCurCo(Details!Q96:Z96)</f>
        <v/>
      </c>
      <c r="W97" s="4"/>
      <c r="X97" s="4"/>
      <c r="Y97" s="5"/>
      <c r="Z97" s="4"/>
      <c r="AA97" s="4"/>
      <c r="AB97" s="4"/>
      <c r="AC97" s="5"/>
      <c r="AD97" s="4"/>
      <c r="AE97" s="4"/>
      <c r="AF97" s="5"/>
      <c r="AG97" s="3"/>
    </row>
    <row r="98" spans="1:33" ht="18" customHeight="1" x14ac:dyDescent="0.35">
      <c r="A98" s="99">
        <v>91</v>
      </c>
      <c r="B98" s="3" t="str">
        <f>PROPER(Details!B97)</f>
        <v>Okoro, Daniel Odinaka</v>
      </c>
      <c r="C98" s="22" t="str">
        <f>T(Details!C97)</f>
        <v>CMP/20/110687</v>
      </c>
      <c r="D98" s="18" t="s">
        <v>72</v>
      </c>
      <c r="E98" s="18" t="s">
        <v>67</v>
      </c>
      <c r="F98" s="18" t="s">
        <v>68</v>
      </c>
      <c r="G98" s="18" t="s">
        <v>69</v>
      </c>
      <c r="H98" s="18" t="s">
        <v>71</v>
      </c>
      <c r="I98" s="18" t="s">
        <v>68</v>
      </c>
      <c r="J98" s="18" t="s">
        <v>68</v>
      </c>
      <c r="K98" s="18" t="s">
        <v>71</v>
      </c>
      <c r="L98" s="18"/>
      <c r="M98" s="18"/>
      <c r="N98" s="18"/>
      <c r="O98" s="18"/>
      <c r="P98" s="18"/>
      <c r="Q98" s="18"/>
      <c r="R98" s="18"/>
      <c r="S98" s="18"/>
      <c r="T98" s="18"/>
      <c r="U98" s="18"/>
      <c r="V98" s="2" t="str" cm="1">
        <f t="array" ref="V98">AllCurCo(Details!Q97:Z97)</f>
        <v/>
      </c>
      <c r="W98" s="4">
        <f>SUM(SumTCL(D98:W98,$D$7:$W$7),Details!AB97)</f>
        <v>21</v>
      </c>
      <c r="X98" s="4">
        <f>SUM(CurrGP(D98:W98,$D$7:$W$7),Details!AC97)</f>
        <v>62</v>
      </c>
      <c r="Y98" s="5">
        <f t="shared" si="6"/>
        <v>2.9500000476837158</v>
      </c>
      <c r="Z98" s="4" t="str">
        <f t="shared" si="7"/>
        <v>P</v>
      </c>
      <c r="AA98" s="4">
        <f>F200L!AD98</f>
        <v>62</v>
      </c>
      <c r="AB98" s="4">
        <f>F200L!AE98</f>
        <v>168</v>
      </c>
      <c r="AC98" s="5">
        <f t="shared" si="8"/>
        <v>2.7100000381469727</v>
      </c>
      <c r="AD98" s="4">
        <f t="shared" si="9"/>
        <v>83</v>
      </c>
      <c r="AE98" s="4">
        <f t="shared" si="10"/>
        <v>230</v>
      </c>
      <c r="AF98" s="5">
        <f t="shared" si="11"/>
        <v>2.7699999809265137</v>
      </c>
      <c r="AG98" s="3" t="str">
        <f>RemarksFirst(D98:W98,Details!Q97:Z97,F200L!AG98,AF98,$D$5:$W$5)</f>
        <v>PASS</v>
      </c>
    </row>
    <row r="99" spans="1:33" x14ac:dyDescent="0.35">
      <c r="A99" s="99">
        <v>92</v>
      </c>
      <c r="B99" s="3" t="str">
        <f>PROPER(Details!B98)</f>
        <v>Ukasoanya,  Sandra Akuyoma</v>
      </c>
      <c r="C99" s="22" t="str">
        <f>T(Details!C98)</f>
        <v>CMP/20/110690</v>
      </c>
      <c r="D99" s="18" t="s">
        <v>68</v>
      </c>
      <c r="E99" s="18" t="s">
        <v>67</v>
      </c>
      <c r="F99" s="18" t="s">
        <v>68</v>
      </c>
      <c r="G99" s="18" t="s">
        <v>69</v>
      </c>
      <c r="H99" s="18" t="s">
        <v>69</v>
      </c>
      <c r="I99" s="18" t="s">
        <v>68</v>
      </c>
      <c r="J99" s="18" t="s">
        <v>68</v>
      </c>
      <c r="K99" s="18" t="s">
        <v>72</v>
      </c>
      <c r="L99" s="18"/>
      <c r="M99" s="18"/>
      <c r="N99" s="18"/>
      <c r="O99" s="18"/>
      <c r="P99" s="18"/>
      <c r="Q99" s="18"/>
      <c r="R99" s="18"/>
      <c r="S99" s="18"/>
      <c r="T99" s="18"/>
      <c r="U99" s="18"/>
      <c r="V99" s="2" t="str" cm="1">
        <f t="array" ref="V99">AllCurCo(Details!Q98:Z98)</f>
        <v/>
      </c>
      <c r="W99" s="4">
        <f>SUM(SumTCL(D99:W99,$D$7:$W$7),Details!AB98)</f>
        <v>21</v>
      </c>
      <c r="X99" s="4">
        <f>SUM(CurrGP(D99:W99,$D$7:$W$7),Details!AC98)</f>
        <v>72</v>
      </c>
      <c r="Y99" s="5">
        <f t="shared" si="6"/>
        <v>3.4300000667572021</v>
      </c>
      <c r="Z99" s="4" t="str">
        <f t="shared" si="7"/>
        <v>P</v>
      </c>
      <c r="AA99" s="4">
        <f>F200L!AD99</f>
        <v>63</v>
      </c>
      <c r="AB99" s="4">
        <f>F200L!AE99</f>
        <v>188</v>
      </c>
      <c r="AC99" s="5">
        <f t="shared" si="8"/>
        <v>2.9800000190734863</v>
      </c>
      <c r="AD99" s="4">
        <f t="shared" si="9"/>
        <v>84</v>
      </c>
      <c r="AE99" s="4">
        <f t="shared" si="10"/>
        <v>260</v>
      </c>
      <c r="AF99" s="5">
        <f t="shared" si="11"/>
        <v>3.0999999046325684</v>
      </c>
      <c r="AG99" s="3" t="str">
        <f>RemarksFirst(D99:W99,Details!Q98:Z98,F200L!AG99,AF99,$D$5:$W$5)</f>
        <v>PASS</v>
      </c>
    </row>
    <row r="100" spans="1:33" x14ac:dyDescent="0.35">
      <c r="A100" s="99">
        <v>93</v>
      </c>
      <c r="B100" s="3" t="str">
        <f>PROPER(Details!B99)</f>
        <v xml:space="preserve">Louis, Justice </v>
      </c>
      <c r="C100" s="22" t="str">
        <f>T(Details!C99)</f>
        <v>CMP/20/110692</v>
      </c>
      <c r="D100" s="18" t="s">
        <v>70</v>
      </c>
      <c r="E100" s="18" t="s">
        <v>72</v>
      </c>
      <c r="F100" s="18" t="s">
        <v>67</v>
      </c>
      <c r="G100" s="18" t="s">
        <v>71</v>
      </c>
      <c r="H100" s="18" t="s">
        <v>67</v>
      </c>
      <c r="I100" s="18" t="s">
        <v>70</v>
      </c>
      <c r="J100" s="18" t="s">
        <v>68</v>
      </c>
      <c r="K100" s="18" t="s">
        <v>70</v>
      </c>
      <c r="L100" s="18"/>
      <c r="M100" s="18"/>
      <c r="N100" s="18"/>
      <c r="O100" s="18"/>
      <c r="P100" s="18"/>
      <c r="Q100" s="18"/>
      <c r="R100" s="18"/>
      <c r="S100" s="18"/>
      <c r="T100" s="18"/>
      <c r="U100" s="18"/>
      <c r="V100" s="2" t="str" cm="1">
        <f t="array" ref="V100">AllCurCo(Details!Q99:Z99)</f>
        <v/>
      </c>
      <c r="W100" s="4">
        <f>SUM(SumTCL(D100:W100,$D$7:$W$7),Details!AB99)</f>
        <v>21</v>
      </c>
      <c r="X100" s="4">
        <f>SUM(CurrGP(D100:W100,$D$7:$W$7),Details!AC99)</f>
        <v>35</v>
      </c>
      <c r="Y100" s="5">
        <f t="shared" si="6"/>
        <v>1.6699999570846558</v>
      </c>
      <c r="Z100" s="4" t="str">
        <f t="shared" si="7"/>
        <v>CO</v>
      </c>
      <c r="AA100" s="4">
        <f>F200L!AD100</f>
        <v>61</v>
      </c>
      <c r="AB100" s="4">
        <f>F200L!AE100</f>
        <v>201</v>
      </c>
      <c r="AC100" s="5">
        <f t="shared" si="8"/>
        <v>3.2999999523162842</v>
      </c>
      <c r="AD100" s="4">
        <f t="shared" si="9"/>
        <v>82</v>
      </c>
      <c r="AE100" s="4">
        <f t="shared" si="10"/>
        <v>236</v>
      </c>
      <c r="AF100" s="5">
        <f t="shared" si="11"/>
        <v>2.880000114440918</v>
      </c>
      <c r="AG100" s="3" t="str">
        <f>RemarksFirst(D100:W100,Details!Q99:Z99,F200L!AG100,AF100,$D$5:$W$5)</f>
        <v>MTH221,CSC221,CSC226,CSC212</v>
      </c>
    </row>
    <row r="101" spans="1:33" x14ac:dyDescent="0.35">
      <c r="A101" s="99">
        <v>94</v>
      </c>
      <c r="B101" s="3" t="str">
        <f>PROPER(Details!B100)</f>
        <v>Igwe, Emmanuel  Chibuzo</v>
      </c>
      <c r="C101" s="22" t="str">
        <f>T(Details!C100)</f>
        <v>CMP/20/110712</v>
      </c>
      <c r="D101" s="18" t="s">
        <v>67</v>
      </c>
      <c r="E101" s="18" t="s">
        <v>69</v>
      </c>
      <c r="F101" s="18" t="s">
        <v>71</v>
      </c>
      <c r="G101" s="18" t="s">
        <v>69</v>
      </c>
      <c r="H101" s="18" t="s">
        <v>69</v>
      </c>
      <c r="I101" s="18" t="s">
        <v>69</v>
      </c>
      <c r="J101" s="18" t="s">
        <v>69</v>
      </c>
      <c r="K101" s="18" t="s">
        <v>72</v>
      </c>
      <c r="L101" s="18"/>
      <c r="M101" s="18"/>
      <c r="N101" s="18"/>
      <c r="O101" s="18"/>
      <c r="P101" s="18"/>
      <c r="Q101" s="18"/>
      <c r="R101" s="18"/>
      <c r="S101" s="18"/>
      <c r="T101" s="18"/>
      <c r="U101" s="18"/>
      <c r="V101" s="2" t="str" cm="1">
        <f t="array" ref="V101">AllCurCo(Details!Q100:Z100)</f>
        <v/>
      </c>
      <c r="W101" s="4">
        <f>SUM(SumTCL(D101:W101,$D$7:$W$7),Details!AB100)</f>
        <v>21</v>
      </c>
      <c r="X101" s="4">
        <f>SUM(CurrGP(D101:W101,$D$7:$W$7),Details!AC100)</f>
        <v>85</v>
      </c>
      <c r="Y101" s="5">
        <f t="shared" si="6"/>
        <v>4.0500001907348633</v>
      </c>
      <c r="Z101" s="4" t="str">
        <f t="shared" si="7"/>
        <v>P</v>
      </c>
      <c r="AA101" s="4">
        <f>F200L!AD101</f>
        <v>63</v>
      </c>
      <c r="AB101" s="4">
        <f>F200L!AE101</f>
        <v>236</v>
      </c>
      <c r="AC101" s="5">
        <f t="shared" si="8"/>
        <v>3.75</v>
      </c>
      <c r="AD101" s="4">
        <f t="shared" si="9"/>
        <v>84</v>
      </c>
      <c r="AE101" s="4">
        <f t="shared" si="10"/>
        <v>321</v>
      </c>
      <c r="AF101" s="5">
        <f t="shared" si="11"/>
        <v>3.8199999332427979</v>
      </c>
      <c r="AG101" s="3" t="str">
        <f>RemarksFirst(D101:W101,Details!Q100:Z100,F200L!AG101,AF101,$D$5:$W$5)</f>
        <v>PASS</v>
      </c>
    </row>
    <row r="102" spans="1:33" ht="21" x14ac:dyDescent="0.35">
      <c r="A102" s="99">
        <v>95</v>
      </c>
      <c r="B102" s="3" t="str">
        <f>PROPER(Details!B101)</f>
        <v>Dickson, Precious Chidiebube</v>
      </c>
      <c r="C102" s="22" t="str">
        <f>T(Details!C101)</f>
        <v>CMP/20/110713</v>
      </c>
      <c r="D102" s="18" t="s">
        <v>71</v>
      </c>
      <c r="E102" s="18" t="s">
        <v>71</v>
      </c>
      <c r="F102" s="18" t="s">
        <v>67</v>
      </c>
      <c r="G102" s="18" t="s">
        <v>69</v>
      </c>
      <c r="H102" s="18" t="s">
        <v>67</v>
      </c>
      <c r="I102" s="18" t="s">
        <v>68</v>
      </c>
      <c r="J102" s="18" t="s">
        <v>68</v>
      </c>
      <c r="K102" s="18" t="s">
        <v>72</v>
      </c>
      <c r="L102" s="18"/>
      <c r="M102" s="18"/>
      <c r="N102" s="18"/>
      <c r="O102" s="18"/>
      <c r="P102" s="18"/>
      <c r="Q102" s="18"/>
      <c r="R102" s="18"/>
      <c r="S102" s="18"/>
      <c r="T102" s="18"/>
      <c r="U102" s="18"/>
      <c r="V102" s="2" t="str" cm="1">
        <f t="array" ref="V102">AllCurCo(Details!Q101:Z101)</f>
        <v>PHY122 (2)D,PHY127 (1)A</v>
      </c>
      <c r="W102" s="4">
        <f>SUM(SumTCL(D102:W102,$D$7:$W$7),Details!AB101)</f>
        <v>24</v>
      </c>
      <c r="X102" s="4">
        <f>SUM(CurrGP(D102:W102,$D$7:$W$7),Details!AC101)</f>
        <v>73</v>
      </c>
      <c r="Y102" s="5">
        <f t="shared" si="6"/>
        <v>3.0399999618530273</v>
      </c>
      <c r="Z102" s="4" t="str">
        <f t="shared" si="7"/>
        <v>P</v>
      </c>
      <c r="AA102" s="4">
        <f>F200L!AD102</f>
        <v>62</v>
      </c>
      <c r="AB102" s="4">
        <f>F200L!AE102</f>
        <v>177</v>
      </c>
      <c r="AC102" s="5">
        <f t="shared" si="8"/>
        <v>2.8499999046325684</v>
      </c>
      <c r="AD102" s="4">
        <f t="shared" si="9"/>
        <v>86</v>
      </c>
      <c r="AE102" s="4">
        <f t="shared" si="10"/>
        <v>250</v>
      </c>
      <c r="AF102" s="5">
        <f t="shared" si="11"/>
        <v>2.9100000858306885</v>
      </c>
      <c r="AG102" s="3" t="str">
        <f>RemarksFirst(D102:W102,Details!Q101:Z101,F200L!AG102,AF102,$D$5:$W$5)</f>
        <v>PASS</v>
      </c>
    </row>
    <row r="103" spans="1:33" ht="21" x14ac:dyDescent="0.35">
      <c r="A103" s="99">
        <v>96</v>
      </c>
      <c r="B103" s="3" t="str">
        <f>PROPER(Details!B102)</f>
        <v>Ezenwanne, Chidubem  Ikenna</v>
      </c>
      <c r="C103" s="22" t="str">
        <f>T(Details!C102)</f>
        <v>CMP/20/110725</v>
      </c>
      <c r="D103" s="18" t="s">
        <v>67</v>
      </c>
      <c r="E103" s="18" t="s">
        <v>69</v>
      </c>
      <c r="F103" s="18" t="s">
        <v>69</v>
      </c>
      <c r="G103" s="18" t="s">
        <v>69</v>
      </c>
      <c r="H103" s="18" t="s">
        <v>71</v>
      </c>
      <c r="I103" s="18" t="s">
        <v>69</v>
      </c>
      <c r="J103" s="18" t="s">
        <v>69</v>
      </c>
      <c r="K103" s="18" t="s">
        <v>69</v>
      </c>
      <c r="L103" s="18"/>
      <c r="M103" s="18"/>
      <c r="N103" s="18"/>
      <c r="O103" s="18"/>
      <c r="P103" s="18"/>
      <c r="Q103" s="18"/>
      <c r="R103" s="18"/>
      <c r="S103" s="18"/>
      <c r="T103" s="18"/>
      <c r="U103" s="18"/>
      <c r="V103" s="2" t="str" cm="1">
        <f t="array" ref="V103">AllCurCo(Details!Q102:Z102)</f>
        <v>CHM124 (1)A,PHY122 (2)C</v>
      </c>
      <c r="W103" s="4">
        <f>SUM(SumTCL(D103:W103,$D$7:$W$7),Details!AB102)</f>
        <v>24</v>
      </c>
      <c r="X103" s="4">
        <f>SUM(CurrGP(D103:W103,$D$7:$W$7),Details!AC102)</f>
        <v>107</v>
      </c>
      <c r="Y103" s="5">
        <f t="shared" si="6"/>
        <v>4.4600000381469727</v>
      </c>
      <c r="Z103" s="4" t="str">
        <f t="shared" si="7"/>
        <v>P</v>
      </c>
      <c r="AA103" s="4">
        <f>F200L!AD103</f>
        <v>62</v>
      </c>
      <c r="AB103" s="4">
        <f>F200L!AE103</f>
        <v>207</v>
      </c>
      <c r="AC103" s="5">
        <f t="shared" si="8"/>
        <v>3.3399999141693115</v>
      </c>
      <c r="AD103" s="4">
        <f t="shared" si="9"/>
        <v>86</v>
      </c>
      <c r="AE103" s="4">
        <f t="shared" si="10"/>
        <v>314</v>
      </c>
      <c r="AF103" s="5">
        <f t="shared" si="11"/>
        <v>3.6500000953674316</v>
      </c>
      <c r="AG103" s="3" t="str">
        <f>RemarksFirst(D103:W103,Details!Q102:Z102,F200L!AG103,AF103,$D$5:$W$5)</f>
        <v>PASS</v>
      </c>
    </row>
    <row r="104" spans="1:33" ht="21" x14ac:dyDescent="0.35">
      <c r="A104" s="99">
        <v>97</v>
      </c>
      <c r="B104" s="3" t="str">
        <f>PROPER(Details!B103)</f>
        <v>Uwaoma, Clinton Chimereze</v>
      </c>
      <c r="C104" s="22" t="str">
        <f>T(Details!C103)</f>
        <v>CMP/20/110726</v>
      </c>
      <c r="D104" s="18" t="s">
        <v>71</v>
      </c>
      <c r="E104" s="18" t="s">
        <v>69</v>
      </c>
      <c r="F104" s="18" t="s">
        <v>69</v>
      </c>
      <c r="G104" s="18" t="s">
        <v>69</v>
      </c>
      <c r="H104" s="18" t="s">
        <v>68</v>
      </c>
      <c r="I104" s="18" t="s">
        <v>72</v>
      </c>
      <c r="J104" s="18" t="s">
        <v>69</v>
      </c>
      <c r="K104" s="18" t="s">
        <v>70</v>
      </c>
      <c r="L104" s="18"/>
      <c r="M104" s="18"/>
      <c r="N104" s="18"/>
      <c r="O104" s="18"/>
      <c r="P104" s="18"/>
      <c r="Q104" s="18"/>
      <c r="R104" s="18"/>
      <c r="S104" s="18"/>
      <c r="T104" s="18"/>
      <c r="U104" s="18"/>
      <c r="V104" s="2" t="str" cm="1">
        <f t="array" ref="V104">AllCurCo(Details!Q103:Z103)</f>
        <v>CHM124 (1)E,PHY122 (2)F</v>
      </c>
      <c r="W104" s="4">
        <f>SUM(SumTCL(D104:W104,$D$7:$W$7),Details!AB103)</f>
        <v>24</v>
      </c>
      <c r="X104" s="4">
        <f>SUM(CurrGP(D104:W104,$D$7:$W$7),Details!AC103)</f>
        <v>71</v>
      </c>
      <c r="Y104" s="5">
        <f t="shared" si="6"/>
        <v>2.9600000381469727</v>
      </c>
      <c r="Z104" s="4" t="str">
        <f t="shared" si="7"/>
        <v>CO</v>
      </c>
      <c r="AA104" s="4">
        <f>F200L!AD104</f>
        <v>62</v>
      </c>
      <c r="AB104" s="4">
        <f>F200L!AE104</f>
        <v>159</v>
      </c>
      <c r="AC104" s="5">
        <f t="shared" si="8"/>
        <v>2.559999942779541</v>
      </c>
      <c r="AD104" s="4">
        <f t="shared" si="9"/>
        <v>86</v>
      </c>
      <c r="AE104" s="4">
        <f t="shared" si="10"/>
        <v>230</v>
      </c>
      <c r="AF104" s="5">
        <f t="shared" si="11"/>
        <v>2.6700000762939453</v>
      </c>
      <c r="AG104" s="3" t="str">
        <f>RemarksFirst(D104:W104,Details!Q103:Z103,F200L!AG104,AF104,$D$5:$W$5)</f>
        <v>CSC226,CSC211,PHY122</v>
      </c>
    </row>
    <row r="105" spans="1:33" x14ac:dyDescent="0.35">
      <c r="A105" s="99">
        <v>98</v>
      </c>
      <c r="B105" s="3" t="str">
        <f>PROPER(Details!B104)</f>
        <v xml:space="preserve">Ogenyi,  Martin  Nnamdi </v>
      </c>
      <c r="C105" s="22" t="str">
        <f>T(Details!C104)</f>
        <v>CMP/20/110729</v>
      </c>
      <c r="D105" s="18" t="s">
        <v>72</v>
      </c>
      <c r="E105" s="18" t="s">
        <v>67</v>
      </c>
      <c r="F105" s="18" t="s">
        <v>68</v>
      </c>
      <c r="G105" s="18" t="s">
        <v>69</v>
      </c>
      <c r="H105" s="18" t="s">
        <v>68</v>
      </c>
      <c r="I105" s="18" t="s">
        <v>68</v>
      </c>
      <c r="J105" s="18" t="s">
        <v>67</v>
      </c>
      <c r="K105" s="18" t="s">
        <v>72</v>
      </c>
      <c r="L105" s="18"/>
      <c r="M105" s="18"/>
      <c r="N105" s="18"/>
      <c r="O105" s="18"/>
      <c r="P105" s="18"/>
      <c r="Q105" s="18"/>
      <c r="R105" s="18"/>
      <c r="S105" s="18"/>
      <c r="T105" s="18"/>
      <c r="U105" s="18"/>
      <c r="V105" s="2" t="str" cm="1">
        <f t="array" ref="V105">AllCurCo(Details!Q104:Z104)</f>
        <v/>
      </c>
      <c r="W105" s="4">
        <f>SUM(SumTCL(D105:W105,$D$7:$W$7),Details!AB104)</f>
        <v>21</v>
      </c>
      <c r="X105" s="4">
        <f>SUM(CurrGP(D105:W105,$D$7:$W$7),Details!AC104)</f>
        <v>64</v>
      </c>
      <c r="Y105" s="5">
        <f t="shared" si="6"/>
        <v>3.0499999523162842</v>
      </c>
      <c r="Z105" s="4" t="str">
        <f t="shared" si="7"/>
        <v>P</v>
      </c>
      <c r="AA105" s="4">
        <f>F200L!AD105</f>
        <v>63</v>
      </c>
      <c r="AB105" s="4">
        <f>F200L!AE105</f>
        <v>177</v>
      </c>
      <c r="AC105" s="5">
        <f t="shared" si="8"/>
        <v>2.809999942779541</v>
      </c>
      <c r="AD105" s="4">
        <f t="shared" si="9"/>
        <v>84</v>
      </c>
      <c r="AE105" s="4">
        <f t="shared" si="10"/>
        <v>241</v>
      </c>
      <c r="AF105" s="5">
        <f t="shared" si="11"/>
        <v>2.869999885559082</v>
      </c>
      <c r="AG105" s="3" t="str">
        <f>RemarksFirst(D105:W105,Details!Q104:Z104,F200L!AG105,AF105,$D$5:$W$5)</f>
        <v>PASS</v>
      </c>
    </row>
    <row r="106" spans="1:33" x14ac:dyDescent="0.35">
      <c r="A106" s="99">
        <v>99</v>
      </c>
      <c r="B106" s="3" t="str">
        <f>PROPER(Details!B105)</f>
        <v>Nwadinobi, Chinemerem Kingsley</v>
      </c>
      <c r="C106" s="22" t="str">
        <f>T(Details!C105)</f>
        <v>CMP/20/110734</v>
      </c>
      <c r="D106" s="18" t="s">
        <v>70</v>
      </c>
      <c r="E106" s="18" t="s">
        <v>70</v>
      </c>
      <c r="F106" s="18" t="s">
        <v>68</v>
      </c>
      <c r="G106" s="18" t="s">
        <v>69</v>
      </c>
      <c r="H106" s="18" t="s">
        <v>69</v>
      </c>
      <c r="I106" s="18" t="s">
        <v>71</v>
      </c>
      <c r="J106" s="18" t="s">
        <v>72</v>
      </c>
      <c r="K106" s="18" t="s">
        <v>68</v>
      </c>
      <c r="L106" s="18"/>
      <c r="M106" s="18"/>
      <c r="N106" s="18"/>
      <c r="O106" s="18"/>
      <c r="P106" s="18"/>
      <c r="Q106" s="18"/>
      <c r="R106" s="18"/>
      <c r="S106" s="18"/>
      <c r="T106" s="18"/>
      <c r="U106" s="18"/>
      <c r="V106" s="2" t="str" cm="1">
        <f t="array" ref="V106">AllCurCo(Details!Q105:Z105)</f>
        <v>CHM124 (1)B</v>
      </c>
      <c r="W106" s="4">
        <f>SUM(SumTCL(D106:W106,$D$7:$W$7),Details!AB105)</f>
        <v>22</v>
      </c>
      <c r="X106" s="4">
        <f>SUM(CurrGP(D106:W106,$D$7:$W$7),Details!AC105)</f>
        <v>52</v>
      </c>
      <c r="Y106" s="5">
        <f t="shared" si="6"/>
        <v>2.3599998950958252</v>
      </c>
      <c r="Z106" s="4" t="str">
        <f t="shared" si="7"/>
        <v>P</v>
      </c>
      <c r="AA106" s="4">
        <f>F200L!AD106</f>
        <v>64</v>
      </c>
      <c r="AB106" s="4">
        <f>F200L!AE106</f>
        <v>195</v>
      </c>
      <c r="AC106" s="5">
        <f t="shared" si="8"/>
        <v>3.0499999523162842</v>
      </c>
      <c r="AD106" s="4">
        <f t="shared" si="9"/>
        <v>86</v>
      </c>
      <c r="AE106" s="4">
        <f t="shared" si="10"/>
        <v>247</v>
      </c>
      <c r="AF106" s="5">
        <f t="shared" si="11"/>
        <v>2.869999885559082</v>
      </c>
      <c r="AG106" s="3" t="str">
        <f>RemarksFirst(D106:W106,Details!Q105:Z105,F200L!AG106,AF106,$D$5:$W$5)</f>
        <v>MTH221,MTH222</v>
      </c>
    </row>
    <row r="107" spans="1:33" x14ac:dyDescent="0.35">
      <c r="A107" s="99">
        <v>100</v>
      </c>
      <c r="B107" s="3" t="str">
        <f>PROPER(Details!B106)</f>
        <v>Uma, Peniel Ikechi</v>
      </c>
      <c r="C107" s="22" t="str">
        <f>T(Details!C106)</f>
        <v>CMP/20/110761</v>
      </c>
      <c r="D107" s="18" t="s">
        <v>68</v>
      </c>
      <c r="E107" s="18" t="s">
        <v>67</v>
      </c>
      <c r="F107" s="18" t="s">
        <v>69</v>
      </c>
      <c r="G107" s="18" t="s">
        <v>69</v>
      </c>
      <c r="H107" s="18" t="s">
        <v>67</v>
      </c>
      <c r="I107" s="18" t="s">
        <v>69</v>
      </c>
      <c r="J107" s="18" t="s">
        <v>67</v>
      </c>
      <c r="K107" s="18" t="s">
        <v>68</v>
      </c>
      <c r="L107" s="18"/>
      <c r="M107" s="18"/>
      <c r="N107" s="18"/>
      <c r="O107" s="18"/>
      <c r="P107" s="18"/>
      <c r="Q107" s="18"/>
      <c r="R107" s="18"/>
      <c r="S107" s="18"/>
      <c r="T107" s="18"/>
      <c r="U107" s="18"/>
      <c r="V107" s="2" t="str" cm="1">
        <f t="array" ref="V107">AllCurCo(Details!Q106:Z106)</f>
        <v/>
      </c>
      <c r="W107" s="4">
        <f>SUM(SumTCL(D107:W107,$D$7:$W$7),Details!AB106)</f>
        <v>21</v>
      </c>
      <c r="X107" s="4">
        <f>SUM(CurrGP(D107:W107,$D$7:$W$7),Details!AC106)</f>
        <v>88</v>
      </c>
      <c r="Y107" s="5">
        <f t="shared" si="6"/>
        <v>4.190000057220459</v>
      </c>
      <c r="Z107" s="4" t="str">
        <f t="shared" si="7"/>
        <v>P</v>
      </c>
      <c r="AA107" s="4">
        <f>F200L!AD107</f>
        <v>62</v>
      </c>
      <c r="AB107" s="4">
        <f>F200L!AE107</f>
        <v>232</v>
      </c>
      <c r="AC107" s="5">
        <f t="shared" si="8"/>
        <v>3.7400000095367432</v>
      </c>
      <c r="AD107" s="4">
        <f t="shared" si="9"/>
        <v>83</v>
      </c>
      <c r="AE107" s="4">
        <f t="shared" si="10"/>
        <v>320</v>
      </c>
      <c r="AF107" s="5">
        <f t="shared" si="11"/>
        <v>3.8599998950958252</v>
      </c>
      <c r="AG107" s="3" t="str">
        <f>RemarksFirst(D107:W107,Details!Q106:Z106,F200L!AG107,AF107,$D$5:$W$5)</f>
        <v>PASS</v>
      </c>
    </row>
    <row r="108" spans="1:33" x14ac:dyDescent="0.35">
      <c r="A108" s="99">
        <v>101</v>
      </c>
      <c r="B108" s="3"/>
      <c r="C108" s="22"/>
      <c r="D108" s="18"/>
      <c r="E108" s="18"/>
      <c r="F108" s="18"/>
      <c r="G108" s="18"/>
      <c r="H108" s="18"/>
      <c r="I108" s="18"/>
      <c r="J108" s="18"/>
      <c r="K108" s="18"/>
      <c r="L108" s="18"/>
      <c r="M108" s="18"/>
      <c r="N108" s="18"/>
      <c r="O108" s="18"/>
      <c r="P108" s="18"/>
      <c r="Q108" s="18"/>
      <c r="R108" s="18"/>
      <c r="S108" s="18"/>
      <c r="T108" s="18"/>
      <c r="U108" s="18"/>
      <c r="V108" s="2" t="str" cm="1">
        <f t="array" ref="V108">AllCurCo(Details!Q107:Z107)</f>
        <v/>
      </c>
      <c r="W108" s="4"/>
      <c r="X108" s="4"/>
      <c r="Y108" s="5"/>
      <c r="Z108" s="4"/>
      <c r="AA108" s="4"/>
      <c r="AB108" s="4"/>
      <c r="AC108" s="5"/>
      <c r="AD108" s="4"/>
      <c r="AE108" s="4"/>
      <c r="AF108" s="5"/>
      <c r="AG108" s="3"/>
    </row>
    <row r="109" spans="1:33" x14ac:dyDescent="0.35">
      <c r="A109" s="99">
        <v>102</v>
      </c>
      <c r="B109" s="3" t="str">
        <f>PROPER(Details!B108)</f>
        <v xml:space="preserve">Ezenwata, Destiny Chimereucheya </v>
      </c>
      <c r="C109" s="22" t="str">
        <f>T(Details!C108)</f>
        <v>CMP/20/110789</v>
      </c>
      <c r="D109" s="18" t="s">
        <v>68</v>
      </c>
      <c r="E109" s="18" t="s">
        <v>69</v>
      </c>
      <c r="F109" s="18" t="s">
        <v>69</v>
      </c>
      <c r="G109" s="18" t="s">
        <v>69</v>
      </c>
      <c r="H109" s="18" t="s">
        <v>69</v>
      </c>
      <c r="I109" s="18" t="s">
        <v>69</v>
      </c>
      <c r="J109" s="18" t="s">
        <v>69</v>
      </c>
      <c r="K109" s="18" t="s">
        <v>68</v>
      </c>
      <c r="L109" s="18"/>
      <c r="M109" s="18"/>
      <c r="N109" s="18"/>
      <c r="O109" s="18"/>
      <c r="P109" s="18"/>
      <c r="Q109" s="18"/>
      <c r="R109" s="18"/>
      <c r="S109" s="18"/>
      <c r="T109" s="18"/>
      <c r="U109" s="18"/>
      <c r="V109" s="2" t="str" cm="1">
        <f t="array" ref="V109">AllCurCo(Details!Q108:Z108)</f>
        <v/>
      </c>
      <c r="W109" s="4">
        <f>SUM(SumTCL(D109:W109,$D$7:$W$7),Details!AB108)</f>
        <v>21</v>
      </c>
      <c r="X109" s="4">
        <f>SUM(CurrGP(D109:W109,$D$7:$W$7),Details!AC108)</f>
        <v>95</v>
      </c>
      <c r="Y109" s="5">
        <f t="shared" si="6"/>
        <v>4.5199999809265137</v>
      </c>
      <c r="Z109" s="4" t="str">
        <f t="shared" si="7"/>
        <v>P</v>
      </c>
      <c r="AA109" s="4">
        <f>F200L!AD109</f>
        <v>62</v>
      </c>
      <c r="AB109" s="4">
        <f>F200L!AE109</f>
        <v>273</v>
      </c>
      <c r="AC109" s="5">
        <f t="shared" si="8"/>
        <v>4.4000000953674316</v>
      </c>
      <c r="AD109" s="4">
        <f t="shared" si="9"/>
        <v>83</v>
      </c>
      <c r="AE109" s="4">
        <f t="shared" si="10"/>
        <v>368</v>
      </c>
      <c r="AF109" s="5">
        <f t="shared" si="11"/>
        <v>4.429999828338623</v>
      </c>
      <c r="AG109" s="3" t="str">
        <f>RemarksFirst(D109:W109,Details!Q108:Z108,F200L!AG109,AF109,$D$5:$W$5)</f>
        <v>COMMENDATION</v>
      </c>
    </row>
    <row r="110" spans="1:33" x14ac:dyDescent="0.35">
      <c r="A110" s="99">
        <v>103</v>
      </c>
      <c r="B110" s="3" t="str">
        <f>PROPER(Details!B109)</f>
        <v xml:space="preserve">Gabriel, Chukwudi </v>
      </c>
      <c r="C110" s="22" t="str">
        <f>T(Details!C109)</f>
        <v>CMP/20/110800</v>
      </c>
      <c r="D110" s="18" t="s">
        <v>67</v>
      </c>
      <c r="E110" s="18" t="s">
        <v>72</v>
      </c>
      <c r="F110" s="18" t="s">
        <v>69</v>
      </c>
      <c r="G110" s="18" t="s">
        <v>69</v>
      </c>
      <c r="H110" s="18" t="s">
        <v>69</v>
      </c>
      <c r="I110" s="18" t="s">
        <v>69</v>
      </c>
      <c r="J110" s="18" t="s">
        <v>69</v>
      </c>
      <c r="K110" s="18" t="s">
        <v>69</v>
      </c>
      <c r="L110" s="18"/>
      <c r="M110" s="18"/>
      <c r="N110" s="18"/>
      <c r="O110" s="18"/>
      <c r="P110" s="18"/>
      <c r="Q110" s="18"/>
      <c r="R110" s="18"/>
      <c r="S110" s="18"/>
      <c r="T110" s="18"/>
      <c r="U110" s="18"/>
      <c r="V110" s="2" t="str" cm="1">
        <f t="array" ref="V110">AllCurCo(Details!Q109:Z109)</f>
        <v/>
      </c>
      <c r="W110" s="4">
        <f>SUM(SumTCL(D110:W110,$D$7:$W$7),Details!AB109)</f>
        <v>21</v>
      </c>
      <c r="X110" s="4">
        <f>SUM(CurrGP(D110:W110,$D$7:$W$7),Details!AC109)</f>
        <v>90</v>
      </c>
      <c r="Y110" s="5">
        <f t="shared" si="6"/>
        <v>4.2899999618530273</v>
      </c>
      <c r="Z110" s="4" t="str">
        <f t="shared" si="7"/>
        <v>P</v>
      </c>
      <c r="AA110" s="4">
        <f>F200L!AD110</f>
        <v>63</v>
      </c>
      <c r="AB110" s="4">
        <f>F200L!AE110</f>
        <v>233</v>
      </c>
      <c r="AC110" s="5">
        <f t="shared" si="8"/>
        <v>3.7000000476837158</v>
      </c>
      <c r="AD110" s="4">
        <f t="shared" si="9"/>
        <v>84</v>
      </c>
      <c r="AE110" s="4">
        <f t="shared" si="10"/>
        <v>323</v>
      </c>
      <c r="AF110" s="5">
        <f t="shared" si="11"/>
        <v>3.8499999046325684</v>
      </c>
      <c r="AG110" s="3" t="str">
        <f>RemarksFirst(D110:W110,Details!Q109:Z109,F200L!AG110,AF110,$D$5:$W$5)</f>
        <v>PASS</v>
      </c>
    </row>
    <row r="111" spans="1:33" x14ac:dyDescent="0.35">
      <c r="A111" s="99">
        <v>104</v>
      </c>
      <c r="B111" s="3" t="str">
        <f>PROPER(Details!B110)</f>
        <v>Dickson, Victor Akachukwu</v>
      </c>
      <c r="C111" s="22" t="str">
        <f>T(Details!C110)</f>
        <v>CMP/20/110805</v>
      </c>
      <c r="D111" s="18" t="s">
        <v>70</v>
      </c>
      <c r="E111" s="18" t="s">
        <v>71</v>
      </c>
      <c r="F111" s="18" t="s">
        <v>68</v>
      </c>
      <c r="G111" s="18" t="s">
        <v>71</v>
      </c>
      <c r="H111" s="18" t="s">
        <v>68</v>
      </c>
      <c r="I111" s="18" t="s">
        <v>71</v>
      </c>
      <c r="J111" s="18" t="s">
        <v>68</v>
      </c>
      <c r="K111" s="18" t="s">
        <v>72</v>
      </c>
      <c r="L111" s="18"/>
      <c r="M111" s="18"/>
      <c r="N111" s="18"/>
      <c r="O111" s="18"/>
      <c r="P111" s="18"/>
      <c r="Q111" s="18"/>
      <c r="R111" s="18"/>
      <c r="S111" s="18"/>
      <c r="T111" s="18"/>
      <c r="U111" s="18"/>
      <c r="V111" s="2" t="str" cm="1">
        <f t="array" ref="V111">AllCurCo(Details!Q110:Z110)</f>
        <v/>
      </c>
      <c r="W111" s="4">
        <f>SUM(SumTCL(D111:W111,$D$7:$W$7),Details!AB110)</f>
        <v>21</v>
      </c>
      <c r="X111" s="4">
        <f>SUM(CurrGP(D111:W111,$D$7:$W$7),Details!AC110)</f>
        <v>41</v>
      </c>
      <c r="Y111" s="5">
        <f t="shared" si="6"/>
        <v>1.9500000476837158</v>
      </c>
      <c r="Z111" s="4" t="str">
        <f t="shared" si="7"/>
        <v>P</v>
      </c>
      <c r="AA111" s="4">
        <f>F200L!AD111</f>
        <v>62</v>
      </c>
      <c r="AB111" s="4">
        <f>F200L!AE111</f>
        <v>179</v>
      </c>
      <c r="AC111" s="5">
        <f t="shared" si="8"/>
        <v>2.8900001049041748</v>
      </c>
      <c r="AD111" s="4">
        <f t="shared" si="9"/>
        <v>83</v>
      </c>
      <c r="AE111" s="4">
        <f t="shared" si="10"/>
        <v>220</v>
      </c>
      <c r="AF111" s="5">
        <f t="shared" si="11"/>
        <v>2.6500000953674316</v>
      </c>
      <c r="AG111" s="3" t="str">
        <f>RemarksFirst(D111:W111,Details!Q110:Z110,F200L!AG111,AF111,$D$5:$W$5)</f>
        <v>MTH221</v>
      </c>
    </row>
    <row r="112" spans="1:33" ht="21.5" customHeight="1" x14ac:dyDescent="0.35">
      <c r="A112" s="99">
        <v>105</v>
      </c>
      <c r="B112" s="3" t="str">
        <f>PROPER(Details!B111)</f>
        <v xml:space="preserve">Aniemeka,  Isaac Chukwuebuka </v>
      </c>
      <c r="C112" s="22" t="str">
        <f>T(Details!C111)</f>
        <v>CMP/20/110807</v>
      </c>
      <c r="D112" s="18" t="s">
        <v>70</v>
      </c>
      <c r="E112" s="18" t="s">
        <v>72</v>
      </c>
      <c r="F112" s="18" t="s">
        <v>72</v>
      </c>
      <c r="G112" s="18" t="s">
        <v>68</v>
      </c>
      <c r="H112" s="18" t="s">
        <v>71</v>
      </c>
      <c r="I112" s="18" t="s">
        <v>70</v>
      </c>
      <c r="J112" s="18" t="s">
        <v>71</v>
      </c>
      <c r="K112" s="18" t="s">
        <v>71</v>
      </c>
      <c r="L112" s="18"/>
      <c r="M112" s="18"/>
      <c r="N112" s="18"/>
      <c r="O112" s="18"/>
      <c r="P112" s="18"/>
      <c r="Q112" s="18"/>
      <c r="R112" s="18"/>
      <c r="S112" s="18"/>
      <c r="T112" s="18"/>
      <c r="U112" s="18"/>
      <c r="V112" s="2" t="str" cm="1">
        <f t="array" ref="V112">AllCurCo(Details!Q111:Z111)</f>
        <v/>
      </c>
      <c r="W112" s="4">
        <f>SUM(SumTCL(D112:W112,$D$7:$W$7),Details!AB111)</f>
        <v>21</v>
      </c>
      <c r="X112" s="4">
        <f>SUM(CurrGP(D112:W112,$D$7:$W$7),Details!AC111)</f>
        <v>27</v>
      </c>
      <c r="Y112" s="5">
        <f t="shared" si="6"/>
        <v>1.2899999618530273</v>
      </c>
      <c r="Z112" s="4" t="str">
        <f t="shared" si="7"/>
        <v>CO</v>
      </c>
      <c r="AA112" s="4">
        <f>F200L!AD112</f>
        <v>62</v>
      </c>
      <c r="AB112" s="4">
        <f>F200L!AE112</f>
        <v>150</v>
      </c>
      <c r="AC112" s="5">
        <f t="shared" si="8"/>
        <v>2.4200000762939453</v>
      </c>
      <c r="AD112" s="4">
        <f t="shared" si="9"/>
        <v>83</v>
      </c>
      <c r="AE112" s="4">
        <f t="shared" si="10"/>
        <v>177</v>
      </c>
      <c r="AF112" s="5">
        <f t="shared" si="11"/>
        <v>2.130000114440918</v>
      </c>
      <c r="AG112" s="3" t="str">
        <f>RemarksFirst(D112:W112,Details!Q111:Z111,F200L!AG112,AF112,$D$5:$W$5)</f>
        <v>MTH221,CSC221,MTH211,CSC211,CSC218,CHM121,CHM124,UGC111</v>
      </c>
    </row>
    <row r="113" spans="1:33" x14ac:dyDescent="0.35">
      <c r="A113" s="99">
        <v>106</v>
      </c>
      <c r="B113" s="3" t="str">
        <f>PROPER(Details!B112)</f>
        <v>Okoli, Victor Chukwubuikem</v>
      </c>
      <c r="C113" s="22" t="str">
        <f>T(Details!C112)</f>
        <v>CMP/20/110812</v>
      </c>
      <c r="D113" s="18" t="s">
        <v>67</v>
      </c>
      <c r="E113" s="18" t="s">
        <v>68</v>
      </c>
      <c r="F113" s="18" t="s">
        <v>67</v>
      </c>
      <c r="G113" s="18" t="s">
        <v>67</v>
      </c>
      <c r="H113" s="18" t="s">
        <v>69</v>
      </c>
      <c r="I113" s="18" t="s">
        <v>69</v>
      </c>
      <c r="J113" s="18" t="s">
        <v>67</v>
      </c>
      <c r="K113" s="18" t="s">
        <v>69</v>
      </c>
      <c r="L113" s="18"/>
      <c r="M113" s="18"/>
      <c r="N113" s="18"/>
      <c r="O113" s="18"/>
      <c r="P113" s="18"/>
      <c r="Q113" s="18"/>
      <c r="R113" s="18"/>
      <c r="S113" s="18"/>
      <c r="T113" s="18"/>
      <c r="U113" s="18"/>
      <c r="V113" s="2" t="str" cm="1">
        <f t="array" ref="V113">AllCurCo(Details!Q112:Z112)</f>
        <v>CHM124 (1)B</v>
      </c>
      <c r="W113" s="4">
        <f>SUM(SumTCL(D113:W113,$D$7:$W$7),Details!AB112)</f>
        <v>22</v>
      </c>
      <c r="X113" s="4">
        <f>SUM(CurrGP(D113:W113,$D$7:$W$7),Details!AC112)</f>
        <v>92</v>
      </c>
      <c r="Y113" s="5">
        <f t="shared" si="6"/>
        <v>4.179999828338623</v>
      </c>
      <c r="Z113" s="4" t="str">
        <f t="shared" si="7"/>
        <v>P</v>
      </c>
      <c r="AA113" s="4">
        <f>F200L!AD113</f>
        <v>62</v>
      </c>
      <c r="AB113" s="4">
        <f>F200L!AE113</f>
        <v>212</v>
      </c>
      <c r="AC113" s="5">
        <f t="shared" si="8"/>
        <v>3.4200000762939453</v>
      </c>
      <c r="AD113" s="4">
        <f t="shared" si="9"/>
        <v>84</v>
      </c>
      <c r="AE113" s="4">
        <f t="shared" si="10"/>
        <v>304</v>
      </c>
      <c r="AF113" s="5">
        <f t="shared" si="11"/>
        <v>3.619999885559082</v>
      </c>
      <c r="AG113" s="3" t="str">
        <f>RemarksFirst(D113:W113,Details!Q112:Z112,F200L!AG113,AF113,$D$5:$W$5)</f>
        <v>PASS</v>
      </c>
    </row>
    <row r="114" spans="1:33" ht="24" x14ac:dyDescent="0.35">
      <c r="A114" s="99">
        <v>107</v>
      </c>
      <c r="B114" s="3" t="str">
        <f>PROPER(Details!B113)</f>
        <v>Ezondu, Nkemakolam Godswill</v>
      </c>
      <c r="C114" s="22" t="str">
        <f>T(Details!C113)</f>
        <v>CMP/20/110815</v>
      </c>
      <c r="D114" s="18" t="s">
        <v>72</v>
      </c>
      <c r="E114" s="20" t="s">
        <v>776</v>
      </c>
      <c r="F114" s="18" t="s">
        <v>776</v>
      </c>
      <c r="G114" s="18" t="s">
        <v>71</v>
      </c>
      <c r="H114" s="18" t="s">
        <v>68</v>
      </c>
      <c r="I114" s="18" t="s">
        <v>72</v>
      </c>
      <c r="J114" s="18" t="s">
        <v>72</v>
      </c>
      <c r="K114" s="18" t="s">
        <v>776</v>
      </c>
      <c r="L114" s="18"/>
      <c r="M114" s="18"/>
      <c r="N114" s="18"/>
      <c r="O114" s="18"/>
      <c r="P114" s="18"/>
      <c r="Q114" s="18"/>
      <c r="R114" s="18"/>
      <c r="S114" s="18"/>
      <c r="T114" s="18"/>
      <c r="U114" s="18"/>
      <c r="V114" s="2" t="str" cm="1">
        <f t="array" ref="V114">AllCurCo(Details!Q113:Z113)</f>
        <v>CHM124 (1)D</v>
      </c>
      <c r="W114" s="4">
        <f>SUM(SumTCL(D114:W114,$D$7:$W$7),Details!AB113)</f>
        <v>14</v>
      </c>
      <c r="X114" s="4">
        <f>SUM(CurrGP(D114:W114,$D$7:$W$7),Details!AC113)</f>
        <v>22</v>
      </c>
      <c r="Y114" s="5">
        <f t="shared" si="6"/>
        <v>1.5700000524520874</v>
      </c>
      <c r="Z114" s="4" t="str">
        <f t="shared" si="7"/>
        <v>CO</v>
      </c>
      <c r="AA114" s="4">
        <f>F200L!AD114</f>
        <v>62</v>
      </c>
      <c r="AB114" s="4">
        <f>F200L!AE114</f>
        <v>190</v>
      </c>
      <c r="AC114" s="5">
        <f t="shared" si="8"/>
        <v>3.059999942779541</v>
      </c>
      <c r="AD114" s="4">
        <f t="shared" si="9"/>
        <v>76</v>
      </c>
      <c r="AE114" s="4">
        <f t="shared" si="10"/>
        <v>212</v>
      </c>
      <c r="AF114" s="5">
        <f t="shared" si="11"/>
        <v>2.7899999618530273</v>
      </c>
      <c r="AG114" s="3" t="str">
        <f>RemarksFirst(D114:W114,Details!Q113:Z113,F200L!AG114,AF114,$D$5:$W$5)</f>
        <v>MTH222,STA224,CSC226,CSC211,CSC218</v>
      </c>
    </row>
    <row r="115" spans="1:33" x14ac:dyDescent="0.35">
      <c r="A115" s="99">
        <v>108</v>
      </c>
      <c r="B115" s="3" t="str">
        <f>PROPER(Details!B114)</f>
        <v>Okonkwo, Christian Chuka</v>
      </c>
      <c r="C115" s="22" t="str">
        <f>T(Details!C114)</f>
        <v>CMP/20/110816</v>
      </c>
      <c r="D115" s="18" t="s">
        <v>72</v>
      </c>
      <c r="E115" s="18" t="s">
        <v>68</v>
      </c>
      <c r="F115" s="18" t="s">
        <v>69</v>
      </c>
      <c r="G115" s="18" t="s">
        <v>69</v>
      </c>
      <c r="H115" s="18" t="s">
        <v>69</v>
      </c>
      <c r="I115" s="18" t="s">
        <v>71</v>
      </c>
      <c r="J115" s="18" t="s">
        <v>67</v>
      </c>
      <c r="K115" s="18" t="s">
        <v>72</v>
      </c>
      <c r="L115" s="18"/>
      <c r="M115" s="18"/>
      <c r="N115" s="18"/>
      <c r="O115" s="18"/>
      <c r="P115" s="18"/>
      <c r="Q115" s="18"/>
      <c r="R115" s="18"/>
      <c r="S115" s="18"/>
      <c r="T115" s="18"/>
      <c r="U115" s="18"/>
      <c r="V115" s="2" t="str" cm="1">
        <f t="array" ref="V115">AllCurCo(Details!Q114:Z114)</f>
        <v/>
      </c>
      <c r="W115" s="4">
        <f>SUM(SumTCL(D115:W115,$D$7:$W$7),Details!AB114)</f>
        <v>21</v>
      </c>
      <c r="X115" s="4">
        <f>SUM(CurrGP(D115:W115,$D$7:$W$7),Details!AC114)</f>
        <v>68</v>
      </c>
      <c r="Y115" s="5">
        <f t="shared" si="6"/>
        <v>3.2400000095367432</v>
      </c>
      <c r="Z115" s="4" t="str">
        <f t="shared" si="7"/>
        <v>P</v>
      </c>
      <c r="AA115" s="4">
        <f>F200L!AD115</f>
        <v>62</v>
      </c>
      <c r="AB115" s="4">
        <f>F200L!AE115</f>
        <v>216</v>
      </c>
      <c r="AC115" s="5">
        <f t="shared" si="8"/>
        <v>3.4800000190734863</v>
      </c>
      <c r="AD115" s="4">
        <f t="shared" si="9"/>
        <v>83</v>
      </c>
      <c r="AE115" s="4">
        <f t="shared" si="10"/>
        <v>284</v>
      </c>
      <c r="AF115" s="5">
        <f t="shared" si="11"/>
        <v>3.4200000762939453</v>
      </c>
      <c r="AG115" s="3" t="str">
        <f>RemarksFirst(D115:W115,Details!Q114:Z114,F200L!AG115,AF115,$D$5:$W$5)</f>
        <v>PASS</v>
      </c>
    </row>
    <row r="116" spans="1:33" ht="21" x14ac:dyDescent="0.35">
      <c r="A116" s="99">
        <v>109</v>
      </c>
      <c r="B116" s="3" t="str">
        <f>PROPER(Details!B115)</f>
        <v>James,  Chetachi Paul</v>
      </c>
      <c r="C116" s="22" t="str">
        <f>T(Details!C115)</f>
        <v>CMP/20/110830</v>
      </c>
      <c r="D116" s="18" t="s">
        <v>69</v>
      </c>
      <c r="E116" s="18" t="s">
        <v>68</v>
      </c>
      <c r="F116" s="18" t="s">
        <v>69</v>
      </c>
      <c r="G116" s="18" t="s">
        <v>69</v>
      </c>
      <c r="H116" s="18" t="s">
        <v>69</v>
      </c>
      <c r="I116" s="18" t="s">
        <v>67</v>
      </c>
      <c r="J116" s="18" t="s">
        <v>69</v>
      </c>
      <c r="K116" s="18" t="s">
        <v>71</v>
      </c>
      <c r="L116" s="18"/>
      <c r="M116" s="18"/>
      <c r="N116" s="18"/>
      <c r="O116" s="18"/>
      <c r="P116" s="18"/>
      <c r="Q116" s="18"/>
      <c r="R116" s="18"/>
      <c r="S116" s="18"/>
      <c r="T116" s="18"/>
      <c r="U116" s="18"/>
      <c r="V116" s="2" t="str" cm="1">
        <f t="array" ref="V116">AllCurCo(Details!Q115:Z115)</f>
        <v>CHM121 (3)C,PHY127 (1)A</v>
      </c>
      <c r="W116" s="4">
        <f>SUM(SumTCL(D116:W116,$D$7:$W$7),Details!AB115)</f>
        <v>25</v>
      </c>
      <c r="X116" s="4">
        <f>SUM(CurrGP(D116:W116,$D$7:$W$7),Details!AC115)</f>
        <v>104</v>
      </c>
      <c r="Y116" s="5">
        <f t="shared" si="6"/>
        <v>4.1599998474121094</v>
      </c>
      <c r="Z116" s="4" t="str">
        <f t="shared" si="7"/>
        <v>P</v>
      </c>
      <c r="AA116" s="4">
        <f>F200L!AD116</f>
        <v>63</v>
      </c>
      <c r="AB116" s="4">
        <f>F200L!AE116</f>
        <v>201</v>
      </c>
      <c r="AC116" s="5">
        <f t="shared" si="8"/>
        <v>3.190000057220459</v>
      </c>
      <c r="AD116" s="4">
        <f t="shared" si="9"/>
        <v>88</v>
      </c>
      <c r="AE116" s="4">
        <f t="shared" si="10"/>
        <v>305</v>
      </c>
      <c r="AF116" s="5">
        <f t="shared" si="11"/>
        <v>3.4700000286102295</v>
      </c>
      <c r="AG116" s="3" t="str">
        <f>RemarksFirst(D116:W116,Details!Q115:Z115,F200L!AG116,AF116,$D$5:$W$5)</f>
        <v>PASS</v>
      </c>
    </row>
    <row r="117" spans="1:33" x14ac:dyDescent="0.35">
      <c r="A117" s="99">
        <v>110</v>
      </c>
      <c r="B117" s="3" t="str">
        <f>PROPER(Details!B116)</f>
        <v>Onyekele, Chigozie</v>
      </c>
      <c r="C117" s="22" t="str">
        <f>T(Details!C116)</f>
        <v>CMP/20/110838</v>
      </c>
      <c r="D117" s="18" t="s">
        <v>69</v>
      </c>
      <c r="E117" s="18" t="s">
        <v>69</v>
      </c>
      <c r="F117" s="18" t="s">
        <v>69</v>
      </c>
      <c r="G117" s="18" t="s">
        <v>69</v>
      </c>
      <c r="H117" s="18" t="s">
        <v>69</v>
      </c>
      <c r="I117" s="18" t="s">
        <v>68</v>
      </c>
      <c r="J117" s="18" t="s">
        <v>67</v>
      </c>
      <c r="K117" s="18" t="s">
        <v>69</v>
      </c>
      <c r="L117" s="18"/>
      <c r="M117" s="18"/>
      <c r="N117" s="18"/>
      <c r="O117" s="18"/>
      <c r="P117" s="18"/>
      <c r="Q117" s="18"/>
      <c r="R117" s="18"/>
      <c r="S117" s="18"/>
      <c r="T117" s="18"/>
      <c r="U117" s="18"/>
      <c r="V117" s="2" t="str" cm="1">
        <f t="array" ref="V117">AllCurCo(Details!Q116:Z116)</f>
        <v/>
      </c>
      <c r="W117" s="4">
        <f>SUM(SumTCL(D117:W117,$D$7:$W$7),Details!AB116)</f>
        <v>21</v>
      </c>
      <c r="X117" s="4">
        <f>SUM(CurrGP(D117:W117,$D$7:$W$7),Details!AC116)</f>
        <v>97</v>
      </c>
      <c r="Y117" s="5">
        <f t="shared" si="6"/>
        <v>4.619999885559082</v>
      </c>
      <c r="Z117" s="4" t="str">
        <f t="shared" si="7"/>
        <v>P</v>
      </c>
      <c r="AA117" s="4">
        <f>F200L!AD117</f>
        <v>62</v>
      </c>
      <c r="AB117" s="4">
        <f>F200L!AE117</f>
        <v>230</v>
      </c>
      <c r="AC117" s="5">
        <f t="shared" si="8"/>
        <v>3.7100000381469727</v>
      </c>
      <c r="AD117" s="4">
        <f t="shared" si="9"/>
        <v>83</v>
      </c>
      <c r="AE117" s="4">
        <f t="shared" si="10"/>
        <v>327</v>
      </c>
      <c r="AF117" s="5">
        <f t="shared" si="11"/>
        <v>3.940000057220459</v>
      </c>
      <c r="AG117" s="3" t="str">
        <f>RemarksFirst(D117:W117,Details!Q116:Z116,F200L!AG117,AF117,$D$5:$W$5)</f>
        <v>PASS</v>
      </c>
    </row>
    <row r="118" spans="1:33" x14ac:dyDescent="0.35">
      <c r="A118" s="99">
        <v>111</v>
      </c>
      <c r="B118" s="3" t="str">
        <f>PROPER(Details!B117)</f>
        <v>Chukwuemeka, Godson</v>
      </c>
      <c r="C118" s="22" t="str">
        <f>T(Details!C117)</f>
        <v>CMP/20/110850</v>
      </c>
      <c r="D118" s="18" t="s">
        <v>69</v>
      </c>
      <c r="E118" s="18" t="s">
        <v>69</v>
      </c>
      <c r="F118" s="18" t="s">
        <v>69</v>
      </c>
      <c r="G118" s="18" t="s">
        <v>69</v>
      </c>
      <c r="H118" s="18" t="s">
        <v>69</v>
      </c>
      <c r="I118" s="18" t="s">
        <v>68</v>
      </c>
      <c r="J118" s="18" t="s">
        <v>67</v>
      </c>
      <c r="K118" s="18" t="s">
        <v>71</v>
      </c>
      <c r="L118" s="18"/>
      <c r="M118" s="18"/>
      <c r="N118" s="18"/>
      <c r="O118" s="18"/>
      <c r="P118" s="18"/>
      <c r="Q118" s="18"/>
      <c r="R118" s="18"/>
      <c r="S118" s="18"/>
      <c r="T118" s="18"/>
      <c r="U118" s="18"/>
      <c r="V118" s="2" t="str" cm="1">
        <f t="array" ref="V118">AllCurCo(Details!Q117:Z117)</f>
        <v>CHM121 (3)E</v>
      </c>
      <c r="W118" s="4">
        <f>SUM(SumTCL(D118:W118,$D$7:$W$7),Details!AB117)</f>
        <v>24</v>
      </c>
      <c r="X118" s="4">
        <f>SUM(CurrGP(D118:W118,$D$7:$W$7),Details!AC117)</f>
        <v>94</v>
      </c>
      <c r="Y118" s="5">
        <f t="shared" si="6"/>
        <v>3.9200000762939453</v>
      </c>
      <c r="Z118" s="4" t="str">
        <f t="shared" si="7"/>
        <v>P</v>
      </c>
      <c r="AA118" s="4">
        <f>F200L!AD118</f>
        <v>62</v>
      </c>
      <c r="AB118" s="4">
        <f>F200L!AE118</f>
        <v>198</v>
      </c>
      <c r="AC118" s="5">
        <f t="shared" si="8"/>
        <v>3.190000057220459</v>
      </c>
      <c r="AD118" s="4">
        <f t="shared" si="9"/>
        <v>86</v>
      </c>
      <c r="AE118" s="4">
        <f t="shared" si="10"/>
        <v>292</v>
      </c>
      <c r="AF118" s="5">
        <f t="shared" si="11"/>
        <v>3.4000000953674316</v>
      </c>
      <c r="AG118" s="3" t="str">
        <f>RemarksFirst(D118:W118,Details!Q117:Z117,F200L!AG118,AF118,$D$5:$W$5)</f>
        <v>PASS</v>
      </c>
    </row>
    <row r="119" spans="1:33" ht="21" x14ac:dyDescent="0.35">
      <c r="A119" s="99">
        <v>112</v>
      </c>
      <c r="B119" s="3" t="str">
        <f>PROPER(Details!B118)</f>
        <v xml:space="preserve">Ukairo,  Sadiq Promise </v>
      </c>
      <c r="C119" s="22" t="str">
        <f>T(Details!C118)</f>
        <v>CMP/20/110854</v>
      </c>
      <c r="D119" s="18" t="s">
        <v>70</v>
      </c>
      <c r="E119" s="18" t="s">
        <v>72</v>
      </c>
      <c r="F119" s="18" t="s">
        <v>72</v>
      </c>
      <c r="G119" s="18" t="s">
        <v>68</v>
      </c>
      <c r="H119" s="18" t="s">
        <v>70</v>
      </c>
      <c r="I119" s="18" t="s">
        <v>71</v>
      </c>
      <c r="J119" s="18" t="s">
        <v>71</v>
      </c>
      <c r="K119" s="18" t="s">
        <v>72</v>
      </c>
      <c r="L119" s="18"/>
      <c r="M119" s="18"/>
      <c r="N119" s="18"/>
      <c r="O119" s="18"/>
      <c r="P119" s="18"/>
      <c r="Q119" s="18"/>
      <c r="R119" s="18"/>
      <c r="S119" s="18"/>
      <c r="T119" s="18"/>
      <c r="U119" s="18"/>
      <c r="V119" s="2" t="str" cm="1">
        <f t="array" ref="V119">AllCurCo(Details!Q118:Z118)</f>
        <v>CHM124 (1)F,CSC122 (2)E</v>
      </c>
      <c r="W119" s="4">
        <f>SUM(SumTCL(D119:W119,$D$7:$W$7),Details!AB118)</f>
        <v>24</v>
      </c>
      <c r="X119" s="4">
        <f>SUM(CurrGP(D119:W119,$D$7:$W$7),Details!AC118)</f>
        <v>29</v>
      </c>
      <c r="Y119" s="5">
        <f t="shared" si="6"/>
        <v>1.2100000381469727</v>
      </c>
      <c r="Z119" s="4" t="str">
        <f t="shared" si="7"/>
        <v>P</v>
      </c>
      <c r="AA119" s="4">
        <f>F200L!AD119</f>
        <v>63</v>
      </c>
      <c r="AB119" s="4">
        <f>F200L!AE119</f>
        <v>187</v>
      </c>
      <c r="AC119" s="5">
        <f t="shared" si="8"/>
        <v>2.9700000286102295</v>
      </c>
      <c r="AD119" s="4">
        <f t="shared" si="9"/>
        <v>87</v>
      </c>
      <c r="AE119" s="4">
        <f t="shared" si="10"/>
        <v>216</v>
      </c>
      <c r="AF119" s="5">
        <f t="shared" si="11"/>
        <v>2.4800000190734863</v>
      </c>
      <c r="AG119" s="3" t="str">
        <f>RemarksFirst(D119:W119,Details!Q118:Z118,F200L!AG119,AF119,$D$5:$W$5)</f>
        <v>MTH221,GNT221,CHM124</v>
      </c>
    </row>
    <row r="120" spans="1:33" ht="24" x14ac:dyDescent="0.35">
      <c r="A120" s="99">
        <v>113</v>
      </c>
      <c r="B120" s="3" t="str">
        <f>PROPER(Details!B119)</f>
        <v>Umezurike, Odinakachukwu Emmanuel</v>
      </c>
      <c r="C120" s="22" t="str">
        <f>T(Details!C119)</f>
        <v>CMP/20/110855</v>
      </c>
      <c r="D120" s="18" t="s">
        <v>67</v>
      </c>
      <c r="E120" s="18" t="s">
        <v>69</v>
      </c>
      <c r="F120" s="18" t="s">
        <v>69</v>
      </c>
      <c r="G120" s="18" t="s">
        <v>69</v>
      </c>
      <c r="H120" s="18" t="s">
        <v>69</v>
      </c>
      <c r="I120" s="18" t="s">
        <v>69</v>
      </c>
      <c r="J120" s="18" t="s">
        <v>69</v>
      </c>
      <c r="K120" s="18" t="s">
        <v>69</v>
      </c>
      <c r="L120" s="18"/>
      <c r="M120" s="18"/>
      <c r="N120" s="18"/>
      <c r="O120" s="18"/>
      <c r="P120" s="18"/>
      <c r="Q120" s="18"/>
      <c r="R120" s="18"/>
      <c r="S120" s="18"/>
      <c r="T120" s="18"/>
      <c r="U120" s="18"/>
      <c r="V120" s="2" t="str" cm="1">
        <f t="array" ref="V120">AllCurCo(Details!Q119:Z119)</f>
        <v>PHY127 (1)C</v>
      </c>
      <c r="W120" s="4">
        <f>SUM(SumTCL(D120:W120,$D$7:$W$7),Details!AB119)</f>
        <v>22</v>
      </c>
      <c r="X120" s="4">
        <f>SUM(CurrGP(D120:W120,$D$7:$W$7),Details!AC119)</f>
        <v>105</v>
      </c>
      <c r="Y120" s="5">
        <f t="shared" si="6"/>
        <v>4.7699999809265137</v>
      </c>
      <c r="Z120" s="4" t="str">
        <f t="shared" si="7"/>
        <v>P</v>
      </c>
      <c r="AA120" s="4">
        <f>F200L!AD120</f>
        <v>63</v>
      </c>
      <c r="AB120" s="4">
        <f>F200L!AE120</f>
        <v>217</v>
      </c>
      <c r="AC120" s="5">
        <f t="shared" si="8"/>
        <v>3.440000057220459</v>
      </c>
      <c r="AD120" s="4">
        <f t="shared" si="9"/>
        <v>85</v>
      </c>
      <c r="AE120" s="4">
        <f t="shared" si="10"/>
        <v>322</v>
      </c>
      <c r="AF120" s="5">
        <f t="shared" si="11"/>
        <v>3.7899999618530273</v>
      </c>
      <c r="AG120" s="3" t="str">
        <f>RemarksFirst(D120:W120,Details!Q119:Z119,F200L!AG120,AF120,$D$5:$W$5)</f>
        <v>PASS</v>
      </c>
    </row>
    <row r="121" spans="1:33" ht="21" x14ac:dyDescent="0.35">
      <c r="A121" s="99">
        <v>114</v>
      </c>
      <c r="B121" s="3" t="str">
        <f>PROPER(Details!B120)</f>
        <v>Ohaegbulam,  Godswill Chiagoziem</v>
      </c>
      <c r="C121" s="22" t="str">
        <f>T(Details!C120)</f>
        <v>CMP/20/110886</v>
      </c>
      <c r="D121" s="20" t="s">
        <v>70</v>
      </c>
      <c r="E121" s="18" t="s">
        <v>68</v>
      </c>
      <c r="F121" s="18" t="s">
        <v>68</v>
      </c>
      <c r="G121" s="18" t="s">
        <v>69</v>
      </c>
      <c r="H121" s="18" t="s">
        <v>69</v>
      </c>
      <c r="I121" s="18" t="s">
        <v>69</v>
      </c>
      <c r="J121" s="18" t="s">
        <v>72</v>
      </c>
      <c r="K121" s="18" t="s">
        <v>69</v>
      </c>
      <c r="L121" s="18"/>
      <c r="M121" s="18"/>
      <c r="N121" s="18"/>
      <c r="O121" s="18"/>
      <c r="P121" s="18"/>
      <c r="Q121" s="18"/>
      <c r="R121" s="18"/>
      <c r="S121" s="18"/>
      <c r="T121" s="18"/>
      <c r="U121" s="18"/>
      <c r="V121" s="2" t="str" cm="1">
        <f t="array" ref="V121">AllCurCo(Details!Q120:Z120)</f>
        <v>PHY122 (2)D,PHY127 (1)A</v>
      </c>
      <c r="W121" s="4">
        <f>SUM(SumTCL(D121:W121,$D$7:$W$7),Details!AB120)</f>
        <v>24</v>
      </c>
      <c r="X121" s="4">
        <f>SUM(CurrGP(D121:W121,$D$7:$W$7),Details!AC120)</f>
        <v>79</v>
      </c>
      <c r="Y121" s="5">
        <f t="shared" si="6"/>
        <v>3.2899999618530273</v>
      </c>
      <c r="Z121" s="4" t="str">
        <f t="shared" si="7"/>
        <v>P</v>
      </c>
      <c r="AA121" s="4">
        <f>F200L!AD121</f>
        <v>63</v>
      </c>
      <c r="AB121" s="4">
        <f>F200L!AE121</f>
        <v>195</v>
      </c>
      <c r="AC121" s="5">
        <f t="shared" si="8"/>
        <v>3.0999999046325684</v>
      </c>
      <c r="AD121" s="4">
        <f t="shared" si="9"/>
        <v>87</v>
      </c>
      <c r="AE121" s="4">
        <f t="shared" si="10"/>
        <v>274</v>
      </c>
      <c r="AF121" s="5">
        <f t="shared" si="11"/>
        <v>3.1500000953674316</v>
      </c>
      <c r="AG121" s="3" t="str">
        <f>RemarksFirst(D121:W121,Details!Q120:Z120,F200L!AG121,AF121,$D$5:$W$5)</f>
        <v>MTH221,MTH211</v>
      </c>
    </row>
    <row r="122" spans="1:33" x14ac:dyDescent="0.35">
      <c r="A122" s="99">
        <v>115</v>
      </c>
      <c r="B122" s="3" t="str">
        <f>PROPER(Details!B121)</f>
        <v>Ejike, Ewezugachukwu Emmanuel</v>
      </c>
      <c r="C122" s="22" t="str">
        <f>T(Details!C121)</f>
        <v>CMP/20/110893</v>
      </c>
      <c r="D122" s="18" t="s">
        <v>72</v>
      </c>
      <c r="E122" s="18" t="s">
        <v>72</v>
      </c>
      <c r="F122" s="18" t="s">
        <v>68</v>
      </c>
      <c r="G122" s="18" t="s">
        <v>71</v>
      </c>
      <c r="H122" s="18" t="s">
        <v>69</v>
      </c>
      <c r="I122" s="18" t="s">
        <v>72</v>
      </c>
      <c r="J122" s="18" t="s">
        <v>68</v>
      </c>
      <c r="K122" s="18" t="s">
        <v>72</v>
      </c>
      <c r="L122" s="18"/>
      <c r="M122" s="18"/>
      <c r="N122" s="18"/>
      <c r="O122" s="18"/>
      <c r="P122" s="18"/>
      <c r="Q122" s="18"/>
      <c r="R122" s="18"/>
      <c r="S122" s="18"/>
      <c r="T122" s="18"/>
      <c r="U122" s="18"/>
      <c r="V122" s="2" t="str" cm="1">
        <f t="array" ref="V122">AllCurCo(Details!Q121:Z121)</f>
        <v/>
      </c>
      <c r="W122" s="4">
        <f>SUM(SumTCL(D122:W122,$D$7:$W$7),Details!AB121)</f>
        <v>21</v>
      </c>
      <c r="X122" s="4">
        <f>SUM(CurrGP(D122:W122,$D$7:$W$7),Details!AC121)</f>
        <v>42</v>
      </c>
      <c r="Y122" s="5">
        <f t="shared" si="6"/>
        <v>2</v>
      </c>
      <c r="Z122" s="4" t="str">
        <f t="shared" si="7"/>
        <v>P</v>
      </c>
      <c r="AA122" s="4">
        <f>F200L!AD122</f>
        <v>64</v>
      </c>
      <c r="AB122" s="4">
        <f>F200L!AE122</f>
        <v>166</v>
      </c>
      <c r="AC122" s="5">
        <f t="shared" si="8"/>
        <v>2.5899999141693115</v>
      </c>
      <c r="AD122" s="4">
        <f t="shared" si="9"/>
        <v>85</v>
      </c>
      <c r="AE122" s="4">
        <f t="shared" si="10"/>
        <v>208</v>
      </c>
      <c r="AF122" s="5">
        <f t="shared" si="11"/>
        <v>2.4500000476837158</v>
      </c>
      <c r="AG122" s="3" t="str">
        <f>RemarksFirst(D122:W122,Details!Q121:Z121,F200L!AG122,AF122,$D$5:$W$5)</f>
        <v>PASS</v>
      </c>
    </row>
    <row r="123" spans="1:33" x14ac:dyDescent="0.35">
      <c r="A123" s="99">
        <v>116</v>
      </c>
      <c r="B123" s="3" t="str">
        <f>PROPER(Details!B122)</f>
        <v>Ewelike, Chijioke Chrisantus</v>
      </c>
      <c r="C123" s="22" t="str">
        <f>T(Details!C122)</f>
        <v>CMP/20/110897</v>
      </c>
      <c r="D123" s="18" t="s">
        <v>70</v>
      </c>
      <c r="E123" s="18" t="s">
        <v>69</v>
      </c>
      <c r="F123" s="18" t="s">
        <v>69</v>
      </c>
      <c r="G123" s="18" t="s">
        <v>69</v>
      </c>
      <c r="H123" s="18" t="s">
        <v>69</v>
      </c>
      <c r="I123" s="18" t="s">
        <v>67</v>
      </c>
      <c r="J123" s="18" t="s">
        <v>68</v>
      </c>
      <c r="K123" s="18" t="s">
        <v>68</v>
      </c>
      <c r="L123" s="18"/>
      <c r="M123" s="18"/>
      <c r="N123" s="18"/>
      <c r="O123" s="18"/>
      <c r="P123" s="18"/>
      <c r="Q123" s="18"/>
      <c r="R123" s="18"/>
      <c r="S123" s="18"/>
      <c r="T123" s="18"/>
      <c r="U123" s="18"/>
      <c r="V123" s="2" t="str" cm="1">
        <f t="array" ref="V123">AllCurCo(Details!Q122:Z122)</f>
        <v/>
      </c>
      <c r="W123" s="4">
        <f>SUM(SumTCL(D123:W123,$D$7:$W$7),Details!AB122)</f>
        <v>21</v>
      </c>
      <c r="X123" s="4">
        <f>SUM(CurrGP(D123:W123,$D$7:$W$7),Details!AC122)</f>
        <v>79</v>
      </c>
      <c r="Y123" s="5">
        <f t="shared" si="6"/>
        <v>3.7599999904632568</v>
      </c>
      <c r="Z123" s="4" t="str">
        <f t="shared" si="7"/>
        <v>P</v>
      </c>
      <c r="AA123" s="4">
        <f>F200L!AD123</f>
        <v>62</v>
      </c>
      <c r="AB123" s="4">
        <f>F200L!AE123</f>
        <v>237</v>
      </c>
      <c r="AC123" s="5">
        <f t="shared" si="8"/>
        <v>3.8199999332427979</v>
      </c>
      <c r="AD123" s="4">
        <f t="shared" si="9"/>
        <v>83</v>
      </c>
      <c r="AE123" s="4">
        <f t="shared" si="10"/>
        <v>316</v>
      </c>
      <c r="AF123" s="5">
        <f t="shared" si="11"/>
        <v>3.809999942779541</v>
      </c>
      <c r="AG123" s="3" t="str">
        <f>RemarksFirst(D123:W123,Details!Q122:Z122,F200L!AG123,AF123,$D$5:$W$5)</f>
        <v>MTH221</v>
      </c>
    </row>
    <row r="124" spans="1:33" ht="23.25" customHeight="1" x14ac:dyDescent="0.35">
      <c r="A124" s="99">
        <v>117</v>
      </c>
      <c r="B124" s="3" t="str">
        <f>PROPER(Details!B123)</f>
        <v>Uzoma, Gladys Iheoma</v>
      </c>
      <c r="C124" s="22" t="str">
        <f>T(Details!C123)</f>
        <v>CMP/20/110912</v>
      </c>
      <c r="D124" s="18" t="s">
        <v>72</v>
      </c>
      <c r="E124" s="18" t="s">
        <v>69</v>
      </c>
      <c r="F124" s="18" t="s">
        <v>69</v>
      </c>
      <c r="G124" s="18" t="s">
        <v>69</v>
      </c>
      <c r="H124" s="18" t="s">
        <v>69</v>
      </c>
      <c r="I124" s="18" t="s">
        <v>68</v>
      </c>
      <c r="J124" s="18" t="s">
        <v>67</v>
      </c>
      <c r="K124" s="18" t="s">
        <v>68</v>
      </c>
      <c r="L124" s="18"/>
      <c r="M124" s="18"/>
      <c r="N124" s="18"/>
      <c r="O124" s="18"/>
      <c r="P124" s="18"/>
      <c r="Q124" s="18"/>
      <c r="R124" s="18"/>
      <c r="S124" s="18"/>
      <c r="T124" s="18"/>
      <c r="U124" s="18"/>
      <c r="V124" s="2" t="str" cm="1">
        <f t="array" ref="V124">AllCurCo(Details!Q123:Z123)</f>
        <v>GSS126 (2)C</v>
      </c>
      <c r="W124" s="4">
        <f>SUM(SumTCL(D124:W124,$D$7:$W$7),Details!AB123)</f>
        <v>23</v>
      </c>
      <c r="X124" s="4">
        <f>SUM(CurrGP(D124:W124,$D$7:$W$7),Details!AC123)</f>
        <v>87</v>
      </c>
      <c r="Y124" s="5">
        <f t="shared" si="6"/>
        <v>3.7799999713897705</v>
      </c>
      <c r="Z124" s="4" t="str">
        <f t="shared" si="7"/>
        <v>P</v>
      </c>
      <c r="AA124" s="4">
        <f>F200L!AD124</f>
        <v>64</v>
      </c>
      <c r="AB124" s="4">
        <f>F200L!AE124</f>
        <v>163</v>
      </c>
      <c r="AC124" s="5">
        <f t="shared" si="8"/>
        <v>2.5499999523162842</v>
      </c>
      <c r="AD124" s="4">
        <f t="shared" si="9"/>
        <v>87</v>
      </c>
      <c r="AE124" s="4">
        <f t="shared" si="10"/>
        <v>250</v>
      </c>
      <c r="AF124" s="5">
        <f t="shared" si="11"/>
        <v>2.869999885559082</v>
      </c>
      <c r="AG124" s="3" t="str">
        <f>RemarksFirst(D124:W124,Details!Q123:Z123,F200L!AG124,AF124,$D$5:$W$5)</f>
        <v>GSS217</v>
      </c>
    </row>
    <row r="125" spans="1:33" ht="24" customHeight="1" x14ac:dyDescent="0.35">
      <c r="A125" s="99">
        <v>118</v>
      </c>
      <c r="B125" s="3" t="str">
        <f>PROPER(Details!B124)</f>
        <v>Aguwa, Godson Ihechi</v>
      </c>
      <c r="C125" s="22" t="str">
        <f>T(Details!C124)</f>
        <v>CMP/20/110913</v>
      </c>
      <c r="D125" s="18" t="s">
        <v>72</v>
      </c>
      <c r="E125" s="18" t="s">
        <v>67</v>
      </c>
      <c r="F125" s="18" t="s">
        <v>68</v>
      </c>
      <c r="G125" s="18" t="s">
        <v>68</v>
      </c>
      <c r="H125" s="18" t="s">
        <v>69</v>
      </c>
      <c r="I125" s="18" t="s">
        <v>776</v>
      </c>
      <c r="J125" s="18" t="s">
        <v>72</v>
      </c>
      <c r="K125" s="18" t="s">
        <v>72</v>
      </c>
      <c r="L125" s="18"/>
      <c r="M125" s="18"/>
      <c r="N125" s="18"/>
      <c r="O125" s="18"/>
      <c r="P125" s="18"/>
      <c r="Q125" s="18"/>
      <c r="R125" s="18"/>
      <c r="S125" s="18"/>
      <c r="T125" s="18"/>
      <c r="U125" s="18"/>
      <c r="V125" s="2" t="str" cm="1">
        <f t="array" ref="V125">AllCurCo(Details!Q124:Z124)</f>
        <v>MTH122 (3)E</v>
      </c>
      <c r="W125" s="4">
        <f>SUM(SumTCL(D125:W125,$D$7:$W$7),Details!AB124)</f>
        <v>21</v>
      </c>
      <c r="X125" s="4">
        <f>SUM(CurrGP(D125:W125,$D$7:$W$7),Details!AC124)</f>
        <v>50</v>
      </c>
      <c r="Y125" s="5">
        <f t="shared" si="6"/>
        <v>2.380000114440918</v>
      </c>
      <c r="Z125" s="4" t="str">
        <f t="shared" si="7"/>
        <v>CO</v>
      </c>
      <c r="AA125" s="4">
        <f>F200L!AD125</f>
        <v>62</v>
      </c>
      <c r="AB125" s="4">
        <f>F200L!AE125</f>
        <v>107</v>
      </c>
      <c r="AC125" s="5">
        <f t="shared" si="8"/>
        <v>1.7300000190734863</v>
      </c>
      <c r="AD125" s="4">
        <f t="shared" si="9"/>
        <v>83</v>
      </c>
      <c r="AE125" s="4">
        <f t="shared" si="10"/>
        <v>157</v>
      </c>
      <c r="AF125" s="5">
        <f t="shared" si="11"/>
        <v>1.8899999856948853</v>
      </c>
      <c r="AG125" s="3" t="str">
        <f>RemarksFirst(D125:W125,Details!Q124:Z124,F200L!AG125,AF125,$D$5:$W$5)</f>
        <v>CSC221,MTH211,STA212,GSS212,CSC218</v>
      </c>
    </row>
    <row r="126" spans="1:33" x14ac:dyDescent="0.35">
      <c r="A126" s="99">
        <v>119</v>
      </c>
      <c r="B126" s="3" t="str">
        <f>PROPER(Details!B125)</f>
        <v>Lawrence, Michael  Chinemerem</v>
      </c>
      <c r="C126" s="22" t="str">
        <f>T(Details!C125)</f>
        <v>CMP/20/110918</v>
      </c>
      <c r="D126" s="18" t="s">
        <v>72</v>
      </c>
      <c r="E126" s="18" t="s">
        <v>67</v>
      </c>
      <c r="F126" s="20" t="s">
        <v>72</v>
      </c>
      <c r="G126" s="18" t="s">
        <v>69</v>
      </c>
      <c r="H126" s="18" t="s">
        <v>67</v>
      </c>
      <c r="I126" s="18" t="s">
        <v>72</v>
      </c>
      <c r="J126" s="18" t="s">
        <v>72</v>
      </c>
      <c r="K126" s="18" t="s">
        <v>71</v>
      </c>
      <c r="L126" s="18"/>
      <c r="M126" s="18"/>
      <c r="N126" s="18"/>
      <c r="O126" s="18"/>
      <c r="P126" s="18"/>
      <c r="Q126" s="18"/>
      <c r="R126" s="18"/>
      <c r="S126" s="18"/>
      <c r="T126" s="18"/>
      <c r="U126" s="18"/>
      <c r="V126" s="2" t="str" cm="1">
        <f t="array" ref="V126">AllCurCo(Details!Q125:Z125)</f>
        <v>MTH122 (3)F</v>
      </c>
      <c r="W126" s="4">
        <f>SUM(SumTCL(D126:W126,$D$7:$W$7),Details!AB125)</f>
        <v>24</v>
      </c>
      <c r="X126" s="4">
        <f>SUM(CurrGP(D126:W126,$D$7:$W$7),Details!AC125)</f>
        <v>50</v>
      </c>
      <c r="Y126" s="5">
        <f t="shared" si="6"/>
        <v>2.0799999237060547</v>
      </c>
      <c r="Z126" s="4" t="str">
        <f t="shared" si="7"/>
        <v>P</v>
      </c>
      <c r="AA126" s="4">
        <f>F200L!AD126</f>
        <v>63</v>
      </c>
      <c r="AB126" s="4">
        <f>F200L!AE126</f>
        <v>128</v>
      </c>
      <c r="AC126" s="5">
        <f t="shared" si="8"/>
        <v>2.0299999713897705</v>
      </c>
      <c r="AD126" s="4">
        <f t="shared" si="9"/>
        <v>87</v>
      </c>
      <c r="AE126" s="4">
        <f t="shared" si="10"/>
        <v>178</v>
      </c>
      <c r="AF126" s="5">
        <f t="shared" si="11"/>
        <v>2.0499999523162842</v>
      </c>
      <c r="AG126" s="3" t="str">
        <f>RemarksFirst(D126:W126,Details!Q125:Z125,F200L!AG126,AF126,$D$5:$W$5)</f>
        <v>CSC218,MTH122,GSS126</v>
      </c>
    </row>
    <row r="127" spans="1:33" x14ac:dyDescent="0.35">
      <c r="A127" s="99">
        <v>120</v>
      </c>
      <c r="B127" s="3" t="str">
        <f>PROPER(Details!B126)</f>
        <v xml:space="preserve">Unamba, Blaise Gabriel </v>
      </c>
      <c r="C127" s="22" t="str">
        <f>T(Details!C126)</f>
        <v>CMP/20/110919</v>
      </c>
      <c r="D127" s="18" t="s">
        <v>72</v>
      </c>
      <c r="E127" s="18" t="s">
        <v>69</v>
      </c>
      <c r="F127" s="18" t="s">
        <v>68</v>
      </c>
      <c r="G127" s="18" t="s">
        <v>69</v>
      </c>
      <c r="H127" s="18" t="s">
        <v>69</v>
      </c>
      <c r="I127" s="18" t="s">
        <v>71</v>
      </c>
      <c r="J127" s="18" t="s">
        <v>68</v>
      </c>
      <c r="K127" s="18" t="s">
        <v>71</v>
      </c>
      <c r="L127" s="18"/>
      <c r="M127" s="18"/>
      <c r="N127" s="18"/>
      <c r="O127" s="18"/>
      <c r="P127" s="18"/>
      <c r="Q127" s="18"/>
      <c r="R127" s="18"/>
      <c r="S127" s="18"/>
      <c r="T127" s="18"/>
      <c r="U127" s="18"/>
      <c r="V127" s="2" t="str" cm="1">
        <f t="array" ref="V127">AllCurCo(Details!Q126:Z126)</f>
        <v/>
      </c>
      <c r="W127" s="4">
        <f>SUM(SumTCL(D127:W127,$D$7:$W$7),Details!AB126)</f>
        <v>21</v>
      </c>
      <c r="X127" s="4">
        <f>SUM(CurrGP(D127:W127,$D$7:$W$7),Details!AC126)</f>
        <v>68</v>
      </c>
      <c r="Y127" s="5">
        <f t="shared" si="6"/>
        <v>3.2400000095367432</v>
      </c>
      <c r="Z127" s="4" t="str">
        <f t="shared" si="7"/>
        <v>P</v>
      </c>
      <c r="AA127" s="4">
        <f>F200L!AD127</f>
        <v>62</v>
      </c>
      <c r="AB127" s="4">
        <f>F200L!AE127</f>
        <v>223</v>
      </c>
      <c r="AC127" s="5">
        <f t="shared" si="8"/>
        <v>3.5999999046325684</v>
      </c>
      <c r="AD127" s="4">
        <f t="shared" si="9"/>
        <v>83</v>
      </c>
      <c r="AE127" s="4">
        <f t="shared" si="10"/>
        <v>291</v>
      </c>
      <c r="AF127" s="5">
        <f t="shared" si="11"/>
        <v>3.5099999904632568</v>
      </c>
      <c r="AG127" s="3" t="str">
        <f>RemarksFirst(D127:W127,Details!Q126:Z126,F200L!AG127,AF127,$D$5:$W$5)</f>
        <v>PASS</v>
      </c>
    </row>
    <row r="128" spans="1:33" x14ac:dyDescent="0.35">
      <c r="A128" s="99">
        <v>121</v>
      </c>
      <c r="B128" s="3" t="str">
        <f>PROPER(Details!B127)</f>
        <v>Madumere, Victor Sopuruchukwu</v>
      </c>
      <c r="C128" s="22" t="str">
        <f>T(Details!C127)</f>
        <v>CMP/20/110922</v>
      </c>
      <c r="D128" s="18" t="s">
        <v>70</v>
      </c>
      <c r="E128" s="18" t="s">
        <v>71</v>
      </c>
      <c r="F128" s="18" t="s">
        <v>67</v>
      </c>
      <c r="G128" s="18" t="s">
        <v>69</v>
      </c>
      <c r="H128" s="18" t="s">
        <v>67</v>
      </c>
      <c r="I128" s="18" t="s">
        <v>67</v>
      </c>
      <c r="J128" s="18" t="s">
        <v>70</v>
      </c>
      <c r="K128" s="18" t="s">
        <v>71</v>
      </c>
      <c r="L128" s="18"/>
      <c r="M128" s="18"/>
      <c r="N128" s="18"/>
      <c r="O128" s="18"/>
      <c r="P128" s="18"/>
      <c r="Q128" s="18"/>
      <c r="R128" s="18"/>
      <c r="S128" s="18"/>
      <c r="T128" s="18"/>
      <c r="U128" s="18"/>
      <c r="V128" s="2" t="str" cm="1">
        <f t="array" ref="V128">AllCurCo(Details!Q127:Z127)</f>
        <v>CHM124 (1)C</v>
      </c>
      <c r="W128" s="4">
        <f>SUM(SumTCL(D128:W128,$D$7:$W$7),Details!AB127)</f>
        <v>22</v>
      </c>
      <c r="X128" s="4">
        <f>SUM(CurrGP(D128:W128,$D$7:$W$7),Details!AC127)</f>
        <v>60</v>
      </c>
      <c r="Y128" s="5">
        <f t="shared" si="6"/>
        <v>2.7300000190734863</v>
      </c>
      <c r="Z128" s="4" t="str">
        <f t="shared" si="7"/>
        <v>CO</v>
      </c>
      <c r="AA128" s="4">
        <f>F200L!AD128</f>
        <v>63</v>
      </c>
      <c r="AB128" s="4">
        <f>F200L!AE128</f>
        <v>207</v>
      </c>
      <c r="AC128" s="5">
        <f t="shared" si="8"/>
        <v>3.2899999618530273</v>
      </c>
      <c r="AD128" s="4">
        <f t="shared" si="9"/>
        <v>85</v>
      </c>
      <c r="AE128" s="4">
        <f t="shared" si="10"/>
        <v>267</v>
      </c>
      <c r="AF128" s="5">
        <f t="shared" si="11"/>
        <v>3.1400001049041748</v>
      </c>
      <c r="AG128" s="3" t="str">
        <f>RemarksFirst(D128:W128,Details!Q127:Z127,F200L!AG128,AF128,$D$5:$W$5)</f>
        <v>MTH221,CSC222</v>
      </c>
    </row>
    <row r="129" spans="1:33" x14ac:dyDescent="0.35">
      <c r="A129" s="99">
        <v>122</v>
      </c>
      <c r="B129" s="3" t="str">
        <f>PROPER(Details!B128)</f>
        <v>Onyealisi, Nzubechi Emmanuel</v>
      </c>
      <c r="C129" s="22" t="str">
        <f>T(Details!C128)</f>
        <v>CMP/20/110943</v>
      </c>
      <c r="D129" s="18" t="s">
        <v>67</v>
      </c>
      <c r="E129" s="18" t="s">
        <v>69</v>
      </c>
      <c r="F129" s="18" t="s">
        <v>69</v>
      </c>
      <c r="G129" s="18" t="s">
        <v>69</v>
      </c>
      <c r="H129" s="18" t="s">
        <v>69</v>
      </c>
      <c r="I129" s="18" t="s">
        <v>69</v>
      </c>
      <c r="J129" s="18" t="s">
        <v>69</v>
      </c>
      <c r="K129" s="18" t="s">
        <v>69</v>
      </c>
      <c r="L129" s="18"/>
      <c r="M129" s="18"/>
      <c r="N129" s="18"/>
      <c r="O129" s="18"/>
      <c r="P129" s="18"/>
      <c r="Q129" s="18"/>
      <c r="R129" s="18"/>
      <c r="S129" s="18"/>
      <c r="T129" s="18"/>
      <c r="U129" s="18"/>
      <c r="V129" s="2" t="str" cm="1">
        <f t="array" ref="V129">AllCurCo(Details!Q128:Z128)</f>
        <v/>
      </c>
      <c r="W129" s="4">
        <f>SUM(SumTCL(D129:W129,$D$7:$W$7),Details!AB128)</f>
        <v>21</v>
      </c>
      <c r="X129" s="4">
        <f>SUM(CurrGP(D129:W129,$D$7:$W$7),Details!AC128)</f>
        <v>102</v>
      </c>
      <c r="Y129" s="5">
        <f t="shared" si="6"/>
        <v>4.8600001335144043</v>
      </c>
      <c r="Z129" s="4" t="str">
        <f t="shared" si="7"/>
        <v>P</v>
      </c>
      <c r="AA129" s="4">
        <f>F200L!AD129</f>
        <v>63</v>
      </c>
      <c r="AB129" s="4">
        <f>F200L!AE129</f>
        <v>199</v>
      </c>
      <c r="AC129" s="5">
        <f t="shared" si="8"/>
        <v>3.1600000858306885</v>
      </c>
      <c r="AD129" s="4">
        <f t="shared" si="9"/>
        <v>84</v>
      </c>
      <c r="AE129" s="4">
        <f t="shared" si="10"/>
        <v>301</v>
      </c>
      <c r="AF129" s="5">
        <f t="shared" si="11"/>
        <v>3.5799999237060547</v>
      </c>
      <c r="AG129" s="3" t="str">
        <f>RemarksFirst(D129:W129,Details!Q128:Z128,F200L!AG129,AF129,$D$5:$W$5)</f>
        <v>PASS</v>
      </c>
    </row>
    <row r="130" spans="1:33" ht="21" x14ac:dyDescent="0.35">
      <c r="A130" s="99">
        <v>123</v>
      </c>
      <c r="B130" s="3" t="str">
        <f>PROPER(Details!B129)</f>
        <v>Nwaokoro, Victor Uchechi</v>
      </c>
      <c r="C130" s="22" t="str">
        <f>T(Details!C129)</f>
        <v>CMP/20/110945</v>
      </c>
      <c r="D130" s="18" t="s">
        <v>67</v>
      </c>
      <c r="E130" s="18" t="s">
        <v>69</v>
      </c>
      <c r="F130" s="18" t="s">
        <v>69</v>
      </c>
      <c r="G130" s="18" t="s">
        <v>71</v>
      </c>
      <c r="H130" s="18" t="s">
        <v>69</v>
      </c>
      <c r="I130" s="18" t="s">
        <v>67</v>
      </c>
      <c r="J130" s="18" t="s">
        <v>69</v>
      </c>
      <c r="K130" s="18" t="s">
        <v>69</v>
      </c>
      <c r="L130" s="18"/>
      <c r="M130" s="18"/>
      <c r="N130" s="18"/>
      <c r="O130" s="18"/>
      <c r="P130" s="18"/>
      <c r="Q130" s="18"/>
      <c r="R130" s="18"/>
      <c r="S130" s="18"/>
      <c r="T130" s="18"/>
      <c r="U130" s="18"/>
      <c r="V130" s="2" t="str" cm="1">
        <f t="array" ref="V130">AllCurCo(Details!Q129:Z129)</f>
        <v>CHM124 (1)A,PHY127 (1)C</v>
      </c>
      <c r="W130" s="4">
        <f>SUM(SumTCL(D130:W130,$D$7:$W$7),Details!AB129)</f>
        <v>23</v>
      </c>
      <c r="X130" s="4">
        <f>SUM(CurrGP(D130:W130,$D$7:$W$7),Details!AC129)</f>
        <v>98</v>
      </c>
      <c r="Y130" s="5">
        <f t="shared" si="6"/>
        <v>4.2600002288818359</v>
      </c>
      <c r="Z130" s="4" t="str">
        <f t="shared" si="7"/>
        <v>P</v>
      </c>
      <c r="AA130" s="4">
        <f>F200L!AD130</f>
        <v>63</v>
      </c>
      <c r="AB130" s="4">
        <f>F200L!AE130</f>
        <v>229</v>
      </c>
      <c r="AC130" s="5">
        <f t="shared" si="8"/>
        <v>3.630000114440918</v>
      </c>
      <c r="AD130" s="4">
        <f t="shared" si="9"/>
        <v>86</v>
      </c>
      <c r="AE130" s="4">
        <f t="shared" si="10"/>
        <v>327</v>
      </c>
      <c r="AF130" s="5">
        <f t="shared" si="11"/>
        <v>3.7999999523162842</v>
      </c>
      <c r="AG130" s="3" t="str">
        <f>RemarksFirst(D130:W130,Details!Q129:Z129,F200L!AG130,AF130,$D$5:$W$5)</f>
        <v>CSC218</v>
      </c>
    </row>
    <row r="131" spans="1:33" ht="21" x14ac:dyDescent="0.35">
      <c r="A131" s="99">
        <v>124</v>
      </c>
      <c r="B131" s="3" t="str">
        <f>PROPER(Details!B130)</f>
        <v>Nwankwo, Chinonso Michael</v>
      </c>
      <c r="C131" s="22" t="str">
        <f>T(Details!C130)</f>
        <v>CMP/20/110954</v>
      </c>
      <c r="D131" s="18" t="s">
        <v>69</v>
      </c>
      <c r="E131" s="18" t="s">
        <v>68</v>
      </c>
      <c r="F131" s="18" t="s">
        <v>68</v>
      </c>
      <c r="G131" s="18" t="s">
        <v>69</v>
      </c>
      <c r="H131" s="18" t="s">
        <v>69</v>
      </c>
      <c r="I131" s="18" t="s">
        <v>68</v>
      </c>
      <c r="J131" s="18" t="s">
        <v>69</v>
      </c>
      <c r="K131" s="18" t="s">
        <v>69</v>
      </c>
      <c r="L131" s="18"/>
      <c r="M131" s="18"/>
      <c r="N131" s="18"/>
      <c r="O131" s="18"/>
      <c r="P131" s="18"/>
      <c r="Q131" s="18"/>
      <c r="R131" s="18"/>
      <c r="S131" s="18"/>
      <c r="T131" s="18"/>
      <c r="U131" s="18"/>
      <c r="V131" s="2" t="str" cm="1">
        <f t="array" ref="V131">AllCurCo(Details!Q130:Z130)</f>
        <v>CHM124 (1)A,CHM121 (3)B</v>
      </c>
      <c r="W131" s="4">
        <f>SUM(SumTCL(D131:W131,$D$7:$W$7),Details!AB130)</f>
        <v>25</v>
      </c>
      <c r="X131" s="4">
        <f>SUM(CurrGP(D131:W131,$D$7:$W$7),Details!AC130)</f>
        <v>104</v>
      </c>
      <c r="Y131" s="5">
        <f t="shared" si="6"/>
        <v>4.1599998474121094</v>
      </c>
      <c r="Z131" s="4" t="str">
        <f t="shared" si="7"/>
        <v>P</v>
      </c>
      <c r="AA131" s="4">
        <f>F200L!AD131</f>
        <v>65</v>
      </c>
      <c r="AB131" s="4">
        <f>F200L!AE131</f>
        <v>171</v>
      </c>
      <c r="AC131" s="5">
        <f t="shared" si="8"/>
        <v>2.630000114440918</v>
      </c>
      <c r="AD131" s="4">
        <f t="shared" si="9"/>
        <v>90</v>
      </c>
      <c r="AE131" s="4">
        <f t="shared" si="10"/>
        <v>275</v>
      </c>
      <c r="AF131" s="5">
        <f t="shared" si="11"/>
        <v>3.059999942779541</v>
      </c>
      <c r="AG131" s="3" t="str">
        <f>RemarksFirst(D131:W131,Details!Q130:Z130,F200L!AG131,AF131,$D$5:$W$5)</f>
        <v>PASS</v>
      </c>
    </row>
    <row r="132" spans="1:33" x14ac:dyDescent="0.35">
      <c r="A132" s="99">
        <v>125</v>
      </c>
      <c r="B132" s="3"/>
      <c r="C132" s="22"/>
      <c r="D132" s="18"/>
      <c r="E132" s="18"/>
      <c r="F132" s="18"/>
      <c r="G132" s="18"/>
      <c r="H132" s="18"/>
      <c r="I132" s="18"/>
      <c r="J132" s="18"/>
      <c r="K132" s="18"/>
      <c r="L132" s="18"/>
      <c r="M132" s="18"/>
      <c r="N132" s="18"/>
      <c r="O132" s="18"/>
      <c r="P132" s="18"/>
      <c r="Q132" s="18"/>
      <c r="R132" s="18"/>
      <c r="S132" s="18"/>
      <c r="T132" s="18"/>
      <c r="U132" s="18"/>
      <c r="V132" s="2" t="str" cm="1">
        <f t="array" ref="V132">AllCurCo(Details!Q131:Z131)</f>
        <v/>
      </c>
      <c r="W132" s="4"/>
      <c r="X132" s="4"/>
      <c r="Y132" s="5"/>
      <c r="Z132" s="4"/>
      <c r="AA132" s="4"/>
      <c r="AB132" s="4"/>
      <c r="AC132" s="5"/>
      <c r="AD132" s="4"/>
      <c r="AE132" s="4"/>
      <c r="AF132" s="5"/>
      <c r="AG132" s="3"/>
    </row>
    <row r="133" spans="1:33" x14ac:dyDescent="0.35">
      <c r="A133" s="99">
        <v>126</v>
      </c>
      <c r="B133" s="3" t="str">
        <f>PROPER(Details!B132)</f>
        <v>Akintunde, Aanu John</v>
      </c>
      <c r="C133" s="22" t="str">
        <f>T(Details!C132)</f>
        <v>CMP/20/110996</v>
      </c>
      <c r="D133" s="18" t="s">
        <v>70</v>
      </c>
      <c r="E133" s="18" t="s">
        <v>67</v>
      </c>
      <c r="F133" s="18" t="s">
        <v>72</v>
      </c>
      <c r="G133" s="18" t="s">
        <v>69</v>
      </c>
      <c r="H133" s="18" t="s">
        <v>67</v>
      </c>
      <c r="I133" s="18" t="s">
        <v>71</v>
      </c>
      <c r="J133" s="18" t="s">
        <v>68</v>
      </c>
      <c r="K133" s="18" t="s">
        <v>68</v>
      </c>
      <c r="L133" s="18"/>
      <c r="M133" s="18"/>
      <c r="N133" s="18"/>
      <c r="O133" s="18"/>
      <c r="P133" s="18"/>
      <c r="Q133" s="18"/>
      <c r="R133" s="18"/>
      <c r="S133" s="18"/>
      <c r="T133" s="18"/>
      <c r="U133" s="18"/>
      <c r="V133" s="2" t="str" cm="1">
        <f t="array" ref="V133">AllCurCo(Details!Q132:Z132)</f>
        <v/>
      </c>
      <c r="W133" s="4">
        <f>SUM(SumTCL(D133:W133,$D$7:$W$7),Details!AB132)</f>
        <v>21</v>
      </c>
      <c r="X133" s="4">
        <f>SUM(CurrGP(D133:W133,$D$7:$W$7),Details!AC132)</f>
        <v>56</v>
      </c>
      <c r="Y133" s="5">
        <f t="shared" si="6"/>
        <v>2.6700000762939453</v>
      </c>
      <c r="Z133" s="4" t="str">
        <f t="shared" si="7"/>
        <v>P</v>
      </c>
      <c r="AA133" s="4">
        <f>F200L!AD133</f>
        <v>62</v>
      </c>
      <c r="AB133" s="4">
        <f>F200L!AE133</f>
        <v>211</v>
      </c>
      <c r="AC133" s="5">
        <f t="shared" si="8"/>
        <v>3.4000000953674316</v>
      </c>
      <c r="AD133" s="4">
        <f t="shared" si="9"/>
        <v>83</v>
      </c>
      <c r="AE133" s="4">
        <f t="shared" si="10"/>
        <v>267</v>
      </c>
      <c r="AF133" s="5">
        <f t="shared" si="11"/>
        <v>3.2200000286102295</v>
      </c>
      <c r="AG133" s="3" t="str">
        <f>RemarksFirst(D133:W133,Details!Q132:Z132,F200L!AG133,AF133,$D$5:$W$5)</f>
        <v>MTH221</v>
      </c>
    </row>
    <row r="134" spans="1:33" x14ac:dyDescent="0.35">
      <c r="A134" s="99">
        <v>127</v>
      </c>
      <c r="B134" s="3" t="str">
        <f>PROPER(Details!B133)</f>
        <v>Nwanta, Chinedu John</v>
      </c>
      <c r="C134" s="22" t="str">
        <f>T(Details!C133)</f>
        <v>CMP/20/111032</v>
      </c>
      <c r="D134" s="18" t="s">
        <v>67</v>
      </c>
      <c r="E134" s="18" t="s">
        <v>67</v>
      </c>
      <c r="F134" s="18" t="s">
        <v>69</v>
      </c>
      <c r="G134" s="18" t="s">
        <v>69</v>
      </c>
      <c r="H134" s="18" t="s">
        <v>69</v>
      </c>
      <c r="I134" s="18" t="s">
        <v>69</v>
      </c>
      <c r="J134" s="18" t="s">
        <v>67</v>
      </c>
      <c r="K134" s="18" t="s">
        <v>69</v>
      </c>
      <c r="L134" s="18"/>
      <c r="M134" s="18"/>
      <c r="N134" s="18"/>
      <c r="O134" s="18"/>
      <c r="P134" s="18"/>
      <c r="Q134" s="18"/>
      <c r="R134" s="18"/>
      <c r="S134" s="18"/>
      <c r="T134" s="18"/>
      <c r="U134" s="18"/>
      <c r="V134" s="2" t="str" cm="1">
        <f t="array" ref="V134">AllCurCo(Details!Q133:Z133)</f>
        <v/>
      </c>
      <c r="W134" s="4">
        <f>SUM(SumTCL(D134:W134,$D$7:$W$7),Details!AB133)</f>
        <v>21</v>
      </c>
      <c r="X134" s="4">
        <f>SUM(CurrGP(D134:W134,$D$7:$W$7),Details!AC133)</f>
        <v>97</v>
      </c>
      <c r="Y134" s="5">
        <f t="shared" si="6"/>
        <v>4.619999885559082</v>
      </c>
      <c r="Z134" s="4" t="str">
        <f t="shared" si="7"/>
        <v>P</v>
      </c>
      <c r="AA134" s="4">
        <f>F200L!AD134</f>
        <v>62</v>
      </c>
      <c r="AB134" s="4">
        <f>F200L!AE134</f>
        <v>260</v>
      </c>
      <c r="AC134" s="5">
        <f t="shared" si="8"/>
        <v>4.190000057220459</v>
      </c>
      <c r="AD134" s="4">
        <f t="shared" si="9"/>
        <v>83</v>
      </c>
      <c r="AE134" s="4">
        <f t="shared" si="10"/>
        <v>357</v>
      </c>
      <c r="AF134" s="5">
        <f t="shared" si="11"/>
        <v>4.3000001907348633</v>
      </c>
      <c r="AG134" s="3" t="str">
        <f>RemarksFirst(D134:W134,Details!Q133:Z133,F200L!AG134,AF134,$D$5:$W$5)</f>
        <v>COMMENDATION</v>
      </c>
    </row>
    <row r="135" spans="1:33" x14ac:dyDescent="0.35">
      <c r="A135" s="99">
        <v>128</v>
      </c>
      <c r="B135" s="3" t="str">
        <f>PROPER(Details!B134)</f>
        <v>Chukwuma, Chibuike Blessed</v>
      </c>
      <c r="C135" s="22" t="str">
        <f>T(Details!C134)</f>
        <v>CMP/20/111037</v>
      </c>
      <c r="D135" s="18" t="s">
        <v>72</v>
      </c>
      <c r="E135" s="18" t="s">
        <v>72</v>
      </c>
      <c r="F135" s="18" t="s">
        <v>68</v>
      </c>
      <c r="G135" s="18" t="s">
        <v>71</v>
      </c>
      <c r="H135" s="18" t="s">
        <v>68</v>
      </c>
      <c r="I135" s="18" t="s">
        <v>71</v>
      </c>
      <c r="J135" s="18" t="s">
        <v>71</v>
      </c>
      <c r="K135" s="18" t="s">
        <v>71</v>
      </c>
      <c r="L135" s="18"/>
      <c r="M135" s="18"/>
      <c r="N135" s="18"/>
      <c r="O135" s="18"/>
      <c r="P135" s="18"/>
      <c r="Q135" s="18"/>
      <c r="R135" s="18"/>
      <c r="S135" s="18"/>
      <c r="T135" s="18"/>
      <c r="U135" s="18"/>
      <c r="V135" s="2" t="str" cm="1">
        <f t="array" ref="V135">AllCurCo(Details!Q134:Z134)</f>
        <v>CHM124 (1)C</v>
      </c>
      <c r="W135" s="4">
        <f>SUM(SumTCL(D135:W135,$D$7:$W$7),Details!AB134)</f>
        <v>22</v>
      </c>
      <c r="X135" s="4">
        <f>SUM(CurrGP(D135:W135,$D$7:$W$7),Details!AC134)</f>
        <v>44</v>
      </c>
      <c r="Y135" s="5">
        <f t="shared" si="6"/>
        <v>2</v>
      </c>
      <c r="Z135" s="4" t="str">
        <f t="shared" si="7"/>
        <v>P</v>
      </c>
      <c r="AA135" s="4">
        <f>F200L!AD135</f>
        <v>65</v>
      </c>
      <c r="AB135" s="4">
        <f>F200L!AE135</f>
        <v>153</v>
      </c>
      <c r="AC135" s="5">
        <f t="shared" si="8"/>
        <v>2.3499999046325684</v>
      </c>
      <c r="AD135" s="4">
        <f t="shared" si="9"/>
        <v>87</v>
      </c>
      <c r="AE135" s="4">
        <f t="shared" si="10"/>
        <v>197</v>
      </c>
      <c r="AF135" s="5">
        <f t="shared" si="11"/>
        <v>2.2599999904632568</v>
      </c>
      <c r="AG135" s="3" t="str">
        <f>RemarksFirst(D135:W135,Details!Q134:Z134,F200L!AG135,AF135,$D$5:$W$5)</f>
        <v>MTH211</v>
      </c>
    </row>
    <row r="136" spans="1:33" x14ac:dyDescent="0.35">
      <c r="A136" s="99">
        <v>129</v>
      </c>
      <c r="B136" s="3" t="str">
        <f>PROPER(Details!B135)</f>
        <v xml:space="preserve">Nnaji, Moses Chinedu </v>
      </c>
      <c r="C136" s="22" t="str">
        <f>T(Details!C135)</f>
        <v>CMP/20/111042</v>
      </c>
      <c r="D136" s="18" t="s">
        <v>68</v>
      </c>
      <c r="E136" s="18" t="s">
        <v>68</v>
      </c>
      <c r="F136" s="18" t="s">
        <v>69</v>
      </c>
      <c r="G136" s="18" t="s">
        <v>69</v>
      </c>
      <c r="H136" s="18" t="s">
        <v>69</v>
      </c>
      <c r="I136" s="18" t="s">
        <v>72</v>
      </c>
      <c r="J136" s="18" t="s">
        <v>69</v>
      </c>
      <c r="K136" s="18" t="s">
        <v>71</v>
      </c>
      <c r="L136" s="18"/>
      <c r="M136" s="18"/>
      <c r="N136" s="18"/>
      <c r="O136" s="18"/>
      <c r="P136" s="18"/>
      <c r="Q136" s="18"/>
      <c r="R136" s="18"/>
      <c r="S136" s="18"/>
      <c r="T136" s="18"/>
      <c r="U136" s="18"/>
      <c r="V136" s="2" t="str" cm="1">
        <f t="array" ref="V136">AllCurCo(Details!Q135:Z135)</f>
        <v/>
      </c>
      <c r="W136" s="4">
        <f>SUM(SumTCL(D136:W136,$D$7:$W$7),Details!AB135)</f>
        <v>21</v>
      </c>
      <c r="X136" s="4">
        <f>SUM(CurrGP(D136:W136,$D$7:$W$7),Details!AC135)</f>
        <v>75</v>
      </c>
      <c r="Y136" s="5">
        <f t="shared" si="6"/>
        <v>3.5699999332427979</v>
      </c>
      <c r="Z136" s="4" t="str">
        <f t="shared" si="7"/>
        <v>P</v>
      </c>
      <c r="AA136" s="4">
        <f>F200L!AD136</f>
        <v>63</v>
      </c>
      <c r="AB136" s="4">
        <f>F200L!AE136</f>
        <v>210</v>
      </c>
      <c r="AC136" s="5">
        <f t="shared" si="8"/>
        <v>3.3299999237060547</v>
      </c>
      <c r="AD136" s="4">
        <f t="shared" si="9"/>
        <v>84</v>
      </c>
      <c r="AE136" s="4">
        <f t="shared" si="10"/>
        <v>285</v>
      </c>
      <c r="AF136" s="5">
        <f t="shared" si="11"/>
        <v>3.3900001049041748</v>
      </c>
      <c r="AG136" s="3" t="str">
        <f>RemarksFirst(D136:W136,Details!Q135:Z135,F200L!AG136,AF136,$D$5:$W$5)</f>
        <v>CSC218,CHM114</v>
      </c>
    </row>
    <row r="137" spans="1:33" x14ac:dyDescent="0.35">
      <c r="A137" s="99">
        <v>130</v>
      </c>
      <c r="B137" s="3" t="str">
        <f>PROPER(Details!B136)</f>
        <v>Agu, Ifeanyichukwu Victor</v>
      </c>
      <c r="C137" s="22" t="str">
        <f>T(Details!C136)</f>
        <v>CMP/20/111043</v>
      </c>
      <c r="D137" s="18" t="s">
        <v>68</v>
      </c>
      <c r="E137" s="18" t="s">
        <v>70</v>
      </c>
      <c r="F137" s="18" t="s">
        <v>67</v>
      </c>
      <c r="G137" s="18" t="s">
        <v>69</v>
      </c>
      <c r="H137" s="18" t="s">
        <v>69</v>
      </c>
      <c r="I137" s="18" t="s">
        <v>72</v>
      </c>
      <c r="J137" s="18" t="s">
        <v>67</v>
      </c>
      <c r="K137" s="18" t="s">
        <v>72</v>
      </c>
      <c r="L137" s="18"/>
      <c r="M137" s="18"/>
      <c r="N137" s="18"/>
      <c r="O137" s="18"/>
      <c r="P137" s="18"/>
      <c r="Q137" s="18"/>
      <c r="R137" s="18"/>
      <c r="S137" s="18"/>
      <c r="T137" s="18"/>
      <c r="U137" s="18"/>
      <c r="V137" s="2" t="str" cm="1">
        <f t="array" ref="V137">AllCurCo(Details!Q136:Z136)</f>
        <v/>
      </c>
      <c r="W137" s="4">
        <f>SUM(SumTCL(D137:W137,$D$7:$W$7),Details!AB136)</f>
        <v>21</v>
      </c>
      <c r="X137" s="4">
        <f>SUM(CurrGP(D137:W137,$D$7:$W$7),Details!AC136)</f>
        <v>59</v>
      </c>
      <c r="Y137" s="5">
        <f t="shared" ref="Y137:Y200" si="12">GradePointAve(X137,W137)</f>
        <v>2.809999942779541</v>
      </c>
      <c r="Z137" s="4" t="str">
        <f t="shared" ref="Z137:Z200" si="13">SRT(I137:U137)</f>
        <v>P</v>
      </c>
      <c r="AA137" s="4">
        <f>F200L!AD137</f>
        <v>64</v>
      </c>
      <c r="AB137" s="4">
        <f>F200L!AE137</f>
        <v>168</v>
      </c>
      <c r="AC137" s="5">
        <f t="shared" ref="AC137:AC200" si="14">GradePointAve(AB137,AA137)</f>
        <v>2.630000114440918</v>
      </c>
      <c r="AD137" s="4">
        <f t="shared" ref="AD137:AD200" si="15">SUM(W137,AA137)</f>
        <v>85</v>
      </c>
      <c r="AE137" s="4">
        <f t="shared" ref="AE137:AE200" si="16">SUM(X137,AB137)</f>
        <v>227</v>
      </c>
      <c r="AF137" s="5">
        <f t="shared" ref="AF137:AF200" si="17">GradePointAve(AE137,AD137)</f>
        <v>2.6700000762939453</v>
      </c>
      <c r="AG137" s="3" t="str">
        <f>RemarksFirst(D137:W137,Details!Q136:Z136,F200L!AG137,AF137,$D$5:$W$5)</f>
        <v>MTH222</v>
      </c>
    </row>
    <row r="138" spans="1:33" x14ac:dyDescent="0.35">
      <c r="A138" s="99">
        <v>131</v>
      </c>
      <c r="B138" s="3" t="str">
        <f>PROPER(Details!B137)</f>
        <v xml:space="preserve">Ubah,  Victor  Chinaecherem </v>
      </c>
      <c r="C138" s="22" t="str">
        <f>T(Details!C137)</f>
        <v>CMP/20/111048</v>
      </c>
      <c r="D138" s="18" t="s">
        <v>71</v>
      </c>
      <c r="E138" s="18" t="s">
        <v>71</v>
      </c>
      <c r="F138" s="18" t="s">
        <v>67</v>
      </c>
      <c r="G138" s="18" t="s">
        <v>69</v>
      </c>
      <c r="H138" s="18" t="s">
        <v>69</v>
      </c>
      <c r="I138" s="18" t="s">
        <v>68</v>
      </c>
      <c r="J138" s="18" t="s">
        <v>69</v>
      </c>
      <c r="K138" s="18" t="s">
        <v>71</v>
      </c>
      <c r="L138" s="18"/>
      <c r="M138" s="18"/>
      <c r="N138" s="18"/>
      <c r="O138" s="18"/>
      <c r="P138" s="18"/>
      <c r="Q138" s="18"/>
      <c r="R138" s="18"/>
      <c r="S138" s="18"/>
      <c r="T138" s="18"/>
      <c r="U138" s="18"/>
      <c r="V138" s="2" t="str" cm="1">
        <f t="array" ref="V138">AllCurCo(Details!Q137:Z137)</f>
        <v>CHM124 (1)C</v>
      </c>
      <c r="W138" s="4">
        <f>SUM(SumTCL(D138:W138,$D$7:$W$7),Details!AB137)</f>
        <v>22</v>
      </c>
      <c r="X138" s="4">
        <f>SUM(CurrGP(D138:W138,$D$7:$W$7),Details!AC137)</f>
        <v>75</v>
      </c>
      <c r="Y138" s="5">
        <f t="shared" si="12"/>
        <v>3.4100000858306885</v>
      </c>
      <c r="Z138" s="4" t="str">
        <f t="shared" si="13"/>
        <v>P</v>
      </c>
      <c r="AA138" s="4">
        <f>F200L!AD138</f>
        <v>64</v>
      </c>
      <c r="AB138" s="4">
        <f>F200L!AE138</f>
        <v>194</v>
      </c>
      <c r="AC138" s="5">
        <f t="shared" si="14"/>
        <v>3.0299999713897705</v>
      </c>
      <c r="AD138" s="4">
        <f t="shared" si="15"/>
        <v>86</v>
      </c>
      <c r="AE138" s="4">
        <f t="shared" si="16"/>
        <v>269</v>
      </c>
      <c r="AF138" s="5">
        <f t="shared" si="17"/>
        <v>3.130000114440918</v>
      </c>
      <c r="AG138" s="3" t="str">
        <f>RemarksFirst(D138:W138,Details!Q137:Z137,F200L!AG138,AF138,$D$5:$W$5)</f>
        <v>PASS</v>
      </c>
    </row>
    <row r="139" spans="1:33" x14ac:dyDescent="0.35">
      <c r="A139" s="99">
        <v>132</v>
      </c>
      <c r="B139" s="3" t="str">
        <f>PROPER(Details!B138)</f>
        <v>Ubochi, Kenneth Okechukwu</v>
      </c>
      <c r="C139" s="22" t="str">
        <f>T(Details!C138)</f>
        <v>CMP/20/111057</v>
      </c>
      <c r="D139" s="18" t="s">
        <v>72</v>
      </c>
      <c r="E139" s="18" t="s">
        <v>67</v>
      </c>
      <c r="F139" s="18" t="s">
        <v>68</v>
      </c>
      <c r="G139" s="18" t="s">
        <v>67</v>
      </c>
      <c r="H139" s="18" t="s">
        <v>71</v>
      </c>
      <c r="I139" s="18" t="s">
        <v>70</v>
      </c>
      <c r="J139" s="18" t="s">
        <v>68</v>
      </c>
      <c r="K139" s="18" t="s">
        <v>71</v>
      </c>
      <c r="L139" s="18"/>
      <c r="M139" s="18"/>
      <c r="N139" s="18"/>
      <c r="O139" s="18"/>
      <c r="P139" s="18"/>
      <c r="Q139" s="18"/>
      <c r="R139" s="18"/>
      <c r="S139" s="18"/>
      <c r="T139" s="18"/>
      <c r="U139" s="18"/>
      <c r="V139" s="2" t="str" cm="1">
        <f t="array" ref="V139">AllCurCo(Details!Q138:Z138)</f>
        <v>CHM124 (1)A</v>
      </c>
      <c r="W139" s="4">
        <f>SUM(SumTCL(D139:W139,$D$7:$W$7),Details!AB138)</f>
        <v>22</v>
      </c>
      <c r="X139" s="4">
        <f>SUM(CurrGP(D139:W139,$D$7:$W$7),Details!AC138)</f>
        <v>55</v>
      </c>
      <c r="Y139" s="5">
        <f t="shared" si="12"/>
        <v>2.5</v>
      </c>
      <c r="Z139" s="4" t="str">
        <f t="shared" si="13"/>
        <v>CO</v>
      </c>
      <c r="AA139" s="4">
        <f>F200L!AD139</f>
        <v>62</v>
      </c>
      <c r="AB139" s="4">
        <f>F200L!AE139</f>
        <v>153</v>
      </c>
      <c r="AC139" s="5">
        <f t="shared" si="14"/>
        <v>2.4700000286102295</v>
      </c>
      <c r="AD139" s="4">
        <f t="shared" si="15"/>
        <v>84</v>
      </c>
      <c r="AE139" s="4">
        <f t="shared" si="16"/>
        <v>208</v>
      </c>
      <c r="AF139" s="5">
        <f t="shared" si="17"/>
        <v>2.4800000190734863</v>
      </c>
      <c r="AG139" s="3" t="str">
        <f>RemarksFirst(D139:W139,Details!Q138:Z138,F200L!AG139,AF139,$D$5:$W$5)</f>
        <v>CSC221,PHY212,CSC211</v>
      </c>
    </row>
    <row r="140" spans="1:33" x14ac:dyDescent="0.35">
      <c r="A140" s="99">
        <v>133</v>
      </c>
      <c r="B140" s="3" t="str">
        <f>PROPER(Details!B139)</f>
        <v>Edet, Nsikak Aniefiok</v>
      </c>
      <c r="C140" s="22" t="str">
        <f>T(Details!C139)</f>
        <v>CMP/20/111058</v>
      </c>
      <c r="D140" s="18" t="s">
        <v>67</v>
      </c>
      <c r="E140" s="18" t="s">
        <v>67</v>
      </c>
      <c r="F140" s="18" t="s">
        <v>67</v>
      </c>
      <c r="G140" s="18" t="s">
        <v>69</v>
      </c>
      <c r="H140" s="18" t="s">
        <v>69</v>
      </c>
      <c r="I140" s="18" t="s">
        <v>69</v>
      </c>
      <c r="J140" s="18" t="s">
        <v>67</v>
      </c>
      <c r="K140" s="18" t="s">
        <v>69</v>
      </c>
      <c r="L140" s="18"/>
      <c r="M140" s="18"/>
      <c r="N140" s="18"/>
      <c r="O140" s="18"/>
      <c r="P140" s="18"/>
      <c r="Q140" s="18"/>
      <c r="R140" s="18"/>
      <c r="S140" s="18"/>
      <c r="T140" s="18"/>
      <c r="U140" s="18"/>
      <c r="V140" s="2" t="str" cm="1">
        <f t="array" ref="V140">AllCurCo(Details!Q139:Z139)</f>
        <v/>
      </c>
      <c r="W140" s="4">
        <f>SUM(SumTCL(D140:W140,$D$7:$W$7),Details!AB139)</f>
        <v>21</v>
      </c>
      <c r="X140" s="4">
        <f>SUM(CurrGP(D140:W140,$D$7:$W$7),Details!AC139)</f>
        <v>94</v>
      </c>
      <c r="Y140" s="5">
        <f t="shared" si="12"/>
        <v>4.4800000190734863</v>
      </c>
      <c r="Z140" s="4" t="str">
        <f t="shared" si="13"/>
        <v>P</v>
      </c>
      <c r="AA140" s="4">
        <f>F200L!AD140</f>
        <v>62</v>
      </c>
      <c r="AB140" s="4">
        <f>F200L!AE140</f>
        <v>205</v>
      </c>
      <c r="AC140" s="5">
        <f t="shared" si="14"/>
        <v>3.309999942779541</v>
      </c>
      <c r="AD140" s="4">
        <f t="shared" si="15"/>
        <v>83</v>
      </c>
      <c r="AE140" s="4">
        <f t="shared" si="16"/>
        <v>299</v>
      </c>
      <c r="AF140" s="5">
        <f t="shared" si="17"/>
        <v>3.5999999046325684</v>
      </c>
      <c r="AG140" s="3" t="str">
        <f>RemarksFirst(D140:W140,Details!Q139:Z139,F200L!AG140,AF140,$D$5:$W$5)</f>
        <v>PASS</v>
      </c>
    </row>
    <row r="141" spans="1:33" ht="21" x14ac:dyDescent="0.35">
      <c r="A141" s="99">
        <v>134</v>
      </c>
      <c r="B141" s="3" t="str">
        <f>PROPER(Details!B140)</f>
        <v>Uche, Emmanuel Kay</v>
      </c>
      <c r="C141" s="22" t="str">
        <f>T(Details!C140)</f>
        <v>CMP/20/111060</v>
      </c>
      <c r="D141" s="18" t="s">
        <v>68</v>
      </c>
      <c r="E141" s="18" t="s">
        <v>67</v>
      </c>
      <c r="F141" s="18" t="s">
        <v>67</v>
      </c>
      <c r="G141" s="18" t="s">
        <v>776</v>
      </c>
      <c r="H141" s="18" t="s">
        <v>68</v>
      </c>
      <c r="I141" s="18" t="s">
        <v>69</v>
      </c>
      <c r="J141" s="18" t="s">
        <v>69</v>
      </c>
      <c r="K141" s="18" t="s">
        <v>69</v>
      </c>
      <c r="L141" s="18"/>
      <c r="M141" s="18"/>
      <c r="N141" s="18"/>
      <c r="O141" s="18"/>
      <c r="P141" s="18"/>
      <c r="Q141" s="18"/>
      <c r="R141" s="18"/>
      <c r="S141" s="18"/>
      <c r="T141" s="18"/>
      <c r="U141" s="18"/>
      <c r="V141" s="2" t="str" cm="1">
        <f t="array" ref="V141">AllCurCo(Details!Q140:Z140)</f>
        <v>CHM124 (1)C,CHM121 (3)C</v>
      </c>
      <c r="W141" s="4">
        <f>SUM(SumTCL(D141:W141,$D$7:$W$7),Details!AB140)</f>
        <v>22</v>
      </c>
      <c r="X141" s="4">
        <f>SUM(CurrGP(D141:W141,$D$7:$W$7),Details!AC140)</f>
        <v>86</v>
      </c>
      <c r="Y141" s="5">
        <f t="shared" si="12"/>
        <v>3.9100000858306885</v>
      </c>
      <c r="Z141" s="4" t="str">
        <f t="shared" si="13"/>
        <v>P</v>
      </c>
      <c r="AA141" s="4">
        <f>F200L!AD141</f>
        <v>62</v>
      </c>
      <c r="AB141" s="4">
        <f>F200L!AE141</f>
        <v>176</v>
      </c>
      <c r="AC141" s="5">
        <f t="shared" si="14"/>
        <v>2.8399999141693115</v>
      </c>
      <c r="AD141" s="4">
        <f t="shared" si="15"/>
        <v>84</v>
      </c>
      <c r="AE141" s="4">
        <f t="shared" si="16"/>
        <v>262</v>
      </c>
      <c r="AF141" s="5">
        <f t="shared" si="17"/>
        <v>3.119999885559082</v>
      </c>
      <c r="AG141" s="3" t="str">
        <f>RemarksFirst(D141:W141,Details!Q140:Z140,F200L!AG141,AF141,$D$5:$W$5)</f>
        <v>PHY222,MTH211</v>
      </c>
    </row>
    <row r="142" spans="1:33" x14ac:dyDescent="0.35">
      <c r="A142" s="99">
        <v>135</v>
      </c>
      <c r="B142" s="3" t="str">
        <f>PROPER(Details!B141)</f>
        <v>Ajaero, Chizaram Favour</v>
      </c>
      <c r="C142" s="22" t="str">
        <f>T(Details!C141)</f>
        <v>CMP/20/111063</v>
      </c>
      <c r="D142" s="18" t="s">
        <v>67</v>
      </c>
      <c r="E142" s="18" t="s">
        <v>68</v>
      </c>
      <c r="F142" s="18" t="s">
        <v>69</v>
      </c>
      <c r="G142" s="18" t="s">
        <v>67</v>
      </c>
      <c r="H142" s="18" t="s">
        <v>69</v>
      </c>
      <c r="I142" s="18" t="s">
        <v>67</v>
      </c>
      <c r="J142" s="18" t="s">
        <v>67</v>
      </c>
      <c r="K142" s="18" t="s">
        <v>68</v>
      </c>
      <c r="L142" s="18"/>
      <c r="M142" s="18"/>
      <c r="N142" s="18"/>
      <c r="O142" s="18"/>
      <c r="P142" s="18"/>
      <c r="Q142" s="18"/>
      <c r="R142" s="18"/>
      <c r="S142" s="18"/>
      <c r="T142" s="18"/>
      <c r="U142" s="18"/>
      <c r="V142" s="2" t="str" cm="1">
        <f t="array" ref="V142">AllCurCo(Details!Q141:Z141)</f>
        <v>CHM121 (3)F</v>
      </c>
      <c r="W142" s="4">
        <f>SUM(SumTCL(D142:W142,$D$7:$W$7),Details!AB141)</f>
        <v>24</v>
      </c>
      <c r="X142" s="4">
        <f>SUM(CurrGP(D142:W142,$D$7:$W$7),Details!AC141)</f>
        <v>84</v>
      </c>
      <c r="Y142" s="5">
        <f t="shared" si="12"/>
        <v>3.5</v>
      </c>
      <c r="Z142" s="4" t="str">
        <f t="shared" si="13"/>
        <v>P</v>
      </c>
      <c r="AA142" s="4">
        <f>F200L!AD142</f>
        <v>63</v>
      </c>
      <c r="AB142" s="4">
        <f>F200L!AE142</f>
        <v>199</v>
      </c>
      <c r="AC142" s="5">
        <f t="shared" si="14"/>
        <v>3.1600000858306885</v>
      </c>
      <c r="AD142" s="4">
        <f t="shared" si="15"/>
        <v>87</v>
      </c>
      <c r="AE142" s="4">
        <f t="shared" si="16"/>
        <v>283</v>
      </c>
      <c r="AF142" s="5">
        <f t="shared" si="17"/>
        <v>3.25</v>
      </c>
      <c r="AG142" s="3" t="str">
        <f>RemarksFirst(D142:W142,Details!Q141:Z141,F200L!AG142,AF142,$D$5:$W$5)</f>
        <v>CHM121</v>
      </c>
    </row>
    <row r="143" spans="1:33" x14ac:dyDescent="0.35">
      <c r="A143" s="99">
        <v>136</v>
      </c>
      <c r="B143" s="3" t="str">
        <f>PROPER(Details!B142)</f>
        <v xml:space="preserve">John, Chidera </v>
      </c>
      <c r="C143" s="22" t="str">
        <f>T(Details!C142)</f>
        <v>CMP/20/111067</v>
      </c>
      <c r="D143" s="34" t="s">
        <v>68</v>
      </c>
      <c r="E143" s="34" t="s">
        <v>67</v>
      </c>
      <c r="F143" s="18" t="s">
        <v>67</v>
      </c>
      <c r="G143" s="18" t="s">
        <v>69</v>
      </c>
      <c r="H143" s="34" t="s">
        <v>69</v>
      </c>
      <c r="I143" s="34" t="s">
        <v>69</v>
      </c>
      <c r="J143" s="34" t="s">
        <v>69</v>
      </c>
      <c r="K143" s="34" t="s">
        <v>67</v>
      </c>
      <c r="L143" s="34"/>
      <c r="M143" s="18"/>
      <c r="N143" s="18"/>
      <c r="O143" s="18"/>
      <c r="P143" s="18"/>
      <c r="Q143" s="18"/>
      <c r="R143" s="18"/>
      <c r="S143" s="18"/>
      <c r="T143" s="18"/>
      <c r="U143" s="18"/>
      <c r="V143" s="2" t="str" cm="1">
        <f t="array" ref="V143">AllCurCo(Details!Q142:Z142)</f>
        <v/>
      </c>
      <c r="W143" s="4">
        <f>SUM(SumTCL(D143:W143,$D$7:$W$7),Details!AB142)</f>
        <v>21</v>
      </c>
      <c r="X143" s="4">
        <f>SUM(CurrGP(D143:W143,$D$7:$W$7),Details!AC142)</f>
        <v>91</v>
      </c>
      <c r="Y143" s="5">
        <f t="shared" si="12"/>
        <v>4.3299999237060547</v>
      </c>
      <c r="Z143" s="4" t="str">
        <f t="shared" si="13"/>
        <v>P</v>
      </c>
      <c r="AA143" s="4">
        <f>F200L!AD143</f>
        <v>62</v>
      </c>
      <c r="AB143" s="4">
        <f>F200L!AE143</f>
        <v>173</v>
      </c>
      <c r="AC143" s="5">
        <f t="shared" si="14"/>
        <v>2.7899999618530273</v>
      </c>
      <c r="AD143" s="4">
        <f t="shared" si="15"/>
        <v>83</v>
      </c>
      <c r="AE143" s="4">
        <f t="shared" si="16"/>
        <v>264</v>
      </c>
      <c r="AF143" s="5">
        <f t="shared" si="17"/>
        <v>3.1800000667572021</v>
      </c>
      <c r="AG143" s="3" t="str">
        <f>RemarksFirst(D143:W143,Details!Q142:Z142,F200L!AG143,AF143,$D$5:$W$5)</f>
        <v>GSS217</v>
      </c>
    </row>
    <row r="144" spans="1:33" x14ac:dyDescent="0.35">
      <c r="A144" s="99">
        <v>137</v>
      </c>
      <c r="B144" s="3" t="str">
        <f>PROPER(Details!B143)</f>
        <v>Ibe, Prosper Chigozie</v>
      </c>
      <c r="C144" s="22" t="str">
        <f>T(Details!C143)</f>
        <v>CMP/20/111069</v>
      </c>
      <c r="D144" s="18" t="s">
        <v>71</v>
      </c>
      <c r="E144" s="18" t="s">
        <v>67</v>
      </c>
      <c r="F144" s="34" t="s">
        <v>67</v>
      </c>
      <c r="G144" s="34" t="s">
        <v>69</v>
      </c>
      <c r="H144" s="18" t="s">
        <v>69</v>
      </c>
      <c r="I144" s="18" t="s">
        <v>68</v>
      </c>
      <c r="J144" s="18" t="s">
        <v>67</v>
      </c>
      <c r="K144" s="18" t="s">
        <v>68</v>
      </c>
      <c r="L144" s="18"/>
      <c r="M144" s="18"/>
      <c r="N144" s="18"/>
      <c r="O144" s="18"/>
      <c r="P144" s="18"/>
      <c r="Q144" s="18"/>
      <c r="R144" s="18"/>
      <c r="S144" s="18"/>
      <c r="T144" s="18"/>
      <c r="U144" s="18"/>
      <c r="V144" s="2" t="str" cm="1">
        <f t="array" ref="V144">AllCurCo(Details!Q143:Z143)</f>
        <v/>
      </c>
      <c r="W144" s="4">
        <f>SUM(SumTCL(D144:W144,$D$7:$W$7),Details!AB143)</f>
        <v>21</v>
      </c>
      <c r="X144" s="4">
        <f>SUM(CurrGP(D144:W144,$D$7:$W$7),Details!AC143)</f>
        <v>78</v>
      </c>
      <c r="Y144" s="5">
        <f t="shared" si="12"/>
        <v>3.7100000381469727</v>
      </c>
      <c r="Z144" s="4" t="str">
        <f t="shared" si="13"/>
        <v>P</v>
      </c>
      <c r="AA144" s="4">
        <f>F200L!AD144</f>
        <v>62</v>
      </c>
      <c r="AB144" s="4">
        <f>F200L!AE144</f>
        <v>232</v>
      </c>
      <c r="AC144" s="5">
        <f t="shared" si="14"/>
        <v>3.7400000095367432</v>
      </c>
      <c r="AD144" s="4">
        <f t="shared" si="15"/>
        <v>83</v>
      </c>
      <c r="AE144" s="4">
        <f t="shared" si="16"/>
        <v>310</v>
      </c>
      <c r="AF144" s="5">
        <f t="shared" si="17"/>
        <v>3.7300000190734863</v>
      </c>
      <c r="AG144" s="3" t="str">
        <f>RemarksFirst(D144:W144,Details!Q143:Z143,F200L!AG144,AF144,$D$5:$W$5)</f>
        <v>PASS</v>
      </c>
    </row>
    <row r="145" spans="1:33" x14ac:dyDescent="0.35">
      <c r="A145" s="99">
        <v>138</v>
      </c>
      <c r="B145" s="3" t="str">
        <f>PROPER(Details!B144)</f>
        <v>Chukwudi, Praise Enyinna</v>
      </c>
      <c r="C145" s="22" t="str">
        <f>T(Details!C144)</f>
        <v>CMP/20/111071</v>
      </c>
      <c r="D145" s="18" t="s">
        <v>68</v>
      </c>
      <c r="E145" s="18" t="s">
        <v>67</v>
      </c>
      <c r="F145" s="18" t="s">
        <v>67</v>
      </c>
      <c r="G145" s="18" t="s">
        <v>69</v>
      </c>
      <c r="H145" s="18" t="s">
        <v>69</v>
      </c>
      <c r="I145" s="18" t="s">
        <v>68</v>
      </c>
      <c r="J145" s="18" t="s">
        <v>68</v>
      </c>
      <c r="K145" s="18" t="s">
        <v>67</v>
      </c>
      <c r="L145" s="18"/>
      <c r="M145" s="18"/>
      <c r="N145" s="18"/>
      <c r="O145" s="18"/>
      <c r="P145" s="18"/>
      <c r="Q145" s="18"/>
      <c r="R145" s="18"/>
      <c r="S145" s="18"/>
      <c r="T145" s="18"/>
      <c r="U145" s="18"/>
      <c r="V145" s="2" t="str" cm="1">
        <f t="array" ref="V145">AllCurCo(Details!Q144:Z144)</f>
        <v/>
      </c>
      <c r="W145" s="4">
        <f>SUM(SumTCL(D145:W145,$D$7:$W$7),Details!AB144)</f>
        <v>21</v>
      </c>
      <c r="X145" s="4">
        <f>SUM(CurrGP(D145:W145,$D$7:$W$7),Details!AC144)</f>
        <v>81</v>
      </c>
      <c r="Y145" s="5">
        <f t="shared" si="12"/>
        <v>3.8599998950958252</v>
      </c>
      <c r="Z145" s="4" t="str">
        <f t="shared" si="13"/>
        <v>P</v>
      </c>
      <c r="AA145" s="4">
        <f>F200L!AD145</f>
        <v>65</v>
      </c>
      <c r="AB145" s="4">
        <f>F200L!AE145</f>
        <v>215</v>
      </c>
      <c r="AC145" s="5">
        <f t="shared" si="14"/>
        <v>3.309999942779541</v>
      </c>
      <c r="AD145" s="4">
        <f t="shared" si="15"/>
        <v>86</v>
      </c>
      <c r="AE145" s="4">
        <f t="shared" si="16"/>
        <v>296</v>
      </c>
      <c r="AF145" s="5">
        <f t="shared" si="17"/>
        <v>3.440000057220459</v>
      </c>
      <c r="AG145" s="3" t="str">
        <f>RemarksFirst(D145:W145,Details!Q144:Z144,F200L!AG145,AF145,$D$5:$W$5)</f>
        <v>CSC218</v>
      </c>
    </row>
    <row r="146" spans="1:33" x14ac:dyDescent="0.35">
      <c r="A146" s="99">
        <v>139</v>
      </c>
      <c r="B146" s="3" t="str">
        <f>PROPER(Details!B145)</f>
        <v>Egbo, Chioma Precious</v>
      </c>
      <c r="C146" s="22" t="str">
        <f>T(Details!C145)</f>
        <v>CMP/20/111082</v>
      </c>
      <c r="D146" s="18" t="s">
        <v>67</v>
      </c>
      <c r="E146" s="18" t="s">
        <v>67</v>
      </c>
      <c r="F146" s="18" t="s">
        <v>68</v>
      </c>
      <c r="G146" s="18" t="s">
        <v>69</v>
      </c>
      <c r="H146" s="18" t="s">
        <v>69</v>
      </c>
      <c r="I146" s="18" t="s">
        <v>69</v>
      </c>
      <c r="J146" s="18" t="s">
        <v>69</v>
      </c>
      <c r="K146" s="18" t="s">
        <v>68</v>
      </c>
      <c r="L146" s="18"/>
      <c r="M146" s="18"/>
      <c r="N146" s="18"/>
      <c r="O146" s="18"/>
      <c r="P146" s="18"/>
      <c r="Q146" s="18"/>
      <c r="R146" s="18"/>
      <c r="S146" s="18"/>
      <c r="T146" s="18"/>
      <c r="U146" s="18"/>
      <c r="V146" s="2" t="str" cm="1">
        <f t="array" ref="V146">AllCurCo(Details!Q145:Z145)</f>
        <v/>
      </c>
      <c r="W146" s="4">
        <f>SUM(SumTCL(D146:W146,$D$7:$W$7),Details!AB145)</f>
        <v>21</v>
      </c>
      <c r="X146" s="4">
        <f>SUM(CurrGP(D146:W146,$D$7:$W$7),Details!AC145)</f>
        <v>89</v>
      </c>
      <c r="Y146" s="5">
        <f t="shared" si="12"/>
        <v>4.2399997711181641</v>
      </c>
      <c r="Z146" s="4" t="str">
        <f t="shared" si="13"/>
        <v>P</v>
      </c>
      <c r="AA146" s="4">
        <f>F200L!AD146</f>
        <v>62</v>
      </c>
      <c r="AB146" s="4">
        <f>F200L!AE146</f>
        <v>267</v>
      </c>
      <c r="AC146" s="5">
        <f t="shared" si="14"/>
        <v>4.309999942779541</v>
      </c>
      <c r="AD146" s="4">
        <f t="shared" si="15"/>
        <v>83</v>
      </c>
      <c r="AE146" s="4">
        <f t="shared" si="16"/>
        <v>356</v>
      </c>
      <c r="AF146" s="5">
        <f t="shared" si="17"/>
        <v>4.2899999618530273</v>
      </c>
      <c r="AG146" s="3" t="str">
        <f>RemarksFirst(D146:W146,Details!Q145:Z145,F200L!AG146,AF146,$D$5:$W$5)</f>
        <v>COMMENDATION</v>
      </c>
    </row>
    <row r="147" spans="1:33" x14ac:dyDescent="0.35">
      <c r="A147" s="99">
        <v>140</v>
      </c>
      <c r="B147" s="3" t="str">
        <f>PROPER(Details!B146)</f>
        <v>Ugwuezi, Tochi</v>
      </c>
      <c r="C147" s="22" t="str">
        <f>T(Details!C146)</f>
        <v>CMP/20/111091</v>
      </c>
      <c r="D147" s="18" t="s">
        <v>68</v>
      </c>
      <c r="E147" s="18" t="s">
        <v>67</v>
      </c>
      <c r="F147" s="18" t="s">
        <v>69</v>
      </c>
      <c r="G147" s="18" t="s">
        <v>67</v>
      </c>
      <c r="H147" s="18" t="s">
        <v>67</v>
      </c>
      <c r="I147" s="18" t="s">
        <v>68</v>
      </c>
      <c r="J147" s="18" t="s">
        <v>67</v>
      </c>
      <c r="K147" s="18" t="s">
        <v>67</v>
      </c>
      <c r="L147" s="18"/>
      <c r="M147" s="18"/>
      <c r="N147" s="18"/>
      <c r="O147" s="18"/>
      <c r="P147" s="18"/>
      <c r="Q147" s="18"/>
      <c r="R147" s="18"/>
      <c r="S147" s="18"/>
      <c r="T147" s="18"/>
      <c r="U147" s="18"/>
      <c r="V147" s="2" t="str" cm="1">
        <f t="array" ref="V147">AllCurCo(Details!Q146:Z146)</f>
        <v/>
      </c>
      <c r="W147" s="4">
        <f>SUM(SumTCL(D147:W147,$D$7:$W$7),Details!AB146)</f>
        <v>21</v>
      </c>
      <c r="X147" s="4">
        <f>SUM(CurrGP(D147:W147,$D$7:$W$7),Details!AC146)</f>
        <v>81</v>
      </c>
      <c r="Y147" s="5">
        <f t="shared" si="12"/>
        <v>3.8599998950958252</v>
      </c>
      <c r="Z147" s="4" t="str">
        <f t="shared" si="13"/>
        <v>P</v>
      </c>
      <c r="AA147" s="4">
        <f>F200L!AD147</f>
        <v>65</v>
      </c>
      <c r="AB147" s="4">
        <f>F200L!AE147</f>
        <v>251</v>
      </c>
      <c r="AC147" s="5">
        <f t="shared" si="14"/>
        <v>3.8599998950958252</v>
      </c>
      <c r="AD147" s="4">
        <f t="shared" si="15"/>
        <v>86</v>
      </c>
      <c r="AE147" s="4">
        <f t="shared" si="16"/>
        <v>332</v>
      </c>
      <c r="AF147" s="5">
        <f t="shared" si="17"/>
        <v>3.8599998950958252</v>
      </c>
      <c r="AG147" s="3" t="str">
        <f>RemarksFirst(D147:W147,Details!Q146:Z146,F200L!AG147,AF147,$D$5:$W$5)</f>
        <v>CHM114</v>
      </c>
    </row>
    <row r="148" spans="1:33" x14ac:dyDescent="0.35">
      <c r="A148" s="99">
        <v>141</v>
      </c>
      <c r="B148" s="3" t="str">
        <f>PROPER(Details!B147)</f>
        <v>Emele, Precious Ikechukwu</v>
      </c>
      <c r="C148" s="22" t="str">
        <f>T(Details!C147)</f>
        <v>CMP/20/111097</v>
      </c>
      <c r="D148" s="18" t="s">
        <v>71</v>
      </c>
      <c r="E148" s="18" t="s">
        <v>69</v>
      </c>
      <c r="F148" s="18" t="s">
        <v>71</v>
      </c>
      <c r="G148" s="18" t="s">
        <v>69</v>
      </c>
      <c r="H148" s="18" t="s">
        <v>69</v>
      </c>
      <c r="I148" s="18" t="s">
        <v>67</v>
      </c>
      <c r="J148" s="18" t="s">
        <v>68</v>
      </c>
      <c r="K148" s="18" t="s">
        <v>67</v>
      </c>
      <c r="L148" s="18"/>
      <c r="M148" s="18"/>
      <c r="N148" s="18"/>
      <c r="O148" s="18"/>
      <c r="P148" s="18"/>
      <c r="Q148" s="18"/>
      <c r="R148" s="18"/>
      <c r="S148" s="18"/>
      <c r="T148" s="18"/>
      <c r="U148" s="18"/>
      <c r="V148" s="2" t="str" cm="1">
        <f t="array" ref="V148">AllCurCo(Details!Q147:Z147)</f>
        <v>MTH122 (3)C</v>
      </c>
      <c r="W148" s="4">
        <f>SUM(SumTCL(D148:W148,$D$7:$W$7),Details!AB147)</f>
        <v>24</v>
      </c>
      <c r="X148" s="4">
        <f>SUM(CurrGP(D148:W148,$D$7:$W$7),Details!AC147)</f>
        <v>87</v>
      </c>
      <c r="Y148" s="5">
        <f t="shared" si="12"/>
        <v>3.630000114440918</v>
      </c>
      <c r="Z148" s="4" t="str">
        <f t="shared" si="13"/>
        <v>P</v>
      </c>
      <c r="AA148" s="4">
        <f>F200L!AD148</f>
        <v>62</v>
      </c>
      <c r="AB148" s="4">
        <f>F200L!AE148</f>
        <v>162</v>
      </c>
      <c r="AC148" s="5">
        <f t="shared" si="14"/>
        <v>2.6099998950958252</v>
      </c>
      <c r="AD148" s="4">
        <f t="shared" si="15"/>
        <v>86</v>
      </c>
      <c r="AE148" s="4">
        <f t="shared" si="16"/>
        <v>249</v>
      </c>
      <c r="AF148" s="5">
        <f t="shared" si="17"/>
        <v>2.9000000953674316</v>
      </c>
      <c r="AG148" s="3" t="str">
        <f>RemarksFirst(D148:W148,Details!Q147:Z147,F200L!AG148,AF148,$D$5:$W$5)</f>
        <v>PASS</v>
      </c>
    </row>
    <row r="149" spans="1:33" x14ac:dyDescent="0.35">
      <c r="A149" s="99">
        <v>142</v>
      </c>
      <c r="B149" s="3" t="str">
        <f>PROPER(Details!B148)</f>
        <v>Agu, Emmanuelchibunna</v>
      </c>
      <c r="C149" s="22" t="str">
        <f>T(Details!C148)</f>
        <v>CMP/20/111099</v>
      </c>
      <c r="D149" s="53" t="s">
        <v>67</v>
      </c>
      <c r="E149" s="53" t="s">
        <v>67</v>
      </c>
      <c r="F149" s="18" t="s">
        <v>69</v>
      </c>
      <c r="G149" s="18" t="s">
        <v>69</v>
      </c>
      <c r="H149" s="53" t="s">
        <v>67</v>
      </c>
      <c r="I149" s="53" t="s">
        <v>71</v>
      </c>
      <c r="J149" s="53" t="s">
        <v>67</v>
      </c>
      <c r="K149" s="53" t="s">
        <v>69</v>
      </c>
      <c r="L149" s="53"/>
      <c r="M149" s="18"/>
      <c r="N149" s="18"/>
      <c r="O149" s="18"/>
      <c r="P149" s="18"/>
      <c r="Q149" s="18"/>
      <c r="R149" s="18"/>
      <c r="S149" s="18"/>
      <c r="T149" s="18"/>
      <c r="U149" s="18"/>
      <c r="V149" s="2" t="str" cm="1">
        <f t="array" ref="V149">AllCurCo(Details!Q148:Z148)</f>
        <v/>
      </c>
      <c r="W149" s="4">
        <f>SUM(SumTCL(D149:W149,$D$7:$W$7),Details!AB148)</f>
        <v>21</v>
      </c>
      <c r="X149" s="4">
        <f>SUM(CurrGP(D149:W149,$D$7:$W$7),Details!AC148)</f>
        <v>86</v>
      </c>
      <c r="Y149" s="5">
        <f t="shared" si="12"/>
        <v>4.0999999046325684</v>
      </c>
      <c r="Z149" s="4" t="str">
        <f t="shared" si="13"/>
        <v>P</v>
      </c>
      <c r="AA149" s="4">
        <f>F200L!AD149</f>
        <v>63</v>
      </c>
      <c r="AB149" s="4">
        <f>F200L!AE149</f>
        <v>170</v>
      </c>
      <c r="AC149" s="5">
        <f t="shared" si="14"/>
        <v>2.7000000476837158</v>
      </c>
      <c r="AD149" s="4">
        <f t="shared" si="15"/>
        <v>84</v>
      </c>
      <c r="AE149" s="4">
        <f t="shared" si="16"/>
        <v>256</v>
      </c>
      <c r="AF149" s="5">
        <f t="shared" si="17"/>
        <v>3.0499999523162842</v>
      </c>
      <c r="AG149" s="3" t="str">
        <f>RemarksFirst(D149:W149,Details!Q148:Z148,F200L!AG149,AF149,$D$5:$W$5)</f>
        <v>GSS121</v>
      </c>
    </row>
    <row r="150" spans="1:33" x14ac:dyDescent="0.35">
      <c r="A150" s="99">
        <v>143</v>
      </c>
      <c r="B150" s="3" t="str">
        <f>PROPER(Details!B149)</f>
        <v>Ajah, Patience Ndidi</v>
      </c>
      <c r="C150" s="22" t="str">
        <f>T(Details!C149)</f>
        <v>CMP/20/111107</v>
      </c>
      <c r="D150" s="18" t="s">
        <v>71</v>
      </c>
      <c r="E150" s="18" t="s">
        <v>69</v>
      </c>
      <c r="F150" s="53" t="s">
        <v>69</v>
      </c>
      <c r="G150" s="53" t="s">
        <v>69</v>
      </c>
      <c r="H150" s="18" t="s">
        <v>69</v>
      </c>
      <c r="I150" s="18" t="s">
        <v>67</v>
      </c>
      <c r="J150" s="18" t="s">
        <v>69</v>
      </c>
      <c r="K150" s="18" t="s">
        <v>68</v>
      </c>
      <c r="L150" s="18"/>
      <c r="M150" s="18"/>
      <c r="N150" s="18"/>
      <c r="O150" s="18"/>
      <c r="P150" s="18"/>
      <c r="Q150" s="18"/>
      <c r="R150" s="18"/>
      <c r="S150" s="18"/>
      <c r="T150" s="18"/>
      <c r="U150" s="18"/>
      <c r="V150" s="2" t="str" cm="1">
        <f t="array" ref="V150">AllCurCo(Details!Q149:Z149)</f>
        <v/>
      </c>
      <c r="W150" s="4">
        <f>SUM(SumTCL(D150:W150,$D$7:$W$7),Details!AB149)</f>
        <v>21</v>
      </c>
      <c r="X150" s="4">
        <f>SUM(CurrGP(D150:W150,$D$7:$W$7),Details!AC149)</f>
        <v>89</v>
      </c>
      <c r="Y150" s="5">
        <f t="shared" si="12"/>
        <v>4.2399997711181641</v>
      </c>
      <c r="Z150" s="4" t="str">
        <f t="shared" si="13"/>
        <v>P</v>
      </c>
      <c r="AA150" s="4">
        <f>F200L!AD150</f>
        <v>62</v>
      </c>
      <c r="AB150" s="4">
        <f>F200L!AE150</f>
        <v>238</v>
      </c>
      <c r="AC150" s="5">
        <f t="shared" si="14"/>
        <v>3.8399999141693115</v>
      </c>
      <c r="AD150" s="4">
        <f t="shared" si="15"/>
        <v>83</v>
      </c>
      <c r="AE150" s="4">
        <f t="shared" si="16"/>
        <v>327</v>
      </c>
      <c r="AF150" s="5">
        <f t="shared" si="17"/>
        <v>3.940000057220459</v>
      </c>
      <c r="AG150" s="3" t="str">
        <f>RemarksFirst(D150:W150,Details!Q149:Z149,F200L!AG150,AF150,$D$5:$W$5)</f>
        <v>MTH211</v>
      </c>
    </row>
    <row r="151" spans="1:33" x14ac:dyDescent="0.35">
      <c r="A151" s="99">
        <v>144</v>
      </c>
      <c r="B151" s="3" t="str">
        <f>PROPER(Details!B150)</f>
        <v>Nwankwo, Casmir Chidiebere</v>
      </c>
      <c r="C151" s="22" t="str">
        <f>T(Details!C150)</f>
        <v>CMP/20/111110</v>
      </c>
      <c r="D151" s="18" t="s">
        <v>67</v>
      </c>
      <c r="E151" s="18" t="s">
        <v>68</v>
      </c>
      <c r="F151" s="18" t="s">
        <v>69</v>
      </c>
      <c r="G151" s="18" t="s">
        <v>69</v>
      </c>
      <c r="H151" s="18" t="s">
        <v>69</v>
      </c>
      <c r="I151" s="18" t="s">
        <v>69</v>
      </c>
      <c r="J151" s="18" t="s">
        <v>69</v>
      </c>
      <c r="K151" s="18" t="s">
        <v>69</v>
      </c>
      <c r="L151" s="18"/>
      <c r="M151" s="18"/>
      <c r="N151" s="18"/>
      <c r="O151" s="18"/>
      <c r="P151" s="18"/>
      <c r="Q151" s="18"/>
      <c r="R151" s="18"/>
      <c r="S151" s="18"/>
      <c r="T151" s="18"/>
      <c r="U151" s="18"/>
      <c r="V151" s="2" t="str" cm="1">
        <f t="array" ref="V151">AllCurCo(Details!Q150:Z150)</f>
        <v/>
      </c>
      <c r="W151" s="4">
        <f>SUM(SumTCL(D151:W151,$D$7:$W$7),Details!AB150)</f>
        <v>21</v>
      </c>
      <c r="X151" s="4">
        <f>SUM(CurrGP(D151:W151,$D$7:$W$7),Details!AC150)</f>
        <v>96</v>
      </c>
      <c r="Y151" s="5">
        <f t="shared" si="12"/>
        <v>4.570000171661377</v>
      </c>
      <c r="Z151" s="4" t="str">
        <f t="shared" si="13"/>
        <v>P</v>
      </c>
      <c r="AA151" s="4">
        <f>F200L!AD151</f>
        <v>63</v>
      </c>
      <c r="AB151" s="4">
        <f>F200L!AE151</f>
        <v>236</v>
      </c>
      <c r="AC151" s="5">
        <f t="shared" si="14"/>
        <v>3.75</v>
      </c>
      <c r="AD151" s="4">
        <f t="shared" si="15"/>
        <v>84</v>
      </c>
      <c r="AE151" s="4">
        <f t="shared" si="16"/>
        <v>332</v>
      </c>
      <c r="AF151" s="5">
        <f t="shared" si="17"/>
        <v>3.9500000476837158</v>
      </c>
      <c r="AG151" s="3" t="str">
        <f>RemarksFirst(D151:W151,Details!Q150:Z150,F200L!AG151,AF151,$D$5:$W$5)</f>
        <v>PASS</v>
      </c>
    </row>
    <row r="152" spans="1:33" x14ac:dyDescent="0.35">
      <c r="A152" s="99">
        <v>145</v>
      </c>
      <c r="B152" s="3" t="str">
        <f>PROPER(Details!B151)</f>
        <v xml:space="preserve">Nwora, Chukwuma  Emmanuel </v>
      </c>
      <c r="C152" s="22" t="str">
        <f>T(Details!C151)</f>
        <v>CMP/20/111114</v>
      </c>
      <c r="D152" s="18" t="s">
        <v>71</v>
      </c>
      <c r="E152" s="18" t="s">
        <v>71</v>
      </c>
      <c r="F152" s="18" t="s">
        <v>69</v>
      </c>
      <c r="G152" s="18" t="s">
        <v>69</v>
      </c>
      <c r="H152" s="18" t="s">
        <v>69</v>
      </c>
      <c r="I152" s="18" t="s">
        <v>69</v>
      </c>
      <c r="J152" s="18" t="s">
        <v>68</v>
      </c>
      <c r="K152" s="18" t="s">
        <v>69</v>
      </c>
      <c r="L152" s="18"/>
      <c r="M152" s="18"/>
      <c r="N152" s="18"/>
      <c r="O152" s="18"/>
      <c r="P152" s="18"/>
      <c r="Q152" s="18"/>
      <c r="R152" s="18"/>
      <c r="S152" s="18"/>
      <c r="T152" s="18"/>
      <c r="U152" s="18"/>
      <c r="V152" s="2" t="str" cm="1">
        <f t="array" ref="V152">AllCurCo(Details!Q151:Z151)</f>
        <v/>
      </c>
      <c r="W152" s="4">
        <f>SUM(SumTCL(D152:W152,$D$7:$W$7),Details!AB151)</f>
        <v>21</v>
      </c>
      <c r="X152" s="4">
        <f>SUM(CurrGP(D152:W152,$D$7:$W$7),Details!AC151)</f>
        <v>83</v>
      </c>
      <c r="Y152" s="5">
        <f t="shared" si="12"/>
        <v>3.9500000476837158</v>
      </c>
      <c r="Z152" s="4" t="str">
        <f t="shared" si="13"/>
        <v>P</v>
      </c>
      <c r="AA152" s="4">
        <f>F200L!AD152</f>
        <v>62</v>
      </c>
      <c r="AB152" s="4">
        <f>F200L!AE152</f>
        <v>218</v>
      </c>
      <c r="AC152" s="5">
        <f t="shared" si="14"/>
        <v>3.5199999809265137</v>
      </c>
      <c r="AD152" s="4">
        <f t="shared" si="15"/>
        <v>83</v>
      </c>
      <c r="AE152" s="4">
        <f t="shared" si="16"/>
        <v>301</v>
      </c>
      <c r="AF152" s="5">
        <f t="shared" si="17"/>
        <v>3.630000114440918</v>
      </c>
      <c r="AG152" s="3" t="str">
        <f>RemarksFirst(D152:W152,Details!Q151:Z151,F200L!AG152,AF152,$D$5:$W$5)</f>
        <v>PASS</v>
      </c>
    </row>
    <row r="153" spans="1:33" x14ac:dyDescent="0.35">
      <c r="A153" s="99">
        <v>146</v>
      </c>
      <c r="B153" s="3"/>
      <c r="C153" s="22"/>
      <c r="D153" s="18"/>
      <c r="E153" s="18"/>
      <c r="F153" s="18"/>
      <c r="G153" s="18"/>
      <c r="H153" s="18"/>
      <c r="I153" s="18"/>
      <c r="J153" s="18"/>
      <c r="K153" s="18"/>
      <c r="L153" s="18"/>
      <c r="M153" s="18"/>
      <c r="N153" s="18"/>
      <c r="O153" s="18"/>
      <c r="P153" s="18"/>
      <c r="Q153" s="18"/>
      <c r="R153" s="18"/>
      <c r="S153" s="18"/>
      <c r="T153" s="18"/>
      <c r="U153" s="18"/>
      <c r="V153" s="2" t="str" cm="1">
        <f t="array" ref="V153">AllCurCo(Details!Q152:Z152)</f>
        <v/>
      </c>
      <c r="W153" s="4"/>
      <c r="X153" s="4"/>
      <c r="Y153" s="5"/>
      <c r="Z153" s="4"/>
      <c r="AA153" s="4"/>
      <c r="AB153" s="4"/>
      <c r="AC153" s="5"/>
      <c r="AD153" s="4"/>
      <c r="AE153" s="4"/>
      <c r="AF153" s="5"/>
      <c r="AG153" s="3"/>
    </row>
    <row r="154" spans="1:33" x14ac:dyDescent="0.35">
      <c r="A154" s="99">
        <v>147</v>
      </c>
      <c r="B154" s="3" t="str">
        <f>PROPER(Details!B153)</f>
        <v>Okwuosa, Izunna Emmanuel</v>
      </c>
      <c r="C154" s="22" t="str">
        <f>T(Details!C153)</f>
        <v>CMP/20/111138</v>
      </c>
      <c r="D154" s="18" t="s">
        <v>69</v>
      </c>
      <c r="E154" s="18" t="s">
        <v>68</v>
      </c>
      <c r="F154" s="18" t="s">
        <v>69</v>
      </c>
      <c r="G154" s="18" t="s">
        <v>69</v>
      </c>
      <c r="H154" s="18" t="s">
        <v>69</v>
      </c>
      <c r="I154" s="18" t="s">
        <v>69</v>
      </c>
      <c r="J154" s="18" t="s">
        <v>67</v>
      </c>
      <c r="K154" s="18" t="s">
        <v>67</v>
      </c>
      <c r="L154" s="18"/>
      <c r="M154" s="18"/>
      <c r="N154" s="18"/>
      <c r="O154" s="18"/>
      <c r="P154" s="18"/>
      <c r="Q154" s="18"/>
      <c r="R154" s="18"/>
      <c r="S154" s="18"/>
      <c r="T154" s="18"/>
      <c r="U154" s="18"/>
      <c r="V154" s="2" t="str" cm="1">
        <f t="array" ref="V154">AllCurCo(Details!Q153:Z153)</f>
        <v>PHY122 (2)C</v>
      </c>
      <c r="W154" s="4">
        <f>SUM(SumTCL(D154:W154,$D$7:$W$7),Details!AB153)</f>
        <v>23</v>
      </c>
      <c r="X154" s="4">
        <f>SUM(CurrGP(D154:W154,$D$7:$W$7),Details!AC153)</f>
        <v>101</v>
      </c>
      <c r="Y154" s="5">
        <f t="shared" si="12"/>
        <v>4.3899998664855957</v>
      </c>
      <c r="Z154" s="4" t="str">
        <f t="shared" si="13"/>
        <v>P</v>
      </c>
      <c r="AA154" s="4">
        <f>F200L!AD154</f>
        <v>62</v>
      </c>
      <c r="AB154" s="4">
        <f>F200L!AE154</f>
        <v>206</v>
      </c>
      <c r="AC154" s="5">
        <f t="shared" si="14"/>
        <v>3.3199999332427979</v>
      </c>
      <c r="AD154" s="4">
        <f t="shared" si="15"/>
        <v>85</v>
      </c>
      <c r="AE154" s="4">
        <f t="shared" si="16"/>
        <v>307</v>
      </c>
      <c r="AF154" s="5">
        <f t="shared" si="17"/>
        <v>3.6099998950958252</v>
      </c>
      <c r="AG154" s="3" t="str">
        <f>RemarksFirst(D154:W154,Details!Q153:Z153,F200L!AG154,AF154,$D$5:$W$5)</f>
        <v>CHM124</v>
      </c>
    </row>
    <row r="155" spans="1:33" x14ac:dyDescent="0.35">
      <c r="A155" s="99">
        <v>148</v>
      </c>
      <c r="B155" s="3" t="str">
        <f>PROPER(Details!B154)</f>
        <v>Dominic, Evans Onyebuchi</v>
      </c>
      <c r="C155" s="22" t="str">
        <f>T(Details!C154)</f>
        <v>CMP/20/111139</v>
      </c>
      <c r="D155" s="18" t="s">
        <v>69</v>
      </c>
      <c r="E155" s="18" t="s">
        <v>69</v>
      </c>
      <c r="F155" s="18" t="s">
        <v>69</v>
      </c>
      <c r="G155" s="18" t="s">
        <v>69</v>
      </c>
      <c r="H155" s="18" t="s">
        <v>69</v>
      </c>
      <c r="I155" s="18" t="s">
        <v>69</v>
      </c>
      <c r="J155" s="18" t="s">
        <v>69</v>
      </c>
      <c r="K155" s="18" t="s">
        <v>69</v>
      </c>
      <c r="L155" s="18"/>
      <c r="M155" s="18"/>
      <c r="N155" s="18"/>
      <c r="O155" s="18"/>
      <c r="P155" s="18"/>
      <c r="Q155" s="18"/>
      <c r="R155" s="18"/>
      <c r="S155" s="18"/>
      <c r="T155" s="18"/>
      <c r="U155" s="18"/>
      <c r="V155" s="2" t="str" cm="1">
        <f t="array" ref="V155">AllCurCo(Details!Q154:Z154)</f>
        <v/>
      </c>
      <c r="W155" s="4">
        <f>SUM(SumTCL(D155:W155,$D$7:$W$7),Details!AB154)</f>
        <v>21</v>
      </c>
      <c r="X155" s="4">
        <f>SUM(CurrGP(D155:W155,$D$7:$W$7),Details!AC154)</f>
        <v>105</v>
      </c>
      <c r="Y155" s="5">
        <f t="shared" si="12"/>
        <v>5</v>
      </c>
      <c r="Z155" s="4" t="str">
        <f t="shared" si="13"/>
        <v>P</v>
      </c>
      <c r="AA155" s="4">
        <f>F200L!AD155</f>
        <v>62</v>
      </c>
      <c r="AB155" s="4">
        <f>F200L!AE155</f>
        <v>295</v>
      </c>
      <c r="AC155" s="5">
        <f t="shared" si="14"/>
        <v>4.7600002288818359</v>
      </c>
      <c r="AD155" s="4">
        <f t="shared" si="15"/>
        <v>83</v>
      </c>
      <c r="AE155" s="4">
        <f t="shared" si="16"/>
        <v>400</v>
      </c>
      <c r="AF155" s="5">
        <f t="shared" si="17"/>
        <v>4.820000171661377</v>
      </c>
      <c r="AG155" s="3" t="str">
        <f>RemarksFirst(D155:W155,Details!Q154:Z154,F200L!AG155,AF155,$D$5:$W$5)</f>
        <v>COMMENDATION</v>
      </c>
    </row>
    <row r="156" spans="1:33" x14ac:dyDescent="0.35">
      <c r="A156" s="99">
        <v>149</v>
      </c>
      <c r="B156" s="3" t="str">
        <f>PROPER(Details!B155)</f>
        <v>Nwobodo, Chinasa Blessing</v>
      </c>
      <c r="C156" s="22" t="str">
        <f>T(Details!C155)</f>
        <v>CMP/20/111140</v>
      </c>
      <c r="D156" s="18" t="s">
        <v>72</v>
      </c>
      <c r="E156" s="18" t="s">
        <v>67</v>
      </c>
      <c r="F156" s="18" t="s">
        <v>67</v>
      </c>
      <c r="G156" s="18" t="s">
        <v>69</v>
      </c>
      <c r="H156" s="18" t="s">
        <v>67</v>
      </c>
      <c r="I156" s="18" t="s">
        <v>67</v>
      </c>
      <c r="J156" s="18" t="s">
        <v>67</v>
      </c>
      <c r="K156" s="18" t="s">
        <v>68</v>
      </c>
      <c r="L156" s="18"/>
      <c r="M156" s="18"/>
      <c r="N156" s="18"/>
      <c r="O156" s="18"/>
      <c r="P156" s="18"/>
      <c r="Q156" s="18"/>
      <c r="R156" s="18"/>
      <c r="S156" s="18"/>
      <c r="T156" s="18"/>
      <c r="U156" s="18"/>
      <c r="V156" s="2" t="str" cm="1">
        <f t="array" ref="V156">AllCurCo(Details!Q155:Z155)</f>
        <v>CHM121 (3)B</v>
      </c>
      <c r="W156" s="4">
        <f>SUM(SumTCL(D156:W156,$D$7:$W$7),Details!AB155)</f>
        <v>24</v>
      </c>
      <c r="X156" s="4">
        <f>SUM(CurrGP(D156:W156,$D$7:$W$7),Details!AC155)</f>
        <v>88</v>
      </c>
      <c r="Y156" s="5">
        <f t="shared" si="12"/>
        <v>3.6700000762939453</v>
      </c>
      <c r="Z156" s="4" t="str">
        <f t="shared" si="13"/>
        <v>P</v>
      </c>
      <c r="AA156" s="4">
        <f>F200L!AD156</f>
        <v>63</v>
      </c>
      <c r="AB156" s="4">
        <f>F200L!AE156</f>
        <v>218</v>
      </c>
      <c r="AC156" s="5">
        <f t="shared" si="14"/>
        <v>3.4600000381469727</v>
      </c>
      <c r="AD156" s="4">
        <f t="shared" si="15"/>
        <v>87</v>
      </c>
      <c r="AE156" s="4">
        <f t="shared" si="16"/>
        <v>306</v>
      </c>
      <c r="AF156" s="5">
        <f t="shared" si="17"/>
        <v>3.5199999809265137</v>
      </c>
      <c r="AG156" s="3" t="str">
        <f>RemarksFirst(D156:W156,Details!Q155:Z155,F200L!AG156,AF156,$D$5:$W$5)</f>
        <v>PASS</v>
      </c>
    </row>
    <row r="157" spans="1:33" x14ac:dyDescent="0.35">
      <c r="A157" s="99">
        <v>150</v>
      </c>
      <c r="B157" s="3"/>
      <c r="C157" s="22"/>
      <c r="D157" s="18"/>
      <c r="E157" s="18"/>
      <c r="F157" s="18"/>
      <c r="G157" s="18"/>
      <c r="H157" s="18"/>
      <c r="I157" s="18"/>
      <c r="J157" s="18"/>
      <c r="K157" s="18"/>
      <c r="L157" s="18"/>
      <c r="M157" s="18"/>
      <c r="N157" s="18"/>
      <c r="O157" s="18"/>
      <c r="P157" s="18"/>
      <c r="Q157" s="18"/>
      <c r="R157" s="18"/>
      <c r="S157" s="18"/>
      <c r="T157" s="18"/>
      <c r="U157" s="18"/>
      <c r="V157" s="2" t="str" cm="1">
        <f t="array" ref="V157">AllCurCo(Details!Q156:Z156)</f>
        <v/>
      </c>
      <c r="W157" s="4"/>
      <c r="X157" s="4"/>
      <c r="Y157" s="5"/>
      <c r="Z157" s="4"/>
      <c r="AA157" s="4"/>
      <c r="AB157" s="4"/>
      <c r="AC157" s="5"/>
      <c r="AD157" s="4"/>
      <c r="AE157" s="4"/>
      <c r="AF157" s="5"/>
      <c r="AG157" s="3"/>
    </row>
    <row r="158" spans="1:33" x14ac:dyDescent="0.35">
      <c r="A158" s="99">
        <v>151</v>
      </c>
      <c r="B158" s="3" t="str">
        <f>PROPER(Details!B157)</f>
        <v>Ezeme, Michael  Ugochukwu</v>
      </c>
      <c r="C158" s="22" t="str">
        <f>T(Details!C157)</f>
        <v>CMP/20/111169</v>
      </c>
      <c r="D158" s="18" t="s">
        <v>68</v>
      </c>
      <c r="E158" s="18" t="s">
        <v>67</v>
      </c>
      <c r="F158" s="18" t="s">
        <v>68</v>
      </c>
      <c r="G158" s="18" t="s">
        <v>69</v>
      </c>
      <c r="H158" s="18" t="s">
        <v>69</v>
      </c>
      <c r="I158" s="18" t="s">
        <v>67</v>
      </c>
      <c r="J158" s="18" t="s">
        <v>71</v>
      </c>
      <c r="K158" s="18" t="s">
        <v>68</v>
      </c>
      <c r="L158" s="18"/>
      <c r="M158" s="18"/>
      <c r="N158" s="18"/>
      <c r="O158" s="18"/>
      <c r="P158" s="18"/>
      <c r="Q158" s="18"/>
      <c r="R158" s="18"/>
      <c r="S158" s="18"/>
      <c r="T158" s="18"/>
      <c r="U158" s="18"/>
      <c r="V158" s="2" t="str" cm="1">
        <f t="array" ref="V158">AllCurCo(Details!Q157:Z157)</f>
        <v>CHM124 (1)A</v>
      </c>
      <c r="W158" s="4">
        <f>SUM(SumTCL(D158:W158,$D$7:$W$7),Details!AB157)</f>
        <v>22</v>
      </c>
      <c r="X158" s="4">
        <f>SUM(CurrGP(D158:W158,$D$7:$W$7),Details!AC157)</f>
        <v>82</v>
      </c>
      <c r="Y158" s="5">
        <f t="shared" si="12"/>
        <v>3.7300000190734863</v>
      </c>
      <c r="Z158" s="4" t="str">
        <f t="shared" si="13"/>
        <v>P</v>
      </c>
      <c r="AA158" s="4">
        <f>F200L!AD158</f>
        <v>62</v>
      </c>
      <c r="AB158" s="4">
        <f>F200L!AE158</f>
        <v>207</v>
      </c>
      <c r="AC158" s="5">
        <f t="shared" si="14"/>
        <v>3.3399999141693115</v>
      </c>
      <c r="AD158" s="4">
        <f t="shared" si="15"/>
        <v>84</v>
      </c>
      <c r="AE158" s="4">
        <f t="shared" si="16"/>
        <v>289</v>
      </c>
      <c r="AF158" s="5">
        <f t="shared" si="17"/>
        <v>3.440000057220459</v>
      </c>
      <c r="AG158" s="3" t="str">
        <f>RemarksFirst(D158:W158,Details!Q157:Z157,F200L!AG158,AF158,$D$5:$W$5)</f>
        <v>PASS</v>
      </c>
    </row>
    <row r="159" spans="1:33" x14ac:dyDescent="0.35">
      <c r="A159" s="99">
        <v>152</v>
      </c>
      <c r="B159" s="3" t="str">
        <f>PROPER(Details!B158)</f>
        <v>Benson-Tolufase, Okikiolu Emmanuel</v>
      </c>
      <c r="C159" s="22" t="str">
        <f>T(Details!C158)</f>
        <v>CMP/20/111173</v>
      </c>
      <c r="D159" s="18" t="s">
        <v>72</v>
      </c>
      <c r="E159" s="18" t="s">
        <v>72</v>
      </c>
      <c r="F159" s="18" t="s">
        <v>70</v>
      </c>
      <c r="G159" s="18" t="s">
        <v>69</v>
      </c>
      <c r="H159" s="18" t="s">
        <v>67</v>
      </c>
      <c r="I159" s="18" t="s">
        <v>72</v>
      </c>
      <c r="J159" s="18" t="s">
        <v>68</v>
      </c>
      <c r="K159" s="18" t="s">
        <v>68</v>
      </c>
      <c r="L159" s="18"/>
      <c r="M159" s="18"/>
      <c r="N159" s="18"/>
      <c r="O159" s="18"/>
      <c r="P159" s="18"/>
      <c r="Q159" s="18"/>
      <c r="R159" s="18"/>
      <c r="S159" s="18"/>
      <c r="T159" s="18"/>
      <c r="U159" s="18"/>
      <c r="V159" s="2" t="str" cm="1">
        <f t="array" ref="V159">AllCurCo(Details!Q158:Z158)</f>
        <v>MTH122 (3)B</v>
      </c>
      <c r="W159" s="4">
        <f>SUM(SumTCL(D159:W159,$D$7:$W$7),Details!AB158)</f>
        <v>24</v>
      </c>
      <c r="X159" s="4">
        <f>SUM(CurrGP(D159:W159,$D$7:$W$7),Details!AC158)</f>
        <v>56</v>
      </c>
      <c r="Y159" s="5">
        <f t="shared" si="12"/>
        <v>2.3299999237060547</v>
      </c>
      <c r="Z159" s="4" t="str">
        <f t="shared" si="13"/>
        <v>P</v>
      </c>
      <c r="AA159" s="4">
        <f>F200L!AD159</f>
        <v>63</v>
      </c>
      <c r="AB159" s="4">
        <f>F200L!AE159</f>
        <v>173</v>
      </c>
      <c r="AC159" s="5">
        <f t="shared" si="14"/>
        <v>2.75</v>
      </c>
      <c r="AD159" s="4">
        <f t="shared" si="15"/>
        <v>87</v>
      </c>
      <c r="AE159" s="4">
        <f t="shared" si="16"/>
        <v>229</v>
      </c>
      <c r="AF159" s="5">
        <f t="shared" si="17"/>
        <v>2.630000114440918</v>
      </c>
      <c r="AG159" s="3" t="str">
        <f>RemarksFirst(D159:W159,Details!Q158:Z158,F200L!AG159,AF159,$D$5:$W$5)</f>
        <v>STA224</v>
      </c>
    </row>
    <row r="160" spans="1:33" x14ac:dyDescent="0.35">
      <c r="A160" s="99">
        <v>153</v>
      </c>
      <c r="B160" s="3" t="str">
        <f>PROPER(Details!B159)</f>
        <v>Abugu, Loveth Nwanneka</v>
      </c>
      <c r="C160" s="22" t="str">
        <f>T(Details!C159)</f>
        <v>CMP/20/111174</v>
      </c>
      <c r="D160" s="18" t="s">
        <v>71</v>
      </c>
      <c r="E160" s="18" t="s">
        <v>71</v>
      </c>
      <c r="F160" s="18" t="s">
        <v>67</v>
      </c>
      <c r="G160" s="18" t="s">
        <v>69</v>
      </c>
      <c r="H160" s="18" t="s">
        <v>69</v>
      </c>
      <c r="I160" s="18" t="s">
        <v>67</v>
      </c>
      <c r="J160" s="18" t="s">
        <v>69</v>
      </c>
      <c r="K160" s="18" t="s">
        <v>71</v>
      </c>
      <c r="L160" s="18"/>
      <c r="M160" s="18"/>
      <c r="N160" s="18"/>
      <c r="O160" s="18"/>
      <c r="P160" s="18"/>
      <c r="Q160" s="18"/>
      <c r="R160" s="18"/>
      <c r="S160" s="18"/>
      <c r="T160" s="18"/>
      <c r="U160" s="18"/>
      <c r="V160" s="2" t="str" cm="1">
        <f t="array" ref="V160">AllCurCo(Details!Q159:Z159)</f>
        <v/>
      </c>
      <c r="W160" s="4">
        <f>SUM(SumTCL(D160:W160,$D$7:$W$7),Details!AB159)</f>
        <v>21</v>
      </c>
      <c r="X160" s="4">
        <f>SUM(CurrGP(D160:W160,$D$7:$W$7),Details!AC159)</f>
        <v>75</v>
      </c>
      <c r="Y160" s="5">
        <f t="shared" si="12"/>
        <v>3.5699999332427979</v>
      </c>
      <c r="Z160" s="4" t="str">
        <f t="shared" si="13"/>
        <v>P</v>
      </c>
      <c r="AA160" s="4">
        <f>F200L!AD160</f>
        <v>62</v>
      </c>
      <c r="AB160" s="4">
        <f>F200L!AE160</f>
        <v>193</v>
      </c>
      <c r="AC160" s="5">
        <f t="shared" si="14"/>
        <v>3.1099998950958252</v>
      </c>
      <c r="AD160" s="4">
        <f t="shared" si="15"/>
        <v>83</v>
      </c>
      <c r="AE160" s="4">
        <f t="shared" si="16"/>
        <v>268</v>
      </c>
      <c r="AF160" s="5">
        <f t="shared" si="17"/>
        <v>3.2300000190734863</v>
      </c>
      <c r="AG160" s="3" t="str">
        <f>RemarksFirst(D160:W160,Details!Q159:Z159,F200L!AG160,AF160,$D$5:$W$5)</f>
        <v>PASS</v>
      </c>
    </row>
    <row r="161" spans="1:33" x14ac:dyDescent="0.35">
      <c r="A161" s="99">
        <v>154</v>
      </c>
      <c r="B161" s="3" t="str">
        <f>PROPER(Details!B160)</f>
        <v>Ikwuegbu, Augustine Chizaram</v>
      </c>
      <c r="C161" s="22" t="str">
        <f>T(Details!C160)</f>
        <v>CMP/20/111181</v>
      </c>
      <c r="D161" s="18" t="s">
        <v>68</v>
      </c>
      <c r="E161" s="18" t="s">
        <v>69</v>
      </c>
      <c r="F161" s="18" t="s">
        <v>69</v>
      </c>
      <c r="G161" s="18" t="s">
        <v>69</v>
      </c>
      <c r="H161" s="18" t="s">
        <v>69</v>
      </c>
      <c r="I161" s="18" t="s">
        <v>67</v>
      </c>
      <c r="J161" s="18" t="s">
        <v>69</v>
      </c>
      <c r="K161" s="18" t="s">
        <v>67</v>
      </c>
      <c r="L161" s="18"/>
      <c r="M161" s="18"/>
      <c r="N161" s="18"/>
      <c r="O161" s="18"/>
      <c r="P161" s="18"/>
      <c r="Q161" s="18"/>
      <c r="R161" s="18"/>
      <c r="S161" s="18"/>
      <c r="T161" s="18"/>
      <c r="U161" s="18"/>
      <c r="V161" s="2" t="str" cm="1">
        <f t="array" ref="V161">AllCurCo(Details!Q160:Z160)</f>
        <v/>
      </c>
      <c r="W161" s="4">
        <f>SUM(SumTCL(D161:W161,$D$7:$W$7),Details!AB160)</f>
        <v>21</v>
      </c>
      <c r="X161" s="4">
        <f>SUM(CurrGP(D161:W161,$D$7:$W$7),Details!AC160)</f>
        <v>94</v>
      </c>
      <c r="Y161" s="5">
        <f t="shared" si="12"/>
        <v>4.4800000190734863</v>
      </c>
      <c r="Z161" s="4" t="str">
        <f t="shared" si="13"/>
        <v>P</v>
      </c>
      <c r="AA161" s="4">
        <f>F200L!AD161</f>
        <v>62</v>
      </c>
      <c r="AB161" s="4">
        <f>F200L!AE161</f>
        <v>237</v>
      </c>
      <c r="AC161" s="5">
        <f t="shared" si="14"/>
        <v>3.8199999332427979</v>
      </c>
      <c r="AD161" s="4">
        <f t="shared" si="15"/>
        <v>83</v>
      </c>
      <c r="AE161" s="4">
        <f t="shared" si="16"/>
        <v>331</v>
      </c>
      <c r="AF161" s="5">
        <f t="shared" si="17"/>
        <v>3.9900000095367432</v>
      </c>
      <c r="AG161" s="3" t="str">
        <f>RemarksFirst(D161:W161,Details!Q160:Z160,F200L!AG161,AF161,$D$5:$W$5)</f>
        <v/>
      </c>
    </row>
    <row r="162" spans="1:33" x14ac:dyDescent="0.35">
      <c r="A162" s="99">
        <v>155</v>
      </c>
      <c r="B162" s="3" t="str">
        <f>PROPER(Details!B161)</f>
        <v>Alex, Maduabuchi Chimaobi</v>
      </c>
      <c r="C162" s="22" t="str">
        <f>T(Details!C161)</f>
        <v>CMP/20/111187</v>
      </c>
      <c r="D162" s="18" t="s">
        <v>71</v>
      </c>
      <c r="E162" s="18" t="s">
        <v>67</v>
      </c>
      <c r="F162" s="18" t="s">
        <v>67</v>
      </c>
      <c r="G162" s="18" t="s">
        <v>69</v>
      </c>
      <c r="H162" s="18" t="s">
        <v>69</v>
      </c>
      <c r="I162" s="18" t="s">
        <v>72</v>
      </c>
      <c r="J162" s="18" t="s">
        <v>67</v>
      </c>
      <c r="K162" s="18" t="s">
        <v>68</v>
      </c>
      <c r="L162" s="18"/>
      <c r="M162" s="18"/>
      <c r="N162" s="18"/>
      <c r="O162" s="18"/>
      <c r="P162" s="18"/>
      <c r="Q162" s="18"/>
      <c r="R162" s="18"/>
      <c r="S162" s="18"/>
      <c r="T162" s="18"/>
      <c r="U162" s="18"/>
      <c r="V162" s="2" t="str" cm="1">
        <f t="array" ref="V162">AllCurCo(Details!Q161:Z161)</f>
        <v/>
      </c>
      <c r="W162" s="4">
        <f>SUM(SumTCL(D162:W162,$D$7:$W$7),Details!AB161)</f>
        <v>21</v>
      </c>
      <c r="X162" s="4">
        <f>SUM(CurrGP(D162:W162,$D$7:$W$7),Details!AC161)</f>
        <v>72</v>
      </c>
      <c r="Y162" s="5">
        <f t="shared" si="12"/>
        <v>3.4300000667572021</v>
      </c>
      <c r="Z162" s="4" t="str">
        <f t="shared" si="13"/>
        <v>P</v>
      </c>
      <c r="AA162" s="4">
        <f>F200L!AD162</f>
        <v>62</v>
      </c>
      <c r="AB162" s="4">
        <f>F200L!AE162</f>
        <v>206</v>
      </c>
      <c r="AC162" s="5">
        <f t="shared" si="14"/>
        <v>3.3199999332427979</v>
      </c>
      <c r="AD162" s="4">
        <f t="shared" si="15"/>
        <v>83</v>
      </c>
      <c r="AE162" s="4">
        <f t="shared" si="16"/>
        <v>278</v>
      </c>
      <c r="AF162" s="5">
        <f t="shared" si="17"/>
        <v>3.3499999046325684</v>
      </c>
      <c r="AG162" s="3" t="str">
        <f>RemarksFirst(D162:W162,Details!Q161:Z161,F200L!AG162,AF162,$D$5:$W$5)</f>
        <v>PASS</v>
      </c>
    </row>
    <row r="163" spans="1:33" x14ac:dyDescent="0.35">
      <c r="A163" s="99">
        <v>156</v>
      </c>
      <c r="B163" s="3" t="str">
        <f>PROPER(Details!B162)</f>
        <v>Ikediuwa, Onyedikachi Solomon</v>
      </c>
      <c r="C163" s="22" t="str">
        <f>T(Details!C162)</f>
        <v>CMP/20/111188</v>
      </c>
      <c r="D163" s="18" t="s">
        <v>67</v>
      </c>
      <c r="E163" s="18" t="s">
        <v>67</v>
      </c>
      <c r="F163" s="18" t="s">
        <v>69</v>
      </c>
      <c r="G163" s="18" t="s">
        <v>69</v>
      </c>
      <c r="H163" s="18" t="s">
        <v>69</v>
      </c>
      <c r="I163" s="18" t="s">
        <v>67</v>
      </c>
      <c r="J163" s="18" t="s">
        <v>67</v>
      </c>
      <c r="K163" s="18" t="s">
        <v>67</v>
      </c>
      <c r="L163" s="18"/>
      <c r="M163" s="18"/>
      <c r="N163" s="18"/>
      <c r="O163" s="18"/>
      <c r="P163" s="18"/>
      <c r="Q163" s="18"/>
      <c r="R163" s="18"/>
      <c r="S163" s="18"/>
      <c r="T163" s="18"/>
      <c r="U163" s="18"/>
      <c r="V163" s="2" t="str" cm="1">
        <f t="array" ref="V163">AllCurCo(Details!Q162:Z162)</f>
        <v/>
      </c>
      <c r="W163" s="4">
        <f>SUM(SumTCL(D163:W163,$D$7:$W$7),Details!AB162)</f>
        <v>21</v>
      </c>
      <c r="X163" s="4">
        <f>SUM(CurrGP(D163:W163,$D$7:$W$7),Details!AC162)</f>
        <v>92</v>
      </c>
      <c r="Y163" s="5">
        <f t="shared" si="12"/>
        <v>4.380000114440918</v>
      </c>
      <c r="Z163" s="4" t="str">
        <f t="shared" si="13"/>
        <v>P</v>
      </c>
      <c r="AA163" s="4">
        <f>F200L!AD163</f>
        <v>62</v>
      </c>
      <c r="AB163" s="4">
        <f>F200L!AE163</f>
        <v>260</v>
      </c>
      <c r="AC163" s="5">
        <f t="shared" si="14"/>
        <v>4.190000057220459</v>
      </c>
      <c r="AD163" s="4">
        <f t="shared" si="15"/>
        <v>83</v>
      </c>
      <c r="AE163" s="4">
        <f t="shared" si="16"/>
        <v>352</v>
      </c>
      <c r="AF163" s="5">
        <f t="shared" si="17"/>
        <v>4.2399997711181641</v>
      </c>
      <c r="AG163" s="3" t="str">
        <f>RemarksFirst(D163:W163,Details!Q162:Z162,F200L!AG163,AF163,$D$5:$W$5)</f>
        <v>COMMENDATION</v>
      </c>
    </row>
    <row r="164" spans="1:33" x14ac:dyDescent="0.35">
      <c r="A164" s="99">
        <v>157</v>
      </c>
      <c r="B164" s="3" t="str">
        <f>PROPER(Details!B163)</f>
        <v>Chikere, Obinna Munachiso</v>
      </c>
      <c r="C164" s="22" t="str">
        <f>T(Details!C163)</f>
        <v>CMP/20/111215</v>
      </c>
      <c r="D164" s="53" t="s">
        <v>69</v>
      </c>
      <c r="E164" s="53" t="s">
        <v>69</v>
      </c>
      <c r="F164" s="53" t="s">
        <v>69</v>
      </c>
      <c r="G164" s="53" t="s">
        <v>69</v>
      </c>
      <c r="H164" s="53" t="s">
        <v>69</v>
      </c>
      <c r="I164" s="18" t="s">
        <v>68</v>
      </c>
      <c r="J164" s="18" t="s">
        <v>69</v>
      </c>
      <c r="K164" s="53" t="s">
        <v>69</v>
      </c>
      <c r="L164" s="53"/>
      <c r="M164" s="18"/>
      <c r="N164" s="18"/>
      <c r="O164" s="18"/>
      <c r="P164" s="18"/>
      <c r="Q164" s="18"/>
      <c r="R164" s="18"/>
      <c r="S164" s="18"/>
      <c r="T164" s="18"/>
      <c r="U164" s="18"/>
      <c r="V164" s="2" t="str" cm="1">
        <f t="array" ref="V164">AllCurCo(Details!Q163:Z163)</f>
        <v/>
      </c>
      <c r="W164" s="4">
        <f>SUM(SumTCL(D164:W164,$D$7:$W$7),Details!AB163)</f>
        <v>21</v>
      </c>
      <c r="X164" s="4">
        <f>SUM(CurrGP(D164:W164,$D$7:$W$7),Details!AC163)</f>
        <v>99</v>
      </c>
      <c r="Y164" s="5">
        <f t="shared" si="12"/>
        <v>4.7100000381469727</v>
      </c>
      <c r="Z164" s="4" t="str">
        <f t="shared" si="13"/>
        <v>P</v>
      </c>
      <c r="AA164" s="4">
        <f>F200L!AD164</f>
        <v>62</v>
      </c>
      <c r="AB164" s="4">
        <f>F200L!AE164</f>
        <v>290</v>
      </c>
      <c r="AC164" s="5">
        <f t="shared" si="14"/>
        <v>4.679999828338623</v>
      </c>
      <c r="AD164" s="4">
        <f t="shared" si="15"/>
        <v>83</v>
      </c>
      <c r="AE164" s="4">
        <f t="shared" si="16"/>
        <v>389</v>
      </c>
      <c r="AF164" s="5">
        <f t="shared" si="17"/>
        <v>4.690000057220459</v>
      </c>
      <c r="AG164" s="3" t="str">
        <f>RemarksFirst(D164:W164,Details!Q163:Z163,F200L!AG164,AF164,$D$5:$W$5)</f>
        <v>COMMENDATION</v>
      </c>
    </row>
    <row r="165" spans="1:33" x14ac:dyDescent="0.35">
      <c r="A165" s="99">
        <v>158</v>
      </c>
      <c r="B165" s="3" t="str">
        <f>PROPER(Details!B164)</f>
        <v>Agbawo, Ikechukwu Austin</v>
      </c>
      <c r="C165" s="22" t="str">
        <f>T(Details!C164)</f>
        <v>CMP/20/111231</v>
      </c>
      <c r="D165" s="18" t="s">
        <v>72</v>
      </c>
      <c r="E165" s="18" t="s">
        <v>72</v>
      </c>
      <c r="F165" s="18" t="s">
        <v>68</v>
      </c>
      <c r="G165" s="18" t="s">
        <v>69</v>
      </c>
      <c r="H165" s="18" t="s">
        <v>69</v>
      </c>
      <c r="I165" s="53" t="s">
        <v>71</v>
      </c>
      <c r="J165" s="53" t="s">
        <v>69</v>
      </c>
      <c r="K165" s="18" t="s">
        <v>68</v>
      </c>
      <c r="L165" s="18"/>
      <c r="M165" s="18"/>
      <c r="N165" s="18"/>
      <c r="O165" s="18"/>
      <c r="P165" s="18"/>
      <c r="Q165" s="18"/>
      <c r="R165" s="18"/>
      <c r="S165" s="18"/>
      <c r="T165" s="18"/>
      <c r="U165" s="18"/>
      <c r="V165" s="2" t="str" cm="1">
        <f t="array" ref="V165">AllCurCo(Details!Q164:Z164)</f>
        <v/>
      </c>
      <c r="W165" s="4">
        <f>SUM(SumTCL(D165:W165,$D$7:$W$7),Details!AB164)</f>
        <v>21</v>
      </c>
      <c r="X165" s="4">
        <f>SUM(CurrGP(D165:W165,$D$7:$W$7),Details!AC164)</f>
        <v>62</v>
      </c>
      <c r="Y165" s="5">
        <f t="shared" si="12"/>
        <v>2.9500000476837158</v>
      </c>
      <c r="Z165" s="4" t="str">
        <f t="shared" si="13"/>
        <v>P</v>
      </c>
      <c r="AA165" s="4">
        <f>F200L!AD165</f>
        <v>62</v>
      </c>
      <c r="AB165" s="4">
        <f>F200L!AE165</f>
        <v>197</v>
      </c>
      <c r="AC165" s="5">
        <f t="shared" si="14"/>
        <v>3.1800000667572021</v>
      </c>
      <c r="AD165" s="4">
        <f t="shared" si="15"/>
        <v>83</v>
      </c>
      <c r="AE165" s="4">
        <f t="shared" si="16"/>
        <v>259</v>
      </c>
      <c r="AF165" s="5">
        <f t="shared" si="17"/>
        <v>3.119999885559082</v>
      </c>
      <c r="AG165" s="3" t="str">
        <f>RemarksFirst(D165:W165,Details!Q164:Z164,F200L!AG165,AF165,$D$5:$W$5)</f>
        <v>MTH211</v>
      </c>
    </row>
    <row r="166" spans="1:33" x14ac:dyDescent="0.35">
      <c r="A166" s="99">
        <v>159</v>
      </c>
      <c r="B166" s="3" t="str">
        <f>PROPER(Details!B165)</f>
        <v>Onyekaozuru, Chioma Grace</v>
      </c>
      <c r="C166" s="22" t="str">
        <f>T(Details!C165)</f>
        <v>CMP/20/111238</v>
      </c>
      <c r="D166" s="18" t="s">
        <v>68</v>
      </c>
      <c r="E166" s="18" t="s">
        <v>67</v>
      </c>
      <c r="F166" s="18" t="s">
        <v>67</v>
      </c>
      <c r="G166" s="18" t="s">
        <v>68</v>
      </c>
      <c r="H166" s="18" t="s">
        <v>69</v>
      </c>
      <c r="I166" s="18" t="s">
        <v>68</v>
      </c>
      <c r="J166" s="18" t="s">
        <v>67</v>
      </c>
      <c r="K166" s="18" t="s">
        <v>68</v>
      </c>
      <c r="L166" s="18"/>
      <c r="M166" s="18"/>
      <c r="N166" s="18"/>
      <c r="O166" s="18"/>
      <c r="P166" s="18"/>
      <c r="Q166" s="18"/>
      <c r="R166" s="18"/>
      <c r="S166" s="18"/>
      <c r="T166" s="18"/>
      <c r="U166" s="18"/>
      <c r="V166" s="2" t="str" cm="1">
        <f t="array" ref="V166">AllCurCo(Details!Q165:Z165)</f>
        <v/>
      </c>
      <c r="W166" s="4">
        <f>SUM(SumTCL(D166:W166,$D$7:$W$7),Details!AB165)</f>
        <v>21</v>
      </c>
      <c r="X166" s="4">
        <f>SUM(CurrGP(D166:W166,$D$7:$W$7),Details!AC165)</f>
        <v>75</v>
      </c>
      <c r="Y166" s="5">
        <f t="shared" si="12"/>
        <v>3.5699999332427979</v>
      </c>
      <c r="Z166" s="4" t="str">
        <f t="shared" si="13"/>
        <v>P</v>
      </c>
      <c r="AA166" s="4">
        <f>F200L!AD166</f>
        <v>65</v>
      </c>
      <c r="AB166" s="4">
        <f>F200L!AE166</f>
        <v>201</v>
      </c>
      <c r="AC166" s="5">
        <f t="shared" si="14"/>
        <v>3.0899999141693115</v>
      </c>
      <c r="AD166" s="4">
        <f t="shared" si="15"/>
        <v>86</v>
      </c>
      <c r="AE166" s="4">
        <f t="shared" si="16"/>
        <v>276</v>
      </c>
      <c r="AF166" s="5">
        <f t="shared" si="17"/>
        <v>3.2100000381469727</v>
      </c>
      <c r="AG166" s="3" t="str">
        <f>RemarksFirst(D166:W166,Details!Q165:Z165,F200L!AG166,AF166,$D$5:$W$5)</f>
        <v>PASS</v>
      </c>
    </row>
    <row r="167" spans="1:33" x14ac:dyDescent="0.35">
      <c r="A167" s="99">
        <v>160</v>
      </c>
      <c r="B167" s="3" t="str">
        <f>PROPER(Details!B166)</f>
        <v>Ihejirika, Chijindu Paschal</v>
      </c>
      <c r="C167" s="22" t="str">
        <f>T(Details!C166)</f>
        <v>CMP/20/111240</v>
      </c>
      <c r="D167" s="18" t="s">
        <v>69</v>
      </c>
      <c r="E167" s="18" t="s">
        <v>69</v>
      </c>
      <c r="F167" s="18" t="s">
        <v>69</v>
      </c>
      <c r="G167" s="18" t="s">
        <v>69</v>
      </c>
      <c r="H167" s="18" t="s">
        <v>67</v>
      </c>
      <c r="I167" s="18" t="s">
        <v>69</v>
      </c>
      <c r="J167" s="18" t="s">
        <v>69</v>
      </c>
      <c r="K167" s="18" t="s">
        <v>69</v>
      </c>
      <c r="L167" s="18"/>
      <c r="M167" s="18"/>
      <c r="N167" s="18"/>
      <c r="O167" s="18"/>
      <c r="P167" s="18"/>
      <c r="Q167" s="18"/>
      <c r="R167" s="18"/>
      <c r="S167" s="18"/>
      <c r="T167" s="18"/>
      <c r="U167" s="18"/>
      <c r="V167" s="2" t="str" cm="1">
        <f t="array" ref="V167">AllCurCo(Details!Q166:Z166)</f>
        <v/>
      </c>
      <c r="W167" s="4">
        <f>SUM(SumTCL(D167:W167,$D$7:$W$7),Details!AB166)</f>
        <v>21</v>
      </c>
      <c r="X167" s="4">
        <f>SUM(CurrGP(D167:W167,$D$7:$W$7),Details!AC166)</f>
        <v>103</v>
      </c>
      <c r="Y167" s="5">
        <f t="shared" si="12"/>
        <v>4.9000000953674316</v>
      </c>
      <c r="Z167" s="4" t="str">
        <f t="shared" si="13"/>
        <v>P</v>
      </c>
      <c r="AA167" s="4">
        <f>F200L!AD167</f>
        <v>62</v>
      </c>
      <c r="AB167" s="4">
        <f>F200L!AE167</f>
        <v>272</v>
      </c>
      <c r="AC167" s="5">
        <f t="shared" si="14"/>
        <v>4.3899998664855957</v>
      </c>
      <c r="AD167" s="4">
        <f t="shared" si="15"/>
        <v>83</v>
      </c>
      <c r="AE167" s="4">
        <f t="shared" si="16"/>
        <v>375</v>
      </c>
      <c r="AF167" s="5">
        <f t="shared" si="17"/>
        <v>4.5199999809265137</v>
      </c>
      <c r="AG167" s="3" t="str">
        <f>RemarksFirst(D167:W167,Details!Q166:Z166,F200L!AG167,AF167,$D$5:$W$5)</f>
        <v>COMMENDATION</v>
      </c>
    </row>
    <row r="168" spans="1:33" x14ac:dyDescent="0.35">
      <c r="A168" s="99">
        <v>161</v>
      </c>
      <c r="B168" s="3" t="str">
        <f>PROPER(Details!B167)</f>
        <v>Otogboro, Nmesoma Stephen</v>
      </c>
      <c r="C168" s="22" t="str">
        <f>T(Details!C167)</f>
        <v>CMP/20/111269</v>
      </c>
      <c r="D168" s="18" t="s">
        <v>71</v>
      </c>
      <c r="E168" s="18" t="s">
        <v>69</v>
      </c>
      <c r="F168" s="18" t="s">
        <v>68</v>
      </c>
      <c r="G168" s="18" t="s">
        <v>69</v>
      </c>
      <c r="H168" s="18" t="s">
        <v>69</v>
      </c>
      <c r="I168" s="18" t="s">
        <v>68</v>
      </c>
      <c r="J168" s="18" t="s">
        <v>67</v>
      </c>
      <c r="K168" s="18" t="s">
        <v>67</v>
      </c>
      <c r="L168" s="18"/>
      <c r="M168" s="18"/>
      <c r="N168" s="18"/>
      <c r="O168" s="18"/>
      <c r="P168" s="18"/>
      <c r="Q168" s="18"/>
      <c r="R168" s="18"/>
      <c r="S168" s="18"/>
      <c r="T168" s="18"/>
      <c r="U168" s="18"/>
      <c r="V168" s="2" t="str" cm="1">
        <f t="array" ref="V168">AllCurCo(Details!Q167:Z167)</f>
        <v/>
      </c>
      <c r="W168" s="4">
        <f>SUM(SumTCL(D168:W168,$D$7:$W$7),Details!AB167)</f>
        <v>21</v>
      </c>
      <c r="X168" s="4">
        <f>SUM(CurrGP(D168:W168,$D$7:$W$7),Details!AC167)</f>
        <v>80</v>
      </c>
      <c r="Y168" s="5">
        <f t="shared" si="12"/>
        <v>3.809999942779541</v>
      </c>
      <c r="Z168" s="4" t="str">
        <f t="shared" si="13"/>
        <v>P</v>
      </c>
      <c r="AA168" s="4">
        <f>F200L!AD168</f>
        <v>62</v>
      </c>
      <c r="AB168" s="4">
        <f>F200L!AE168</f>
        <v>248</v>
      </c>
      <c r="AC168" s="5">
        <f t="shared" si="14"/>
        <v>4</v>
      </c>
      <c r="AD168" s="4">
        <f t="shared" si="15"/>
        <v>83</v>
      </c>
      <c r="AE168" s="4">
        <f t="shared" si="16"/>
        <v>328</v>
      </c>
      <c r="AF168" s="5">
        <f t="shared" si="17"/>
        <v>3.9500000476837158</v>
      </c>
      <c r="AG168" s="3" t="str">
        <f>RemarksFirst(D168:W168,Details!Q167:Z167,F200L!AG168,AF168,$D$5:$W$5)</f>
        <v>PASS</v>
      </c>
    </row>
    <row r="169" spans="1:33" x14ac:dyDescent="0.35">
      <c r="A169" s="99">
        <v>162</v>
      </c>
      <c r="B169" s="3" t="str">
        <f>PROPER(Details!B168)</f>
        <v>Lawrence, Chinedu Precious</v>
      </c>
      <c r="C169" s="22" t="str">
        <f>T(Details!C168)</f>
        <v>CMP/20/111272</v>
      </c>
      <c r="D169" s="53" t="s">
        <v>71</v>
      </c>
      <c r="E169" s="53" t="s">
        <v>67</v>
      </c>
      <c r="F169" s="53" t="s">
        <v>69</v>
      </c>
      <c r="G169" s="53" t="s">
        <v>69</v>
      </c>
      <c r="H169" s="53" t="s">
        <v>69</v>
      </c>
      <c r="I169" s="53" t="s">
        <v>67</v>
      </c>
      <c r="J169" s="18" t="s">
        <v>69</v>
      </c>
      <c r="K169" s="53" t="s">
        <v>68</v>
      </c>
      <c r="L169" s="53"/>
      <c r="M169" s="18"/>
      <c r="N169" s="18"/>
      <c r="O169" s="18"/>
      <c r="P169" s="18"/>
      <c r="Q169" s="18"/>
      <c r="R169" s="18"/>
      <c r="S169" s="18"/>
      <c r="T169" s="18"/>
      <c r="U169" s="18"/>
      <c r="V169" s="2" t="str" cm="1">
        <f t="array" ref="V169">AllCurCo(Details!Q168:Z168)</f>
        <v/>
      </c>
      <c r="W169" s="4">
        <f>SUM(SumTCL(D169:W169,$D$7:$W$7),Details!AB168)</f>
        <v>21</v>
      </c>
      <c r="X169" s="4">
        <f>SUM(CurrGP(D169:W169,$D$7:$W$7),Details!AC168)</f>
        <v>86</v>
      </c>
      <c r="Y169" s="5">
        <f t="shared" si="12"/>
        <v>4.0999999046325684</v>
      </c>
      <c r="Z169" s="4" t="str">
        <f t="shared" si="13"/>
        <v>P</v>
      </c>
      <c r="AA169" s="4">
        <f>F200L!AD169</f>
        <v>62</v>
      </c>
      <c r="AB169" s="4">
        <f>F200L!AE169</f>
        <v>210</v>
      </c>
      <c r="AC169" s="5">
        <f t="shared" si="14"/>
        <v>3.3900001049041748</v>
      </c>
      <c r="AD169" s="4">
        <f t="shared" si="15"/>
        <v>83</v>
      </c>
      <c r="AE169" s="4">
        <f t="shared" si="16"/>
        <v>296</v>
      </c>
      <c r="AF169" s="5">
        <f t="shared" si="17"/>
        <v>3.5699999332427979</v>
      </c>
      <c r="AG169" s="3" t="str">
        <f>RemarksFirst(D169:W169,Details!Q168:Z168,F200L!AG169,AF169,$D$5:$W$5)</f>
        <v>PASS</v>
      </c>
    </row>
    <row r="170" spans="1:33" x14ac:dyDescent="0.35">
      <c r="A170" s="99">
        <v>163</v>
      </c>
      <c r="B170" s="3"/>
      <c r="C170" s="22"/>
      <c r="D170" s="53"/>
      <c r="E170" s="53"/>
      <c r="F170" s="53"/>
      <c r="G170" s="53"/>
      <c r="H170" s="53"/>
      <c r="I170" s="53"/>
      <c r="J170" s="18"/>
      <c r="K170" s="53"/>
      <c r="L170" s="53"/>
      <c r="M170" s="18"/>
      <c r="N170" s="18"/>
      <c r="O170" s="18"/>
      <c r="P170" s="18"/>
      <c r="Q170" s="18"/>
      <c r="R170" s="18"/>
      <c r="S170" s="18"/>
      <c r="T170" s="18"/>
      <c r="U170" s="18"/>
      <c r="V170" s="2" t="str" cm="1">
        <f t="array" ref="V170">AllCurCo(Details!Q169:Z169)</f>
        <v/>
      </c>
      <c r="W170" s="4"/>
      <c r="X170" s="4"/>
      <c r="Y170" s="5"/>
      <c r="Z170" s="4"/>
      <c r="AA170" s="4"/>
      <c r="AB170" s="4"/>
      <c r="AC170" s="5"/>
      <c r="AD170" s="4"/>
      <c r="AE170" s="4"/>
      <c r="AF170" s="5"/>
      <c r="AG170" s="3"/>
    </row>
    <row r="171" spans="1:33" x14ac:dyDescent="0.35">
      <c r="A171" s="99">
        <v>164</v>
      </c>
      <c r="B171" s="3" t="str">
        <f>PROPER(Details!B170)</f>
        <v>Osueke, Jennifer Nkeiruka</v>
      </c>
      <c r="C171" s="22" t="str">
        <f>T(Details!C170)</f>
        <v>CMP/20/111279</v>
      </c>
      <c r="D171" s="18" t="s">
        <v>70</v>
      </c>
      <c r="E171" s="18" t="s">
        <v>68</v>
      </c>
      <c r="F171" s="18" t="s">
        <v>68</v>
      </c>
      <c r="G171" s="18" t="s">
        <v>70</v>
      </c>
      <c r="H171" s="18" t="s">
        <v>70</v>
      </c>
      <c r="I171" s="18" t="s">
        <v>71</v>
      </c>
      <c r="J171" s="18" t="s">
        <v>68</v>
      </c>
      <c r="K171" s="18" t="s">
        <v>72</v>
      </c>
      <c r="L171" s="18"/>
      <c r="M171" s="18"/>
      <c r="N171" s="18"/>
      <c r="O171" s="18"/>
      <c r="P171" s="18"/>
      <c r="Q171" s="18"/>
      <c r="R171" s="18"/>
      <c r="S171" s="18"/>
      <c r="T171" s="18"/>
      <c r="U171" s="18"/>
      <c r="V171" s="2" t="str" cm="1">
        <f t="array" ref="V171">AllCurCo(Details!Q170:Z170)</f>
        <v/>
      </c>
      <c r="W171" s="4">
        <f>SUM(SumTCL(D171:W171,$D$7:$W$7),Details!AB170)</f>
        <v>21</v>
      </c>
      <c r="X171" s="4">
        <f>SUM(CurrGP(D171:W171,$D$7:$W$7),Details!AC170)</f>
        <v>32</v>
      </c>
      <c r="Y171" s="5">
        <f t="shared" si="12"/>
        <v>1.5199999809265137</v>
      </c>
      <c r="Z171" s="4" t="str">
        <f t="shared" si="13"/>
        <v>P</v>
      </c>
      <c r="AA171" s="4">
        <f>F200L!AD171</f>
        <v>62</v>
      </c>
      <c r="AB171" s="4">
        <f>F200L!AE171</f>
        <v>157</v>
      </c>
      <c r="AC171" s="5">
        <f t="shared" si="14"/>
        <v>2.5299999713897705</v>
      </c>
      <c r="AD171" s="4">
        <f t="shared" si="15"/>
        <v>83</v>
      </c>
      <c r="AE171" s="4">
        <f t="shared" si="16"/>
        <v>189</v>
      </c>
      <c r="AF171" s="5">
        <f t="shared" si="17"/>
        <v>2.2799999713897705</v>
      </c>
      <c r="AG171" s="3" t="str">
        <f>RemarksFirst(D171:W171,Details!Q170:Z170,F200L!AG171,AF171,$D$5:$W$5)</f>
        <v>MTH221,PHY222,GNT221</v>
      </c>
    </row>
    <row r="172" spans="1:33" x14ac:dyDescent="0.35">
      <c r="A172" s="99">
        <v>165</v>
      </c>
      <c r="B172" s="3" t="str">
        <f>PROPER(Details!B171)</f>
        <v>Obialor, Promise Nmesoma</v>
      </c>
      <c r="C172" s="22" t="str">
        <f>T(Details!C171)</f>
        <v>CMP/20/111286</v>
      </c>
      <c r="D172" s="18" t="s">
        <v>70</v>
      </c>
      <c r="E172" s="18" t="s">
        <v>71</v>
      </c>
      <c r="F172" s="18" t="s">
        <v>71</v>
      </c>
      <c r="G172" s="18" t="s">
        <v>69</v>
      </c>
      <c r="H172" s="18" t="s">
        <v>69</v>
      </c>
      <c r="I172" s="18" t="s">
        <v>68</v>
      </c>
      <c r="J172" s="18" t="s">
        <v>68</v>
      </c>
      <c r="K172" s="18" t="s">
        <v>68</v>
      </c>
      <c r="L172" s="18"/>
      <c r="M172" s="18"/>
      <c r="N172" s="18"/>
      <c r="O172" s="18"/>
      <c r="P172" s="18"/>
      <c r="Q172" s="18"/>
      <c r="R172" s="18"/>
      <c r="S172" s="18"/>
      <c r="T172" s="18"/>
      <c r="U172" s="18"/>
      <c r="V172" s="2" t="str" cm="1">
        <f t="array" ref="V172">AllCurCo(Details!Q171:Z171)</f>
        <v/>
      </c>
      <c r="W172" s="4">
        <f>SUM(SumTCL(D172:W172,$D$7:$W$7),Details!AB171)</f>
        <v>21</v>
      </c>
      <c r="X172" s="4">
        <f>SUM(CurrGP(D172:W172,$D$7:$W$7),Details!AC171)</f>
        <v>58</v>
      </c>
      <c r="Y172" s="5">
        <f t="shared" si="12"/>
        <v>2.7599999904632568</v>
      </c>
      <c r="Z172" s="4" t="str">
        <f t="shared" si="13"/>
        <v>P</v>
      </c>
      <c r="AA172" s="4">
        <f>F200L!AD172</f>
        <v>62</v>
      </c>
      <c r="AB172" s="4">
        <f>F200L!AE172</f>
        <v>209</v>
      </c>
      <c r="AC172" s="5">
        <f t="shared" si="14"/>
        <v>3.369999885559082</v>
      </c>
      <c r="AD172" s="4">
        <f t="shared" si="15"/>
        <v>83</v>
      </c>
      <c r="AE172" s="4">
        <f t="shared" si="16"/>
        <v>267</v>
      </c>
      <c r="AF172" s="5">
        <f t="shared" si="17"/>
        <v>3.2200000286102295</v>
      </c>
      <c r="AG172" s="3" t="str">
        <f>RemarksFirst(D172:W172,Details!Q171:Z171,F200L!AG172,AF172,$D$5:$W$5)</f>
        <v>MTH221,CHM124</v>
      </c>
    </row>
    <row r="173" spans="1:33" x14ac:dyDescent="0.35">
      <c r="A173" s="99">
        <v>166</v>
      </c>
      <c r="B173" s="3" t="str">
        <f>PROPER(Details!B172)</f>
        <v xml:space="preserve">Okechukwu, Izuchukwu </v>
      </c>
      <c r="C173" s="22" t="str">
        <f>T(Details!C172)</f>
        <v>CMP/20/111292</v>
      </c>
      <c r="D173" s="18" t="s">
        <v>67</v>
      </c>
      <c r="E173" s="18" t="s">
        <v>776</v>
      </c>
      <c r="F173" s="18" t="s">
        <v>69</v>
      </c>
      <c r="G173" s="18" t="s">
        <v>69</v>
      </c>
      <c r="H173" s="18" t="s">
        <v>69</v>
      </c>
      <c r="I173" s="18" t="s">
        <v>69</v>
      </c>
      <c r="J173" s="18" t="s">
        <v>69</v>
      </c>
      <c r="K173" s="18" t="s">
        <v>69</v>
      </c>
      <c r="L173" s="18"/>
      <c r="M173" s="18"/>
      <c r="N173" s="18"/>
      <c r="O173" s="18"/>
      <c r="P173" s="18"/>
      <c r="Q173" s="18"/>
      <c r="R173" s="18"/>
      <c r="S173" s="18"/>
      <c r="T173" s="18"/>
      <c r="U173" s="18"/>
      <c r="V173" s="2" t="str" cm="1">
        <f t="array" ref="V173">AllCurCo(Details!Q172:Z172)</f>
        <v>GSS121 (2)B</v>
      </c>
      <c r="W173" s="4">
        <f>SUM(SumTCL(D173:W173,$D$7:$W$7),Details!AB172)</f>
        <v>20</v>
      </c>
      <c r="X173" s="4">
        <f>SUM(CurrGP(D173:W173,$D$7:$W$7),Details!AC172)</f>
        <v>95</v>
      </c>
      <c r="Y173" s="5">
        <f t="shared" si="12"/>
        <v>4.75</v>
      </c>
      <c r="Z173" s="4" t="str">
        <f t="shared" si="13"/>
        <v>P</v>
      </c>
      <c r="AA173" s="4">
        <f>F200L!AD173</f>
        <v>64</v>
      </c>
      <c r="AB173" s="4">
        <f>F200L!AE173</f>
        <v>217</v>
      </c>
      <c r="AC173" s="5">
        <f t="shared" si="14"/>
        <v>3.3900001049041748</v>
      </c>
      <c r="AD173" s="4">
        <f t="shared" si="15"/>
        <v>84</v>
      </c>
      <c r="AE173" s="4">
        <f t="shared" si="16"/>
        <v>312</v>
      </c>
      <c r="AF173" s="5">
        <f t="shared" si="17"/>
        <v>3.7100000381469727</v>
      </c>
      <c r="AG173" s="3" t="str">
        <f>RemarksFirst(D173:W173,Details!Q172:Z172,F200L!AG173,AF173,$D$5:$W$5)</f>
        <v>MTH222</v>
      </c>
    </row>
    <row r="174" spans="1:33" x14ac:dyDescent="0.35">
      <c r="A174" s="99">
        <v>167</v>
      </c>
      <c r="B174" s="3" t="str">
        <f>PROPER(Details!B173)</f>
        <v>Orji, Anthony Chibueze</v>
      </c>
      <c r="C174" s="22" t="str">
        <f>T(Details!C173)</f>
        <v>CMP/20/111293</v>
      </c>
      <c r="D174" s="18" t="s">
        <v>67</v>
      </c>
      <c r="E174" s="18" t="s">
        <v>69</v>
      </c>
      <c r="F174" s="18" t="s">
        <v>69</v>
      </c>
      <c r="G174" s="18" t="s">
        <v>69</v>
      </c>
      <c r="H174" s="18" t="s">
        <v>69</v>
      </c>
      <c r="I174" s="18" t="s">
        <v>69</v>
      </c>
      <c r="J174" s="18" t="s">
        <v>69</v>
      </c>
      <c r="K174" s="18" t="s">
        <v>68</v>
      </c>
      <c r="L174" s="18"/>
      <c r="M174" s="18"/>
      <c r="N174" s="18"/>
      <c r="O174" s="18"/>
      <c r="P174" s="18"/>
      <c r="Q174" s="18"/>
      <c r="R174" s="18"/>
      <c r="S174" s="18"/>
      <c r="T174" s="18"/>
      <c r="U174" s="18"/>
      <c r="V174" s="2" t="str" cm="1">
        <f t="array" ref="V174">AllCurCo(Details!Q173:Z173)</f>
        <v/>
      </c>
      <c r="W174" s="4">
        <f>SUM(SumTCL(D174:W174,$D$7:$W$7),Details!AB173)</f>
        <v>21</v>
      </c>
      <c r="X174" s="4">
        <f>SUM(CurrGP(D174:W174,$D$7:$W$7),Details!AC173)</f>
        <v>98</v>
      </c>
      <c r="Y174" s="5">
        <f t="shared" si="12"/>
        <v>4.6700000762939453</v>
      </c>
      <c r="Z174" s="4" t="str">
        <f t="shared" si="13"/>
        <v>P</v>
      </c>
      <c r="AA174" s="4">
        <f>F200L!AD174</f>
        <v>62</v>
      </c>
      <c r="AB174" s="4">
        <f>F200L!AE174</f>
        <v>238</v>
      </c>
      <c r="AC174" s="5">
        <f t="shared" si="14"/>
        <v>3.8399999141693115</v>
      </c>
      <c r="AD174" s="4">
        <f t="shared" si="15"/>
        <v>83</v>
      </c>
      <c r="AE174" s="4">
        <f t="shared" si="16"/>
        <v>336</v>
      </c>
      <c r="AF174" s="5">
        <f t="shared" si="17"/>
        <v>4.0500001907348633</v>
      </c>
      <c r="AG174" s="3" t="str">
        <f>RemarksFirst(D174:W174,Details!Q173:Z173,F200L!AG174,AF174,$D$5:$W$5)</f>
        <v>STA212,CSC218</v>
      </c>
    </row>
    <row r="175" spans="1:33" ht="42" hidden="1" customHeight="1" x14ac:dyDescent="0.35">
      <c r="A175" s="99">
        <v>168</v>
      </c>
      <c r="B175" s="3" t="str">
        <f>PROPER(Details!B174)</f>
        <v xml:space="preserve">Victor,  Chijioke  Godwin </v>
      </c>
      <c r="C175" s="22" t="str">
        <f>T(Details!C174)</f>
        <v>CMP/20/111298</v>
      </c>
      <c r="D175" s="18" t="s">
        <v>776</v>
      </c>
      <c r="E175" s="18" t="s">
        <v>69</v>
      </c>
      <c r="F175" s="18" t="s">
        <v>776</v>
      </c>
      <c r="G175" s="18" t="s">
        <v>776</v>
      </c>
      <c r="H175" s="18" t="s">
        <v>776</v>
      </c>
      <c r="I175" s="18" t="s">
        <v>776</v>
      </c>
      <c r="J175" s="18" t="s">
        <v>776</v>
      </c>
      <c r="K175" s="18" t="s">
        <v>776</v>
      </c>
      <c r="L175" s="18"/>
      <c r="M175" s="18"/>
      <c r="N175" s="18"/>
      <c r="O175" s="18"/>
      <c r="P175" s="18"/>
      <c r="Q175" s="18"/>
      <c r="R175" s="18"/>
      <c r="S175" s="18"/>
      <c r="T175" s="18"/>
      <c r="U175" s="18"/>
      <c r="V175" s="2" t="str" cm="1">
        <f t="array" ref="V175">AllCurCo(Details!Q174:Z174)</f>
        <v/>
      </c>
      <c r="W175" s="4">
        <f>SUM(SumTCL(D175:W175,$D$7:$W$7),Details!AB174)</f>
        <v>3</v>
      </c>
      <c r="X175" s="4">
        <f>SUM(CurrGP(D175:W175,$D$7:$W$7),Details!AC174)</f>
        <v>15</v>
      </c>
      <c r="Y175" s="5">
        <f t="shared" si="12"/>
        <v>5</v>
      </c>
      <c r="Z175" s="4" t="str">
        <f t="shared" si="13"/>
        <v>CO</v>
      </c>
      <c r="AA175" s="4">
        <f>F200L!AD175</f>
        <v>41</v>
      </c>
      <c r="AB175" s="4">
        <f>F200L!AE175</f>
        <v>94</v>
      </c>
      <c r="AC175" s="5">
        <f t="shared" si="14"/>
        <v>2.2899999618530273</v>
      </c>
      <c r="AD175" s="4">
        <f t="shared" si="15"/>
        <v>44</v>
      </c>
      <c r="AE175" s="4">
        <f t="shared" si="16"/>
        <v>109</v>
      </c>
      <c r="AF175" s="5">
        <f t="shared" si="17"/>
        <v>2.4800000190734863</v>
      </c>
      <c r="AG175" s="3" t="str">
        <f>RemarksFirst(D175:W175,Details!Q174:Z174,F200L!AG175,AF175,$D$5:$W$5)</f>
        <v>MTH221,STA224,PHY222,GNT221,CSC221,CSC222,CSC226,MTH211,STA212,PHY212,GSS212,GSS217,CSC211,CSC212,CSC213,CSC218,PHY122,PHY117,CHM114,BIO112</v>
      </c>
    </row>
    <row r="176" spans="1:33" x14ac:dyDescent="0.35">
      <c r="A176" s="99">
        <v>169</v>
      </c>
      <c r="B176" s="3" t="str">
        <f>PROPER(Details!B175)</f>
        <v>Geoffrey, Chukwuebuka Emmanuel</v>
      </c>
      <c r="C176" s="22" t="str">
        <f>T(Details!C175)</f>
        <v>CMP/20/111302</v>
      </c>
      <c r="D176" s="18" t="s">
        <v>67</v>
      </c>
      <c r="E176" s="18" t="s">
        <v>67</v>
      </c>
      <c r="F176" s="18" t="s">
        <v>69</v>
      </c>
      <c r="G176" s="18" t="s">
        <v>67</v>
      </c>
      <c r="H176" s="18" t="s">
        <v>69</v>
      </c>
      <c r="I176" s="18" t="s">
        <v>69</v>
      </c>
      <c r="J176" s="18" t="s">
        <v>69</v>
      </c>
      <c r="K176" s="18" t="s">
        <v>67</v>
      </c>
      <c r="L176" s="18"/>
      <c r="M176" s="18"/>
      <c r="N176" s="18"/>
      <c r="O176" s="18"/>
      <c r="P176" s="18"/>
      <c r="Q176" s="18"/>
      <c r="R176" s="18"/>
      <c r="S176" s="18"/>
      <c r="T176" s="18"/>
      <c r="U176" s="18"/>
      <c r="V176" s="2" t="str" cm="1">
        <f t="array" ref="V176">AllCurCo(Details!Q175:Z175)</f>
        <v/>
      </c>
      <c r="W176" s="4">
        <f>SUM(SumTCL(D176:W176,$D$7:$W$7),Details!AB175)</f>
        <v>21</v>
      </c>
      <c r="X176" s="4">
        <f>SUM(CurrGP(D176:W176,$D$7:$W$7),Details!AC175)</f>
        <v>94</v>
      </c>
      <c r="Y176" s="5">
        <f t="shared" si="12"/>
        <v>4.4800000190734863</v>
      </c>
      <c r="Z176" s="4" t="str">
        <f t="shared" si="13"/>
        <v>P</v>
      </c>
      <c r="AA176" s="4">
        <f>F200L!AD176</f>
        <v>61</v>
      </c>
      <c r="AB176" s="4">
        <f>F200L!AE176</f>
        <v>201</v>
      </c>
      <c r="AC176" s="5">
        <f t="shared" si="14"/>
        <v>3.2999999523162842</v>
      </c>
      <c r="AD176" s="4">
        <f t="shared" si="15"/>
        <v>82</v>
      </c>
      <c r="AE176" s="4">
        <f t="shared" si="16"/>
        <v>295</v>
      </c>
      <c r="AF176" s="5">
        <f t="shared" si="17"/>
        <v>3.5999999046325684</v>
      </c>
      <c r="AG176" s="3" t="str">
        <f>RemarksFirst(D176:W176,Details!Q175:Z175,F200L!AG176,AF176,$D$5:$W$5)</f>
        <v>CSC218,GSS126</v>
      </c>
    </row>
    <row r="177" spans="1:48" x14ac:dyDescent="0.35">
      <c r="A177" s="99">
        <v>170</v>
      </c>
      <c r="B177" s="3" t="str">
        <f>PROPER(Details!B176)</f>
        <v>Peter, Chukwuebuka Peter,</v>
      </c>
      <c r="C177" s="22" t="str">
        <f>T(Details!C176)</f>
        <v>CMP/20/111304</v>
      </c>
      <c r="D177" s="18" t="s">
        <v>71</v>
      </c>
      <c r="E177" s="18" t="s">
        <v>69</v>
      </c>
      <c r="F177" s="18" t="s">
        <v>68</v>
      </c>
      <c r="G177" s="18" t="s">
        <v>69</v>
      </c>
      <c r="H177" s="18" t="s">
        <v>69</v>
      </c>
      <c r="I177" s="18" t="s">
        <v>67</v>
      </c>
      <c r="J177" s="18" t="s">
        <v>67</v>
      </c>
      <c r="K177" s="18" t="s">
        <v>71</v>
      </c>
      <c r="L177" s="18"/>
      <c r="M177" s="18"/>
      <c r="N177" s="18"/>
      <c r="O177" s="18"/>
      <c r="P177" s="18"/>
      <c r="Q177" s="18"/>
      <c r="R177" s="18"/>
      <c r="S177" s="18"/>
      <c r="T177" s="18"/>
      <c r="U177" s="18"/>
      <c r="V177" s="2" t="str" cm="1">
        <f t="array" ref="V177">AllCurCo(Details!Q176:Z176)</f>
        <v/>
      </c>
      <c r="W177" s="4">
        <f>SUM(SumTCL(D177:W177,$D$7:$W$7),Details!AB176)</f>
        <v>21</v>
      </c>
      <c r="X177" s="4">
        <f>SUM(CurrGP(D177:W177,$D$7:$W$7),Details!AC176)</f>
        <v>79</v>
      </c>
      <c r="Y177" s="5">
        <f t="shared" si="12"/>
        <v>3.7599999904632568</v>
      </c>
      <c r="Z177" s="4" t="str">
        <f t="shared" si="13"/>
        <v>P</v>
      </c>
      <c r="AA177" s="4">
        <f>F200L!AD177</f>
        <v>62</v>
      </c>
      <c r="AB177" s="4">
        <f>F200L!AE177</f>
        <v>228</v>
      </c>
      <c r="AC177" s="5">
        <f t="shared" si="14"/>
        <v>3.6800000667572021</v>
      </c>
      <c r="AD177" s="4">
        <f t="shared" si="15"/>
        <v>83</v>
      </c>
      <c r="AE177" s="4">
        <f t="shared" si="16"/>
        <v>307</v>
      </c>
      <c r="AF177" s="5">
        <f t="shared" si="17"/>
        <v>3.7000000476837158</v>
      </c>
      <c r="AG177" s="3" t="str">
        <f>RemarksFirst(D177:W177,Details!Q176:Z176,F200L!AG177,AF177,$D$5:$W$5)</f>
        <v>PASS</v>
      </c>
    </row>
    <row r="178" spans="1:48" x14ac:dyDescent="0.35">
      <c r="A178" s="99">
        <v>171</v>
      </c>
      <c r="B178" s="3" t="str">
        <f>PROPER(Details!B177)</f>
        <v>Okechukwu, Okezie Promise</v>
      </c>
      <c r="C178" s="22" t="str">
        <f>T(Details!C177)</f>
        <v>CMP/20/111324</v>
      </c>
      <c r="D178" s="18" t="s">
        <v>67</v>
      </c>
      <c r="E178" s="18" t="s">
        <v>69</v>
      </c>
      <c r="F178" s="18" t="s">
        <v>69</v>
      </c>
      <c r="G178" s="18" t="s">
        <v>69</v>
      </c>
      <c r="H178" s="18" t="s">
        <v>69</v>
      </c>
      <c r="I178" s="18" t="s">
        <v>67</v>
      </c>
      <c r="J178" s="18" t="s">
        <v>69</v>
      </c>
      <c r="K178" s="18" t="s">
        <v>69</v>
      </c>
      <c r="L178" s="18"/>
      <c r="M178" s="18"/>
      <c r="N178" s="18"/>
      <c r="O178" s="18"/>
      <c r="P178" s="18"/>
      <c r="Q178" s="18"/>
      <c r="R178" s="18"/>
      <c r="S178" s="18"/>
      <c r="T178" s="18"/>
      <c r="U178" s="18"/>
      <c r="V178" s="2" t="str" cm="1">
        <f t="array" ref="V178">AllCurCo(Details!Q177:Z177)</f>
        <v/>
      </c>
      <c r="W178" s="4">
        <f>SUM(SumTCL(D178:W178,$D$7:$W$7),Details!AB177)</f>
        <v>21</v>
      </c>
      <c r="X178" s="4">
        <f>SUM(CurrGP(D178:W178,$D$7:$W$7),Details!AC177)</f>
        <v>99</v>
      </c>
      <c r="Y178" s="5">
        <f t="shared" si="12"/>
        <v>4.7100000381469727</v>
      </c>
      <c r="Z178" s="4" t="str">
        <f t="shared" si="13"/>
        <v>P</v>
      </c>
      <c r="AA178" s="4">
        <f>F200L!AD178</f>
        <v>62</v>
      </c>
      <c r="AB178" s="4">
        <f>F200L!AE178</f>
        <v>254</v>
      </c>
      <c r="AC178" s="5">
        <f t="shared" si="14"/>
        <v>4.0999999046325684</v>
      </c>
      <c r="AD178" s="4">
        <f t="shared" si="15"/>
        <v>83</v>
      </c>
      <c r="AE178" s="4">
        <f t="shared" si="16"/>
        <v>353</v>
      </c>
      <c r="AF178" s="5">
        <f t="shared" si="17"/>
        <v>4.25</v>
      </c>
      <c r="AG178" s="3" t="str">
        <f>RemarksFirst(D178:W178,Details!Q177:Z177,F200L!AG178,AF178,$D$5:$W$5)</f>
        <v>COMMENDATION</v>
      </c>
    </row>
    <row r="179" spans="1:48" x14ac:dyDescent="0.35">
      <c r="A179" s="99">
        <v>172</v>
      </c>
      <c r="B179" s="3" t="str">
        <f>PROPER(Details!B178)</f>
        <v>Joseph, Kaosisochukwu Victor</v>
      </c>
      <c r="C179" s="22" t="str">
        <f>T(Details!C178)</f>
        <v>CMP/20/111326</v>
      </c>
      <c r="D179" s="18" t="s">
        <v>68</v>
      </c>
      <c r="E179" s="18" t="s">
        <v>69</v>
      </c>
      <c r="F179" s="18" t="s">
        <v>67</v>
      </c>
      <c r="G179" s="18" t="s">
        <v>69</v>
      </c>
      <c r="H179" s="18" t="s">
        <v>69</v>
      </c>
      <c r="I179" s="18" t="s">
        <v>68</v>
      </c>
      <c r="J179" s="18" t="s">
        <v>67</v>
      </c>
      <c r="K179" s="18" t="s">
        <v>68</v>
      </c>
      <c r="L179" s="18"/>
      <c r="M179" s="18"/>
      <c r="N179" s="18"/>
      <c r="O179" s="18"/>
      <c r="P179" s="18"/>
      <c r="Q179" s="18"/>
      <c r="R179" s="18"/>
      <c r="S179" s="18"/>
      <c r="T179" s="18"/>
      <c r="U179" s="18"/>
      <c r="V179" s="2" t="str" cm="1">
        <f t="array" ref="V179">AllCurCo(Details!Q178:Z178)</f>
        <v/>
      </c>
      <c r="W179" s="4">
        <f>SUM(SumTCL(D179:W179,$D$7:$W$7),Details!AB178)</f>
        <v>21</v>
      </c>
      <c r="X179" s="4">
        <f>SUM(CurrGP(D179:W179,$D$7:$W$7),Details!AC178)</f>
        <v>84</v>
      </c>
      <c r="Y179" s="5">
        <f t="shared" si="12"/>
        <v>4</v>
      </c>
      <c r="Z179" s="4" t="str">
        <f t="shared" si="13"/>
        <v>P</v>
      </c>
      <c r="AA179" s="4">
        <f>F200L!AD179</f>
        <v>62</v>
      </c>
      <c r="AB179" s="4">
        <f>F200L!AE179</f>
        <v>217</v>
      </c>
      <c r="AC179" s="5">
        <f t="shared" si="14"/>
        <v>3.5</v>
      </c>
      <c r="AD179" s="4">
        <f t="shared" si="15"/>
        <v>83</v>
      </c>
      <c r="AE179" s="4">
        <f t="shared" si="16"/>
        <v>301</v>
      </c>
      <c r="AF179" s="5">
        <f t="shared" si="17"/>
        <v>3.630000114440918</v>
      </c>
      <c r="AG179" s="3" t="str">
        <f>RemarksFirst(D179:W179,Details!Q178:Z178,F200L!AG179,AF179,$D$5:$W$5)</f>
        <v>PASS</v>
      </c>
    </row>
    <row r="180" spans="1:48" x14ac:dyDescent="0.35">
      <c r="A180" s="99">
        <v>173</v>
      </c>
      <c r="B180" s="3" t="str">
        <f>PROPER(Details!B179)</f>
        <v>Nwaukwa, Nixon Ndudi</v>
      </c>
      <c r="C180" s="22" t="str">
        <f>T(Details!C179)</f>
        <v>CMP/20/111330</v>
      </c>
      <c r="D180" s="18" t="s">
        <v>72</v>
      </c>
      <c r="E180" s="18" t="s">
        <v>69</v>
      </c>
      <c r="F180" s="18" t="s">
        <v>69</v>
      </c>
      <c r="G180" s="18" t="s">
        <v>71</v>
      </c>
      <c r="H180" s="18" t="s">
        <v>68</v>
      </c>
      <c r="I180" s="18" t="s">
        <v>69</v>
      </c>
      <c r="J180" s="18" t="s">
        <v>69</v>
      </c>
      <c r="K180" s="18" t="s">
        <v>67</v>
      </c>
      <c r="L180" s="18"/>
      <c r="M180" s="18"/>
      <c r="N180" s="18"/>
      <c r="O180" s="18"/>
      <c r="P180" s="18"/>
      <c r="Q180" s="18"/>
      <c r="R180" s="18"/>
      <c r="S180" s="18"/>
      <c r="T180" s="18"/>
      <c r="U180" s="18"/>
      <c r="V180" s="2" t="str" cm="1">
        <f t="array" ref="V180">AllCurCo(Details!Q179:Z179)</f>
        <v>MTH123 (2)B</v>
      </c>
      <c r="W180" s="4">
        <f>SUM(SumTCL(D180:W180,$D$7:$W$7),Details!AB179)</f>
        <v>23</v>
      </c>
      <c r="X180" s="4">
        <f>SUM(CurrGP(D180:W180,$D$7:$W$7),Details!AC179)</f>
        <v>86</v>
      </c>
      <c r="Y180" s="5">
        <f t="shared" si="12"/>
        <v>3.7400000095367432</v>
      </c>
      <c r="Z180" s="4" t="str">
        <f t="shared" si="13"/>
        <v>P</v>
      </c>
      <c r="AA180" s="4">
        <f>F200L!AD180</f>
        <v>62</v>
      </c>
      <c r="AB180" s="4">
        <f>F200L!AE180</f>
        <v>192</v>
      </c>
      <c r="AC180" s="5">
        <f t="shared" si="14"/>
        <v>3.0999999046325684</v>
      </c>
      <c r="AD180" s="4">
        <f t="shared" si="15"/>
        <v>85</v>
      </c>
      <c r="AE180" s="4">
        <f t="shared" si="16"/>
        <v>278</v>
      </c>
      <c r="AF180" s="5">
        <f t="shared" si="17"/>
        <v>3.2699999809265137</v>
      </c>
      <c r="AG180" s="3" t="str">
        <f>RemarksFirst(D180:W180,Details!Q179:Z179,F200L!AG180,AF180,$D$5:$W$5)</f>
        <v>CSC211</v>
      </c>
    </row>
    <row r="181" spans="1:48" x14ac:dyDescent="0.35">
      <c r="A181" s="99">
        <v>174</v>
      </c>
      <c r="B181" s="3" t="str">
        <f>PROPER(Details!B180)</f>
        <v>Charles, Oluebube Favour</v>
      </c>
      <c r="C181" s="22" t="str">
        <f>T(Details!C180)</f>
        <v>CMP/20/111337</v>
      </c>
      <c r="D181" s="18" t="s">
        <v>71</v>
      </c>
      <c r="E181" s="18" t="s">
        <v>68</v>
      </c>
      <c r="F181" s="18" t="s">
        <v>67</v>
      </c>
      <c r="G181" s="18" t="s">
        <v>69</v>
      </c>
      <c r="H181" s="18" t="s">
        <v>69</v>
      </c>
      <c r="I181" s="18" t="s">
        <v>68</v>
      </c>
      <c r="J181" s="18" t="s">
        <v>68</v>
      </c>
      <c r="K181" s="18" t="s">
        <v>68</v>
      </c>
      <c r="L181" s="18"/>
      <c r="M181" s="18"/>
      <c r="N181" s="18"/>
      <c r="O181" s="18"/>
      <c r="P181" s="18"/>
      <c r="Q181" s="18"/>
      <c r="R181" s="18"/>
      <c r="S181" s="18"/>
      <c r="T181" s="18"/>
      <c r="U181" s="18"/>
      <c r="V181" s="2" t="str" cm="1">
        <f t="array" ref="V181">AllCurCo(Details!Q180:Z180)</f>
        <v/>
      </c>
      <c r="W181" s="4">
        <f>SUM(SumTCL(D181:W181,$D$7:$W$7),Details!AB180)</f>
        <v>21</v>
      </c>
      <c r="X181" s="4">
        <f>SUM(CurrGP(D181:W181,$D$7:$W$7),Details!AC180)</f>
        <v>73</v>
      </c>
      <c r="Y181" s="5">
        <f t="shared" si="12"/>
        <v>3.4800000190734863</v>
      </c>
      <c r="Z181" s="4" t="str">
        <f t="shared" si="13"/>
        <v>P</v>
      </c>
      <c r="AA181" s="4">
        <f>F200L!AD181</f>
        <v>62</v>
      </c>
      <c r="AB181" s="4">
        <f>F200L!AE181</f>
        <v>207</v>
      </c>
      <c r="AC181" s="5">
        <f t="shared" si="14"/>
        <v>3.3399999141693115</v>
      </c>
      <c r="AD181" s="4">
        <f t="shared" si="15"/>
        <v>83</v>
      </c>
      <c r="AE181" s="4">
        <f t="shared" si="16"/>
        <v>280</v>
      </c>
      <c r="AF181" s="5">
        <f t="shared" si="17"/>
        <v>3.369999885559082</v>
      </c>
      <c r="AG181" s="3" t="str">
        <f>RemarksFirst(D181:W181,Details!Q180:Z180,F200L!AG181,AF181,$D$5:$W$5)</f>
        <v>PASS</v>
      </c>
    </row>
    <row r="182" spans="1:48" ht="21" x14ac:dyDescent="0.35">
      <c r="A182" s="99">
        <v>175</v>
      </c>
      <c r="B182" s="3" t="str">
        <f>PROPER(Details!B181)</f>
        <v>Pius, Damian Chinaemerem</v>
      </c>
      <c r="C182" s="22" t="str">
        <f>T(Details!C181)</f>
        <v>CMP/20/111338</v>
      </c>
      <c r="D182" s="18" t="s">
        <v>67</v>
      </c>
      <c r="E182" s="18" t="s">
        <v>67</v>
      </c>
      <c r="F182" s="18" t="s">
        <v>69</v>
      </c>
      <c r="G182" s="18" t="s">
        <v>70</v>
      </c>
      <c r="H182" s="18" t="s">
        <v>71</v>
      </c>
      <c r="I182" s="18" t="s">
        <v>68</v>
      </c>
      <c r="J182" s="18" t="s">
        <v>69</v>
      </c>
      <c r="K182" s="18" t="s">
        <v>69</v>
      </c>
      <c r="L182" s="18"/>
      <c r="M182" s="18"/>
      <c r="N182" s="18"/>
      <c r="O182" s="18"/>
      <c r="P182" s="18"/>
      <c r="Q182" s="18"/>
      <c r="R182" s="18"/>
      <c r="S182" s="18"/>
      <c r="T182" s="18"/>
      <c r="U182" s="18"/>
      <c r="V182" s="2" t="str" cm="1">
        <f t="array" ref="V182">AllCurCo(Details!Q181:Z181)</f>
        <v>CHM124 (1)A,GSS126 (2)A</v>
      </c>
      <c r="W182" s="4">
        <f>SUM(SumTCL(D182:W182,$D$7:$W$7),Details!AB181)</f>
        <v>24</v>
      </c>
      <c r="X182" s="4">
        <f>SUM(CurrGP(D182:W182,$D$7:$W$7),Details!AC181)</f>
        <v>87</v>
      </c>
      <c r="Y182" s="5">
        <f t="shared" si="12"/>
        <v>3.630000114440918</v>
      </c>
      <c r="Z182" s="4" t="str">
        <f t="shared" si="13"/>
        <v>P</v>
      </c>
      <c r="AA182" s="4">
        <f>F200L!AD182</f>
        <v>62</v>
      </c>
      <c r="AB182" s="4">
        <f>F200L!AE182</f>
        <v>229</v>
      </c>
      <c r="AC182" s="5">
        <f t="shared" si="14"/>
        <v>3.690000057220459</v>
      </c>
      <c r="AD182" s="4">
        <f t="shared" si="15"/>
        <v>86</v>
      </c>
      <c r="AE182" s="4">
        <f t="shared" si="16"/>
        <v>316</v>
      </c>
      <c r="AF182" s="5">
        <f t="shared" si="17"/>
        <v>3.6700000762939453</v>
      </c>
      <c r="AG182" s="3" t="str">
        <f>RemarksFirst(D182:W182,Details!Q181:Z181,F200L!AG182,AF182,$D$5:$W$5)</f>
        <v>PHY222</v>
      </c>
    </row>
    <row r="183" spans="1:48" x14ac:dyDescent="0.35">
      <c r="A183" s="99">
        <v>176</v>
      </c>
      <c r="B183" s="3" t="str">
        <f>PROPER(Details!B182)</f>
        <v>Ezihe, Tochukwu Miracle</v>
      </c>
      <c r="C183" s="22" t="str">
        <f>T(Details!C182)</f>
        <v>CMP/20/111340</v>
      </c>
      <c r="D183" s="18" t="s">
        <v>72</v>
      </c>
      <c r="E183" s="18" t="s">
        <v>68</v>
      </c>
      <c r="F183" s="18" t="s">
        <v>67</v>
      </c>
      <c r="G183" s="18" t="s">
        <v>68</v>
      </c>
      <c r="H183" s="18" t="s">
        <v>69</v>
      </c>
      <c r="I183" s="18" t="s">
        <v>67</v>
      </c>
      <c r="J183" s="18" t="s">
        <v>67</v>
      </c>
      <c r="K183" s="18" t="s">
        <v>72</v>
      </c>
      <c r="L183" s="18"/>
      <c r="M183" s="18"/>
      <c r="N183" s="18"/>
      <c r="O183" s="18"/>
      <c r="P183" s="18"/>
      <c r="Q183" s="18"/>
      <c r="R183" s="18"/>
      <c r="S183" s="18"/>
      <c r="T183" s="18"/>
      <c r="U183" s="18"/>
      <c r="V183" s="2" t="str" cm="1">
        <f t="array" ref="V183">AllCurCo(Details!Q182:Z182)</f>
        <v>CHM121 (3)C</v>
      </c>
      <c r="W183" s="4">
        <f>SUM(SumTCL(D183:W183,$D$7:$W$7),Details!AB182)</f>
        <v>24</v>
      </c>
      <c r="X183" s="4">
        <f>SUM(CurrGP(D183:W183,$D$7:$W$7),Details!AC182)</f>
        <v>74</v>
      </c>
      <c r="Y183" s="5">
        <f t="shared" si="12"/>
        <v>3.0799999237060547</v>
      </c>
      <c r="Z183" s="4" t="str">
        <f t="shared" si="13"/>
        <v>P</v>
      </c>
      <c r="AA183" s="4">
        <f>F200L!AD183</f>
        <v>62</v>
      </c>
      <c r="AB183" s="4">
        <f>F200L!AE183</f>
        <v>202</v>
      </c>
      <c r="AC183" s="5">
        <f t="shared" si="14"/>
        <v>3.2599999904632568</v>
      </c>
      <c r="AD183" s="4">
        <f t="shared" si="15"/>
        <v>86</v>
      </c>
      <c r="AE183" s="4">
        <f t="shared" si="16"/>
        <v>276</v>
      </c>
      <c r="AF183" s="5">
        <f t="shared" si="17"/>
        <v>3.2100000381469727</v>
      </c>
      <c r="AG183" s="3" t="str">
        <f>RemarksFirst(D183:W183,Details!Q182:Z182,F200L!AG183,AF183,$D$5:$W$5)</f>
        <v>PASS</v>
      </c>
    </row>
    <row r="184" spans="1:48" x14ac:dyDescent="0.35">
      <c r="A184" s="99">
        <v>177</v>
      </c>
      <c r="B184" s="3" t="str">
        <f>PROPER(Details!B183)</f>
        <v>Ude, Augustine Uzochukwu</v>
      </c>
      <c r="C184" s="22" t="str">
        <f>T(Details!C183)</f>
        <v>CMP/20/111355</v>
      </c>
      <c r="D184" s="18" t="s">
        <v>68</v>
      </c>
      <c r="E184" s="18" t="s">
        <v>71</v>
      </c>
      <c r="F184" s="18" t="s">
        <v>69</v>
      </c>
      <c r="G184" s="18" t="s">
        <v>67</v>
      </c>
      <c r="H184" s="18" t="s">
        <v>68</v>
      </c>
      <c r="I184" s="18" t="s">
        <v>69</v>
      </c>
      <c r="J184" s="18" t="s">
        <v>69</v>
      </c>
      <c r="K184" s="18" t="s">
        <v>69</v>
      </c>
      <c r="L184" s="18"/>
      <c r="M184" s="18"/>
      <c r="N184" s="18"/>
      <c r="O184" s="18"/>
      <c r="P184" s="18"/>
      <c r="Q184" s="18"/>
      <c r="R184" s="18"/>
      <c r="S184" s="18"/>
      <c r="T184" s="18"/>
      <c r="U184" s="18"/>
      <c r="V184" s="2" t="str" cm="1">
        <f t="array" ref="V184">AllCurCo(Details!Q183:Z183)</f>
        <v/>
      </c>
      <c r="W184" s="4">
        <f>SUM(SumTCL(D184:W184,$D$7:$W$7),Details!AB183)</f>
        <v>21</v>
      </c>
      <c r="X184" s="4">
        <f>SUM(CurrGP(D184:W184,$D$7:$W$7),Details!AC183)</f>
        <v>83</v>
      </c>
      <c r="Y184" s="5">
        <f t="shared" si="12"/>
        <v>3.9500000476837158</v>
      </c>
      <c r="Z184" s="4" t="str">
        <f t="shared" si="13"/>
        <v>P</v>
      </c>
      <c r="AA184" s="4">
        <f>F200L!AD184</f>
        <v>62</v>
      </c>
      <c r="AB184" s="4">
        <f>F200L!AE184</f>
        <v>219</v>
      </c>
      <c r="AC184" s="5">
        <f t="shared" si="14"/>
        <v>3.5299999713897705</v>
      </c>
      <c r="AD184" s="4">
        <f t="shared" si="15"/>
        <v>83</v>
      </c>
      <c r="AE184" s="4">
        <f t="shared" si="16"/>
        <v>302</v>
      </c>
      <c r="AF184" s="5">
        <f t="shared" si="17"/>
        <v>3.6400001049041748</v>
      </c>
      <c r="AG184" s="3" t="str">
        <f>RemarksFirst(D184:W184,Details!Q183:Z183,F200L!AG184,AF184,$D$5:$W$5)</f>
        <v>MTH211,CSC218</v>
      </c>
    </row>
    <row r="185" spans="1:48" x14ac:dyDescent="0.35">
      <c r="A185" s="99">
        <v>178</v>
      </c>
      <c r="B185" s="3" t="str">
        <f>PROPER(Details!B184)</f>
        <v>Ugorji, John Ndubuisi</v>
      </c>
      <c r="C185" s="22" t="str">
        <f>T(Details!C184)</f>
        <v>CMP/20/111366</v>
      </c>
      <c r="D185" s="18" t="s">
        <v>69</v>
      </c>
      <c r="E185" s="18" t="s">
        <v>69</v>
      </c>
      <c r="F185" s="18" t="s">
        <v>69</v>
      </c>
      <c r="G185" s="18" t="s">
        <v>69</v>
      </c>
      <c r="H185" s="18" t="s">
        <v>69</v>
      </c>
      <c r="I185" s="18" t="s">
        <v>69</v>
      </c>
      <c r="J185" s="18" t="s">
        <v>69</v>
      </c>
      <c r="K185" s="18" t="s">
        <v>67</v>
      </c>
      <c r="L185" s="18"/>
      <c r="M185" s="18"/>
      <c r="N185" s="18"/>
      <c r="O185" s="18"/>
      <c r="P185" s="18"/>
      <c r="Q185" s="18"/>
      <c r="R185" s="18"/>
      <c r="S185" s="18"/>
      <c r="T185" s="18"/>
      <c r="U185" s="18"/>
      <c r="V185" s="2" t="str" cm="1">
        <f t="array" ref="V185">AllCurCo(Details!Q184:Z184)</f>
        <v/>
      </c>
      <c r="W185" s="4">
        <f>SUM(SumTCL(D185:W185,$D$7:$W$7),Details!AB184)</f>
        <v>21</v>
      </c>
      <c r="X185" s="4">
        <f>SUM(CurrGP(D185:W185,$D$7:$W$7),Details!AC184)</f>
        <v>103</v>
      </c>
      <c r="Y185" s="5">
        <f t="shared" si="12"/>
        <v>4.9000000953674316</v>
      </c>
      <c r="Z185" s="4" t="str">
        <f t="shared" si="13"/>
        <v>P</v>
      </c>
      <c r="AA185" s="4">
        <f>F200L!AD185</f>
        <v>62</v>
      </c>
      <c r="AB185" s="4">
        <f>F200L!AE185</f>
        <v>190</v>
      </c>
      <c r="AC185" s="5">
        <f t="shared" si="14"/>
        <v>3.059999942779541</v>
      </c>
      <c r="AD185" s="4">
        <f t="shared" si="15"/>
        <v>83</v>
      </c>
      <c r="AE185" s="4">
        <f t="shared" si="16"/>
        <v>293</v>
      </c>
      <c r="AF185" s="5">
        <f t="shared" si="17"/>
        <v>3.5299999713897705</v>
      </c>
      <c r="AG185" s="3" t="str">
        <f>RemarksFirst(D185:W185,Details!Q184:Z184,F200L!AG185,AF185,$D$5:$W$5)</f>
        <v>PASS</v>
      </c>
    </row>
    <row r="186" spans="1:48" s="21" customFormat="1" ht="31" customHeight="1" x14ac:dyDescent="0.35">
      <c r="A186" s="99">
        <v>179</v>
      </c>
      <c r="B186" s="3" t="str">
        <f>PROPER(Details!B185)</f>
        <v>Ozuo, Chibuzor Daniel</v>
      </c>
      <c r="C186" s="22" t="str">
        <f>T(Details!C185)</f>
        <v>CMP/20/111369</v>
      </c>
      <c r="D186" s="100" t="s">
        <v>71</v>
      </c>
      <c r="E186" s="18" t="s">
        <v>71</v>
      </c>
      <c r="F186" s="18" t="s">
        <v>68</v>
      </c>
      <c r="G186" s="18" t="s">
        <v>68</v>
      </c>
      <c r="H186" s="18" t="s">
        <v>67</v>
      </c>
      <c r="I186" s="18" t="s">
        <v>68</v>
      </c>
      <c r="J186" s="18" t="s">
        <v>72</v>
      </c>
      <c r="K186" s="18" t="s">
        <v>72</v>
      </c>
      <c r="L186" s="18"/>
      <c r="M186" s="18"/>
      <c r="N186" s="18"/>
      <c r="O186" s="18"/>
      <c r="P186" s="18"/>
      <c r="Q186" s="18"/>
      <c r="R186" s="18"/>
      <c r="S186" s="18"/>
      <c r="T186" s="18"/>
      <c r="U186" s="18"/>
      <c r="V186" s="2" t="str" cm="1">
        <f t="array" ref="V186">AllCurCo(Details!Q185:Z185)</f>
        <v>CHM124 (1)C,GSS126 (2)C</v>
      </c>
      <c r="W186" s="4">
        <f>SUM(SumTCL(D186:W186,$D$7:$W$7),Details!AB185)</f>
        <v>24</v>
      </c>
      <c r="X186" s="4">
        <f>SUM(CurrGP(D186:W186,$D$7:$W$7),Details!AC185)</f>
        <v>60</v>
      </c>
      <c r="Y186" s="5">
        <f t="shared" si="12"/>
        <v>2.5</v>
      </c>
      <c r="Z186" s="4" t="str">
        <f t="shared" si="13"/>
        <v>P</v>
      </c>
      <c r="AA186" s="4">
        <f>F200L!AD186</f>
        <v>59</v>
      </c>
      <c r="AB186" s="4">
        <f>F200L!AE186</f>
        <v>107</v>
      </c>
      <c r="AC186" s="5">
        <f t="shared" si="14"/>
        <v>1.809999942779541</v>
      </c>
      <c r="AD186" s="4">
        <f t="shared" si="15"/>
        <v>83</v>
      </c>
      <c r="AE186" s="4">
        <f t="shared" si="16"/>
        <v>167</v>
      </c>
      <c r="AF186" s="5">
        <f t="shared" si="17"/>
        <v>2.0099999904632568</v>
      </c>
      <c r="AG186" s="3" t="str">
        <f>RemarksFirst(D186:W186,Details!Q185:Z185,F200L!AG186,AF186,$D$5:$W$5)</f>
        <v>MTH211,STA212,MTH122,CHM121,CSC122,MTH123</v>
      </c>
      <c r="AH186"/>
      <c r="AI186"/>
      <c r="AJ186"/>
      <c r="AK186"/>
      <c r="AL186"/>
      <c r="AM186"/>
      <c r="AN186"/>
      <c r="AO186"/>
      <c r="AP186"/>
      <c r="AQ186"/>
      <c r="AR186"/>
      <c r="AS186"/>
      <c r="AT186"/>
      <c r="AU186"/>
      <c r="AV186"/>
    </row>
    <row r="187" spans="1:48" x14ac:dyDescent="0.35">
      <c r="A187" s="99">
        <v>180</v>
      </c>
      <c r="B187" s="3" t="str">
        <f>PROPER(Details!B186)</f>
        <v>Anorue, Comfort Chizaram</v>
      </c>
      <c r="C187" s="22" t="str">
        <f>T(Details!C186)</f>
        <v>CMP/20/111370</v>
      </c>
      <c r="D187" s="18" t="s">
        <v>71</v>
      </c>
      <c r="E187" s="18" t="s">
        <v>68</v>
      </c>
      <c r="F187" s="18" t="s">
        <v>69</v>
      </c>
      <c r="G187" s="18" t="s">
        <v>69</v>
      </c>
      <c r="H187" s="18" t="s">
        <v>69</v>
      </c>
      <c r="I187" s="18" t="s">
        <v>68</v>
      </c>
      <c r="J187" s="18" t="s">
        <v>69</v>
      </c>
      <c r="K187" s="18" t="s">
        <v>68</v>
      </c>
      <c r="L187" s="18"/>
      <c r="M187" s="18"/>
      <c r="N187" s="18"/>
      <c r="O187" s="18"/>
      <c r="P187" s="18"/>
      <c r="Q187" s="18"/>
      <c r="R187" s="18"/>
      <c r="S187" s="18"/>
      <c r="T187" s="18"/>
      <c r="U187" s="18"/>
      <c r="V187" s="2" t="str" cm="1">
        <f t="array" ref="V187">AllCurCo(Details!Q186:Z186)</f>
        <v/>
      </c>
      <c r="W187" s="4">
        <f>SUM(SumTCL(D187:W187,$D$7:$W$7),Details!AB186)</f>
        <v>21</v>
      </c>
      <c r="X187" s="4">
        <f>SUM(CurrGP(D187:W187,$D$7:$W$7),Details!AC186)</f>
        <v>80</v>
      </c>
      <c r="Y187" s="5">
        <f t="shared" si="12"/>
        <v>3.809999942779541</v>
      </c>
      <c r="Z187" s="4" t="str">
        <f t="shared" si="13"/>
        <v>P</v>
      </c>
      <c r="AA187" s="4">
        <f>F200L!AD187</f>
        <v>62</v>
      </c>
      <c r="AB187" s="4">
        <f>F200L!AE187</f>
        <v>236</v>
      </c>
      <c r="AC187" s="5">
        <f t="shared" si="14"/>
        <v>3.809999942779541</v>
      </c>
      <c r="AD187" s="4">
        <f t="shared" si="15"/>
        <v>83</v>
      </c>
      <c r="AE187" s="4">
        <f t="shared" si="16"/>
        <v>316</v>
      </c>
      <c r="AF187" s="5">
        <f t="shared" si="17"/>
        <v>3.809999942779541</v>
      </c>
      <c r="AG187" s="3" t="str">
        <f>RemarksFirst(D187:W187,Details!Q186:Z186,F200L!AG187,AF187,$D$5:$W$5)</f>
        <v>PASS</v>
      </c>
    </row>
    <row r="188" spans="1:48" x14ac:dyDescent="0.35">
      <c r="A188" s="99">
        <v>181</v>
      </c>
      <c r="B188" s="3" t="str">
        <f>PROPER(Details!B187)</f>
        <v xml:space="preserve">Udeh, Fortune Ikechukwu </v>
      </c>
      <c r="C188" s="22" t="str">
        <f>T(Details!C187)</f>
        <v>CMP/20/111380</v>
      </c>
      <c r="D188" s="18" t="s">
        <v>69</v>
      </c>
      <c r="E188" s="18" t="s">
        <v>67</v>
      </c>
      <c r="F188" s="18" t="s">
        <v>69</v>
      </c>
      <c r="G188" s="18" t="s">
        <v>69</v>
      </c>
      <c r="H188" s="18" t="s">
        <v>69</v>
      </c>
      <c r="I188" s="18" t="s">
        <v>69</v>
      </c>
      <c r="J188" s="18" t="s">
        <v>69</v>
      </c>
      <c r="K188" s="18" t="s">
        <v>71</v>
      </c>
      <c r="L188" s="18"/>
      <c r="M188" s="18"/>
      <c r="N188" s="18"/>
      <c r="O188" s="18"/>
      <c r="P188" s="18"/>
      <c r="Q188" s="18"/>
      <c r="R188" s="18"/>
      <c r="S188" s="18"/>
      <c r="T188" s="18"/>
      <c r="U188" s="18"/>
      <c r="V188" s="2" t="str" cm="1">
        <f t="array" ref="V188">AllCurCo(Details!Q187:Z187)</f>
        <v>GSS121 (2)C</v>
      </c>
      <c r="W188" s="4">
        <f>SUM(SumTCL(D188:W188,$D$7:$W$7),Details!AB187)</f>
        <v>23</v>
      </c>
      <c r="X188" s="4">
        <f>SUM(CurrGP(D188:W188,$D$7:$W$7),Details!AC187)</f>
        <v>102</v>
      </c>
      <c r="Y188" s="5">
        <f t="shared" si="12"/>
        <v>4.429999828338623</v>
      </c>
      <c r="Z188" s="4" t="str">
        <f t="shared" si="13"/>
        <v>P</v>
      </c>
      <c r="AA188" s="4">
        <f>F200L!AD188</f>
        <v>62</v>
      </c>
      <c r="AB188" s="4">
        <f>F200L!AE188</f>
        <v>208</v>
      </c>
      <c r="AC188" s="5">
        <f t="shared" si="14"/>
        <v>3.3499999046325684</v>
      </c>
      <c r="AD188" s="4">
        <f t="shared" si="15"/>
        <v>85</v>
      </c>
      <c r="AE188" s="4">
        <f t="shared" si="16"/>
        <v>310</v>
      </c>
      <c r="AF188" s="5">
        <f t="shared" si="17"/>
        <v>3.6500000953674316</v>
      </c>
      <c r="AG188" s="3" t="str">
        <f>RemarksFirst(D188:W188,Details!Q187:Z187,F200L!AG188,AF188,$D$5:$W$5)</f>
        <v>PHY212</v>
      </c>
    </row>
    <row r="189" spans="1:48" x14ac:dyDescent="0.35">
      <c r="A189" s="99">
        <v>182</v>
      </c>
      <c r="B189" s="3"/>
      <c r="C189" s="22"/>
      <c r="D189" s="18"/>
      <c r="E189" s="18"/>
      <c r="F189" s="18"/>
      <c r="G189" s="18"/>
      <c r="H189" s="18"/>
      <c r="I189" s="18"/>
      <c r="J189" s="18"/>
      <c r="K189" s="18"/>
      <c r="L189" s="18"/>
      <c r="M189" s="18"/>
      <c r="N189" s="18"/>
      <c r="O189" s="18"/>
      <c r="P189" s="18"/>
      <c r="Q189" s="18"/>
      <c r="R189" s="18"/>
      <c r="S189" s="18"/>
      <c r="T189" s="18"/>
      <c r="U189" s="18"/>
      <c r="V189" s="2" t="str" cm="1">
        <f t="array" ref="V189">AllCurCo(Details!Q188:Z188)</f>
        <v/>
      </c>
      <c r="W189" s="4"/>
      <c r="X189" s="4"/>
      <c r="Y189" s="5"/>
      <c r="Z189" s="4"/>
      <c r="AA189" s="4"/>
      <c r="AB189" s="4"/>
      <c r="AC189" s="5"/>
      <c r="AD189" s="4"/>
      <c r="AE189" s="4"/>
      <c r="AF189" s="5"/>
      <c r="AG189" s="3"/>
    </row>
    <row r="190" spans="1:48" x14ac:dyDescent="0.35">
      <c r="A190" s="99">
        <v>183</v>
      </c>
      <c r="B190" s="3" t="str">
        <f>PROPER(Details!B189)</f>
        <v>Eligwe, Thaddeaus Soromtochukwu</v>
      </c>
      <c r="C190" s="22" t="str">
        <f>T(Details!C189)</f>
        <v>CMP/20/111410</v>
      </c>
      <c r="D190" s="18" t="s">
        <v>71</v>
      </c>
      <c r="E190" s="18" t="s">
        <v>68</v>
      </c>
      <c r="F190" s="18" t="s">
        <v>67</v>
      </c>
      <c r="G190" s="18" t="s">
        <v>69</v>
      </c>
      <c r="H190" s="18" t="s">
        <v>68</v>
      </c>
      <c r="I190" s="18" t="s">
        <v>69</v>
      </c>
      <c r="J190" s="18" t="s">
        <v>69</v>
      </c>
      <c r="K190" s="18" t="s">
        <v>71</v>
      </c>
      <c r="L190" s="18"/>
      <c r="M190" s="18"/>
      <c r="N190" s="18"/>
      <c r="O190" s="18"/>
      <c r="P190" s="18"/>
      <c r="Q190" s="18"/>
      <c r="R190" s="18"/>
      <c r="S190" s="18"/>
      <c r="T190" s="18"/>
      <c r="U190" s="18"/>
      <c r="V190" s="2" t="str" cm="1">
        <f t="array" ref="V190">AllCurCo(Details!Q189:Z189)</f>
        <v>PHY122 (2)F</v>
      </c>
      <c r="W190" s="4">
        <f>SUM(SumTCL(D190:W190,$D$7:$W$7),Details!AB189)</f>
        <v>23</v>
      </c>
      <c r="X190" s="4">
        <f>SUM(CurrGP(D190:W190,$D$7:$W$7),Details!AC189)</f>
        <v>77</v>
      </c>
      <c r="Y190" s="5">
        <f t="shared" si="12"/>
        <v>3.3499999046325684</v>
      </c>
      <c r="Z190" s="4" t="str">
        <f t="shared" si="13"/>
        <v>P</v>
      </c>
      <c r="AA190" s="4">
        <f>F200L!AD190</f>
        <v>60</v>
      </c>
      <c r="AB190" s="4">
        <f>F200L!AE190</f>
        <v>156</v>
      </c>
      <c r="AC190" s="5">
        <f t="shared" si="14"/>
        <v>2.5999999046325684</v>
      </c>
      <c r="AD190" s="4">
        <f t="shared" si="15"/>
        <v>83</v>
      </c>
      <c r="AE190" s="4">
        <f t="shared" si="16"/>
        <v>233</v>
      </c>
      <c r="AF190" s="5">
        <f t="shared" si="17"/>
        <v>2.809999942779541</v>
      </c>
      <c r="AG190" s="3" t="str">
        <f>RemarksFirst(D190:W190,Details!Q189:Z189,F200L!AG190,AF190,$D$5:$W$5)</f>
        <v>CSC218,PHY122</v>
      </c>
    </row>
    <row r="191" spans="1:48" ht="26.5" customHeight="1" x14ac:dyDescent="0.35">
      <c r="A191" s="99">
        <v>184</v>
      </c>
      <c r="B191" s="3" t="str">
        <f>PROPER(Details!B190)</f>
        <v>Kalu, Odum Kalu,</v>
      </c>
      <c r="C191" s="22" t="str">
        <f>T(Details!C190)</f>
        <v>CMP/20/111411</v>
      </c>
      <c r="D191" s="18" t="s">
        <v>70</v>
      </c>
      <c r="E191" s="18" t="s">
        <v>71</v>
      </c>
      <c r="F191" s="18" t="s">
        <v>70</v>
      </c>
      <c r="G191" s="18" t="s">
        <v>67</v>
      </c>
      <c r="H191" s="18" t="s">
        <v>69</v>
      </c>
      <c r="I191" s="18" t="s">
        <v>67</v>
      </c>
      <c r="J191" s="18" t="s">
        <v>71</v>
      </c>
      <c r="K191" s="18" t="s">
        <v>70</v>
      </c>
      <c r="L191" s="18"/>
      <c r="M191" s="18"/>
      <c r="N191" s="18"/>
      <c r="O191" s="18"/>
      <c r="P191" s="18"/>
      <c r="Q191" s="18"/>
      <c r="R191" s="18"/>
      <c r="S191" s="18"/>
      <c r="T191" s="18"/>
      <c r="U191" s="18"/>
      <c r="V191" s="2" t="str" cm="1">
        <f t="array" ref="V191">AllCurCo(Details!Q190:Z190)</f>
        <v>CHM124 (1)E</v>
      </c>
      <c r="W191" s="4">
        <f>SUM(SumTCL(D191:W191,$D$7:$W$7),Details!AB190)</f>
        <v>22</v>
      </c>
      <c r="X191" s="4">
        <f>SUM(CurrGP(D191:W191,$D$7:$W$7),Details!AC190)</f>
        <v>45</v>
      </c>
      <c r="Y191" s="5">
        <f t="shared" si="12"/>
        <v>2.0499999523162842</v>
      </c>
      <c r="Z191" s="4" t="str">
        <f t="shared" si="13"/>
        <v>CO</v>
      </c>
      <c r="AA191" s="4">
        <f>F200L!AD191</f>
        <v>63</v>
      </c>
      <c r="AB191" s="4">
        <f>F200L!AE191</f>
        <v>141</v>
      </c>
      <c r="AC191" s="5">
        <f t="shared" si="14"/>
        <v>2.2400000095367432</v>
      </c>
      <c r="AD191" s="4">
        <f t="shared" si="15"/>
        <v>85</v>
      </c>
      <c r="AE191" s="4">
        <f t="shared" si="16"/>
        <v>186</v>
      </c>
      <c r="AF191" s="5">
        <f t="shared" si="17"/>
        <v>2.190000057220459</v>
      </c>
      <c r="AG191" s="3" t="str">
        <f>RemarksFirst(D191:W191,Details!Q190:Z190,F200L!AG191,AF191,$D$5:$W$5)</f>
        <v>MTH221,STA224,CSC226,MTH211,PHY122,GSS126,PHY117</v>
      </c>
    </row>
    <row r="192" spans="1:48" x14ac:dyDescent="0.35">
      <c r="A192" s="99">
        <v>185</v>
      </c>
      <c r="B192" s="3" t="str">
        <f>PROPER(Details!B191)</f>
        <v>Chibundu, Miracle Chukwuebuka</v>
      </c>
      <c r="C192" s="22" t="str">
        <f>T(Details!C191)</f>
        <v>CMP/20/111420</v>
      </c>
      <c r="D192" s="18" t="s">
        <v>67</v>
      </c>
      <c r="E192" s="18" t="s">
        <v>67</v>
      </c>
      <c r="F192" s="18" t="s">
        <v>69</v>
      </c>
      <c r="G192" s="18" t="s">
        <v>67</v>
      </c>
      <c r="H192" s="18" t="s">
        <v>67</v>
      </c>
      <c r="I192" s="18" t="s">
        <v>68</v>
      </c>
      <c r="J192" s="18" t="s">
        <v>67</v>
      </c>
      <c r="K192" s="18" t="s">
        <v>71</v>
      </c>
      <c r="L192" s="18"/>
      <c r="M192" s="18"/>
      <c r="N192" s="18"/>
      <c r="O192" s="18"/>
      <c r="P192" s="18"/>
      <c r="Q192" s="18"/>
      <c r="R192" s="18"/>
      <c r="S192" s="18"/>
      <c r="T192" s="18"/>
      <c r="U192" s="18"/>
      <c r="V192" s="2" t="str" cm="1">
        <f t="array" ref="V192">AllCurCo(Details!Q191:Z191)</f>
        <v/>
      </c>
      <c r="W192" s="4">
        <f>SUM(SumTCL(D192:W192,$D$7:$W$7),Details!AB191)</f>
        <v>21</v>
      </c>
      <c r="X192" s="4">
        <f>SUM(CurrGP(D192:W192,$D$7:$W$7),Details!AC191)</f>
        <v>80</v>
      </c>
      <c r="Y192" s="5">
        <f t="shared" si="12"/>
        <v>3.809999942779541</v>
      </c>
      <c r="Z192" s="4" t="str">
        <f t="shared" si="13"/>
        <v>P</v>
      </c>
      <c r="AA192" s="4">
        <f>F200L!AD192</f>
        <v>62</v>
      </c>
      <c r="AB192" s="4">
        <f>F200L!AE192</f>
        <v>194</v>
      </c>
      <c r="AC192" s="5">
        <f t="shared" si="14"/>
        <v>3.130000114440918</v>
      </c>
      <c r="AD192" s="4">
        <f t="shared" si="15"/>
        <v>83</v>
      </c>
      <c r="AE192" s="4">
        <f t="shared" si="16"/>
        <v>274</v>
      </c>
      <c r="AF192" s="5">
        <f t="shared" si="17"/>
        <v>3.2999999523162842</v>
      </c>
      <c r="AG192" s="3" t="str">
        <f>RemarksFirst(D192:W192,Details!Q191:Z191,F200L!AG192,AF192,$D$5:$W$5)</f>
        <v>CSC218</v>
      </c>
    </row>
    <row r="193" spans="1:33" x14ac:dyDescent="0.35">
      <c r="A193" s="99">
        <v>186</v>
      </c>
      <c r="B193" s="3" t="str">
        <f>PROPER(Details!B192)</f>
        <v>Sunday, Emmanuel Chibueze</v>
      </c>
      <c r="C193" s="22" t="str">
        <f>T(Details!C192)</f>
        <v>CMP/20/111428</v>
      </c>
      <c r="D193" s="18" t="s">
        <v>68</v>
      </c>
      <c r="E193" s="18" t="s">
        <v>67</v>
      </c>
      <c r="F193" s="18" t="s">
        <v>69</v>
      </c>
      <c r="G193" s="18" t="s">
        <v>69</v>
      </c>
      <c r="H193" s="18" t="s">
        <v>69</v>
      </c>
      <c r="I193" s="18" t="s">
        <v>67</v>
      </c>
      <c r="J193" s="18" t="s">
        <v>67</v>
      </c>
      <c r="K193" s="18" t="s">
        <v>67</v>
      </c>
      <c r="L193" s="18"/>
      <c r="M193" s="18"/>
      <c r="N193" s="18"/>
      <c r="O193" s="18"/>
      <c r="P193" s="18"/>
      <c r="Q193" s="18"/>
      <c r="R193" s="18"/>
      <c r="S193" s="18"/>
      <c r="T193" s="18"/>
      <c r="U193" s="18"/>
      <c r="V193" s="2" t="str" cm="1">
        <f t="array" ref="V193">AllCurCo(Details!Q192:Z192)</f>
        <v/>
      </c>
      <c r="W193" s="4">
        <f>SUM(SumTCL(D193:W193,$D$7:$W$7),Details!AB192)</f>
        <v>21</v>
      </c>
      <c r="X193" s="4">
        <f>SUM(CurrGP(D193:W193,$D$7:$W$7),Details!AC192)</f>
        <v>89</v>
      </c>
      <c r="Y193" s="5">
        <f t="shared" si="12"/>
        <v>4.2399997711181641</v>
      </c>
      <c r="Z193" s="4" t="str">
        <f t="shared" si="13"/>
        <v>P</v>
      </c>
      <c r="AA193" s="4">
        <f>F200L!AD193</f>
        <v>62</v>
      </c>
      <c r="AB193" s="4">
        <f>F200L!AE193</f>
        <v>234</v>
      </c>
      <c r="AC193" s="5">
        <f t="shared" si="14"/>
        <v>3.7699999809265137</v>
      </c>
      <c r="AD193" s="4">
        <f t="shared" si="15"/>
        <v>83</v>
      </c>
      <c r="AE193" s="4">
        <f t="shared" si="16"/>
        <v>323</v>
      </c>
      <c r="AF193" s="5">
        <f t="shared" si="17"/>
        <v>3.8900001049041748</v>
      </c>
      <c r="AG193" s="3" t="str">
        <f>RemarksFirst(D193:W193,Details!Q192:Z192,F200L!AG193,AF193,$D$5:$W$5)</f>
        <v>PASS</v>
      </c>
    </row>
    <row r="194" spans="1:33" x14ac:dyDescent="0.35">
      <c r="A194" s="99">
        <v>187</v>
      </c>
      <c r="B194" s="3" t="str">
        <f>PROPER(Details!B193)</f>
        <v>Ofoma, Kingsley Chukwuebuka</v>
      </c>
      <c r="C194" s="22" t="str">
        <f>T(Details!C193)</f>
        <v>CMP/20/111444</v>
      </c>
      <c r="D194" s="18" t="s">
        <v>67</v>
      </c>
      <c r="E194" s="18" t="s">
        <v>69</v>
      </c>
      <c r="F194" s="18" t="s">
        <v>69</v>
      </c>
      <c r="G194" s="18" t="s">
        <v>69</v>
      </c>
      <c r="H194" s="18" t="s">
        <v>67</v>
      </c>
      <c r="I194" s="18" t="s">
        <v>69</v>
      </c>
      <c r="J194" s="18" t="s">
        <v>69</v>
      </c>
      <c r="K194" s="18" t="s">
        <v>71</v>
      </c>
      <c r="L194" s="18"/>
      <c r="M194" s="18"/>
      <c r="N194" s="18"/>
      <c r="O194" s="18"/>
      <c r="P194" s="18"/>
      <c r="Q194" s="18"/>
      <c r="R194" s="18"/>
      <c r="S194" s="18"/>
      <c r="T194" s="18"/>
      <c r="U194" s="18"/>
      <c r="V194" s="2" t="str" cm="1">
        <f t="array" ref="V194">AllCurCo(Details!Q193:Z193)</f>
        <v/>
      </c>
      <c r="W194" s="4">
        <f>SUM(SumTCL(D194:W194,$D$7:$W$7),Details!AB193)</f>
        <v>21</v>
      </c>
      <c r="X194" s="4">
        <f>SUM(CurrGP(D194:W194,$D$7:$W$7),Details!AC193)</f>
        <v>94</v>
      </c>
      <c r="Y194" s="5">
        <f t="shared" si="12"/>
        <v>4.4800000190734863</v>
      </c>
      <c r="Z194" s="4" t="str">
        <f t="shared" si="13"/>
        <v>P</v>
      </c>
      <c r="AA194" s="4">
        <f>F200L!AD194</f>
        <v>62</v>
      </c>
      <c r="AB194" s="4">
        <f>F200L!AE194</f>
        <v>223</v>
      </c>
      <c r="AC194" s="5">
        <f t="shared" si="14"/>
        <v>3.5999999046325684</v>
      </c>
      <c r="AD194" s="4">
        <f t="shared" si="15"/>
        <v>83</v>
      </c>
      <c r="AE194" s="4">
        <f t="shared" si="16"/>
        <v>317</v>
      </c>
      <c r="AF194" s="5">
        <f t="shared" si="17"/>
        <v>3.8199999332427979</v>
      </c>
      <c r="AG194" s="3" t="str">
        <f>RemarksFirst(D194:W194,Details!Q193:Z193,F200L!AG194,AF194,$D$5:$W$5)</f>
        <v>PHY212</v>
      </c>
    </row>
    <row r="195" spans="1:33" x14ac:dyDescent="0.35">
      <c r="A195" s="99">
        <v>188</v>
      </c>
      <c r="B195" s="3" t="str">
        <f>PROPER(Details!B194)</f>
        <v>Anyim, Chidi Chikaife</v>
      </c>
      <c r="C195" s="22" t="str">
        <f>T(Details!C194)</f>
        <v>CMP/20/111448</v>
      </c>
      <c r="D195" s="18" t="s">
        <v>67</v>
      </c>
      <c r="E195" s="18" t="s">
        <v>67</v>
      </c>
      <c r="F195" s="18" t="s">
        <v>69</v>
      </c>
      <c r="G195" s="18" t="s">
        <v>69</v>
      </c>
      <c r="H195" s="18" t="s">
        <v>69</v>
      </c>
      <c r="I195" s="18" t="s">
        <v>69</v>
      </c>
      <c r="J195" s="18" t="s">
        <v>67</v>
      </c>
      <c r="K195" s="18" t="s">
        <v>67</v>
      </c>
      <c r="L195" s="18"/>
      <c r="M195" s="18"/>
      <c r="N195" s="18"/>
      <c r="O195" s="18"/>
      <c r="P195" s="18"/>
      <c r="Q195" s="18"/>
      <c r="R195" s="18"/>
      <c r="S195" s="18"/>
      <c r="T195" s="18"/>
      <c r="U195" s="18"/>
      <c r="V195" s="2" t="str" cm="1">
        <f t="array" ref="V195">AllCurCo(Details!Q194:Z194)</f>
        <v/>
      </c>
      <c r="W195" s="4">
        <f>SUM(SumTCL(D195:W195,$D$7:$W$7),Details!AB194)</f>
        <v>21</v>
      </c>
      <c r="X195" s="4">
        <f>SUM(CurrGP(D195:W195,$D$7:$W$7),Details!AC194)</f>
        <v>95</v>
      </c>
      <c r="Y195" s="5">
        <f t="shared" si="12"/>
        <v>4.5199999809265137</v>
      </c>
      <c r="Z195" s="4" t="str">
        <f t="shared" si="13"/>
        <v>P</v>
      </c>
      <c r="AA195" s="4">
        <f>F200L!AD195</f>
        <v>62</v>
      </c>
      <c r="AB195" s="4">
        <f>F200L!AE195</f>
        <v>216</v>
      </c>
      <c r="AC195" s="5">
        <f t="shared" si="14"/>
        <v>3.4800000190734863</v>
      </c>
      <c r="AD195" s="4">
        <f t="shared" si="15"/>
        <v>83</v>
      </c>
      <c r="AE195" s="4">
        <f t="shared" si="16"/>
        <v>311</v>
      </c>
      <c r="AF195" s="5">
        <f t="shared" si="17"/>
        <v>3.75</v>
      </c>
      <c r="AG195" s="3" t="str">
        <f>RemarksFirst(D195:W195,Details!Q194:Z194,F200L!AG195,AF195,$D$5:$W$5)</f>
        <v>GSS126</v>
      </c>
    </row>
    <row r="196" spans="1:33" x14ac:dyDescent="0.35">
      <c r="A196" s="99">
        <v>189</v>
      </c>
      <c r="B196" s="3" t="str">
        <f>PROPER(Details!B195)</f>
        <v>Osondu, Precious Chidozie</v>
      </c>
      <c r="C196" s="22" t="str">
        <f>T(Details!C195)</f>
        <v>CMP/20/111457</v>
      </c>
      <c r="D196" s="18" t="s">
        <v>72</v>
      </c>
      <c r="E196" s="18" t="s">
        <v>68</v>
      </c>
      <c r="F196" s="18" t="s">
        <v>67</v>
      </c>
      <c r="G196" s="18" t="s">
        <v>69</v>
      </c>
      <c r="H196" s="18" t="s">
        <v>69</v>
      </c>
      <c r="I196" s="18" t="s">
        <v>69</v>
      </c>
      <c r="J196" s="18" t="s">
        <v>67</v>
      </c>
      <c r="K196" s="18" t="s">
        <v>68</v>
      </c>
      <c r="L196" s="18"/>
      <c r="M196" s="18"/>
      <c r="N196" s="18"/>
      <c r="O196" s="18"/>
      <c r="P196" s="18"/>
      <c r="Q196" s="18"/>
      <c r="R196" s="18"/>
      <c r="S196" s="18"/>
      <c r="T196" s="18"/>
      <c r="U196" s="18"/>
      <c r="V196" s="2" t="str" cm="1">
        <f t="array" ref="V196">AllCurCo(Details!Q195:Z195)</f>
        <v>CHM121 (3)C</v>
      </c>
      <c r="W196" s="4">
        <f>SUM(SumTCL(D196:W196,$D$7:$W$7),Details!AB195)</f>
        <v>24</v>
      </c>
      <c r="X196" s="4">
        <f>SUM(CurrGP(D196:W196,$D$7:$W$7),Details!AC195)</f>
        <v>87</v>
      </c>
      <c r="Y196" s="5">
        <f t="shared" si="12"/>
        <v>3.630000114440918</v>
      </c>
      <c r="Z196" s="4" t="str">
        <f t="shared" si="13"/>
        <v>P</v>
      </c>
      <c r="AA196" s="4">
        <f>F200L!AD196</f>
        <v>64</v>
      </c>
      <c r="AB196" s="4">
        <f>F200L!AE196</f>
        <v>163</v>
      </c>
      <c r="AC196" s="5">
        <f t="shared" si="14"/>
        <v>2.5499999523162842</v>
      </c>
      <c r="AD196" s="4">
        <f t="shared" si="15"/>
        <v>88</v>
      </c>
      <c r="AE196" s="4">
        <f t="shared" si="16"/>
        <v>250</v>
      </c>
      <c r="AF196" s="5">
        <f t="shared" si="17"/>
        <v>2.8399999141693115</v>
      </c>
      <c r="AG196" s="3" t="str">
        <f>RemarksFirst(D196:W196,Details!Q195:Z195,F200L!AG196,AF196,$D$5:$W$5)</f>
        <v>GSS126,GSS113</v>
      </c>
    </row>
    <row r="197" spans="1:33" x14ac:dyDescent="0.35">
      <c r="A197" s="99">
        <v>190</v>
      </c>
      <c r="B197" s="3" t="str">
        <f>PROPER(Details!B196)</f>
        <v>Ezeorah, Valentine Okenna</v>
      </c>
      <c r="C197" s="22" t="str">
        <f>T(Details!C196)</f>
        <v>CMP/20/111467</v>
      </c>
      <c r="D197" s="18" t="s">
        <v>71</v>
      </c>
      <c r="E197" s="18" t="s">
        <v>71</v>
      </c>
      <c r="F197" s="18" t="s">
        <v>68</v>
      </c>
      <c r="G197" s="18" t="s">
        <v>68</v>
      </c>
      <c r="H197" s="18" t="s">
        <v>69</v>
      </c>
      <c r="I197" s="18" t="s">
        <v>71</v>
      </c>
      <c r="J197" s="18" t="s">
        <v>67</v>
      </c>
      <c r="K197" s="18" t="s">
        <v>71</v>
      </c>
      <c r="L197" s="18"/>
      <c r="M197" s="18"/>
      <c r="N197" s="18"/>
      <c r="O197" s="18"/>
      <c r="P197" s="18"/>
      <c r="Q197" s="18"/>
      <c r="R197" s="18"/>
      <c r="S197" s="18"/>
      <c r="T197" s="18"/>
      <c r="U197" s="18"/>
      <c r="V197" s="2" t="str" cm="1">
        <f t="array" ref="V197">AllCurCo(Details!Q196:Z196)</f>
        <v/>
      </c>
      <c r="W197" s="4">
        <f>SUM(SumTCL(D197:W197,$D$7:$W$7),Details!AB196)</f>
        <v>21</v>
      </c>
      <c r="X197" s="4">
        <f>SUM(CurrGP(D197:W197,$D$7:$W$7),Details!AC196)</f>
        <v>58</v>
      </c>
      <c r="Y197" s="5">
        <f t="shared" si="12"/>
        <v>2.7599999904632568</v>
      </c>
      <c r="Z197" s="4" t="str">
        <f t="shared" si="13"/>
        <v>P</v>
      </c>
      <c r="AA197" s="4">
        <f>F200L!AD197</f>
        <v>60</v>
      </c>
      <c r="AB197" s="4">
        <f>F200L!AE197</f>
        <v>188</v>
      </c>
      <c r="AC197" s="5">
        <f t="shared" si="14"/>
        <v>3.130000114440918</v>
      </c>
      <c r="AD197" s="4">
        <f t="shared" si="15"/>
        <v>81</v>
      </c>
      <c r="AE197" s="4">
        <f t="shared" si="16"/>
        <v>246</v>
      </c>
      <c r="AF197" s="5">
        <f t="shared" si="17"/>
        <v>3.0399999618530273</v>
      </c>
      <c r="AG197" s="3" t="str">
        <f>RemarksFirst(D197:W197,Details!Q196:Z196,F200L!AG197,AF197,$D$5:$W$5)</f>
        <v>CSC218,UGC121</v>
      </c>
    </row>
    <row r="198" spans="1:33" x14ac:dyDescent="0.35">
      <c r="A198" s="99">
        <v>191</v>
      </c>
      <c r="B198" s="3" t="str">
        <f>PROPER(Details!B197)</f>
        <v>Ibeh, Charles Odkinakachukwu</v>
      </c>
      <c r="C198" s="22" t="str">
        <f>T(Details!C197)</f>
        <v>CMP/20/111470</v>
      </c>
      <c r="D198" s="18" t="s">
        <v>67</v>
      </c>
      <c r="E198" s="18" t="s">
        <v>67</v>
      </c>
      <c r="F198" s="18" t="s">
        <v>69</v>
      </c>
      <c r="G198" s="18" t="s">
        <v>69</v>
      </c>
      <c r="H198" s="18" t="s">
        <v>69</v>
      </c>
      <c r="I198" s="18" t="s">
        <v>72</v>
      </c>
      <c r="J198" s="18" t="s">
        <v>69</v>
      </c>
      <c r="K198" s="18" t="s">
        <v>69</v>
      </c>
      <c r="L198" s="18"/>
      <c r="M198" s="18"/>
      <c r="N198" s="18"/>
      <c r="O198" s="18"/>
      <c r="P198" s="18"/>
      <c r="Q198" s="18"/>
      <c r="R198" s="18"/>
      <c r="S198" s="18"/>
      <c r="T198" s="18"/>
      <c r="U198" s="18"/>
      <c r="V198" s="2" t="str" cm="1">
        <f t="array" ref="V198">AllCurCo(Details!Q197:Z197)</f>
        <v>PHY122 (2)C</v>
      </c>
      <c r="W198" s="4">
        <f>SUM(SumTCL(D198:W198,$D$7:$W$7),Details!AB197)</f>
        <v>23</v>
      </c>
      <c r="X198" s="4">
        <f>SUM(CurrGP(D198:W198,$D$7:$W$7),Details!AC197)</f>
        <v>93</v>
      </c>
      <c r="Y198" s="5">
        <f t="shared" si="12"/>
        <v>4.0399999618530273</v>
      </c>
      <c r="Z198" s="4" t="str">
        <f t="shared" si="13"/>
        <v>P</v>
      </c>
      <c r="AA198" s="4">
        <f>F200L!AD198</f>
        <v>62</v>
      </c>
      <c r="AB198" s="4">
        <f>F200L!AE198</f>
        <v>216</v>
      </c>
      <c r="AC198" s="5">
        <f t="shared" si="14"/>
        <v>3.4800000190734863</v>
      </c>
      <c r="AD198" s="4">
        <f t="shared" si="15"/>
        <v>85</v>
      </c>
      <c r="AE198" s="4">
        <f t="shared" si="16"/>
        <v>309</v>
      </c>
      <c r="AF198" s="5">
        <f t="shared" si="17"/>
        <v>3.6400001049041748</v>
      </c>
      <c r="AG198" s="3" t="str">
        <f>RemarksFirst(D198:W198,Details!Q197:Z197,F200L!AG198,AF198,$D$5:$W$5)</f>
        <v>CSC218,CSC122</v>
      </c>
    </row>
    <row r="199" spans="1:33" x14ac:dyDescent="0.35">
      <c r="A199" s="99">
        <v>192</v>
      </c>
      <c r="B199" s="3" t="str">
        <f>PROPER(Details!B198)</f>
        <v>Uchechukwu, Chidera Joseph</v>
      </c>
      <c r="C199" s="22" t="str">
        <f>T(Details!C198)</f>
        <v>CMP/20/111484</v>
      </c>
      <c r="D199" s="18" t="s">
        <v>71</v>
      </c>
      <c r="E199" s="18" t="s">
        <v>67</v>
      </c>
      <c r="F199" s="18" t="s">
        <v>67</v>
      </c>
      <c r="G199" s="18" t="s">
        <v>67</v>
      </c>
      <c r="H199" s="18" t="s">
        <v>69</v>
      </c>
      <c r="I199" s="18" t="s">
        <v>67</v>
      </c>
      <c r="J199" s="18" t="s">
        <v>72</v>
      </c>
      <c r="K199" s="18" t="s">
        <v>68</v>
      </c>
      <c r="L199" s="18"/>
      <c r="M199" s="18"/>
      <c r="N199" s="18"/>
      <c r="O199" s="18"/>
      <c r="P199" s="18"/>
      <c r="Q199" s="18"/>
      <c r="R199" s="18"/>
      <c r="S199" s="18"/>
      <c r="T199" s="18"/>
      <c r="U199" s="18"/>
      <c r="V199" s="2" t="str" cm="1">
        <f t="array" ref="V199">AllCurCo(Details!Q198:Z198)</f>
        <v>CHM124 (1)F</v>
      </c>
      <c r="W199" s="4">
        <f>SUM(SumTCL(D199:W199,$D$7:$W$7),Details!AB198)</f>
        <v>22</v>
      </c>
      <c r="X199" s="4">
        <f>SUM(CurrGP(D199:W199,$D$7:$W$7),Details!AC198)</f>
        <v>72</v>
      </c>
      <c r="Y199" s="5">
        <f t="shared" si="12"/>
        <v>3.2699999809265137</v>
      </c>
      <c r="Z199" s="4" t="str">
        <f t="shared" si="13"/>
        <v>P</v>
      </c>
      <c r="AA199" s="4">
        <f>F200L!AD199</f>
        <v>63</v>
      </c>
      <c r="AB199" s="4">
        <f>F200L!AE199</f>
        <v>196</v>
      </c>
      <c r="AC199" s="5">
        <f t="shared" si="14"/>
        <v>3.1099998950958252</v>
      </c>
      <c r="AD199" s="4">
        <f t="shared" si="15"/>
        <v>85</v>
      </c>
      <c r="AE199" s="4">
        <f t="shared" si="16"/>
        <v>268</v>
      </c>
      <c r="AF199" s="5">
        <f t="shared" si="17"/>
        <v>3.1500000953674316</v>
      </c>
      <c r="AG199" s="3" t="str">
        <f>RemarksFirst(D199:W199,Details!Q198:Z198,F200L!AG199,AF199,$D$5:$W$5)</f>
        <v>CSC218,CHM124</v>
      </c>
    </row>
    <row r="200" spans="1:33" x14ac:dyDescent="0.35">
      <c r="A200" s="99">
        <v>193</v>
      </c>
      <c r="B200" s="3" t="str">
        <f>PROPER(Details!B199)</f>
        <v>Andrew, Chibuike Ndubueze</v>
      </c>
      <c r="C200" s="22" t="str">
        <f>T(Details!C199)</f>
        <v>CMP/20/111522</v>
      </c>
      <c r="D200" s="18" t="s">
        <v>70</v>
      </c>
      <c r="E200" s="18" t="s">
        <v>68</v>
      </c>
      <c r="F200" s="18" t="s">
        <v>67</v>
      </c>
      <c r="G200" s="18" t="s">
        <v>69</v>
      </c>
      <c r="H200" s="18" t="s">
        <v>68</v>
      </c>
      <c r="I200" s="18" t="s">
        <v>68</v>
      </c>
      <c r="J200" s="18" t="s">
        <v>69</v>
      </c>
      <c r="K200" s="18" t="s">
        <v>69</v>
      </c>
      <c r="L200" s="18"/>
      <c r="M200" s="18"/>
      <c r="N200" s="18"/>
      <c r="O200" s="18"/>
      <c r="P200" s="18"/>
      <c r="Q200" s="18"/>
      <c r="R200" s="18"/>
      <c r="S200" s="18"/>
      <c r="T200" s="18"/>
      <c r="U200" s="18"/>
      <c r="V200" s="2" t="str" cm="1">
        <f t="array" ref="V200">AllCurCo(Details!Q199:Z199)</f>
        <v>CHM124 (1)C</v>
      </c>
      <c r="W200" s="4">
        <f>SUM(SumTCL(D200:W200,$D$7:$W$7),Details!AB199)</f>
        <v>22</v>
      </c>
      <c r="X200" s="4">
        <f>SUM(CurrGP(D200:W200,$D$7:$W$7),Details!AC199)</f>
        <v>74</v>
      </c>
      <c r="Y200" s="5">
        <f t="shared" si="12"/>
        <v>3.3599998950958252</v>
      </c>
      <c r="Z200" s="4" t="str">
        <f t="shared" si="13"/>
        <v>P</v>
      </c>
      <c r="AA200" s="4">
        <f>F200L!AD200</f>
        <v>62</v>
      </c>
      <c r="AB200" s="4">
        <f>F200L!AE200</f>
        <v>209</v>
      </c>
      <c r="AC200" s="5">
        <f t="shared" si="14"/>
        <v>3.369999885559082</v>
      </c>
      <c r="AD200" s="4">
        <f t="shared" si="15"/>
        <v>84</v>
      </c>
      <c r="AE200" s="4">
        <f t="shared" si="16"/>
        <v>283</v>
      </c>
      <c r="AF200" s="5">
        <f t="shared" si="17"/>
        <v>3.369999885559082</v>
      </c>
      <c r="AG200" s="3" t="str">
        <f>RemarksFirst(D200:W200,Details!Q199:Z199,F200L!AG200,AF200,$D$5:$W$5)</f>
        <v>MTH221</v>
      </c>
    </row>
    <row r="201" spans="1:33" ht="31.5" x14ac:dyDescent="0.35">
      <c r="A201" s="99">
        <v>194</v>
      </c>
      <c r="B201" s="3" t="str">
        <f>PROPER(Details!B200)</f>
        <v>Uganeme, Chidera Albert</v>
      </c>
      <c r="C201" s="22" t="str">
        <f>T(Details!C200)</f>
        <v>CMP/20/111526</v>
      </c>
      <c r="D201" s="18" t="s">
        <v>67</v>
      </c>
      <c r="E201" s="18" t="s">
        <v>69</v>
      </c>
      <c r="F201" s="18" t="s">
        <v>69</v>
      </c>
      <c r="G201" s="18" t="s">
        <v>72</v>
      </c>
      <c r="H201" s="18" t="s">
        <v>71</v>
      </c>
      <c r="I201" s="18" t="s">
        <v>67</v>
      </c>
      <c r="J201" s="18" t="s">
        <v>69</v>
      </c>
      <c r="K201" s="18" t="s">
        <v>69</v>
      </c>
      <c r="L201" s="18"/>
      <c r="M201" s="18"/>
      <c r="N201" s="18"/>
      <c r="O201" s="18"/>
      <c r="P201" s="18"/>
      <c r="Q201" s="18"/>
      <c r="R201" s="18"/>
      <c r="S201" s="18"/>
      <c r="T201" s="18"/>
      <c r="U201" s="18"/>
      <c r="V201" s="2" t="str" cm="1">
        <f t="array" ref="V201">AllCurCo(Details!Q200:Z200)</f>
        <v>CSC122 (2)B,CHM124 (1)C,MTH123 (2)B</v>
      </c>
      <c r="W201" s="4">
        <f>SUM(SumTCL(D201:W201,$D$7:$W$7),Details!AB200)</f>
        <v>26</v>
      </c>
      <c r="X201" s="4">
        <f>SUM(CurrGP(D201:W201,$D$7:$W$7),Details!AC200)</f>
        <v>100</v>
      </c>
      <c r="Y201" s="5">
        <f t="shared" ref="Y201:Y264" si="18">GradePointAve(X201,W201)</f>
        <v>3.8499999046325684</v>
      </c>
      <c r="Z201" s="4" t="str">
        <f t="shared" ref="Z201:Z264" si="19">SRT(I201:U201)</f>
        <v>P</v>
      </c>
      <c r="AA201" s="4">
        <f>F200L!AD201</f>
        <v>63</v>
      </c>
      <c r="AB201" s="4">
        <f>F200L!AE201</f>
        <v>212</v>
      </c>
      <c r="AC201" s="5">
        <f t="shared" ref="AC201:AC264" si="20">GradePointAve(AB201,AA201)</f>
        <v>3.369999885559082</v>
      </c>
      <c r="AD201" s="4">
        <f t="shared" ref="AD201:AD264" si="21">SUM(W201,AA201)</f>
        <v>89</v>
      </c>
      <c r="AE201" s="4">
        <f t="shared" ref="AE201:AE264" si="22">SUM(X201,AB201)</f>
        <v>312</v>
      </c>
      <c r="AF201" s="5">
        <f t="shared" ref="AF201:AF264" si="23">GradePointAve(AE201,AD201)</f>
        <v>3.5099999904632568</v>
      </c>
      <c r="AG201" s="3" t="str">
        <f>RemarksFirst(D201:W201,Details!Q200:Z200,F200L!AG201,AF201,$D$5:$W$5)</f>
        <v>PASS</v>
      </c>
    </row>
    <row r="202" spans="1:33" x14ac:dyDescent="0.35">
      <c r="A202" s="99">
        <v>195</v>
      </c>
      <c r="B202" s="3" t="str">
        <f>PROPER(Details!B201)</f>
        <v>Chidiebere, Victor Chinemerem</v>
      </c>
      <c r="C202" s="22" t="str">
        <f>T(Details!C201)</f>
        <v>CMP/20/111537</v>
      </c>
      <c r="D202" s="20" t="s">
        <v>68</v>
      </c>
      <c r="E202" s="18" t="s">
        <v>68</v>
      </c>
      <c r="F202" s="18" t="s">
        <v>67</v>
      </c>
      <c r="G202" s="18" t="s">
        <v>68</v>
      </c>
      <c r="H202" s="18" t="s">
        <v>69</v>
      </c>
      <c r="I202" s="18" t="s">
        <v>68</v>
      </c>
      <c r="J202" s="18" t="s">
        <v>67</v>
      </c>
      <c r="K202" s="18" t="s">
        <v>67</v>
      </c>
      <c r="L202" s="18"/>
      <c r="M202" s="18"/>
      <c r="N202" s="18"/>
      <c r="O202" s="18"/>
      <c r="P202" s="18"/>
      <c r="Q202" s="18"/>
      <c r="R202" s="18"/>
      <c r="S202" s="18"/>
      <c r="T202" s="18"/>
      <c r="U202" s="18"/>
      <c r="V202" s="2" t="str" cm="1">
        <f t="array" ref="V202">AllCurCo(Details!Q201:Z201)</f>
        <v>MTH122 (3)C</v>
      </c>
      <c r="W202" s="4">
        <f>SUM(SumTCL(D202:W202,$D$7:$W$7),Details!AB201)</f>
        <v>24</v>
      </c>
      <c r="X202" s="4">
        <f>SUM(CurrGP(D202:W202,$D$7:$W$7),Details!AC201)</f>
        <v>83</v>
      </c>
      <c r="Y202" s="5">
        <f t="shared" si="18"/>
        <v>3.4600000381469727</v>
      </c>
      <c r="Z202" s="4" t="str">
        <f t="shared" si="19"/>
        <v>P</v>
      </c>
      <c r="AA202" s="4">
        <f>F200L!AD202</f>
        <v>59</v>
      </c>
      <c r="AB202" s="4">
        <f>F200L!AE202</f>
        <v>171</v>
      </c>
      <c r="AC202" s="5">
        <f t="shared" si="20"/>
        <v>2.9000000953674316</v>
      </c>
      <c r="AD202" s="4">
        <f t="shared" si="21"/>
        <v>83</v>
      </c>
      <c r="AE202" s="4">
        <f t="shared" si="22"/>
        <v>254</v>
      </c>
      <c r="AF202" s="5">
        <f t="shared" si="23"/>
        <v>3.059999942779541</v>
      </c>
      <c r="AG202" s="3" t="str">
        <f>RemarksFirst(D202:W202,Details!Q201:Z201,F200L!AG202,AF202,$D$5:$W$5)</f>
        <v>MTH211,PHY122</v>
      </c>
    </row>
    <row r="203" spans="1:33" x14ac:dyDescent="0.35">
      <c r="A203" s="99">
        <v>196</v>
      </c>
      <c r="B203" s="3" t="str">
        <f>PROPER(Details!B202)</f>
        <v>Omeoga, Wisdom Samuel</v>
      </c>
      <c r="C203" s="22" t="str">
        <f>T(Details!C202)</f>
        <v>CMP/20/111557</v>
      </c>
      <c r="D203" s="18" t="s">
        <v>72</v>
      </c>
      <c r="E203" s="18" t="s">
        <v>69</v>
      </c>
      <c r="F203" s="18" t="s">
        <v>69</v>
      </c>
      <c r="G203" s="18" t="s">
        <v>69</v>
      </c>
      <c r="H203" s="18" t="s">
        <v>69</v>
      </c>
      <c r="I203" s="18" t="s">
        <v>69</v>
      </c>
      <c r="J203" s="18" t="s">
        <v>69</v>
      </c>
      <c r="K203" s="18" t="s">
        <v>67</v>
      </c>
      <c r="L203" s="18"/>
      <c r="M203" s="18"/>
      <c r="N203" s="18"/>
      <c r="O203" s="18"/>
      <c r="P203" s="18"/>
      <c r="Q203" s="18"/>
      <c r="R203" s="18"/>
      <c r="S203" s="18"/>
      <c r="T203" s="18"/>
      <c r="U203" s="18"/>
      <c r="V203" s="2" t="str" cm="1">
        <f t="array" ref="V203">AllCurCo(Details!Q202:Z202)</f>
        <v/>
      </c>
      <c r="W203" s="4">
        <f>SUM(SumTCL(D203:W203,$D$7:$W$7),Details!AB202)</f>
        <v>21</v>
      </c>
      <c r="X203" s="4">
        <f>SUM(CurrGP(D203:W203,$D$7:$W$7),Details!AC202)</f>
        <v>91</v>
      </c>
      <c r="Y203" s="5">
        <f t="shared" si="18"/>
        <v>4.3299999237060547</v>
      </c>
      <c r="Z203" s="4" t="str">
        <f t="shared" si="19"/>
        <v>P</v>
      </c>
      <c r="AA203" s="4">
        <f>F200L!AD203</f>
        <v>62</v>
      </c>
      <c r="AB203" s="4">
        <f>F200L!AE203</f>
        <v>242</v>
      </c>
      <c r="AC203" s="5">
        <f t="shared" si="20"/>
        <v>3.9000000953674316</v>
      </c>
      <c r="AD203" s="4">
        <f t="shared" si="21"/>
        <v>83</v>
      </c>
      <c r="AE203" s="4">
        <f t="shared" si="22"/>
        <v>333</v>
      </c>
      <c r="AF203" s="5">
        <f t="shared" si="23"/>
        <v>4.0100002288818359</v>
      </c>
      <c r="AG203" s="3" t="str">
        <f>RemarksFirst(D203:W203,Details!Q202:Z202,F200L!AG203,AF203,$D$5:$W$5)</f>
        <v>COMMENDATION</v>
      </c>
    </row>
    <row r="204" spans="1:33" x14ac:dyDescent="0.35">
      <c r="A204" s="99">
        <v>197</v>
      </c>
      <c r="B204" s="3" t="str">
        <f>PROPER(Details!B203)</f>
        <v>Aniekwena,  Clinton  Chukwuebuka</v>
      </c>
      <c r="C204" s="22" t="str">
        <f>T(Details!C203)</f>
        <v>CMP/20/111560</v>
      </c>
      <c r="D204" s="18" t="s">
        <v>67</v>
      </c>
      <c r="E204" s="18" t="s">
        <v>69</v>
      </c>
      <c r="F204" s="18" t="s">
        <v>69</v>
      </c>
      <c r="G204" s="18" t="s">
        <v>69</v>
      </c>
      <c r="H204" s="18" t="s">
        <v>68</v>
      </c>
      <c r="I204" s="18" t="s">
        <v>69</v>
      </c>
      <c r="J204" s="18" t="s">
        <v>69</v>
      </c>
      <c r="K204" s="18" t="s">
        <v>69</v>
      </c>
      <c r="L204" s="18"/>
      <c r="M204" s="18"/>
      <c r="N204" s="18"/>
      <c r="O204" s="18"/>
      <c r="P204" s="18"/>
      <c r="Q204" s="18"/>
      <c r="R204" s="18"/>
      <c r="S204" s="18"/>
      <c r="T204" s="18"/>
      <c r="U204" s="18"/>
      <c r="V204" s="2" t="str" cm="1">
        <f t="array" ref="V204">AllCurCo(Details!Q203:Z203)</f>
        <v/>
      </c>
      <c r="W204" s="4">
        <f>SUM(SumTCL(D204:W204,$D$7:$W$7),Details!AB203)</f>
        <v>21</v>
      </c>
      <c r="X204" s="4">
        <f>SUM(CurrGP(D204:W204,$D$7:$W$7),Details!AC203)</f>
        <v>98</v>
      </c>
      <c r="Y204" s="5">
        <f t="shared" si="18"/>
        <v>4.6700000762939453</v>
      </c>
      <c r="Z204" s="4" t="str">
        <f t="shared" si="19"/>
        <v>P</v>
      </c>
      <c r="AA204" s="4">
        <f>F200L!AD204</f>
        <v>62</v>
      </c>
      <c r="AB204" s="4">
        <f>F200L!AE204</f>
        <v>223</v>
      </c>
      <c r="AC204" s="5">
        <f t="shared" si="20"/>
        <v>3.5999999046325684</v>
      </c>
      <c r="AD204" s="4">
        <f t="shared" si="21"/>
        <v>83</v>
      </c>
      <c r="AE204" s="4">
        <f t="shared" si="22"/>
        <v>321</v>
      </c>
      <c r="AF204" s="5">
        <f t="shared" si="23"/>
        <v>3.869999885559082</v>
      </c>
      <c r="AG204" s="3" t="str">
        <f>RemarksFirst(D204:W204,Details!Q203:Z203,F200L!AG204,AF204,$D$5:$W$5)</f>
        <v>PASS</v>
      </c>
    </row>
    <row r="205" spans="1:33" s="37" customFormat="1" x14ac:dyDescent="0.35">
      <c r="A205" s="99">
        <v>198</v>
      </c>
      <c r="B205" s="32" t="str">
        <f>PROPER(Details!B204)</f>
        <v>Anuforo, Victor Chibuike</v>
      </c>
      <c r="C205" s="33" t="str">
        <f>T(Details!C204)</f>
        <v>CMP/20/111576</v>
      </c>
      <c r="D205" s="18" t="s">
        <v>72</v>
      </c>
      <c r="E205" s="34" t="s">
        <v>67</v>
      </c>
      <c r="F205" s="34" t="s">
        <v>68</v>
      </c>
      <c r="G205" s="34" t="s">
        <v>69</v>
      </c>
      <c r="H205" s="34" t="s">
        <v>69</v>
      </c>
      <c r="I205" s="34" t="s">
        <v>69</v>
      </c>
      <c r="J205" s="34" t="s">
        <v>67</v>
      </c>
      <c r="K205" s="34" t="s">
        <v>68</v>
      </c>
      <c r="L205" s="18"/>
      <c r="M205" s="34"/>
      <c r="N205" s="34"/>
      <c r="O205" s="34"/>
      <c r="P205" s="34"/>
      <c r="Q205" s="34"/>
      <c r="R205" s="34"/>
      <c r="S205" s="34"/>
      <c r="T205" s="34"/>
      <c r="U205" s="34"/>
      <c r="V205" s="2" t="str" cm="1">
        <f t="array" ref="V205">AllCurCo(Details!Q204:Z204)</f>
        <v>CHM124 (1)A</v>
      </c>
      <c r="W205" s="4">
        <f>SUM(SumTCL(D205:W205,$D$7:$W$7),Details!AB204)</f>
        <v>22</v>
      </c>
      <c r="X205" s="4">
        <f>SUM(CurrGP(D205:W205,$D$7:$W$7),Details!AC204)</f>
        <v>83</v>
      </c>
      <c r="Y205" s="5">
        <f t="shared" si="18"/>
        <v>3.7699999809265137</v>
      </c>
      <c r="Z205" s="4" t="str">
        <f t="shared" si="19"/>
        <v>P</v>
      </c>
      <c r="AA205" s="4">
        <f>F200L!AD205</f>
        <v>62</v>
      </c>
      <c r="AB205" s="4">
        <f>F200L!AE205</f>
        <v>200</v>
      </c>
      <c r="AC205" s="5">
        <f t="shared" si="20"/>
        <v>3.2300000190734863</v>
      </c>
      <c r="AD205" s="4">
        <f t="shared" si="21"/>
        <v>84</v>
      </c>
      <c r="AE205" s="4">
        <f t="shared" si="22"/>
        <v>283</v>
      </c>
      <c r="AF205" s="5">
        <f t="shared" si="23"/>
        <v>3.369999885559082</v>
      </c>
      <c r="AG205" s="3" t="str">
        <f>RemarksFirst(D205:W205,Details!Q204:Z204,F200L!AG205,AF205,$D$5:$W$5)</f>
        <v>PASS</v>
      </c>
    </row>
    <row r="206" spans="1:33" ht="26" customHeight="1" x14ac:dyDescent="0.35">
      <c r="A206" s="99">
        <v>199</v>
      </c>
      <c r="B206" s="3" t="str">
        <f>PROPER(Details!B205)</f>
        <v>Mmecha, Samuel Oluebube</v>
      </c>
      <c r="C206" s="22" t="str">
        <f>T(Details!C205)</f>
        <v>CMP/20/111587</v>
      </c>
      <c r="D206" s="34" t="s">
        <v>72</v>
      </c>
      <c r="E206" s="18" t="s">
        <v>69</v>
      </c>
      <c r="F206" s="18" t="s">
        <v>69</v>
      </c>
      <c r="G206" s="18" t="s">
        <v>72</v>
      </c>
      <c r="H206" s="18" t="s">
        <v>69</v>
      </c>
      <c r="I206" s="18" t="s">
        <v>69</v>
      </c>
      <c r="J206" s="18" t="s">
        <v>69</v>
      </c>
      <c r="K206" s="18" t="s">
        <v>69</v>
      </c>
      <c r="L206" s="18"/>
      <c r="M206" s="18"/>
      <c r="N206" s="18"/>
      <c r="O206" s="18"/>
      <c r="P206" s="18"/>
      <c r="Q206" s="18"/>
      <c r="R206" s="18"/>
      <c r="S206" s="18"/>
      <c r="T206" s="18"/>
      <c r="U206" s="18"/>
      <c r="V206" s="2" t="str" cm="1">
        <f t="array" ref="V206">AllCurCo(Details!Q205:Z205)</f>
        <v/>
      </c>
      <c r="W206" s="4">
        <f>SUM(SumTCL(D206:W206,$D$7:$W$7),Details!AB205)</f>
        <v>21</v>
      </c>
      <c r="X206" s="4">
        <f>SUM(CurrGP(D206:W206,$D$7:$W$7),Details!AC205)</f>
        <v>81</v>
      </c>
      <c r="Y206" s="5">
        <f t="shared" si="18"/>
        <v>3.8599998950958252</v>
      </c>
      <c r="Z206" s="4" t="str">
        <f t="shared" si="19"/>
        <v>P</v>
      </c>
      <c r="AA206" s="4">
        <f>F200L!AD206</f>
        <v>64</v>
      </c>
      <c r="AB206" s="4">
        <f>F200L!AE206</f>
        <v>141</v>
      </c>
      <c r="AC206" s="5">
        <f t="shared" si="20"/>
        <v>2.2000000476837158</v>
      </c>
      <c r="AD206" s="4">
        <f t="shared" si="21"/>
        <v>85</v>
      </c>
      <c r="AE206" s="4">
        <f t="shared" si="22"/>
        <v>222</v>
      </c>
      <c r="AF206" s="5">
        <f t="shared" si="23"/>
        <v>2.6099998950958252</v>
      </c>
      <c r="AG206" s="3" t="str">
        <f>RemarksFirst(D206:W206,Details!Q205:Z205,F200L!AG206,AF206,$D$5:$W$5)</f>
        <v>MTH211,PHY212,GSS217,CSC211,CSC218</v>
      </c>
    </row>
    <row r="207" spans="1:33" x14ac:dyDescent="0.35">
      <c r="A207" s="99">
        <v>200</v>
      </c>
      <c r="B207" s="3" t="str">
        <f>PROPER(Details!B206)</f>
        <v>Akukwu, Chiemela Joseph</v>
      </c>
      <c r="C207" s="22" t="str">
        <f>T(Details!C206)</f>
        <v>CMP/20/111598</v>
      </c>
      <c r="D207" s="18" t="s">
        <v>71</v>
      </c>
      <c r="E207" s="18" t="s">
        <v>68</v>
      </c>
      <c r="F207" s="18" t="s">
        <v>69</v>
      </c>
      <c r="G207" s="18" t="s">
        <v>69</v>
      </c>
      <c r="H207" s="18" t="s">
        <v>69</v>
      </c>
      <c r="I207" s="18" t="s">
        <v>69</v>
      </c>
      <c r="J207" s="18" t="s">
        <v>72</v>
      </c>
      <c r="K207" s="18" t="s">
        <v>68</v>
      </c>
      <c r="L207" s="18"/>
      <c r="M207" s="18"/>
      <c r="N207" s="18"/>
      <c r="O207" s="18"/>
      <c r="P207" s="18"/>
      <c r="Q207" s="18"/>
      <c r="R207" s="18"/>
      <c r="S207" s="18"/>
      <c r="T207" s="18"/>
      <c r="U207" s="18"/>
      <c r="V207" s="2" t="str" cm="1">
        <f t="array" ref="V207">AllCurCo(Details!Q206:Z206)</f>
        <v/>
      </c>
      <c r="W207" s="4">
        <f>SUM(SumTCL(D207:W207,$D$7:$W$7),Details!AB206)</f>
        <v>21</v>
      </c>
      <c r="X207" s="4">
        <f>SUM(CurrGP(D207:W207,$D$7:$W$7),Details!AC206)</f>
        <v>78</v>
      </c>
      <c r="Y207" s="5">
        <f t="shared" si="18"/>
        <v>3.7100000381469727</v>
      </c>
      <c r="Z207" s="4" t="str">
        <f t="shared" si="19"/>
        <v>P</v>
      </c>
      <c r="AA207" s="4">
        <f>F200L!AD207</f>
        <v>63</v>
      </c>
      <c r="AB207" s="4">
        <f>F200L!AE207</f>
        <v>236</v>
      </c>
      <c r="AC207" s="5">
        <f t="shared" si="20"/>
        <v>3.75</v>
      </c>
      <c r="AD207" s="4">
        <f t="shared" si="21"/>
        <v>84</v>
      </c>
      <c r="AE207" s="4">
        <f t="shared" si="22"/>
        <v>314</v>
      </c>
      <c r="AF207" s="5">
        <f t="shared" si="23"/>
        <v>3.7400000095367432</v>
      </c>
      <c r="AG207" s="3" t="str">
        <f>RemarksFirst(D207:W207,Details!Q206:Z206,F200L!AG207,AF207,$D$5:$W$5)</f>
        <v>PASS</v>
      </c>
    </row>
    <row r="208" spans="1:33" ht="34" customHeight="1" x14ac:dyDescent="0.35">
      <c r="A208" s="99">
        <v>201</v>
      </c>
      <c r="B208" s="3" t="str">
        <f>PROPER(Details!B207)</f>
        <v>Joe, Kingsley Chibueze</v>
      </c>
      <c r="C208" s="22" t="str">
        <f>T(Details!C207)</f>
        <v>CMP/20/111634</v>
      </c>
      <c r="D208" s="18" t="s">
        <v>72</v>
      </c>
      <c r="E208" s="18" t="s">
        <v>70</v>
      </c>
      <c r="F208" s="18" t="s">
        <v>71</v>
      </c>
      <c r="G208" s="18" t="s">
        <v>69</v>
      </c>
      <c r="H208" s="18" t="s">
        <v>69</v>
      </c>
      <c r="I208" s="18" t="s">
        <v>70</v>
      </c>
      <c r="J208" s="18" t="s">
        <v>72</v>
      </c>
      <c r="K208" s="18" t="s">
        <v>68</v>
      </c>
      <c r="L208" s="34"/>
      <c r="M208" s="18"/>
      <c r="N208" s="18"/>
      <c r="O208" s="18"/>
      <c r="P208" s="18"/>
      <c r="Q208" s="18"/>
      <c r="R208" s="18"/>
      <c r="S208" s="18"/>
      <c r="T208" s="18"/>
      <c r="U208" s="18"/>
      <c r="V208" s="2" t="str" cm="1">
        <f t="array" ref="V208">AllCurCo(Details!Q207:Z207)</f>
        <v>CHM121 (3)F</v>
      </c>
      <c r="W208" s="4">
        <f>SUM(SumTCL(D208:W208,$D$7:$W$7),Details!AB207)</f>
        <v>24</v>
      </c>
      <c r="X208" s="4">
        <f>SUM(CurrGP(D208:W208,$D$7:$W$7),Details!AC207)</f>
        <v>42</v>
      </c>
      <c r="Y208" s="5">
        <f t="shared" si="18"/>
        <v>1.75</v>
      </c>
      <c r="Z208" s="4" t="str">
        <f t="shared" si="19"/>
        <v>CO</v>
      </c>
      <c r="AA208" s="4">
        <f>F200L!AD208</f>
        <v>65</v>
      </c>
      <c r="AB208" s="4">
        <f>F200L!AE208</f>
        <v>98</v>
      </c>
      <c r="AC208" s="5">
        <f t="shared" si="20"/>
        <v>1.5099999904632568</v>
      </c>
      <c r="AD208" s="4">
        <f t="shared" si="21"/>
        <v>89</v>
      </c>
      <c r="AE208" s="4">
        <f t="shared" si="22"/>
        <v>140</v>
      </c>
      <c r="AF208" s="5">
        <f t="shared" si="23"/>
        <v>1.5700000524520874</v>
      </c>
      <c r="AG208" s="3" t="str">
        <f>RemarksFirst(D208:W208,Details!Q207:Z207,F200L!AG208,AF208,$D$5:$W$5)</f>
        <v>MTH222,CSC221,MTH211,PHY212,CHM121,CHM124,PHY117,CHM113,CHM114,BIO112,PHY112</v>
      </c>
    </row>
    <row r="209" spans="1:33" x14ac:dyDescent="0.35">
      <c r="A209" s="99">
        <v>202</v>
      </c>
      <c r="B209" s="3" t="str">
        <f>PROPER(Details!B208)</f>
        <v>Peter, Goodness Ihechi</v>
      </c>
      <c r="C209" s="22" t="str">
        <f>T(Details!C208)</f>
        <v>CMP/20/111658</v>
      </c>
      <c r="D209" s="18" t="s">
        <v>72</v>
      </c>
      <c r="E209" s="18" t="s">
        <v>67</v>
      </c>
      <c r="F209" s="18" t="s">
        <v>69</v>
      </c>
      <c r="G209" s="18" t="s">
        <v>69</v>
      </c>
      <c r="H209" s="18" t="s">
        <v>69</v>
      </c>
      <c r="I209" s="18" t="s">
        <v>67</v>
      </c>
      <c r="J209" s="18" t="s">
        <v>67</v>
      </c>
      <c r="K209" s="18" t="s">
        <v>71</v>
      </c>
      <c r="L209" s="18"/>
      <c r="M209" s="18"/>
      <c r="N209" s="18"/>
      <c r="O209" s="18"/>
      <c r="P209" s="18"/>
      <c r="Q209" s="18"/>
      <c r="R209" s="18"/>
      <c r="S209" s="18"/>
      <c r="T209" s="18"/>
      <c r="U209" s="18"/>
      <c r="V209" s="2" t="str" cm="1">
        <f t="array" ref="V209">AllCurCo(Details!Q208:Z208)</f>
        <v/>
      </c>
      <c r="W209" s="4">
        <f>SUM(SumTCL(D209:W209,$D$7:$W$7),Details!AB208)</f>
        <v>21</v>
      </c>
      <c r="X209" s="4">
        <f>SUM(CurrGP(D209:W209,$D$7:$W$7),Details!AC208)</f>
        <v>79</v>
      </c>
      <c r="Y209" s="5">
        <f t="shared" si="18"/>
        <v>3.7599999904632568</v>
      </c>
      <c r="Z209" s="4" t="str">
        <f t="shared" si="19"/>
        <v>P</v>
      </c>
      <c r="AA209" s="4">
        <f>F200L!AD209</f>
        <v>61</v>
      </c>
      <c r="AB209" s="4">
        <f>F200L!AE209</f>
        <v>208</v>
      </c>
      <c r="AC209" s="5">
        <f t="shared" si="20"/>
        <v>3.4100000858306885</v>
      </c>
      <c r="AD209" s="4">
        <f t="shared" si="21"/>
        <v>82</v>
      </c>
      <c r="AE209" s="4">
        <f t="shared" si="22"/>
        <v>287</v>
      </c>
      <c r="AF209" s="5">
        <f t="shared" si="23"/>
        <v>3.5</v>
      </c>
      <c r="AG209" s="3" t="str">
        <f>RemarksFirst(D209:W209,Details!Q208:Z208,F200L!AG209,AF209,$D$5:$W$5)</f>
        <v>CHM124</v>
      </c>
    </row>
    <row r="210" spans="1:33" x14ac:dyDescent="0.35">
      <c r="A210" s="99">
        <v>203</v>
      </c>
      <c r="B210" s="3" t="str">
        <f>PROPER(Details!B209)</f>
        <v>Sunday, Smart Chibuike</v>
      </c>
      <c r="C210" s="22" t="str">
        <f>T(Details!C209)</f>
        <v>CMP/20/111695</v>
      </c>
      <c r="D210" s="18" t="s">
        <v>68</v>
      </c>
      <c r="E210" s="18" t="s">
        <v>69</v>
      </c>
      <c r="F210" s="18" t="s">
        <v>69</v>
      </c>
      <c r="G210" s="18" t="s">
        <v>69</v>
      </c>
      <c r="H210" s="18" t="s">
        <v>69</v>
      </c>
      <c r="I210" s="18" t="s">
        <v>67</v>
      </c>
      <c r="J210" s="18" t="s">
        <v>69</v>
      </c>
      <c r="K210" s="18" t="s">
        <v>68</v>
      </c>
      <c r="L210" s="18"/>
      <c r="M210" s="18"/>
      <c r="N210" s="18"/>
      <c r="O210" s="18"/>
      <c r="P210" s="18"/>
      <c r="Q210" s="18"/>
      <c r="R210" s="18"/>
      <c r="S210" s="18"/>
      <c r="T210" s="18"/>
      <c r="U210" s="18"/>
      <c r="V210" s="2" t="str" cm="1">
        <f t="array" ref="V210">AllCurCo(Details!Q209:Z209)</f>
        <v/>
      </c>
      <c r="W210" s="4">
        <f>SUM(SumTCL(D210:W210,$D$7:$W$7),Details!AB209)</f>
        <v>21</v>
      </c>
      <c r="X210" s="4">
        <f>SUM(CurrGP(D210:W210,$D$7:$W$7),Details!AC209)</f>
        <v>92</v>
      </c>
      <c r="Y210" s="5">
        <f t="shared" si="18"/>
        <v>4.380000114440918</v>
      </c>
      <c r="Z210" s="4" t="str">
        <f t="shared" si="19"/>
        <v>P</v>
      </c>
      <c r="AA210" s="4">
        <f>F200L!AD210</f>
        <v>62</v>
      </c>
      <c r="AB210" s="4">
        <f>F200L!AE210</f>
        <v>280</v>
      </c>
      <c r="AC210" s="5">
        <f t="shared" si="20"/>
        <v>4.5199999809265137</v>
      </c>
      <c r="AD210" s="4">
        <f t="shared" si="21"/>
        <v>83</v>
      </c>
      <c r="AE210" s="4">
        <f t="shared" si="22"/>
        <v>372</v>
      </c>
      <c r="AF210" s="5">
        <f t="shared" si="23"/>
        <v>4.4800000190734863</v>
      </c>
      <c r="AG210" s="3" t="str">
        <f>RemarksFirst(D210:W210,Details!Q209:Z209,F200L!AG210,AF210,$D$5:$W$5)</f>
        <v>COMMENDATION</v>
      </c>
    </row>
    <row r="211" spans="1:33" x14ac:dyDescent="0.35">
      <c r="A211" s="99">
        <v>204</v>
      </c>
      <c r="B211" s="3" t="str">
        <f>PROPER(Details!B210)</f>
        <v xml:space="preserve">Chilaka, Ikenna Victor </v>
      </c>
      <c r="C211" s="22" t="str">
        <f>T(Details!C210)</f>
        <v>CMP/20/111727</v>
      </c>
      <c r="D211" s="18" t="s">
        <v>71</v>
      </c>
      <c r="E211" s="18" t="s">
        <v>68</v>
      </c>
      <c r="F211" s="18" t="s">
        <v>67</v>
      </c>
      <c r="G211" s="18" t="s">
        <v>69</v>
      </c>
      <c r="H211" s="18" t="s">
        <v>69</v>
      </c>
      <c r="I211" s="18" t="s">
        <v>68</v>
      </c>
      <c r="J211" s="18" t="s">
        <v>67</v>
      </c>
      <c r="K211" s="18" t="s">
        <v>68</v>
      </c>
      <c r="L211" s="18"/>
      <c r="M211" s="18"/>
      <c r="N211" s="18"/>
      <c r="O211" s="18"/>
      <c r="P211" s="18"/>
      <c r="Q211" s="18"/>
      <c r="R211" s="18"/>
      <c r="S211" s="18"/>
      <c r="T211" s="18"/>
      <c r="U211" s="18"/>
      <c r="V211" s="2" t="str" cm="1">
        <f t="array" ref="V211">AllCurCo(Details!Q210:Z210)</f>
        <v/>
      </c>
      <c r="W211" s="4">
        <f>SUM(SumTCL(D211:W211,$D$7:$W$7),Details!AB210)</f>
        <v>21</v>
      </c>
      <c r="X211" s="4">
        <f>SUM(CurrGP(D211:W211,$D$7:$W$7),Details!AC210)</f>
        <v>75</v>
      </c>
      <c r="Y211" s="5">
        <f t="shared" si="18"/>
        <v>3.5699999332427979</v>
      </c>
      <c r="Z211" s="4" t="str">
        <f t="shared" si="19"/>
        <v>P</v>
      </c>
      <c r="AA211" s="4">
        <f>F200L!AD211</f>
        <v>62</v>
      </c>
      <c r="AB211" s="4">
        <f>F200L!AE211</f>
        <v>230</v>
      </c>
      <c r="AC211" s="5">
        <f t="shared" si="20"/>
        <v>3.7100000381469727</v>
      </c>
      <c r="AD211" s="4">
        <f t="shared" si="21"/>
        <v>83</v>
      </c>
      <c r="AE211" s="4">
        <f t="shared" si="22"/>
        <v>305</v>
      </c>
      <c r="AF211" s="5">
        <f t="shared" si="23"/>
        <v>3.6700000762939453</v>
      </c>
      <c r="AG211" s="3" t="str">
        <f>RemarksFirst(D211:W211,Details!Q210:Z210,F200L!AG211,AF211,$D$5:$W$5)</f>
        <v>PASS</v>
      </c>
    </row>
    <row r="212" spans="1:33" x14ac:dyDescent="0.35">
      <c r="A212" s="99">
        <v>205</v>
      </c>
      <c r="B212" s="3" t="str">
        <f>PROPER(Details!B211)</f>
        <v>Ike, Victor Chinonso</v>
      </c>
      <c r="C212" s="22" t="str">
        <f>T(Details!C211)</f>
        <v>CMP/20/111738</v>
      </c>
      <c r="D212" s="18" t="s">
        <v>71</v>
      </c>
      <c r="E212" s="18" t="s">
        <v>68</v>
      </c>
      <c r="F212" s="18" t="s">
        <v>68</v>
      </c>
      <c r="G212" s="18" t="s">
        <v>69</v>
      </c>
      <c r="H212" s="18" t="s">
        <v>69</v>
      </c>
      <c r="I212" s="18" t="s">
        <v>69</v>
      </c>
      <c r="J212" s="18" t="s">
        <v>69</v>
      </c>
      <c r="K212" s="18" t="s">
        <v>68</v>
      </c>
      <c r="L212" s="18"/>
      <c r="M212" s="18"/>
      <c r="N212" s="18"/>
      <c r="O212" s="18"/>
      <c r="P212" s="18"/>
      <c r="Q212" s="18"/>
      <c r="R212" s="18"/>
      <c r="S212" s="18"/>
      <c r="T212" s="18"/>
      <c r="U212" s="18"/>
      <c r="V212" s="2" t="str" cm="1">
        <f t="array" ref="V212">AllCurCo(Details!Q211:Z211)</f>
        <v>PHY122 (2)C</v>
      </c>
      <c r="W212" s="4">
        <f>SUM(SumTCL(D212:W212,$D$7:$W$7),Details!AB211)</f>
        <v>23</v>
      </c>
      <c r="X212" s="4">
        <f>SUM(CurrGP(D212:W212,$D$7:$W$7),Details!AC211)</f>
        <v>86</v>
      </c>
      <c r="Y212" s="5">
        <f t="shared" si="18"/>
        <v>3.7400000095367432</v>
      </c>
      <c r="Z212" s="4" t="str">
        <f t="shared" si="19"/>
        <v>P</v>
      </c>
      <c r="AA212" s="4">
        <f>F200L!AD212</f>
        <v>62</v>
      </c>
      <c r="AB212" s="4">
        <f>F200L!AE212</f>
        <v>233</v>
      </c>
      <c r="AC212" s="5">
        <f t="shared" si="20"/>
        <v>3.7599999904632568</v>
      </c>
      <c r="AD212" s="4">
        <f t="shared" si="21"/>
        <v>85</v>
      </c>
      <c r="AE212" s="4">
        <f t="shared" si="22"/>
        <v>319</v>
      </c>
      <c r="AF212" s="5">
        <f t="shared" si="23"/>
        <v>3.75</v>
      </c>
      <c r="AG212" s="3" t="str">
        <f>RemarksFirst(D212:W212,Details!Q211:Z211,F200L!AG212,AF212,$D$5:$W$5)</f>
        <v>PASS</v>
      </c>
    </row>
    <row r="213" spans="1:33" ht="18.5" customHeight="1" x14ac:dyDescent="0.35">
      <c r="A213" s="99">
        <v>206</v>
      </c>
      <c r="B213" s="3" t="str">
        <f>PROPER(Details!B212)</f>
        <v>Omotayo, Joshua Chigozie</v>
      </c>
      <c r="C213" s="22" t="str">
        <f>T(Details!C212)</f>
        <v>CMP/20/111746</v>
      </c>
      <c r="D213" s="18" t="s">
        <v>69</v>
      </c>
      <c r="E213" s="18" t="s">
        <v>69</v>
      </c>
      <c r="F213" s="18" t="s">
        <v>69</v>
      </c>
      <c r="G213" s="18" t="s">
        <v>69</v>
      </c>
      <c r="H213" s="18" t="s">
        <v>69</v>
      </c>
      <c r="I213" s="18" t="s">
        <v>69</v>
      </c>
      <c r="J213" s="18" t="s">
        <v>69</v>
      </c>
      <c r="K213" s="18" t="s">
        <v>69</v>
      </c>
      <c r="L213" s="18"/>
      <c r="M213" s="18"/>
      <c r="N213" s="18"/>
      <c r="O213" s="18"/>
      <c r="P213" s="18"/>
      <c r="Q213" s="18"/>
      <c r="R213" s="18"/>
      <c r="S213" s="18"/>
      <c r="T213" s="18"/>
      <c r="U213" s="18"/>
      <c r="V213" s="2" t="str" cm="1">
        <f t="array" ref="V213">AllCurCo(Details!Q212:Z212)</f>
        <v/>
      </c>
      <c r="W213" s="4">
        <f>SUM(SumTCL(D213:W213,$D$7:$W$7),Details!AB212)</f>
        <v>21</v>
      </c>
      <c r="X213" s="4">
        <f>SUM(CurrGP(D213:W213,$D$7:$W$7),Details!AC212)</f>
        <v>105</v>
      </c>
      <c r="Y213" s="5">
        <f t="shared" si="18"/>
        <v>5</v>
      </c>
      <c r="Z213" s="4" t="str">
        <f t="shared" si="19"/>
        <v>P</v>
      </c>
      <c r="AA213" s="4">
        <f>F200L!AD213</f>
        <v>61</v>
      </c>
      <c r="AB213" s="4">
        <f>F200L!AE213</f>
        <v>186</v>
      </c>
      <c r="AC213" s="5">
        <f t="shared" si="20"/>
        <v>3.0499999523162842</v>
      </c>
      <c r="AD213" s="4">
        <f t="shared" si="21"/>
        <v>82</v>
      </c>
      <c r="AE213" s="4">
        <f t="shared" si="22"/>
        <v>291</v>
      </c>
      <c r="AF213" s="5">
        <f t="shared" si="23"/>
        <v>3.5499999523162842</v>
      </c>
      <c r="AG213" s="3" t="str">
        <f>RemarksFirst(D213:W213,Details!Q212:Z212,F200L!AG213,AF213,$D$5:$W$5)</f>
        <v>UGC111,CSC112</v>
      </c>
    </row>
    <row r="214" spans="1:33" ht="26.5" customHeight="1" x14ac:dyDescent="0.35">
      <c r="A214" s="99">
        <v>207</v>
      </c>
      <c r="B214" s="3" t="str">
        <f>PROPER(Details!B213)</f>
        <v xml:space="preserve">Otta, Chukwuemeka Williams </v>
      </c>
      <c r="C214" s="22" t="str">
        <f>T(Details!C213)</f>
        <v>CMP/20/111752</v>
      </c>
      <c r="D214" s="18" t="s">
        <v>70</v>
      </c>
      <c r="E214" s="18" t="s">
        <v>67</v>
      </c>
      <c r="F214" s="18" t="s">
        <v>67</v>
      </c>
      <c r="G214" s="18" t="s">
        <v>67</v>
      </c>
      <c r="H214" s="18" t="s">
        <v>67</v>
      </c>
      <c r="I214" s="18" t="s">
        <v>68</v>
      </c>
      <c r="J214" s="18" t="s">
        <v>70</v>
      </c>
      <c r="K214" s="18" t="s">
        <v>72</v>
      </c>
      <c r="L214" s="18"/>
      <c r="M214" s="18"/>
      <c r="N214" s="18"/>
      <c r="O214" s="18"/>
      <c r="P214" s="18"/>
      <c r="Q214" s="18"/>
      <c r="R214" s="18"/>
      <c r="S214" s="18"/>
      <c r="T214" s="18"/>
      <c r="U214" s="18"/>
      <c r="V214" s="2" t="str" cm="1">
        <f t="array" ref="V214">AllCurCo(Details!Q213:Z213)</f>
        <v>CHM124 (1)E</v>
      </c>
      <c r="W214" s="4">
        <f>SUM(SumTCL(D214:W214,$D$7:$W$7),Details!AB213)</f>
        <v>22</v>
      </c>
      <c r="X214" s="4">
        <f>SUM(CurrGP(D214:W214,$D$7:$W$7),Details!AC213)</f>
        <v>56</v>
      </c>
      <c r="Y214" s="5">
        <f t="shared" si="18"/>
        <v>2.5499999523162842</v>
      </c>
      <c r="Z214" s="4" t="str">
        <f t="shared" si="19"/>
        <v>CO</v>
      </c>
      <c r="AA214" s="4">
        <f>F200L!AD214</f>
        <v>63</v>
      </c>
      <c r="AB214" s="4">
        <f>F200L!AE214</f>
        <v>176</v>
      </c>
      <c r="AC214" s="5">
        <f t="shared" si="20"/>
        <v>2.7899999618530273</v>
      </c>
      <c r="AD214" s="4">
        <f t="shared" si="21"/>
        <v>85</v>
      </c>
      <c r="AE214" s="4">
        <f t="shared" si="22"/>
        <v>232</v>
      </c>
      <c r="AF214" s="5">
        <f t="shared" si="23"/>
        <v>2.7300000190734863</v>
      </c>
      <c r="AG214" s="3" t="str">
        <f>RemarksFirst(D214:W214,Details!Q213:Z213,F200L!AG214,AF214,$D$5:$W$5)</f>
        <v>MTH221,CSC222,STA212,GSS212,CSC211,CSC218</v>
      </c>
    </row>
    <row r="215" spans="1:33" x14ac:dyDescent="0.35">
      <c r="A215" s="99">
        <v>208</v>
      </c>
      <c r="B215" s="3" t="str">
        <f>PROPER(Details!B214)</f>
        <v>Enyiukwu, Godwin Ahamdi</v>
      </c>
      <c r="C215" s="22" t="str">
        <f>T(Details!C214)</f>
        <v>CMP/20/111778</v>
      </c>
      <c r="D215" s="18" t="s">
        <v>69</v>
      </c>
      <c r="E215" s="18" t="s">
        <v>69</v>
      </c>
      <c r="F215" s="18" t="s">
        <v>69</v>
      </c>
      <c r="G215" s="18" t="s">
        <v>69</v>
      </c>
      <c r="H215" s="18" t="s">
        <v>69</v>
      </c>
      <c r="I215" s="18" t="s">
        <v>69</v>
      </c>
      <c r="J215" s="18" t="s">
        <v>67</v>
      </c>
      <c r="K215" s="18" t="s">
        <v>69</v>
      </c>
      <c r="L215" s="18"/>
      <c r="M215" s="18"/>
      <c r="N215" s="18"/>
      <c r="O215" s="18"/>
      <c r="P215" s="18"/>
      <c r="Q215" s="18"/>
      <c r="R215" s="18"/>
      <c r="S215" s="18"/>
      <c r="T215" s="18"/>
      <c r="U215" s="18"/>
      <c r="V215" s="2" t="str" cm="1">
        <f t="array" ref="V215">AllCurCo(Details!Q214:Z214)</f>
        <v/>
      </c>
      <c r="W215" s="4">
        <f>SUM(SumTCL(D215:W215,$D$7:$W$7),Details!AB214)</f>
        <v>21</v>
      </c>
      <c r="X215" s="4">
        <f>SUM(CurrGP(D215:W215,$D$7:$W$7),Details!AC214)</f>
        <v>103</v>
      </c>
      <c r="Y215" s="5">
        <f t="shared" si="18"/>
        <v>4.9000000953674316</v>
      </c>
      <c r="Z215" s="4" t="str">
        <f t="shared" si="19"/>
        <v>P</v>
      </c>
      <c r="AA215" s="4">
        <f>F200L!AD215</f>
        <v>62</v>
      </c>
      <c r="AB215" s="4">
        <f>F200L!AE215</f>
        <v>239</v>
      </c>
      <c r="AC215" s="5">
        <f t="shared" si="20"/>
        <v>3.8499999046325684</v>
      </c>
      <c r="AD215" s="4">
        <f t="shared" si="21"/>
        <v>83</v>
      </c>
      <c r="AE215" s="4">
        <f t="shared" si="22"/>
        <v>342</v>
      </c>
      <c r="AF215" s="5">
        <f t="shared" si="23"/>
        <v>4.119999885559082</v>
      </c>
      <c r="AG215" s="3" t="str">
        <f>RemarksFirst(D215:W215,Details!Q214:Z214,F200L!AG215,AF215,$D$5:$W$5)</f>
        <v>COMMENDATION</v>
      </c>
    </row>
    <row r="216" spans="1:33" x14ac:dyDescent="0.35">
      <c r="A216" s="99">
        <v>209</v>
      </c>
      <c r="B216" s="3" t="str">
        <f>PROPER(Details!B215)</f>
        <v>Oti, Favour Eze Arthur</v>
      </c>
      <c r="C216" s="22" t="str">
        <f>T(Details!C215)</f>
        <v>CMP/20/111786</v>
      </c>
      <c r="D216" s="18" t="s">
        <v>71</v>
      </c>
      <c r="E216" s="18" t="s">
        <v>71</v>
      </c>
      <c r="F216" s="18" t="s">
        <v>72</v>
      </c>
      <c r="G216" s="18" t="s">
        <v>68</v>
      </c>
      <c r="H216" s="18" t="s">
        <v>68</v>
      </c>
      <c r="I216" s="18" t="s">
        <v>68</v>
      </c>
      <c r="J216" s="18" t="s">
        <v>68</v>
      </c>
      <c r="K216" s="18" t="s">
        <v>72</v>
      </c>
      <c r="L216" s="18"/>
      <c r="M216" s="18"/>
      <c r="N216" s="18"/>
      <c r="O216" s="18"/>
      <c r="P216" s="18"/>
      <c r="Q216" s="18"/>
      <c r="R216" s="18"/>
      <c r="S216" s="18"/>
      <c r="T216" s="18"/>
      <c r="U216" s="18"/>
      <c r="V216" s="2" t="str" cm="1">
        <f t="array" ref="V216">AllCurCo(Details!Q215:Z215)</f>
        <v>CHM121 (3)C</v>
      </c>
      <c r="W216" s="4">
        <f>SUM(SumTCL(D216:W216,$D$7:$W$7),Details!AB215)</f>
        <v>24</v>
      </c>
      <c r="X216" s="4">
        <f>SUM(CurrGP(D216:W216,$D$7:$W$7),Details!AC215)</f>
        <v>56</v>
      </c>
      <c r="Y216" s="5">
        <f t="shared" si="18"/>
        <v>2.3299999237060547</v>
      </c>
      <c r="Z216" s="4" t="str">
        <f t="shared" si="19"/>
        <v>P</v>
      </c>
      <c r="AA216" s="4">
        <f>F200L!AD216</f>
        <v>63</v>
      </c>
      <c r="AB216" s="4">
        <f>F200L!AE216</f>
        <v>153</v>
      </c>
      <c r="AC216" s="5">
        <f t="shared" si="20"/>
        <v>2.4300000667572021</v>
      </c>
      <c r="AD216" s="4">
        <f t="shared" si="21"/>
        <v>87</v>
      </c>
      <c r="AE216" s="4">
        <f t="shared" si="22"/>
        <v>209</v>
      </c>
      <c r="AF216" s="5">
        <f t="shared" si="23"/>
        <v>2.4000000953674316</v>
      </c>
      <c r="AG216" s="3" t="str">
        <f>RemarksFirst(D216:W216,Details!Q215:Z215,F200L!AG216,AF216,$D$5:$W$5)</f>
        <v>PHY122,CHM114</v>
      </c>
    </row>
    <row r="217" spans="1:33" x14ac:dyDescent="0.35">
      <c r="A217" s="99">
        <v>210</v>
      </c>
      <c r="B217" s="3" t="str">
        <f>PROPER(Details!B216)</f>
        <v>Amamchukwu, Obioma Faith</v>
      </c>
      <c r="C217" s="22" t="str">
        <f>T(Details!C216)</f>
        <v>CMP/20/111821</v>
      </c>
      <c r="D217" s="18" t="s">
        <v>68</v>
      </c>
      <c r="E217" s="18" t="s">
        <v>71</v>
      </c>
      <c r="F217" s="18" t="s">
        <v>68</v>
      </c>
      <c r="G217" s="18" t="s">
        <v>69</v>
      </c>
      <c r="H217" s="18" t="s">
        <v>69</v>
      </c>
      <c r="I217" s="18" t="s">
        <v>68</v>
      </c>
      <c r="J217" s="18" t="s">
        <v>67</v>
      </c>
      <c r="K217" s="18" t="s">
        <v>72</v>
      </c>
      <c r="L217" s="18"/>
      <c r="M217" s="18"/>
      <c r="N217" s="18"/>
      <c r="O217" s="18"/>
      <c r="P217" s="18"/>
      <c r="Q217" s="18"/>
      <c r="R217" s="18"/>
      <c r="S217" s="18"/>
      <c r="T217" s="18"/>
      <c r="U217" s="18"/>
      <c r="V217" s="2" t="str" cm="1">
        <f t="array" ref="V217">AllCurCo(Details!Q216:Z216)</f>
        <v/>
      </c>
      <c r="W217" s="4">
        <f>SUM(SumTCL(D217:W217,$D$7:$W$7),Details!AB216)</f>
        <v>21</v>
      </c>
      <c r="X217" s="4">
        <f>SUM(CurrGP(D217:W217,$D$7:$W$7),Details!AC216)</f>
        <v>68</v>
      </c>
      <c r="Y217" s="5">
        <f t="shared" si="18"/>
        <v>3.2400000095367432</v>
      </c>
      <c r="Z217" s="4" t="str">
        <f t="shared" si="19"/>
        <v>P</v>
      </c>
      <c r="AA217" s="4">
        <f>F200L!AD217</f>
        <v>63</v>
      </c>
      <c r="AB217" s="4">
        <f>F200L!AE217</f>
        <v>190</v>
      </c>
      <c r="AC217" s="5">
        <f t="shared" si="20"/>
        <v>3.0199999809265137</v>
      </c>
      <c r="AD217" s="4">
        <f t="shared" si="21"/>
        <v>84</v>
      </c>
      <c r="AE217" s="4">
        <f t="shared" si="22"/>
        <v>258</v>
      </c>
      <c r="AF217" s="5">
        <f t="shared" si="23"/>
        <v>3.0699999332427979</v>
      </c>
      <c r="AG217" s="3" t="str">
        <f>RemarksFirst(D217:W217,Details!Q216:Z216,F200L!AG217,AF217,$D$5:$W$5)</f>
        <v>PASS</v>
      </c>
    </row>
    <row r="218" spans="1:33" x14ac:dyDescent="0.35">
      <c r="A218" s="99">
        <v>211</v>
      </c>
      <c r="B218" s="3" t="str">
        <f>PROPER(Details!B217)</f>
        <v xml:space="preserve">Uwamacha, Chidinma Happiness </v>
      </c>
      <c r="C218" s="22" t="str">
        <f>T(Details!C217)</f>
        <v>CMP/20/111845</v>
      </c>
      <c r="D218" s="18" t="s">
        <v>72</v>
      </c>
      <c r="E218" s="18" t="s">
        <v>68</v>
      </c>
      <c r="F218" s="18" t="s">
        <v>69</v>
      </c>
      <c r="G218" s="18" t="s">
        <v>69</v>
      </c>
      <c r="H218" s="18" t="s">
        <v>69</v>
      </c>
      <c r="I218" s="18" t="s">
        <v>67</v>
      </c>
      <c r="J218" s="18" t="s">
        <v>69</v>
      </c>
      <c r="K218" s="18" t="s">
        <v>69</v>
      </c>
      <c r="L218" s="18"/>
      <c r="M218" s="18"/>
      <c r="N218" s="18"/>
      <c r="O218" s="18"/>
      <c r="P218" s="18"/>
      <c r="Q218" s="18"/>
      <c r="R218" s="18"/>
      <c r="S218" s="18"/>
      <c r="T218" s="18"/>
      <c r="U218" s="18"/>
      <c r="V218" s="2" t="str" cm="1">
        <f t="array" ref="V218">AllCurCo(Details!Q217:Z217)</f>
        <v/>
      </c>
      <c r="W218" s="4">
        <f>SUM(SumTCL(D218:W218,$D$7:$W$7),Details!AB217)</f>
        <v>21</v>
      </c>
      <c r="X218" s="4">
        <f>SUM(CurrGP(D218:W218,$D$7:$W$7),Details!AC217)</f>
        <v>84</v>
      </c>
      <c r="Y218" s="5">
        <f t="shared" si="18"/>
        <v>4</v>
      </c>
      <c r="Z218" s="4" t="str">
        <f t="shared" si="19"/>
        <v>P</v>
      </c>
      <c r="AA218" s="4">
        <f>F200L!AD218</f>
        <v>62</v>
      </c>
      <c r="AB218" s="4">
        <f>F200L!AE218</f>
        <v>227</v>
      </c>
      <c r="AC218" s="5">
        <f t="shared" si="20"/>
        <v>3.6600000858306885</v>
      </c>
      <c r="AD218" s="4">
        <f t="shared" si="21"/>
        <v>83</v>
      </c>
      <c r="AE218" s="4">
        <f t="shared" si="22"/>
        <v>311</v>
      </c>
      <c r="AF218" s="5">
        <f t="shared" si="23"/>
        <v>3.75</v>
      </c>
      <c r="AG218" s="3" t="str">
        <f>RemarksFirst(D218:W218,Details!Q217:Z217,F200L!AG218,AF218,$D$5:$W$5)</f>
        <v>PASS</v>
      </c>
    </row>
    <row r="219" spans="1:33" x14ac:dyDescent="0.35">
      <c r="A219" s="99">
        <v>212</v>
      </c>
      <c r="B219" s="3" t="str">
        <f>PROPER(Details!B218)</f>
        <v xml:space="preserve">Agburum,  Henry Chidubem </v>
      </c>
      <c r="C219" s="22" t="str">
        <f>T(Details!C218)</f>
        <v xml:space="preserve">CMP/20/111862 </v>
      </c>
      <c r="D219" s="18" t="s">
        <v>67</v>
      </c>
      <c r="E219" s="18" t="s">
        <v>69</v>
      </c>
      <c r="F219" s="18" t="s">
        <v>69</v>
      </c>
      <c r="G219" s="18" t="s">
        <v>69</v>
      </c>
      <c r="H219" s="18" t="s">
        <v>776</v>
      </c>
      <c r="I219" s="18" t="s">
        <v>69</v>
      </c>
      <c r="J219" s="18" t="s">
        <v>69</v>
      </c>
      <c r="K219" s="18" t="s">
        <v>67</v>
      </c>
      <c r="L219" s="18"/>
      <c r="M219" s="18"/>
      <c r="N219" s="18"/>
      <c r="O219" s="18"/>
      <c r="P219" s="18"/>
      <c r="Q219" s="18"/>
      <c r="R219" s="18"/>
      <c r="S219" s="18"/>
      <c r="T219" s="18"/>
      <c r="U219" s="18"/>
      <c r="V219" s="2" t="str" cm="1">
        <f t="array" ref="V219">AllCurCo(Details!Q218:Z218)</f>
        <v/>
      </c>
      <c r="W219" s="4">
        <f>SUM(SumTCL(D219:W219,$D$7:$W$7),Details!AB218)</f>
        <v>19</v>
      </c>
      <c r="X219" s="4">
        <f>SUM(CurrGP(D219:W219,$D$7:$W$7),Details!AC218)</f>
        <v>90</v>
      </c>
      <c r="Y219" s="5">
        <f t="shared" si="18"/>
        <v>4.7399997711181641</v>
      </c>
      <c r="Z219" s="4" t="str">
        <f t="shared" si="19"/>
        <v>P</v>
      </c>
      <c r="AA219" s="4">
        <f>F200L!AD219</f>
        <v>63</v>
      </c>
      <c r="AB219" s="4">
        <f>F200L!AE219</f>
        <v>208</v>
      </c>
      <c r="AC219" s="5">
        <f t="shared" si="20"/>
        <v>3.2999999523162842</v>
      </c>
      <c r="AD219" s="4">
        <f t="shared" si="21"/>
        <v>82</v>
      </c>
      <c r="AE219" s="4">
        <f t="shared" si="22"/>
        <v>298</v>
      </c>
      <c r="AF219" s="5">
        <f t="shared" si="23"/>
        <v>3.630000114440918</v>
      </c>
      <c r="AG219" s="3" t="str">
        <f>RemarksFirst(D219:W219,Details!Q218:Z218,F200L!AG219,AF219,$D$5:$W$5)</f>
        <v>GNT221</v>
      </c>
    </row>
    <row r="220" spans="1:33" x14ac:dyDescent="0.35">
      <c r="A220" s="99">
        <v>213</v>
      </c>
      <c r="B220" s="3" t="str">
        <f>PROPER(Details!B219)</f>
        <v>Onwusogh, Chizaram Godswill</v>
      </c>
      <c r="C220" s="22" t="str">
        <f>T(Details!C219)</f>
        <v>CMP/20/111868</v>
      </c>
      <c r="D220" s="18" t="s">
        <v>68</v>
      </c>
      <c r="E220" s="18" t="s">
        <v>68</v>
      </c>
      <c r="F220" s="18" t="s">
        <v>68</v>
      </c>
      <c r="G220" s="18" t="s">
        <v>67</v>
      </c>
      <c r="H220" s="18" t="s">
        <v>67</v>
      </c>
      <c r="I220" s="18" t="s">
        <v>69</v>
      </c>
      <c r="J220" s="18" t="s">
        <v>68</v>
      </c>
      <c r="K220" s="18" t="s">
        <v>69</v>
      </c>
      <c r="L220" s="18"/>
      <c r="M220" s="18"/>
      <c r="N220" s="18"/>
      <c r="O220" s="18"/>
      <c r="P220" s="18"/>
      <c r="Q220" s="18"/>
      <c r="R220" s="18"/>
      <c r="S220" s="18"/>
      <c r="T220" s="18"/>
      <c r="U220" s="18"/>
      <c r="V220" s="2" t="str" cm="1">
        <f t="array" ref="V220">AllCurCo(Details!Q219:Z219)</f>
        <v/>
      </c>
      <c r="W220" s="4">
        <f>SUM(SumTCL(D220:W220,$D$7:$W$7),Details!AB219)</f>
        <v>21</v>
      </c>
      <c r="X220" s="4">
        <f>SUM(CurrGP(D220:W220,$D$7:$W$7),Details!AC219)</f>
        <v>78</v>
      </c>
      <c r="Y220" s="5">
        <f t="shared" si="18"/>
        <v>3.7100000381469727</v>
      </c>
      <c r="Z220" s="4" t="str">
        <f t="shared" si="19"/>
        <v>P</v>
      </c>
      <c r="AA220" s="4">
        <f>F200L!AD220</f>
        <v>63</v>
      </c>
      <c r="AB220" s="4">
        <f>F200L!AE220</f>
        <v>215</v>
      </c>
      <c r="AC220" s="5">
        <f t="shared" si="20"/>
        <v>3.4100000858306885</v>
      </c>
      <c r="AD220" s="4">
        <f t="shared" si="21"/>
        <v>84</v>
      </c>
      <c r="AE220" s="4">
        <f t="shared" si="22"/>
        <v>293</v>
      </c>
      <c r="AF220" s="5">
        <f t="shared" si="23"/>
        <v>3.4900000095367432</v>
      </c>
      <c r="AG220" s="3" t="str">
        <f>RemarksFirst(D220:W220,Details!Q219:Z219,F200L!AG220,AF220,$D$5:$W$5)</f>
        <v>PASS</v>
      </c>
    </row>
    <row r="221" spans="1:33" x14ac:dyDescent="0.35">
      <c r="A221" s="99">
        <v>214</v>
      </c>
      <c r="B221" s="3" t="str">
        <f>PROPER(Details!B220)</f>
        <v xml:space="preserve">Cletus, Prosperity Emmanuel </v>
      </c>
      <c r="C221" s="22" t="str">
        <f>T(Details!C220)</f>
        <v>CMP/20/111871</v>
      </c>
      <c r="D221" s="34" t="s">
        <v>70</v>
      </c>
      <c r="E221" s="34" t="s">
        <v>69</v>
      </c>
      <c r="F221" s="34" t="s">
        <v>69</v>
      </c>
      <c r="G221" s="34" t="s">
        <v>68</v>
      </c>
      <c r="H221" s="34" t="s">
        <v>67</v>
      </c>
      <c r="I221" s="34" t="s">
        <v>68</v>
      </c>
      <c r="J221" s="34" t="s">
        <v>67</v>
      </c>
      <c r="K221" s="34" t="s">
        <v>68</v>
      </c>
      <c r="L221" s="18"/>
      <c r="M221" s="18"/>
      <c r="N221" s="18"/>
      <c r="O221" s="18"/>
      <c r="P221" s="18"/>
      <c r="Q221" s="18"/>
      <c r="R221" s="18"/>
      <c r="S221" s="18"/>
      <c r="T221" s="18"/>
      <c r="U221" s="18"/>
      <c r="V221" s="2" t="str" cm="1">
        <f t="array" ref="V221">AllCurCo(Details!Q220:Z220)</f>
        <v/>
      </c>
      <c r="W221" s="4">
        <f>SUM(SumTCL(D221:W221,$D$7:$W$7),Details!AB220)</f>
        <v>21</v>
      </c>
      <c r="X221" s="4">
        <f>SUM(CurrGP(D221:W221,$D$7:$W$7),Details!AC220)</f>
        <v>70</v>
      </c>
      <c r="Y221" s="5">
        <f t="shared" si="18"/>
        <v>3.3299999237060547</v>
      </c>
      <c r="Z221" s="4" t="str">
        <f t="shared" si="19"/>
        <v>P</v>
      </c>
      <c r="AA221" s="4">
        <f>F200L!AD221</f>
        <v>62</v>
      </c>
      <c r="AB221" s="4">
        <f>F200L!AE221</f>
        <v>201</v>
      </c>
      <c r="AC221" s="5">
        <f t="shared" si="20"/>
        <v>3.2400000095367432</v>
      </c>
      <c r="AD221" s="4">
        <f t="shared" si="21"/>
        <v>83</v>
      </c>
      <c r="AE221" s="4">
        <f t="shared" si="22"/>
        <v>271</v>
      </c>
      <c r="AF221" s="5">
        <f t="shared" si="23"/>
        <v>3.2699999809265137</v>
      </c>
      <c r="AG221" s="3" t="str">
        <f>RemarksFirst(D221:W221,Details!Q220:Z220,F200L!AG221,AF221,$D$5:$W$5)</f>
        <v>MTH221</v>
      </c>
    </row>
    <row r="222" spans="1:33" x14ac:dyDescent="0.35">
      <c r="A222" s="99">
        <v>215</v>
      </c>
      <c r="B222" s="3" t="str">
        <f>PROPER(Details!B221)</f>
        <v>Chukwuemeka, Emmanuel Courage</v>
      </c>
      <c r="C222" s="22" t="str">
        <f>T(Details!C221)</f>
        <v>CMP/20/111872</v>
      </c>
      <c r="D222" s="18" t="s">
        <v>72</v>
      </c>
      <c r="E222" s="18" t="s">
        <v>69</v>
      </c>
      <c r="F222" s="18" t="s">
        <v>67</v>
      </c>
      <c r="G222" s="18" t="s">
        <v>67</v>
      </c>
      <c r="H222" s="18" t="s">
        <v>67</v>
      </c>
      <c r="I222" s="18" t="s">
        <v>67</v>
      </c>
      <c r="J222" s="18" t="s">
        <v>69</v>
      </c>
      <c r="K222" s="18" t="s">
        <v>71</v>
      </c>
      <c r="L222" s="18"/>
      <c r="M222" s="18"/>
      <c r="N222" s="18"/>
      <c r="O222" s="18"/>
      <c r="P222" s="18"/>
      <c r="Q222" s="18"/>
      <c r="R222" s="18"/>
      <c r="S222" s="18"/>
      <c r="T222" s="18"/>
      <c r="U222" s="18"/>
      <c r="V222" s="2" t="str" cm="1">
        <f t="array" ref="V222">AllCurCo(Details!Q221:Z221)</f>
        <v>CHM121 (3)C</v>
      </c>
      <c r="W222" s="4">
        <f>SUM(SumTCL(D222:W222,$D$7:$W$7),Details!AB221)</f>
        <v>24</v>
      </c>
      <c r="X222" s="4">
        <f>SUM(CurrGP(D222:W222,$D$7:$W$7),Details!AC221)</f>
        <v>85</v>
      </c>
      <c r="Y222" s="5">
        <f t="shared" si="18"/>
        <v>3.5399999618530273</v>
      </c>
      <c r="Z222" s="4" t="str">
        <f t="shared" si="19"/>
        <v>P</v>
      </c>
      <c r="AA222" s="4">
        <f>F200L!AD222</f>
        <v>62</v>
      </c>
      <c r="AB222" s="4">
        <f>F200L!AE222</f>
        <v>201</v>
      </c>
      <c r="AC222" s="5">
        <f t="shared" si="20"/>
        <v>3.2400000095367432</v>
      </c>
      <c r="AD222" s="4">
        <f t="shared" si="21"/>
        <v>86</v>
      </c>
      <c r="AE222" s="4">
        <f t="shared" si="22"/>
        <v>286</v>
      </c>
      <c r="AF222" s="5">
        <f t="shared" si="23"/>
        <v>3.3299999237060547</v>
      </c>
      <c r="AG222" s="3" t="str">
        <f>RemarksFirst(D222:W222,Details!Q221:Z221,F200L!AG222,AF222,$D$5:$W$5)</f>
        <v>PASS</v>
      </c>
    </row>
    <row r="223" spans="1:33" ht="21.5" customHeight="1" x14ac:dyDescent="0.35">
      <c r="A223" s="99">
        <v>216</v>
      </c>
      <c r="B223" s="3" t="str">
        <f>PROPER(Details!B222)</f>
        <v>Uwaoma, Remigius Ikechukwu</v>
      </c>
      <c r="C223" s="22" t="str">
        <f>T(Details!C222)</f>
        <v>CMP/20/111873</v>
      </c>
      <c r="D223" s="18" t="s">
        <v>72</v>
      </c>
      <c r="E223" s="18" t="s">
        <v>68</v>
      </c>
      <c r="F223" s="18" t="s">
        <v>72</v>
      </c>
      <c r="G223" s="18" t="s">
        <v>69</v>
      </c>
      <c r="H223" s="18" t="s">
        <v>69</v>
      </c>
      <c r="I223" s="18" t="s">
        <v>70</v>
      </c>
      <c r="J223" s="18" t="s">
        <v>72</v>
      </c>
      <c r="K223" s="18" t="s">
        <v>72</v>
      </c>
      <c r="L223" s="18"/>
      <c r="M223" s="18"/>
      <c r="N223" s="18"/>
      <c r="O223" s="18"/>
      <c r="P223" s="18"/>
      <c r="Q223" s="18"/>
      <c r="R223" s="18"/>
      <c r="S223" s="18"/>
      <c r="T223" s="18"/>
      <c r="U223" s="18"/>
      <c r="V223" s="2" t="str" cm="1">
        <f t="array" ref="V223">AllCurCo(Details!Q222:Z222)</f>
        <v/>
      </c>
      <c r="W223" s="4">
        <f>SUM(SumTCL(D223:W223,$D$7:$W$7),Details!AB222)</f>
        <v>21</v>
      </c>
      <c r="X223" s="4">
        <f>SUM(CurrGP(D223:W223,$D$7:$W$7),Details!AC222)</f>
        <v>44</v>
      </c>
      <c r="Y223" s="5">
        <f t="shared" si="18"/>
        <v>2.0999999046325684</v>
      </c>
      <c r="Z223" s="4" t="str">
        <f t="shared" si="19"/>
        <v>CO</v>
      </c>
      <c r="AA223" s="4">
        <f>F200L!AD223</f>
        <v>62</v>
      </c>
      <c r="AB223" s="4">
        <f>F200L!AE223</f>
        <v>140</v>
      </c>
      <c r="AC223" s="5">
        <f t="shared" si="20"/>
        <v>2.2599999904632568</v>
      </c>
      <c r="AD223" s="4">
        <f t="shared" si="21"/>
        <v>83</v>
      </c>
      <c r="AE223" s="4">
        <f t="shared" si="22"/>
        <v>184</v>
      </c>
      <c r="AF223" s="5">
        <f t="shared" si="23"/>
        <v>2.2200000286102295</v>
      </c>
      <c r="AG223" s="3" t="str">
        <f>RemarksFirst(D223:W223,Details!Q222:Z222,F200L!AG223,AF223,$D$5:$W$5)</f>
        <v>CSC221,MTH211,STA212,CSC218,PHY122,CHM114</v>
      </c>
    </row>
    <row r="224" spans="1:33" ht="36.5" customHeight="1" x14ac:dyDescent="0.35">
      <c r="A224" s="99">
        <v>217</v>
      </c>
      <c r="B224" s="3" t="str">
        <f>PROPER(Details!B223)</f>
        <v>Nwakanma, Kelechi Daniel</v>
      </c>
      <c r="C224" s="22" t="str">
        <f>T(Details!C223)</f>
        <v>CMP/20/111888</v>
      </c>
      <c r="D224" s="18" t="s">
        <v>70</v>
      </c>
      <c r="E224" s="18" t="s">
        <v>70</v>
      </c>
      <c r="F224" s="18" t="s">
        <v>72</v>
      </c>
      <c r="G224" s="18" t="s">
        <v>70</v>
      </c>
      <c r="H224" s="18" t="s">
        <v>68</v>
      </c>
      <c r="I224" s="18" t="s">
        <v>70</v>
      </c>
      <c r="J224" s="18" t="s">
        <v>68</v>
      </c>
      <c r="K224" s="18" t="s">
        <v>72</v>
      </c>
      <c r="L224" s="18"/>
      <c r="M224" s="58"/>
      <c r="N224" s="58"/>
      <c r="O224" s="58"/>
      <c r="P224" s="58"/>
      <c r="Q224" s="58"/>
      <c r="R224" s="58"/>
      <c r="S224" s="58"/>
      <c r="T224" s="58"/>
      <c r="U224" s="58"/>
      <c r="V224" s="2" t="str" cm="1">
        <f t="array" ref="V224">AllCurCo(Details!Q223:Z223)</f>
        <v>CHM124 (1)C,PHY127 (1)F</v>
      </c>
      <c r="W224" s="4">
        <f>SUM(SumTCL(D224:W224,$D$7:$W$7),Details!AB223)</f>
        <v>23</v>
      </c>
      <c r="X224" s="4">
        <f>SUM(CurrGP(D224:W224,$D$7:$W$7),Details!AC223)</f>
        <v>20</v>
      </c>
      <c r="Y224" s="5">
        <f t="shared" si="18"/>
        <v>0.87000000476837158</v>
      </c>
      <c r="Z224" s="4" t="str">
        <f t="shared" si="19"/>
        <v>CO</v>
      </c>
      <c r="AA224" s="4">
        <f>F200L!AD224</f>
        <v>64</v>
      </c>
      <c r="AB224" s="4">
        <f>F200L!AE224</f>
        <v>137</v>
      </c>
      <c r="AC224" s="5">
        <f t="shared" si="20"/>
        <v>2.1400001049041748</v>
      </c>
      <c r="AD224" s="4">
        <f t="shared" si="21"/>
        <v>87</v>
      </c>
      <c r="AE224" s="4">
        <f t="shared" si="22"/>
        <v>157</v>
      </c>
      <c r="AF224" s="5">
        <f t="shared" si="23"/>
        <v>1.7999999523162842</v>
      </c>
      <c r="AG224" s="3" t="str">
        <f>RemarksFirst(D224:W224,Details!Q223:Z223,F200L!AG224,AF224,$D$5:$W$5)</f>
        <v>MTH221,MTH222,PHY222,CSC221,MTH211,STA212,GSS217,CSC211,CSC218,PHY122,PHY117,CHM114</v>
      </c>
    </row>
    <row r="225" spans="1:36" x14ac:dyDescent="0.35">
      <c r="A225" s="99">
        <v>218</v>
      </c>
      <c r="B225" s="3" t="str">
        <f>PROPER(Details!B224)</f>
        <v>Ojo, Onyenaucheya Kalu</v>
      </c>
      <c r="C225" s="22" t="str">
        <f>T(Details!C224)</f>
        <v>CMP/20/111891</v>
      </c>
      <c r="D225" s="18" t="s">
        <v>72</v>
      </c>
      <c r="E225" s="18" t="s">
        <v>68</v>
      </c>
      <c r="F225" s="18" t="s">
        <v>67</v>
      </c>
      <c r="G225" s="18" t="s">
        <v>69</v>
      </c>
      <c r="H225" s="18" t="s">
        <v>67</v>
      </c>
      <c r="I225" s="18" t="s">
        <v>68</v>
      </c>
      <c r="J225" s="18" t="s">
        <v>67</v>
      </c>
      <c r="K225" s="18" t="s">
        <v>72</v>
      </c>
      <c r="L225" s="18"/>
      <c r="M225" s="58"/>
      <c r="N225" s="58"/>
      <c r="O225" s="58"/>
      <c r="P225" s="58"/>
      <c r="Q225" s="58"/>
      <c r="R225" s="58"/>
      <c r="S225" s="58"/>
      <c r="T225" s="58"/>
      <c r="U225" s="58"/>
      <c r="V225" s="2" t="str" cm="1">
        <f t="array" ref="V225">AllCurCo(Details!Q224:Z224)</f>
        <v>PHY122 (2)F</v>
      </c>
      <c r="W225" s="4">
        <f>SUM(SumTCL(D225:W225,$D$7:$W$7),Details!AB224)</f>
        <v>23</v>
      </c>
      <c r="X225" s="4">
        <f>SUM(CurrGP(D225:W225,$D$7:$W$7),Details!AC224)</f>
        <v>66</v>
      </c>
      <c r="Y225" s="5">
        <f t="shared" si="18"/>
        <v>2.869999885559082</v>
      </c>
      <c r="Z225" s="4" t="str">
        <f t="shared" si="19"/>
        <v>P</v>
      </c>
      <c r="AA225" s="4">
        <f>F200L!AD225</f>
        <v>62</v>
      </c>
      <c r="AB225" s="4">
        <f>F200L!AE225</f>
        <v>163</v>
      </c>
      <c r="AC225" s="5">
        <f t="shared" si="20"/>
        <v>2.630000114440918</v>
      </c>
      <c r="AD225" s="4">
        <f t="shared" si="21"/>
        <v>85</v>
      </c>
      <c r="AE225" s="4">
        <f t="shared" si="22"/>
        <v>229</v>
      </c>
      <c r="AF225" s="5">
        <f t="shared" si="23"/>
        <v>2.690000057220459</v>
      </c>
      <c r="AG225" s="3" t="str">
        <f>RemarksFirst(D225:W225,Details!Q224:Z224,F200L!AG225,AF225,$D$5:$W$5)</f>
        <v>MTH211,PHY122</v>
      </c>
    </row>
    <row r="226" spans="1:36" ht="24" x14ac:dyDescent="0.35">
      <c r="A226" s="99">
        <v>219</v>
      </c>
      <c r="B226" s="3" t="str">
        <f>PROPER(Details!B225)</f>
        <v>Uche, Chidiebere Victor</v>
      </c>
      <c r="C226" s="22" t="str">
        <f>T(Details!C225)</f>
        <v>CMP/20/111898</v>
      </c>
      <c r="D226" s="18" t="s">
        <v>776</v>
      </c>
      <c r="E226" s="18" t="s">
        <v>72</v>
      </c>
      <c r="F226" s="18" t="s">
        <v>72</v>
      </c>
      <c r="G226" s="18" t="s">
        <v>71</v>
      </c>
      <c r="H226" s="18" t="s">
        <v>72</v>
      </c>
      <c r="I226" s="18" t="s">
        <v>72</v>
      </c>
      <c r="J226" s="18" t="s">
        <v>71</v>
      </c>
      <c r="K226" s="18" t="s">
        <v>72</v>
      </c>
      <c r="L226" s="18"/>
      <c r="M226" s="58"/>
      <c r="N226" s="58"/>
      <c r="O226" s="58"/>
      <c r="P226" s="58"/>
      <c r="Q226" s="58"/>
      <c r="R226" s="58"/>
      <c r="S226" s="58"/>
      <c r="T226" s="58"/>
      <c r="U226" s="58"/>
      <c r="V226" s="2" t="str" cm="1">
        <f t="array" ref="V226">AllCurCo(Details!Q225:Z225)</f>
        <v/>
      </c>
      <c r="W226" s="4">
        <f>SUM(SumTCL(D226:W226,$D$7:$W$7),Details!AB225)</f>
        <v>18</v>
      </c>
      <c r="X226" s="4">
        <f>SUM(CurrGP(D226:W226,$D$7:$W$7),Details!AC225)</f>
        <v>23</v>
      </c>
      <c r="Y226" s="5">
        <f t="shared" si="18"/>
        <v>1.2799999713897705</v>
      </c>
      <c r="Z226" s="4" t="str">
        <f t="shared" si="19"/>
        <v>P</v>
      </c>
      <c r="AA226" s="4">
        <f>F200L!AD226</f>
        <v>65</v>
      </c>
      <c r="AB226" s="4">
        <f>F200L!AE226</f>
        <v>172</v>
      </c>
      <c r="AC226" s="5">
        <f t="shared" si="20"/>
        <v>2.6500000953674316</v>
      </c>
      <c r="AD226" s="4">
        <f t="shared" si="21"/>
        <v>83</v>
      </c>
      <c r="AE226" s="4">
        <f t="shared" si="22"/>
        <v>195</v>
      </c>
      <c r="AF226" s="5">
        <f t="shared" si="23"/>
        <v>2.3499999046325684</v>
      </c>
      <c r="AG226" s="3" t="str">
        <f>RemarksFirst(D226:W226,Details!Q225:Z225,F200L!AG226,AF226,$D$5:$W$5)</f>
        <v>MTH221,MTH211,CSC218,CHM124,CHM114</v>
      </c>
    </row>
    <row r="227" spans="1:36" ht="42" customHeight="1" x14ac:dyDescent="0.35">
      <c r="A227" s="99">
        <v>220</v>
      </c>
      <c r="B227" s="3" t="str">
        <f>PROPER(Details!B226)</f>
        <v>Chijioke, Emmanuel Chibuike</v>
      </c>
      <c r="C227" s="22" t="str">
        <f>T(Details!C226)</f>
        <v>CMP/20/111904</v>
      </c>
      <c r="D227" s="18" t="s">
        <v>72</v>
      </c>
      <c r="E227" s="20" t="s">
        <v>70</v>
      </c>
      <c r="F227" s="20" t="s">
        <v>68</v>
      </c>
      <c r="G227" s="20" t="s">
        <v>67</v>
      </c>
      <c r="H227" s="20" t="s">
        <v>67</v>
      </c>
      <c r="I227" s="20" t="s">
        <v>70</v>
      </c>
      <c r="J227" s="20" t="s">
        <v>68</v>
      </c>
      <c r="K227" s="18" t="s">
        <v>71</v>
      </c>
      <c r="L227" s="18"/>
      <c r="V227" s="2" t="str" cm="1">
        <f t="array" ref="V227">AllCurCo(Details!Q226:Z226)</f>
        <v>GSS126 (2)B</v>
      </c>
      <c r="W227" s="4">
        <f>SUM(SumTCL(D227:W227,$D$7:$W$7),Details!AB226)</f>
        <v>23</v>
      </c>
      <c r="X227" s="4">
        <f>SUM(CurrGP(D227:W227,$D$7:$W$7),Details!AC226)</f>
        <v>50</v>
      </c>
      <c r="Y227" s="5">
        <f t="shared" si="18"/>
        <v>2.1700000762939453</v>
      </c>
      <c r="Z227" s="4" t="str">
        <f t="shared" si="19"/>
        <v>CO</v>
      </c>
      <c r="AA227" s="4">
        <f>F200L!AD227</f>
        <v>43</v>
      </c>
      <c r="AB227" s="4">
        <f>F200L!AE227</f>
        <v>132</v>
      </c>
      <c r="AC227" s="5">
        <f t="shared" si="20"/>
        <v>3.0699999332427979</v>
      </c>
      <c r="AD227" s="4">
        <f t="shared" si="21"/>
        <v>66</v>
      </c>
      <c r="AE227" s="4">
        <f t="shared" si="22"/>
        <v>182</v>
      </c>
      <c r="AF227" s="5">
        <f t="shared" si="23"/>
        <v>2.7599999904632568</v>
      </c>
      <c r="AG227" s="3" t="str">
        <f>RemarksFirst(D227:W227,Details!Q226:Z226,F200L!AG227,AF227,$D$5:$W$5)</f>
        <v>MTH222,CSC221,CSC218,MTH122,PHY122,PHY127,CHM121,CHM124,GSS121,CSC122,CSC123,MTH123</v>
      </c>
    </row>
    <row r="228" spans="1:36" ht="21" x14ac:dyDescent="0.35">
      <c r="A228" s="99">
        <v>221</v>
      </c>
      <c r="B228" s="3" t="str">
        <f>PROPER(Details!B227)</f>
        <v>Ibem, Oke Onwuka</v>
      </c>
      <c r="C228" s="22" t="str">
        <f>T(Details!C227)</f>
        <v>CMP/20/111915</v>
      </c>
      <c r="D228" s="20" t="s">
        <v>71</v>
      </c>
      <c r="E228" s="18" t="s">
        <v>68</v>
      </c>
      <c r="F228" s="18" t="s">
        <v>72</v>
      </c>
      <c r="G228" s="18" t="s">
        <v>67</v>
      </c>
      <c r="H228" s="18" t="s">
        <v>69</v>
      </c>
      <c r="I228" s="18" t="s">
        <v>69</v>
      </c>
      <c r="J228" s="18" t="s">
        <v>68</v>
      </c>
      <c r="K228" s="18" t="s">
        <v>72</v>
      </c>
      <c r="L228" s="18"/>
      <c r="V228" s="2" t="str" cm="1">
        <f t="array" ref="V228">AllCurCo(Details!Q227:Z227)</f>
        <v>CHM124 (1)E,PHY127 (1)F</v>
      </c>
      <c r="W228" s="4">
        <f>SUM(SumTCL(D228:W228,$D$7:$W$7),Details!AB227)</f>
        <v>23</v>
      </c>
      <c r="X228" s="4">
        <f>SUM(CurrGP(D228:W228,$D$7:$W$7),Details!AC227)</f>
        <v>64</v>
      </c>
      <c r="Y228" s="5">
        <f t="shared" si="18"/>
        <v>2.7799999713897705</v>
      </c>
      <c r="Z228" s="4" t="str">
        <f t="shared" si="19"/>
        <v>P</v>
      </c>
      <c r="AA228" s="4">
        <f>F200L!AD228</f>
        <v>60</v>
      </c>
      <c r="AB228" s="4">
        <f>F200L!AE228</f>
        <v>156</v>
      </c>
      <c r="AC228" s="5">
        <f t="shared" si="20"/>
        <v>2.5999999046325684</v>
      </c>
      <c r="AD228" s="4">
        <f t="shared" si="21"/>
        <v>83</v>
      </c>
      <c r="AE228" s="4">
        <f t="shared" si="22"/>
        <v>220</v>
      </c>
      <c r="AF228" s="5">
        <f t="shared" si="23"/>
        <v>2.6500000953674316</v>
      </c>
      <c r="AG228" s="3" t="str">
        <f>RemarksFirst(D228:W228,Details!Q227:Z227,F200L!AG228,AF228,$D$5:$W$5)</f>
        <v>GSS217,CSC218,PHY127</v>
      </c>
    </row>
    <row r="229" spans="1:36" x14ac:dyDescent="0.35">
      <c r="A229" s="99">
        <v>222</v>
      </c>
      <c r="B229" s="3" t="str">
        <f>PROPER(Details!B228)</f>
        <v>Igwe, Harrison Chukwudi</v>
      </c>
      <c r="C229" s="22" t="str">
        <f>T(Details!C228)</f>
        <v>CMP/20/111918</v>
      </c>
      <c r="D229" s="18" t="s">
        <v>72</v>
      </c>
      <c r="E229" s="18" t="s">
        <v>68</v>
      </c>
      <c r="F229" s="18" t="s">
        <v>69</v>
      </c>
      <c r="G229" s="18" t="s">
        <v>69</v>
      </c>
      <c r="H229" s="18" t="s">
        <v>69</v>
      </c>
      <c r="I229" s="18" t="s">
        <v>69</v>
      </c>
      <c r="J229" s="18" t="s">
        <v>69</v>
      </c>
      <c r="K229" s="18" t="s">
        <v>71</v>
      </c>
      <c r="L229" s="18"/>
      <c r="V229" s="2" t="str" cm="1">
        <f t="array" ref="V229">AllCurCo(Details!Q228:Z228)</f>
        <v/>
      </c>
      <c r="W229" s="4">
        <f>SUM(SumTCL(D229:W229,$D$7:$W$7),Details!AB228)</f>
        <v>21</v>
      </c>
      <c r="X229" s="4">
        <f>SUM(CurrGP(D229:W229,$D$7:$W$7),Details!AC228)</f>
        <v>81</v>
      </c>
      <c r="Y229" s="5">
        <f t="shared" si="18"/>
        <v>3.8599998950958252</v>
      </c>
      <c r="Z229" s="4" t="str">
        <f t="shared" si="19"/>
        <v>P</v>
      </c>
      <c r="AA229" s="4">
        <f>F200L!AD229</f>
        <v>62</v>
      </c>
      <c r="AB229" s="4">
        <f>F200L!AE229</f>
        <v>224</v>
      </c>
      <c r="AC229" s="5">
        <f t="shared" si="20"/>
        <v>3.6099998950958252</v>
      </c>
      <c r="AD229" s="4">
        <f t="shared" si="21"/>
        <v>83</v>
      </c>
      <c r="AE229" s="4">
        <f t="shared" si="22"/>
        <v>305</v>
      </c>
      <c r="AF229" s="5">
        <f t="shared" si="23"/>
        <v>3.6700000762939453</v>
      </c>
      <c r="AG229" s="3" t="str">
        <f>RemarksFirst(D229:W229,Details!Q228:Z228,F200L!AG229,AF229,$D$5:$W$5)</f>
        <v>CSC218</v>
      </c>
    </row>
    <row r="230" spans="1:36" x14ac:dyDescent="0.35">
      <c r="A230" s="99">
        <v>223</v>
      </c>
      <c r="B230" s="3" t="str">
        <f>PROPER(Details!B229)</f>
        <v>Maduegbu, Ogechukwu Blessing</v>
      </c>
      <c r="C230" s="22" t="str">
        <f>T(Details!C229)</f>
        <v>CMP/20/111934</v>
      </c>
      <c r="D230" s="18" t="s">
        <v>71</v>
      </c>
      <c r="E230" s="18" t="s">
        <v>69</v>
      </c>
      <c r="F230" s="18" t="s">
        <v>69</v>
      </c>
      <c r="G230" s="18" t="s">
        <v>69</v>
      </c>
      <c r="H230" s="18" t="s">
        <v>69</v>
      </c>
      <c r="I230" s="18" t="s">
        <v>67</v>
      </c>
      <c r="J230" s="18" t="s">
        <v>69</v>
      </c>
      <c r="K230" s="18" t="s">
        <v>68</v>
      </c>
      <c r="L230" s="18"/>
      <c r="V230" s="2" t="str" cm="1">
        <f t="array" ref="V230">AllCurCo(Details!Q229:Z229)</f>
        <v>PHY122 (2)E</v>
      </c>
      <c r="W230" s="4">
        <f>SUM(SumTCL(D230:W230,$D$7:$W$7),Details!AB229)</f>
        <v>23</v>
      </c>
      <c r="X230" s="4">
        <f>SUM(CurrGP(D230:W230,$D$7:$W$7),Details!AC229)</f>
        <v>91</v>
      </c>
      <c r="Y230" s="5">
        <f t="shared" si="18"/>
        <v>3.9600000381469727</v>
      </c>
      <c r="Z230" s="4" t="str">
        <f t="shared" si="19"/>
        <v>P</v>
      </c>
      <c r="AA230" s="4">
        <f>F200L!AD230</f>
        <v>62</v>
      </c>
      <c r="AB230" s="4">
        <f>F200L!AE230</f>
        <v>232</v>
      </c>
      <c r="AC230" s="5">
        <f t="shared" si="20"/>
        <v>3.7400000095367432</v>
      </c>
      <c r="AD230" s="4">
        <f t="shared" si="21"/>
        <v>85</v>
      </c>
      <c r="AE230" s="4">
        <f t="shared" si="22"/>
        <v>323</v>
      </c>
      <c r="AF230" s="5">
        <f t="shared" si="23"/>
        <v>3.7999999523162842</v>
      </c>
      <c r="AG230" s="3" t="str">
        <f>RemarksFirst(D230:W230,Details!Q229:Z229,F200L!AG230,AF230,$D$5:$W$5)</f>
        <v>PASS</v>
      </c>
    </row>
    <row r="231" spans="1:36" x14ac:dyDescent="0.35">
      <c r="A231" s="99">
        <v>224</v>
      </c>
      <c r="B231" s="3" t="str">
        <f>PROPER(Details!B230)</f>
        <v>Kalu, Ama Akuma</v>
      </c>
      <c r="C231" s="22" t="str">
        <f>T(Details!C230)</f>
        <v>CMP/20/111942</v>
      </c>
      <c r="D231" s="18" t="s">
        <v>71</v>
      </c>
      <c r="E231" s="18" t="s">
        <v>67</v>
      </c>
      <c r="F231" s="18" t="s">
        <v>68</v>
      </c>
      <c r="G231" s="18" t="s">
        <v>69</v>
      </c>
      <c r="H231" s="18" t="s">
        <v>68</v>
      </c>
      <c r="I231" s="18" t="s">
        <v>69</v>
      </c>
      <c r="J231" s="18" t="s">
        <v>67</v>
      </c>
      <c r="K231" s="18" t="s">
        <v>71</v>
      </c>
      <c r="L231" s="18"/>
      <c r="V231" s="2" t="str" cm="1">
        <f t="array" ref="V231">AllCurCo(Details!Q230:Z230)</f>
        <v>CHM124 (1)B</v>
      </c>
      <c r="W231" s="4">
        <f>SUM(SumTCL(D231:W231,$D$7:$W$7),Details!AB230)</f>
        <v>22</v>
      </c>
      <c r="X231" s="4">
        <f>SUM(CurrGP(D231:W231,$D$7:$W$7),Details!AC230)</f>
        <v>79</v>
      </c>
      <c r="Y231" s="5">
        <f t="shared" si="18"/>
        <v>3.5899999141693115</v>
      </c>
      <c r="Z231" s="4" t="str">
        <f t="shared" si="19"/>
        <v>P</v>
      </c>
      <c r="AA231" s="4">
        <f>F200L!AD231</f>
        <v>62</v>
      </c>
      <c r="AB231" s="4">
        <f>F200L!AE231</f>
        <v>174</v>
      </c>
      <c r="AC231" s="5">
        <f t="shared" si="20"/>
        <v>2.809999942779541</v>
      </c>
      <c r="AD231" s="4">
        <f t="shared" si="21"/>
        <v>84</v>
      </c>
      <c r="AE231" s="4">
        <f t="shared" si="22"/>
        <v>253</v>
      </c>
      <c r="AF231" s="5">
        <f t="shared" si="23"/>
        <v>3.0099999904632568</v>
      </c>
      <c r="AG231" s="3" t="str">
        <f>RemarksFirst(D231:W231,Details!Q230:Z230,F200L!AG231,AF231,$D$5:$W$5)</f>
        <v>CHM121</v>
      </c>
    </row>
    <row r="232" spans="1:36" x14ac:dyDescent="0.35">
      <c r="A232" s="99">
        <v>225</v>
      </c>
      <c r="B232" s="3" t="str">
        <f>PROPER(Details!B231)</f>
        <v>Paul, Abraham Ebuka</v>
      </c>
      <c r="C232" s="22" t="str">
        <f>T(Details!C231)</f>
        <v>CMP/20/111957</v>
      </c>
      <c r="D232" s="18" t="s">
        <v>71</v>
      </c>
      <c r="E232" s="18" t="s">
        <v>68</v>
      </c>
      <c r="F232" s="18" t="s">
        <v>69</v>
      </c>
      <c r="G232" s="18" t="s">
        <v>67</v>
      </c>
      <c r="H232" s="18" t="s">
        <v>69</v>
      </c>
      <c r="I232" s="18" t="s">
        <v>67</v>
      </c>
      <c r="J232" s="18" t="s">
        <v>68</v>
      </c>
      <c r="K232" s="18" t="s">
        <v>67</v>
      </c>
      <c r="L232" s="18"/>
      <c r="V232" s="2" t="str" cm="1">
        <f t="array" ref="V232">AllCurCo(Details!Q231:Z231)</f>
        <v/>
      </c>
      <c r="W232" s="4">
        <f>SUM(SumTCL(D232:W232,$D$7:$W$7),Details!AB231)</f>
        <v>21</v>
      </c>
      <c r="X232" s="4">
        <f>SUM(CurrGP(D232:W232,$D$7:$W$7),Details!AC231)</f>
        <v>78</v>
      </c>
      <c r="Y232" s="5">
        <f t="shared" si="18"/>
        <v>3.7100000381469727</v>
      </c>
      <c r="Z232" s="4" t="str">
        <f t="shared" si="19"/>
        <v>P</v>
      </c>
      <c r="AA232" s="4">
        <f>F200L!AD232</f>
        <v>62</v>
      </c>
      <c r="AB232" s="4">
        <f>F200L!AE232</f>
        <v>214</v>
      </c>
      <c r="AC232" s="5">
        <f t="shared" si="20"/>
        <v>3.4500000476837158</v>
      </c>
      <c r="AD232" s="4">
        <f t="shared" si="21"/>
        <v>83</v>
      </c>
      <c r="AE232" s="4">
        <f t="shared" si="22"/>
        <v>292</v>
      </c>
      <c r="AF232" s="5">
        <f t="shared" si="23"/>
        <v>3.5199999809265137</v>
      </c>
      <c r="AG232" s="3" t="str">
        <f>RemarksFirst(D232:W232,Details!Q231:Z231,F200L!AG232,AF232,$D$5:$W$5)</f>
        <v>CHM124,GSS126,CHM114</v>
      </c>
    </row>
    <row r="233" spans="1:36" x14ac:dyDescent="0.35">
      <c r="A233" s="99">
        <v>226</v>
      </c>
      <c r="B233" s="3" t="str">
        <f>PROPER(Details!B232)</f>
        <v>Paul, Oluebube Obidinma</v>
      </c>
      <c r="C233" s="22" t="str">
        <f>T(Details!C232)</f>
        <v>CMP/20/111959</v>
      </c>
      <c r="D233" s="18" t="s">
        <v>71</v>
      </c>
      <c r="E233" s="18" t="s">
        <v>68</v>
      </c>
      <c r="F233" s="18" t="s">
        <v>71</v>
      </c>
      <c r="G233" s="18" t="s">
        <v>69</v>
      </c>
      <c r="H233" s="18" t="s">
        <v>69</v>
      </c>
      <c r="I233" s="18" t="s">
        <v>68</v>
      </c>
      <c r="J233" s="18" t="s">
        <v>68</v>
      </c>
      <c r="K233" s="18" t="s">
        <v>71</v>
      </c>
      <c r="L233" s="18"/>
      <c r="V233" s="2" t="str" cm="1">
        <f t="array" ref="V233">AllCurCo(Details!Q232:Z232)</f>
        <v/>
      </c>
      <c r="W233" s="4">
        <f>SUM(SumTCL(D233:W233,$D$7:$W$7),Details!AB232)</f>
        <v>21</v>
      </c>
      <c r="X233" s="4">
        <f>SUM(CurrGP(D233:W233,$D$7:$W$7),Details!AC232)</f>
        <v>65</v>
      </c>
      <c r="Y233" s="5">
        <f t="shared" si="18"/>
        <v>3.0999999046325684</v>
      </c>
      <c r="Z233" s="4" t="str">
        <f t="shared" si="19"/>
        <v>P</v>
      </c>
      <c r="AA233" s="4">
        <f>F200L!AD233</f>
        <v>62</v>
      </c>
      <c r="AB233" s="4">
        <f>F200L!AE233</f>
        <v>196</v>
      </c>
      <c r="AC233" s="5">
        <f t="shared" si="20"/>
        <v>3.1600000858306885</v>
      </c>
      <c r="AD233" s="4">
        <f t="shared" si="21"/>
        <v>83</v>
      </c>
      <c r="AE233" s="4">
        <f t="shared" si="22"/>
        <v>261</v>
      </c>
      <c r="AF233" s="5">
        <f t="shared" si="23"/>
        <v>3.1400001049041748</v>
      </c>
      <c r="AG233" s="3" t="str">
        <f>RemarksFirst(D233:W233,Details!Q232:Z232,F200L!AG233,AF233,$D$5:$W$5)</f>
        <v>PASS</v>
      </c>
    </row>
    <row r="234" spans="1:36" x14ac:dyDescent="0.35">
      <c r="A234" s="99">
        <v>227</v>
      </c>
      <c r="B234" s="3" t="str">
        <f>PROPER(Details!B233)</f>
        <v>Iheanyichukwu, Miracle Ogechi</v>
      </c>
      <c r="C234" s="22" t="str">
        <f>T(Details!C233)</f>
        <v>CMP/20/111961</v>
      </c>
      <c r="D234" s="18" t="s">
        <v>72</v>
      </c>
      <c r="E234" s="18" t="s">
        <v>71</v>
      </c>
      <c r="F234" s="18" t="s">
        <v>68</v>
      </c>
      <c r="G234" s="18" t="s">
        <v>68</v>
      </c>
      <c r="H234" s="18" t="s">
        <v>68</v>
      </c>
      <c r="I234" s="18" t="s">
        <v>68</v>
      </c>
      <c r="J234" s="18" t="s">
        <v>71</v>
      </c>
      <c r="K234" s="18" t="s">
        <v>72</v>
      </c>
      <c r="L234" s="18"/>
      <c r="V234" s="2" t="str" cm="1">
        <f t="array" ref="V234">AllCurCo(Details!Q233:Z233)</f>
        <v>PHY122 (2)F</v>
      </c>
      <c r="W234" s="4">
        <f>SUM(SumTCL(D234:W234,$D$7:$W$7),Details!AB233)</f>
        <v>23</v>
      </c>
      <c r="X234" s="4">
        <f>SUM(CurrGP(D234:W234,$D$7:$W$7),Details!AC233)</f>
        <v>48</v>
      </c>
      <c r="Y234" s="5">
        <f t="shared" si="18"/>
        <v>2.0899999141693115</v>
      </c>
      <c r="Z234" s="4" t="str">
        <f t="shared" si="19"/>
        <v>P</v>
      </c>
      <c r="AA234" s="4">
        <f>F200L!AD234</f>
        <v>64</v>
      </c>
      <c r="AB234" s="4">
        <f>F200L!AE234</f>
        <v>116</v>
      </c>
      <c r="AC234" s="5">
        <f t="shared" si="20"/>
        <v>1.809999942779541</v>
      </c>
      <c r="AD234" s="4">
        <f t="shared" si="21"/>
        <v>87</v>
      </c>
      <c r="AE234" s="4">
        <f t="shared" si="22"/>
        <v>164</v>
      </c>
      <c r="AF234" s="5">
        <f t="shared" si="23"/>
        <v>1.8899999856948853</v>
      </c>
      <c r="AG234" s="3" t="str">
        <f>RemarksFirst(D234:W234,Details!Q233:Z233,F200L!AG234,AF234,$D$5:$W$5)</f>
        <v>MTH211,GSS212,PHY122,PHY112</v>
      </c>
    </row>
    <row r="235" spans="1:36" x14ac:dyDescent="0.35">
      <c r="A235" s="99">
        <v>228</v>
      </c>
      <c r="B235" s="3" t="str">
        <f>PROPER(Details!B234)</f>
        <v>Umeonyirioha,  Chidera Israel</v>
      </c>
      <c r="C235" s="22" t="str">
        <f>T(Details!C234)</f>
        <v>CMP/20/111979</v>
      </c>
      <c r="D235" s="18" t="s">
        <v>67</v>
      </c>
      <c r="E235" s="18" t="s">
        <v>69</v>
      </c>
      <c r="F235" s="18" t="s">
        <v>69</v>
      </c>
      <c r="G235" s="18" t="s">
        <v>67</v>
      </c>
      <c r="H235" s="18" t="s">
        <v>69</v>
      </c>
      <c r="I235" s="18" t="s">
        <v>69</v>
      </c>
      <c r="J235" s="18" t="s">
        <v>69</v>
      </c>
      <c r="K235" s="18" t="s">
        <v>69</v>
      </c>
      <c r="L235" s="18"/>
      <c r="V235" s="2" t="str" cm="1">
        <f t="array" ref="V235">AllCurCo(Details!Q234:Z234)</f>
        <v/>
      </c>
      <c r="W235" s="4">
        <f>SUM(SumTCL(D235:W235,$D$7:$W$7),Details!AB234)</f>
        <v>21</v>
      </c>
      <c r="X235" s="4">
        <f>SUM(CurrGP(D235:W235,$D$7:$W$7),Details!AC234)</f>
        <v>99</v>
      </c>
      <c r="Y235" s="5">
        <f t="shared" si="18"/>
        <v>4.7100000381469727</v>
      </c>
      <c r="Z235" s="4" t="str">
        <f t="shared" si="19"/>
        <v>P</v>
      </c>
      <c r="AA235" s="4">
        <f>F200L!AD235</f>
        <v>63</v>
      </c>
      <c r="AB235" s="4">
        <f>F200L!AE235</f>
        <v>218</v>
      </c>
      <c r="AC235" s="5">
        <f t="shared" si="20"/>
        <v>3.4600000381469727</v>
      </c>
      <c r="AD235" s="4">
        <f t="shared" si="21"/>
        <v>84</v>
      </c>
      <c r="AE235" s="4">
        <f t="shared" si="22"/>
        <v>317</v>
      </c>
      <c r="AF235" s="5">
        <f t="shared" si="23"/>
        <v>3.7699999809265137</v>
      </c>
      <c r="AG235" s="3" t="str">
        <f>RemarksFirst(D235:W235,Details!Q234:Z234,F200L!AG235,AF235,$D$5:$W$5)</f>
        <v>PASS</v>
      </c>
    </row>
    <row r="236" spans="1:36" x14ac:dyDescent="0.35">
      <c r="A236" s="99">
        <v>229</v>
      </c>
      <c r="B236" s="3" t="str">
        <f>PROPER(Details!B235)</f>
        <v>Onyekwere, Victory Chinedu</v>
      </c>
      <c r="C236" s="22" t="str">
        <f>T(Details!C235)</f>
        <v>CMP/20/111983</v>
      </c>
      <c r="D236" s="18" t="s">
        <v>72</v>
      </c>
      <c r="E236" s="18" t="s">
        <v>67</v>
      </c>
      <c r="F236" s="18" t="s">
        <v>67</v>
      </c>
      <c r="G236" s="18" t="s">
        <v>69</v>
      </c>
      <c r="H236" s="18" t="s">
        <v>69</v>
      </c>
      <c r="I236" s="18" t="s">
        <v>67</v>
      </c>
      <c r="J236" s="18" t="s">
        <v>67</v>
      </c>
      <c r="K236" s="18" t="s">
        <v>71</v>
      </c>
      <c r="L236" s="18"/>
      <c r="V236" s="2" t="str" cm="1">
        <f t="array" ref="V236">AllCurCo(Details!Q235:Z235)</f>
        <v/>
      </c>
      <c r="W236" s="4">
        <f>SUM(SumTCL(D236:W236,$D$7:$W$7),Details!AB235)</f>
        <v>21</v>
      </c>
      <c r="X236" s="4">
        <f>SUM(CurrGP(D236:W236,$D$7:$W$7),Details!AC235)</f>
        <v>76</v>
      </c>
      <c r="Y236" s="5">
        <f t="shared" si="18"/>
        <v>3.619999885559082</v>
      </c>
      <c r="Z236" s="4" t="str">
        <f t="shared" si="19"/>
        <v>P</v>
      </c>
      <c r="AA236" s="4">
        <f>F200L!AD236</f>
        <v>62</v>
      </c>
      <c r="AB236" s="4">
        <f>F200L!AE236</f>
        <v>199</v>
      </c>
      <c r="AC236" s="5">
        <f t="shared" si="20"/>
        <v>3.2100000381469727</v>
      </c>
      <c r="AD236" s="4">
        <f t="shared" si="21"/>
        <v>83</v>
      </c>
      <c r="AE236" s="4">
        <f t="shared" si="22"/>
        <v>275</v>
      </c>
      <c r="AF236" s="5">
        <f t="shared" si="23"/>
        <v>3.309999942779541</v>
      </c>
      <c r="AG236" s="3" t="str">
        <f>RemarksFirst(D236:W236,Details!Q235:Z235,F200L!AG236,AF236,$D$5:$W$5)</f>
        <v>PASS</v>
      </c>
    </row>
    <row r="237" spans="1:36" x14ac:dyDescent="0.35">
      <c r="A237" s="99">
        <v>230</v>
      </c>
      <c r="B237" s="3" t="str">
        <f>PROPER(Details!B236)</f>
        <v>Chijioke, Joseph Chimezie</v>
      </c>
      <c r="C237" s="22" t="str">
        <f>T(Details!C236)</f>
        <v>CMP/20/111984</v>
      </c>
      <c r="D237" s="18" t="s">
        <v>71</v>
      </c>
      <c r="E237" s="18" t="s">
        <v>68</v>
      </c>
      <c r="F237" s="18" t="s">
        <v>69</v>
      </c>
      <c r="G237" s="18" t="s">
        <v>67</v>
      </c>
      <c r="H237" s="18" t="s">
        <v>69</v>
      </c>
      <c r="I237" s="18" t="s">
        <v>69</v>
      </c>
      <c r="J237" s="18" t="s">
        <v>67</v>
      </c>
      <c r="K237" s="18" t="s">
        <v>67</v>
      </c>
      <c r="L237" s="18"/>
      <c r="V237" s="2" t="str" cm="1">
        <f t="array" ref="V237">AllCurCo(Details!Q236:Z236)</f>
        <v>GSS126 (2)B</v>
      </c>
      <c r="W237" s="4">
        <f>SUM(SumTCL(D237:W237,$D$7:$W$7),Details!AB236)</f>
        <v>23</v>
      </c>
      <c r="X237" s="4">
        <f>SUM(CurrGP(D237:W237,$D$7:$W$7),Details!AC236)</f>
        <v>91</v>
      </c>
      <c r="Y237" s="5">
        <f t="shared" si="18"/>
        <v>3.9600000381469727</v>
      </c>
      <c r="Z237" s="4" t="str">
        <f t="shared" si="19"/>
        <v>P</v>
      </c>
      <c r="AA237" s="4">
        <f>F200L!AD237</f>
        <v>65</v>
      </c>
      <c r="AB237" s="4">
        <f>F200L!AE237</f>
        <v>172</v>
      </c>
      <c r="AC237" s="5">
        <f t="shared" si="20"/>
        <v>2.6500000953674316</v>
      </c>
      <c r="AD237" s="4">
        <f t="shared" si="21"/>
        <v>88</v>
      </c>
      <c r="AE237" s="4">
        <f t="shared" si="22"/>
        <v>263</v>
      </c>
      <c r="AF237" s="5">
        <f t="shared" si="23"/>
        <v>2.9900000095367432</v>
      </c>
      <c r="AG237" s="3" t="str">
        <f>RemarksFirst(D237:W237,Details!Q236:Z236,F200L!AG237,AF237,$D$5:$W$5)</f>
        <v>GSS212</v>
      </c>
      <c r="AH237" s="29"/>
      <c r="AI237" s="29"/>
      <c r="AJ237" s="29"/>
    </row>
    <row r="238" spans="1:36" x14ac:dyDescent="0.35">
      <c r="A238" s="99">
        <v>231</v>
      </c>
      <c r="B238" s="3" t="str">
        <f>PROPER(Details!B237)</f>
        <v>Damian, Daniel Uchenna</v>
      </c>
      <c r="C238" s="22" t="str">
        <f>T(Details!C237)</f>
        <v>CMP/20/111987</v>
      </c>
      <c r="D238" s="18" t="s">
        <v>68</v>
      </c>
      <c r="E238" s="18" t="s">
        <v>67</v>
      </c>
      <c r="F238" s="18" t="s">
        <v>69</v>
      </c>
      <c r="G238" s="18" t="s">
        <v>69</v>
      </c>
      <c r="H238" s="18" t="s">
        <v>69</v>
      </c>
      <c r="I238" s="18" t="s">
        <v>69</v>
      </c>
      <c r="J238" s="18" t="s">
        <v>71</v>
      </c>
      <c r="K238" s="18" t="s">
        <v>67</v>
      </c>
      <c r="L238" s="18"/>
      <c r="V238" s="2" t="str" cm="1">
        <f t="array" ref="V238">AllCurCo(Details!Q237:Z237)</f>
        <v/>
      </c>
      <c r="W238" s="4">
        <f>SUM(SumTCL(D238:W238,$D$7:$W$7),Details!AB237)</f>
        <v>21</v>
      </c>
      <c r="X238" s="4">
        <f>SUM(CurrGP(D238:W238,$D$7:$W$7),Details!AC237)</f>
        <v>88</v>
      </c>
      <c r="Y238" s="5">
        <f t="shared" si="18"/>
        <v>4.190000057220459</v>
      </c>
      <c r="Z238" s="4" t="str">
        <f t="shared" si="19"/>
        <v>P</v>
      </c>
      <c r="AA238" s="4">
        <f>F200L!AD238</f>
        <v>63</v>
      </c>
      <c r="AB238" s="4">
        <f>F200L!AE238</f>
        <v>197</v>
      </c>
      <c r="AC238" s="5">
        <f t="shared" si="20"/>
        <v>3.130000114440918</v>
      </c>
      <c r="AD238" s="4">
        <f t="shared" si="21"/>
        <v>84</v>
      </c>
      <c r="AE238" s="4">
        <f t="shared" si="22"/>
        <v>285</v>
      </c>
      <c r="AF238" s="5">
        <f t="shared" si="23"/>
        <v>3.3900001049041748</v>
      </c>
      <c r="AG238" s="3" t="str">
        <f>RemarksFirst(D238:W238,Details!Q237:Z237,F200L!AG238,AF238,$D$5:$W$5)</f>
        <v>PASS</v>
      </c>
      <c r="AH238" s="29"/>
      <c r="AI238" s="29"/>
      <c r="AJ238" s="29"/>
    </row>
    <row r="239" spans="1:36" x14ac:dyDescent="0.35">
      <c r="A239" s="99">
        <v>232</v>
      </c>
      <c r="B239" s="3" t="str">
        <f>PROPER(Details!B238)</f>
        <v>Njoku, Chinonyerem Justice</v>
      </c>
      <c r="C239" s="22" t="str">
        <f>T(Details!C238)</f>
        <v>CMP/20/111997</v>
      </c>
      <c r="D239" s="18" t="s">
        <v>70</v>
      </c>
      <c r="E239" s="18" t="s">
        <v>68</v>
      </c>
      <c r="F239" s="18" t="s">
        <v>72</v>
      </c>
      <c r="G239" s="18" t="s">
        <v>69</v>
      </c>
      <c r="H239" s="18" t="s">
        <v>67</v>
      </c>
      <c r="I239" s="18" t="s">
        <v>70</v>
      </c>
      <c r="J239" s="18" t="s">
        <v>71</v>
      </c>
      <c r="K239" s="18" t="s">
        <v>72</v>
      </c>
      <c r="L239" s="18"/>
      <c r="V239" s="2" t="str" cm="1">
        <f t="array" ref="V239">AllCurCo(Details!Q238:Z238)</f>
        <v/>
      </c>
      <c r="W239" s="4">
        <f>SUM(SumTCL(D239:W239,$D$7:$W$7),Details!AB238)</f>
        <v>21</v>
      </c>
      <c r="X239" s="4">
        <f>SUM(CurrGP(D239:W239,$D$7:$W$7),Details!AC238)</f>
        <v>41</v>
      </c>
      <c r="Y239" s="5">
        <f t="shared" si="18"/>
        <v>1.9500000476837158</v>
      </c>
      <c r="Z239" s="4" t="str">
        <f t="shared" si="19"/>
        <v>CO</v>
      </c>
      <c r="AA239" s="4">
        <f>F200L!AD239</f>
        <v>62</v>
      </c>
      <c r="AB239" s="4">
        <f>F200L!AE239</f>
        <v>147</v>
      </c>
      <c r="AC239" s="5">
        <f t="shared" si="20"/>
        <v>2.369999885559082</v>
      </c>
      <c r="AD239" s="4">
        <f t="shared" si="21"/>
        <v>83</v>
      </c>
      <c r="AE239" s="4">
        <f t="shared" si="22"/>
        <v>188</v>
      </c>
      <c r="AF239" s="5">
        <f t="shared" si="23"/>
        <v>2.2699999809265137</v>
      </c>
      <c r="AG239" s="3" t="str">
        <f>RemarksFirst(D239:W239,Details!Q238:Z238,F200L!AG239,AF239,$D$5:$W$5)</f>
        <v>MTH221,CSC221,CSC218</v>
      </c>
      <c r="AH239" s="29"/>
      <c r="AI239" s="29"/>
      <c r="AJ239" s="29"/>
    </row>
    <row r="240" spans="1:36" x14ac:dyDescent="0.35">
      <c r="A240" s="99">
        <v>233</v>
      </c>
      <c r="B240" s="3" t="str">
        <f>PROPER(Details!B239)</f>
        <v>Onwuma, Akachi Success</v>
      </c>
      <c r="C240" s="22" t="str">
        <f>T(Details!C239)</f>
        <v>CMP/20/112004</v>
      </c>
      <c r="D240" s="18" t="s">
        <v>67</v>
      </c>
      <c r="E240" s="18" t="s">
        <v>72</v>
      </c>
      <c r="F240" s="18" t="s">
        <v>69</v>
      </c>
      <c r="G240" s="18" t="s">
        <v>72</v>
      </c>
      <c r="H240" s="18" t="s">
        <v>67</v>
      </c>
      <c r="I240" s="18" t="s">
        <v>67</v>
      </c>
      <c r="J240" s="18" t="s">
        <v>72</v>
      </c>
      <c r="K240" s="18" t="s">
        <v>69</v>
      </c>
      <c r="L240" s="18"/>
      <c r="V240" s="2" t="str" cm="1">
        <f t="array" ref="V240">AllCurCo(Details!Q239:Z239)</f>
        <v>PHY122 (2)C</v>
      </c>
      <c r="W240" s="4">
        <f>SUM(SumTCL(D240:W240,$D$7:$W$7),Details!AB239)</f>
        <v>23</v>
      </c>
      <c r="X240" s="4">
        <f>SUM(CurrGP(D240:W240,$D$7:$W$7),Details!AC239)</f>
        <v>71</v>
      </c>
      <c r="Y240" s="5">
        <f t="shared" si="18"/>
        <v>3.0899999141693115</v>
      </c>
      <c r="Z240" s="4" t="str">
        <f t="shared" si="19"/>
        <v>P</v>
      </c>
      <c r="AA240" s="4">
        <f>F200L!AD240</f>
        <v>65</v>
      </c>
      <c r="AB240" s="4">
        <f>F200L!AE240</f>
        <v>210</v>
      </c>
      <c r="AC240" s="5">
        <f t="shared" si="20"/>
        <v>3.2300000190734863</v>
      </c>
      <c r="AD240" s="4">
        <f t="shared" si="21"/>
        <v>88</v>
      </c>
      <c r="AE240" s="4">
        <f t="shared" si="22"/>
        <v>281</v>
      </c>
      <c r="AF240" s="5">
        <f t="shared" si="23"/>
        <v>3.190000057220459</v>
      </c>
      <c r="AG240" s="3" t="str">
        <f>RemarksFirst(D240:W240,Details!Q239:Z239,F200L!AG240,AF240,$D$5:$W$5)</f>
        <v>CSC218</v>
      </c>
      <c r="AH240" s="29"/>
      <c r="AI240" s="29"/>
      <c r="AJ240" s="29"/>
    </row>
    <row r="241" spans="1:36" ht="44.5" customHeight="1" x14ac:dyDescent="0.35">
      <c r="A241" s="99">
        <v>234</v>
      </c>
      <c r="B241" s="3" t="str">
        <f>PROPER(Details!B240)</f>
        <v>Ikeagwuchi, Sampson Ndukwe</v>
      </c>
      <c r="C241" s="22" t="str">
        <f>T(Details!C240)</f>
        <v>CMP/20/112018</v>
      </c>
      <c r="D241" s="18" t="s">
        <v>72</v>
      </c>
      <c r="E241" s="18" t="s">
        <v>72</v>
      </c>
      <c r="F241" s="18" t="s">
        <v>71</v>
      </c>
      <c r="G241" s="18" t="s">
        <v>72</v>
      </c>
      <c r="H241" s="18" t="s">
        <v>67</v>
      </c>
      <c r="I241" s="18" t="s">
        <v>776</v>
      </c>
      <c r="J241" s="18" t="s">
        <v>70</v>
      </c>
      <c r="K241" s="18" t="s">
        <v>70</v>
      </c>
      <c r="L241" s="18"/>
      <c r="V241" s="2" t="str" cm="1">
        <f t="array" ref="V241">AllCurCo(Details!Q240:Z240)</f>
        <v/>
      </c>
      <c r="W241" s="4">
        <f>SUM(SumTCL(D241:W241,$D$7:$W$7),Details!AB240)</f>
        <v>18</v>
      </c>
      <c r="X241" s="4">
        <f>SUM(CurrGP(D241:W241,$D$7:$W$7),Details!AC240)</f>
        <v>23</v>
      </c>
      <c r="Y241" s="5">
        <f t="shared" si="18"/>
        <v>1.2799999713897705</v>
      </c>
      <c r="Z241" s="4" t="str">
        <f t="shared" si="19"/>
        <v>CO</v>
      </c>
      <c r="AA241" s="4">
        <f>F200L!AD241</f>
        <v>62</v>
      </c>
      <c r="AB241" s="4">
        <f>F200L!AE241</f>
        <v>79</v>
      </c>
      <c r="AC241" s="5">
        <f t="shared" si="20"/>
        <v>1.2699999809265137</v>
      </c>
      <c r="AD241" s="4">
        <f t="shared" si="21"/>
        <v>80</v>
      </c>
      <c r="AE241" s="4">
        <f t="shared" si="22"/>
        <v>102</v>
      </c>
      <c r="AF241" s="5">
        <f t="shared" si="23"/>
        <v>1.2799999713897705</v>
      </c>
      <c r="AG241" s="3" t="str">
        <f>RemarksFirst(D241:W241,Details!Q240:Z240,F200L!AG241,AF241,$D$5:$W$5)</f>
        <v>CSC221,CSC222,CSC226,MTH211,STA212,CSC211,CSC218,CHM121,CHM124,CSC122,MTH112,PHY117,CHM114,UGC111,PHY112</v>
      </c>
      <c r="AH241" s="29"/>
      <c r="AI241" s="29"/>
      <c r="AJ241" s="29"/>
    </row>
    <row r="242" spans="1:36" ht="21" x14ac:dyDescent="0.35">
      <c r="A242" s="99">
        <v>235</v>
      </c>
      <c r="B242" s="3" t="str">
        <f>PROPER(Details!B241)</f>
        <v>Uzoma, Amarachi Divine</v>
      </c>
      <c r="C242" s="22" t="str">
        <f>T(Details!C241)</f>
        <v>CMP/20/112027</v>
      </c>
      <c r="D242" s="18" t="s">
        <v>71</v>
      </c>
      <c r="E242" s="18" t="s">
        <v>68</v>
      </c>
      <c r="F242" s="18" t="s">
        <v>69</v>
      </c>
      <c r="G242" s="18" t="s">
        <v>69</v>
      </c>
      <c r="H242" s="18" t="s">
        <v>69</v>
      </c>
      <c r="I242" s="18" t="s">
        <v>67</v>
      </c>
      <c r="J242" s="18" t="s">
        <v>68</v>
      </c>
      <c r="K242" s="18" t="s">
        <v>68</v>
      </c>
      <c r="L242" s="18"/>
      <c r="V242" s="2" t="str" cm="1">
        <f t="array" ref="V242">AllCurCo(Details!Q241:Z241)</f>
        <v>CHM124 (1)C,PHY122 (2)E</v>
      </c>
      <c r="W242" s="4">
        <f>SUM(SumTCL(D242:W242,$D$7:$W$7),Details!AB241)</f>
        <v>24</v>
      </c>
      <c r="X242" s="4">
        <f>SUM(CurrGP(D242:W242,$D$7:$W$7),Details!AC241)</f>
        <v>84</v>
      </c>
      <c r="Y242" s="5">
        <f t="shared" si="18"/>
        <v>3.5</v>
      </c>
      <c r="Z242" s="4" t="str">
        <f t="shared" si="19"/>
        <v>P</v>
      </c>
      <c r="AA242" s="4">
        <f>F200L!AD242</f>
        <v>65</v>
      </c>
      <c r="AB242" s="4">
        <f>F200L!AE242</f>
        <v>157</v>
      </c>
      <c r="AC242" s="5">
        <f t="shared" si="20"/>
        <v>2.4200000762939453</v>
      </c>
      <c r="AD242" s="4">
        <f t="shared" si="21"/>
        <v>89</v>
      </c>
      <c r="AE242" s="4">
        <f t="shared" si="22"/>
        <v>241</v>
      </c>
      <c r="AF242" s="5">
        <f t="shared" si="23"/>
        <v>2.7100000381469727</v>
      </c>
      <c r="AG242" s="3" t="str">
        <f>RemarksFirst(D242:W242,Details!Q241:Z241,F200L!AG242,AF242,$D$5:$W$5)</f>
        <v>MTH123</v>
      </c>
      <c r="AH242" s="29"/>
      <c r="AI242" s="29"/>
      <c r="AJ242" s="29"/>
    </row>
    <row r="243" spans="1:36" ht="21" x14ac:dyDescent="0.35">
      <c r="A243" s="99">
        <v>236</v>
      </c>
      <c r="B243" s="3" t="str">
        <f>PROPER(Details!B242)</f>
        <v>Ifekwe,  Nnamdi Obasi</v>
      </c>
      <c r="C243" s="22" t="str">
        <f>T(Details!C242)</f>
        <v>CMP/20/112030</v>
      </c>
      <c r="D243" s="18" t="s">
        <v>67</v>
      </c>
      <c r="E243" s="18" t="s">
        <v>72</v>
      </c>
      <c r="F243" s="18" t="s">
        <v>69</v>
      </c>
      <c r="G243" s="18" t="s">
        <v>69</v>
      </c>
      <c r="H243" s="18" t="s">
        <v>69</v>
      </c>
      <c r="I243" s="18" t="s">
        <v>67</v>
      </c>
      <c r="J243" s="18" t="s">
        <v>69</v>
      </c>
      <c r="K243" s="18" t="s">
        <v>72</v>
      </c>
      <c r="L243" s="18"/>
      <c r="V243" s="2" t="str" cm="1">
        <f t="array" ref="V243">AllCurCo(Details!Q242:Z242)</f>
        <v>CHM124 (1)A,GSS126 (2)D</v>
      </c>
      <c r="W243" s="4">
        <f>SUM(SumTCL(D243:W243,$D$7:$W$7),Details!AB242)</f>
        <v>24</v>
      </c>
      <c r="X243" s="4">
        <f>SUM(CurrGP(D243:W243,$D$7:$W$7),Details!AC242)</f>
        <v>88</v>
      </c>
      <c r="Y243" s="5">
        <f t="shared" si="18"/>
        <v>3.6700000762939453</v>
      </c>
      <c r="Z243" s="4" t="str">
        <f t="shared" si="19"/>
        <v>P</v>
      </c>
      <c r="AA243" s="4">
        <f>F200L!AD243</f>
        <v>63</v>
      </c>
      <c r="AB243" s="4">
        <f>F200L!AE243</f>
        <v>192</v>
      </c>
      <c r="AC243" s="5">
        <f t="shared" si="20"/>
        <v>3.0499999523162842</v>
      </c>
      <c r="AD243" s="4">
        <f t="shared" si="21"/>
        <v>87</v>
      </c>
      <c r="AE243" s="4">
        <f t="shared" si="22"/>
        <v>280</v>
      </c>
      <c r="AF243" s="5">
        <f t="shared" si="23"/>
        <v>3.2200000286102295</v>
      </c>
      <c r="AG243" s="3" t="str">
        <f>RemarksFirst(D243:W243,Details!Q242:Z242,F200L!AG243,AF243,$D$5:$W$5)</f>
        <v>PASS</v>
      </c>
      <c r="AH243" s="29"/>
      <c r="AI243" s="29"/>
      <c r="AJ243" s="29"/>
    </row>
    <row r="244" spans="1:36" x14ac:dyDescent="0.35">
      <c r="A244" s="99">
        <v>237</v>
      </c>
      <c r="B244" s="3" t="str">
        <f>PROPER(Details!B243)</f>
        <v>Ugwu, Justus Ikechukwu</v>
      </c>
      <c r="C244" s="22" t="str">
        <f>T(Details!C243)</f>
        <v>CMP/20/112063</v>
      </c>
      <c r="D244" s="18" t="s">
        <v>68</v>
      </c>
      <c r="E244" s="18" t="s">
        <v>71</v>
      </c>
      <c r="F244" s="18" t="s">
        <v>68</v>
      </c>
      <c r="G244" s="18" t="s">
        <v>67</v>
      </c>
      <c r="H244" s="18" t="s">
        <v>69</v>
      </c>
      <c r="I244" s="18" t="s">
        <v>67</v>
      </c>
      <c r="J244" s="18" t="s">
        <v>68</v>
      </c>
      <c r="K244" s="18" t="s">
        <v>72</v>
      </c>
      <c r="L244" s="18"/>
      <c r="V244" s="2" t="str" cm="1">
        <f t="array" ref="V244">AllCurCo(Details!Q243:Z243)</f>
        <v>GSS126 (2)C</v>
      </c>
      <c r="W244" s="4">
        <f>SUM(SumTCL(D244:W244,$D$7:$W$7),Details!AB243)</f>
        <v>23</v>
      </c>
      <c r="X244" s="4">
        <f>SUM(CurrGP(D244:W244,$D$7:$W$7),Details!AC243)</f>
        <v>72</v>
      </c>
      <c r="Y244" s="5">
        <f t="shared" si="18"/>
        <v>3.130000114440918</v>
      </c>
      <c r="Z244" s="4" t="str">
        <f t="shared" si="19"/>
        <v>P</v>
      </c>
      <c r="AA244" s="4">
        <f>F200L!AD244</f>
        <v>63</v>
      </c>
      <c r="AB244" s="4">
        <f>F200L!AE244</f>
        <v>191</v>
      </c>
      <c r="AC244" s="5">
        <f t="shared" si="20"/>
        <v>3.0299999713897705</v>
      </c>
      <c r="AD244" s="4">
        <f t="shared" si="21"/>
        <v>86</v>
      </c>
      <c r="AE244" s="4">
        <f t="shared" si="22"/>
        <v>263</v>
      </c>
      <c r="AF244" s="5">
        <f t="shared" si="23"/>
        <v>3.059999942779541</v>
      </c>
      <c r="AG244" s="3" t="str">
        <f>RemarksFirst(D244:W244,Details!Q243:Z243,F200L!AG244,AF244,$D$5:$W$5)</f>
        <v>PASS</v>
      </c>
      <c r="AH244" s="29"/>
      <c r="AI244" s="29"/>
      <c r="AJ244" s="29"/>
    </row>
    <row r="245" spans="1:36" x14ac:dyDescent="0.35">
      <c r="A245" s="99">
        <v>238</v>
      </c>
      <c r="B245" s="3" t="str">
        <f>PROPER(Details!B244)</f>
        <v>Williamson, Samuel Chukwuemeka</v>
      </c>
      <c r="C245" s="22" t="str">
        <f>T(Details!C244)</f>
        <v>CMP/20/112070</v>
      </c>
      <c r="D245" s="18" t="s">
        <v>72</v>
      </c>
      <c r="E245" s="18" t="s">
        <v>68</v>
      </c>
      <c r="F245" s="18" t="s">
        <v>68</v>
      </c>
      <c r="G245" s="18" t="s">
        <v>69</v>
      </c>
      <c r="H245" s="18" t="s">
        <v>69</v>
      </c>
      <c r="I245" s="18" t="s">
        <v>67</v>
      </c>
      <c r="J245" s="18" t="s">
        <v>71</v>
      </c>
      <c r="K245" s="18" t="s">
        <v>72</v>
      </c>
      <c r="L245" s="18"/>
      <c r="V245" s="2" t="str" cm="1">
        <f t="array" ref="V245">AllCurCo(Details!Q244:Z244)</f>
        <v/>
      </c>
      <c r="W245" s="4">
        <f>SUM(SumTCL(D245:W245,$D$7:$W$7),Details!AB244)</f>
        <v>21</v>
      </c>
      <c r="X245" s="4">
        <f>SUM(CurrGP(D245:W245,$D$7:$W$7),Details!AC244)</f>
        <v>64</v>
      </c>
      <c r="Y245" s="5">
        <f t="shared" si="18"/>
        <v>3.0499999523162842</v>
      </c>
      <c r="Z245" s="4" t="str">
        <f t="shared" si="19"/>
        <v>P</v>
      </c>
      <c r="AA245" s="4">
        <f>F200L!AD245</f>
        <v>63</v>
      </c>
      <c r="AB245" s="4">
        <f>F200L!AE245</f>
        <v>170</v>
      </c>
      <c r="AC245" s="5">
        <f t="shared" si="20"/>
        <v>2.7000000476837158</v>
      </c>
      <c r="AD245" s="4">
        <f t="shared" si="21"/>
        <v>84</v>
      </c>
      <c r="AE245" s="4">
        <f t="shared" si="22"/>
        <v>234</v>
      </c>
      <c r="AF245" s="5">
        <f t="shared" si="23"/>
        <v>2.7899999618530273</v>
      </c>
      <c r="AG245" s="3" t="str">
        <f>RemarksFirst(D245:W245,Details!Q244:Z244,F200L!AG245,AF245,$D$5:$W$5)</f>
        <v>MTH211,UGC121</v>
      </c>
      <c r="AH245" s="29"/>
      <c r="AI245" s="29"/>
      <c r="AJ245" s="29"/>
    </row>
    <row r="246" spans="1:36" x14ac:dyDescent="0.35">
      <c r="A246" s="99">
        <v>239</v>
      </c>
      <c r="B246" s="3" t="str">
        <f>PROPER(Details!B245)</f>
        <v>Edmond, David Chukwuemeka</v>
      </c>
      <c r="C246" s="22" t="str">
        <f>T(Details!C245)</f>
        <v>CMP/20/112083</v>
      </c>
      <c r="D246" s="18" t="s">
        <v>70</v>
      </c>
      <c r="E246" s="18" t="s">
        <v>68</v>
      </c>
      <c r="F246" s="18" t="s">
        <v>69</v>
      </c>
      <c r="G246" s="18" t="s">
        <v>67</v>
      </c>
      <c r="H246" s="18" t="s">
        <v>67</v>
      </c>
      <c r="I246" s="18" t="s">
        <v>69</v>
      </c>
      <c r="J246" s="18" t="s">
        <v>69</v>
      </c>
      <c r="K246" s="18" t="s">
        <v>69</v>
      </c>
      <c r="L246" s="18"/>
      <c r="V246" s="2" t="str" cm="1">
        <f t="array" ref="V246">AllCurCo(Details!Q245:Z245)</f>
        <v>PHY122 (2)F</v>
      </c>
      <c r="W246" s="4">
        <f>SUM(SumTCL(D246:W246,$D$7:$W$7),Details!AB245)</f>
        <v>23</v>
      </c>
      <c r="X246" s="4">
        <f>SUM(CurrGP(D246:W246,$D$7:$W$7),Details!AC245)</f>
        <v>79</v>
      </c>
      <c r="Y246" s="5">
        <f t="shared" si="18"/>
        <v>3.4300000667572021</v>
      </c>
      <c r="Z246" s="4" t="str">
        <f t="shared" si="19"/>
        <v>P</v>
      </c>
      <c r="AA246" s="4">
        <f>F200L!AD246</f>
        <v>62</v>
      </c>
      <c r="AB246" s="4">
        <f>F200L!AE246</f>
        <v>204</v>
      </c>
      <c r="AC246" s="5">
        <f t="shared" si="20"/>
        <v>3.2899999618530273</v>
      </c>
      <c r="AD246" s="4">
        <f t="shared" si="21"/>
        <v>85</v>
      </c>
      <c r="AE246" s="4">
        <f t="shared" si="22"/>
        <v>283</v>
      </c>
      <c r="AF246" s="5">
        <f t="shared" si="23"/>
        <v>3.3299999237060547</v>
      </c>
      <c r="AG246" s="3" t="str">
        <f>RemarksFirst(D246:W246,Details!Q245:Z245,F200L!AG246,AF246,$D$5:$W$5)</f>
        <v>MTH221,PHY122</v>
      </c>
      <c r="AH246" s="29"/>
      <c r="AI246" s="29"/>
      <c r="AJ246" s="29"/>
    </row>
    <row r="247" spans="1:36" ht="24" x14ac:dyDescent="0.35">
      <c r="A247" s="99">
        <v>240</v>
      </c>
      <c r="B247" s="3" t="str">
        <f>PROPER(Details!B246)</f>
        <v>Kelechukwu, Prosper Ifeanyichukwu</v>
      </c>
      <c r="C247" s="22" t="str">
        <f>T(Details!C246)</f>
        <v>CMP/20/112090</v>
      </c>
      <c r="D247" s="18" t="s">
        <v>71</v>
      </c>
      <c r="E247" s="18" t="s">
        <v>67</v>
      </c>
      <c r="F247" s="18" t="s">
        <v>68</v>
      </c>
      <c r="G247" s="18" t="s">
        <v>72</v>
      </c>
      <c r="H247" s="20" t="s">
        <v>69</v>
      </c>
      <c r="I247" s="18" t="s">
        <v>67</v>
      </c>
      <c r="J247" s="18" t="s">
        <v>71</v>
      </c>
      <c r="K247" s="18" t="s">
        <v>70</v>
      </c>
      <c r="L247" s="18"/>
      <c r="V247" s="2" t="str" cm="1">
        <f t="array" ref="V247">AllCurCo(Details!Q246:Z246)</f>
        <v/>
      </c>
      <c r="W247" s="4">
        <f>SUM(SumTCL(D247:W247,$D$7:$W$7),Details!AB246)</f>
        <v>21</v>
      </c>
      <c r="X247" s="4">
        <f>SUM(CurrGP(D247:W247,$D$7:$W$7),Details!AC246)</f>
        <v>56</v>
      </c>
      <c r="Y247" s="5">
        <f t="shared" si="18"/>
        <v>2.6700000762939453</v>
      </c>
      <c r="Z247" s="4" t="str">
        <f t="shared" si="19"/>
        <v>CO</v>
      </c>
      <c r="AA247" s="4">
        <f>F200L!AD247</f>
        <v>61</v>
      </c>
      <c r="AB247" s="4">
        <f>F200L!AE247</f>
        <v>194</v>
      </c>
      <c r="AC247" s="5">
        <f t="shared" si="20"/>
        <v>3.1800000667572021</v>
      </c>
      <c r="AD247" s="4">
        <f t="shared" si="21"/>
        <v>82</v>
      </c>
      <c r="AE247" s="4">
        <f t="shared" si="22"/>
        <v>250</v>
      </c>
      <c r="AF247" s="5">
        <f t="shared" si="23"/>
        <v>3.0499999523162842</v>
      </c>
      <c r="AG247" s="3" t="str">
        <f>RemarksFirst(D247:W247,Details!Q246:Z246,F200L!AG247,AF247,$D$5:$W$5)</f>
        <v>CSC226,STA212,GSS217,CSC211,CSC218</v>
      </c>
      <c r="AH247" s="29"/>
      <c r="AI247" s="29"/>
      <c r="AJ247" s="29"/>
    </row>
    <row r="248" spans="1:36" x14ac:dyDescent="0.35">
      <c r="A248" s="99">
        <v>241</v>
      </c>
      <c r="B248" s="3" t="str">
        <f>PROPER(Details!B247)</f>
        <v>Udeh, Esther Ogechi</v>
      </c>
      <c r="C248" s="22" t="str">
        <f>T(Details!C247)</f>
        <v>CMP/20/112108</v>
      </c>
      <c r="D248" s="18" t="s">
        <v>72</v>
      </c>
      <c r="E248" s="18" t="s">
        <v>68</v>
      </c>
      <c r="F248" s="18" t="s">
        <v>68</v>
      </c>
      <c r="G248" s="18" t="s">
        <v>69</v>
      </c>
      <c r="H248" s="18" t="s">
        <v>72</v>
      </c>
      <c r="I248" s="18" t="s">
        <v>67</v>
      </c>
      <c r="J248" s="18" t="s">
        <v>68</v>
      </c>
      <c r="K248" s="18" t="s">
        <v>71</v>
      </c>
      <c r="L248" s="18"/>
      <c r="V248" s="2" t="str" cm="1">
        <f t="array" ref="V248">AllCurCo(Details!Q247:Z247)</f>
        <v>CHM124 (1)D</v>
      </c>
      <c r="W248" s="4">
        <f>SUM(SumTCL(D248:W248,$D$7:$W$7),Details!AB247)</f>
        <v>22</v>
      </c>
      <c r="X248" s="4">
        <f>SUM(CurrGP(D248:W248,$D$7:$W$7),Details!AC247)</f>
        <v>62</v>
      </c>
      <c r="Y248" s="5">
        <f t="shared" si="18"/>
        <v>2.8199999332427979</v>
      </c>
      <c r="Z248" s="4" t="str">
        <f t="shared" si="19"/>
        <v>P</v>
      </c>
      <c r="AA248" s="4">
        <f>F200L!AD248</f>
        <v>62</v>
      </c>
      <c r="AB248" s="4">
        <f>F200L!AE248</f>
        <v>192</v>
      </c>
      <c r="AC248" s="5">
        <f t="shared" si="20"/>
        <v>3.0999999046325684</v>
      </c>
      <c r="AD248" s="4">
        <f t="shared" si="21"/>
        <v>84</v>
      </c>
      <c r="AE248" s="4">
        <f t="shared" si="22"/>
        <v>254</v>
      </c>
      <c r="AF248" s="5">
        <f t="shared" si="23"/>
        <v>3.0199999809265137</v>
      </c>
      <c r="AG248" s="3" t="str">
        <f>RemarksFirst(D248:W248,Details!Q247:Z247,F200L!AG248,AF248,$D$5:$W$5)</f>
        <v>PASS</v>
      </c>
      <c r="AH248" s="29"/>
      <c r="AI248" s="29"/>
      <c r="AJ248" s="29"/>
    </row>
    <row r="249" spans="1:36" ht="24" customHeight="1" x14ac:dyDescent="0.35">
      <c r="A249" s="99">
        <v>242</v>
      </c>
      <c r="B249" s="3" t="str">
        <f>PROPER(Details!B248)</f>
        <v>Ashiegbu, Ikenna Kingsley</v>
      </c>
      <c r="C249" s="22" t="str">
        <f>T(Details!C248)</f>
        <v>CMP/20/112113</v>
      </c>
      <c r="D249" s="18" t="s">
        <v>68</v>
      </c>
      <c r="E249" s="18" t="s">
        <v>67</v>
      </c>
      <c r="F249" s="18" t="s">
        <v>69</v>
      </c>
      <c r="G249" s="18" t="s">
        <v>69</v>
      </c>
      <c r="H249" s="18" t="s">
        <v>69</v>
      </c>
      <c r="I249" s="18" t="s">
        <v>68</v>
      </c>
      <c r="J249" s="18" t="s">
        <v>68</v>
      </c>
      <c r="K249" s="18" t="s">
        <v>67</v>
      </c>
      <c r="L249" s="18"/>
      <c r="V249" s="2" t="str" cm="1">
        <f t="array" ref="V249">AllCurCo(Details!Q248:Z248)</f>
        <v>CSC122 (2)B,PHY122 (2)C</v>
      </c>
      <c r="W249" s="4">
        <f>SUM(SumTCL(D249:W249,$D$7:$W$7),Details!AB248)</f>
        <v>25</v>
      </c>
      <c r="X249" s="4">
        <f>SUM(CurrGP(D249:W249,$D$7:$W$7),Details!AC248)</f>
        <v>98</v>
      </c>
      <c r="Y249" s="5">
        <f t="shared" si="18"/>
        <v>3.9200000762939453</v>
      </c>
      <c r="Z249" s="4" t="str">
        <f t="shared" si="19"/>
        <v>P</v>
      </c>
      <c r="AA249" s="4">
        <f>F200L!AD249</f>
        <v>65</v>
      </c>
      <c r="AB249" s="4">
        <f>F200L!AE249</f>
        <v>148</v>
      </c>
      <c r="AC249" s="5">
        <f t="shared" si="20"/>
        <v>2.2799999713897705</v>
      </c>
      <c r="AD249" s="4">
        <f t="shared" si="21"/>
        <v>90</v>
      </c>
      <c r="AE249" s="4">
        <f t="shared" si="22"/>
        <v>246</v>
      </c>
      <c r="AF249" s="5">
        <f t="shared" si="23"/>
        <v>2.7300000190734863</v>
      </c>
      <c r="AG249" s="3" t="str">
        <f>RemarksFirst(D249:W249,Details!Q248:Z248,F200L!AG249,AF249,$D$5:$W$5)</f>
        <v>GSS212,CSC213,CSC218,CHM124,CHM114</v>
      </c>
      <c r="AH249" s="29"/>
      <c r="AI249" s="29"/>
      <c r="AJ249" s="29"/>
    </row>
    <row r="250" spans="1:36" x14ac:dyDescent="0.35">
      <c r="A250" s="99">
        <v>243</v>
      </c>
      <c r="B250" s="3" t="str">
        <f>PROPER(Details!B249)</f>
        <v>Azorji, Okechi Victor</v>
      </c>
      <c r="C250" s="22" t="str">
        <f>T(Details!C249)</f>
        <v>CMP/20/112115</v>
      </c>
      <c r="D250" s="18" t="s">
        <v>72</v>
      </c>
      <c r="E250" s="18" t="s">
        <v>68</v>
      </c>
      <c r="F250" s="18" t="s">
        <v>67</v>
      </c>
      <c r="G250" s="18" t="s">
        <v>69</v>
      </c>
      <c r="H250" s="18" t="s">
        <v>67</v>
      </c>
      <c r="I250" s="18" t="s">
        <v>69</v>
      </c>
      <c r="J250" s="18" t="s">
        <v>67</v>
      </c>
      <c r="K250" s="18" t="s">
        <v>68</v>
      </c>
      <c r="L250" s="18"/>
      <c r="V250" s="2" t="str" cm="1">
        <f t="array" ref="V250">AllCurCo(Details!Q249:Z249)</f>
        <v/>
      </c>
      <c r="W250" s="4">
        <f>SUM(SumTCL(D250:W250,$D$7:$W$7),Details!AB249)</f>
        <v>21</v>
      </c>
      <c r="X250" s="4">
        <f>SUM(CurrGP(D250:W250,$D$7:$W$7),Details!AC249)</f>
        <v>76</v>
      </c>
      <c r="Y250" s="5">
        <f t="shared" si="18"/>
        <v>3.619999885559082</v>
      </c>
      <c r="Z250" s="4" t="str">
        <f t="shared" si="19"/>
        <v>P</v>
      </c>
      <c r="AA250" s="4">
        <f>F200L!AD250</f>
        <v>62</v>
      </c>
      <c r="AB250" s="4">
        <f>F200L!AE250</f>
        <v>210</v>
      </c>
      <c r="AC250" s="5">
        <f t="shared" si="20"/>
        <v>3.3900001049041748</v>
      </c>
      <c r="AD250" s="4">
        <f t="shared" si="21"/>
        <v>83</v>
      </c>
      <c r="AE250" s="4">
        <f t="shared" si="22"/>
        <v>286</v>
      </c>
      <c r="AF250" s="5">
        <f t="shared" si="23"/>
        <v>3.4500000476837158</v>
      </c>
      <c r="AG250" s="3" t="str">
        <f>RemarksFirst(D250:W250,Details!Q249:Z249,F200L!AG250,AF250,$D$5:$W$5)</f>
        <v>PASS</v>
      </c>
      <c r="AH250" s="29"/>
      <c r="AI250" s="29"/>
      <c r="AJ250" s="29"/>
    </row>
    <row r="251" spans="1:36" ht="21" customHeight="1" x14ac:dyDescent="0.35">
      <c r="A251" s="99">
        <v>244</v>
      </c>
      <c r="B251" s="3" t="str">
        <f>PROPER(Details!B250)</f>
        <v>Ibeh, Chidera Emmanuel</v>
      </c>
      <c r="C251" s="22" t="str">
        <f>T(Details!C250)</f>
        <v>CMP/20/112123</v>
      </c>
      <c r="D251" s="18" t="s">
        <v>70</v>
      </c>
      <c r="E251" s="18" t="s">
        <v>72</v>
      </c>
      <c r="F251" s="18" t="s">
        <v>72</v>
      </c>
      <c r="G251" s="18" t="s">
        <v>70</v>
      </c>
      <c r="H251" s="18" t="s">
        <v>68</v>
      </c>
      <c r="I251" s="18" t="s">
        <v>69</v>
      </c>
      <c r="J251" s="18" t="s">
        <v>72</v>
      </c>
      <c r="K251" s="18" t="s">
        <v>70</v>
      </c>
      <c r="L251" s="18"/>
      <c r="V251" s="2" t="str" cm="1">
        <f t="array" ref="V251">AllCurCo(Details!Q250:Z250)</f>
        <v>PHY122 (2)E</v>
      </c>
      <c r="W251" s="4">
        <f>SUM(SumTCL(D251:W251,$D$7:$W$7),Details!AB250)</f>
        <v>23</v>
      </c>
      <c r="X251" s="4">
        <f>SUM(CurrGP(D251:W251,$D$7:$W$7),Details!AC250)</f>
        <v>31</v>
      </c>
      <c r="Y251" s="5">
        <f t="shared" si="18"/>
        <v>1.3500000238418579</v>
      </c>
      <c r="Z251" s="4" t="str">
        <f t="shared" si="19"/>
        <v>CO</v>
      </c>
      <c r="AA251" s="4">
        <f>F200L!AD251</f>
        <v>64</v>
      </c>
      <c r="AB251" s="4">
        <f>F200L!AE251</f>
        <v>136</v>
      </c>
      <c r="AC251" s="5">
        <f t="shared" si="20"/>
        <v>2.130000114440918</v>
      </c>
      <c r="AD251" s="4">
        <f t="shared" si="21"/>
        <v>87</v>
      </c>
      <c r="AE251" s="4">
        <f t="shared" si="22"/>
        <v>167</v>
      </c>
      <c r="AF251" s="5">
        <f t="shared" si="23"/>
        <v>1.9199999570846558</v>
      </c>
      <c r="AG251" s="3" t="str">
        <f>RemarksFirst(D251:W251,Details!Q250:Z250,F200L!AG251,AF251,$D$5:$W$5)</f>
        <v>MTH221,PHY222,CSC226,MTH211,STA212,CSC218,CHM113,CHM114</v>
      </c>
      <c r="AH251" s="29"/>
      <c r="AI251" s="29"/>
      <c r="AJ251" s="29"/>
    </row>
    <row r="252" spans="1:36" x14ac:dyDescent="0.35">
      <c r="A252" s="99">
        <v>245</v>
      </c>
      <c r="B252" s="3" t="str">
        <f>PROPER(Details!B251)</f>
        <v>Eze, Emmanuel Chigaemezu</v>
      </c>
      <c r="C252" s="22" t="str">
        <f>T(Details!C251)</f>
        <v>CMP/20/112136</v>
      </c>
      <c r="D252" s="18" t="s">
        <v>68</v>
      </c>
      <c r="E252" s="18" t="s">
        <v>69</v>
      </c>
      <c r="F252" s="18" t="s">
        <v>69</v>
      </c>
      <c r="G252" s="18" t="s">
        <v>72</v>
      </c>
      <c r="H252" s="18" t="s">
        <v>68</v>
      </c>
      <c r="I252" s="18" t="s">
        <v>67</v>
      </c>
      <c r="J252" s="18" t="s">
        <v>776</v>
      </c>
      <c r="K252" s="18" t="s">
        <v>67</v>
      </c>
      <c r="L252" s="18"/>
      <c r="V252" s="2" t="str" cm="1">
        <f t="array" ref="V252">AllCurCo(Details!Q251:Z251)</f>
        <v>CSC123 (2)C</v>
      </c>
      <c r="W252" s="4">
        <f>SUM(SumTCL(D252:W252,$D$7:$W$7),Details!AB251)</f>
        <v>21</v>
      </c>
      <c r="X252" s="4">
        <f>SUM(CurrGP(D252:W252,$D$7:$W$7),Details!AC251)</f>
        <v>74</v>
      </c>
      <c r="Y252" s="5">
        <f t="shared" si="18"/>
        <v>3.5199999809265137</v>
      </c>
      <c r="Z252" s="4" t="str">
        <f t="shared" si="19"/>
        <v>CO</v>
      </c>
      <c r="AA252" s="4">
        <f>F200L!AD252</f>
        <v>65</v>
      </c>
      <c r="AB252" s="4">
        <f>F200L!AE252</f>
        <v>224</v>
      </c>
      <c r="AC252" s="5">
        <f t="shared" si="20"/>
        <v>3.4500000476837158</v>
      </c>
      <c r="AD252" s="4">
        <f t="shared" si="21"/>
        <v>86</v>
      </c>
      <c r="AE252" s="4">
        <f t="shared" si="22"/>
        <v>298</v>
      </c>
      <c r="AF252" s="5">
        <f t="shared" si="23"/>
        <v>3.4700000286102295</v>
      </c>
      <c r="AG252" s="3" t="str">
        <f>RemarksFirst(D252:W252,Details!Q251:Z251,F200L!AG252,AF252,$D$5:$W$5)</f>
        <v>CSC222</v>
      </c>
      <c r="AH252" s="29"/>
      <c r="AI252" s="29"/>
      <c r="AJ252" s="29"/>
    </row>
    <row r="253" spans="1:36" x14ac:dyDescent="0.35">
      <c r="A253" s="99">
        <v>246</v>
      </c>
      <c r="B253" s="3" t="str">
        <f>PROPER(Details!B252)</f>
        <v>Onwe, Ijeoma Francisca</v>
      </c>
      <c r="C253" s="22" t="str">
        <f>T(Details!C252)</f>
        <v>CMP/20/112145</v>
      </c>
      <c r="D253" s="18" t="s">
        <v>69</v>
      </c>
      <c r="E253" s="18" t="s">
        <v>69</v>
      </c>
      <c r="F253" s="18" t="s">
        <v>69</v>
      </c>
      <c r="G253" s="18" t="s">
        <v>69</v>
      </c>
      <c r="H253" s="18" t="s">
        <v>69</v>
      </c>
      <c r="I253" s="18" t="s">
        <v>67</v>
      </c>
      <c r="J253" s="18" t="s">
        <v>67</v>
      </c>
      <c r="K253" s="18" t="s">
        <v>67</v>
      </c>
      <c r="L253" s="18"/>
      <c r="V253" s="2" t="str" cm="1">
        <f t="array" ref="V253">AllCurCo(Details!Q252:Z252)</f>
        <v/>
      </c>
      <c r="W253" s="4">
        <f>SUM(SumTCL(D253:W253,$D$7:$W$7),Details!AB252)</f>
        <v>21</v>
      </c>
      <c r="X253" s="4">
        <f>SUM(CurrGP(D253:W253,$D$7:$W$7),Details!AC252)</f>
        <v>98</v>
      </c>
      <c r="Y253" s="5">
        <f t="shared" si="18"/>
        <v>4.6700000762939453</v>
      </c>
      <c r="Z253" s="4" t="str">
        <f t="shared" si="19"/>
        <v>P</v>
      </c>
      <c r="AA253" s="4">
        <f>F200L!AD253</f>
        <v>62</v>
      </c>
      <c r="AB253" s="4">
        <f>F200L!AE253</f>
        <v>272</v>
      </c>
      <c r="AC253" s="5">
        <f t="shared" si="20"/>
        <v>4.3899998664855957</v>
      </c>
      <c r="AD253" s="4">
        <f t="shared" si="21"/>
        <v>83</v>
      </c>
      <c r="AE253" s="4">
        <f t="shared" si="22"/>
        <v>370</v>
      </c>
      <c r="AF253" s="5">
        <f t="shared" si="23"/>
        <v>4.4600000381469727</v>
      </c>
      <c r="AG253" s="3" t="str">
        <f>RemarksFirst(D253:W253,Details!Q252:Z252,F200L!AG253,AF253,$D$5:$W$5)</f>
        <v>COMMENDATION</v>
      </c>
      <c r="AH253" s="29"/>
      <c r="AI253" s="29"/>
      <c r="AJ253" s="29"/>
    </row>
    <row r="254" spans="1:36" ht="21" x14ac:dyDescent="0.35">
      <c r="A254" s="99">
        <v>247</v>
      </c>
      <c r="B254" s="3" t="str">
        <f>PROPER(Details!B253)</f>
        <v>Adibe, Patience Chinemelum</v>
      </c>
      <c r="C254" s="22" t="str">
        <f>T(Details!C253)</f>
        <v>CMP/20/112158</v>
      </c>
      <c r="D254" s="18" t="s">
        <v>70</v>
      </c>
      <c r="E254" s="18" t="s">
        <v>67</v>
      </c>
      <c r="F254" s="18" t="s">
        <v>68</v>
      </c>
      <c r="G254" s="18" t="s">
        <v>69</v>
      </c>
      <c r="H254" s="18" t="s">
        <v>67</v>
      </c>
      <c r="I254" s="18" t="s">
        <v>69</v>
      </c>
      <c r="J254" s="18" t="s">
        <v>67</v>
      </c>
      <c r="K254" s="18" t="s">
        <v>67</v>
      </c>
      <c r="L254" s="18"/>
      <c r="V254" s="2" t="str" cm="1">
        <f t="array" ref="V254">AllCurCo(Details!Q253:Z253)</f>
        <v>CHM124 (1)B,CHM121 (3)E</v>
      </c>
      <c r="W254" s="4">
        <f>SUM(SumTCL(D254:W254,$D$7:$W$7),Details!AB253)</f>
        <v>25</v>
      </c>
      <c r="X254" s="4">
        <f>SUM(CurrGP(D254:W254,$D$7:$W$7),Details!AC253)</f>
        <v>82</v>
      </c>
      <c r="Y254" s="5">
        <f t="shared" si="18"/>
        <v>3.2799999713897705</v>
      </c>
      <c r="Z254" s="4" t="str">
        <f t="shared" si="19"/>
        <v>P</v>
      </c>
      <c r="AA254" s="4">
        <f>F200L!AD254</f>
        <v>62</v>
      </c>
      <c r="AB254" s="4">
        <f>F200L!AE254</f>
        <v>227</v>
      </c>
      <c r="AC254" s="5">
        <f t="shared" si="20"/>
        <v>3.6600000858306885</v>
      </c>
      <c r="AD254" s="4">
        <f t="shared" si="21"/>
        <v>87</v>
      </c>
      <c r="AE254" s="4">
        <f t="shared" si="22"/>
        <v>309</v>
      </c>
      <c r="AF254" s="5">
        <f t="shared" si="23"/>
        <v>3.5499999523162842</v>
      </c>
      <c r="AG254" s="3" t="str">
        <f>RemarksFirst(D254:W254,Details!Q253:Z253,F200L!AG254,AF254,$D$5:$W$5)</f>
        <v>MTH221</v>
      </c>
      <c r="AH254" s="29"/>
      <c r="AI254" s="29"/>
      <c r="AJ254" s="29"/>
    </row>
    <row r="255" spans="1:36" x14ac:dyDescent="0.35">
      <c r="A255" s="99">
        <v>248</v>
      </c>
      <c r="B255" s="3" t="str">
        <f>PROPER(Details!B254)</f>
        <v xml:space="preserve">Ugochukwu, Clinton </v>
      </c>
      <c r="C255" s="22" t="str">
        <f>T(Details!C254)</f>
        <v>CMP/20/112185</v>
      </c>
      <c r="D255" s="18" t="s">
        <v>72</v>
      </c>
      <c r="E255" s="18" t="s">
        <v>69</v>
      </c>
      <c r="F255" s="18" t="s">
        <v>69</v>
      </c>
      <c r="G255" s="18" t="s">
        <v>70</v>
      </c>
      <c r="H255" s="18" t="s">
        <v>71</v>
      </c>
      <c r="I255" s="18" t="s">
        <v>69</v>
      </c>
      <c r="J255" s="18" t="s">
        <v>69</v>
      </c>
      <c r="K255" s="18" t="s">
        <v>69</v>
      </c>
      <c r="L255" s="18"/>
      <c r="V255" s="2" t="str" cm="1">
        <f t="array" ref="V255">AllCurCo(Details!Q254:Z254)</f>
        <v>CHM124 (1)A</v>
      </c>
      <c r="W255" s="4">
        <f>SUM(SumTCL(D255:W255,$D$7:$W$7),Details!AB254)</f>
        <v>22</v>
      </c>
      <c r="X255" s="4">
        <f>SUM(CurrGP(D255:W255,$D$7:$W$7),Details!AC254)</f>
        <v>77</v>
      </c>
      <c r="Y255" s="5">
        <f t="shared" si="18"/>
        <v>3.5</v>
      </c>
      <c r="Z255" s="4" t="str">
        <f t="shared" si="19"/>
        <v>P</v>
      </c>
      <c r="AA255" s="4">
        <f>F200L!AD255</f>
        <v>66</v>
      </c>
      <c r="AB255" s="4">
        <f>F200L!AE255</f>
        <v>168</v>
      </c>
      <c r="AC255" s="5">
        <f t="shared" si="20"/>
        <v>2.5499999523162842</v>
      </c>
      <c r="AD255" s="4">
        <f t="shared" si="21"/>
        <v>88</v>
      </c>
      <c r="AE255" s="4">
        <f t="shared" si="22"/>
        <v>245</v>
      </c>
      <c r="AF255" s="5">
        <f t="shared" si="23"/>
        <v>2.7799999713897705</v>
      </c>
      <c r="AG255" s="3" t="str">
        <f>RemarksFirst(D255:W255,Details!Q254:Z254,F200L!AG255,AF255,$D$5:$W$5)</f>
        <v>PHY222,PHY122,CHM121,PHY112</v>
      </c>
      <c r="AH255" s="29"/>
      <c r="AI255" s="29"/>
      <c r="AJ255" s="29"/>
    </row>
    <row r="256" spans="1:36" x14ac:dyDescent="0.35">
      <c r="A256" s="99">
        <v>249</v>
      </c>
      <c r="B256" s="3" t="str">
        <f>PROPER(Details!B255)</f>
        <v>Emmanuel, Wisdom Chijindu</v>
      </c>
      <c r="C256" s="22" t="str">
        <f>T(Details!C255)</f>
        <v>CMP/20/112189</v>
      </c>
      <c r="D256" s="18" t="s">
        <v>71</v>
      </c>
      <c r="E256" s="18" t="s">
        <v>67</v>
      </c>
      <c r="F256" s="18" t="s">
        <v>68</v>
      </c>
      <c r="G256" s="18" t="s">
        <v>67</v>
      </c>
      <c r="H256" s="18" t="s">
        <v>69</v>
      </c>
      <c r="I256" s="18" t="s">
        <v>67</v>
      </c>
      <c r="J256" s="18" t="s">
        <v>67</v>
      </c>
      <c r="K256" s="18" t="s">
        <v>68</v>
      </c>
      <c r="L256" s="18"/>
      <c r="V256" s="2" t="str" cm="1">
        <f t="array" ref="V256">AllCurCo(Details!Q255:Z255)</f>
        <v>GSS126 (2)F</v>
      </c>
      <c r="W256" s="4">
        <f>SUM(SumTCL(D256:W256,$D$7:$W$7),Details!AB255)</f>
        <v>23</v>
      </c>
      <c r="X256" s="4">
        <f>SUM(CurrGP(D256:W256,$D$7:$W$7),Details!AC255)</f>
        <v>75</v>
      </c>
      <c r="Y256" s="5">
        <f t="shared" si="18"/>
        <v>3.2599999904632568</v>
      </c>
      <c r="Z256" s="4" t="str">
        <f t="shared" si="19"/>
        <v>P</v>
      </c>
      <c r="AA256" s="4">
        <f>F200L!AD256</f>
        <v>62</v>
      </c>
      <c r="AB256" s="4">
        <f>F200L!AE256</f>
        <v>156</v>
      </c>
      <c r="AC256" s="5">
        <f t="shared" si="20"/>
        <v>2.5199999809265137</v>
      </c>
      <c r="AD256" s="4">
        <f t="shared" si="21"/>
        <v>85</v>
      </c>
      <c r="AE256" s="4">
        <f t="shared" si="22"/>
        <v>231</v>
      </c>
      <c r="AF256" s="5">
        <f t="shared" si="23"/>
        <v>2.7200000286102295</v>
      </c>
      <c r="AG256" s="3" t="str">
        <f>RemarksFirst(D256:W256,Details!Q255:Z255,F200L!AG256,AF256,$D$5:$W$5)</f>
        <v>CSC218,PHY122,GSS126</v>
      </c>
      <c r="AH256" s="29"/>
      <c r="AI256" s="29"/>
      <c r="AJ256" s="29"/>
    </row>
    <row r="257" spans="1:36" x14ac:dyDescent="0.35">
      <c r="A257" s="99">
        <v>250</v>
      </c>
      <c r="B257" s="3" t="str">
        <f>PROPER(Details!B256)</f>
        <v>Amaechi, Chigozie Christian</v>
      </c>
      <c r="C257" s="22" t="str">
        <f>T(Details!C256)</f>
        <v>CMP/20/112206</v>
      </c>
      <c r="D257" s="18" t="s">
        <v>70</v>
      </c>
      <c r="E257" s="18" t="s">
        <v>72</v>
      </c>
      <c r="F257" s="18" t="s">
        <v>69</v>
      </c>
      <c r="G257" s="18" t="s">
        <v>69</v>
      </c>
      <c r="H257" s="18" t="s">
        <v>69</v>
      </c>
      <c r="I257" s="18" t="s">
        <v>69</v>
      </c>
      <c r="J257" s="18" t="s">
        <v>69</v>
      </c>
      <c r="K257" s="18" t="s">
        <v>67</v>
      </c>
      <c r="L257" s="18"/>
      <c r="V257" s="2" t="str" cm="1">
        <f t="array" ref="V257">AllCurCo(Details!Q256:Z256)</f>
        <v>CHM121 (3)E</v>
      </c>
      <c r="W257" s="4">
        <f>SUM(SumTCL(D257:W257,$D$7:$W$7),Details!AB256)</f>
        <v>24</v>
      </c>
      <c r="X257" s="4">
        <f>SUM(CurrGP(D257:W257,$D$7:$W$7),Details!AC256)</f>
        <v>79</v>
      </c>
      <c r="Y257" s="5">
        <f t="shared" si="18"/>
        <v>3.2899999618530273</v>
      </c>
      <c r="Z257" s="4" t="str">
        <f t="shared" si="19"/>
        <v>P</v>
      </c>
      <c r="AA257" s="4">
        <f>F200L!AD257</f>
        <v>60</v>
      </c>
      <c r="AB257" s="4">
        <f>F200L!AE257</f>
        <v>179</v>
      </c>
      <c r="AC257" s="5">
        <f t="shared" si="20"/>
        <v>2.9800000190734863</v>
      </c>
      <c r="AD257" s="4">
        <f t="shared" si="21"/>
        <v>84</v>
      </c>
      <c r="AE257" s="4">
        <f t="shared" si="22"/>
        <v>258</v>
      </c>
      <c r="AF257" s="5">
        <f t="shared" si="23"/>
        <v>3.0699999332427979</v>
      </c>
      <c r="AG257" s="3" t="str">
        <f>RemarksFirst(D257:W257,Details!Q256:Z256,F200L!AG257,AF257,$D$5:$W$5)</f>
        <v>MTH221</v>
      </c>
      <c r="AH257" s="29"/>
      <c r="AI257" s="29"/>
      <c r="AJ257" s="29"/>
    </row>
    <row r="258" spans="1:36" x14ac:dyDescent="0.35">
      <c r="A258" s="99">
        <v>251</v>
      </c>
      <c r="B258" s="3" t="str">
        <f>PROPER(Details!B257)</f>
        <v>Eleje, Desmond Ndubuisi</v>
      </c>
      <c r="C258" s="22" t="str">
        <f>T(Details!C257)</f>
        <v>CMP/20/112221</v>
      </c>
      <c r="D258" s="18" t="s">
        <v>67</v>
      </c>
      <c r="E258" s="18" t="s">
        <v>68</v>
      </c>
      <c r="F258" s="18" t="s">
        <v>69</v>
      </c>
      <c r="G258" s="18" t="s">
        <v>69</v>
      </c>
      <c r="H258" s="18" t="s">
        <v>71</v>
      </c>
      <c r="I258" s="18" t="s">
        <v>67</v>
      </c>
      <c r="J258" s="18" t="s">
        <v>69</v>
      </c>
      <c r="K258" s="18" t="s">
        <v>67</v>
      </c>
      <c r="L258" s="18"/>
      <c r="V258" s="2" t="str" cm="1">
        <f t="array" ref="V258">AllCurCo(Details!Q257:Z257)</f>
        <v>MTH123 (2)D</v>
      </c>
      <c r="W258" s="4">
        <f>SUM(SumTCL(D258:W258,$D$7:$W$7),Details!AB257)</f>
        <v>23</v>
      </c>
      <c r="X258" s="4">
        <f>SUM(CurrGP(D258:W258,$D$7:$W$7),Details!AC257)</f>
        <v>89</v>
      </c>
      <c r="Y258" s="5">
        <f t="shared" si="18"/>
        <v>3.869999885559082</v>
      </c>
      <c r="Z258" s="4" t="str">
        <f t="shared" si="19"/>
        <v>P</v>
      </c>
      <c r="AA258" s="4">
        <f>F200L!AD258</f>
        <v>63</v>
      </c>
      <c r="AB258" s="4">
        <f>F200L!AE258</f>
        <v>190</v>
      </c>
      <c r="AC258" s="5">
        <f t="shared" si="20"/>
        <v>3.0199999809265137</v>
      </c>
      <c r="AD258" s="4">
        <f t="shared" si="21"/>
        <v>86</v>
      </c>
      <c r="AE258" s="4">
        <f t="shared" si="22"/>
        <v>279</v>
      </c>
      <c r="AF258" s="5">
        <f t="shared" si="23"/>
        <v>3.2400000095367432</v>
      </c>
      <c r="AG258" s="3" t="str">
        <f>RemarksFirst(D258:W258,Details!Q257:Z257,F200L!AG258,AF258,$D$5:$W$5)</f>
        <v>PASS</v>
      </c>
      <c r="AH258" s="29"/>
      <c r="AI258" s="29"/>
      <c r="AJ258" s="29"/>
    </row>
    <row r="259" spans="1:36" x14ac:dyDescent="0.35">
      <c r="A259" s="99">
        <v>252</v>
      </c>
      <c r="B259" s="3" t="str">
        <f>PROPER(Details!B258)</f>
        <v>Elechi, Benneth Ibezimako</v>
      </c>
      <c r="C259" s="22" t="str">
        <f>T(Details!C258)</f>
        <v>CMP/20/112232</v>
      </c>
      <c r="D259" s="18" t="s">
        <v>71</v>
      </c>
      <c r="E259" s="18" t="s">
        <v>71</v>
      </c>
      <c r="F259" s="18" t="s">
        <v>69</v>
      </c>
      <c r="G259" s="18" t="s">
        <v>69</v>
      </c>
      <c r="H259" s="18" t="s">
        <v>67</v>
      </c>
      <c r="I259" s="18" t="s">
        <v>68</v>
      </c>
      <c r="J259" s="18" t="s">
        <v>68</v>
      </c>
      <c r="K259" s="18" t="s">
        <v>71</v>
      </c>
      <c r="L259" s="18"/>
      <c r="V259" s="2" t="str" cm="1">
        <f t="array" ref="V259">AllCurCo(Details!Q258:Z258)</f>
        <v/>
      </c>
      <c r="W259" s="4">
        <f>SUM(SumTCL(D259:W259,$D$7:$W$7),Details!AB258)</f>
        <v>21</v>
      </c>
      <c r="X259" s="4">
        <f>SUM(CurrGP(D259:W259,$D$7:$W$7),Details!AC258)</f>
        <v>69</v>
      </c>
      <c r="Y259" s="5">
        <f t="shared" si="18"/>
        <v>3.2899999618530273</v>
      </c>
      <c r="Z259" s="4" t="str">
        <f t="shared" si="19"/>
        <v>P</v>
      </c>
      <c r="AA259" s="4">
        <f>F200L!AD259</f>
        <v>62</v>
      </c>
      <c r="AB259" s="4">
        <f>F200L!AE259</f>
        <v>191</v>
      </c>
      <c r="AC259" s="5">
        <f t="shared" si="20"/>
        <v>3.0799999237060547</v>
      </c>
      <c r="AD259" s="4">
        <f t="shared" si="21"/>
        <v>83</v>
      </c>
      <c r="AE259" s="4">
        <f t="shared" si="22"/>
        <v>260</v>
      </c>
      <c r="AF259" s="5">
        <f t="shared" si="23"/>
        <v>3.130000114440918</v>
      </c>
      <c r="AG259" s="3" t="str">
        <f>RemarksFirst(D259:W259,Details!Q258:Z258,F200L!AG259,AF259,$D$5:$W$5)</f>
        <v>PASS</v>
      </c>
      <c r="AH259" s="29"/>
      <c r="AI259" s="29"/>
      <c r="AJ259" s="29"/>
    </row>
    <row r="260" spans="1:36" ht="24" x14ac:dyDescent="0.35">
      <c r="A260" s="99">
        <v>253</v>
      </c>
      <c r="B260" s="3" t="str">
        <f>PROPER(Details!B259)</f>
        <v>Divine, Dandy Dandy</v>
      </c>
      <c r="C260" s="22" t="str">
        <f>T(Details!C259)</f>
        <v>CMP/20/112254</v>
      </c>
      <c r="D260" s="18" t="s">
        <v>70</v>
      </c>
      <c r="E260" s="18" t="s">
        <v>69</v>
      </c>
      <c r="F260" s="18" t="s">
        <v>71</v>
      </c>
      <c r="G260" s="18" t="s">
        <v>68</v>
      </c>
      <c r="H260" s="18" t="s">
        <v>70</v>
      </c>
      <c r="I260" s="18" t="s">
        <v>69</v>
      </c>
      <c r="J260" s="18" t="s">
        <v>70</v>
      </c>
      <c r="K260" s="18" t="s">
        <v>70</v>
      </c>
      <c r="L260" s="18"/>
      <c r="V260" s="2" t="str" cm="1">
        <f t="array" ref="V260">AllCurCo(Details!Q259:Z259)</f>
        <v>GSS126 (2)E,PHY122 (2)F</v>
      </c>
      <c r="W260" s="4">
        <f>SUM(SumTCL(D260:W260,$D$7:$W$7),Details!AB259)</f>
        <v>25</v>
      </c>
      <c r="X260" s="4">
        <f>SUM(CurrGP(D260:W260,$D$7:$W$7),Details!AC259)</f>
        <v>47</v>
      </c>
      <c r="Y260" s="5">
        <f t="shared" si="18"/>
        <v>1.8799999952316284</v>
      </c>
      <c r="Z260" s="4" t="str">
        <f t="shared" si="19"/>
        <v>CO</v>
      </c>
      <c r="AA260" s="4">
        <f>F200L!AD260</f>
        <v>63</v>
      </c>
      <c r="AB260" s="4">
        <f>F200L!AE260</f>
        <v>141</v>
      </c>
      <c r="AC260" s="5">
        <f t="shared" si="20"/>
        <v>2.2400000095367432</v>
      </c>
      <c r="AD260" s="4">
        <f t="shared" si="21"/>
        <v>88</v>
      </c>
      <c r="AE260" s="4">
        <f t="shared" si="22"/>
        <v>188</v>
      </c>
      <c r="AF260" s="5">
        <f t="shared" si="23"/>
        <v>2.1400001049041748</v>
      </c>
      <c r="AG260" s="3" t="str">
        <f>RemarksFirst(D260:W260,Details!Q259:Z259,F200L!AG260,AF260,$D$5:$W$5)</f>
        <v>MTH221,GNT221,CSC222,CSC226,MTH211,STA212,PHY122</v>
      </c>
      <c r="AH260" s="29"/>
      <c r="AI260" s="29"/>
      <c r="AJ260" s="29"/>
    </row>
    <row r="261" spans="1:36" ht="29" customHeight="1" x14ac:dyDescent="0.35">
      <c r="A261" s="99">
        <v>254</v>
      </c>
      <c r="B261" s="3" t="str">
        <f>PROPER(Details!B260)</f>
        <v>Iroakazi, Wisdom Nmesoma</v>
      </c>
      <c r="C261" s="22" t="str">
        <f>T(Details!C260)</f>
        <v>CMP/20/112256</v>
      </c>
      <c r="D261" s="18" t="s">
        <v>72</v>
      </c>
      <c r="E261" s="18" t="s">
        <v>70</v>
      </c>
      <c r="F261" s="18" t="s">
        <v>72</v>
      </c>
      <c r="G261" s="18" t="s">
        <v>68</v>
      </c>
      <c r="H261" s="18" t="s">
        <v>68</v>
      </c>
      <c r="I261" s="18" t="s">
        <v>68</v>
      </c>
      <c r="J261" s="18" t="s">
        <v>69</v>
      </c>
      <c r="K261" s="18" t="s">
        <v>72</v>
      </c>
      <c r="L261" s="18"/>
      <c r="V261" s="2" t="str" cm="1">
        <f t="array" ref="V261">AllCurCo(Details!Q260:Z260)</f>
        <v>CHM124 (1)D,PHY122 (2)F</v>
      </c>
      <c r="W261" s="4">
        <f>SUM(SumTCL(D261:W261,$D$7:$W$7),Details!AB260)</f>
        <v>24</v>
      </c>
      <c r="X261" s="4">
        <f>SUM(CurrGP(D261:W261,$D$7:$W$7),Details!AC260)</f>
        <v>44</v>
      </c>
      <c r="Y261" s="5">
        <f t="shared" si="18"/>
        <v>1.8300000429153442</v>
      </c>
      <c r="Z261" s="4" t="str">
        <f t="shared" si="19"/>
        <v>P</v>
      </c>
      <c r="AA261" s="4">
        <f>F200L!AD261</f>
        <v>63</v>
      </c>
      <c r="AB261" s="4">
        <f>F200L!AE261</f>
        <v>176</v>
      </c>
      <c r="AC261" s="5">
        <f t="shared" si="20"/>
        <v>2.7899999618530273</v>
      </c>
      <c r="AD261" s="4">
        <f t="shared" si="21"/>
        <v>87</v>
      </c>
      <c r="AE261" s="4">
        <f t="shared" si="22"/>
        <v>220</v>
      </c>
      <c r="AF261" s="5">
        <f t="shared" si="23"/>
        <v>2.5299999713897705</v>
      </c>
      <c r="AG261" s="3" t="str">
        <f>RemarksFirst(D261:W261,Details!Q260:Z260,F200L!AG261,AF261,$D$5:$W$5)</f>
        <v>MTH222,STA212,CSC218,PHY122,GSS126</v>
      </c>
      <c r="AH261" s="29"/>
      <c r="AI261" s="29"/>
      <c r="AJ261" s="29"/>
    </row>
    <row r="262" spans="1:36" x14ac:dyDescent="0.35">
      <c r="A262" s="99">
        <v>255</v>
      </c>
      <c r="B262" s="3" t="str">
        <f>PROPER(Details!B261)</f>
        <v>Ugwubujor, Obinna Kingsley</v>
      </c>
      <c r="C262" s="22" t="str">
        <f>T(Details!C261)</f>
        <v>CMP/20/112263</v>
      </c>
      <c r="D262" s="18" t="s">
        <v>72</v>
      </c>
      <c r="E262" s="18" t="s">
        <v>68</v>
      </c>
      <c r="F262" s="18" t="s">
        <v>69</v>
      </c>
      <c r="G262" s="18" t="s">
        <v>69</v>
      </c>
      <c r="H262" s="18" t="s">
        <v>69</v>
      </c>
      <c r="I262" s="18" t="s">
        <v>67</v>
      </c>
      <c r="J262" s="18" t="s">
        <v>69</v>
      </c>
      <c r="K262" s="18" t="s">
        <v>69</v>
      </c>
      <c r="L262" s="18"/>
      <c r="V262" s="2" t="str" cm="1">
        <f t="array" ref="V262">AllCurCo(Details!Q261:Z261)</f>
        <v>CHM124 (1)A</v>
      </c>
      <c r="W262" s="4">
        <f>SUM(SumTCL(D262:W262,$D$7:$W$7),Details!AB261)</f>
        <v>22</v>
      </c>
      <c r="X262" s="4">
        <f>SUM(CurrGP(D262:W262,$D$7:$W$7),Details!AC261)</f>
        <v>89</v>
      </c>
      <c r="Y262" s="5">
        <f t="shared" si="18"/>
        <v>4.0500001907348633</v>
      </c>
      <c r="Z262" s="4" t="str">
        <f t="shared" si="19"/>
        <v>P</v>
      </c>
      <c r="AA262" s="4">
        <f>F200L!AD262</f>
        <v>62</v>
      </c>
      <c r="AB262" s="4">
        <f>F200L!AE262</f>
        <v>234</v>
      </c>
      <c r="AC262" s="5">
        <f t="shared" si="20"/>
        <v>3.7699999809265137</v>
      </c>
      <c r="AD262" s="4">
        <f t="shared" si="21"/>
        <v>84</v>
      </c>
      <c r="AE262" s="4">
        <f t="shared" si="22"/>
        <v>323</v>
      </c>
      <c r="AF262" s="5">
        <f t="shared" si="23"/>
        <v>3.8499999046325684</v>
      </c>
      <c r="AG262" s="3" t="str">
        <f>RemarksFirst(D262:W262,Details!Q261:Z261,F200L!AG262,AF262,$D$5:$W$5)</f>
        <v>PASS</v>
      </c>
      <c r="AH262" s="29"/>
      <c r="AI262" s="29"/>
      <c r="AJ262" s="29"/>
    </row>
    <row r="263" spans="1:36" x14ac:dyDescent="0.35">
      <c r="A263" s="99">
        <v>256</v>
      </c>
      <c r="B263" s="3" t="str">
        <f>PROPER(Details!B262)</f>
        <v>Ihemadu, Grace Nzubechi</v>
      </c>
      <c r="C263" s="22" t="str">
        <f>T(Details!C262)</f>
        <v>CMP/20/112276</v>
      </c>
      <c r="D263" s="18" t="s">
        <v>70</v>
      </c>
      <c r="E263" s="18" t="s">
        <v>71</v>
      </c>
      <c r="F263" s="18" t="s">
        <v>69</v>
      </c>
      <c r="G263" s="18" t="s">
        <v>69</v>
      </c>
      <c r="H263" s="18" t="s">
        <v>68</v>
      </c>
      <c r="I263" s="18" t="s">
        <v>67</v>
      </c>
      <c r="J263" s="18" t="s">
        <v>67</v>
      </c>
      <c r="K263" s="18" t="s">
        <v>68</v>
      </c>
      <c r="L263" s="18"/>
      <c r="V263" s="2" t="str" cm="1">
        <f t="array" ref="V263">AllCurCo(Details!Q262:Z262)</f>
        <v/>
      </c>
      <c r="W263" s="4">
        <f>SUM(SumTCL(D263:W263,$D$7:$W$7),Details!AB262)</f>
        <v>21</v>
      </c>
      <c r="X263" s="4">
        <f>SUM(CurrGP(D263:W263,$D$7:$W$7),Details!AC262)</f>
        <v>68</v>
      </c>
      <c r="Y263" s="5">
        <f t="shared" si="18"/>
        <v>3.2400000095367432</v>
      </c>
      <c r="Z263" s="4" t="str">
        <f t="shared" si="19"/>
        <v>P</v>
      </c>
      <c r="AA263" s="4">
        <f>F200L!AD263</f>
        <v>62</v>
      </c>
      <c r="AB263" s="4">
        <f>F200L!AE263</f>
        <v>217</v>
      </c>
      <c r="AC263" s="5">
        <f t="shared" si="20"/>
        <v>3.5</v>
      </c>
      <c r="AD263" s="4">
        <f t="shared" si="21"/>
        <v>83</v>
      </c>
      <c r="AE263" s="4">
        <f t="shared" si="22"/>
        <v>285</v>
      </c>
      <c r="AF263" s="5">
        <f t="shared" si="23"/>
        <v>3.4300000667572021</v>
      </c>
      <c r="AG263" s="3" t="str">
        <f>RemarksFirst(D263:W263,Details!Q262:Z262,F200L!AG263,AF263,$D$5:$W$5)</f>
        <v>MTH221,MTH211</v>
      </c>
      <c r="AH263" s="29"/>
      <c r="AI263" s="29"/>
      <c r="AJ263" s="29"/>
    </row>
    <row r="264" spans="1:36" ht="21" x14ac:dyDescent="0.35">
      <c r="A264" s="99">
        <v>257</v>
      </c>
      <c r="B264" s="3" t="str">
        <f>PROPER(Details!B263)</f>
        <v>Ogbonna, Chisom Prosper</v>
      </c>
      <c r="C264" s="22" t="str">
        <f>T(Details!C263)</f>
        <v>CMP/20/112277</v>
      </c>
      <c r="D264" s="18" t="s">
        <v>72</v>
      </c>
      <c r="E264" s="18" t="s">
        <v>69</v>
      </c>
      <c r="F264" s="18" t="s">
        <v>67</v>
      </c>
      <c r="G264" s="18" t="s">
        <v>69</v>
      </c>
      <c r="H264" s="18" t="s">
        <v>67</v>
      </c>
      <c r="I264" s="18" t="s">
        <v>67</v>
      </c>
      <c r="J264" s="18" t="s">
        <v>67</v>
      </c>
      <c r="K264" s="18" t="s">
        <v>67</v>
      </c>
      <c r="L264" s="18"/>
      <c r="V264" s="2" t="str" cm="1">
        <f t="array" ref="V264">AllCurCo(Details!Q263:Z263)</f>
        <v>CHM124 (1)A,GSS121 (2)C</v>
      </c>
      <c r="W264" s="4">
        <f>SUM(SumTCL(D264:W264,$D$7:$W$7),Details!AB263)</f>
        <v>24</v>
      </c>
      <c r="X264" s="4">
        <f>SUM(CurrGP(D264:W264,$D$7:$W$7),Details!AC263)</f>
        <v>92</v>
      </c>
      <c r="Y264" s="5">
        <f t="shared" si="18"/>
        <v>3.8299999237060547</v>
      </c>
      <c r="Z264" s="4" t="str">
        <f t="shared" si="19"/>
        <v>P</v>
      </c>
      <c r="AA264" s="4">
        <f>F200L!AD264</f>
        <v>65</v>
      </c>
      <c r="AB264" s="4">
        <f>F200L!AE264</f>
        <v>167</v>
      </c>
      <c r="AC264" s="5">
        <f t="shared" si="20"/>
        <v>2.5699999332427979</v>
      </c>
      <c r="AD264" s="4">
        <f t="shared" si="21"/>
        <v>89</v>
      </c>
      <c r="AE264" s="4">
        <f t="shared" si="22"/>
        <v>259</v>
      </c>
      <c r="AF264" s="5">
        <f t="shared" si="23"/>
        <v>2.9100000858306885</v>
      </c>
      <c r="AG264" s="3" t="str">
        <f>RemarksFirst(D264:W264,Details!Q263:Z263,F200L!AG264,AF264,$D$5:$W$5)</f>
        <v>GSS126,GSS111</v>
      </c>
      <c r="AH264" s="29"/>
      <c r="AI264" s="29"/>
      <c r="AJ264" s="29"/>
    </row>
    <row r="265" spans="1:36" ht="34" customHeight="1" x14ac:dyDescent="0.35">
      <c r="A265" s="99">
        <v>258</v>
      </c>
      <c r="B265" s="3" t="str">
        <f>PROPER(Details!B264)</f>
        <v>Stephen, Chukwuma Ali</v>
      </c>
      <c r="C265" s="22" t="str">
        <f>T(Details!C264)</f>
        <v>CMP/20/112278</v>
      </c>
      <c r="D265" s="18" t="s">
        <v>70</v>
      </c>
      <c r="E265" s="18" t="s">
        <v>70</v>
      </c>
      <c r="F265" s="18" t="s">
        <v>70</v>
      </c>
      <c r="G265" s="18" t="s">
        <v>67</v>
      </c>
      <c r="H265" s="18" t="s">
        <v>67</v>
      </c>
      <c r="I265" s="18" t="s">
        <v>71</v>
      </c>
      <c r="J265" s="18" t="s">
        <v>72</v>
      </c>
      <c r="K265" s="18" t="s">
        <v>72</v>
      </c>
      <c r="L265" s="18"/>
      <c r="V265" s="2" t="str" cm="1">
        <f t="array" ref="V265">AllCurCo(Details!Q264:Z264)</f>
        <v/>
      </c>
      <c r="W265" s="4">
        <f>SUM(SumTCL(D265:W265,$D$7:$W$7),Details!AB264)</f>
        <v>21</v>
      </c>
      <c r="X265" s="4">
        <f>SUM(CurrGP(D265:W265,$D$7:$W$7),Details!AC264)</f>
        <v>30</v>
      </c>
      <c r="Y265" s="5">
        <f t="shared" ref="Y265:Y328" si="24">GradePointAve(X265,W265)</f>
        <v>1.4299999475479126</v>
      </c>
      <c r="Z265" s="4" t="str">
        <f t="shared" ref="Z265:Z328" si="25">SRT(I265:U265)</f>
        <v>P</v>
      </c>
      <c r="AA265" s="4">
        <f>F200L!AD265</f>
        <v>62</v>
      </c>
      <c r="AB265" s="4">
        <f>F200L!AE265</f>
        <v>137</v>
      </c>
      <c r="AC265" s="5">
        <f t="shared" ref="AC265:AC328" si="26">GradePointAve(AB265,AA265)</f>
        <v>2.2100000381469727</v>
      </c>
      <c r="AD265" s="4">
        <f t="shared" ref="AD265:AD328" si="27">SUM(W265,AA265)</f>
        <v>83</v>
      </c>
      <c r="AE265" s="4">
        <f t="shared" ref="AE265:AE328" si="28">SUM(X265,AB265)</f>
        <v>167</v>
      </c>
      <c r="AF265" s="5">
        <f t="shared" ref="AF265:AF328" si="29">GradePointAve(AE265,AD265)</f>
        <v>2.0099999904632568</v>
      </c>
      <c r="AG265" s="3" t="str">
        <f>RemarksFirst(D265:W265,Details!Q264:Z264,F200L!AG265,AF265,$D$5:$W$5)</f>
        <v>MTH221,MTH222,STA224,MTH211,STA212,PHY122,CHM124,GSS126,CHM114</v>
      </c>
      <c r="AH265" s="29"/>
      <c r="AI265" s="29"/>
      <c r="AJ265" s="29"/>
    </row>
    <row r="266" spans="1:36" x14ac:dyDescent="0.35">
      <c r="A266" s="99">
        <v>259</v>
      </c>
      <c r="B266" s="3" t="str">
        <f>PROPER(Details!B265)</f>
        <v>Chinkere, Benjamin Chizuru</v>
      </c>
      <c r="C266" s="22" t="str">
        <f>T(Details!C265)</f>
        <v>CMP/20/112280</v>
      </c>
      <c r="D266" s="18" t="s">
        <v>72</v>
      </c>
      <c r="E266" s="18" t="s">
        <v>68</v>
      </c>
      <c r="F266" s="18" t="s">
        <v>72</v>
      </c>
      <c r="G266" s="18" t="s">
        <v>67</v>
      </c>
      <c r="H266" s="18" t="s">
        <v>71</v>
      </c>
      <c r="I266" s="18" t="s">
        <v>69</v>
      </c>
      <c r="J266" s="18" t="s">
        <v>71</v>
      </c>
      <c r="K266" s="18" t="s">
        <v>71</v>
      </c>
      <c r="L266" s="18"/>
      <c r="V266" s="2" t="str" cm="1">
        <f t="array" ref="V266">AllCurCo(Details!Q265:Z265)</f>
        <v>CHM124 (1)A</v>
      </c>
      <c r="W266" s="4">
        <f>SUM(SumTCL(D266:W266,$D$7:$W$7),Details!AB265)</f>
        <v>22</v>
      </c>
      <c r="X266" s="4">
        <f>SUM(CurrGP(D266:W266,$D$7:$W$7),Details!AC265)</f>
        <v>59</v>
      </c>
      <c r="Y266" s="5">
        <f t="shared" si="24"/>
        <v>2.6800000667572021</v>
      </c>
      <c r="Z266" s="4" t="str">
        <f t="shared" si="25"/>
        <v>P</v>
      </c>
      <c r="AA266" s="4">
        <f>F200L!AD266</f>
        <v>62</v>
      </c>
      <c r="AB266" s="4">
        <f>F200L!AE266</f>
        <v>176</v>
      </c>
      <c r="AC266" s="5">
        <f t="shared" si="26"/>
        <v>2.8399999141693115</v>
      </c>
      <c r="AD266" s="4">
        <f t="shared" si="27"/>
        <v>84</v>
      </c>
      <c r="AE266" s="4">
        <f t="shared" si="28"/>
        <v>235</v>
      </c>
      <c r="AF266" s="5">
        <f t="shared" si="29"/>
        <v>2.7999999523162842</v>
      </c>
      <c r="AG266" s="3" t="str">
        <f>RemarksFirst(D266:W266,Details!Q265:Z265,F200L!AG266,AF266,$D$5:$W$5)</f>
        <v>PASS</v>
      </c>
      <c r="AH266" s="29"/>
      <c r="AI266" s="29"/>
      <c r="AJ266" s="29"/>
    </row>
    <row r="267" spans="1:36" x14ac:dyDescent="0.35">
      <c r="A267" s="99">
        <v>260</v>
      </c>
      <c r="B267" s="3" t="str">
        <f>PROPER(Details!B266)</f>
        <v>Ukpabi, Benjamin Ebube</v>
      </c>
      <c r="C267" s="22" t="str">
        <f>T(Details!C266)</f>
        <v>CMP/20/112285</v>
      </c>
      <c r="D267" s="18" t="s">
        <v>70</v>
      </c>
      <c r="E267" s="18" t="s">
        <v>68</v>
      </c>
      <c r="F267" s="18" t="s">
        <v>68</v>
      </c>
      <c r="G267" s="18" t="s">
        <v>71</v>
      </c>
      <c r="H267" s="18" t="s">
        <v>68</v>
      </c>
      <c r="I267" s="18" t="s">
        <v>71</v>
      </c>
      <c r="J267" s="18" t="s">
        <v>72</v>
      </c>
      <c r="K267" s="18" t="s">
        <v>72</v>
      </c>
      <c r="L267" s="18"/>
      <c r="V267" s="2" t="str" cm="1">
        <f t="array" ref="V267">AllCurCo(Details!Q266:Z266)</f>
        <v/>
      </c>
      <c r="W267" s="4">
        <f>SUM(SumTCL(D267:W267,$D$7:$W$7),Details!AB266)</f>
        <v>21</v>
      </c>
      <c r="X267" s="4">
        <f>SUM(CurrGP(D267:W267,$D$7:$W$7),Details!AC266)</f>
        <v>40</v>
      </c>
      <c r="Y267" s="5">
        <f t="shared" si="24"/>
        <v>1.8999999761581421</v>
      </c>
      <c r="Z267" s="4" t="str">
        <f t="shared" si="25"/>
        <v>P</v>
      </c>
      <c r="AA267" s="4">
        <f>F200L!AD267</f>
        <v>64</v>
      </c>
      <c r="AB267" s="4">
        <f>F200L!AE267</f>
        <v>162</v>
      </c>
      <c r="AC267" s="5">
        <f t="shared" si="26"/>
        <v>2.5299999713897705</v>
      </c>
      <c r="AD267" s="4">
        <f t="shared" si="27"/>
        <v>85</v>
      </c>
      <c r="AE267" s="4">
        <f t="shared" si="28"/>
        <v>202</v>
      </c>
      <c r="AF267" s="5">
        <f t="shared" si="29"/>
        <v>2.380000114440918</v>
      </c>
      <c r="AG267" s="3" t="str">
        <f>RemarksFirst(D267:W267,Details!Q266:Z266,F200L!AG267,AF267,$D$5:$W$5)</f>
        <v>MTH221,GSS217,PHY117</v>
      </c>
      <c r="AH267" s="29"/>
      <c r="AI267" s="29"/>
      <c r="AJ267" s="29"/>
    </row>
    <row r="268" spans="1:36" x14ac:dyDescent="0.35">
      <c r="A268" s="99">
        <v>261</v>
      </c>
      <c r="B268" s="3" t="str">
        <f>PROPER(Details!B267)</f>
        <v>Ahiabuike, Gideon  Uchechukwu</v>
      </c>
      <c r="C268" s="22" t="str">
        <f>T(Details!C267)</f>
        <v>CMP/20/112302</v>
      </c>
      <c r="D268" s="18" t="s">
        <v>71</v>
      </c>
      <c r="E268" s="18" t="s">
        <v>68</v>
      </c>
      <c r="F268" s="18" t="s">
        <v>69</v>
      </c>
      <c r="G268" s="18" t="s">
        <v>69</v>
      </c>
      <c r="H268" s="18" t="s">
        <v>69</v>
      </c>
      <c r="I268" s="18" t="s">
        <v>68</v>
      </c>
      <c r="J268" s="18" t="s">
        <v>70</v>
      </c>
      <c r="K268" s="18" t="s">
        <v>69</v>
      </c>
      <c r="L268" s="18"/>
      <c r="V268" s="2" t="str" cm="1">
        <f t="array" ref="V268">AllCurCo(Details!Q267:Z267)</f>
        <v>GSS126 (2)B</v>
      </c>
      <c r="W268" s="4">
        <f>SUM(SumTCL(D268:W268,$D$7:$W$7),Details!AB267)</f>
        <v>23</v>
      </c>
      <c r="X268" s="4">
        <f>SUM(CurrGP(D268:W268,$D$7:$W$7),Details!AC267)</f>
        <v>82</v>
      </c>
      <c r="Y268" s="5">
        <f t="shared" si="24"/>
        <v>3.5699999332427979</v>
      </c>
      <c r="Z268" s="4" t="str">
        <f t="shared" si="25"/>
        <v>CO</v>
      </c>
      <c r="AA268" s="4">
        <f>F200L!AD268</f>
        <v>62</v>
      </c>
      <c r="AB268" s="4">
        <f>F200L!AE268</f>
        <v>200</v>
      </c>
      <c r="AC268" s="5">
        <f t="shared" si="26"/>
        <v>3.2300000190734863</v>
      </c>
      <c r="AD268" s="4">
        <f t="shared" si="27"/>
        <v>85</v>
      </c>
      <c r="AE268" s="4">
        <f t="shared" si="28"/>
        <v>282</v>
      </c>
      <c r="AF268" s="5">
        <f t="shared" si="29"/>
        <v>3.3199999332427979</v>
      </c>
      <c r="AG268" s="3" t="str">
        <f>RemarksFirst(D268:W268,Details!Q267:Z267,F200L!AG268,AF268,$D$5:$W$5)</f>
        <v>CSC222</v>
      </c>
      <c r="AH268" s="29"/>
      <c r="AI268" s="29"/>
      <c r="AJ268" s="29"/>
    </row>
    <row r="269" spans="1:36" x14ac:dyDescent="0.35">
      <c r="A269" s="99">
        <v>262</v>
      </c>
      <c r="B269" s="3" t="str">
        <f>PROPER(Details!B268)</f>
        <v>Wellington, Zimuzo Progress</v>
      </c>
      <c r="C269" s="22" t="str">
        <f>T(Details!C268)</f>
        <v>CMP/20/112317</v>
      </c>
      <c r="D269" s="18" t="s">
        <v>69</v>
      </c>
      <c r="E269" s="18" t="s">
        <v>68</v>
      </c>
      <c r="F269" s="18" t="s">
        <v>69</v>
      </c>
      <c r="G269" s="18" t="s">
        <v>69</v>
      </c>
      <c r="H269" s="18" t="s">
        <v>69</v>
      </c>
      <c r="I269" s="18" t="s">
        <v>69</v>
      </c>
      <c r="J269" s="18" t="s">
        <v>72</v>
      </c>
      <c r="K269" s="18" t="s">
        <v>69</v>
      </c>
      <c r="L269" s="18"/>
      <c r="V269" s="2" t="str" cm="1">
        <f t="array" ref="V269">AllCurCo(Details!Q268:Z268)</f>
        <v/>
      </c>
      <c r="W269" s="4">
        <f>SUM(SumTCL(D269:W269,$D$7:$W$7),Details!AB268)</f>
        <v>21</v>
      </c>
      <c r="X269" s="4">
        <f>SUM(CurrGP(D269:W269,$D$7:$W$7),Details!AC268)</f>
        <v>91</v>
      </c>
      <c r="Y269" s="5">
        <f t="shared" si="24"/>
        <v>4.3299999237060547</v>
      </c>
      <c r="Z269" s="4" t="str">
        <f t="shared" si="25"/>
        <v>P</v>
      </c>
      <c r="AA269" s="4">
        <f>F200L!AD269</f>
        <v>63</v>
      </c>
      <c r="AB269" s="4">
        <f>F200L!AE269</f>
        <v>231</v>
      </c>
      <c r="AC269" s="5">
        <f t="shared" si="26"/>
        <v>3.6700000762939453</v>
      </c>
      <c r="AD269" s="4">
        <f t="shared" si="27"/>
        <v>84</v>
      </c>
      <c r="AE269" s="4">
        <f t="shared" si="28"/>
        <v>322</v>
      </c>
      <c r="AF269" s="5">
        <f t="shared" si="29"/>
        <v>3.8299999237060547</v>
      </c>
      <c r="AG269" s="3" t="str">
        <f>RemarksFirst(D269:W269,Details!Q268:Z268,F200L!AG269,AF269,$D$5:$W$5)</f>
        <v>PASS</v>
      </c>
      <c r="AH269" s="29"/>
      <c r="AI269" s="29"/>
      <c r="AJ269" s="29"/>
    </row>
    <row r="270" spans="1:36" ht="33.5" customHeight="1" x14ac:dyDescent="0.35">
      <c r="A270" s="99">
        <v>263</v>
      </c>
      <c r="B270" s="3" t="str">
        <f>PROPER(Details!B269)</f>
        <v>Daniel, Price Nkemakulam</v>
      </c>
      <c r="C270" s="22" t="str">
        <f>T(Details!C269)</f>
        <v>CMP/20/112318</v>
      </c>
      <c r="D270" s="18" t="s">
        <v>70</v>
      </c>
      <c r="E270" s="18" t="s">
        <v>68</v>
      </c>
      <c r="F270" s="18" t="s">
        <v>67</v>
      </c>
      <c r="G270" s="18" t="s">
        <v>68</v>
      </c>
      <c r="H270" s="18" t="s">
        <v>72</v>
      </c>
      <c r="I270" s="18" t="s">
        <v>70</v>
      </c>
      <c r="J270" s="18" t="s">
        <v>72</v>
      </c>
      <c r="K270" s="18" t="s">
        <v>72</v>
      </c>
      <c r="L270" s="18"/>
      <c r="V270" s="2" t="str" cm="1">
        <f t="array" ref="V270">AllCurCo(Details!Q269:Z269)</f>
        <v>CHM124 (1)F,GSS126 (2)C</v>
      </c>
      <c r="W270" s="4">
        <f>SUM(SumTCL(D270:W270,$D$7:$W$7),Details!AB269)</f>
        <v>24</v>
      </c>
      <c r="X270" s="4">
        <f>SUM(CurrGP(D270:W270,$D$7:$W$7),Details!AC269)</f>
        <v>42</v>
      </c>
      <c r="Y270" s="5">
        <f t="shared" si="24"/>
        <v>1.75</v>
      </c>
      <c r="Z270" s="4" t="str">
        <f t="shared" si="25"/>
        <v>CO</v>
      </c>
      <c r="AA270" s="4">
        <f>F200L!AD270</f>
        <v>58</v>
      </c>
      <c r="AB270" s="4">
        <f>F200L!AE270</f>
        <v>95</v>
      </c>
      <c r="AC270" s="5">
        <f t="shared" si="26"/>
        <v>1.6399999856948853</v>
      </c>
      <c r="AD270" s="4">
        <f t="shared" si="27"/>
        <v>82</v>
      </c>
      <c r="AE270" s="4">
        <f t="shared" si="28"/>
        <v>137</v>
      </c>
      <c r="AF270" s="5">
        <f t="shared" si="29"/>
        <v>1.6699999570846558</v>
      </c>
      <c r="AG270" s="3" t="str">
        <f>RemarksFirst(D270:W270,Details!Q269:Z269,F200L!AG270,AF270,$D$5:$W$5)</f>
        <v>MTH221,CSC221,MTH211,PHY212,GSS217,CSC218,CHM124,PHY117,CHM113,CHM114</v>
      </c>
      <c r="AH270" s="29"/>
      <c r="AI270" s="29"/>
      <c r="AJ270" s="29"/>
    </row>
    <row r="271" spans="1:36" ht="38.25" customHeight="1" x14ac:dyDescent="0.35">
      <c r="A271" s="99">
        <v>264</v>
      </c>
      <c r="B271" s="3" t="str">
        <f>PROPER(Details!B270)</f>
        <v>Ekeoma, Chika Emmanuel</v>
      </c>
      <c r="C271" s="22" t="str">
        <f>T(Details!C270)</f>
        <v>CMP/20/112325</v>
      </c>
      <c r="D271" s="18" t="s">
        <v>70</v>
      </c>
      <c r="E271" s="18" t="s">
        <v>72</v>
      </c>
      <c r="F271" s="18" t="s">
        <v>71</v>
      </c>
      <c r="G271" s="18" t="s">
        <v>67</v>
      </c>
      <c r="H271" s="18" t="s">
        <v>69</v>
      </c>
      <c r="I271" s="18" t="s">
        <v>71</v>
      </c>
      <c r="J271" s="18" t="s">
        <v>68</v>
      </c>
      <c r="K271" s="18" t="s">
        <v>71</v>
      </c>
      <c r="L271" s="18"/>
      <c r="V271" s="2" t="str" cm="1">
        <f t="array" ref="V271">AllCurCo(Details!Q270:Z270)</f>
        <v>CHM121 (3)F</v>
      </c>
      <c r="W271" s="4">
        <f>SUM(SumTCL(D271:W271,$D$7:$W$7),Details!AB270)</f>
        <v>24</v>
      </c>
      <c r="X271" s="4">
        <f>SUM(CurrGP(D271:W271,$D$7:$W$7),Details!AC270)</f>
        <v>47</v>
      </c>
      <c r="Y271" s="5">
        <f t="shared" si="24"/>
        <v>1.9600000381469727</v>
      </c>
      <c r="Z271" s="4" t="str">
        <f t="shared" si="25"/>
        <v>P</v>
      </c>
      <c r="AA271" s="4">
        <f>F200L!AD271</f>
        <v>65</v>
      </c>
      <c r="AB271" s="4">
        <f>F200L!AE271</f>
        <v>118</v>
      </c>
      <c r="AC271" s="5">
        <f t="shared" si="26"/>
        <v>1.8200000524520874</v>
      </c>
      <c r="AD271" s="4">
        <f t="shared" si="27"/>
        <v>89</v>
      </c>
      <c r="AE271" s="4">
        <f t="shared" si="28"/>
        <v>165</v>
      </c>
      <c r="AF271" s="5">
        <f t="shared" si="29"/>
        <v>1.8500000238418579</v>
      </c>
      <c r="AG271" s="3" t="str">
        <f>RemarksFirst(D271:W271,Details!Q270:Z270,F200L!AG271,AF271,$D$5:$W$5)</f>
        <v>MTH221,CHM121,CHM124,MTH112,CHM113</v>
      </c>
      <c r="AH271" s="29"/>
      <c r="AI271" s="29"/>
      <c r="AJ271" s="29"/>
    </row>
    <row r="272" spans="1:36" ht="21.5" customHeight="1" x14ac:dyDescent="0.35">
      <c r="A272" s="99">
        <v>265</v>
      </c>
      <c r="B272" s="3" t="str">
        <f>PROPER(Details!B271)</f>
        <v>Henry, Nwachukwu Chigozie</v>
      </c>
      <c r="C272" s="22" t="str">
        <f>T(Details!C271)</f>
        <v>CMP/20/112405</v>
      </c>
      <c r="D272" s="18" t="s">
        <v>70</v>
      </c>
      <c r="E272" s="18" t="s">
        <v>72</v>
      </c>
      <c r="F272" s="18" t="s">
        <v>67</v>
      </c>
      <c r="G272" s="18" t="s">
        <v>69</v>
      </c>
      <c r="H272" s="18" t="s">
        <v>71</v>
      </c>
      <c r="I272" s="18" t="s">
        <v>72</v>
      </c>
      <c r="J272" s="18" t="s">
        <v>71</v>
      </c>
      <c r="K272" s="18" t="s">
        <v>70</v>
      </c>
      <c r="L272" s="18"/>
      <c r="V272" s="2" t="str" cm="1">
        <f t="array" ref="V272">AllCurCo(Details!Q271:Z271)</f>
        <v>CHM124 (1)C,CHM121 (3)E</v>
      </c>
      <c r="W272" s="4">
        <f>SUM(SumTCL(D272:W272,$D$7:$W$7),Details!AB271)</f>
        <v>25</v>
      </c>
      <c r="X272" s="4">
        <f>SUM(CurrGP(D272:W272,$D$7:$W$7),Details!AC271)</f>
        <v>47</v>
      </c>
      <c r="Y272" s="5">
        <f t="shared" si="24"/>
        <v>1.8799999952316284</v>
      </c>
      <c r="Z272" s="4" t="str">
        <f t="shared" si="25"/>
        <v>CO</v>
      </c>
      <c r="AA272" s="4">
        <f>F200L!AD272</f>
        <v>63</v>
      </c>
      <c r="AB272" s="4">
        <f>F200L!AE272</f>
        <v>150</v>
      </c>
      <c r="AC272" s="5">
        <f t="shared" si="26"/>
        <v>2.380000114440918</v>
      </c>
      <c r="AD272" s="4">
        <f t="shared" si="27"/>
        <v>88</v>
      </c>
      <c r="AE272" s="4">
        <f t="shared" si="28"/>
        <v>197</v>
      </c>
      <c r="AF272" s="5">
        <f t="shared" si="29"/>
        <v>2.2400000095367432</v>
      </c>
      <c r="AG272" s="3" t="str">
        <f>RemarksFirst(D272:W272,Details!Q271:Z271,F200L!AG272,AF272,$D$5:$W$5)</f>
        <v>MTH221,CSC226,MTH211,STA212,PHY212</v>
      </c>
      <c r="AH272" s="29"/>
      <c r="AI272" s="29"/>
      <c r="AJ272" s="29"/>
    </row>
    <row r="273" spans="1:36" x14ac:dyDescent="0.35">
      <c r="A273" s="99">
        <v>266</v>
      </c>
      <c r="B273" s="3" t="str">
        <f>PROPER(Details!B272)</f>
        <v>Onyekachi, Chimezirim Jedidiah</v>
      </c>
      <c r="C273" s="22" t="str">
        <f>T(Details!C272)</f>
        <v>CMP/20/112434</v>
      </c>
      <c r="D273" s="18" t="s">
        <v>72</v>
      </c>
      <c r="E273" s="18" t="s">
        <v>71</v>
      </c>
      <c r="F273" s="18" t="s">
        <v>71</v>
      </c>
      <c r="G273" s="18" t="s">
        <v>67</v>
      </c>
      <c r="H273" s="18" t="s">
        <v>67</v>
      </c>
      <c r="I273" s="18" t="s">
        <v>67</v>
      </c>
      <c r="J273" s="18" t="s">
        <v>67</v>
      </c>
      <c r="K273" s="18" t="s">
        <v>72</v>
      </c>
      <c r="L273" s="18"/>
      <c r="V273" s="2" t="str" cm="1">
        <f t="array" ref="V273">AllCurCo(Details!Q272:Z272)</f>
        <v/>
      </c>
      <c r="W273" s="4">
        <f>SUM(SumTCL(D273:W273,$D$7:$W$7),Details!AB272)</f>
        <v>21</v>
      </c>
      <c r="X273" s="4">
        <f>SUM(CurrGP(D273:W273,$D$7:$W$7),Details!AC272)</f>
        <v>57</v>
      </c>
      <c r="Y273" s="5">
        <f t="shared" si="24"/>
        <v>2.7100000381469727</v>
      </c>
      <c r="Z273" s="4" t="str">
        <f t="shared" si="25"/>
        <v>P</v>
      </c>
      <c r="AA273" s="4">
        <f>F200L!AD273</f>
        <v>63</v>
      </c>
      <c r="AB273" s="4">
        <f>F200L!AE273</f>
        <v>191</v>
      </c>
      <c r="AC273" s="5">
        <f t="shared" si="26"/>
        <v>3.0299999713897705</v>
      </c>
      <c r="AD273" s="4">
        <f t="shared" si="27"/>
        <v>84</v>
      </c>
      <c r="AE273" s="4">
        <f t="shared" si="28"/>
        <v>248</v>
      </c>
      <c r="AF273" s="5">
        <f t="shared" si="29"/>
        <v>2.9500000476837158</v>
      </c>
      <c r="AG273" s="3" t="str">
        <f>RemarksFirst(D273:W273,Details!Q272:Z272,F200L!AG273,AF273,$D$5:$W$5)</f>
        <v>CHM113</v>
      </c>
      <c r="AH273" s="29"/>
      <c r="AI273" s="29"/>
      <c r="AJ273" s="29"/>
    </row>
    <row r="274" spans="1:36" ht="33.75" customHeight="1" x14ac:dyDescent="0.35">
      <c r="A274" s="99">
        <v>267</v>
      </c>
      <c r="B274" s="3" t="str">
        <f>PROPER(Details!B273)</f>
        <v>Ugwu, Kingsley Obinna</v>
      </c>
      <c r="C274" s="22" t="str">
        <f>T(Details!C273)</f>
        <v>CMP/20/112441</v>
      </c>
      <c r="D274" s="18" t="s">
        <v>67</v>
      </c>
      <c r="E274" s="18" t="s">
        <v>71</v>
      </c>
      <c r="F274" s="18" t="s">
        <v>69</v>
      </c>
      <c r="G274" s="18" t="s">
        <v>69</v>
      </c>
      <c r="H274" s="18" t="s">
        <v>69</v>
      </c>
      <c r="I274" s="18" t="s">
        <v>72</v>
      </c>
      <c r="J274" s="18" t="s">
        <v>67</v>
      </c>
      <c r="K274" s="18" t="s">
        <v>68</v>
      </c>
      <c r="L274" s="18"/>
      <c r="V274" s="2" t="str" cm="1">
        <f t="array" ref="V274">AllCurCo(Details!Q273:Z273)</f>
        <v>CHM124 (1)E</v>
      </c>
      <c r="W274" s="4">
        <f>SUM(SumTCL(D274:W274,$D$7:$W$7),Details!AB273)</f>
        <v>22</v>
      </c>
      <c r="X274" s="4">
        <f>SUM(CurrGP(D274:W274,$D$7:$W$7),Details!AC273)</f>
        <v>76</v>
      </c>
      <c r="Y274" s="5">
        <f t="shared" si="24"/>
        <v>3.4500000476837158</v>
      </c>
      <c r="Z274" s="4" t="str">
        <f t="shared" si="25"/>
        <v>P</v>
      </c>
      <c r="AA274" s="4">
        <f>F200L!AD274</f>
        <v>65</v>
      </c>
      <c r="AB274" s="4">
        <f>F200L!AE274</f>
        <v>164</v>
      </c>
      <c r="AC274" s="5">
        <f t="shared" si="26"/>
        <v>2.5199999809265137</v>
      </c>
      <c r="AD274" s="4">
        <f t="shared" si="27"/>
        <v>87</v>
      </c>
      <c r="AE274" s="4">
        <f t="shared" si="28"/>
        <v>240</v>
      </c>
      <c r="AF274" s="5">
        <f t="shared" si="29"/>
        <v>2.7599999904632568</v>
      </c>
      <c r="AG274" s="3" t="str">
        <f>RemarksFirst(D274:W274,Details!Q273:Z273,F200L!AG274,AF274,$D$5:$W$5)</f>
        <v>CHM113</v>
      </c>
      <c r="AH274" s="29"/>
      <c r="AI274" s="29"/>
      <c r="AJ274" s="29"/>
    </row>
    <row r="275" spans="1:36" ht="27.5" customHeight="1" x14ac:dyDescent="0.35">
      <c r="A275" s="99">
        <v>268</v>
      </c>
      <c r="B275" s="3" t="str">
        <f>PROPER(Details!B274)</f>
        <v>Nwokoma, Prince Emmanuel</v>
      </c>
      <c r="C275" s="22" t="str">
        <f>T(Details!C274)</f>
        <v>CMP/20/112458</v>
      </c>
      <c r="D275" s="18" t="s">
        <v>70</v>
      </c>
      <c r="E275" s="18" t="s">
        <v>71</v>
      </c>
      <c r="F275" s="18" t="s">
        <v>71</v>
      </c>
      <c r="G275" s="18" t="s">
        <v>69</v>
      </c>
      <c r="H275" s="18" t="s">
        <v>72</v>
      </c>
      <c r="I275" s="18" t="s">
        <v>67</v>
      </c>
      <c r="J275" s="18" t="s">
        <v>71</v>
      </c>
      <c r="K275" s="18" t="s">
        <v>72</v>
      </c>
      <c r="L275" s="18"/>
      <c r="V275" s="2" t="str" cm="1">
        <f t="array" ref="V275">AllCurCo(Details!Q274:Z274)</f>
        <v>PHY122 (2)F,PHY127 (1)F</v>
      </c>
      <c r="W275" s="4">
        <f>SUM(SumTCL(D275:W275,$D$7:$W$7),Details!AB274)</f>
        <v>24</v>
      </c>
      <c r="X275" s="4">
        <f>SUM(CurrGP(D275:W275,$D$7:$W$7),Details!AC274)</f>
        <v>47</v>
      </c>
      <c r="Y275" s="5">
        <f t="shared" si="24"/>
        <v>1.9600000381469727</v>
      </c>
      <c r="Z275" s="4" t="str">
        <f t="shared" si="25"/>
        <v>P</v>
      </c>
      <c r="AA275" s="4">
        <f>F200L!AD275</f>
        <v>62</v>
      </c>
      <c r="AB275" s="4">
        <f>F200L!AE275</f>
        <v>138</v>
      </c>
      <c r="AC275" s="5">
        <f t="shared" si="26"/>
        <v>2.2300000190734863</v>
      </c>
      <c r="AD275" s="4">
        <f t="shared" si="27"/>
        <v>86</v>
      </c>
      <c r="AE275" s="4">
        <f t="shared" si="28"/>
        <v>185</v>
      </c>
      <c r="AF275" s="5">
        <f t="shared" si="29"/>
        <v>2.1500000953674316</v>
      </c>
      <c r="AG275" s="3" t="str">
        <f>RemarksFirst(D275:W275,Details!Q274:Z274,F200L!AG275,AF275,$D$5:$W$5)</f>
        <v>MTH221,STA212,PHY122,PHY127,CHM121,CHM114</v>
      </c>
      <c r="AH275" s="29"/>
      <c r="AI275" s="29"/>
      <c r="AJ275" s="29"/>
    </row>
    <row r="276" spans="1:36" ht="28.5" customHeight="1" x14ac:dyDescent="0.35">
      <c r="A276" s="99">
        <v>269</v>
      </c>
      <c r="B276" s="3" t="str">
        <f>PROPER(Details!B275)</f>
        <v>Oguh, Stephen Chibuikem</v>
      </c>
      <c r="C276" s="22" t="str">
        <f>T(Details!C275)</f>
        <v>CMP/20/112496</v>
      </c>
      <c r="D276" s="18" t="s">
        <v>71</v>
      </c>
      <c r="E276" s="18" t="s">
        <v>68</v>
      </c>
      <c r="F276" s="18" t="s">
        <v>69</v>
      </c>
      <c r="G276" s="18" t="s">
        <v>68</v>
      </c>
      <c r="H276" s="18" t="s">
        <v>71</v>
      </c>
      <c r="I276" s="18" t="s">
        <v>69</v>
      </c>
      <c r="J276" s="18" t="s">
        <v>72</v>
      </c>
      <c r="K276" s="18" t="s">
        <v>69</v>
      </c>
      <c r="L276" s="18"/>
      <c r="V276" s="2" t="str" cm="1">
        <f t="array" ref="V276">AllCurCo(Details!Q275:Z275)</f>
        <v>CHM124 (1)A</v>
      </c>
      <c r="W276" s="4">
        <f>SUM(SumTCL(D276:W276,$D$7:$W$7),Details!AB275)</f>
        <v>22</v>
      </c>
      <c r="X276" s="4">
        <f>SUM(CurrGP(D276:W276,$D$7:$W$7),Details!AC275)</f>
        <v>75</v>
      </c>
      <c r="Y276" s="5">
        <f t="shared" si="24"/>
        <v>3.4100000858306885</v>
      </c>
      <c r="Z276" s="4" t="str">
        <f t="shared" si="25"/>
        <v>P</v>
      </c>
      <c r="AA276" s="4">
        <f>F200L!AD276</f>
        <v>53</v>
      </c>
      <c r="AB276" s="4">
        <f>F200L!AE276</f>
        <v>137</v>
      </c>
      <c r="AC276" s="5">
        <f t="shared" si="26"/>
        <v>2.5799999237060547</v>
      </c>
      <c r="AD276" s="4">
        <f t="shared" si="27"/>
        <v>75</v>
      </c>
      <c r="AE276" s="4">
        <f t="shared" si="28"/>
        <v>212</v>
      </c>
      <c r="AF276" s="5">
        <f t="shared" si="29"/>
        <v>2.8299999237060547</v>
      </c>
      <c r="AG276" s="3" t="str">
        <f>RemarksFirst(D276:W276,Details!Q275:Z275,F200L!AG276,AF276,$D$5:$W$5)</f>
        <v>PHY212,GSS212,CSC211,CSC218,CHM114</v>
      </c>
      <c r="AH276" s="29"/>
      <c r="AI276" s="29"/>
      <c r="AJ276" s="29"/>
    </row>
    <row r="277" spans="1:36" x14ac:dyDescent="0.35">
      <c r="A277" s="99">
        <v>270</v>
      </c>
      <c r="B277" s="3" t="str">
        <f>PROPER(Details!B276)</f>
        <v>Okorie, Chidiebube Bobby</v>
      </c>
      <c r="C277" s="22" t="str">
        <f>T(Details!C276)</f>
        <v>CMP/20/112506</v>
      </c>
      <c r="D277" s="18" t="s">
        <v>71</v>
      </c>
      <c r="E277" s="18" t="s">
        <v>71</v>
      </c>
      <c r="F277" s="18" t="s">
        <v>69</v>
      </c>
      <c r="G277" s="18" t="s">
        <v>69</v>
      </c>
      <c r="H277" s="18" t="s">
        <v>68</v>
      </c>
      <c r="I277" s="18" t="s">
        <v>69</v>
      </c>
      <c r="J277" s="18" t="s">
        <v>69</v>
      </c>
      <c r="K277" s="18" t="s">
        <v>68</v>
      </c>
      <c r="L277" s="18"/>
      <c r="V277" s="2" t="str" cm="1">
        <f t="array" ref="V277">AllCurCo(Details!Q276:Z276)</f>
        <v/>
      </c>
      <c r="W277" s="4">
        <f>SUM(SumTCL(D277:W277,$D$7:$W$7),Details!AB276)</f>
        <v>21</v>
      </c>
      <c r="X277" s="4">
        <f>SUM(CurrGP(D277:W277,$D$7:$W$7),Details!AC276)</f>
        <v>79</v>
      </c>
      <c r="Y277" s="5">
        <f t="shared" si="24"/>
        <v>3.7599999904632568</v>
      </c>
      <c r="Z277" s="4" t="str">
        <f t="shared" si="25"/>
        <v>P</v>
      </c>
      <c r="AA277" s="4">
        <f>F200L!AD277</f>
        <v>62</v>
      </c>
      <c r="AB277" s="4">
        <f>F200L!AE277</f>
        <v>226</v>
      </c>
      <c r="AC277" s="5">
        <f t="shared" si="26"/>
        <v>3.6500000953674316</v>
      </c>
      <c r="AD277" s="4">
        <f t="shared" si="27"/>
        <v>83</v>
      </c>
      <c r="AE277" s="4">
        <f t="shared" si="28"/>
        <v>305</v>
      </c>
      <c r="AF277" s="5">
        <f t="shared" si="29"/>
        <v>3.6700000762939453</v>
      </c>
      <c r="AG277" s="3" t="str">
        <f>RemarksFirst(D277:W277,Details!Q276:Z276,F200L!AG277,AF277,$D$5:$W$5)</f>
        <v>PASS</v>
      </c>
      <c r="AH277" s="29"/>
      <c r="AI277" s="29"/>
      <c r="AJ277" s="29"/>
    </row>
    <row r="278" spans="1:36" x14ac:dyDescent="0.35">
      <c r="A278" s="99">
        <v>271</v>
      </c>
      <c r="B278" s="3" t="str">
        <f>PROPER(Details!B277)</f>
        <v>Item, Ebenezer Ogbonnia</v>
      </c>
      <c r="C278" s="22" t="str">
        <f>T(Details!C277)</f>
        <v>CMP/20/112507</v>
      </c>
      <c r="D278" s="18" t="s">
        <v>70</v>
      </c>
      <c r="E278" s="18" t="s">
        <v>68</v>
      </c>
      <c r="F278" s="18" t="s">
        <v>67</v>
      </c>
      <c r="G278" s="18" t="s">
        <v>67</v>
      </c>
      <c r="H278" s="18" t="s">
        <v>68</v>
      </c>
      <c r="I278" s="18" t="s">
        <v>68</v>
      </c>
      <c r="J278" s="18" t="s">
        <v>67</v>
      </c>
      <c r="K278" s="18" t="s">
        <v>68</v>
      </c>
      <c r="L278" s="18"/>
      <c r="V278" s="2" t="str" cm="1">
        <f t="array" ref="V278">AllCurCo(Details!Q277:Z277)</f>
        <v/>
      </c>
      <c r="W278" s="4">
        <f>SUM(SumTCL(D278:W278,$D$7:$W$7),Details!AB277)</f>
        <v>21</v>
      </c>
      <c r="X278" s="4">
        <f>SUM(CurrGP(D278:W278,$D$7:$W$7),Details!AC277)</f>
        <v>62</v>
      </c>
      <c r="Y278" s="5">
        <f t="shared" si="24"/>
        <v>2.9500000476837158</v>
      </c>
      <c r="Z278" s="4" t="str">
        <f t="shared" si="25"/>
        <v>P</v>
      </c>
      <c r="AA278" s="4">
        <f>F200L!AD278</f>
        <v>62</v>
      </c>
      <c r="AB278" s="4">
        <f>F200L!AE278</f>
        <v>167</v>
      </c>
      <c r="AC278" s="5">
        <f t="shared" si="26"/>
        <v>2.690000057220459</v>
      </c>
      <c r="AD278" s="4">
        <f t="shared" si="27"/>
        <v>83</v>
      </c>
      <c r="AE278" s="4">
        <f t="shared" si="28"/>
        <v>229</v>
      </c>
      <c r="AF278" s="5">
        <f t="shared" si="29"/>
        <v>2.7599999904632568</v>
      </c>
      <c r="AG278" s="3" t="str">
        <f>RemarksFirst(D278:W278,Details!Q277:Z277,F200L!AG278,AF278,$D$5:$W$5)</f>
        <v>MTH221,MTH211</v>
      </c>
      <c r="AH278" s="29"/>
      <c r="AI278" s="29"/>
      <c r="AJ278" s="29"/>
    </row>
    <row r="279" spans="1:36" ht="24" x14ac:dyDescent="0.35">
      <c r="A279" s="99">
        <v>272</v>
      </c>
      <c r="B279" s="3" t="str">
        <f>PROPER(Details!B278)</f>
        <v>Onu, Goodness Oluebube</v>
      </c>
      <c r="C279" s="22" t="str">
        <f>T(Details!C278)</f>
        <v>CMP/20/112548</v>
      </c>
      <c r="D279" s="18" t="s">
        <v>72</v>
      </c>
      <c r="E279" s="18" t="s">
        <v>72</v>
      </c>
      <c r="F279" s="18" t="s">
        <v>68</v>
      </c>
      <c r="G279" s="18" t="s">
        <v>69</v>
      </c>
      <c r="H279" s="18" t="s">
        <v>71</v>
      </c>
      <c r="I279" s="18" t="s">
        <v>70</v>
      </c>
      <c r="J279" s="18" t="s">
        <v>72</v>
      </c>
      <c r="K279" s="18" t="s">
        <v>70</v>
      </c>
      <c r="L279" s="18"/>
      <c r="V279" s="2" t="str" cm="1">
        <f t="array" ref="V279">AllCurCo(Details!Q278:Z278)</f>
        <v/>
      </c>
      <c r="W279" s="4">
        <f>SUM(SumTCL(D279:W279,$D$7:$W$7),Details!AB278)</f>
        <v>21</v>
      </c>
      <c r="X279" s="4">
        <f>SUM(CurrGP(D279:W279,$D$7:$W$7),Details!AC278)</f>
        <v>36</v>
      </c>
      <c r="Y279" s="5">
        <f t="shared" si="24"/>
        <v>1.7100000381469727</v>
      </c>
      <c r="Z279" s="4" t="str">
        <f t="shared" si="25"/>
        <v>CO</v>
      </c>
      <c r="AA279" s="4">
        <f>F200L!AD279</f>
        <v>60</v>
      </c>
      <c r="AB279" s="4">
        <f>F200L!AE279</f>
        <v>152</v>
      </c>
      <c r="AC279" s="5">
        <f t="shared" si="26"/>
        <v>2.5299999713897705</v>
      </c>
      <c r="AD279" s="4">
        <f t="shared" si="27"/>
        <v>81</v>
      </c>
      <c r="AE279" s="4">
        <f t="shared" si="28"/>
        <v>188</v>
      </c>
      <c r="AF279" s="5">
        <f t="shared" si="29"/>
        <v>2.3199999332427979</v>
      </c>
      <c r="AG279" s="3" t="str">
        <f>RemarksFirst(D279:W279,Details!Q278:Z278,F200L!AG279,AF279,$D$5:$W$5)</f>
        <v>CSC221,CSC226,MTH211,STA212,CSC218</v>
      </c>
      <c r="AH279" s="29"/>
      <c r="AI279" s="29"/>
      <c r="AJ279" s="29"/>
    </row>
    <row r="280" spans="1:36" x14ac:dyDescent="0.35">
      <c r="A280" s="99">
        <v>273</v>
      </c>
      <c r="B280" s="3" t="str">
        <f>PROPER(Details!B279)</f>
        <v>Kelechukwu, John Ebube</v>
      </c>
      <c r="C280" s="22" t="str">
        <f>T(Details!C279)</f>
        <v>CMP/20/112552</v>
      </c>
      <c r="D280" s="18" t="s">
        <v>68</v>
      </c>
      <c r="E280" s="18" t="s">
        <v>67</v>
      </c>
      <c r="F280" s="18" t="s">
        <v>67</v>
      </c>
      <c r="G280" s="18" t="s">
        <v>69</v>
      </c>
      <c r="H280" s="18" t="s">
        <v>68</v>
      </c>
      <c r="I280" s="18" t="s">
        <v>67</v>
      </c>
      <c r="J280" s="18" t="s">
        <v>69</v>
      </c>
      <c r="K280" s="18" t="s">
        <v>68</v>
      </c>
      <c r="L280" s="18"/>
      <c r="V280" s="2" t="str" cm="1">
        <f t="array" ref="V280">AllCurCo(Details!Q279:Z279)</f>
        <v/>
      </c>
      <c r="W280" s="4">
        <f>SUM(SumTCL(D280:W280,$D$7:$W$7),Details!AB279)</f>
        <v>21</v>
      </c>
      <c r="X280" s="4">
        <f>SUM(CurrGP(D280:W280,$D$7:$W$7),Details!AC279)</f>
        <v>82</v>
      </c>
      <c r="Y280" s="5">
        <f t="shared" si="24"/>
        <v>3.9000000953674316</v>
      </c>
      <c r="Z280" s="4" t="str">
        <f t="shared" si="25"/>
        <v>P</v>
      </c>
      <c r="AA280" s="4">
        <f>F200L!AD280</f>
        <v>62</v>
      </c>
      <c r="AB280" s="4">
        <f>F200L!AE280</f>
        <v>225</v>
      </c>
      <c r="AC280" s="5">
        <f t="shared" si="26"/>
        <v>3.630000114440918</v>
      </c>
      <c r="AD280" s="4">
        <f t="shared" si="27"/>
        <v>83</v>
      </c>
      <c r="AE280" s="4">
        <f t="shared" si="28"/>
        <v>307</v>
      </c>
      <c r="AF280" s="5">
        <f t="shared" si="29"/>
        <v>3.7000000476837158</v>
      </c>
      <c r="AG280" s="3" t="str">
        <f>RemarksFirst(D280:W280,Details!Q279:Z279,F200L!AG280,AF280,$D$5:$W$5)</f>
        <v>PASS</v>
      </c>
      <c r="AH280" s="29"/>
      <c r="AI280" s="29"/>
      <c r="AJ280" s="29"/>
    </row>
    <row r="281" spans="1:36" x14ac:dyDescent="0.35">
      <c r="A281" s="99">
        <v>274</v>
      </c>
      <c r="B281" s="3"/>
      <c r="C281" s="22"/>
      <c r="D281" s="18"/>
      <c r="E281" s="18"/>
      <c r="F281" s="18"/>
      <c r="G281" s="18"/>
      <c r="H281" s="18"/>
      <c r="I281" s="18"/>
      <c r="J281" s="18"/>
      <c r="K281" s="18"/>
      <c r="L281" s="18"/>
      <c r="V281" s="2" t="str" cm="1">
        <f t="array" ref="V281">AllCurCo(Details!Q280:Z280)</f>
        <v/>
      </c>
      <c r="W281" s="4"/>
      <c r="X281" s="4"/>
      <c r="Y281" s="5"/>
      <c r="Z281" s="4"/>
      <c r="AA281" s="4"/>
      <c r="AB281" s="4"/>
      <c r="AC281" s="5"/>
      <c r="AD281" s="4"/>
      <c r="AE281" s="4"/>
      <c r="AF281" s="5"/>
      <c r="AG281" s="3"/>
      <c r="AH281" s="29"/>
      <c r="AI281" s="29"/>
      <c r="AJ281" s="29"/>
    </row>
    <row r="282" spans="1:36" x14ac:dyDescent="0.35">
      <c r="A282" s="99">
        <v>275</v>
      </c>
      <c r="B282" s="3" t="str">
        <f>PROPER(Details!B281)</f>
        <v>Umoh, Nathaniel Patrick</v>
      </c>
      <c r="C282" s="22" t="str">
        <f>T(Details!C281)</f>
        <v>CMP/20/112569</v>
      </c>
      <c r="D282" s="18" t="s">
        <v>72</v>
      </c>
      <c r="E282" s="18" t="s">
        <v>68</v>
      </c>
      <c r="F282" s="18" t="s">
        <v>67</v>
      </c>
      <c r="G282" s="18" t="s">
        <v>69</v>
      </c>
      <c r="H282" s="18" t="s">
        <v>67</v>
      </c>
      <c r="I282" s="18" t="s">
        <v>68</v>
      </c>
      <c r="J282" s="18" t="s">
        <v>67</v>
      </c>
      <c r="K282" s="18" t="s">
        <v>71</v>
      </c>
      <c r="L282" s="18"/>
      <c r="V282" s="2" t="str" cm="1">
        <f t="array" ref="V282">AllCurCo(Details!Q281:Z281)</f>
        <v>PHY122 (2)F</v>
      </c>
      <c r="W282" s="4">
        <f>SUM(SumTCL(D282:W282,$D$7:$W$7),Details!AB281)</f>
        <v>23</v>
      </c>
      <c r="X282" s="4">
        <f>SUM(CurrGP(D282:W282,$D$7:$W$7),Details!AC281)</f>
        <v>68</v>
      </c>
      <c r="Y282" s="5">
        <f t="shared" si="24"/>
        <v>2.9600000381469727</v>
      </c>
      <c r="Z282" s="4" t="str">
        <f t="shared" si="25"/>
        <v>P</v>
      </c>
      <c r="AA282" s="4">
        <f>F200L!AD282</f>
        <v>62</v>
      </c>
      <c r="AB282" s="4">
        <f>F200L!AE282</f>
        <v>176</v>
      </c>
      <c r="AC282" s="5">
        <f t="shared" si="26"/>
        <v>2.8399999141693115</v>
      </c>
      <c r="AD282" s="4">
        <f t="shared" si="27"/>
        <v>85</v>
      </c>
      <c r="AE282" s="4">
        <f t="shared" si="28"/>
        <v>244</v>
      </c>
      <c r="AF282" s="5">
        <f t="shared" si="29"/>
        <v>2.869999885559082</v>
      </c>
      <c r="AG282" s="3" t="str">
        <f>RemarksFirst(D282:W282,Details!Q281:Z281,F200L!AG282,AF282,$D$5:$W$5)</f>
        <v>PHY122</v>
      </c>
      <c r="AH282" s="29"/>
      <c r="AI282" s="29"/>
      <c r="AJ282" s="29"/>
    </row>
    <row r="283" spans="1:36" x14ac:dyDescent="0.35">
      <c r="A283" s="99">
        <v>276</v>
      </c>
      <c r="B283" s="3" t="str">
        <f>PROPER(Details!B282)</f>
        <v>Okwor, Temple Uzomachi</v>
      </c>
      <c r="C283" s="22" t="str">
        <f>T(Details!C282)</f>
        <v>CMP/20/112577</v>
      </c>
      <c r="D283" s="18" t="s">
        <v>67</v>
      </c>
      <c r="E283" s="18" t="s">
        <v>67</v>
      </c>
      <c r="F283" s="18" t="s">
        <v>69</v>
      </c>
      <c r="G283" s="18" t="s">
        <v>67</v>
      </c>
      <c r="H283" s="18" t="s">
        <v>69</v>
      </c>
      <c r="I283" s="18" t="s">
        <v>69</v>
      </c>
      <c r="J283" s="18" t="s">
        <v>69</v>
      </c>
      <c r="K283" s="18" t="s">
        <v>69</v>
      </c>
      <c r="L283" s="18"/>
      <c r="V283" s="2" t="str" cm="1">
        <f t="array" ref="V283">AllCurCo(Details!Q282:Z282)</f>
        <v>PHY122 (2)F</v>
      </c>
      <c r="W283" s="4">
        <f>SUM(SumTCL(D283:W283,$D$7:$W$7),Details!AB282)</f>
        <v>23</v>
      </c>
      <c r="X283" s="4">
        <f>SUM(CurrGP(D283:W283,$D$7:$W$7),Details!AC282)</f>
        <v>96</v>
      </c>
      <c r="Y283" s="5">
        <f t="shared" si="24"/>
        <v>4.1700000762939453</v>
      </c>
      <c r="Z283" s="4" t="str">
        <f t="shared" si="25"/>
        <v>P</v>
      </c>
      <c r="AA283" s="4">
        <f>F200L!AD283</f>
        <v>60</v>
      </c>
      <c r="AB283" s="4">
        <f>F200L!AE283</f>
        <v>236</v>
      </c>
      <c r="AC283" s="5">
        <f t="shared" si="26"/>
        <v>3.9300000667572021</v>
      </c>
      <c r="AD283" s="4">
        <f t="shared" si="27"/>
        <v>83</v>
      </c>
      <c r="AE283" s="4">
        <f t="shared" si="28"/>
        <v>332</v>
      </c>
      <c r="AF283" s="5">
        <f t="shared" si="29"/>
        <v>4</v>
      </c>
      <c r="AG283" s="3" t="str">
        <f>RemarksFirst(D283:W283,Details!Q282:Z282,F200L!AG283,AF283,$D$5:$W$5)</f>
        <v>MTH211,CSC213,PHY122,UGC111</v>
      </c>
      <c r="AH283" s="29"/>
      <c r="AI283" s="29"/>
      <c r="AJ283" s="29"/>
    </row>
    <row r="284" spans="1:36" x14ac:dyDescent="0.35">
      <c r="A284" s="99">
        <v>277</v>
      </c>
      <c r="B284" s="3"/>
      <c r="C284" s="22"/>
      <c r="D284" s="18"/>
      <c r="E284" s="18"/>
      <c r="F284" s="18"/>
      <c r="G284" s="18"/>
      <c r="H284" s="18"/>
      <c r="I284" s="18"/>
      <c r="J284" s="18"/>
      <c r="K284" s="18"/>
      <c r="L284" s="18"/>
      <c r="V284" s="2" t="str" cm="1">
        <f t="array" ref="V284">AllCurCo(Details!Q283:Z283)</f>
        <v/>
      </c>
      <c r="W284" s="4"/>
      <c r="X284" s="4"/>
      <c r="Y284" s="5"/>
      <c r="Z284" s="4"/>
      <c r="AA284" s="4"/>
      <c r="AB284" s="4"/>
      <c r="AC284" s="5"/>
      <c r="AD284" s="4"/>
      <c r="AE284" s="4"/>
      <c r="AF284" s="5"/>
      <c r="AG284" s="3"/>
      <c r="AH284" s="29"/>
      <c r="AI284" s="29"/>
      <c r="AJ284" s="29"/>
    </row>
    <row r="285" spans="1:36" x14ac:dyDescent="0.35">
      <c r="A285" s="99">
        <v>278</v>
      </c>
      <c r="B285" s="3" t="str">
        <f>PROPER(Details!B284)</f>
        <v>Offorfile, Martins Somtochukwu</v>
      </c>
      <c r="C285" s="22" t="str">
        <f>T(Details!C284)</f>
        <v>CMP/20/112592</v>
      </c>
      <c r="D285" s="18" t="s">
        <v>72</v>
      </c>
      <c r="E285" s="18" t="s">
        <v>68</v>
      </c>
      <c r="F285" s="18" t="s">
        <v>69</v>
      </c>
      <c r="G285" s="18" t="s">
        <v>69</v>
      </c>
      <c r="H285" s="18" t="s">
        <v>69</v>
      </c>
      <c r="I285" s="18" t="s">
        <v>72</v>
      </c>
      <c r="J285" s="18" t="s">
        <v>69</v>
      </c>
      <c r="K285" s="18" t="s">
        <v>69</v>
      </c>
      <c r="L285" s="18"/>
      <c r="V285" s="2" t="str" cm="1">
        <f t="array" ref="V285">AllCurCo(Details!Q284:Z284)</f>
        <v/>
      </c>
      <c r="W285" s="4">
        <f>SUM(SumTCL(D285:W285,$D$7:$W$7),Details!AB284)</f>
        <v>21</v>
      </c>
      <c r="X285" s="4">
        <f>SUM(CurrGP(D285:W285,$D$7:$W$7),Details!AC284)</f>
        <v>75</v>
      </c>
      <c r="Y285" s="5">
        <f t="shared" si="24"/>
        <v>3.5699999332427979</v>
      </c>
      <c r="Z285" s="4" t="str">
        <f t="shared" si="25"/>
        <v>P</v>
      </c>
      <c r="AA285" s="4">
        <f>F200L!AD285</f>
        <v>63</v>
      </c>
      <c r="AB285" s="4">
        <f>F200L!AE285</f>
        <v>222</v>
      </c>
      <c r="AC285" s="5">
        <f t="shared" si="26"/>
        <v>3.5199999809265137</v>
      </c>
      <c r="AD285" s="4">
        <f t="shared" si="27"/>
        <v>84</v>
      </c>
      <c r="AE285" s="4">
        <f t="shared" si="28"/>
        <v>297</v>
      </c>
      <c r="AF285" s="5">
        <f t="shared" si="29"/>
        <v>3.5399999618530273</v>
      </c>
      <c r="AG285" s="3" t="str">
        <f>RemarksFirst(D285:W285,Details!Q284:Z284,F200L!AG285,AF285,$D$5:$W$5)</f>
        <v>CSC213,CSC218</v>
      </c>
      <c r="AH285" s="29"/>
      <c r="AI285" s="29"/>
      <c r="AJ285" s="29"/>
    </row>
    <row r="286" spans="1:36" ht="24" x14ac:dyDescent="0.35">
      <c r="A286" s="99">
        <v>279</v>
      </c>
      <c r="B286" s="3" t="str">
        <f>PROPER(Details!B285)</f>
        <v>Ikwuazom, Chinemelum Nkeanyichukwu</v>
      </c>
      <c r="C286" s="22" t="str">
        <f>T(Details!C285)</f>
        <v>CMP/20/112614</v>
      </c>
      <c r="D286" s="18" t="s">
        <v>72</v>
      </c>
      <c r="E286" s="18" t="s">
        <v>68</v>
      </c>
      <c r="F286" s="18" t="s">
        <v>69</v>
      </c>
      <c r="G286" s="18" t="s">
        <v>67</v>
      </c>
      <c r="H286" s="18" t="s">
        <v>67</v>
      </c>
      <c r="I286" s="18" t="s">
        <v>69</v>
      </c>
      <c r="J286" s="18" t="s">
        <v>68</v>
      </c>
      <c r="K286" s="18" t="s">
        <v>71</v>
      </c>
      <c r="L286" s="18"/>
      <c r="V286" s="2" t="str" cm="1">
        <f t="array" ref="V286">AllCurCo(Details!Q285:Z285)</f>
        <v/>
      </c>
      <c r="W286" s="4">
        <f>SUM(SumTCL(D286:W286,$D$7:$W$7),Details!AB285)</f>
        <v>21</v>
      </c>
      <c r="X286" s="4">
        <f>SUM(CurrGP(D286:W286,$D$7:$W$7),Details!AC285)</f>
        <v>72</v>
      </c>
      <c r="Y286" s="5">
        <f t="shared" si="24"/>
        <v>3.4300000667572021</v>
      </c>
      <c r="Z286" s="4" t="str">
        <f t="shared" si="25"/>
        <v>P</v>
      </c>
      <c r="AA286" s="4">
        <f>F200L!AD286</f>
        <v>62</v>
      </c>
      <c r="AB286" s="4">
        <f>F200L!AE286</f>
        <v>209</v>
      </c>
      <c r="AC286" s="5">
        <f t="shared" si="26"/>
        <v>3.369999885559082</v>
      </c>
      <c r="AD286" s="4">
        <f t="shared" si="27"/>
        <v>83</v>
      </c>
      <c r="AE286" s="4">
        <f t="shared" si="28"/>
        <v>281</v>
      </c>
      <c r="AF286" s="5">
        <f t="shared" si="29"/>
        <v>3.3900001049041748</v>
      </c>
      <c r="AG286" s="3" t="str">
        <f>RemarksFirst(D286:W286,Details!Q285:Z285,F200L!AG286,AF286,$D$5:$W$5)</f>
        <v>PASS</v>
      </c>
      <c r="AH286" s="29"/>
      <c r="AI286" s="29"/>
      <c r="AJ286" s="29"/>
    </row>
    <row r="287" spans="1:36" x14ac:dyDescent="0.35">
      <c r="A287" s="99">
        <v>280</v>
      </c>
      <c r="B287" s="3"/>
      <c r="C287" s="22"/>
      <c r="D287" s="18"/>
      <c r="E287" s="18"/>
      <c r="F287" s="18"/>
      <c r="G287" s="18"/>
      <c r="H287" s="18"/>
      <c r="I287" s="18"/>
      <c r="J287" s="18"/>
      <c r="K287" s="18"/>
      <c r="L287" s="18"/>
      <c r="V287" s="2" t="str" cm="1">
        <f t="array" ref="V287">AllCurCo(Details!Q286:Z286)</f>
        <v/>
      </c>
      <c r="W287" s="4"/>
      <c r="X287" s="4"/>
      <c r="Y287" s="5"/>
      <c r="Z287" s="4"/>
      <c r="AA287" s="4"/>
      <c r="AB287" s="4"/>
      <c r="AC287" s="5"/>
      <c r="AD287" s="4"/>
      <c r="AE287" s="4"/>
      <c r="AF287" s="5"/>
      <c r="AG287" s="3"/>
      <c r="AH287" s="29"/>
      <c r="AI287" s="29"/>
      <c r="AJ287" s="29"/>
    </row>
    <row r="288" spans="1:36" x14ac:dyDescent="0.35">
      <c r="A288" s="99">
        <v>281</v>
      </c>
      <c r="B288" s="3"/>
      <c r="C288" s="22"/>
      <c r="D288" s="18"/>
      <c r="E288" s="18"/>
      <c r="F288" s="18"/>
      <c r="G288" s="18"/>
      <c r="H288" s="18"/>
      <c r="I288" s="18"/>
      <c r="J288" s="18"/>
      <c r="K288" s="18"/>
      <c r="L288" s="18"/>
      <c r="V288" s="2" t="str" cm="1">
        <f t="array" ref="V288">AllCurCo(Details!Q287:Z287)</f>
        <v/>
      </c>
      <c r="W288" s="4"/>
      <c r="X288" s="4"/>
      <c r="Y288" s="5"/>
      <c r="Z288" s="4"/>
      <c r="AA288" s="4"/>
      <c r="AB288" s="4"/>
      <c r="AC288" s="5"/>
      <c r="AD288" s="4"/>
      <c r="AE288" s="4"/>
      <c r="AF288" s="5"/>
      <c r="AG288" s="3"/>
      <c r="AH288" s="29"/>
      <c r="AI288" s="29"/>
      <c r="AJ288" s="29"/>
    </row>
    <row r="289" spans="1:36" x14ac:dyDescent="0.35">
      <c r="A289" s="99">
        <v>282</v>
      </c>
      <c r="B289" s="3" t="str">
        <f>PROPER(Details!B288)</f>
        <v>Ikpeama, Fortune Enyinnyaya</v>
      </c>
      <c r="C289" s="22" t="str">
        <f>T(Details!C288)</f>
        <v>CMP/20/112620</v>
      </c>
      <c r="D289" s="18" t="s">
        <v>67</v>
      </c>
      <c r="E289" s="18" t="s">
        <v>67</v>
      </c>
      <c r="F289" s="18" t="s">
        <v>69</v>
      </c>
      <c r="G289" s="18" t="s">
        <v>69</v>
      </c>
      <c r="H289" s="18" t="s">
        <v>69</v>
      </c>
      <c r="I289" s="18" t="s">
        <v>69</v>
      </c>
      <c r="J289" s="18" t="s">
        <v>67</v>
      </c>
      <c r="K289" s="18" t="s">
        <v>69</v>
      </c>
      <c r="L289" s="18"/>
      <c r="V289" s="2" t="str" cm="1">
        <f t="array" ref="V289">AllCurCo(Details!Q288:Z288)</f>
        <v>CHM124 (1)C</v>
      </c>
      <c r="W289" s="4">
        <f>SUM(SumTCL(D289:W289,$D$7:$W$7),Details!AB288)</f>
        <v>22</v>
      </c>
      <c r="X289" s="4">
        <f>SUM(CurrGP(D289:W289,$D$7:$W$7),Details!AC288)</f>
        <v>100</v>
      </c>
      <c r="Y289" s="5">
        <f t="shared" si="24"/>
        <v>4.5500001907348633</v>
      </c>
      <c r="Z289" s="4" t="str">
        <f t="shared" si="25"/>
        <v>P</v>
      </c>
      <c r="AA289" s="4">
        <f>F200L!AD289</f>
        <v>62</v>
      </c>
      <c r="AB289" s="4">
        <f>F200L!AE289</f>
        <v>200</v>
      </c>
      <c r="AC289" s="5">
        <f t="shared" si="26"/>
        <v>3.2300000190734863</v>
      </c>
      <c r="AD289" s="4">
        <f t="shared" si="27"/>
        <v>84</v>
      </c>
      <c r="AE289" s="4">
        <f t="shared" si="28"/>
        <v>300</v>
      </c>
      <c r="AF289" s="5">
        <f t="shared" si="29"/>
        <v>3.5699999332427979</v>
      </c>
      <c r="AG289" s="3" t="str">
        <f>RemarksFirst(D289:W289,Details!Q288:Z288,F200L!AG289,AF289,$D$5:$W$5)</f>
        <v>CSC218</v>
      </c>
      <c r="AH289" s="29"/>
      <c r="AI289" s="29"/>
      <c r="AJ289" s="29"/>
    </row>
    <row r="290" spans="1:36" x14ac:dyDescent="0.35">
      <c r="A290" s="99">
        <v>283</v>
      </c>
      <c r="B290" s="3" t="str">
        <f>PROPER(Details!B289)</f>
        <v>Ikechukwu, Daniel Okoli</v>
      </c>
      <c r="C290" s="22" t="str">
        <f>T(Details!C289)</f>
        <v>CMP/20/112661</v>
      </c>
      <c r="D290" s="18" t="s">
        <v>67</v>
      </c>
      <c r="E290" s="18" t="s">
        <v>72</v>
      </c>
      <c r="F290" s="18" t="s">
        <v>69</v>
      </c>
      <c r="G290" s="18" t="s">
        <v>72</v>
      </c>
      <c r="H290" s="18" t="s">
        <v>69</v>
      </c>
      <c r="I290" s="18" t="s">
        <v>68</v>
      </c>
      <c r="J290" s="18" t="s">
        <v>69</v>
      </c>
      <c r="K290" s="18" t="s">
        <v>69</v>
      </c>
      <c r="L290" s="18"/>
      <c r="V290" s="2" t="str" cm="1">
        <f t="array" ref="V290">AllCurCo(Details!Q289:Z289)</f>
        <v/>
      </c>
      <c r="W290" s="4">
        <f>SUM(SumTCL(D290:W290,$D$7:$W$7),Details!AB289)</f>
        <v>21</v>
      </c>
      <c r="X290" s="4">
        <f>SUM(CurrGP(D290:W290,$D$7:$W$7),Details!AC289)</f>
        <v>72</v>
      </c>
      <c r="Y290" s="5">
        <f t="shared" si="24"/>
        <v>3.4300000667572021</v>
      </c>
      <c r="Z290" s="4" t="str">
        <f t="shared" si="25"/>
        <v>P</v>
      </c>
      <c r="AA290" s="4">
        <f>F200L!AD290</f>
        <v>63</v>
      </c>
      <c r="AB290" s="4">
        <f>F200L!AE290</f>
        <v>180</v>
      </c>
      <c r="AC290" s="5">
        <f t="shared" si="26"/>
        <v>2.8599998950958252</v>
      </c>
      <c r="AD290" s="4">
        <f t="shared" si="27"/>
        <v>84</v>
      </c>
      <c r="AE290" s="4">
        <f t="shared" si="28"/>
        <v>252</v>
      </c>
      <c r="AF290" s="5">
        <f t="shared" si="29"/>
        <v>3</v>
      </c>
      <c r="AG290" s="3" t="str">
        <f>RemarksFirst(D290:W290,Details!Q289:Z289,F200L!AG290,AF290,$D$5:$W$5)</f>
        <v>MTH211</v>
      </c>
      <c r="AH290" s="29"/>
      <c r="AI290" s="29"/>
      <c r="AJ290" s="29"/>
    </row>
    <row r="291" spans="1:36" x14ac:dyDescent="0.35">
      <c r="A291" s="99">
        <v>284</v>
      </c>
      <c r="B291" s="3" t="str">
        <f>PROPER(Details!B290)</f>
        <v>Oguama, Chinedu John</v>
      </c>
      <c r="C291" s="22" t="str">
        <f>T(Details!C290)</f>
        <v>CMP/20/112662</v>
      </c>
      <c r="D291" s="18" t="s">
        <v>72</v>
      </c>
      <c r="E291" s="18" t="s">
        <v>72</v>
      </c>
      <c r="F291" s="18" t="s">
        <v>68</v>
      </c>
      <c r="G291" s="18" t="s">
        <v>68</v>
      </c>
      <c r="H291" s="18" t="s">
        <v>69</v>
      </c>
      <c r="I291" s="18" t="s">
        <v>67</v>
      </c>
      <c r="J291" s="18" t="s">
        <v>72</v>
      </c>
      <c r="K291" s="18" t="s">
        <v>70</v>
      </c>
      <c r="L291" s="18"/>
      <c r="V291" s="2" t="str" cm="1">
        <f t="array" ref="V291">AllCurCo(Details!Q290:Z290)</f>
        <v>CHM121 (3)F</v>
      </c>
      <c r="W291" s="4">
        <f>SUM(SumTCL(D291:W291,$D$7:$W$7),Details!AB290)</f>
        <v>24</v>
      </c>
      <c r="X291" s="4">
        <f>SUM(CurrGP(D291:W291,$D$7:$W$7),Details!AC290)</f>
        <v>48</v>
      </c>
      <c r="Y291" s="5">
        <f t="shared" si="24"/>
        <v>2</v>
      </c>
      <c r="Z291" s="4" t="str">
        <f t="shared" si="25"/>
        <v>CO</v>
      </c>
      <c r="AA291" s="4">
        <f>F200L!AD291</f>
        <v>63</v>
      </c>
      <c r="AB291" s="4">
        <f>F200L!AE291</f>
        <v>169</v>
      </c>
      <c r="AC291" s="5">
        <f t="shared" si="26"/>
        <v>2.6800000667572021</v>
      </c>
      <c r="AD291" s="4">
        <f t="shared" si="27"/>
        <v>87</v>
      </c>
      <c r="AE291" s="4">
        <f t="shared" si="28"/>
        <v>217</v>
      </c>
      <c r="AF291" s="5">
        <f t="shared" si="29"/>
        <v>2.4900000095367432</v>
      </c>
      <c r="AG291" s="3" t="str">
        <f>RemarksFirst(D291:W291,Details!Q290:Z290,F200L!AG291,AF291,$D$5:$W$5)</f>
        <v>CSC226,CHM121,CHM124</v>
      </c>
      <c r="AH291" s="29"/>
      <c r="AI291" s="29"/>
      <c r="AJ291" s="29"/>
    </row>
    <row r="292" spans="1:36" x14ac:dyDescent="0.35">
      <c r="A292" s="99">
        <v>285</v>
      </c>
      <c r="B292" s="3" t="str">
        <f>PROPER(Details!B291)</f>
        <v xml:space="preserve">Ahukanna, Franklin Chukwuemeka </v>
      </c>
      <c r="C292" s="22" t="str">
        <f>T(Details!C291)</f>
        <v>CMP/20/112666</v>
      </c>
      <c r="D292" s="18" t="s">
        <v>67</v>
      </c>
      <c r="E292" s="18" t="s">
        <v>69</v>
      </c>
      <c r="F292" s="18" t="s">
        <v>69</v>
      </c>
      <c r="G292" s="18" t="s">
        <v>68</v>
      </c>
      <c r="H292" s="18" t="s">
        <v>69</v>
      </c>
      <c r="I292" s="18" t="s">
        <v>69</v>
      </c>
      <c r="J292" s="18" t="s">
        <v>69</v>
      </c>
      <c r="K292" s="18" t="s">
        <v>69</v>
      </c>
      <c r="L292" s="18"/>
      <c r="V292" s="2" t="str" cm="1">
        <f t="array" ref="V292">AllCurCo(Details!Q291:Z291)</f>
        <v/>
      </c>
      <c r="W292" s="4">
        <f>SUM(SumTCL(D292:W292,$D$7:$W$7),Details!AB291)</f>
        <v>21</v>
      </c>
      <c r="X292" s="4">
        <f>SUM(CurrGP(D292:W292,$D$7:$W$7),Details!AC291)</f>
        <v>96</v>
      </c>
      <c r="Y292" s="5">
        <f t="shared" si="24"/>
        <v>4.570000171661377</v>
      </c>
      <c r="Z292" s="4" t="str">
        <f t="shared" si="25"/>
        <v>P</v>
      </c>
      <c r="AA292" s="4">
        <f>F200L!AD292</f>
        <v>60</v>
      </c>
      <c r="AB292" s="4">
        <f>F200L!AE292</f>
        <v>222</v>
      </c>
      <c r="AC292" s="5">
        <f t="shared" si="26"/>
        <v>3.7000000476837158</v>
      </c>
      <c r="AD292" s="4">
        <f t="shared" si="27"/>
        <v>81</v>
      </c>
      <c r="AE292" s="4">
        <f t="shared" si="28"/>
        <v>318</v>
      </c>
      <c r="AF292" s="5">
        <f t="shared" si="29"/>
        <v>3.9300000667572021</v>
      </c>
      <c r="AG292" s="3" t="str">
        <f>RemarksFirst(D292:W292,Details!Q291:Z291,F200L!AG292,AF292,$D$5:$W$5)</f>
        <v>CSC211,CSC218</v>
      </c>
      <c r="AH292" s="29"/>
      <c r="AI292" s="29"/>
      <c r="AJ292" s="29"/>
    </row>
    <row r="293" spans="1:36" x14ac:dyDescent="0.35">
      <c r="A293" s="99">
        <v>286</v>
      </c>
      <c r="B293" s="3"/>
      <c r="C293" s="22"/>
      <c r="D293" s="18"/>
      <c r="E293" s="18"/>
      <c r="F293" s="18"/>
      <c r="G293" s="18"/>
      <c r="H293" s="18"/>
      <c r="I293" s="18"/>
      <c r="J293" s="18"/>
      <c r="K293" s="18"/>
      <c r="L293" s="18"/>
      <c r="V293" s="2" t="str" cm="1">
        <f t="array" ref="V293">AllCurCo(Details!Q292:Z292)</f>
        <v/>
      </c>
      <c r="W293" s="4"/>
      <c r="X293" s="4"/>
      <c r="Y293" s="5"/>
      <c r="Z293" s="4"/>
      <c r="AA293" s="4"/>
      <c r="AB293" s="4"/>
      <c r="AC293" s="5"/>
      <c r="AD293" s="4"/>
      <c r="AE293" s="4"/>
      <c r="AF293" s="5"/>
      <c r="AG293" s="3"/>
      <c r="AH293" s="29"/>
      <c r="AI293" s="29"/>
      <c r="AJ293" s="29"/>
    </row>
    <row r="294" spans="1:36" ht="32.5" customHeight="1" x14ac:dyDescent="0.35">
      <c r="A294" s="99">
        <v>287</v>
      </c>
      <c r="B294" s="3" t="str">
        <f>PROPER(Details!B293)</f>
        <v>Okore, Joshua Chibueze</v>
      </c>
      <c r="C294" s="22" t="str">
        <f>T(Details!C293)</f>
        <v>CMP/20/112680</v>
      </c>
      <c r="D294" s="18" t="s">
        <v>68</v>
      </c>
      <c r="E294" s="18" t="s">
        <v>72</v>
      </c>
      <c r="F294" s="18" t="s">
        <v>70</v>
      </c>
      <c r="G294" s="18" t="s">
        <v>72</v>
      </c>
      <c r="H294" s="18" t="s">
        <v>67</v>
      </c>
      <c r="I294" s="18" t="s">
        <v>71</v>
      </c>
      <c r="J294" s="18" t="s">
        <v>70</v>
      </c>
      <c r="K294" s="18" t="s">
        <v>68</v>
      </c>
      <c r="L294" s="18"/>
      <c r="V294" s="2" t="str" cm="1">
        <f t="array" ref="V294">AllCurCo(Details!Q293:Z293)</f>
        <v>GSS126 (2)C</v>
      </c>
      <c r="W294" s="4">
        <f>SUM(SumTCL(D294:W294,$D$7:$W$7),Details!AB293)</f>
        <v>23</v>
      </c>
      <c r="X294" s="4">
        <f>SUM(CurrGP(D294:W294,$D$7:$W$7),Details!AC293)</f>
        <v>41</v>
      </c>
      <c r="Y294" s="5">
        <f t="shared" si="24"/>
        <v>1.7799999713897705</v>
      </c>
      <c r="Z294" s="4" t="str">
        <f t="shared" si="25"/>
        <v>CO</v>
      </c>
      <c r="AA294" s="4">
        <f>F200L!AD294</f>
        <v>59</v>
      </c>
      <c r="AB294" s="4">
        <f>F200L!AE294</f>
        <v>130</v>
      </c>
      <c r="AC294" s="5">
        <f t="shared" si="26"/>
        <v>2.2000000476837158</v>
      </c>
      <c r="AD294" s="4">
        <f t="shared" si="27"/>
        <v>82</v>
      </c>
      <c r="AE294" s="4">
        <f t="shared" si="28"/>
        <v>171</v>
      </c>
      <c r="AF294" s="5">
        <f t="shared" si="29"/>
        <v>2.0899999141693115</v>
      </c>
      <c r="AG294" s="3" t="str">
        <f>RemarksFirst(D294:W294,Details!Q293:Z293,F200L!AG294,AF294,$D$5:$W$5)</f>
        <v>STA224,CSC222,MTH211,PHY212,CSC211,CSC218,CHM114</v>
      </c>
      <c r="AH294" s="29"/>
      <c r="AI294" s="29"/>
      <c r="AJ294" s="29"/>
    </row>
    <row r="295" spans="1:36" ht="24" customHeight="1" x14ac:dyDescent="0.35">
      <c r="A295" s="99">
        <v>288</v>
      </c>
      <c r="B295" s="3" t="str">
        <f>PROPER(Details!B294)</f>
        <v>Ezema, Ume Ikeogu</v>
      </c>
      <c r="C295" s="22" t="str">
        <f>T(Details!C294)</f>
        <v>CMP/20/112682</v>
      </c>
      <c r="D295" s="18" t="s">
        <v>71</v>
      </c>
      <c r="E295" s="18" t="s">
        <v>67</v>
      </c>
      <c r="F295" s="18" t="s">
        <v>68</v>
      </c>
      <c r="G295" s="18" t="s">
        <v>68</v>
      </c>
      <c r="H295" s="18" t="s">
        <v>69</v>
      </c>
      <c r="I295" s="18" t="s">
        <v>67</v>
      </c>
      <c r="J295" s="18" t="s">
        <v>67</v>
      </c>
      <c r="K295" s="18" t="s">
        <v>72</v>
      </c>
      <c r="L295" s="18"/>
      <c r="V295" s="2" t="str" cm="1">
        <f t="array" ref="V295">AllCurCo(Details!Q294:Z294)</f>
        <v>CHM124 (1)A,PHY122 (2)F</v>
      </c>
      <c r="W295" s="4">
        <f>SUM(SumTCL(D295:W295,$D$7:$W$7),Details!AB294)</f>
        <v>24</v>
      </c>
      <c r="X295" s="4">
        <f>SUM(CurrGP(D295:W295,$D$7:$W$7),Details!AC294)</f>
        <v>73</v>
      </c>
      <c r="Y295" s="5">
        <f t="shared" si="24"/>
        <v>3.0399999618530273</v>
      </c>
      <c r="Z295" s="4" t="str">
        <f t="shared" si="25"/>
        <v>P</v>
      </c>
      <c r="AA295" s="4">
        <f>F200L!AD295</f>
        <v>63</v>
      </c>
      <c r="AB295" s="4">
        <f>F200L!AE295</f>
        <v>178</v>
      </c>
      <c r="AC295" s="5">
        <f t="shared" si="26"/>
        <v>2.8299999237060547</v>
      </c>
      <c r="AD295" s="4">
        <f t="shared" si="27"/>
        <v>87</v>
      </c>
      <c r="AE295" s="4">
        <f t="shared" si="28"/>
        <v>251</v>
      </c>
      <c r="AF295" s="5">
        <f t="shared" si="29"/>
        <v>2.8900001049041748</v>
      </c>
      <c r="AG295" s="3" t="str">
        <f>RemarksFirst(D295:W295,Details!Q294:Z294,F200L!AG295,AF295,$D$5:$W$5)</f>
        <v>PHY122,GSS126</v>
      </c>
      <c r="AH295" s="29"/>
      <c r="AI295" s="29"/>
      <c r="AJ295" s="29"/>
    </row>
    <row r="296" spans="1:36" x14ac:dyDescent="0.35">
      <c r="A296" s="99">
        <v>289</v>
      </c>
      <c r="B296" s="3" t="str">
        <f>PROPER(Details!B295)</f>
        <v>Agbai-Chris, Sharon  Ebubechi</v>
      </c>
      <c r="C296" s="22" t="str">
        <f>T(Details!C295)</f>
        <v>CMP/20/112706</v>
      </c>
      <c r="D296" s="18" t="s">
        <v>70</v>
      </c>
      <c r="E296" s="18" t="s">
        <v>72</v>
      </c>
      <c r="F296" s="18" t="s">
        <v>68</v>
      </c>
      <c r="G296" s="18" t="s">
        <v>71</v>
      </c>
      <c r="H296" s="18" t="s">
        <v>69</v>
      </c>
      <c r="I296" s="18" t="s">
        <v>68</v>
      </c>
      <c r="J296" s="18" t="s">
        <v>68</v>
      </c>
      <c r="K296" s="18" t="s">
        <v>72</v>
      </c>
      <c r="L296" s="18"/>
      <c r="V296" s="2" t="str" cm="1">
        <f t="array" ref="V296">AllCurCo(Details!Q295:Z295)</f>
        <v/>
      </c>
      <c r="W296" s="4">
        <f>SUM(SumTCL(D296:W296,$D$7:$W$7),Details!AB295)</f>
        <v>21</v>
      </c>
      <c r="X296" s="4">
        <f>SUM(CurrGP(D296:W296,$D$7:$W$7),Details!AC295)</f>
        <v>45</v>
      </c>
      <c r="Y296" s="5">
        <f t="shared" si="24"/>
        <v>2.1400001049041748</v>
      </c>
      <c r="Z296" s="4" t="str">
        <f t="shared" si="25"/>
        <v>P</v>
      </c>
      <c r="AA296" s="4">
        <f>F200L!AD296</f>
        <v>63</v>
      </c>
      <c r="AB296" s="4">
        <f>F200L!AE296</f>
        <v>200</v>
      </c>
      <c r="AC296" s="5">
        <f t="shared" si="26"/>
        <v>3.1700000762939453</v>
      </c>
      <c r="AD296" s="4">
        <f t="shared" si="27"/>
        <v>84</v>
      </c>
      <c r="AE296" s="4">
        <f t="shared" si="28"/>
        <v>245</v>
      </c>
      <c r="AF296" s="5">
        <f t="shared" si="29"/>
        <v>2.9200000762939453</v>
      </c>
      <c r="AG296" s="3" t="str">
        <f>RemarksFirst(D296:W296,Details!Q295:Z295,F200L!AG296,AF296,$D$5:$W$5)</f>
        <v>MTH221,MTH211</v>
      </c>
      <c r="AH296" s="29"/>
      <c r="AI296" s="29"/>
      <c r="AJ296" s="29"/>
    </row>
    <row r="297" spans="1:36" x14ac:dyDescent="0.35">
      <c r="A297" s="99">
        <v>290</v>
      </c>
      <c r="B297" s="3" t="str">
        <f>PROPER(Details!B296)</f>
        <v>Onwuka, Ifeoma Grace</v>
      </c>
      <c r="C297" s="22" t="str">
        <f>T(Details!C296)</f>
        <v>CMP/20/112719</v>
      </c>
      <c r="D297" s="18" t="s">
        <v>68</v>
      </c>
      <c r="E297" s="18" t="s">
        <v>68</v>
      </c>
      <c r="F297" s="18" t="s">
        <v>69</v>
      </c>
      <c r="G297" s="18" t="s">
        <v>69</v>
      </c>
      <c r="H297" s="18" t="s">
        <v>69</v>
      </c>
      <c r="I297" s="18" t="s">
        <v>68</v>
      </c>
      <c r="J297" s="18" t="s">
        <v>68</v>
      </c>
      <c r="K297" s="18" t="s">
        <v>71</v>
      </c>
      <c r="L297" s="18"/>
      <c r="V297" s="2" t="str" cm="1">
        <f t="array" ref="V297">AllCurCo(Details!Q296:Z296)</f>
        <v/>
      </c>
      <c r="W297" s="4">
        <f>SUM(SumTCL(D297:W297,$D$7:$W$7),Details!AB296)</f>
        <v>21</v>
      </c>
      <c r="X297" s="4">
        <f>SUM(CurrGP(D297:W297,$D$7:$W$7),Details!AC296)</f>
        <v>77</v>
      </c>
      <c r="Y297" s="5">
        <f t="shared" si="24"/>
        <v>3.6700000762939453</v>
      </c>
      <c r="Z297" s="4" t="str">
        <f t="shared" si="25"/>
        <v>P</v>
      </c>
      <c r="AA297" s="4">
        <f>F200L!AD297</f>
        <v>62</v>
      </c>
      <c r="AB297" s="4">
        <f>F200L!AE297</f>
        <v>211</v>
      </c>
      <c r="AC297" s="5">
        <f t="shared" si="26"/>
        <v>3.4000000953674316</v>
      </c>
      <c r="AD297" s="4">
        <f t="shared" si="27"/>
        <v>83</v>
      </c>
      <c r="AE297" s="4">
        <f t="shared" si="28"/>
        <v>288</v>
      </c>
      <c r="AF297" s="5">
        <f t="shared" si="29"/>
        <v>3.4700000286102295</v>
      </c>
      <c r="AG297" s="3" t="str">
        <f>RemarksFirst(D297:W297,Details!Q296:Z296,F200L!AG297,AF297,$D$5:$W$5)</f>
        <v>PASS</v>
      </c>
      <c r="AH297" s="29"/>
      <c r="AI297" s="29"/>
      <c r="AJ297" s="29"/>
    </row>
    <row r="298" spans="1:36" x14ac:dyDescent="0.35">
      <c r="A298" s="99">
        <v>291</v>
      </c>
      <c r="B298" s="3" t="str">
        <f>PROPER(Details!B297)</f>
        <v>Ekenta, Promise Kelechi</v>
      </c>
      <c r="C298" s="22" t="str">
        <f>T(Details!C297)</f>
        <v>CMP/20/112729</v>
      </c>
      <c r="D298" s="18" t="s">
        <v>69</v>
      </c>
      <c r="E298" s="18" t="s">
        <v>69</v>
      </c>
      <c r="F298" s="18" t="s">
        <v>69</v>
      </c>
      <c r="G298" s="18" t="s">
        <v>69</v>
      </c>
      <c r="H298" s="18" t="s">
        <v>69</v>
      </c>
      <c r="I298" s="18" t="s">
        <v>69</v>
      </c>
      <c r="J298" s="18" t="s">
        <v>69</v>
      </c>
      <c r="K298" s="18" t="s">
        <v>69</v>
      </c>
      <c r="L298" s="18"/>
      <c r="V298" s="2" t="str" cm="1">
        <f t="array" ref="V298">AllCurCo(Details!Q297:Z297)</f>
        <v/>
      </c>
      <c r="W298" s="4">
        <f>SUM(SumTCL(D298:W298,$D$7:$W$7),Details!AB297)</f>
        <v>21</v>
      </c>
      <c r="X298" s="4">
        <f>SUM(CurrGP(D298:W298,$D$7:$W$7),Details!AC297)</f>
        <v>105</v>
      </c>
      <c r="Y298" s="5">
        <f t="shared" si="24"/>
        <v>5</v>
      </c>
      <c r="Z298" s="4" t="str">
        <f t="shared" si="25"/>
        <v>P</v>
      </c>
      <c r="AA298" s="4">
        <f>F200L!AD298</f>
        <v>62</v>
      </c>
      <c r="AB298" s="4">
        <f>F200L!AE298</f>
        <v>281</v>
      </c>
      <c r="AC298" s="5">
        <f t="shared" si="26"/>
        <v>4.5300002098083496</v>
      </c>
      <c r="AD298" s="4">
        <f t="shared" si="27"/>
        <v>83</v>
      </c>
      <c r="AE298" s="4">
        <f t="shared" si="28"/>
        <v>386</v>
      </c>
      <c r="AF298" s="5">
        <f t="shared" si="29"/>
        <v>4.6500000953674316</v>
      </c>
      <c r="AG298" s="3" t="str">
        <f>RemarksFirst(D298:W298,Details!Q297:Z297,F200L!AG298,AF298,$D$5:$W$5)</f>
        <v>COMMENDATION</v>
      </c>
      <c r="AH298" s="29"/>
      <c r="AI298" s="29"/>
      <c r="AJ298" s="29"/>
    </row>
    <row r="299" spans="1:36" x14ac:dyDescent="0.35">
      <c r="A299" s="99">
        <v>292</v>
      </c>
      <c r="B299" s="3" t="str">
        <f>PROPER(Details!B298)</f>
        <v>Michael, Miracle Chikadibia</v>
      </c>
      <c r="C299" s="22" t="str">
        <f>T(Details!C298)</f>
        <v>CMP/20/112736</v>
      </c>
      <c r="D299" s="18" t="s">
        <v>70</v>
      </c>
      <c r="E299" s="18" t="s">
        <v>71</v>
      </c>
      <c r="F299" s="18" t="s">
        <v>71</v>
      </c>
      <c r="G299" s="18" t="s">
        <v>71</v>
      </c>
      <c r="H299" s="18" t="s">
        <v>69</v>
      </c>
      <c r="I299" s="18" t="s">
        <v>72</v>
      </c>
      <c r="J299" s="18" t="s">
        <v>68</v>
      </c>
      <c r="K299" s="18" t="s">
        <v>72</v>
      </c>
      <c r="L299" s="18"/>
      <c r="V299" s="2" t="str" cm="1">
        <f t="array" ref="V299">AllCurCo(Details!Q298:Z298)</f>
        <v/>
      </c>
      <c r="W299" s="4">
        <f>SUM(SumTCL(D299:W299,$D$7:$W$7),Details!AB298)</f>
        <v>21</v>
      </c>
      <c r="X299" s="4">
        <f>SUM(CurrGP(D299:W299,$D$7:$W$7),Details!AC298)</f>
        <v>39</v>
      </c>
      <c r="Y299" s="5">
        <f t="shared" si="24"/>
        <v>1.8600000143051147</v>
      </c>
      <c r="Z299" s="4" t="str">
        <f t="shared" si="25"/>
        <v>P</v>
      </c>
      <c r="AA299" s="4">
        <f>F200L!AD299</f>
        <v>63</v>
      </c>
      <c r="AB299" s="4">
        <f>F200L!AE299</f>
        <v>196</v>
      </c>
      <c r="AC299" s="5">
        <f t="shared" si="26"/>
        <v>3.1099998950958252</v>
      </c>
      <c r="AD299" s="4">
        <f t="shared" si="27"/>
        <v>84</v>
      </c>
      <c r="AE299" s="4">
        <f t="shared" si="28"/>
        <v>235</v>
      </c>
      <c r="AF299" s="5">
        <f t="shared" si="29"/>
        <v>2.7999999523162842</v>
      </c>
      <c r="AG299" s="3" t="str">
        <f>RemarksFirst(D299:W299,Details!Q298:Z298,F200L!AG299,AF299,$D$5:$W$5)</f>
        <v>MTH221</v>
      </c>
      <c r="AH299" s="29"/>
      <c r="AI299" s="29"/>
      <c r="AJ299" s="29"/>
    </row>
    <row r="300" spans="1:36" ht="37" customHeight="1" x14ac:dyDescent="0.35">
      <c r="A300" s="99">
        <v>293</v>
      </c>
      <c r="B300" s="3" t="str">
        <f>PROPER(Details!B299)</f>
        <v>Olusegun, Richard Ugochukwu</v>
      </c>
      <c r="C300" s="22" t="str">
        <f>T(Details!C299)</f>
        <v>CMP/20/112737</v>
      </c>
      <c r="D300" s="18" t="s">
        <v>71</v>
      </c>
      <c r="E300" s="18" t="s">
        <v>70</v>
      </c>
      <c r="F300" s="18" t="s">
        <v>71</v>
      </c>
      <c r="G300" s="18" t="s">
        <v>71</v>
      </c>
      <c r="H300" s="18" t="s">
        <v>69</v>
      </c>
      <c r="I300" s="18" t="s">
        <v>71</v>
      </c>
      <c r="J300" s="18" t="s">
        <v>72</v>
      </c>
      <c r="K300" s="18" t="s">
        <v>72</v>
      </c>
      <c r="L300" s="18"/>
      <c r="V300" s="2" t="str" cm="1">
        <f t="array" ref="V300">AllCurCo(Details!Q299:Z299)</f>
        <v/>
      </c>
      <c r="W300" s="4">
        <f>SUM(SumTCL(D300:W300,$D$7:$W$7),Details!AB299)</f>
        <v>21</v>
      </c>
      <c r="X300" s="4">
        <f>SUM(CurrGP(D300:W300,$D$7:$W$7),Details!AC299)</f>
        <v>38</v>
      </c>
      <c r="Y300" s="5">
        <f t="shared" si="24"/>
        <v>1.809999942779541</v>
      </c>
      <c r="Z300" s="4" t="str">
        <f t="shared" si="25"/>
        <v>P</v>
      </c>
      <c r="AA300" s="4">
        <f>F200L!AD300</f>
        <v>62</v>
      </c>
      <c r="AB300" s="4">
        <f>F200L!AE300</f>
        <v>103</v>
      </c>
      <c r="AC300" s="5">
        <f t="shared" si="26"/>
        <v>1.6599999666213989</v>
      </c>
      <c r="AD300" s="4">
        <f t="shared" si="27"/>
        <v>83</v>
      </c>
      <c r="AE300" s="4">
        <f t="shared" si="28"/>
        <v>141</v>
      </c>
      <c r="AF300" s="5">
        <f t="shared" si="29"/>
        <v>1.7000000476837158</v>
      </c>
      <c r="AG300" s="3" t="str">
        <f>RemarksFirst(D300:W300,Details!Q299:Z299,F200L!AG300,AF300,$D$5:$W$5)</f>
        <v>MTH222,MTH211,PHY212,CSC211,MTH122,CHM121,CHM124,MTH112,CHM114</v>
      </c>
      <c r="AH300" s="29"/>
      <c r="AI300" s="29"/>
      <c r="AJ300" s="29"/>
    </row>
    <row r="301" spans="1:36" x14ac:dyDescent="0.35">
      <c r="A301" s="99">
        <v>294</v>
      </c>
      <c r="B301" s="3" t="str">
        <f>PROPER(Details!B300)</f>
        <v>Nwakanma, Chimdi Emmanuel</v>
      </c>
      <c r="C301" s="22" t="str">
        <f>T(Details!C300)</f>
        <v>CMP/20/112743</v>
      </c>
      <c r="D301" s="18" t="s">
        <v>71</v>
      </c>
      <c r="E301" s="18" t="s">
        <v>68</v>
      </c>
      <c r="F301" s="18" t="s">
        <v>71</v>
      </c>
      <c r="G301" s="18" t="s">
        <v>68</v>
      </c>
      <c r="H301" s="18" t="s">
        <v>69</v>
      </c>
      <c r="I301" s="18" t="s">
        <v>71</v>
      </c>
      <c r="J301" s="18" t="s">
        <v>72</v>
      </c>
      <c r="K301" s="18" t="s">
        <v>72</v>
      </c>
      <c r="L301" s="18"/>
      <c r="V301" s="2" t="str" cm="1">
        <f t="array" ref="V301">AllCurCo(Details!Q300:Z300)</f>
        <v/>
      </c>
      <c r="W301" s="4">
        <f>SUM(SumTCL(D301:W301,$D$7:$W$7),Details!AB300)</f>
        <v>21</v>
      </c>
      <c r="X301" s="4">
        <f>SUM(CurrGP(D301:W301,$D$7:$W$7),Details!AC300)</f>
        <v>50</v>
      </c>
      <c r="Y301" s="5">
        <f t="shared" si="24"/>
        <v>2.380000114440918</v>
      </c>
      <c r="Z301" s="4" t="str">
        <f t="shared" si="25"/>
        <v>P</v>
      </c>
      <c r="AA301" s="4">
        <f>F200L!AD301</f>
        <v>62</v>
      </c>
      <c r="AB301" s="4">
        <f>F200L!AE301</f>
        <v>186</v>
      </c>
      <c r="AC301" s="5">
        <f t="shared" si="26"/>
        <v>3</v>
      </c>
      <c r="AD301" s="4">
        <f t="shared" si="27"/>
        <v>83</v>
      </c>
      <c r="AE301" s="4">
        <f t="shared" si="28"/>
        <v>236</v>
      </c>
      <c r="AF301" s="5">
        <f t="shared" si="29"/>
        <v>2.8399999141693115</v>
      </c>
      <c r="AG301" s="3" t="str">
        <f>RemarksFirst(D301:W301,Details!Q300:Z300,F200L!AG301,AF301,$D$5:$W$5)</f>
        <v>CSC218,GSS121</v>
      </c>
      <c r="AH301" s="29"/>
      <c r="AI301" s="29"/>
      <c r="AJ301" s="29"/>
    </row>
    <row r="302" spans="1:36" x14ac:dyDescent="0.35">
      <c r="A302" s="99">
        <v>295</v>
      </c>
      <c r="B302" s="3" t="str">
        <f>PROPER(Details!B301)</f>
        <v>Ifeanyi, Jude</v>
      </c>
      <c r="C302" s="22" t="str">
        <f>T(Details!C301)</f>
        <v>CMP/20/112750</v>
      </c>
      <c r="D302" s="18" t="s">
        <v>72</v>
      </c>
      <c r="E302" s="18" t="s">
        <v>68</v>
      </c>
      <c r="F302" s="18" t="s">
        <v>71</v>
      </c>
      <c r="G302" s="18" t="s">
        <v>68</v>
      </c>
      <c r="H302" s="18" t="s">
        <v>69</v>
      </c>
      <c r="I302" s="18" t="s">
        <v>71</v>
      </c>
      <c r="J302" s="18" t="s">
        <v>72</v>
      </c>
      <c r="K302" s="18" t="s">
        <v>70</v>
      </c>
      <c r="L302" s="18"/>
      <c r="V302" s="2" t="str" cm="1">
        <f t="array" ref="V302">AllCurCo(Details!Q301:Z301)</f>
        <v>CHM121 (3)B</v>
      </c>
      <c r="W302" s="4">
        <f>SUM(SumTCL(D302:W302,$D$7:$W$7),Details!AB301)</f>
        <v>24</v>
      </c>
      <c r="X302" s="4">
        <f>SUM(CurrGP(D302:W302,$D$7:$W$7),Details!AC301)</f>
        <v>57</v>
      </c>
      <c r="Y302" s="5">
        <f t="shared" si="24"/>
        <v>2.380000114440918</v>
      </c>
      <c r="Z302" s="4" t="str">
        <f t="shared" si="25"/>
        <v>CO</v>
      </c>
      <c r="AA302" s="4">
        <f>F200L!AD302</f>
        <v>65</v>
      </c>
      <c r="AB302" s="4">
        <f>F200L!AE302</f>
        <v>151</v>
      </c>
      <c r="AC302" s="5">
        <f t="shared" si="26"/>
        <v>2.3199999332427979</v>
      </c>
      <c r="AD302" s="4">
        <f t="shared" si="27"/>
        <v>89</v>
      </c>
      <c r="AE302" s="4">
        <f t="shared" si="28"/>
        <v>208</v>
      </c>
      <c r="AF302" s="5">
        <f t="shared" si="29"/>
        <v>2.3399999141693115</v>
      </c>
      <c r="AG302" s="3" t="str">
        <f>RemarksFirst(D302:W302,Details!Q301:Z301,F200L!AG302,AF302,$D$5:$W$5)</f>
        <v>CSC226,PHY122,MTH123</v>
      </c>
      <c r="AH302" s="29"/>
      <c r="AI302" s="29"/>
      <c r="AJ302" s="29"/>
    </row>
    <row r="303" spans="1:36" x14ac:dyDescent="0.35">
      <c r="A303" s="99">
        <v>296</v>
      </c>
      <c r="B303" s="3" t="str">
        <f>PROPER(Details!B302)</f>
        <v>Iheanacho, Solomon Chijindu</v>
      </c>
      <c r="C303" s="22" t="str">
        <f>T(Details!C302)</f>
        <v>CMP/20/112756</v>
      </c>
      <c r="D303" s="18" t="s">
        <v>71</v>
      </c>
      <c r="E303" s="18" t="s">
        <v>68</v>
      </c>
      <c r="F303" s="18" t="s">
        <v>68</v>
      </c>
      <c r="G303" s="18" t="s">
        <v>68</v>
      </c>
      <c r="H303" s="18" t="s">
        <v>69</v>
      </c>
      <c r="I303" s="18" t="s">
        <v>68</v>
      </c>
      <c r="J303" s="18" t="s">
        <v>67</v>
      </c>
      <c r="K303" s="18" t="s">
        <v>68</v>
      </c>
      <c r="L303" s="18"/>
      <c r="V303" s="2" t="str" cm="1">
        <f t="array" ref="V303">AllCurCo(Details!Q302:Z302)</f>
        <v>PHY122 (2)C</v>
      </c>
      <c r="W303" s="4">
        <f>SUM(SumTCL(D303:W303,$D$7:$W$7),Details!AB302)</f>
        <v>23</v>
      </c>
      <c r="X303" s="4">
        <f>SUM(CurrGP(D303:W303,$D$7:$W$7),Details!AC302)</f>
        <v>72</v>
      </c>
      <c r="Y303" s="5">
        <f t="shared" si="24"/>
        <v>3.130000114440918</v>
      </c>
      <c r="Z303" s="4" t="str">
        <f t="shared" si="25"/>
        <v>P</v>
      </c>
      <c r="AA303" s="4">
        <f>F200L!AD303</f>
        <v>61</v>
      </c>
      <c r="AB303" s="4">
        <f>F200L!AE303</f>
        <v>167</v>
      </c>
      <c r="AC303" s="5">
        <f t="shared" si="26"/>
        <v>2.7400000095367432</v>
      </c>
      <c r="AD303" s="4">
        <f t="shared" si="27"/>
        <v>84</v>
      </c>
      <c r="AE303" s="4">
        <f t="shared" si="28"/>
        <v>239</v>
      </c>
      <c r="AF303" s="5">
        <f t="shared" si="29"/>
        <v>2.8499999046325684</v>
      </c>
      <c r="AG303" s="3" t="str">
        <f>RemarksFirst(D303:W303,Details!Q302:Z302,F200L!AG303,AF303,$D$5:$W$5)</f>
        <v>CSC218</v>
      </c>
      <c r="AH303" s="29"/>
      <c r="AI303" s="29"/>
      <c r="AJ303" s="29"/>
    </row>
    <row r="304" spans="1:36" x14ac:dyDescent="0.35">
      <c r="A304" s="99">
        <v>297</v>
      </c>
      <c r="B304" s="3" t="str">
        <f>PROPER(Details!B303)</f>
        <v>Martins, David Chinaecherem</v>
      </c>
      <c r="C304" s="22" t="str">
        <f>T(Details!C303)</f>
        <v>CMP/20/112774</v>
      </c>
      <c r="D304" s="18" t="s">
        <v>72</v>
      </c>
      <c r="E304" s="18" t="s">
        <v>68</v>
      </c>
      <c r="F304" s="18" t="s">
        <v>68</v>
      </c>
      <c r="G304" s="18" t="s">
        <v>68</v>
      </c>
      <c r="H304" s="18" t="s">
        <v>69</v>
      </c>
      <c r="I304" s="18" t="s">
        <v>70</v>
      </c>
      <c r="J304" s="18" t="s">
        <v>70</v>
      </c>
      <c r="K304" s="18" t="s">
        <v>72</v>
      </c>
      <c r="L304" s="18"/>
      <c r="V304" s="2" t="str" cm="1">
        <f t="array" ref="V304">AllCurCo(Details!Q303:Z303)</f>
        <v/>
      </c>
      <c r="W304" s="4">
        <f>SUM(SumTCL(D304:W304,$D$7:$W$7),Details!AB303)</f>
        <v>21</v>
      </c>
      <c r="X304" s="4">
        <f>SUM(CurrGP(D304:W304,$D$7:$W$7),Details!AC303)</f>
        <v>42</v>
      </c>
      <c r="Y304" s="5">
        <f t="shared" si="24"/>
        <v>2</v>
      </c>
      <c r="Z304" s="4" t="str">
        <f t="shared" si="25"/>
        <v>CO</v>
      </c>
      <c r="AA304" s="4">
        <f>F200L!AD304</f>
        <v>63</v>
      </c>
      <c r="AB304" s="4">
        <f>F200L!AE304</f>
        <v>206</v>
      </c>
      <c r="AC304" s="5">
        <f t="shared" si="26"/>
        <v>3.2699999809265137</v>
      </c>
      <c r="AD304" s="4">
        <f t="shared" si="27"/>
        <v>84</v>
      </c>
      <c r="AE304" s="4">
        <f t="shared" si="28"/>
        <v>248</v>
      </c>
      <c r="AF304" s="5">
        <f t="shared" si="29"/>
        <v>2.9500000476837158</v>
      </c>
      <c r="AG304" s="3" t="str">
        <f>RemarksFirst(D304:W304,Details!Q303:Z303,F200L!AG304,AF304,$D$5:$W$5)</f>
        <v>CSC221,CSC222</v>
      </c>
      <c r="AH304" s="29"/>
      <c r="AI304" s="29"/>
      <c r="AJ304" s="29"/>
    </row>
    <row r="305" spans="1:36" x14ac:dyDescent="0.35">
      <c r="A305" s="99">
        <v>298</v>
      </c>
      <c r="B305" s="3"/>
      <c r="C305" s="22"/>
      <c r="D305" s="18"/>
      <c r="E305" s="18"/>
      <c r="F305" s="18"/>
      <c r="G305" s="18"/>
      <c r="H305" s="18"/>
      <c r="I305" s="18"/>
      <c r="J305" s="18"/>
      <c r="K305" s="18"/>
      <c r="L305" s="18"/>
      <c r="V305" s="2" t="str" cm="1">
        <f t="array" ref="V305">AllCurCo(Details!Q304:Z304)</f>
        <v/>
      </c>
      <c r="W305" s="4"/>
      <c r="X305" s="4"/>
      <c r="Y305" s="5"/>
      <c r="Z305" s="4"/>
      <c r="AA305" s="4"/>
      <c r="AB305" s="4"/>
      <c r="AC305" s="5"/>
      <c r="AD305" s="4"/>
      <c r="AE305" s="4"/>
      <c r="AF305" s="5"/>
      <c r="AG305" s="3"/>
      <c r="AH305" s="29"/>
      <c r="AI305" s="29"/>
      <c r="AJ305" s="29"/>
    </row>
    <row r="306" spans="1:36" ht="21" x14ac:dyDescent="0.35">
      <c r="A306" s="99">
        <v>299</v>
      </c>
      <c r="B306" s="3" t="str">
        <f>PROPER(Details!B305)</f>
        <v>Onyeoziri, Abraham Chinomso</v>
      </c>
      <c r="C306" s="22" t="str">
        <f>T(Details!C305)</f>
        <v>CMP/20/112781</v>
      </c>
      <c r="D306" s="18" t="s">
        <v>70</v>
      </c>
      <c r="E306" s="18" t="s">
        <v>72</v>
      </c>
      <c r="F306" s="18" t="s">
        <v>71</v>
      </c>
      <c r="G306" s="18" t="s">
        <v>71</v>
      </c>
      <c r="H306" s="18" t="s">
        <v>69</v>
      </c>
      <c r="I306" s="18" t="s">
        <v>70</v>
      </c>
      <c r="J306" s="18" t="s">
        <v>72</v>
      </c>
      <c r="K306" s="18" t="s">
        <v>70</v>
      </c>
      <c r="L306" s="18"/>
      <c r="V306" s="2" t="str" cm="1">
        <f t="array" ref="V306">AllCurCo(Details!Q305:Z305)</f>
        <v>CHM124 (1)E,CSC122 (2)E</v>
      </c>
      <c r="W306" s="4">
        <f>SUM(SumTCL(D306:W306,$D$7:$W$7),Details!AB305)</f>
        <v>24</v>
      </c>
      <c r="X306" s="4">
        <f>SUM(CurrGP(D306:W306,$D$7:$W$7),Details!AC305)</f>
        <v>30</v>
      </c>
      <c r="Y306" s="5">
        <f t="shared" si="24"/>
        <v>1.25</v>
      </c>
      <c r="Z306" s="4" t="str">
        <f t="shared" si="25"/>
        <v>CO</v>
      </c>
      <c r="AA306" s="4">
        <f>F200L!AD306</f>
        <v>63</v>
      </c>
      <c r="AB306" s="4">
        <f>F200L!AE306</f>
        <v>161</v>
      </c>
      <c r="AC306" s="5">
        <f t="shared" si="26"/>
        <v>2.559999942779541</v>
      </c>
      <c r="AD306" s="4">
        <f t="shared" si="27"/>
        <v>87</v>
      </c>
      <c r="AE306" s="4">
        <f t="shared" si="28"/>
        <v>191</v>
      </c>
      <c r="AF306" s="5">
        <f t="shared" si="29"/>
        <v>2.2000000476837158</v>
      </c>
      <c r="AG306" s="3" t="str">
        <f>RemarksFirst(D306:W306,Details!Q305:Z305,F200L!AG306,AF306,$D$5:$W$5)</f>
        <v>MTH221,CSC221,CSC226</v>
      </c>
      <c r="AH306" s="29"/>
      <c r="AI306" s="29"/>
      <c r="AJ306" s="29"/>
    </row>
    <row r="307" spans="1:36" ht="33.75" customHeight="1" x14ac:dyDescent="0.35">
      <c r="A307" s="99">
        <v>300</v>
      </c>
      <c r="B307" s="3" t="str">
        <f>PROPER(Details!B306)</f>
        <v xml:space="preserve">Okere, Chiamaka Favour </v>
      </c>
      <c r="C307" s="22" t="str">
        <f>T(Details!C306)</f>
        <v>CMP/20/112783</v>
      </c>
      <c r="D307" s="18" t="s">
        <v>71</v>
      </c>
      <c r="E307" s="18" t="s">
        <v>71</v>
      </c>
      <c r="F307" s="18" t="s">
        <v>68</v>
      </c>
      <c r="G307" s="18" t="s">
        <v>70</v>
      </c>
      <c r="H307" s="18" t="s">
        <v>69</v>
      </c>
      <c r="I307" s="18" t="s">
        <v>71</v>
      </c>
      <c r="J307" s="18" t="s">
        <v>69</v>
      </c>
      <c r="K307" s="18" t="s">
        <v>71</v>
      </c>
      <c r="L307" s="18"/>
      <c r="V307" s="2" t="str" cm="1">
        <f t="array" ref="V307">AllCurCo(Details!Q306:Z306)</f>
        <v>CHM124 (1)E,GSS126 (2)C</v>
      </c>
      <c r="W307" s="4">
        <f>SUM(SumTCL(D307:W307,$D$7:$W$7),Details!AB306)</f>
        <v>24</v>
      </c>
      <c r="X307" s="4">
        <f>SUM(CurrGP(D307:W307,$D$7:$W$7),Details!AC306)</f>
        <v>58</v>
      </c>
      <c r="Y307" s="5">
        <f t="shared" si="24"/>
        <v>2.4200000762939453</v>
      </c>
      <c r="Z307" s="4" t="str">
        <f t="shared" si="25"/>
        <v>P</v>
      </c>
      <c r="AA307" s="4">
        <f>F200L!AD307</f>
        <v>64</v>
      </c>
      <c r="AB307" s="4">
        <f>F200L!AE307</f>
        <v>153</v>
      </c>
      <c r="AC307" s="5">
        <f t="shared" si="26"/>
        <v>2.3900001049041748</v>
      </c>
      <c r="AD307" s="4">
        <f t="shared" si="27"/>
        <v>88</v>
      </c>
      <c r="AE307" s="4">
        <f t="shared" si="28"/>
        <v>211</v>
      </c>
      <c r="AF307" s="5">
        <f t="shared" si="29"/>
        <v>2.4000000953674316</v>
      </c>
      <c r="AG307" s="3" t="str">
        <f>RemarksFirst(D307:W307,Details!Q306:Z306,F200L!AG307,AF307,$D$5:$W$5)</f>
        <v>PHY222,CHM113,BIO112,UGC111</v>
      </c>
      <c r="AH307" s="29"/>
      <c r="AI307" s="29"/>
      <c r="AJ307" s="29"/>
    </row>
    <row r="308" spans="1:36" x14ac:dyDescent="0.35">
      <c r="A308" s="99">
        <v>301</v>
      </c>
      <c r="B308" s="3" t="str">
        <f>PROPER(Details!B307)</f>
        <v>Sunday-Okeke, Gift Oluebube</v>
      </c>
      <c r="C308" s="22" t="str">
        <f>T(Details!C307)</f>
        <v>CMP/20/112801</v>
      </c>
      <c r="D308" s="18" t="s">
        <v>67</v>
      </c>
      <c r="E308" s="18" t="s">
        <v>69</v>
      </c>
      <c r="F308" s="18" t="s">
        <v>69</v>
      </c>
      <c r="G308" s="18" t="s">
        <v>69</v>
      </c>
      <c r="H308" s="18" t="s">
        <v>69</v>
      </c>
      <c r="I308" s="18" t="s">
        <v>69</v>
      </c>
      <c r="J308" s="18" t="s">
        <v>69</v>
      </c>
      <c r="K308" s="18" t="s">
        <v>69</v>
      </c>
      <c r="L308" s="18"/>
      <c r="V308" s="2" t="str" cm="1">
        <f t="array" ref="V308">AllCurCo(Details!Q307:Z307)</f>
        <v/>
      </c>
      <c r="W308" s="4">
        <f>SUM(SumTCL(D308:W308,$D$7:$W$7),Details!AB307)</f>
        <v>21</v>
      </c>
      <c r="X308" s="4">
        <f>SUM(CurrGP(D308:W308,$D$7:$W$7),Details!AC307)</f>
        <v>102</v>
      </c>
      <c r="Y308" s="5">
        <f t="shared" si="24"/>
        <v>4.8600001335144043</v>
      </c>
      <c r="Z308" s="4" t="str">
        <f t="shared" si="25"/>
        <v>P</v>
      </c>
      <c r="AA308" s="4">
        <f>F200L!AD308</f>
        <v>63</v>
      </c>
      <c r="AB308" s="4">
        <f>F200L!AE308</f>
        <v>241</v>
      </c>
      <c r="AC308" s="5">
        <f t="shared" si="26"/>
        <v>3.8299999237060547</v>
      </c>
      <c r="AD308" s="4">
        <f t="shared" si="27"/>
        <v>84</v>
      </c>
      <c r="AE308" s="4">
        <f t="shared" si="28"/>
        <v>343</v>
      </c>
      <c r="AF308" s="5">
        <f t="shared" si="29"/>
        <v>4.0799999237060547</v>
      </c>
      <c r="AG308" s="3" t="str">
        <f>RemarksFirst(D308:W308,Details!Q307:Z307,F200L!AG308,AF308,$D$5:$W$5)</f>
        <v>COMMENDATION</v>
      </c>
      <c r="AH308" s="29"/>
      <c r="AI308" s="29"/>
      <c r="AJ308" s="29"/>
    </row>
    <row r="309" spans="1:36" ht="21.5" customHeight="1" x14ac:dyDescent="0.35">
      <c r="A309" s="99">
        <v>302</v>
      </c>
      <c r="B309" s="3" t="str">
        <f>PROPER(Details!B308)</f>
        <v>Kalu, Chukwudi Victor</v>
      </c>
      <c r="C309" s="22" t="str">
        <f>T(Details!C308)</f>
        <v>CMP/20/112841</v>
      </c>
      <c r="D309" s="18" t="s">
        <v>71</v>
      </c>
      <c r="E309" s="18" t="s">
        <v>72</v>
      </c>
      <c r="F309" s="18" t="s">
        <v>72</v>
      </c>
      <c r="G309" s="18" t="s">
        <v>71</v>
      </c>
      <c r="H309" s="18" t="s">
        <v>69</v>
      </c>
      <c r="I309" s="18" t="s">
        <v>70</v>
      </c>
      <c r="J309" s="18" t="s">
        <v>72</v>
      </c>
      <c r="K309" s="18" t="s">
        <v>72</v>
      </c>
      <c r="L309" s="18"/>
      <c r="V309" s="2" t="str" cm="1">
        <f t="array" ref="V309">AllCurCo(Details!Q308:Z308)</f>
        <v/>
      </c>
      <c r="W309" s="4">
        <f>SUM(SumTCL(D309:W309,$D$7:$W$7),Details!AB308)</f>
        <v>21</v>
      </c>
      <c r="X309" s="4">
        <f>SUM(CurrGP(D309:W309,$D$7:$W$7),Details!AC308)</f>
        <v>32</v>
      </c>
      <c r="Y309" s="5">
        <f t="shared" si="24"/>
        <v>1.5199999809265137</v>
      </c>
      <c r="Z309" s="4" t="str">
        <f t="shared" si="25"/>
        <v>CO</v>
      </c>
      <c r="AA309" s="4">
        <f>F200L!AD309</f>
        <v>63</v>
      </c>
      <c r="AB309" s="4">
        <f>F200L!AE309</f>
        <v>122</v>
      </c>
      <c r="AC309" s="5">
        <f t="shared" si="26"/>
        <v>1.940000057220459</v>
      </c>
      <c r="AD309" s="4">
        <f t="shared" si="27"/>
        <v>84</v>
      </c>
      <c r="AE309" s="4">
        <f t="shared" si="28"/>
        <v>154</v>
      </c>
      <c r="AF309" s="5">
        <f t="shared" si="29"/>
        <v>1.8300000429153442</v>
      </c>
      <c r="AG309" s="3" t="str">
        <f>RemarksFirst(D309:W309,Details!Q308:Z308,F200L!AG309,AF309,$D$5:$W$5)</f>
        <v>CSC221,MTH211,CSC211,CHM121,CHM124,GSS126,PHY117</v>
      </c>
      <c r="AH309" s="29"/>
      <c r="AI309" s="29"/>
      <c r="AJ309" s="29"/>
    </row>
    <row r="310" spans="1:36" x14ac:dyDescent="0.35">
      <c r="A310" s="99">
        <v>303</v>
      </c>
      <c r="B310" s="3" t="str">
        <f>PROPER(Details!B309)</f>
        <v>Egwu, Chidera Goodness</v>
      </c>
      <c r="C310" s="22" t="str">
        <f>T(Details!C309)</f>
        <v>CMP/20/112845</v>
      </c>
      <c r="D310" s="18" t="s">
        <v>68</v>
      </c>
      <c r="E310" s="18" t="s">
        <v>71</v>
      </c>
      <c r="F310" s="18" t="s">
        <v>68</v>
      </c>
      <c r="G310" s="18" t="s">
        <v>68</v>
      </c>
      <c r="H310" s="18" t="s">
        <v>69</v>
      </c>
      <c r="I310" s="18" t="s">
        <v>72</v>
      </c>
      <c r="J310" s="18" t="s">
        <v>67</v>
      </c>
      <c r="K310" s="18" t="s">
        <v>72</v>
      </c>
      <c r="L310" s="18"/>
      <c r="V310" s="2" t="str" cm="1">
        <f t="array" ref="V310">AllCurCo(Details!Q309:Z309)</f>
        <v/>
      </c>
      <c r="W310" s="4">
        <f>SUM(SumTCL(D310:W310,$D$7:$W$7),Details!AB309)</f>
        <v>21</v>
      </c>
      <c r="X310" s="4">
        <f>SUM(CurrGP(D310:W310,$D$7:$W$7),Details!AC309)</f>
        <v>56</v>
      </c>
      <c r="Y310" s="5">
        <f t="shared" si="24"/>
        <v>2.6700000762939453</v>
      </c>
      <c r="Z310" s="4" t="str">
        <f t="shared" si="25"/>
        <v>P</v>
      </c>
      <c r="AA310" s="4">
        <f>F200L!AD310</f>
        <v>63</v>
      </c>
      <c r="AB310" s="4">
        <f>F200L!AE310</f>
        <v>217</v>
      </c>
      <c r="AC310" s="5">
        <f t="shared" si="26"/>
        <v>3.440000057220459</v>
      </c>
      <c r="AD310" s="4">
        <f t="shared" si="27"/>
        <v>84</v>
      </c>
      <c r="AE310" s="4">
        <f t="shared" si="28"/>
        <v>273</v>
      </c>
      <c r="AF310" s="5">
        <f t="shared" si="29"/>
        <v>3.25</v>
      </c>
      <c r="AG310" s="3" t="str">
        <f>RemarksFirst(D310:W310,Details!Q309:Z309,F200L!AG310,AF310,$D$5:$W$5)</f>
        <v>PASS</v>
      </c>
      <c r="AH310" s="29"/>
      <c r="AI310" s="29"/>
      <c r="AJ310" s="29"/>
    </row>
    <row r="311" spans="1:36" x14ac:dyDescent="0.35">
      <c r="A311" s="99">
        <v>304</v>
      </c>
      <c r="B311" s="3" t="str">
        <f>PROPER(Details!B310)</f>
        <v>Totty, Kingsley Chinemerem</v>
      </c>
      <c r="C311" s="22" t="str">
        <f>T(Details!C310)</f>
        <v>CMP/20/112852</v>
      </c>
      <c r="D311" s="18" t="s">
        <v>70</v>
      </c>
      <c r="E311" s="18" t="s">
        <v>70</v>
      </c>
      <c r="F311" s="18" t="s">
        <v>68</v>
      </c>
      <c r="G311" s="18" t="s">
        <v>67</v>
      </c>
      <c r="H311" s="18" t="s">
        <v>72</v>
      </c>
      <c r="I311" s="18" t="s">
        <v>70</v>
      </c>
      <c r="J311" s="18" t="s">
        <v>72</v>
      </c>
      <c r="K311" s="18" t="s">
        <v>71</v>
      </c>
      <c r="L311" s="18"/>
      <c r="V311" s="2" t="str" cm="1">
        <f t="array" ref="V311">AllCurCo(Details!Q310:Z310)</f>
        <v/>
      </c>
      <c r="W311" s="4">
        <f>SUM(SumTCL(D311:W311,$D$7:$W$7),Details!AB310)</f>
        <v>21</v>
      </c>
      <c r="X311" s="4">
        <f>SUM(CurrGP(D311:W311,$D$7:$W$7),Details!AC310)</f>
        <v>29</v>
      </c>
      <c r="Y311" s="5">
        <f t="shared" si="24"/>
        <v>1.3799999952316284</v>
      </c>
      <c r="Z311" s="4" t="str">
        <f t="shared" si="25"/>
        <v>CO</v>
      </c>
      <c r="AA311" s="4">
        <f>F200L!AD311</f>
        <v>63</v>
      </c>
      <c r="AB311" s="4">
        <f>F200L!AE311</f>
        <v>165</v>
      </c>
      <c r="AC311" s="5">
        <f t="shared" si="26"/>
        <v>2.619999885559082</v>
      </c>
      <c r="AD311" s="4">
        <f t="shared" si="27"/>
        <v>84</v>
      </c>
      <c r="AE311" s="4">
        <f t="shared" si="28"/>
        <v>194</v>
      </c>
      <c r="AF311" s="5">
        <f t="shared" si="29"/>
        <v>2.309999942779541</v>
      </c>
      <c r="AG311" s="3" t="str">
        <f>RemarksFirst(D311:W311,Details!Q310:Z310,F200L!AG311,AF311,$D$5:$W$5)</f>
        <v>MTH221,MTH222,CSC221,MTH211</v>
      </c>
      <c r="AH311" s="29"/>
      <c r="AI311" s="29"/>
      <c r="AJ311" s="29"/>
    </row>
    <row r="312" spans="1:36" x14ac:dyDescent="0.35">
      <c r="A312" s="99">
        <v>305</v>
      </c>
      <c r="B312" s="3"/>
      <c r="C312" s="22"/>
      <c r="D312" s="18"/>
      <c r="E312" s="18"/>
      <c r="F312" s="18"/>
      <c r="G312" s="18"/>
      <c r="H312" s="18"/>
      <c r="I312" s="18"/>
      <c r="J312" s="18"/>
      <c r="K312" s="18"/>
      <c r="L312" s="20"/>
      <c r="V312" s="2" t="str" cm="1">
        <f t="array" ref="V312">AllCurCo(Details!Q311:Z311)</f>
        <v/>
      </c>
      <c r="W312" s="4"/>
      <c r="X312" s="4"/>
      <c r="Y312" s="5"/>
      <c r="Z312" s="4"/>
      <c r="AA312" s="4"/>
      <c r="AB312" s="4"/>
      <c r="AC312" s="5"/>
      <c r="AD312" s="4"/>
      <c r="AE312" s="4"/>
      <c r="AF312" s="5"/>
      <c r="AG312" s="3"/>
      <c r="AH312" s="29"/>
      <c r="AI312" s="29"/>
      <c r="AJ312" s="29"/>
    </row>
    <row r="313" spans="1:36" x14ac:dyDescent="0.35">
      <c r="A313" s="99">
        <v>306</v>
      </c>
      <c r="B313" s="3"/>
      <c r="C313" s="22"/>
      <c r="D313" s="18"/>
      <c r="E313" s="18"/>
      <c r="F313" s="18"/>
      <c r="G313" s="18"/>
      <c r="H313" s="18"/>
      <c r="I313" s="18"/>
      <c r="J313" s="18"/>
      <c r="K313" s="18"/>
      <c r="L313" s="20"/>
      <c r="V313" s="2" t="str" cm="1">
        <f t="array" ref="V313">AllCurCo(Details!Q312:Z312)</f>
        <v/>
      </c>
      <c r="W313" s="4"/>
      <c r="X313" s="4"/>
      <c r="Y313" s="5"/>
      <c r="Z313" s="4"/>
      <c r="AA313" s="4"/>
      <c r="AB313" s="4"/>
      <c r="AC313" s="5"/>
      <c r="AD313" s="4"/>
      <c r="AE313" s="4"/>
      <c r="AF313" s="5"/>
      <c r="AG313" s="3"/>
      <c r="AH313" s="29"/>
      <c r="AI313" s="29"/>
      <c r="AJ313" s="29"/>
    </row>
    <row r="314" spans="1:36" x14ac:dyDescent="0.35">
      <c r="A314" s="99">
        <v>307</v>
      </c>
      <c r="B314" s="3"/>
      <c r="C314" s="22"/>
      <c r="D314" s="18"/>
      <c r="E314" s="18"/>
      <c r="F314" s="18"/>
      <c r="G314" s="18"/>
      <c r="H314" s="18"/>
      <c r="I314" s="18"/>
      <c r="J314" s="18"/>
      <c r="K314" s="18"/>
      <c r="L314" s="20"/>
      <c r="V314" s="2" t="str" cm="1">
        <f t="array" ref="V314">AllCurCo(Details!Q313:Z313)</f>
        <v/>
      </c>
      <c r="W314" s="4"/>
      <c r="X314" s="4"/>
      <c r="Y314" s="5"/>
      <c r="Z314" s="4"/>
      <c r="AA314" s="4"/>
      <c r="AB314" s="4"/>
      <c r="AC314" s="5"/>
      <c r="AD314" s="4"/>
      <c r="AE314" s="4"/>
      <c r="AF314" s="5"/>
      <c r="AG314" s="3"/>
      <c r="AH314" s="29"/>
      <c r="AI314" s="29"/>
      <c r="AJ314" s="29"/>
    </row>
    <row r="315" spans="1:36" ht="61" customHeight="1" x14ac:dyDescent="0.35">
      <c r="A315" s="99">
        <v>308</v>
      </c>
      <c r="B315" s="3" t="str">
        <f>PROPER(Details!B314)</f>
        <v xml:space="preserve">Okezie-Alaukwu, Chibuike </v>
      </c>
      <c r="C315" s="22" t="str">
        <f>T(Details!C314)</f>
        <v>CMP/20/112910</v>
      </c>
      <c r="D315" s="18" t="s">
        <v>70</v>
      </c>
      <c r="E315" s="18" t="s">
        <v>72</v>
      </c>
      <c r="F315" s="18" t="s">
        <v>68</v>
      </c>
      <c r="G315" s="18" t="s">
        <v>72</v>
      </c>
      <c r="H315" s="18" t="s">
        <v>69</v>
      </c>
      <c r="I315" s="18" t="s">
        <v>72</v>
      </c>
      <c r="J315" s="18" t="s">
        <v>72</v>
      </c>
      <c r="K315" s="18" t="s">
        <v>70</v>
      </c>
      <c r="L315" s="20"/>
      <c r="V315" s="2" t="str" cm="1">
        <f t="array" ref="V315">AllCurCo(Details!Q314:Z314)</f>
        <v/>
      </c>
      <c r="W315" s="4">
        <f>SUM(SumTCL(D315:W315,$D$7:$W$7),Details!AB314)</f>
        <v>21</v>
      </c>
      <c r="X315" s="4">
        <f>SUM(CurrGP(D315:W315,$D$7:$W$7),Details!AC314)</f>
        <v>30</v>
      </c>
      <c r="Y315" s="5">
        <f t="shared" si="24"/>
        <v>1.4299999475479126</v>
      </c>
      <c r="Z315" s="4" t="str">
        <f t="shared" si="25"/>
        <v>CO</v>
      </c>
      <c r="AA315" s="4">
        <f>F200L!AD315</f>
        <v>64</v>
      </c>
      <c r="AB315" s="4">
        <f>F200L!AE315</f>
        <v>76</v>
      </c>
      <c r="AC315" s="5">
        <f t="shared" si="26"/>
        <v>1.190000057220459</v>
      </c>
      <c r="AD315" s="4">
        <f t="shared" si="27"/>
        <v>85</v>
      </c>
      <c r="AE315" s="4">
        <f t="shared" si="28"/>
        <v>106</v>
      </c>
      <c r="AF315" s="5">
        <f t="shared" si="29"/>
        <v>1.25</v>
      </c>
      <c r="AG315" s="3" t="str">
        <f>RemarksFirst(D315:W315,Details!Q314:Z314,F200L!AG315,AF315,$D$5:$W$5)</f>
        <v>MTH221,CSC226,PHY212,GSS212,GSS217,CSC211,CSC213,PHY122,CHM121,CHM124,GSS126,UGC121,CSC122,CHM114,BIO112,GSS112,UGC111,PHY112</v>
      </c>
      <c r="AH315" s="29"/>
      <c r="AI315" s="29"/>
      <c r="AJ315" s="29"/>
    </row>
    <row r="316" spans="1:36" x14ac:dyDescent="0.35">
      <c r="A316" s="99">
        <v>309</v>
      </c>
      <c r="B316" s="3" t="str">
        <f>PROPER(Details!B315)</f>
        <v>Ogbonna, Rejoice Ezinne</v>
      </c>
      <c r="C316" s="22" t="str">
        <f>T(Details!C315)</f>
        <v>CMP/20/112921</v>
      </c>
      <c r="D316" s="18" t="s">
        <v>69</v>
      </c>
      <c r="E316" s="18" t="s">
        <v>71</v>
      </c>
      <c r="F316" s="18" t="s">
        <v>69</v>
      </c>
      <c r="G316" s="18" t="s">
        <v>69</v>
      </c>
      <c r="H316" s="18" t="s">
        <v>69</v>
      </c>
      <c r="I316" s="18" t="s">
        <v>68</v>
      </c>
      <c r="J316" s="18" t="s">
        <v>67</v>
      </c>
      <c r="K316" s="18" t="s">
        <v>71</v>
      </c>
      <c r="L316" s="18"/>
      <c r="V316" s="2" t="str" cm="1">
        <f t="array" ref="V316">AllCurCo(Details!Q315:Z315)</f>
        <v>GSS121 (2)B</v>
      </c>
      <c r="W316" s="4">
        <f>SUM(SumTCL(D316:W316,$D$7:$W$7),Details!AB315)</f>
        <v>23</v>
      </c>
      <c r="X316" s="4">
        <f>SUM(CurrGP(D316:W316,$D$7:$W$7),Details!AC315)</f>
        <v>90</v>
      </c>
      <c r="Y316" s="5">
        <f t="shared" si="24"/>
        <v>3.9100000858306885</v>
      </c>
      <c r="Z316" s="4" t="str">
        <f t="shared" si="25"/>
        <v>P</v>
      </c>
      <c r="AA316" s="4">
        <f>F200L!AD316</f>
        <v>60</v>
      </c>
      <c r="AB316" s="4">
        <f>F200L!AE316</f>
        <v>177</v>
      </c>
      <c r="AC316" s="5">
        <f t="shared" si="26"/>
        <v>2.9500000476837158</v>
      </c>
      <c r="AD316" s="4">
        <f t="shared" si="27"/>
        <v>83</v>
      </c>
      <c r="AE316" s="4">
        <f t="shared" si="28"/>
        <v>267</v>
      </c>
      <c r="AF316" s="5">
        <f t="shared" si="29"/>
        <v>3.2200000286102295</v>
      </c>
      <c r="AG316" s="3" t="str">
        <f>RemarksFirst(D316:W316,Details!Q315:Z315,F200L!AG316,AF316,$D$5:$W$5)</f>
        <v>PASS</v>
      </c>
      <c r="AH316" s="29"/>
      <c r="AI316" s="29"/>
      <c r="AJ316" s="29"/>
    </row>
    <row r="317" spans="1:36" x14ac:dyDescent="0.35">
      <c r="A317" s="99">
        <v>310</v>
      </c>
      <c r="B317" s="3" t="str">
        <f>PROPER(Details!B316)</f>
        <v>Ogbonnaya, Amarachi Mercy</v>
      </c>
      <c r="C317" s="22" t="str">
        <f>T(Details!C316)</f>
        <v>CMP/20/112922</v>
      </c>
      <c r="D317" s="18" t="s">
        <v>72</v>
      </c>
      <c r="E317" s="18" t="s">
        <v>68</v>
      </c>
      <c r="F317" s="18" t="s">
        <v>67</v>
      </c>
      <c r="G317" s="18" t="s">
        <v>67</v>
      </c>
      <c r="H317" s="18" t="s">
        <v>69</v>
      </c>
      <c r="I317" s="18" t="s">
        <v>68</v>
      </c>
      <c r="J317" s="18" t="s">
        <v>67</v>
      </c>
      <c r="K317" s="18" t="s">
        <v>71</v>
      </c>
      <c r="L317" s="18"/>
      <c r="V317" s="2" t="str" cm="1">
        <f t="array" ref="V317">AllCurCo(Details!Q316:Z316)</f>
        <v>CHM121 (3)E</v>
      </c>
      <c r="W317" s="4">
        <f>SUM(SumTCL(D317:W317,$D$7:$W$7),Details!AB316)</f>
        <v>24</v>
      </c>
      <c r="X317" s="4">
        <f>SUM(CurrGP(D317:W317,$D$7:$W$7),Details!AC316)</f>
        <v>70</v>
      </c>
      <c r="Y317" s="5">
        <f t="shared" si="24"/>
        <v>2.9200000762939453</v>
      </c>
      <c r="Z317" s="4" t="str">
        <f t="shared" si="25"/>
        <v>P</v>
      </c>
      <c r="AA317" s="4">
        <f>F200L!AD317</f>
        <v>62</v>
      </c>
      <c r="AB317" s="4">
        <f>F200L!AE317</f>
        <v>184</v>
      </c>
      <c r="AC317" s="5">
        <f t="shared" si="26"/>
        <v>2.9700000286102295</v>
      </c>
      <c r="AD317" s="4">
        <f t="shared" si="27"/>
        <v>86</v>
      </c>
      <c r="AE317" s="4">
        <f t="shared" si="28"/>
        <v>254</v>
      </c>
      <c r="AF317" s="5">
        <f t="shared" si="29"/>
        <v>2.9500000476837158</v>
      </c>
      <c r="AG317" s="3" t="str">
        <f>RemarksFirst(D317:W317,Details!Q316:Z316,F200L!AG317,AF317,$D$5:$W$5)</f>
        <v>PASS</v>
      </c>
      <c r="AH317" s="29"/>
      <c r="AI317" s="29"/>
      <c r="AJ317" s="29"/>
    </row>
    <row r="318" spans="1:36" x14ac:dyDescent="0.35">
      <c r="A318" s="99">
        <v>311</v>
      </c>
      <c r="B318" s="3"/>
      <c r="C318" s="22"/>
      <c r="D318" s="18"/>
      <c r="E318" s="18"/>
      <c r="F318" s="18"/>
      <c r="G318" s="18"/>
      <c r="H318" s="18"/>
      <c r="I318" s="18"/>
      <c r="J318" s="18"/>
      <c r="K318" s="18"/>
      <c r="L318" s="18"/>
      <c r="V318" s="2" t="str" cm="1">
        <f t="array" ref="V318">AllCurCo(Details!Q317:Z317)</f>
        <v/>
      </c>
      <c r="W318" s="4"/>
      <c r="X318" s="4"/>
      <c r="Y318" s="5"/>
      <c r="Z318" s="4"/>
      <c r="AA318" s="4"/>
      <c r="AB318" s="4"/>
      <c r="AC318" s="5"/>
      <c r="AD318" s="4"/>
      <c r="AE318" s="4"/>
      <c r="AF318" s="5"/>
      <c r="AG318" s="3"/>
      <c r="AH318" s="29"/>
      <c r="AI318" s="29"/>
      <c r="AJ318" s="29"/>
    </row>
    <row r="319" spans="1:36" ht="52" customHeight="1" x14ac:dyDescent="0.35">
      <c r="A319" s="99">
        <v>312</v>
      </c>
      <c r="B319" s="3" t="str">
        <f>PROPER(Details!B318)</f>
        <v>Anyanwu, Valentine Ebubechukwu</v>
      </c>
      <c r="C319" s="22" t="str">
        <f>T(Details!C318)</f>
        <v>CMP/20/112926</v>
      </c>
      <c r="D319" s="18" t="s">
        <v>72</v>
      </c>
      <c r="E319" s="18" t="s">
        <v>70</v>
      </c>
      <c r="F319" s="18" t="s">
        <v>69</v>
      </c>
      <c r="G319" s="18" t="s">
        <v>69</v>
      </c>
      <c r="H319" s="18" t="s">
        <v>69</v>
      </c>
      <c r="I319" s="18" t="s">
        <v>71</v>
      </c>
      <c r="J319" s="18" t="s">
        <v>67</v>
      </c>
      <c r="K319" s="18" t="s">
        <v>70</v>
      </c>
      <c r="L319" s="18"/>
      <c r="V319" s="2" t="str" cm="1">
        <f t="array" ref="V319">AllCurCo(Details!Q318:Z318)</f>
        <v>CHM121 (3)E</v>
      </c>
      <c r="W319" s="4">
        <f>SUM(SumTCL(D319:W319,$D$7:$W$7),Details!AB318)</f>
        <v>24</v>
      </c>
      <c r="X319" s="4">
        <f>SUM(CurrGP(D319:W319,$D$7:$W$7),Details!AC318)</f>
        <v>60</v>
      </c>
      <c r="Y319" s="5">
        <f t="shared" si="24"/>
        <v>2.5</v>
      </c>
      <c r="Z319" s="4" t="str">
        <f t="shared" si="25"/>
        <v>CO</v>
      </c>
      <c r="AA319" s="4">
        <f>F200L!AD319</f>
        <v>65</v>
      </c>
      <c r="AB319" s="4">
        <f>F200L!AE319</f>
        <v>100</v>
      </c>
      <c r="AC319" s="5">
        <f t="shared" si="26"/>
        <v>1.5399999618530273</v>
      </c>
      <c r="AD319" s="4">
        <f t="shared" si="27"/>
        <v>89</v>
      </c>
      <c r="AE319" s="4">
        <f t="shared" si="28"/>
        <v>160</v>
      </c>
      <c r="AF319" s="5">
        <f t="shared" si="29"/>
        <v>1.7999999523162842</v>
      </c>
      <c r="AG319" s="3" t="str">
        <f>RemarksFirst(D319:W319,Details!Q318:Z318,F200L!AG319,AF319,$D$5:$W$5)</f>
        <v>MTH222,CSC226,STA212,GSS217,CSC218,GSS126,MTH123,GSS111,UGC111</v>
      </c>
      <c r="AH319" s="29"/>
      <c r="AI319" s="29"/>
      <c r="AJ319" s="29"/>
    </row>
    <row r="320" spans="1:36" x14ac:dyDescent="0.35">
      <c r="A320" s="99">
        <v>313</v>
      </c>
      <c r="B320" s="3" t="str">
        <f>PROPER(Details!B319)</f>
        <v>Orji, Chukwuemeka Isaac</v>
      </c>
      <c r="C320" s="22" t="str">
        <f>T(Details!C319)</f>
        <v>CMP/20/112937</v>
      </c>
      <c r="D320" s="18" t="s">
        <v>69</v>
      </c>
      <c r="E320" s="18" t="s">
        <v>67</v>
      </c>
      <c r="F320" s="18" t="s">
        <v>67</v>
      </c>
      <c r="G320" s="18" t="s">
        <v>69</v>
      </c>
      <c r="H320" s="18" t="s">
        <v>69</v>
      </c>
      <c r="I320" s="18" t="s">
        <v>69</v>
      </c>
      <c r="J320" s="18" t="s">
        <v>68</v>
      </c>
      <c r="K320" s="18" t="s">
        <v>69</v>
      </c>
      <c r="L320" s="18"/>
      <c r="V320" s="2" t="str" cm="1">
        <f t="array" ref="V320">AllCurCo(Details!Q319:Z319)</f>
        <v/>
      </c>
      <c r="W320" s="4">
        <f>SUM(SumTCL(D320:W320,$D$7:$W$7),Details!AB319)</f>
        <v>21</v>
      </c>
      <c r="X320" s="4">
        <f>SUM(CurrGP(D320:W320,$D$7:$W$7),Details!AC319)</f>
        <v>95</v>
      </c>
      <c r="Y320" s="5">
        <f t="shared" si="24"/>
        <v>4.5199999809265137</v>
      </c>
      <c r="Z320" s="4" t="str">
        <f t="shared" si="25"/>
        <v>P</v>
      </c>
      <c r="AA320" s="4">
        <f>F200L!AD320</f>
        <v>62</v>
      </c>
      <c r="AB320" s="4">
        <f>F200L!AE320</f>
        <v>270</v>
      </c>
      <c r="AC320" s="5">
        <f t="shared" si="26"/>
        <v>4.3499999046325684</v>
      </c>
      <c r="AD320" s="4">
        <f t="shared" si="27"/>
        <v>83</v>
      </c>
      <c r="AE320" s="4">
        <f t="shared" si="28"/>
        <v>365</v>
      </c>
      <c r="AF320" s="5">
        <f t="shared" si="29"/>
        <v>4.4000000953674316</v>
      </c>
      <c r="AG320" s="3" t="str">
        <f>RemarksFirst(D320:W320,Details!Q319:Z319,F200L!AG320,AF320,$D$5:$W$5)</f>
        <v>COMMENDATION</v>
      </c>
      <c r="AH320" s="29"/>
      <c r="AI320" s="29"/>
      <c r="AJ320" s="29"/>
    </row>
    <row r="321" spans="1:36" x14ac:dyDescent="0.35">
      <c r="A321" s="99">
        <v>314</v>
      </c>
      <c r="B321" s="3"/>
      <c r="C321" s="22"/>
      <c r="D321" s="18"/>
      <c r="E321" s="18"/>
      <c r="F321" s="18"/>
      <c r="G321" s="18"/>
      <c r="H321" s="18"/>
      <c r="I321" s="18"/>
      <c r="J321" s="18"/>
      <c r="K321" s="18"/>
      <c r="L321" s="18"/>
      <c r="V321" s="2" t="str" cm="1">
        <f t="array" ref="V321">AllCurCo(Details!Q320:Z320)</f>
        <v/>
      </c>
      <c r="W321" s="4"/>
      <c r="X321" s="4"/>
      <c r="Y321" s="5"/>
      <c r="Z321" s="4"/>
      <c r="AA321" s="4"/>
      <c r="AB321" s="4"/>
      <c r="AC321" s="5"/>
      <c r="AD321" s="4"/>
      <c r="AE321" s="4"/>
      <c r="AF321" s="5"/>
      <c r="AG321" s="3"/>
      <c r="AH321" s="29"/>
      <c r="AI321" s="29"/>
      <c r="AJ321" s="29"/>
    </row>
    <row r="322" spans="1:36" x14ac:dyDescent="0.35">
      <c r="A322" s="99">
        <v>315</v>
      </c>
      <c r="B322" s="3"/>
      <c r="C322" s="22"/>
      <c r="D322" s="18"/>
      <c r="E322" s="18"/>
      <c r="F322" s="18"/>
      <c r="G322" s="18"/>
      <c r="H322" s="18"/>
      <c r="I322" s="18"/>
      <c r="J322" s="18"/>
      <c r="K322" s="18"/>
      <c r="L322" s="18"/>
      <c r="V322" s="2" t="str" cm="1">
        <f t="array" ref="V322">AllCurCo(Details!Q321:Z321)</f>
        <v/>
      </c>
      <c r="W322" s="4"/>
      <c r="X322" s="4"/>
      <c r="Y322" s="5"/>
      <c r="Z322" s="4"/>
      <c r="AA322" s="4"/>
      <c r="AB322" s="4"/>
      <c r="AC322" s="5"/>
      <c r="AD322" s="4"/>
      <c r="AE322" s="4"/>
      <c r="AF322" s="5"/>
      <c r="AG322" s="3"/>
      <c r="AH322" s="29"/>
      <c r="AI322" s="29"/>
      <c r="AJ322" s="29"/>
    </row>
    <row r="323" spans="1:36" ht="26.5" customHeight="1" x14ac:dyDescent="0.35">
      <c r="A323" s="99">
        <v>316</v>
      </c>
      <c r="B323" s="3" t="str">
        <f>PROPER(Details!B322)</f>
        <v xml:space="preserve">Isaac,  Isaac,  Chukwuemeka </v>
      </c>
      <c r="C323" s="22" t="str">
        <f>T(Details!C322)</f>
        <v>CMP/20/112979</v>
      </c>
      <c r="D323" s="18" t="s">
        <v>68</v>
      </c>
      <c r="E323" s="18" t="s">
        <v>67</v>
      </c>
      <c r="F323" s="18" t="s">
        <v>69</v>
      </c>
      <c r="G323" s="18" t="s">
        <v>70</v>
      </c>
      <c r="H323" s="18" t="s">
        <v>71</v>
      </c>
      <c r="I323" s="18" t="s">
        <v>69</v>
      </c>
      <c r="J323" s="18" t="s">
        <v>68</v>
      </c>
      <c r="K323" s="18" t="s">
        <v>67</v>
      </c>
      <c r="L323" s="18"/>
      <c r="V323" s="2" t="str" cm="1">
        <f t="array" ref="V323">AllCurCo(Details!Q322:Z322)</f>
        <v>CHM121 (3)B</v>
      </c>
      <c r="W323" s="4">
        <f>SUM(SumTCL(D323:W323,$D$7:$W$7),Details!AB322)</f>
        <v>24</v>
      </c>
      <c r="X323" s="4">
        <f>SUM(CurrGP(D323:W323,$D$7:$W$7),Details!AC322)</f>
        <v>81</v>
      </c>
      <c r="Y323" s="5">
        <f t="shared" si="24"/>
        <v>3.380000114440918</v>
      </c>
      <c r="Z323" s="4" t="str">
        <f t="shared" si="25"/>
        <v>P</v>
      </c>
      <c r="AA323" s="4">
        <f>F200L!AD323</f>
        <v>61</v>
      </c>
      <c r="AB323" s="4">
        <f>F200L!AE323</f>
        <v>159</v>
      </c>
      <c r="AC323" s="5">
        <f t="shared" si="26"/>
        <v>2.6099998950958252</v>
      </c>
      <c r="AD323" s="4">
        <f t="shared" si="27"/>
        <v>85</v>
      </c>
      <c r="AE323" s="4">
        <f t="shared" si="28"/>
        <v>240</v>
      </c>
      <c r="AF323" s="5">
        <f t="shared" si="29"/>
        <v>2.8199999332427979</v>
      </c>
      <c r="AG323" s="3" t="str">
        <f>RemarksFirst(D323:W323,Details!Q322:Z322,F200L!AG323,AF323,$D$5:$W$5)</f>
        <v>PHY222,GSS217,CHM124,GSS113</v>
      </c>
      <c r="AH323" s="29"/>
      <c r="AI323" s="29"/>
      <c r="AJ323" s="29"/>
    </row>
    <row r="324" spans="1:36" x14ac:dyDescent="0.35">
      <c r="A324" s="99">
        <v>317</v>
      </c>
      <c r="B324" s="3" t="str">
        <f>PROPER(Details!B323)</f>
        <v>Okoro, Celestine Ajah</v>
      </c>
      <c r="C324" s="22" t="str">
        <f>T(Details!C323)</f>
        <v>CMP/20/112985</v>
      </c>
      <c r="D324" s="18" t="s">
        <v>69</v>
      </c>
      <c r="E324" s="18" t="s">
        <v>67</v>
      </c>
      <c r="F324" s="18" t="s">
        <v>67</v>
      </c>
      <c r="G324" s="18" t="s">
        <v>69</v>
      </c>
      <c r="H324" s="18" t="s">
        <v>69</v>
      </c>
      <c r="I324" s="18" t="s">
        <v>68</v>
      </c>
      <c r="J324" s="18" t="s">
        <v>69</v>
      </c>
      <c r="K324" s="18" t="s">
        <v>70</v>
      </c>
      <c r="L324" s="18"/>
      <c r="V324" s="2" t="str" cm="1">
        <f t="array" ref="V324">AllCurCo(Details!Q323:Z323)</f>
        <v>PHY122 (2)E</v>
      </c>
      <c r="W324" s="4">
        <f>SUM(SumTCL(D324:W324,$D$7:$W$7),Details!AB323)</f>
        <v>23</v>
      </c>
      <c r="X324" s="4">
        <f>SUM(CurrGP(D324:W324,$D$7:$W$7),Details!AC323)</f>
        <v>85</v>
      </c>
      <c r="Y324" s="5">
        <f t="shared" si="24"/>
        <v>3.7000000476837158</v>
      </c>
      <c r="Z324" s="4" t="str">
        <f t="shared" si="25"/>
        <v>CO</v>
      </c>
      <c r="AA324" s="4">
        <f>F200L!AD324</f>
        <v>62</v>
      </c>
      <c r="AB324" s="4">
        <f>F200L!AE324</f>
        <v>203</v>
      </c>
      <c r="AC324" s="5">
        <f t="shared" si="26"/>
        <v>3.2699999809265137</v>
      </c>
      <c r="AD324" s="4">
        <f t="shared" si="27"/>
        <v>85</v>
      </c>
      <c r="AE324" s="4">
        <f t="shared" si="28"/>
        <v>288</v>
      </c>
      <c r="AF324" s="5">
        <f t="shared" si="29"/>
        <v>3.3900001049041748</v>
      </c>
      <c r="AG324" s="3" t="str">
        <f>RemarksFirst(D324:W324,Details!Q323:Z323,F200L!AG324,AF324,$D$5:$W$5)</f>
        <v>CSC226,GSS113</v>
      </c>
      <c r="AH324" s="29"/>
      <c r="AI324" s="29"/>
      <c r="AJ324" s="29"/>
    </row>
    <row r="325" spans="1:36" x14ac:dyDescent="0.35">
      <c r="A325" s="99">
        <v>318</v>
      </c>
      <c r="B325" s="3" t="str">
        <f>PROPER(Details!B324)</f>
        <v>Kalu, Joshua Agbai</v>
      </c>
      <c r="C325" s="22" t="str">
        <f>T(Details!C324)</f>
        <v>CMP/20/112992</v>
      </c>
      <c r="D325" s="18" t="s">
        <v>70</v>
      </c>
      <c r="E325" s="18" t="s">
        <v>68</v>
      </c>
      <c r="F325" s="18" t="s">
        <v>69</v>
      </c>
      <c r="G325" s="18" t="s">
        <v>69</v>
      </c>
      <c r="H325" s="18" t="s">
        <v>68</v>
      </c>
      <c r="I325" s="18" t="s">
        <v>68</v>
      </c>
      <c r="J325" s="18" t="s">
        <v>67</v>
      </c>
      <c r="K325" s="18" t="s">
        <v>70</v>
      </c>
      <c r="L325" s="18"/>
      <c r="V325" s="2" t="str" cm="1">
        <f t="array" ref="V325">AllCurCo(Details!Q324:Z324)</f>
        <v>PHY122 (2)F</v>
      </c>
      <c r="W325" s="4">
        <f>SUM(SumTCL(D325:W325,$D$7:$W$7),Details!AB324)</f>
        <v>23</v>
      </c>
      <c r="X325" s="4">
        <f>SUM(CurrGP(D325:W325,$D$7:$W$7),Details!AC324)</f>
        <v>62</v>
      </c>
      <c r="Y325" s="5">
        <f t="shared" si="24"/>
        <v>2.7000000476837158</v>
      </c>
      <c r="Z325" s="4" t="str">
        <f t="shared" si="25"/>
        <v>CO</v>
      </c>
      <c r="AA325" s="4">
        <f>F200L!AD325</f>
        <v>62</v>
      </c>
      <c r="AB325" s="4">
        <f>F200L!AE325</f>
        <v>163</v>
      </c>
      <c r="AC325" s="5">
        <f t="shared" si="26"/>
        <v>2.630000114440918</v>
      </c>
      <c r="AD325" s="4">
        <f t="shared" si="27"/>
        <v>85</v>
      </c>
      <c r="AE325" s="4">
        <f t="shared" si="28"/>
        <v>225</v>
      </c>
      <c r="AF325" s="5">
        <f t="shared" si="29"/>
        <v>2.6500000953674316</v>
      </c>
      <c r="AG325" s="3" t="str">
        <f>RemarksFirst(D325:W325,Details!Q324:Z324,F200L!AG325,AF325,$D$5:$W$5)</f>
        <v>MTH221,CSC226,PHY122,GSS113</v>
      </c>
      <c r="AH325" s="29"/>
      <c r="AI325" s="29"/>
      <c r="AJ325" s="29"/>
    </row>
    <row r="326" spans="1:36" ht="24" x14ac:dyDescent="0.35">
      <c r="A326" s="99">
        <v>319</v>
      </c>
      <c r="B326" s="3" t="str">
        <f>PROPER(Details!B325)</f>
        <v>Iheanyichukwu, Okechukwu Solomon</v>
      </c>
      <c r="C326" s="22" t="str">
        <f>T(Details!C325)</f>
        <v>CMP/20/113002</v>
      </c>
      <c r="D326" s="18" t="s">
        <v>72</v>
      </c>
      <c r="E326" s="18" t="s">
        <v>70</v>
      </c>
      <c r="F326" s="18" t="s">
        <v>72</v>
      </c>
      <c r="G326" s="18" t="s">
        <v>67</v>
      </c>
      <c r="H326" s="18" t="s">
        <v>72</v>
      </c>
      <c r="I326" s="20" t="s">
        <v>70</v>
      </c>
      <c r="J326" s="18" t="s">
        <v>70</v>
      </c>
      <c r="K326" s="18" t="s">
        <v>72</v>
      </c>
      <c r="L326" s="18"/>
      <c r="V326" s="2" t="str" cm="1">
        <f t="array" ref="V326">AllCurCo(Details!Q325:Z325)</f>
        <v>CHM124 (1)C</v>
      </c>
      <c r="W326" s="4">
        <f>SUM(SumTCL(D326:W326,$D$7:$W$7),Details!AB325)</f>
        <v>22</v>
      </c>
      <c r="X326" s="4">
        <f>SUM(CurrGP(D326:W326,$D$7:$W$7),Details!AC325)</f>
        <v>25</v>
      </c>
      <c r="Y326" s="5">
        <f t="shared" si="24"/>
        <v>1.1399999856948853</v>
      </c>
      <c r="Z326" s="4" t="str">
        <f t="shared" si="25"/>
        <v>CO</v>
      </c>
      <c r="AA326" s="4">
        <f>F200L!AD326</f>
        <v>62</v>
      </c>
      <c r="AB326" s="4">
        <f>F200L!AE326</f>
        <v>143</v>
      </c>
      <c r="AC326" s="5">
        <f t="shared" si="26"/>
        <v>2.309999942779541</v>
      </c>
      <c r="AD326" s="4">
        <f t="shared" si="27"/>
        <v>84</v>
      </c>
      <c r="AE326" s="4">
        <f t="shared" si="28"/>
        <v>168</v>
      </c>
      <c r="AF326" s="5">
        <f t="shared" si="29"/>
        <v>2</v>
      </c>
      <c r="AG326" s="3" t="str">
        <f>RemarksFirst(D326:W326,Details!Q325:Z325,F200L!AG326,AF326,$D$5:$W$5)</f>
        <v>MTH222,CSC221,CSC222,STA212,CHM121,GSS113</v>
      </c>
      <c r="AH326" s="29"/>
      <c r="AI326" s="29"/>
      <c r="AJ326" s="29"/>
    </row>
    <row r="327" spans="1:36" x14ac:dyDescent="0.35">
      <c r="A327" s="99">
        <v>320</v>
      </c>
      <c r="B327" s="3" t="str">
        <f>PROPER(Details!B326)</f>
        <v>Igwebuike, Ugwumsinachi Salvation</v>
      </c>
      <c r="C327" s="22" t="str">
        <f>T(Details!C326)</f>
        <v>CMP/20/113006</v>
      </c>
      <c r="D327" s="18" t="s">
        <v>71</v>
      </c>
      <c r="E327" s="18" t="s">
        <v>68</v>
      </c>
      <c r="F327" s="20" t="s">
        <v>67</v>
      </c>
      <c r="G327" s="18" t="s">
        <v>67</v>
      </c>
      <c r="H327" s="18" t="s">
        <v>69</v>
      </c>
      <c r="I327" s="18" t="s">
        <v>72</v>
      </c>
      <c r="J327" s="20" t="s">
        <v>67</v>
      </c>
      <c r="K327" s="18" t="s">
        <v>68</v>
      </c>
      <c r="L327" s="18"/>
      <c r="V327" s="2" t="str" cm="1">
        <f t="array" ref="V327">AllCurCo(Details!Q326:Z326)</f>
        <v/>
      </c>
      <c r="W327" s="4">
        <f>SUM(SumTCL(D327:W327,$D$7:$W$7),Details!AB326)</f>
        <v>21</v>
      </c>
      <c r="X327" s="4">
        <f>SUM(CurrGP(D327:W327,$D$7:$W$7),Details!AC326)</f>
        <v>66</v>
      </c>
      <c r="Y327" s="5">
        <f t="shared" si="24"/>
        <v>3.1400001049041748</v>
      </c>
      <c r="Z327" s="4" t="str">
        <f t="shared" si="25"/>
        <v>P</v>
      </c>
      <c r="AA327" s="4">
        <f>F200L!AD327</f>
        <v>63</v>
      </c>
      <c r="AB327" s="4">
        <f>F200L!AE327</f>
        <v>137</v>
      </c>
      <c r="AC327" s="5">
        <f t="shared" si="26"/>
        <v>2.1700000762939453</v>
      </c>
      <c r="AD327" s="4">
        <f t="shared" si="27"/>
        <v>84</v>
      </c>
      <c r="AE327" s="4">
        <f t="shared" si="28"/>
        <v>203</v>
      </c>
      <c r="AF327" s="5">
        <f t="shared" si="29"/>
        <v>2.4200000762939453</v>
      </c>
      <c r="AG327" s="3" t="str">
        <f>RemarksFirst(D327:W327,Details!Q326:Z326,F200L!AG327,AF327,$D$5:$W$5)</f>
        <v>STA212,CHM124,UGC111</v>
      </c>
      <c r="AH327" s="29"/>
      <c r="AI327" s="29"/>
      <c r="AJ327" s="29"/>
    </row>
    <row r="328" spans="1:36" ht="33.75" customHeight="1" x14ac:dyDescent="0.35">
      <c r="A328" s="99">
        <v>321</v>
      </c>
      <c r="B328" s="3" t="str">
        <f>PROPER(Details!B327)</f>
        <v>Chidolue, Pius Chukwuebuka</v>
      </c>
      <c r="C328" s="22" t="str">
        <f>T(Details!C327)</f>
        <v>CMP/20/113007</v>
      </c>
      <c r="D328" s="18" t="s">
        <v>72</v>
      </c>
      <c r="E328" s="18" t="s">
        <v>72</v>
      </c>
      <c r="F328" s="18" t="s">
        <v>68</v>
      </c>
      <c r="G328" s="18" t="s">
        <v>69</v>
      </c>
      <c r="H328" s="18" t="s">
        <v>69</v>
      </c>
      <c r="I328" s="18" t="s">
        <v>71</v>
      </c>
      <c r="J328" s="18" t="s">
        <v>72</v>
      </c>
      <c r="K328" s="18" t="s">
        <v>70</v>
      </c>
      <c r="L328" s="18"/>
      <c r="V328" s="2" t="str" cm="1">
        <f t="array" ref="V328">AllCurCo(Details!Q327:Z327)</f>
        <v/>
      </c>
      <c r="W328" s="4">
        <f>SUM(SumTCL(D328:W328,$D$7:$W$7),Details!AB327)</f>
        <v>21</v>
      </c>
      <c r="X328" s="4">
        <f>SUM(CurrGP(D328:W328,$D$7:$W$7),Details!AC327)</f>
        <v>48</v>
      </c>
      <c r="Y328" s="5">
        <f t="shared" si="24"/>
        <v>2.2899999618530273</v>
      </c>
      <c r="Z328" s="4" t="str">
        <f t="shared" si="25"/>
        <v>CO</v>
      </c>
      <c r="AA328" s="4">
        <f>F200L!AD328</f>
        <v>54</v>
      </c>
      <c r="AB328" s="4">
        <f>F200L!AE328</f>
        <v>118</v>
      </c>
      <c r="AC328" s="5">
        <f t="shared" si="26"/>
        <v>2.190000057220459</v>
      </c>
      <c r="AD328" s="4">
        <f t="shared" si="27"/>
        <v>75</v>
      </c>
      <c r="AE328" s="4">
        <f t="shared" si="28"/>
        <v>166</v>
      </c>
      <c r="AF328" s="5">
        <f t="shared" si="29"/>
        <v>2.2100000381469727</v>
      </c>
      <c r="AG328" s="3" t="str">
        <f>RemarksFirst(D328:W328,Details!Q327:Z327,F200L!AG328,AF328,$D$5:$W$5)</f>
        <v>CSC226,MTH211,STA212,CSC212,PHY127,CHM124,GSS126,UGC121,CHM113,CHM114,GSS113,UGC111</v>
      </c>
      <c r="AH328" s="29"/>
      <c r="AI328" s="29"/>
      <c r="AJ328" s="29"/>
    </row>
    <row r="329" spans="1:36" ht="33.75" customHeight="1" x14ac:dyDescent="0.35">
      <c r="A329" s="99">
        <v>322</v>
      </c>
      <c r="B329" s="3"/>
      <c r="C329" s="22"/>
      <c r="D329" s="18"/>
      <c r="E329" s="18"/>
      <c r="F329" s="18"/>
      <c r="G329" s="18"/>
      <c r="H329" s="18"/>
      <c r="I329" s="18"/>
      <c r="J329" s="18"/>
      <c r="K329" s="18"/>
      <c r="L329" s="18"/>
      <c r="V329" s="2"/>
      <c r="W329" s="4"/>
      <c r="X329" s="4"/>
      <c r="Y329" s="5"/>
      <c r="Z329" s="4"/>
      <c r="AA329" s="4"/>
      <c r="AB329" s="4"/>
      <c r="AC329" s="5"/>
      <c r="AD329" s="4"/>
      <c r="AE329" s="4"/>
      <c r="AF329" s="5"/>
      <c r="AG329" s="3"/>
      <c r="AH329" s="29"/>
      <c r="AI329" s="29"/>
      <c r="AJ329" s="29"/>
    </row>
    <row r="330" spans="1:36" ht="33.75" customHeight="1" x14ac:dyDescent="0.35">
      <c r="A330" s="99">
        <v>323</v>
      </c>
      <c r="B330" s="3"/>
      <c r="C330" s="22"/>
      <c r="D330" s="18"/>
      <c r="E330" s="18"/>
      <c r="F330" s="18"/>
      <c r="G330" s="18"/>
      <c r="H330" s="18"/>
      <c r="I330" s="18"/>
      <c r="J330" s="18"/>
      <c r="K330" s="18"/>
      <c r="L330" s="18"/>
      <c r="V330" s="2"/>
      <c r="W330" s="4"/>
      <c r="X330" s="4"/>
      <c r="Y330" s="5"/>
      <c r="Z330" s="4"/>
      <c r="AA330" s="4"/>
      <c r="AB330" s="4"/>
      <c r="AC330" s="5"/>
      <c r="AD330" s="4"/>
      <c r="AE330" s="4"/>
      <c r="AF330" s="5"/>
      <c r="AG330" s="3"/>
      <c r="AH330" s="29"/>
      <c r="AI330" s="29"/>
      <c r="AJ330" s="29"/>
    </row>
    <row r="331" spans="1:36" ht="33.75" customHeight="1" x14ac:dyDescent="0.35">
      <c r="A331" s="99">
        <v>324</v>
      </c>
      <c r="B331" s="3"/>
      <c r="C331" s="22"/>
      <c r="D331" s="18"/>
      <c r="E331" s="18"/>
      <c r="F331" s="18"/>
      <c r="G331" s="18"/>
      <c r="H331" s="18"/>
      <c r="I331" s="18"/>
      <c r="J331" s="18"/>
      <c r="K331" s="18"/>
      <c r="L331" s="18"/>
      <c r="V331" s="2"/>
      <c r="W331" s="4"/>
      <c r="X331" s="4"/>
      <c r="Y331" s="5"/>
      <c r="Z331" s="4"/>
      <c r="AA331" s="4"/>
      <c r="AB331" s="4"/>
      <c r="AC331" s="5"/>
      <c r="AD331" s="4"/>
      <c r="AE331" s="4"/>
      <c r="AF331" s="5"/>
      <c r="AG331" s="3"/>
      <c r="AH331" s="29"/>
      <c r="AI331" s="29"/>
      <c r="AJ331" s="29"/>
    </row>
    <row r="332" spans="1:36" ht="36" customHeight="1" x14ac:dyDescent="0.35">
      <c r="A332" s="99">
        <v>325</v>
      </c>
      <c r="B332" s="3" t="str">
        <f>PROPER(Details!B331)</f>
        <v>Kalu, Daniel Ifegwu</v>
      </c>
      <c r="C332" s="22" t="str">
        <f>T(Details!C331)</f>
        <v>CMP/20/113016</v>
      </c>
      <c r="D332" s="18" t="s">
        <v>72</v>
      </c>
      <c r="E332" s="18" t="s">
        <v>71</v>
      </c>
      <c r="F332" s="18" t="s">
        <v>72</v>
      </c>
      <c r="G332" s="18" t="s">
        <v>68</v>
      </c>
      <c r="H332" s="18" t="s">
        <v>67</v>
      </c>
      <c r="I332" s="18" t="s">
        <v>71</v>
      </c>
      <c r="J332" s="18" t="s">
        <v>69</v>
      </c>
      <c r="K332" s="18" t="s">
        <v>71</v>
      </c>
      <c r="L332" s="18"/>
      <c r="V332" s="2" t="str" cm="1">
        <f t="array" ref="V332">AllCurCo(Details!Q305:Z305)</f>
        <v>CHM124 (1)E,CSC122 (2)E</v>
      </c>
      <c r="W332" s="4">
        <f>SUM(SumTCL(D332:W332,$D$7:$W$7),Details!AB331)</f>
        <v>21</v>
      </c>
      <c r="X332" s="4">
        <f>SUM(CurrGP(D332:W332,$D$7:$W$7),Details!AC331)</f>
        <v>49</v>
      </c>
      <c r="Y332" s="5">
        <f>GradePointAve(X332,W332)</f>
        <v>2.3299999237060547</v>
      </c>
      <c r="Z332" s="4" t="str">
        <f>SRT(I332:U332)</f>
        <v>P</v>
      </c>
      <c r="AA332" s="4">
        <f>F200L!AD332</f>
        <v>52</v>
      </c>
      <c r="AB332" s="4">
        <f>F200L!AE332</f>
        <v>102</v>
      </c>
      <c r="AC332" s="5">
        <f>GradePointAve(AB332,AA332)</f>
        <v>1.9600000381469727</v>
      </c>
      <c r="AD332" s="4">
        <f t="shared" ref="AD332:AE334" si="30">SUM(W332,AA332)</f>
        <v>73</v>
      </c>
      <c r="AE332" s="4">
        <f t="shared" si="30"/>
        <v>151</v>
      </c>
      <c r="AF332" s="5">
        <f>GradePointAve(AE332,AD332)</f>
        <v>2.0699999332427979</v>
      </c>
      <c r="AG332" s="3" t="str">
        <f>RemarksFirst(D332:W332,Details!Q331:Z331,F200L!AG332,AF332,$D$5:$W$5)</f>
        <v>MTH211,GSS217,CSC218,CHM124,MTH112,PHY117,CHM113,CHM114,BIO112,GSS113,UGC111,PHY112</v>
      </c>
      <c r="AH332" s="29"/>
      <c r="AI332" s="29"/>
      <c r="AJ332" s="29"/>
    </row>
    <row r="333" spans="1:36" ht="35.5" customHeight="1" x14ac:dyDescent="0.35">
      <c r="A333" s="99">
        <v>326</v>
      </c>
      <c r="B333" s="3" t="str">
        <f>PROPER(Details!B332)</f>
        <v>Andrew, Udochukwu Prosper</v>
      </c>
      <c r="C333" s="22" t="str">
        <f>T(Details!C332)</f>
        <v>CMP/20/113019</v>
      </c>
      <c r="D333" s="18" t="s">
        <v>69</v>
      </c>
      <c r="E333" s="18" t="s">
        <v>72</v>
      </c>
      <c r="F333" s="18" t="s">
        <v>67</v>
      </c>
      <c r="G333" s="18" t="s">
        <v>69</v>
      </c>
      <c r="H333" s="18" t="s">
        <v>69</v>
      </c>
      <c r="I333" s="18" t="s">
        <v>71</v>
      </c>
      <c r="J333" s="18" t="s">
        <v>67</v>
      </c>
      <c r="K333" s="18" t="s">
        <v>71</v>
      </c>
      <c r="L333" s="18"/>
      <c r="V333" s="2" t="str" cm="1">
        <f t="array" ref="V333">AllCurCo(Details!Q306:Z306)</f>
        <v>CHM124 (1)E,GSS126 (2)C</v>
      </c>
      <c r="W333" s="4">
        <f>SUM(SumTCL(D333:W333,$D$7:$W$7),Details!AB332)</f>
        <v>22</v>
      </c>
      <c r="X333" s="4">
        <f>SUM(CurrGP(D333:W333,$D$7:$W$7),Details!AC332)</f>
        <v>77</v>
      </c>
      <c r="Y333" s="5">
        <f>GradePointAve(X333,W333)</f>
        <v>3.5</v>
      </c>
      <c r="Z333" s="4" t="str">
        <f>SRT(I333:U333)</f>
        <v>P</v>
      </c>
      <c r="AA333" s="4">
        <f>F200L!AD333</f>
        <v>56</v>
      </c>
      <c r="AB333" s="4">
        <f>F200L!AE333</f>
        <v>135</v>
      </c>
      <c r="AC333" s="5">
        <f>GradePointAve(AB333,AA333)</f>
        <v>2.4100000858306885</v>
      </c>
      <c r="AD333" s="4">
        <f t="shared" si="30"/>
        <v>78</v>
      </c>
      <c r="AE333" s="4">
        <f t="shared" si="30"/>
        <v>212</v>
      </c>
      <c r="AF333" s="5">
        <f>GradePointAve(AE333,AD333)</f>
        <v>2.7200000286102295</v>
      </c>
      <c r="AG333" s="3" t="str">
        <f>RemarksFirst(D333:W333,Details!Q332:Z332,F200L!AG333,AF333,$D$5:$W$5)</f>
        <v>CSC218,CHM113,BIO112,GSS112,CSC112,PHY112</v>
      </c>
      <c r="AH333" s="29"/>
      <c r="AI333" s="29"/>
      <c r="AJ333" s="29"/>
    </row>
    <row r="334" spans="1:36" x14ac:dyDescent="0.35">
      <c r="A334" s="99">
        <v>327</v>
      </c>
      <c r="B334" s="3" t="str">
        <f>PROPER(Details!B333)</f>
        <v>Inya-Ibiam Kelechi</v>
      </c>
      <c r="C334" s="22" t="str">
        <f>T(Details!C333)</f>
        <v>CMP/22/117300</v>
      </c>
      <c r="D334" s="18" t="s">
        <v>72</v>
      </c>
      <c r="E334" s="18" t="s">
        <v>69</v>
      </c>
      <c r="F334" s="18" t="s">
        <v>67</v>
      </c>
      <c r="G334" s="18" t="s">
        <v>67</v>
      </c>
      <c r="H334" s="18" t="s">
        <v>69</v>
      </c>
      <c r="I334" s="18" t="s">
        <v>67</v>
      </c>
      <c r="J334" s="18" t="s">
        <v>67</v>
      </c>
      <c r="K334" s="18" t="s">
        <v>68</v>
      </c>
      <c r="L334" s="18"/>
      <c r="V334" s="2" t="str" cm="1">
        <f t="array" ref="V334">AllCurCo(Details!D333:M333)</f>
        <v/>
      </c>
      <c r="W334" s="4">
        <f>SUM(SumTCL(D334:W334,$D$7:$W$7),Details!AB333)</f>
        <v>21</v>
      </c>
      <c r="X334" s="4">
        <f>SUM(CurrGP(D334:W334,$D$7:$W$7),Details!P333)</f>
        <v>78</v>
      </c>
      <c r="Y334" s="5">
        <f>GradePointAve(X334,W334)</f>
        <v>3.7100000381469727</v>
      </c>
      <c r="Z334" s="4" t="str">
        <f>SRT(I334:U334)</f>
        <v>P</v>
      </c>
      <c r="AA334" s="4">
        <f>F200L!AD334</f>
        <v>21</v>
      </c>
      <c r="AB334" s="4">
        <f>F200L!AE334</f>
        <v>44</v>
      </c>
      <c r="AC334" s="5">
        <f>GradePointAve(AB334,AA334)</f>
        <v>2.0999999046325684</v>
      </c>
      <c r="AD334" s="4">
        <f t="shared" si="30"/>
        <v>42</v>
      </c>
      <c r="AE334" s="4">
        <f t="shared" si="30"/>
        <v>122</v>
      </c>
      <c r="AF334" s="5">
        <f>GradePointAve(AE334,AD334)</f>
        <v>2.9000000953674316</v>
      </c>
      <c r="AG334" s="3" t="str">
        <f>RemarksFirst(D334:W334,Details!Q333:Z333,F200L!AG334,AF334,$D$5:$W$5)</f>
        <v>MTH211</v>
      </c>
      <c r="AH334" s="29"/>
      <c r="AI334" s="29"/>
      <c r="AJ334" s="29"/>
    </row>
    <row r="335" spans="1:36" x14ac:dyDescent="0.35">
      <c r="A335" s="102"/>
      <c r="B335" s="94"/>
      <c r="C335" s="95"/>
      <c r="D335" s="29"/>
      <c r="E335" s="29"/>
      <c r="F335" s="29"/>
      <c r="G335" s="29"/>
      <c r="H335" s="29"/>
      <c r="I335" s="29"/>
      <c r="J335" s="29"/>
      <c r="K335" s="29"/>
      <c r="L335" s="29"/>
      <c r="M335" s="29"/>
      <c r="N335" s="29"/>
      <c r="O335" s="29"/>
      <c r="P335" s="29"/>
      <c r="Q335" s="29"/>
      <c r="R335" s="29"/>
      <c r="S335" s="29"/>
      <c r="T335" s="29"/>
      <c r="U335" s="29"/>
      <c r="V335" s="29"/>
      <c r="W335" s="29"/>
      <c r="X335" s="29"/>
      <c r="Y335" s="29"/>
      <c r="Z335" s="29"/>
      <c r="AA335" s="29"/>
      <c r="AB335" s="29"/>
      <c r="AC335" s="29"/>
      <c r="AD335" s="29"/>
      <c r="AE335" s="29"/>
      <c r="AF335" s="29"/>
      <c r="AG335" s="105"/>
      <c r="AH335" s="29"/>
      <c r="AI335" s="29"/>
      <c r="AJ335" s="29"/>
    </row>
    <row r="336" spans="1:36" x14ac:dyDescent="0.35">
      <c r="A336" s="102"/>
      <c r="B336" s="94"/>
      <c r="C336" s="95"/>
      <c r="D336" s="29"/>
      <c r="E336" s="29"/>
      <c r="F336" s="29"/>
      <c r="G336" s="29"/>
      <c r="H336" s="29"/>
      <c r="I336" s="29"/>
      <c r="J336" s="29"/>
      <c r="K336" s="29"/>
      <c r="L336" s="29"/>
      <c r="M336" s="29"/>
      <c r="N336" s="29"/>
      <c r="O336" s="29"/>
      <c r="P336" s="29"/>
      <c r="Q336" s="29"/>
      <c r="R336" s="29"/>
      <c r="S336" s="29"/>
      <c r="T336" s="29"/>
      <c r="U336" s="29"/>
      <c r="V336" s="29"/>
      <c r="W336" s="29"/>
      <c r="X336" s="29"/>
      <c r="Y336" s="29"/>
      <c r="Z336" s="29"/>
      <c r="AA336" s="29"/>
      <c r="AB336" s="29"/>
      <c r="AC336" s="29"/>
      <c r="AD336" s="29"/>
      <c r="AE336" s="29"/>
      <c r="AF336" s="29"/>
      <c r="AG336" s="105"/>
      <c r="AH336" s="29"/>
      <c r="AI336" s="29"/>
      <c r="AJ336" s="29"/>
    </row>
    <row r="337" spans="1:36" x14ac:dyDescent="0.35">
      <c r="A337" s="102"/>
      <c r="B337" s="94"/>
      <c r="C337" s="95"/>
      <c r="D337" s="29"/>
      <c r="E337" s="29"/>
      <c r="F337" s="29"/>
      <c r="G337" s="29"/>
      <c r="H337" s="29"/>
      <c r="I337" s="29"/>
      <c r="J337" s="29"/>
      <c r="K337" s="29"/>
      <c r="L337" s="29"/>
      <c r="M337" s="29"/>
      <c r="N337" s="29"/>
      <c r="O337" s="29"/>
      <c r="P337" s="29"/>
      <c r="Q337" s="29"/>
      <c r="R337" s="29"/>
      <c r="S337" s="29"/>
      <c r="T337" s="29"/>
      <c r="U337" s="29"/>
      <c r="V337" s="29"/>
      <c r="W337" s="29"/>
      <c r="X337" s="29"/>
      <c r="Y337" s="29"/>
      <c r="Z337" s="29"/>
      <c r="AA337" s="29"/>
      <c r="AB337" s="29"/>
      <c r="AC337" s="29"/>
      <c r="AD337" s="29"/>
      <c r="AE337" s="29"/>
      <c r="AF337" s="29"/>
      <c r="AG337" s="105"/>
      <c r="AH337" s="29"/>
      <c r="AI337" s="29"/>
      <c r="AJ337" s="29"/>
    </row>
    <row r="338" spans="1:36" x14ac:dyDescent="0.35">
      <c r="A338" s="102"/>
      <c r="B338" s="94"/>
      <c r="C338" s="189" t="s">
        <v>90</v>
      </c>
      <c r="D338" s="190"/>
      <c r="E338" s="190"/>
      <c r="F338" s="190"/>
      <c r="G338" s="190"/>
      <c r="H338" s="190"/>
      <c r="I338" s="190"/>
      <c r="J338" s="190"/>
      <c r="K338" s="190"/>
      <c r="L338" s="190"/>
      <c r="M338" s="29"/>
      <c r="N338" s="29"/>
      <c r="O338" s="29"/>
      <c r="P338" s="29"/>
      <c r="Q338" s="29"/>
      <c r="R338" s="29"/>
      <c r="S338" s="29"/>
      <c r="T338" s="29"/>
      <c r="U338" s="29"/>
      <c r="V338" s="29"/>
      <c r="W338" s="29"/>
      <c r="X338" s="29"/>
      <c r="Y338" s="29"/>
      <c r="Z338" s="29"/>
      <c r="AA338" s="29"/>
      <c r="AB338" s="29"/>
      <c r="AC338" s="29"/>
      <c r="AD338" s="29"/>
      <c r="AE338" s="29"/>
      <c r="AF338" s="29"/>
      <c r="AG338" s="105"/>
      <c r="AH338" s="29"/>
      <c r="AI338" s="29"/>
      <c r="AJ338" s="29"/>
    </row>
    <row r="339" spans="1:36" x14ac:dyDescent="0.35">
      <c r="A339" s="102"/>
      <c r="B339" s="94"/>
      <c r="C339" s="97" t="s">
        <v>69</v>
      </c>
      <c r="D339" s="93">
        <f t="shared" ref="D339:L339" si="31">COUNTGRADE(D7:D333,"A")</f>
        <v>24</v>
      </c>
      <c r="E339" s="93">
        <f t="shared" si="31"/>
        <v>74</v>
      </c>
      <c r="F339" s="93">
        <f t="shared" si="31"/>
        <v>128</v>
      </c>
      <c r="G339" s="93">
        <f t="shared" si="31"/>
        <v>176</v>
      </c>
      <c r="H339" s="93">
        <f t="shared" si="31"/>
        <v>183</v>
      </c>
      <c r="I339" s="93">
        <f t="shared" si="31"/>
        <v>89</v>
      </c>
      <c r="J339" s="93">
        <f t="shared" si="31"/>
        <v>98</v>
      </c>
      <c r="K339" s="93">
        <f t="shared" si="31"/>
        <v>61</v>
      </c>
      <c r="L339" s="93">
        <f t="shared" si="31"/>
        <v>0</v>
      </c>
      <c r="M339" s="29"/>
      <c r="N339" s="29"/>
      <c r="O339" s="29"/>
      <c r="P339" s="29"/>
      <c r="Q339" s="29"/>
      <c r="R339" s="29"/>
      <c r="S339" s="29"/>
      <c r="T339" s="29"/>
      <c r="U339" s="29"/>
      <c r="V339" s="29"/>
      <c r="W339" s="29"/>
      <c r="X339" s="29"/>
      <c r="Y339" s="29"/>
      <c r="Z339" s="29"/>
      <c r="AA339" s="29"/>
      <c r="AB339" s="29"/>
      <c r="AC339" s="29"/>
      <c r="AD339" s="29"/>
      <c r="AE339" s="29"/>
      <c r="AF339" s="29"/>
      <c r="AG339" s="105"/>
      <c r="AH339" s="29"/>
      <c r="AI339" s="29"/>
      <c r="AJ339" s="29"/>
    </row>
    <row r="340" spans="1:36" x14ac:dyDescent="0.35">
      <c r="A340" s="102"/>
      <c r="B340" s="94"/>
      <c r="C340" s="97" t="s">
        <v>67</v>
      </c>
      <c r="D340" s="93">
        <f t="shared" ref="D340:L340" si="32">COUNTGRADE(D7:D333,"B")</f>
        <v>49</v>
      </c>
      <c r="E340" s="93">
        <f t="shared" si="32"/>
        <v>70</v>
      </c>
      <c r="F340" s="93">
        <f t="shared" si="32"/>
        <v>53</v>
      </c>
      <c r="G340" s="93">
        <f t="shared" si="32"/>
        <v>52</v>
      </c>
      <c r="H340" s="93">
        <f t="shared" si="32"/>
        <v>52</v>
      </c>
      <c r="I340" s="93">
        <f t="shared" si="32"/>
        <v>70</v>
      </c>
      <c r="J340" s="93">
        <f t="shared" si="32"/>
        <v>79</v>
      </c>
      <c r="K340" s="93">
        <f t="shared" si="32"/>
        <v>47</v>
      </c>
      <c r="L340" s="93">
        <f t="shared" si="32"/>
        <v>0</v>
      </c>
      <c r="M340" s="29"/>
      <c r="N340" s="29"/>
      <c r="O340" s="29"/>
      <c r="P340" s="29"/>
      <c r="Q340" s="29"/>
      <c r="R340" s="29"/>
      <c r="S340" s="29"/>
      <c r="T340" s="29"/>
      <c r="U340" s="29"/>
      <c r="V340" s="29"/>
      <c r="W340" s="29"/>
      <c r="X340" s="29"/>
      <c r="Y340" s="29"/>
      <c r="Z340" s="29"/>
      <c r="AA340" s="29"/>
      <c r="AB340" s="29"/>
      <c r="AC340" s="29"/>
      <c r="AD340" s="29"/>
      <c r="AE340" s="29"/>
      <c r="AF340" s="29"/>
      <c r="AG340" s="105"/>
      <c r="AH340" s="29"/>
      <c r="AI340" s="29"/>
      <c r="AJ340" s="29"/>
    </row>
    <row r="341" spans="1:36" x14ac:dyDescent="0.35">
      <c r="A341" s="102"/>
      <c r="B341" s="94"/>
      <c r="C341" s="97" t="s">
        <v>68</v>
      </c>
      <c r="D341" s="93">
        <f t="shared" ref="D341:L341" si="33">COUNTGRADE(D7:D333,"C")</f>
        <v>43</v>
      </c>
      <c r="E341" s="93">
        <f t="shared" si="33"/>
        <v>71</v>
      </c>
      <c r="F341" s="93">
        <f t="shared" si="33"/>
        <v>71</v>
      </c>
      <c r="G341" s="93">
        <f t="shared" si="33"/>
        <v>33</v>
      </c>
      <c r="H341" s="93">
        <f t="shared" si="33"/>
        <v>37</v>
      </c>
      <c r="I341" s="93">
        <f t="shared" si="33"/>
        <v>62</v>
      </c>
      <c r="J341" s="93">
        <f t="shared" si="33"/>
        <v>54</v>
      </c>
      <c r="K341" s="93">
        <f t="shared" si="33"/>
        <v>74</v>
      </c>
      <c r="L341" s="93">
        <f t="shared" si="33"/>
        <v>0</v>
      </c>
      <c r="M341" s="29"/>
      <c r="N341" s="29"/>
      <c r="O341" s="29"/>
      <c r="P341" s="29"/>
      <c r="Q341" s="29"/>
      <c r="R341" s="29"/>
      <c r="S341" s="29"/>
      <c r="T341" s="29"/>
      <c r="U341" s="29"/>
      <c r="V341" s="29"/>
      <c r="W341" s="29"/>
      <c r="X341" s="29"/>
      <c r="Y341" s="29"/>
      <c r="Z341" s="29"/>
      <c r="AA341" s="29"/>
      <c r="AB341" s="29"/>
      <c r="AC341" s="29"/>
      <c r="AD341" s="29"/>
      <c r="AE341" s="29"/>
      <c r="AF341" s="29"/>
      <c r="AG341" s="105"/>
      <c r="AH341" s="29"/>
      <c r="AI341" s="29"/>
      <c r="AJ341" s="29"/>
    </row>
    <row r="342" spans="1:36" x14ac:dyDescent="0.35">
      <c r="A342" s="102"/>
      <c r="B342" s="94"/>
      <c r="C342" s="97" t="s">
        <v>71</v>
      </c>
      <c r="D342" s="93">
        <f t="shared" ref="D342:L342" si="34">COUNTGRADE(D7:D223,"D")</f>
        <v>34</v>
      </c>
      <c r="E342" s="93">
        <f t="shared" si="34"/>
        <v>20</v>
      </c>
      <c r="F342" s="93">
        <f t="shared" si="34"/>
        <v>8</v>
      </c>
      <c r="G342" s="93">
        <f t="shared" si="34"/>
        <v>9</v>
      </c>
      <c r="H342" s="93">
        <f t="shared" si="34"/>
        <v>9</v>
      </c>
      <c r="I342" s="93">
        <f t="shared" si="34"/>
        <v>18</v>
      </c>
      <c r="J342" s="93">
        <f t="shared" si="34"/>
        <v>13</v>
      </c>
      <c r="K342" s="93">
        <f t="shared" si="34"/>
        <v>27</v>
      </c>
      <c r="L342" s="93">
        <f t="shared" si="34"/>
        <v>0</v>
      </c>
      <c r="M342" s="29"/>
      <c r="N342" s="29"/>
      <c r="O342" s="29"/>
      <c r="P342" s="29"/>
      <c r="Q342" s="29"/>
      <c r="R342" s="29"/>
      <c r="S342" s="29"/>
      <c r="T342" s="29"/>
      <c r="U342" s="29"/>
      <c r="V342" s="29"/>
      <c r="W342" s="29"/>
      <c r="X342" s="29"/>
      <c r="Y342" s="29"/>
      <c r="Z342" s="29"/>
      <c r="AA342" s="29"/>
      <c r="AB342" s="29"/>
      <c r="AC342" s="29"/>
      <c r="AD342" s="29"/>
      <c r="AE342" s="29"/>
      <c r="AF342" s="29"/>
      <c r="AG342" s="105"/>
      <c r="AH342" s="29"/>
      <c r="AI342" s="29"/>
      <c r="AJ342" s="29"/>
    </row>
    <row r="343" spans="1:36" x14ac:dyDescent="0.35">
      <c r="A343" s="102"/>
      <c r="B343" s="94"/>
      <c r="C343" s="97" t="s">
        <v>72</v>
      </c>
      <c r="D343" s="93">
        <f t="shared" ref="D343:U343" si="35">COUNTGRADE(D7:D333,"E")</f>
        <v>79</v>
      </c>
      <c r="E343" s="93">
        <f t="shared" si="35"/>
        <v>38</v>
      </c>
      <c r="F343" s="93">
        <f t="shared" si="35"/>
        <v>21</v>
      </c>
      <c r="G343" s="93">
        <f t="shared" si="35"/>
        <v>12</v>
      </c>
      <c r="H343" s="93">
        <f t="shared" si="35"/>
        <v>6</v>
      </c>
      <c r="I343" s="93">
        <f t="shared" si="35"/>
        <v>25</v>
      </c>
      <c r="J343" s="93">
        <f t="shared" si="35"/>
        <v>36</v>
      </c>
      <c r="K343" s="93">
        <f t="shared" si="35"/>
        <v>52</v>
      </c>
      <c r="L343" s="93">
        <f t="shared" si="35"/>
        <v>0</v>
      </c>
      <c r="M343" s="93">
        <f t="shared" si="35"/>
        <v>0</v>
      </c>
      <c r="N343" s="93">
        <f t="shared" si="35"/>
        <v>0</v>
      </c>
      <c r="O343" s="93">
        <f t="shared" si="35"/>
        <v>0</v>
      </c>
      <c r="P343" s="93">
        <f t="shared" si="35"/>
        <v>0</v>
      </c>
      <c r="Q343" s="93">
        <f t="shared" si="35"/>
        <v>0</v>
      </c>
      <c r="R343" s="93">
        <f t="shared" si="35"/>
        <v>0</v>
      </c>
      <c r="S343" s="93">
        <f t="shared" si="35"/>
        <v>0</v>
      </c>
      <c r="T343" s="93">
        <f t="shared" si="35"/>
        <v>0</v>
      </c>
      <c r="U343" s="93">
        <f t="shared" si="35"/>
        <v>0</v>
      </c>
      <c r="V343" s="29"/>
      <c r="W343" s="29"/>
      <c r="X343" s="29"/>
      <c r="Y343" s="29"/>
      <c r="Z343" s="29"/>
      <c r="AA343" s="29"/>
      <c r="AB343" s="29"/>
      <c r="AC343" s="29"/>
      <c r="AD343" s="29"/>
      <c r="AE343" s="29"/>
      <c r="AF343" s="29"/>
      <c r="AG343" s="105"/>
      <c r="AH343" s="29"/>
      <c r="AI343" s="29"/>
      <c r="AJ343" s="29"/>
    </row>
    <row r="344" spans="1:36" x14ac:dyDescent="0.35">
      <c r="A344" s="102"/>
      <c r="B344" s="94"/>
      <c r="C344" s="97" t="s">
        <v>70</v>
      </c>
      <c r="D344" s="93">
        <f t="shared" ref="D344:L344" si="36">COUNTGRADE(D7:D333,"F")</f>
        <v>49</v>
      </c>
      <c r="E344" s="93">
        <f t="shared" si="36"/>
        <v>12</v>
      </c>
      <c r="F344" s="93">
        <f t="shared" si="36"/>
        <v>6</v>
      </c>
      <c r="G344" s="93">
        <f t="shared" si="36"/>
        <v>9</v>
      </c>
      <c r="H344" s="93">
        <f t="shared" si="36"/>
        <v>4</v>
      </c>
      <c r="I344" s="93">
        <f t="shared" si="36"/>
        <v>20</v>
      </c>
      <c r="J344" s="93">
        <f t="shared" si="36"/>
        <v>9</v>
      </c>
      <c r="K344" s="93">
        <f t="shared" si="36"/>
        <v>19</v>
      </c>
      <c r="L344" s="93">
        <f t="shared" si="36"/>
        <v>0</v>
      </c>
      <c r="M344" s="29"/>
      <c r="N344" s="29"/>
      <c r="O344" s="29"/>
      <c r="P344" s="29"/>
      <c r="Q344" s="29"/>
      <c r="R344" s="29"/>
      <c r="S344" s="29"/>
      <c r="T344" s="29"/>
      <c r="U344" s="29"/>
      <c r="V344" s="29"/>
      <c r="W344" s="29"/>
      <c r="X344" s="29"/>
      <c r="Y344" s="29"/>
      <c r="Z344" s="29"/>
      <c r="AA344" s="29"/>
      <c r="AB344" s="29"/>
      <c r="AC344" s="29"/>
      <c r="AD344" s="29"/>
      <c r="AE344" s="29"/>
      <c r="AF344" s="29"/>
      <c r="AG344" s="105"/>
      <c r="AH344" s="29"/>
      <c r="AI344" s="29"/>
      <c r="AJ344" s="29"/>
    </row>
    <row r="345" spans="1:36" x14ac:dyDescent="0.35">
      <c r="A345" s="102"/>
      <c r="B345" s="94"/>
      <c r="C345" s="97" t="s">
        <v>91</v>
      </c>
      <c r="D345" s="93">
        <f t="shared" ref="D345:L345" si="37">INC(D7:D333)</f>
        <v>28</v>
      </c>
      <c r="E345" s="93">
        <f t="shared" si="37"/>
        <v>28</v>
      </c>
      <c r="F345" s="93">
        <f t="shared" si="37"/>
        <v>28</v>
      </c>
      <c r="G345" s="93">
        <f t="shared" si="37"/>
        <v>28</v>
      </c>
      <c r="H345" s="93">
        <f t="shared" si="37"/>
        <v>28</v>
      </c>
      <c r="I345" s="93">
        <f t="shared" si="37"/>
        <v>30</v>
      </c>
      <c r="J345" s="93">
        <f t="shared" si="37"/>
        <v>28</v>
      </c>
      <c r="K345" s="93">
        <f t="shared" si="37"/>
        <v>28</v>
      </c>
      <c r="L345" s="93">
        <f t="shared" si="37"/>
        <v>327</v>
      </c>
      <c r="M345" s="29"/>
      <c r="N345" s="29"/>
      <c r="O345" s="29"/>
      <c r="P345" s="29"/>
      <c r="Q345" s="29"/>
      <c r="R345" s="29"/>
      <c r="S345" s="29"/>
      <c r="T345" s="29"/>
      <c r="U345" s="29"/>
      <c r="V345" s="29"/>
      <c r="W345" s="29"/>
      <c r="X345" s="29"/>
      <c r="Y345" s="29"/>
      <c r="Z345" s="29"/>
      <c r="AA345" s="29"/>
      <c r="AB345" s="29"/>
      <c r="AC345" s="29"/>
      <c r="AD345" s="29"/>
      <c r="AE345" s="29"/>
      <c r="AF345" s="29"/>
      <c r="AG345" s="105"/>
      <c r="AH345" s="29"/>
      <c r="AI345" s="29"/>
      <c r="AJ345" s="29"/>
    </row>
    <row r="346" spans="1:36" x14ac:dyDescent="0.35">
      <c r="A346" s="102"/>
      <c r="B346" s="94"/>
      <c r="C346" s="97" t="s">
        <v>92</v>
      </c>
      <c r="D346" s="98">
        <f>SUM(D339:D345)</f>
        <v>306</v>
      </c>
      <c r="E346" s="98">
        <f t="shared" ref="E346:L346" si="38">SUM(E339:E345)</f>
        <v>313</v>
      </c>
      <c r="F346" s="98">
        <f t="shared" si="38"/>
        <v>315</v>
      </c>
      <c r="G346" s="98">
        <f t="shared" si="38"/>
        <v>319</v>
      </c>
      <c r="H346" s="98">
        <f t="shared" si="38"/>
        <v>319</v>
      </c>
      <c r="I346" s="98">
        <f t="shared" si="38"/>
        <v>314</v>
      </c>
      <c r="J346" s="98">
        <f t="shared" si="38"/>
        <v>317</v>
      </c>
      <c r="K346" s="98">
        <f t="shared" si="38"/>
        <v>308</v>
      </c>
      <c r="L346" s="98">
        <f t="shared" si="38"/>
        <v>327</v>
      </c>
      <c r="M346" s="29"/>
      <c r="N346" s="29"/>
      <c r="O346" s="29"/>
      <c r="P346" s="29"/>
      <c r="Q346" s="29"/>
      <c r="R346" s="29"/>
      <c r="S346" s="29"/>
      <c r="T346" s="29"/>
      <c r="U346" s="29"/>
      <c r="V346" s="29"/>
      <c r="W346" s="29"/>
      <c r="X346" s="29"/>
      <c r="Y346" s="29"/>
      <c r="Z346" s="29"/>
      <c r="AA346" s="29"/>
      <c r="AB346" s="29"/>
      <c r="AC346" s="29"/>
      <c r="AD346" s="29"/>
      <c r="AE346" s="29"/>
      <c r="AF346" s="29"/>
      <c r="AG346" s="105"/>
      <c r="AH346" s="29"/>
      <c r="AI346" s="29"/>
      <c r="AJ346" s="29"/>
    </row>
    <row r="347" spans="1:36" x14ac:dyDescent="0.35">
      <c r="A347" s="102"/>
      <c r="B347" s="94"/>
      <c r="C347" s="95"/>
      <c r="D347" s="29"/>
      <c r="E347" s="29"/>
      <c r="F347" s="29"/>
      <c r="G347" s="29"/>
      <c r="H347" s="29"/>
      <c r="I347" s="29"/>
      <c r="J347" s="29"/>
      <c r="K347" s="29"/>
      <c r="L347" s="29"/>
      <c r="M347" s="29"/>
      <c r="N347" s="29"/>
      <c r="O347" s="29"/>
      <c r="P347" s="29"/>
      <c r="Q347" s="29"/>
      <c r="R347" s="29"/>
      <c r="S347" s="29"/>
      <c r="T347" s="29"/>
      <c r="U347" s="29"/>
      <c r="V347" s="29"/>
      <c r="W347" s="29"/>
      <c r="X347" s="29"/>
      <c r="Y347" s="29"/>
      <c r="Z347" s="29"/>
      <c r="AA347" s="29"/>
      <c r="AB347" s="29"/>
      <c r="AC347" s="29"/>
      <c r="AD347" s="29"/>
      <c r="AE347" s="29"/>
      <c r="AF347" s="29"/>
      <c r="AG347" s="105"/>
      <c r="AH347" s="29"/>
      <c r="AI347" s="29"/>
      <c r="AJ347" s="29"/>
    </row>
    <row r="348" spans="1:36" x14ac:dyDescent="0.35">
      <c r="A348" s="102"/>
      <c r="B348" s="94"/>
      <c r="C348" s="95"/>
      <c r="D348" s="29"/>
      <c r="E348" s="29"/>
      <c r="F348" s="29"/>
      <c r="G348" s="29"/>
      <c r="H348" s="29"/>
      <c r="I348" s="29"/>
      <c r="J348" s="29"/>
      <c r="K348" s="29"/>
      <c r="L348" s="29"/>
      <c r="M348" s="29"/>
      <c r="N348" s="29"/>
      <c r="O348" s="29"/>
      <c r="P348" s="29"/>
      <c r="Q348" s="29"/>
      <c r="R348" s="29"/>
      <c r="S348" s="29"/>
      <c r="T348" s="29"/>
      <c r="U348" s="29"/>
      <c r="V348" s="29"/>
      <c r="W348" s="29"/>
      <c r="X348" s="29"/>
      <c r="Y348" s="29"/>
      <c r="Z348" s="29"/>
      <c r="AA348" s="29"/>
      <c r="AB348" s="29"/>
      <c r="AC348" s="29"/>
      <c r="AD348" s="29"/>
      <c r="AE348" s="29"/>
      <c r="AF348" s="29"/>
      <c r="AG348" s="105"/>
      <c r="AH348" s="29"/>
      <c r="AI348" s="29"/>
      <c r="AJ348" s="29"/>
    </row>
    <row r="349" spans="1:36" x14ac:dyDescent="0.35">
      <c r="A349" s="102"/>
      <c r="B349" s="94"/>
      <c r="C349" s="95"/>
      <c r="D349" s="29"/>
      <c r="E349" s="29"/>
      <c r="F349" s="29"/>
      <c r="G349" s="29"/>
      <c r="H349" s="29"/>
      <c r="I349" s="29"/>
      <c r="J349" s="29"/>
      <c r="K349" s="29"/>
      <c r="L349" s="29"/>
      <c r="M349" s="29"/>
      <c r="N349" s="29"/>
      <c r="O349" s="29"/>
      <c r="P349" s="29"/>
      <c r="Q349" s="29"/>
      <c r="R349" s="29"/>
      <c r="S349" s="29"/>
      <c r="T349" s="29"/>
      <c r="U349" s="29"/>
      <c r="V349" s="29"/>
      <c r="W349" s="29"/>
      <c r="X349" s="29"/>
      <c r="Y349" s="29"/>
      <c r="Z349" s="29"/>
      <c r="AA349" s="29"/>
      <c r="AB349" s="29"/>
      <c r="AC349" s="29"/>
      <c r="AD349" s="29"/>
      <c r="AE349" s="29"/>
      <c r="AF349" s="29"/>
      <c r="AG349" s="105"/>
      <c r="AH349" s="29"/>
      <c r="AI349" s="29"/>
      <c r="AJ349" s="29"/>
    </row>
    <row r="350" spans="1:36" x14ac:dyDescent="0.35">
      <c r="A350" s="102"/>
      <c r="B350" s="94"/>
      <c r="C350" s="95"/>
      <c r="D350" s="29"/>
      <c r="E350" s="29"/>
      <c r="F350" s="29"/>
      <c r="G350" s="29"/>
      <c r="H350" s="29"/>
      <c r="I350" s="29"/>
      <c r="J350" s="29"/>
      <c r="K350" s="29"/>
      <c r="L350" s="29"/>
      <c r="M350" s="29"/>
      <c r="N350" s="29"/>
      <c r="O350" s="29"/>
      <c r="P350" s="29"/>
      <c r="Q350" s="29"/>
      <c r="R350" s="29"/>
      <c r="S350" s="29"/>
      <c r="T350" s="29"/>
      <c r="U350" s="29"/>
      <c r="V350" s="29"/>
      <c r="W350" s="29"/>
      <c r="X350" s="29"/>
      <c r="Y350" s="29"/>
      <c r="Z350" s="29"/>
      <c r="AA350" s="29"/>
      <c r="AB350" s="29"/>
      <c r="AC350" s="29"/>
      <c r="AD350" s="29"/>
      <c r="AE350" s="29"/>
      <c r="AF350" s="29"/>
      <c r="AG350" s="105"/>
      <c r="AH350" s="29"/>
      <c r="AI350" s="29"/>
      <c r="AJ350" s="29"/>
    </row>
    <row r="351" spans="1:36" x14ac:dyDescent="0.35">
      <c r="A351" s="102"/>
      <c r="B351" s="94"/>
      <c r="C351" s="95"/>
      <c r="D351" s="29"/>
      <c r="E351" s="29"/>
      <c r="F351" s="29"/>
      <c r="G351" s="29"/>
      <c r="H351" s="29"/>
      <c r="I351" s="29"/>
      <c r="J351" s="29"/>
      <c r="K351" s="29"/>
      <c r="L351" s="29"/>
      <c r="M351" s="29"/>
      <c r="N351" s="29"/>
      <c r="O351" s="29"/>
      <c r="P351" s="29"/>
      <c r="Q351" s="29"/>
      <c r="R351" s="29"/>
      <c r="S351" s="29"/>
      <c r="T351" s="29"/>
      <c r="U351" s="29"/>
      <c r="V351" s="29"/>
      <c r="W351" s="29"/>
      <c r="X351" s="29"/>
      <c r="Y351" s="29"/>
      <c r="Z351" s="29"/>
      <c r="AA351" s="29"/>
      <c r="AB351" s="29"/>
      <c r="AC351" s="29"/>
      <c r="AD351" s="29"/>
      <c r="AE351" s="29"/>
      <c r="AF351" s="29"/>
      <c r="AG351" s="105"/>
      <c r="AH351" s="29"/>
      <c r="AI351" s="29"/>
      <c r="AJ351" s="29"/>
    </row>
    <row r="352" spans="1:36" x14ac:dyDescent="0.35">
      <c r="A352" s="102"/>
      <c r="B352" s="94"/>
      <c r="C352" s="95"/>
      <c r="D352" s="29"/>
      <c r="E352" s="29"/>
      <c r="F352" s="29"/>
      <c r="G352" s="29"/>
      <c r="H352" s="29"/>
      <c r="I352" s="29"/>
      <c r="J352" s="29"/>
      <c r="K352" s="29"/>
      <c r="L352" s="29"/>
      <c r="M352" s="29"/>
      <c r="N352" s="29"/>
      <c r="O352" s="29"/>
      <c r="P352" s="29"/>
      <c r="Q352" s="29"/>
      <c r="R352" s="29"/>
      <c r="S352" s="29"/>
      <c r="T352" s="29"/>
      <c r="U352" s="29"/>
      <c r="V352" s="29"/>
      <c r="W352" s="29"/>
      <c r="X352" s="29"/>
      <c r="Y352" s="29"/>
      <c r="Z352" s="29"/>
      <c r="AA352" s="29"/>
      <c r="AB352" s="29"/>
      <c r="AC352" s="29"/>
      <c r="AD352" s="29"/>
      <c r="AE352" s="29"/>
      <c r="AF352" s="29"/>
      <c r="AG352" s="105"/>
      <c r="AH352" s="29"/>
      <c r="AI352" s="29"/>
      <c r="AJ352" s="29"/>
    </row>
    <row r="353" spans="1:36" x14ac:dyDescent="0.35">
      <c r="A353" s="102"/>
      <c r="B353" s="94"/>
      <c r="C353" s="95"/>
      <c r="D353" s="29"/>
      <c r="E353" s="29"/>
      <c r="F353" s="29"/>
      <c r="G353" s="29"/>
      <c r="H353" s="29"/>
      <c r="I353" s="29"/>
      <c r="J353" s="29"/>
      <c r="K353" s="29"/>
      <c r="L353" s="29"/>
      <c r="M353" s="29"/>
      <c r="N353" s="29"/>
      <c r="O353" s="29"/>
      <c r="P353" s="29"/>
      <c r="Q353" s="29"/>
      <c r="R353" s="29"/>
      <c r="S353" s="29"/>
      <c r="T353" s="29"/>
      <c r="U353" s="29"/>
      <c r="V353" s="29"/>
      <c r="W353" s="29"/>
      <c r="X353" s="29"/>
      <c r="Y353" s="29"/>
      <c r="Z353" s="29"/>
      <c r="AA353" s="29"/>
      <c r="AB353" s="29"/>
      <c r="AC353" s="29"/>
      <c r="AD353" s="29"/>
      <c r="AE353" s="29"/>
      <c r="AF353" s="29"/>
      <c r="AG353" s="105"/>
      <c r="AH353" s="29"/>
      <c r="AI353" s="29"/>
      <c r="AJ353" s="29"/>
    </row>
    <row r="354" spans="1:36" x14ac:dyDescent="0.35">
      <c r="A354" s="102"/>
      <c r="B354" s="94"/>
      <c r="C354" s="95"/>
      <c r="D354" s="29"/>
      <c r="E354" s="29"/>
      <c r="F354" s="29"/>
      <c r="G354" s="29"/>
      <c r="H354" s="29"/>
      <c r="I354" s="29"/>
      <c r="J354" s="29"/>
      <c r="K354" s="29"/>
      <c r="L354" s="29"/>
      <c r="M354" s="29"/>
      <c r="N354" s="29"/>
      <c r="O354" s="29"/>
      <c r="P354" s="29"/>
      <c r="Q354" s="29"/>
      <c r="R354" s="29"/>
      <c r="S354" s="29"/>
      <c r="T354" s="29"/>
      <c r="U354" s="29"/>
      <c r="V354" s="29"/>
      <c r="W354" s="29"/>
      <c r="X354" s="29"/>
      <c r="Y354" s="29"/>
      <c r="Z354" s="29"/>
      <c r="AA354" s="29"/>
      <c r="AB354" s="29"/>
      <c r="AC354" s="29"/>
      <c r="AD354" s="29"/>
      <c r="AE354" s="29"/>
      <c r="AF354" s="29"/>
      <c r="AG354" s="105"/>
      <c r="AH354" s="29"/>
      <c r="AI354" s="29"/>
      <c r="AJ354" s="29"/>
    </row>
    <row r="355" spans="1:36" x14ac:dyDescent="0.35">
      <c r="A355" s="102"/>
      <c r="B355" s="94"/>
      <c r="C355" s="95"/>
      <c r="D355" s="29"/>
      <c r="E355" s="29"/>
      <c r="F355" s="29"/>
      <c r="G355" s="29"/>
      <c r="H355" s="29"/>
      <c r="I355" s="29"/>
      <c r="J355" s="29"/>
      <c r="K355" s="29"/>
      <c r="L355" s="29"/>
      <c r="M355" s="29"/>
      <c r="N355" s="29"/>
      <c r="O355" s="29"/>
      <c r="P355" s="29"/>
      <c r="Q355" s="29"/>
      <c r="R355" s="29"/>
      <c r="S355" s="29"/>
      <c r="T355" s="29"/>
      <c r="U355" s="29"/>
      <c r="V355" s="29"/>
      <c r="W355" s="29"/>
      <c r="X355" s="29"/>
      <c r="Y355" s="29"/>
      <c r="Z355" s="29"/>
      <c r="AA355" s="29"/>
      <c r="AB355" s="29"/>
      <c r="AC355" s="29"/>
      <c r="AD355" s="29"/>
      <c r="AE355" s="29"/>
      <c r="AF355" s="29"/>
      <c r="AG355" s="105"/>
      <c r="AH355" s="29"/>
      <c r="AI355" s="29"/>
      <c r="AJ355" s="29"/>
    </row>
    <row r="356" spans="1:36" x14ac:dyDescent="0.35">
      <c r="A356" s="102"/>
      <c r="B356" s="94"/>
      <c r="C356" s="95"/>
      <c r="D356" s="29"/>
      <c r="E356" s="29"/>
      <c r="F356" s="29"/>
      <c r="G356" s="29"/>
      <c r="H356" s="29"/>
      <c r="I356" s="29"/>
      <c r="J356" s="29"/>
      <c r="K356" s="29"/>
      <c r="L356" s="29"/>
      <c r="M356" s="29"/>
      <c r="N356" s="29"/>
      <c r="O356" s="29"/>
      <c r="P356" s="29"/>
      <c r="Q356" s="29"/>
      <c r="R356" s="29"/>
      <c r="S356" s="29"/>
      <c r="T356" s="29"/>
      <c r="U356" s="29"/>
      <c r="V356" s="29"/>
      <c r="W356" s="29"/>
      <c r="X356" s="29"/>
      <c r="Y356" s="29"/>
      <c r="Z356" s="29"/>
      <c r="AA356" s="29"/>
      <c r="AB356" s="29"/>
      <c r="AC356" s="29"/>
      <c r="AD356" s="29"/>
      <c r="AE356" s="29"/>
      <c r="AF356" s="29"/>
      <c r="AG356" s="105"/>
      <c r="AH356" s="29"/>
      <c r="AI356" s="29"/>
      <c r="AJ356" s="29"/>
    </row>
    <row r="357" spans="1:36" x14ac:dyDescent="0.35">
      <c r="A357" s="102"/>
      <c r="B357" s="94"/>
      <c r="C357" s="95"/>
      <c r="D357" s="29"/>
      <c r="E357" s="29"/>
      <c r="F357" s="29"/>
      <c r="G357" s="29"/>
      <c r="H357" s="29"/>
      <c r="I357" s="29"/>
      <c r="J357" s="29"/>
      <c r="K357" s="29"/>
      <c r="L357" s="29"/>
      <c r="M357" s="29"/>
      <c r="N357" s="29"/>
      <c r="O357" s="29"/>
      <c r="P357" s="29"/>
      <c r="Q357" s="29"/>
      <c r="R357" s="29"/>
      <c r="S357" s="29"/>
      <c r="T357" s="29"/>
      <c r="U357" s="29"/>
      <c r="V357" s="29"/>
      <c r="W357" s="29"/>
      <c r="X357" s="29"/>
      <c r="Y357" s="29"/>
      <c r="Z357" s="29"/>
      <c r="AA357" s="29"/>
      <c r="AB357" s="29"/>
      <c r="AC357" s="29"/>
      <c r="AD357" s="29"/>
      <c r="AE357" s="29"/>
      <c r="AF357" s="29"/>
      <c r="AG357" s="105"/>
      <c r="AH357" s="29"/>
      <c r="AI357" s="29"/>
      <c r="AJ357" s="29"/>
    </row>
    <row r="358" spans="1:36" x14ac:dyDescent="0.35">
      <c r="A358" s="102"/>
      <c r="B358" s="94"/>
      <c r="C358" s="95"/>
      <c r="D358" s="29"/>
      <c r="E358" s="29"/>
      <c r="F358" s="29"/>
      <c r="G358" s="29"/>
      <c r="H358" s="29"/>
      <c r="I358" s="29"/>
      <c r="J358" s="29"/>
      <c r="K358" s="29"/>
      <c r="L358" s="29"/>
      <c r="M358" s="29"/>
      <c r="N358" s="29"/>
      <c r="O358" s="29"/>
      <c r="P358" s="29"/>
      <c r="Q358" s="29"/>
      <c r="R358" s="29"/>
      <c r="S358" s="29"/>
      <c r="T358" s="29"/>
      <c r="U358" s="29"/>
      <c r="V358" s="29"/>
      <c r="W358" s="29"/>
      <c r="X358" s="29"/>
      <c r="Y358" s="29"/>
      <c r="Z358" s="29"/>
      <c r="AA358" s="29"/>
      <c r="AB358" s="29"/>
      <c r="AC358" s="29"/>
      <c r="AD358" s="29"/>
      <c r="AE358" s="29"/>
      <c r="AF358" s="29"/>
      <c r="AG358" s="105"/>
      <c r="AH358" s="29"/>
      <c r="AI358" s="29"/>
      <c r="AJ358" s="29"/>
    </row>
    <row r="359" spans="1:36" x14ac:dyDescent="0.35">
      <c r="A359" s="102"/>
      <c r="B359" s="94"/>
      <c r="C359" s="95"/>
      <c r="D359" s="29"/>
      <c r="E359" s="29"/>
      <c r="F359" s="29"/>
      <c r="G359" s="29"/>
      <c r="H359" s="29"/>
      <c r="I359" s="29"/>
      <c r="J359" s="29"/>
      <c r="K359" s="29"/>
      <c r="L359" s="29"/>
      <c r="M359" s="29"/>
      <c r="N359" s="29"/>
      <c r="O359" s="29"/>
      <c r="P359" s="29"/>
      <c r="Q359" s="29"/>
      <c r="R359" s="29"/>
      <c r="S359" s="29"/>
      <c r="T359" s="29"/>
      <c r="U359" s="29"/>
      <c r="V359" s="29"/>
      <c r="W359" s="29"/>
      <c r="X359" s="29"/>
      <c r="Y359" s="29"/>
      <c r="Z359" s="29"/>
      <c r="AA359" s="29"/>
      <c r="AB359" s="29"/>
      <c r="AC359" s="29"/>
      <c r="AD359" s="29"/>
      <c r="AE359" s="29"/>
      <c r="AF359" s="29"/>
      <c r="AG359" s="105"/>
      <c r="AH359" s="29"/>
      <c r="AI359" s="29"/>
      <c r="AJ359" s="29"/>
    </row>
    <row r="360" spans="1:36" x14ac:dyDescent="0.35">
      <c r="A360" s="102"/>
      <c r="B360" s="94"/>
      <c r="C360" s="95"/>
      <c r="D360" s="29"/>
      <c r="E360" s="29"/>
      <c r="F360" s="29"/>
      <c r="G360" s="29"/>
      <c r="H360" s="29"/>
      <c r="I360" s="29"/>
      <c r="J360" s="29"/>
      <c r="K360" s="29"/>
      <c r="L360" s="29"/>
      <c r="M360" s="29"/>
      <c r="N360" s="29"/>
      <c r="O360" s="29"/>
      <c r="P360" s="29"/>
      <c r="Q360" s="29"/>
      <c r="R360" s="29"/>
      <c r="S360" s="29"/>
      <c r="T360" s="29"/>
      <c r="U360" s="29"/>
      <c r="V360" s="29"/>
      <c r="W360" s="29"/>
      <c r="X360" s="29"/>
      <c r="Y360" s="29"/>
      <c r="Z360" s="29"/>
      <c r="AA360" s="29"/>
      <c r="AB360" s="29"/>
      <c r="AC360" s="29"/>
      <c r="AD360" s="29"/>
      <c r="AE360" s="29"/>
      <c r="AF360" s="29"/>
      <c r="AG360" s="105"/>
      <c r="AH360" s="29"/>
      <c r="AI360" s="29"/>
      <c r="AJ360" s="29"/>
    </row>
    <row r="361" spans="1:36" x14ac:dyDescent="0.35">
      <c r="A361" s="102"/>
      <c r="B361" s="94"/>
      <c r="C361" s="95"/>
      <c r="D361" s="29"/>
      <c r="E361" s="29"/>
      <c r="F361" s="29"/>
      <c r="G361" s="29"/>
      <c r="H361" s="29"/>
      <c r="I361" s="29"/>
      <c r="J361" s="29"/>
      <c r="K361" s="29"/>
      <c r="L361" s="29"/>
      <c r="M361" s="29"/>
      <c r="N361" s="29"/>
      <c r="O361" s="29"/>
      <c r="P361" s="29"/>
      <c r="Q361" s="29"/>
      <c r="R361" s="29"/>
      <c r="S361" s="29"/>
      <c r="T361" s="29"/>
      <c r="U361" s="29"/>
      <c r="V361" s="29"/>
      <c r="W361" s="29"/>
      <c r="X361" s="29"/>
      <c r="Y361" s="29"/>
      <c r="Z361" s="29"/>
      <c r="AA361" s="29"/>
      <c r="AB361" s="29"/>
      <c r="AC361" s="29"/>
      <c r="AD361" s="29"/>
      <c r="AE361" s="29"/>
      <c r="AF361" s="29"/>
      <c r="AG361" s="105"/>
      <c r="AH361" s="29"/>
      <c r="AI361" s="29"/>
      <c r="AJ361" s="29"/>
    </row>
    <row r="362" spans="1:36" x14ac:dyDescent="0.35">
      <c r="A362" s="102"/>
      <c r="B362" s="94"/>
      <c r="C362" s="95"/>
      <c r="D362" s="29"/>
      <c r="E362" s="29"/>
      <c r="F362" s="29"/>
      <c r="G362" s="29"/>
      <c r="H362" s="29"/>
      <c r="I362" s="29"/>
      <c r="J362" s="29"/>
      <c r="K362" s="29"/>
      <c r="L362" s="29"/>
      <c r="M362" s="29"/>
      <c r="N362" s="29"/>
      <c r="O362" s="29"/>
      <c r="P362" s="29"/>
      <c r="Q362" s="29"/>
      <c r="R362" s="29"/>
      <c r="S362" s="29"/>
      <c r="T362" s="29"/>
      <c r="U362" s="29"/>
      <c r="V362" s="29"/>
      <c r="W362" s="29"/>
      <c r="X362" s="29"/>
      <c r="Y362" s="29"/>
      <c r="Z362" s="29"/>
      <c r="AA362" s="29"/>
      <c r="AB362" s="29"/>
      <c r="AC362" s="29"/>
      <c r="AD362" s="29"/>
      <c r="AE362" s="29"/>
      <c r="AF362" s="29"/>
      <c r="AG362" s="105"/>
      <c r="AH362" s="29"/>
      <c r="AI362" s="29"/>
      <c r="AJ362" s="29"/>
    </row>
    <row r="363" spans="1:36" x14ac:dyDescent="0.35">
      <c r="A363" s="102"/>
      <c r="B363" s="94"/>
      <c r="C363" s="95"/>
      <c r="D363" s="29"/>
      <c r="E363" s="29"/>
      <c r="F363" s="29"/>
      <c r="G363" s="29"/>
      <c r="H363" s="29"/>
      <c r="I363" s="29"/>
      <c r="J363" s="29"/>
      <c r="K363" s="29"/>
      <c r="L363" s="29"/>
      <c r="M363" s="29"/>
      <c r="N363" s="29"/>
      <c r="O363" s="29"/>
      <c r="P363" s="29"/>
      <c r="Q363" s="29"/>
      <c r="R363" s="29"/>
      <c r="S363" s="29"/>
      <c r="T363" s="29"/>
      <c r="U363" s="29"/>
      <c r="V363" s="29"/>
      <c r="W363" s="29"/>
      <c r="X363" s="29"/>
      <c r="Y363" s="29"/>
      <c r="Z363" s="29"/>
      <c r="AA363" s="29"/>
      <c r="AB363" s="29"/>
      <c r="AC363" s="29"/>
      <c r="AD363" s="29"/>
      <c r="AE363" s="29"/>
      <c r="AF363" s="29"/>
      <c r="AG363" s="105"/>
      <c r="AH363" s="29"/>
      <c r="AI363" s="29"/>
      <c r="AJ363" s="29"/>
    </row>
    <row r="364" spans="1:36" x14ac:dyDescent="0.35">
      <c r="A364" s="102"/>
      <c r="B364" s="94"/>
      <c r="C364" s="95"/>
      <c r="D364" s="29"/>
      <c r="E364" s="29"/>
      <c r="F364" s="29"/>
      <c r="G364" s="29"/>
      <c r="H364" s="29"/>
      <c r="I364" s="29"/>
      <c r="J364" s="29"/>
      <c r="K364" s="29"/>
      <c r="L364" s="29"/>
      <c r="M364" s="29"/>
      <c r="N364" s="29"/>
      <c r="O364" s="29"/>
      <c r="P364" s="29"/>
      <c r="Q364" s="29"/>
      <c r="R364" s="29"/>
      <c r="S364" s="29"/>
      <c r="T364" s="29"/>
      <c r="U364" s="29"/>
      <c r="V364" s="29"/>
      <c r="W364" s="29"/>
      <c r="X364" s="29"/>
      <c r="Y364" s="29"/>
      <c r="Z364" s="29"/>
      <c r="AA364" s="29"/>
      <c r="AB364" s="29"/>
      <c r="AC364" s="29"/>
      <c r="AD364" s="29"/>
      <c r="AE364" s="29"/>
      <c r="AF364" s="29"/>
      <c r="AG364" s="105"/>
      <c r="AH364" s="29"/>
      <c r="AI364" s="29"/>
      <c r="AJ364" s="29"/>
    </row>
    <row r="365" spans="1:36" x14ac:dyDescent="0.35">
      <c r="A365" s="102"/>
      <c r="B365" s="94"/>
      <c r="C365" s="95"/>
      <c r="D365" s="29"/>
      <c r="E365" s="29"/>
      <c r="F365" s="29"/>
      <c r="G365" s="29"/>
      <c r="H365" s="29"/>
      <c r="I365" s="29"/>
      <c r="J365" s="29"/>
      <c r="K365" s="29"/>
      <c r="L365" s="29"/>
      <c r="M365" s="29"/>
      <c r="N365" s="29"/>
      <c r="O365" s="29"/>
      <c r="P365" s="29"/>
      <c r="Q365" s="29"/>
      <c r="R365" s="29"/>
      <c r="S365" s="29"/>
      <c r="T365" s="29"/>
      <c r="U365" s="29"/>
      <c r="V365" s="29"/>
      <c r="W365" s="29"/>
      <c r="X365" s="29"/>
      <c r="Y365" s="29"/>
      <c r="Z365" s="29"/>
      <c r="AA365" s="29"/>
      <c r="AB365" s="29"/>
      <c r="AC365" s="29"/>
      <c r="AD365" s="29"/>
      <c r="AE365" s="29"/>
      <c r="AF365" s="29"/>
      <c r="AG365" s="105"/>
      <c r="AH365" s="29"/>
      <c r="AI365" s="29"/>
      <c r="AJ365" s="29"/>
    </row>
    <row r="366" spans="1:36" x14ac:dyDescent="0.35">
      <c r="A366" s="102"/>
      <c r="B366" s="94"/>
      <c r="C366" s="95"/>
      <c r="D366" s="29"/>
      <c r="E366" s="29"/>
      <c r="F366" s="29"/>
      <c r="G366" s="29"/>
      <c r="H366" s="29"/>
      <c r="I366" s="29"/>
      <c r="J366" s="29"/>
      <c r="K366" s="29"/>
      <c r="L366" s="29"/>
      <c r="M366" s="29"/>
      <c r="N366" s="29"/>
      <c r="O366" s="29"/>
      <c r="P366" s="29"/>
      <c r="Q366" s="29"/>
      <c r="R366" s="29"/>
      <c r="S366" s="29"/>
      <c r="T366" s="29"/>
      <c r="U366" s="29"/>
      <c r="V366" s="29"/>
      <c r="W366" s="29"/>
      <c r="X366" s="29"/>
      <c r="Y366" s="29"/>
      <c r="Z366" s="29"/>
      <c r="AA366" s="29"/>
      <c r="AB366" s="29"/>
      <c r="AC366" s="29"/>
      <c r="AD366" s="29"/>
      <c r="AE366" s="29"/>
      <c r="AF366" s="29"/>
      <c r="AG366" s="105"/>
      <c r="AH366" s="29"/>
      <c r="AI366" s="29"/>
      <c r="AJ366" s="29"/>
    </row>
    <row r="367" spans="1:36" x14ac:dyDescent="0.35">
      <c r="A367" s="102"/>
      <c r="B367" s="94"/>
      <c r="C367" s="95"/>
      <c r="D367" s="29"/>
      <c r="E367" s="29"/>
      <c r="F367" s="29"/>
      <c r="G367" s="29"/>
      <c r="H367" s="29"/>
      <c r="I367" s="29"/>
      <c r="J367" s="29"/>
      <c r="K367" s="29"/>
      <c r="L367" s="29"/>
      <c r="M367" s="29"/>
      <c r="N367" s="29"/>
      <c r="O367" s="29"/>
      <c r="P367" s="29"/>
      <c r="Q367" s="29"/>
      <c r="R367" s="29"/>
      <c r="S367" s="29"/>
      <c r="T367" s="29"/>
      <c r="U367" s="29"/>
      <c r="V367" s="29"/>
      <c r="W367" s="29"/>
      <c r="X367" s="29"/>
      <c r="Y367" s="29"/>
      <c r="Z367" s="29"/>
      <c r="AA367" s="29"/>
      <c r="AB367" s="29"/>
      <c r="AC367" s="29"/>
      <c r="AD367" s="29"/>
      <c r="AE367" s="29"/>
      <c r="AF367" s="29"/>
      <c r="AG367" s="105"/>
      <c r="AH367" s="29"/>
      <c r="AI367" s="29"/>
      <c r="AJ367" s="29"/>
    </row>
    <row r="368" spans="1:36" x14ac:dyDescent="0.35">
      <c r="A368" s="102"/>
      <c r="B368" s="94"/>
      <c r="C368" s="95"/>
      <c r="D368" s="29"/>
      <c r="E368" s="29"/>
      <c r="F368" s="29"/>
      <c r="G368" s="29"/>
      <c r="H368" s="29"/>
      <c r="I368" s="29"/>
      <c r="J368" s="29"/>
      <c r="K368" s="29"/>
      <c r="L368" s="29"/>
      <c r="M368" s="29"/>
      <c r="N368" s="29"/>
      <c r="O368" s="29"/>
      <c r="P368" s="29"/>
      <c r="Q368" s="29"/>
      <c r="R368" s="29"/>
      <c r="S368" s="29"/>
      <c r="T368" s="29"/>
      <c r="U368" s="29"/>
      <c r="V368" s="29"/>
      <c r="W368" s="29"/>
      <c r="X368" s="29"/>
      <c r="Y368" s="29"/>
      <c r="Z368" s="29"/>
      <c r="AA368" s="29"/>
      <c r="AB368" s="29"/>
      <c r="AC368" s="29"/>
      <c r="AD368" s="29"/>
      <c r="AE368" s="29"/>
      <c r="AF368" s="29"/>
      <c r="AG368" s="105"/>
      <c r="AH368" s="29"/>
      <c r="AI368" s="29"/>
      <c r="AJ368" s="29"/>
    </row>
    <row r="369" spans="1:36" x14ac:dyDescent="0.35">
      <c r="A369" s="102"/>
      <c r="B369" s="94"/>
      <c r="C369" s="95"/>
      <c r="D369" s="29"/>
      <c r="E369" s="29"/>
      <c r="F369" s="29"/>
      <c r="G369" s="29"/>
      <c r="H369" s="29"/>
      <c r="I369" s="29"/>
      <c r="J369" s="29"/>
      <c r="K369" s="29"/>
      <c r="L369" s="29"/>
      <c r="M369" s="29"/>
      <c r="N369" s="29"/>
      <c r="O369" s="29"/>
      <c r="P369" s="29"/>
      <c r="Q369" s="29"/>
      <c r="R369" s="29"/>
      <c r="S369" s="29"/>
      <c r="T369" s="29"/>
      <c r="U369" s="29"/>
      <c r="V369" s="29"/>
      <c r="W369" s="29"/>
      <c r="X369" s="29"/>
      <c r="Y369" s="29"/>
      <c r="Z369" s="29"/>
      <c r="AA369" s="29"/>
      <c r="AB369" s="29"/>
      <c r="AC369" s="29"/>
      <c r="AD369" s="29"/>
      <c r="AE369" s="29"/>
      <c r="AF369" s="29"/>
      <c r="AG369" s="105"/>
      <c r="AH369" s="29"/>
      <c r="AI369" s="29"/>
      <c r="AJ369" s="29"/>
    </row>
    <row r="370" spans="1:36" x14ac:dyDescent="0.35">
      <c r="A370" s="102"/>
      <c r="B370" s="94"/>
      <c r="C370" s="95"/>
      <c r="D370" s="29"/>
      <c r="E370" s="29"/>
      <c r="F370" s="29"/>
      <c r="G370" s="29"/>
      <c r="H370" s="29"/>
      <c r="I370" s="29"/>
      <c r="J370" s="29"/>
      <c r="K370" s="29"/>
      <c r="L370" s="29"/>
      <c r="M370" s="29"/>
      <c r="N370" s="29"/>
      <c r="O370" s="29"/>
      <c r="P370" s="29"/>
      <c r="Q370" s="29"/>
      <c r="R370" s="29"/>
      <c r="S370" s="29"/>
      <c r="T370" s="29"/>
      <c r="U370" s="29"/>
      <c r="V370" s="29"/>
      <c r="W370" s="29"/>
      <c r="X370" s="29"/>
      <c r="Y370" s="29"/>
      <c r="Z370" s="29"/>
      <c r="AA370" s="29"/>
      <c r="AB370" s="29"/>
      <c r="AC370" s="29"/>
      <c r="AD370" s="29"/>
      <c r="AE370" s="29"/>
      <c r="AF370" s="29"/>
      <c r="AG370" s="105"/>
      <c r="AH370" s="29"/>
      <c r="AI370" s="29"/>
      <c r="AJ370" s="29"/>
    </row>
    <row r="371" spans="1:36" x14ac:dyDescent="0.35">
      <c r="A371" s="102"/>
      <c r="B371" s="94"/>
      <c r="C371" s="95"/>
      <c r="D371" s="29"/>
      <c r="E371" s="29"/>
      <c r="F371" s="29"/>
      <c r="G371" s="29"/>
      <c r="H371" s="29"/>
      <c r="I371" s="29"/>
      <c r="J371" s="29"/>
      <c r="K371" s="29"/>
      <c r="L371" s="29"/>
      <c r="M371" s="29"/>
      <c r="N371" s="29"/>
      <c r="O371" s="29"/>
      <c r="P371" s="29"/>
      <c r="Q371" s="29"/>
      <c r="R371" s="29"/>
      <c r="S371" s="29"/>
      <c r="T371" s="29"/>
      <c r="U371" s="29"/>
      <c r="V371" s="29"/>
      <c r="W371" s="29"/>
      <c r="X371" s="29"/>
      <c r="Y371" s="29"/>
      <c r="Z371" s="29"/>
      <c r="AA371" s="29"/>
      <c r="AB371" s="29"/>
      <c r="AC371" s="29"/>
      <c r="AD371" s="29"/>
      <c r="AE371" s="29"/>
      <c r="AF371" s="29"/>
      <c r="AG371" s="105"/>
      <c r="AH371" s="29"/>
      <c r="AI371" s="29"/>
      <c r="AJ371" s="29"/>
    </row>
    <row r="372" spans="1:36" x14ac:dyDescent="0.35">
      <c r="A372" s="102"/>
      <c r="B372" s="94"/>
      <c r="C372" s="95"/>
      <c r="D372" s="29"/>
      <c r="E372" s="29"/>
      <c r="F372" s="29"/>
      <c r="G372" s="29"/>
      <c r="H372" s="29"/>
      <c r="I372" s="29"/>
      <c r="J372" s="29"/>
      <c r="K372" s="29"/>
      <c r="L372" s="29"/>
      <c r="M372" s="29"/>
      <c r="N372" s="29"/>
      <c r="O372" s="29"/>
      <c r="P372" s="29"/>
      <c r="Q372" s="29"/>
      <c r="R372" s="29"/>
      <c r="S372" s="29"/>
      <c r="T372" s="29"/>
      <c r="U372" s="29"/>
      <c r="V372" s="29"/>
      <c r="W372" s="29"/>
      <c r="X372" s="29"/>
      <c r="Y372" s="29"/>
      <c r="Z372" s="29"/>
      <c r="AA372" s="29"/>
      <c r="AB372" s="29"/>
      <c r="AC372" s="29"/>
      <c r="AD372" s="29"/>
      <c r="AE372" s="29"/>
      <c r="AF372" s="29"/>
      <c r="AG372" s="105"/>
      <c r="AH372" s="29"/>
      <c r="AI372" s="29"/>
      <c r="AJ372" s="29"/>
    </row>
    <row r="373" spans="1:36" x14ac:dyDescent="0.35">
      <c r="A373" s="102"/>
      <c r="B373" s="94"/>
      <c r="C373" s="95"/>
      <c r="D373" s="29"/>
      <c r="E373" s="29"/>
      <c r="F373" s="29"/>
      <c r="G373" s="29"/>
      <c r="H373" s="29"/>
      <c r="I373" s="29"/>
      <c r="J373" s="29"/>
      <c r="K373" s="29"/>
      <c r="L373" s="29"/>
      <c r="M373" s="29"/>
      <c r="N373" s="29"/>
      <c r="O373" s="29"/>
      <c r="P373" s="29"/>
      <c r="Q373" s="29"/>
      <c r="R373" s="29"/>
      <c r="S373" s="29"/>
      <c r="T373" s="29"/>
      <c r="U373" s="29"/>
      <c r="V373" s="29"/>
      <c r="W373" s="29"/>
      <c r="X373" s="29"/>
      <c r="Y373" s="29"/>
      <c r="Z373" s="29"/>
      <c r="AA373" s="29"/>
      <c r="AB373" s="29"/>
      <c r="AC373" s="29"/>
      <c r="AD373" s="29"/>
      <c r="AE373" s="29"/>
      <c r="AF373" s="29"/>
      <c r="AG373" s="105"/>
      <c r="AH373" s="29"/>
      <c r="AI373" s="29"/>
      <c r="AJ373" s="29"/>
    </row>
    <row r="374" spans="1:36" x14ac:dyDescent="0.35">
      <c r="A374" s="102"/>
      <c r="B374" s="94"/>
      <c r="C374" s="95"/>
      <c r="D374" s="29"/>
      <c r="E374" s="29"/>
      <c r="F374" s="29"/>
      <c r="G374" s="29"/>
      <c r="H374" s="29"/>
      <c r="I374" s="29"/>
      <c r="J374" s="29"/>
      <c r="K374" s="29"/>
      <c r="L374" s="29"/>
      <c r="M374" s="29"/>
      <c r="N374" s="29"/>
      <c r="O374" s="29"/>
      <c r="P374" s="29"/>
      <c r="Q374" s="29"/>
      <c r="R374" s="29"/>
      <c r="S374" s="29"/>
      <c r="T374" s="29"/>
      <c r="U374" s="29"/>
      <c r="V374" s="29"/>
      <c r="W374" s="29"/>
      <c r="X374" s="29"/>
      <c r="Y374" s="29"/>
      <c r="Z374" s="29"/>
      <c r="AA374" s="29"/>
      <c r="AB374" s="29"/>
      <c r="AC374" s="29"/>
      <c r="AD374" s="29"/>
      <c r="AE374" s="29"/>
      <c r="AF374" s="29"/>
      <c r="AG374" s="105"/>
      <c r="AH374" s="29"/>
      <c r="AI374" s="29"/>
      <c r="AJ374" s="29"/>
    </row>
    <row r="375" spans="1:36" x14ac:dyDescent="0.35">
      <c r="A375" s="102"/>
      <c r="B375" s="94"/>
      <c r="C375" s="95"/>
      <c r="D375" s="29"/>
      <c r="E375" s="29"/>
      <c r="F375" s="29"/>
      <c r="G375" s="29"/>
      <c r="H375" s="29"/>
      <c r="I375" s="29"/>
      <c r="J375" s="29"/>
      <c r="K375" s="29"/>
      <c r="L375" s="29"/>
      <c r="M375" s="29"/>
      <c r="N375" s="29"/>
      <c r="O375" s="29"/>
      <c r="P375" s="29"/>
      <c r="Q375" s="29"/>
      <c r="R375" s="29"/>
      <c r="S375" s="29"/>
      <c r="T375" s="29"/>
      <c r="U375" s="29"/>
      <c r="V375" s="29"/>
      <c r="W375" s="29"/>
      <c r="X375" s="29"/>
      <c r="Y375" s="29"/>
      <c r="Z375" s="29"/>
      <c r="AA375" s="29"/>
      <c r="AB375" s="29"/>
      <c r="AC375" s="29"/>
      <c r="AD375" s="29"/>
      <c r="AE375" s="29"/>
      <c r="AF375" s="29"/>
      <c r="AG375" s="105"/>
      <c r="AH375" s="29"/>
      <c r="AI375" s="29"/>
      <c r="AJ375" s="29"/>
    </row>
    <row r="376" spans="1:36" x14ac:dyDescent="0.35">
      <c r="A376" s="102"/>
      <c r="B376" s="94"/>
      <c r="C376" s="95"/>
      <c r="D376" s="29"/>
      <c r="E376" s="29"/>
      <c r="F376" s="29"/>
      <c r="G376" s="29"/>
      <c r="H376" s="29"/>
      <c r="I376" s="29"/>
      <c r="J376" s="29"/>
      <c r="K376" s="29"/>
      <c r="L376" s="29"/>
      <c r="M376" s="29"/>
      <c r="N376" s="29"/>
      <c r="O376" s="29"/>
      <c r="P376" s="29"/>
      <c r="Q376" s="29"/>
      <c r="R376" s="29"/>
      <c r="S376" s="29"/>
      <c r="T376" s="29"/>
      <c r="U376" s="29"/>
      <c r="V376" s="29"/>
      <c r="W376" s="29"/>
      <c r="X376" s="29"/>
      <c r="Y376" s="29"/>
      <c r="Z376" s="29"/>
      <c r="AA376" s="29"/>
      <c r="AB376" s="29"/>
      <c r="AC376" s="29"/>
      <c r="AD376" s="29"/>
      <c r="AE376" s="29"/>
      <c r="AF376" s="29"/>
      <c r="AG376" s="105"/>
      <c r="AH376" s="29"/>
      <c r="AI376" s="29"/>
      <c r="AJ376" s="29"/>
    </row>
    <row r="377" spans="1:36" x14ac:dyDescent="0.35">
      <c r="A377" s="102"/>
      <c r="B377" s="94"/>
      <c r="C377" s="95"/>
      <c r="D377" s="29"/>
      <c r="E377" s="29"/>
      <c r="F377" s="29"/>
      <c r="G377" s="29"/>
      <c r="H377" s="29"/>
      <c r="I377" s="29"/>
      <c r="J377" s="29"/>
      <c r="K377" s="29"/>
      <c r="L377" s="29"/>
      <c r="M377" s="29"/>
      <c r="N377" s="29"/>
      <c r="O377" s="29"/>
      <c r="P377" s="29"/>
      <c r="Q377" s="29"/>
      <c r="R377" s="29"/>
      <c r="S377" s="29"/>
      <c r="T377" s="29"/>
      <c r="U377" s="29"/>
      <c r="V377" s="29"/>
      <c r="W377" s="29"/>
      <c r="X377" s="29"/>
      <c r="Y377" s="29"/>
      <c r="Z377" s="29"/>
      <c r="AA377" s="29"/>
      <c r="AB377" s="29"/>
      <c r="AC377" s="29"/>
      <c r="AD377" s="29"/>
      <c r="AE377" s="29"/>
      <c r="AF377" s="29"/>
      <c r="AG377" s="105"/>
      <c r="AH377" s="29"/>
      <c r="AI377" s="29"/>
      <c r="AJ377" s="29"/>
    </row>
    <row r="378" spans="1:36" x14ac:dyDescent="0.35">
      <c r="A378" s="102"/>
      <c r="B378" s="94"/>
      <c r="C378" s="95"/>
      <c r="D378" s="29"/>
      <c r="E378" s="29"/>
      <c r="F378" s="29"/>
      <c r="G378" s="29"/>
      <c r="H378" s="29"/>
      <c r="I378" s="29"/>
      <c r="J378" s="29"/>
      <c r="K378" s="29"/>
      <c r="L378" s="29"/>
      <c r="M378" s="29"/>
      <c r="N378" s="29"/>
      <c r="O378" s="29"/>
      <c r="P378" s="29"/>
      <c r="Q378" s="29"/>
      <c r="R378" s="29"/>
      <c r="S378" s="29"/>
      <c r="T378" s="29"/>
      <c r="U378" s="29"/>
      <c r="V378" s="29"/>
      <c r="W378" s="29"/>
      <c r="X378" s="29"/>
      <c r="Y378" s="29"/>
      <c r="Z378" s="29"/>
      <c r="AA378" s="29"/>
      <c r="AB378" s="29"/>
      <c r="AC378" s="29"/>
      <c r="AD378" s="29"/>
      <c r="AE378" s="29"/>
      <c r="AF378" s="29"/>
      <c r="AG378" s="105"/>
      <c r="AH378" s="29"/>
      <c r="AI378" s="29"/>
      <c r="AJ378" s="29"/>
    </row>
    <row r="379" spans="1:36" x14ac:dyDescent="0.35">
      <c r="A379" s="102"/>
      <c r="B379" s="94"/>
      <c r="C379" s="95"/>
      <c r="D379" s="29"/>
      <c r="E379" s="29"/>
      <c r="F379" s="29"/>
      <c r="G379" s="29"/>
      <c r="H379" s="29"/>
      <c r="I379" s="29"/>
      <c r="J379" s="29"/>
      <c r="K379" s="29"/>
      <c r="L379" s="29"/>
      <c r="M379" s="29"/>
      <c r="N379" s="29"/>
      <c r="O379" s="29"/>
      <c r="P379" s="29"/>
      <c r="Q379" s="29"/>
      <c r="R379" s="29"/>
      <c r="S379" s="29"/>
      <c r="T379" s="29"/>
      <c r="U379" s="29"/>
      <c r="V379" s="29"/>
      <c r="W379" s="29"/>
      <c r="X379" s="29"/>
      <c r="Y379" s="29"/>
      <c r="Z379" s="29"/>
      <c r="AA379" s="29"/>
      <c r="AB379" s="29"/>
      <c r="AC379" s="29"/>
      <c r="AD379" s="29"/>
      <c r="AE379" s="29"/>
      <c r="AF379" s="29"/>
      <c r="AG379" s="105"/>
      <c r="AH379" s="29"/>
      <c r="AI379" s="29"/>
      <c r="AJ379" s="29"/>
    </row>
    <row r="380" spans="1:36" x14ac:dyDescent="0.35">
      <c r="A380" s="102"/>
      <c r="B380" s="94"/>
      <c r="C380" s="95"/>
      <c r="D380" s="29"/>
      <c r="E380" s="29"/>
      <c r="F380" s="29"/>
      <c r="G380" s="29"/>
      <c r="H380" s="29"/>
      <c r="I380" s="29"/>
      <c r="J380" s="29"/>
      <c r="K380" s="29"/>
      <c r="L380" s="29"/>
      <c r="M380" s="29"/>
      <c r="N380" s="29"/>
      <c r="O380" s="29"/>
      <c r="P380" s="29"/>
      <c r="Q380" s="29"/>
      <c r="R380" s="29"/>
      <c r="S380" s="29"/>
      <c r="T380" s="29"/>
      <c r="U380" s="29"/>
      <c r="V380" s="29"/>
      <c r="W380" s="29"/>
      <c r="X380" s="29"/>
      <c r="Y380" s="29"/>
      <c r="Z380" s="29"/>
      <c r="AA380" s="29"/>
      <c r="AB380" s="29"/>
      <c r="AC380" s="29"/>
      <c r="AD380" s="29"/>
      <c r="AE380" s="29"/>
      <c r="AF380" s="29"/>
      <c r="AG380" s="105"/>
      <c r="AH380" s="29"/>
      <c r="AI380" s="29"/>
      <c r="AJ380" s="29"/>
    </row>
    <row r="381" spans="1:36" x14ac:dyDescent="0.35">
      <c r="A381" s="102"/>
      <c r="B381" s="94"/>
      <c r="C381" s="95"/>
      <c r="D381" s="29"/>
      <c r="E381" s="29"/>
      <c r="F381" s="29"/>
      <c r="G381" s="29"/>
      <c r="H381" s="29"/>
      <c r="I381" s="29"/>
      <c r="J381" s="29"/>
      <c r="K381" s="29"/>
      <c r="L381" s="29"/>
      <c r="M381" s="29"/>
      <c r="N381" s="29"/>
      <c r="O381" s="29"/>
      <c r="P381" s="29"/>
      <c r="Q381" s="29"/>
      <c r="R381" s="29"/>
      <c r="S381" s="29"/>
      <c r="T381" s="29"/>
      <c r="U381" s="29"/>
      <c r="V381" s="29"/>
      <c r="W381" s="29"/>
      <c r="X381" s="29"/>
      <c r="Y381" s="29"/>
      <c r="Z381" s="29"/>
      <c r="AA381" s="29"/>
      <c r="AB381" s="29"/>
      <c r="AC381" s="29"/>
      <c r="AD381" s="29"/>
      <c r="AE381" s="29"/>
      <c r="AF381" s="29"/>
      <c r="AG381" s="105"/>
      <c r="AH381" s="29"/>
      <c r="AI381" s="29"/>
      <c r="AJ381" s="29"/>
    </row>
    <row r="382" spans="1:36" x14ac:dyDescent="0.35">
      <c r="A382" s="102"/>
      <c r="B382" s="94"/>
      <c r="C382" s="95"/>
      <c r="D382" s="29"/>
      <c r="E382" s="29"/>
      <c r="F382" s="29"/>
      <c r="G382" s="29"/>
      <c r="H382" s="29"/>
      <c r="I382" s="29"/>
      <c r="J382" s="29"/>
      <c r="K382" s="29"/>
      <c r="L382" s="29"/>
      <c r="M382" s="29"/>
      <c r="N382" s="29"/>
      <c r="O382" s="29"/>
      <c r="P382" s="29"/>
      <c r="Q382" s="29"/>
      <c r="R382" s="29"/>
      <c r="S382" s="29"/>
      <c r="T382" s="29"/>
      <c r="U382" s="29"/>
      <c r="V382" s="29"/>
      <c r="W382" s="29"/>
      <c r="X382" s="29"/>
      <c r="Y382" s="29"/>
      <c r="Z382" s="29"/>
      <c r="AA382" s="29"/>
      <c r="AB382" s="29"/>
      <c r="AC382" s="29"/>
      <c r="AD382" s="29"/>
      <c r="AE382" s="29"/>
      <c r="AF382" s="29"/>
      <c r="AG382" s="105"/>
      <c r="AH382" s="29"/>
      <c r="AI382" s="29"/>
      <c r="AJ382" s="29"/>
    </row>
    <row r="383" spans="1:36" x14ac:dyDescent="0.35">
      <c r="A383" s="102"/>
      <c r="B383" s="94"/>
      <c r="C383" s="95"/>
      <c r="D383" s="29"/>
      <c r="E383" s="29"/>
      <c r="F383" s="29"/>
      <c r="G383" s="29"/>
      <c r="H383" s="29"/>
      <c r="I383" s="29"/>
      <c r="J383" s="29"/>
      <c r="K383" s="29"/>
      <c r="L383" s="29"/>
      <c r="M383" s="29"/>
      <c r="N383" s="29"/>
      <c r="O383" s="29"/>
      <c r="P383" s="29"/>
      <c r="Q383" s="29"/>
      <c r="R383" s="29"/>
      <c r="S383" s="29"/>
      <c r="T383" s="29"/>
      <c r="U383" s="29"/>
      <c r="V383" s="29"/>
      <c r="W383" s="29"/>
      <c r="X383" s="29"/>
      <c r="Y383" s="29"/>
      <c r="Z383" s="29"/>
      <c r="AA383" s="29"/>
      <c r="AB383" s="29"/>
      <c r="AC383" s="29"/>
      <c r="AD383" s="29"/>
      <c r="AE383" s="29"/>
      <c r="AF383" s="29"/>
      <c r="AG383" s="105"/>
      <c r="AH383" s="29"/>
      <c r="AI383" s="29"/>
      <c r="AJ383" s="29"/>
    </row>
    <row r="384" spans="1:36" x14ac:dyDescent="0.35">
      <c r="A384" s="102"/>
      <c r="B384" s="94"/>
      <c r="C384" s="95"/>
      <c r="D384" s="29"/>
      <c r="E384" s="29"/>
      <c r="F384" s="29"/>
      <c r="G384" s="29"/>
      <c r="H384" s="29"/>
      <c r="I384" s="29"/>
      <c r="J384" s="29"/>
      <c r="K384" s="29"/>
      <c r="L384" s="29"/>
      <c r="M384" s="29"/>
      <c r="N384" s="29"/>
      <c r="O384" s="29"/>
      <c r="P384" s="29"/>
      <c r="Q384" s="29"/>
      <c r="R384" s="29"/>
      <c r="S384" s="29"/>
      <c r="T384" s="29"/>
      <c r="U384" s="29"/>
      <c r="V384" s="29"/>
      <c r="W384" s="29"/>
      <c r="X384" s="29"/>
      <c r="Y384" s="29"/>
      <c r="Z384" s="29"/>
      <c r="AA384" s="29"/>
      <c r="AB384" s="29"/>
      <c r="AC384" s="29"/>
      <c r="AD384" s="29"/>
      <c r="AE384" s="29"/>
      <c r="AF384" s="29"/>
      <c r="AG384" s="105"/>
      <c r="AH384" s="29"/>
      <c r="AI384" s="29"/>
      <c r="AJ384" s="29"/>
    </row>
    <row r="385" spans="1:36" x14ac:dyDescent="0.35">
      <c r="A385" s="102"/>
      <c r="B385" s="94"/>
      <c r="C385" s="95"/>
      <c r="D385" s="29"/>
      <c r="E385" s="29"/>
      <c r="F385" s="29"/>
      <c r="G385" s="29"/>
      <c r="H385" s="29"/>
      <c r="I385" s="29"/>
      <c r="J385" s="29"/>
      <c r="K385" s="29"/>
      <c r="L385" s="29"/>
      <c r="M385" s="29"/>
      <c r="N385" s="29"/>
      <c r="O385" s="29"/>
      <c r="P385" s="29"/>
      <c r="Q385" s="29"/>
      <c r="R385" s="29"/>
      <c r="S385" s="29"/>
      <c r="T385" s="29"/>
      <c r="U385" s="29"/>
      <c r="V385" s="29"/>
      <c r="W385" s="29"/>
      <c r="X385" s="29"/>
      <c r="Y385" s="29"/>
      <c r="Z385" s="29"/>
      <c r="AA385" s="29"/>
      <c r="AB385" s="29"/>
      <c r="AC385" s="29"/>
      <c r="AD385" s="29"/>
      <c r="AE385" s="29"/>
      <c r="AF385" s="29"/>
      <c r="AG385" s="105"/>
      <c r="AH385" s="29"/>
      <c r="AI385" s="29"/>
      <c r="AJ385" s="29"/>
    </row>
    <row r="386" spans="1:36" x14ac:dyDescent="0.35">
      <c r="A386" s="102"/>
      <c r="B386" s="94"/>
      <c r="C386" s="95"/>
      <c r="D386" s="29"/>
      <c r="E386" s="29"/>
      <c r="F386" s="29"/>
      <c r="G386" s="29"/>
      <c r="H386" s="29"/>
      <c r="I386" s="29"/>
      <c r="J386" s="29"/>
      <c r="K386" s="29"/>
      <c r="L386" s="29"/>
      <c r="M386" s="29"/>
      <c r="N386" s="29"/>
      <c r="O386" s="29"/>
      <c r="P386" s="29"/>
      <c r="Q386" s="29"/>
      <c r="R386" s="29"/>
      <c r="S386" s="29"/>
      <c r="T386" s="29"/>
      <c r="U386" s="29"/>
      <c r="V386" s="29"/>
      <c r="W386" s="29"/>
      <c r="X386" s="29"/>
      <c r="Y386" s="29"/>
      <c r="Z386" s="29"/>
      <c r="AA386" s="29"/>
      <c r="AB386" s="29"/>
      <c r="AC386" s="29"/>
      <c r="AD386" s="29"/>
      <c r="AE386" s="29"/>
      <c r="AF386" s="29"/>
      <c r="AG386" s="105"/>
      <c r="AH386" s="29"/>
      <c r="AI386" s="29"/>
      <c r="AJ386" s="29"/>
    </row>
    <row r="387" spans="1:36" x14ac:dyDescent="0.35">
      <c r="A387" s="102"/>
      <c r="B387" s="94"/>
      <c r="C387" s="95"/>
      <c r="D387" s="29"/>
      <c r="E387" s="29"/>
      <c r="F387" s="29"/>
      <c r="G387" s="29"/>
      <c r="H387" s="29"/>
      <c r="I387" s="29"/>
      <c r="J387" s="29"/>
      <c r="K387" s="29"/>
      <c r="L387" s="29"/>
      <c r="M387" s="29"/>
      <c r="N387" s="29"/>
      <c r="O387" s="29"/>
      <c r="P387" s="29"/>
      <c r="Q387" s="29"/>
      <c r="R387" s="29"/>
      <c r="S387" s="29"/>
      <c r="T387" s="29"/>
      <c r="U387" s="29"/>
      <c r="V387" s="29"/>
      <c r="W387" s="29"/>
      <c r="X387" s="29"/>
      <c r="Y387" s="29"/>
      <c r="Z387" s="29"/>
      <c r="AA387" s="29"/>
      <c r="AB387" s="29"/>
      <c r="AC387" s="29"/>
      <c r="AD387" s="29"/>
      <c r="AE387" s="29"/>
      <c r="AF387" s="29"/>
      <c r="AG387" s="105"/>
      <c r="AH387" s="29"/>
      <c r="AI387" s="29"/>
      <c r="AJ387" s="29"/>
    </row>
    <row r="388" spans="1:36" x14ac:dyDescent="0.35">
      <c r="A388" s="102"/>
      <c r="B388" s="94"/>
      <c r="C388" s="95"/>
      <c r="D388" s="29"/>
      <c r="E388" s="29"/>
      <c r="F388" s="29"/>
      <c r="G388" s="29"/>
      <c r="H388" s="29"/>
      <c r="I388" s="29"/>
      <c r="J388" s="29"/>
      <c r="K388" s="29"/>
      <c r="L388" s="29"/>
      <c r="M388" s="29"/>
      <c r="N388" s="29"/>
      <c r="O388" s="29"/>
      <c r="P388" s="29"/>
      <c r="Q388" s="29"/>
      <c r="R388" s="29"/>
      <c r="S388" s="29"/>
      <c r="T388" s="29"/>
      <c r="U388" s="29"/>
      <c r="V388" s="29"/>
      <c r="W388" s="29"/>
      <c r="X388" s="29"/>
      <c r="Y388" s="29"/>
      <c r="Z388" s="29"/>
      <c r="AA388" s="29"/>
      <c r="AB388" s="29"/>
      <c r="AC388" s="29"/>
      <c r="AD388" s="29"/>
      <c r="AE388" s="29"/>
      <c r="AF388" s="29"/>
      <c r="AG388" s="105"/>
      <c r="AH388" s="29"/>
      <c r="AI388" s="29"/>
      <c r="AJ388" s="29"/>
    </row>
    <row r="389" spans="1:36" x14ac:dyDescent="0.35">
      <c r="A389" s="102"/>
      <c r="B389" s="94"/>
      <c r="C389" s="95"/>
      <c r="D389" s="29"/>
      <c r="E389" s="29"/>
      <c r="F389" s="29"/>
      <c r="G389" s="29"/>
      <c r="H389" s="29"/>
      <c r="I389" s="29"/>
      <c r="J389" s="29"/>
      <c r="K389" s="29"/>
      <c r="L389" s="29"/>
      <c r="M389" s="29"/>
      <c r="N389" s="29"/>
      <c r="O389" s="29"/>
      <c r="P389" s="29"/>
      <c r="Q389" s="29"/>
      <c r="R389" s="29"/>
      <c r="S389" s="29"/>
      <c r="T389" s="29"/>
      <c r="U389" s="29"/>
      <c r="V389" s="29"/>
      <c r="W389" s="29"/>
      <c r="X389" s="29"/>
      <c r="Y389" s="29"/>
      <c r="Z389" s="29"/>
      <c r="AA389" s="29"/>
      <c r="AB389" s="29"/>
      <c r="AC389" s="29"/>
      <c r="AD389" s="29"/>
      <c r="AE389" s="29"/>
      <c r="AF389" s="29"/>
      <c r="AG389" s="105"/>
      <c r="AH389" s="29"/>
      <c r="AI389" s="29"/>
      <c r="AJ389" s="29"/>
    </row>
    <row r="390" spans="1:36" x14ac:dyDescent="0.35">
      <c r="A390" s="102"/>
      <c r="B390" s="94"/>
      <c r="C390" s="95"/>
      <c r="D390" s="29"/>
      <c r="E390" s="29"/>
      <c r="F390" s="29"/>
      <c r="G390" s="29"/>
      <c r="H390" s="29"/>
      <c r="I390" s="29"/>
      <c r="J390" s="29"/>
      <c r="K390" s="29"/>
      <c r="L390" s="29"/>
      <c r="M390" s="29"/>
      <c r="N390" s="29"/>
      <c r="O390" s="29"/>
      <c r="P390" s="29"/>
      <c r="Q390" s="29"/>
      <c r="R390" s="29"/>
      <c r="S390" s="29"/>
      <c r="T390" s="29"/>
      <c r="U390" s="29"/>
      <c r="V390" s="29"/>
      <c r="W390" s="29"/>
      <c r="X390" s="29"/>
      <c r="Y390" s="29"/>
      <c r="Z390" s="29"/>
      <c r="AA390" s="29"/>
      <c r="AB390" s="29"/>
      <c r="AC390" s="29"/>
      <c r="AD390" s="29"/>
      <c r="AE390" s="29"/>
      <c r="AF390" s="29"/>
      <c r="AG390" s="105"/>
      <c r="AH390" s="29"/>
      <c r="AI390" s="29"/>
      <c r="AJ390" s="29"/>
    </row>
    <row r="391" spans="1:36" x14ac:dyDescent="0.35">
      <c r="A391" s="102"/>
      <c r="B391" s="94"/>
      <c r="C391" s="95"/>
      <c r="D391" s="29"/>
      <c r="E391" s="29"/>
      <c r="F391" s="29"/>
      <c r="G391" s="29"/>
      <c r="H391" s="29"/>
      <c r="I391" s="29"/>
      <c r="J391" s="29"/>
      <c r="K391" s="29"/>
      <c r="L391" s="29"/>
      <c r="M391" s="29"/>
      <c r="N391" s="29"/>
      <c r="O391" s="29"/>
      <c r="P391" s="29"/>
      <c r="Q391" s="29"/>
      <c r="R391" s="29"/>
      <c r="S391" s="29"/>
      <c r="T391" s="29"/>
      <c r="U391" s="29"/>
      <c r="V391" s="29"/>
      <c r="W391" s="29"/>
      <c r="X391" s="29"/>
      <c r="Y391" s="29"/>
      <c r="Z391" s="29"/>
      <c r="AA391" s="29"/>
      <c r="AB391" s="29"/>
      <c r="AC391" s="29"/>
      <c r="AD391" s="29"/>
      <c r="AE391" s="29"/>
      <c r="AF391" s="29"/>
      <c r="AG391" s="105"/>
      <c r="AH391" s="29"/>
      <c r="AI391" s="29"/>
      <c r="AJ391" s="29"/>
    </row>
    <row r="392" spans="1:36" x14ac:dyDescent="0.35">
      <c r="A392" s="102"/>
      <c r="B392" s="94"/>
      <c r="C392" s="95"/>
      <c r="D392" s="29"/>
      <c r="E392" s="29"/>
      <c r="F392" s="29"/>
      <c r="G392" s="29"/>
      <c r="H392" s="29"/>
      <c r="I392" s="29"/>
      <c r="J392" s="29"/>
      <c r="K392" s="29"/>
      <c r="L392" s="29"/>
      <c r="M392" s="29"/>
      <c r="N392" s="29"/>
      <c r="O392" s="29"/>
      <c r="P392" s="29"/>
      <c r="Q392" s="29"/>
      <c r="R392" s="29"/>
      <c r="S392" s="29"/>
      <c r="T392" s="29"/>
      <c r="U392" s="29"/>
      <c r="V392" s="29"/>
      <c r="W392" s="29"/>
      <c r="X392" s="29"/>
      <c r="Y392" s="29"/>
      <c r="Z392" s="29"/>
      <c r="AA392" s="29"/>
      <c r="AB392" s="29"/>
      <c r="AC392" s="29"/>
      <c r="AD392" s="29"/>
      <c r="AE392" s="29"/>
      <c r="AF392" s="29"/>
      <c r="AG392" s="105"/>
      <c r="AH392" s="29"/>
      <c r="AI392" s="29"/>
      <c r="AJ392" s="29"/>
    </row>
    <row r="393" spans="1:36" x14ac:dyDescent="0.35">
      <c r="A393" s="102"/>
      <c r="B393" s="94"/>
      <c r="C393" s="95"/>
      <c r="D393" s="29"/>
      <c r="E393" s="29"/>
      <c r="F393" s="29"/>
      <c r="G393" s="29"/>
      <c r="H393" s="29"/>
      <c r="I393" s="29"/>
      <c r="J393" s="29"/>
      <c r="K393" s="29"/>
      <c r="L393" s="29"/>
      <c r="M393" s="29"/>
      <c r="N393" s="29"/>
      <c r="O393" s="29"/>
      <c r="P393" s="29"/>
      <c r="Q393" s="29"/>
      <c r="R393" s="29"/>
      <c r="S393" s="29"/>
      <c r="T393" s="29"/>
      <c r="U393" s="29"/>
      <c r="V393" s="29"/>
      <c r="W393" s="29"/>
      <c r="X393" s="29"/>
      <c r="Y393" s="29"/>
      <c r="Z393" s="29"/>
      <c r="AA393" s="29"/>
      <c r="AB393" s="29"/>
      <c r="AC393" s="29"/>
      <c r="AD393" s="29"/>
      <c r="AE393" s="29"/>
      <c r="AF393" s="29"/>
      <c r="AG393" s="105"/>
      <c r="AH393" s="29"/>
      <c r="AI393" s="29"/>
      <c r="AJ393" s="29"/>
    </row>
  </sheetData>
  <sheetProtection deleteRows="0" selectLockedCells="1" sort="0"/>
  <mergeCells count="41">
    <mergeCell ref="AE6:AE7"/>
    <mergeCell ref="AF6:AF7"/>
    <mergeCell ref="C338:L338"/>
    <mergeCell ref="AD5:AF5"/>
    <mergeCell ref="AG5:AG7"/>
    <mergeCell ref="W6:W7"/>
    <mergeCell ref="X6:X7"/>
    <mergeCell ref="Y6:Y7"/>
    <mergeCell ref="Z6:Z7"/>
    <mergeCell ref="AA6:AA7"/>
    <mergeCell ref="AB6:AB7"/>
    <mergeCell ref="AC6:AC7"/>
    <mergeCell ref="AD6:AD7"/>
    <mergeCell ref="S5:S6"/>
    <mergeCell ref="T5:T6"/>
    <mergeCell ref="U5:U6"/>
    <mergeCell ref="V5:V7"/>
    <mergeCell ref="W5:Z5"/>
    <mergeCell ref="AA5:AC5"/>
    <mergeCell ref="M5:M6"/>
    <mergeCell ref="N5:N6"/>
    <mergeCell ref="O5:O6"/>
    <mergeCell ref="P5:P6"/>
    <mergeCell ref="Q5:Q6"/>
    <mergeCell ref="R5:R6"/>
    <mergeCell ref="L5:L6"/>
    <mergeCell ref="A1:AG1"/>
    <mergeCell ref="A2:AG2"/>
    <mergeCell ref="A3:AG3"/>
    <mergeCell ref="A4:AG4"/>
    <mergeCell ref="A5:A7"/>
    <mergeCell ref="B5:B7"/>
    <mergeCell ref="C5:C7"/>
    <mergeCell ref="D5:D6"/>
    <mergeCell ref="E5:E6"/>
    <mergeCell ref="F5:F6"/>
    <mergeCell ref="G5:G6"/>
    <mergeCell ref="H5:H6"/>
    <mergeCell ref="I5:I6"/>
    <mergeCell ref="J5:J6"/>
    <mergeCell ref="K5:K6"/>
  </mergeCells>
  <printOptions horizontalCentered="1"/>
  <pageMargins left="0.23622047244094491" right="0.23622047244094491" top="0.74803149606299213" bottom="0.94488188976377963" header="0.31496062992125984" footer="0.31496062992125984"/>
  <pageSetup paperSize="9" scale="85" fitToHeight="0" orientation="landscape" horizontalDpi="4294967295" verticalDpi="4294967295" r:id="rId1"/>
  <headerFooter alignWithMargins="0">
    <oddHeader>&amp;R&amp;9&amp;P of &amp;N</oddHeader>
    <oddFooter>&amp;LLevel Adviser: MR. PETER OBIKE 
H. O. D.:PROF. F. N. UGWOKE 
Dean: PROF. A. D. ASIEGBU&amp;CSign:_________________
Sign of HOD:________________
Sign. of Dean:________________&amp;RDate:______________
Date:______________
Date:______________</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F7929-A637-48A7-8E19-C38131378FE0}">
  <sheetPr codeName="Sheet20">
    <tabColor theme="1" tint="4.9989318521683403E-2"/>
  </sheetPr>
  <dimension ref="A1:AV362"/>
  <sheetViews>
    <sheetView tabSelected="1" showRuler="0" topLeftCell="A33" zoomScaleNormal="100" zoomScaleSheetLayoutView="100" zoomScalePageLayoutView="99" workbookViewId="0">
      <selection activeCell="AG44" sqref="AG44"/>
    </sheetView>
  </sheetViews>
  <sheetFormatPr defaultRowHeight="14.5" x14ac:dyDescent="0.35"/>
  <cols>
    <col min="1" max="1" width="3.7265625" style="103" customWidth="1"/>
    <col min="2" max="2" width="26.26953125" style="43" customWidth="1"/>
    <col min="3" max="3" width="14.453125" style="46" customWidth="1"/>
    <col min="4" max="4" width="4.26953125" customWidth="1"/>
    <col min="5" max="5" width="4.453125" customWidth="1"/>
    <col min="6" max="8" width="4.26953125" customWidth="1"/>
    <col min="9" max="9" width="4.1796875" customWidth="1"/>
    <col min="10" max="11" width="4.26953125" customWidth="1"/>
    <col min="12" max="12" width="4.1796875" hidden="1" customWidth="1"/>
    <col min="13" max="13" width="4" hidden="1" customWidth="1"/>
    <col min="14" max="15" width="4.26953125" hidden="1" customWidth="1"/>
    <col min="16" max="19" width="4.1796875" hidden="1" customWidth="1"/>
    <col min="20" max="20" width="4" hidden="1" customWidth="1"/>
    <col min="21" max="21" width="0.453125" hidden="1" customWidth="1"/>
    <col min="22" max="22" width="11.90625" customWidth="1"/>
    <col min="23" max="24" width="3.54296875" customWidth="1"/>
    <col min="25" max="25" width="4" customWidth="1"/>
    <col min="26" max="28" width="3.54296875" customWidth="1"/>
    <col min="29" max="29" width="4.7265625" customWidth="1"/>
    <col min="30" max="31" width="3.54296875" customWidth="1"/>
    <col min="32" max="32" width="4.1796875" customWidth="1"/>
    <col min="33" max="33" width="27" style="106" customWidth="1"/>
  </cols>
  <sheetData>
    <row r="1" spans="1:33" ht="25.5" x14ac:dyDescent="0.55000000000000004">
      <c r="A1" s="161" t="s">
        <v>0</v>
      </c>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row>
    <row r="2" spans="1:33" ht="15.5" x14ac:dyDescent="0.35">
      <c r="A2" s="162" t="s">
        <v>25</v>
      </c>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row>
    <row r="3" spans="1:33" x14ac:dyDescent="0.35">
      <c r="A3" s="163" t="s">
        <v>86</v>
      </c>
      <c r="B3" s="163"/>
      <c r="C3" s="163"/>
      <c r="D3" s="163"/>
      <c r="E3" s="163"/>
      <c r="F3" s="163"/>
      <c r="G3" s="163"/>
      <c r="H3" s="163"/>
      <c r="I3" s="163"/>
      <c r="J3" s="163"/>
      <c r="K3" s="163"/>
      <c r="L3" s="163"/>
      <c r="M3" s="163"/>
      <c r="N3" s="163"/>
      <c r="O3" s="163"/>
      <c r="P3" s="163"/>
      <c r="Q3" s="163"/>
      <c r="R3" s="163"/>
      <c r="S3" s="163"/>
      <c r="T3" s="163"/>
      <c r="U3" s="163"/>
      <c r="V3" s="163"/>
      <c r="W3" s="163"/>
      <c r="X3" s="163"/>
      <c r="Y3" s="163"/>
      <c r="Z3" s="163"/>
      <c r="AA3" s="163"/>
      <c r="AB3" s="163"/>
      <c r="AC3" s="163"/>
      <c r="AD3" s="163"/>
      <c r="AE3" s="163"/>
      <c r="AF3" s="163"/>
      <c r="AG3" s="163"/>
    </row>
    <row r="4" spans="1:33" ht="17.25" customHeight="1" x14ac:dyDescent="0.35">
      <c r="A4" s="164" t="s">
        <v>962</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row>
    <row r="5" spans="1:33" ht="15.75" customHeight="1" x14ac:dyDescent="0.35">
      <c r="A5" s="165" t="s">
        <v>1</v>
      </c>
      <c r="B5" s="175" t="s">
        <v>21</v>
      </c>
      <c r="C5" s="179" t="s">
        <v>18</v>
      </c>
      <c r="D5" s="182" t="s">
        <v>868</v>
      </c>
      <c r="E5" s="182" t="s">
        <v>867</v>
      </c>
      <c r="F5" s="182" t="s">
        <v>869</v>
      </c>
      <c r="G5" s="182" t="s">
        <v>870</v>
      </c>
      <c r="H5" s="182" t="s">
        <v>871</v>
      </c>
      <c r="I5" s="182" t="s">
        <v>872</v>
      </c>
      <c r="J5" s="182" t="s">
        <v>873</v>
      </c>
      <c r="K5" s="182" t="s">
        <v>866</v>
      </c>
      <c r="L5" s="182"/>
      <c r="M5" s="182"/>
      <c r="N5" s="182"/>
      <c r="O5" s="182"/>
      <c r="P5" s="182"/>
      <c r="Q5" s="182"/>
      <c r="R5" s="182"/>
      <c r="S5" s="182"/>
      <c r="T5" s="182"/>
      <c r="U5" s="182"/>
      <c r="V5" s="175" t="s">
        <v>27</v>
      </c>
      <c r="W5" s="142" t="s">
        <v>28</v>
      </c>
      <c r="X5" s="143"/>
      <c r="Y5" s="143"/>
      <c r="Z5" s="144"/>
      <c r="AA5" s="142" t="s">
        <v>5</v>
      </c>
      <c r="AB5" s="143"/>
      <c r="AC5" s="144"/>
      <c r="AD5" s="142" t="s">
        <v>29</v>
      </c>
      <c r="AE5" s="143"/>
      <c r="AF5" s="144"/>
      <c r="AG5" s="194" t="s">
        <v>16</v>
      </c>
    </row>
    <row r="6" spans="1:33" ht="13.5" customHeight="1" x14ac:dyDescent="0.35">
      <c r="A6" s="166"/>
      <c r="B6" s="176"/>
      <c r="C6" s="180"/>
      <c r="D6" s="183"/>
      <c r="E6" s="183"/>
      <c r="F6" s="183"/>
      <c r="G6" s="183"/>
      <c r="H6" s="183"/>
      <c r="I6" s="183"/>
      <c r="J6" s="183"/>
      <c r="K6" s="183"/>
      <c r="L6" s="183"/>
      <c r="M6" s="183"/>
      <c r="N6" s="183"/>
      <c r="O6" s="183"/>
      <c r="P6" s="183"/>
      <c r="Q6" s="183"/>
      <c r="R6" s="183"/>
      <c r="S6" s="183"/>
      <c r="T6" s="183"/>
      <c r="U6" s="183"/>
      <c r="V6" s="176"/>
      <c r="W6" s="145" t="s">
        <v>2</v>
      </c>
      <c r="X6" s="147" t="s">
        <v>3</v>
      </c>
      <c r="Y6" s="147" t="s">
        <v>4</v>
      </c>
      <c r="Z6" s="151" t="s">
        <v>30</v>
      </c>
      <c r="AA6" s="149" t="s">
        <v>2</v>
      </c>
      <c r="AB6" s="149" t="s">
        <v>3</v>
      </c>
      <c r="AC6" s="149" t="s">
        <v>4</v>
      </c>
      <c r="AD6" s="187" t="s">
        <v>2</v>
      </c>
      <c r="AE6" s="187" t="s">
        <v>3</v>
      </c>
      <c r="AF6" s="187" t="s">
        <v>4</v>
      </c>
      <c r="AG6" s="195"/>
    </row>
    <row r="7" spans="1:33" ht="12.75" customHeight="1" x14ac:dyDescent="0.35">
      <c r="A7" s="167"/>
      <c r="B7" s="177"/>
      <c r="C7" s="181"/>
      <c r="D7" s="17">
        <v>3</v>
      </c>
      <c r="E7" s="17">
        <v>2</v>
      </c>
      <c r="F7" s="17">
        <v>3</v>
      </c>
      <c r="G7" s="17">
        <v>3</v>
      </c>
      <c r="H7" s="17">
        <v>3</v>
      </c>
      <c r="I7" s="17">
        <v>3</v>
      </c>
      <c r="J7" s="17">
        <v>3</v>
      </c>
      <c r="K7" s="17">
        <v>2</v>
      </c>
      <c r="L7" s="17"/>
      <c r="M7" s="17"/>
      <c r="N7" s="17"/>
      <c r="O7" s="17"/>
      <c r="P7" s="17"/>
      <c r="Q7" s="17"/>
      <c r="R7" s="17"/>
      <c r="S7" s="17"/>
      <c r="T7" s="17"/>
      <c r="U7" s="17"/>
      <c r="V7" s="177"/>
      <c r="W7" s="146"/>
      <c r="X7" s="148"/>
      <c r="Y7" s="148"/>
      <c r="Z7" s="152"/>
      <c r="AA7" s="150"/>
      <c r="AB7" s="150"/>
      <c r="AC7" s="150"/>
      <c r="AD7" s="188"/>
      <c r="AE7" s="188"/>
      <c r="AF7" s="188"/>
      <c r="AG7" s="196"/>
    </row>
    <row r="8" spans="1:33" ht="35.25" customHeight="1" x14ac:dyDescent="0.35">
      <c r="A8" s="99">
        <v>1</v>
      </c>
      <c r="B8" s="3" t="str">
        <f>PROPER(Details!B7)</f>
        <v>Iloanusi, Ifechi Emmanuel</v>
      </c>
      <c r="C8" s="22" t="str">
        <f>T(Details!C7)</f>
        <v>CMP/20/109113</v>
      </c>
      <c r="D8" s="18" t="s">
        <v>71</v>
      </c>
      <c r="E8" s="18" t="s">
        <v>68</v>
      </c>
      <c r="F8" s="18" t="s">
        <v>67</v>
      </c>
      <c r="G8" s="18" t="s">
        <v>68</v>
      </c>
      <c r="H8" s="18" t="s">
        <v>71</v>
      </c>
      <c r="I8" s="18" t="s">
        <v>68</v>
      </c>
      <c r="J8" s="18" t="s">
        <v>72</v>
      </c>
      <c r="K8" s="18" t="s">
        <v>68</v>
      </c>
      <c r="L8" s="18"/>
      <c r="M8" s="18"/>
      <c r="N8" s="18"/>
      <c r="O8" s="18"/>
      <c r="P8" s="18"/>
      <c r="Q8" s="18"/>
      <c r="R8" s="18"/>
      <c r="S8" s="18"/>
      <c r="T8" s="18"/>
      <c r="U8" s="18"/>
      <c r="V8" s="2" t="str" cm="1">
        <f t="array" ref="V8">IFERROR(IF(MATCH(C8, Details!C7:C334, 0), AllCurCo(INDEX(Details!AD7:AM334, MATCH(C8, Details!C7:C334, 0), 0)), ""), "")</f>
        <v/>
      </c>
      <c r="W8" s="4">
        <f>SUM(SumTCL(D8:W8,$D$7:$W$7),Details!AO7)</f>
        <v>22</v>
      </c>
      <c r="X8" s="4">
        <f>SUM(CurrGP(D8:W8,$D$7:$W$7),Details!AP7)</f>
        <v>57</v>
      </c>
      <c r="Y8" s="5">
        <f>GradePointAve(X8,W8)</f>
        <v>2.5899999141693115</v>
      </c>
      <c r="Z8" s="4" t="str">
        <f>SRT(D8:U8)</f>
        <v>P</v>
      </c>
      <c r="AA8" s="4">
        <f>S200L!AD8</f>
        <v>89</v>
      </c>
      <c r="AB8" s="4">
        <f>S200L!AE8</f>
        <v>278</v>
      </c>
      <c r="AC8" s="5">
        <f>GradePointAve(AB8,AA8)</f>
        <v>3.119999885559082</v>
      </c>
      <c r="AD8" s="4">
        <f>SUM(W8,AA8)</f>
        <v>111</v>
      </c>
      <c r="AE8" s="4">
        <f>SUM(X8,AB8)</f>
        <v>335</v>
      </c>
      <c r="AF8" s="5">
        <f>GradePointAve(AE8,AD8)</f>
        <v>3.0199999809265137</v>
      </c>
      <c r="AG8" s="3" t="str">
        <f>RemarksFirst(D8:W8,Details!AD7:AM7,S200L!AG8,AF8,$D$5:$W$5)</f>
        <v>CSC123</v>
      </c>
    </row>
    <row r="9" spans="1:33" ht="25.5" customHeight="1" x14ac:dyDescent="0.35">
      <c r="A9" s="99">
        <v>2</v>
      </c>
      <c r="B9" s="3" t="str">
        <f>PROPER(Details!B8)</f>
        <v>Chimbo, Chinonso Prince</v>
      </c>
      <c r="C9" s="22" t="str">
        <f>T(Details!C8)</f>
        <v>CMP/20/109134</v>
      </c>
      <c r="D9" s="18" t="s">
        <v>71</v>
      </c>
      <c r="E9" s="18" t="s">
        <v>70</v>
      </c>
      <c r="F9" s="18" t="s">
        <v>69</v>
      </c>
      <c r="G9" s="18" t="s">
        <v>70</v>
      </c>
      <c r="H9" s="18" t="s">
        <v>70</v>
      </c>
      <c r="I9" s="18" t="s">
        <v>69</v>
      </c>
      <c r="J9" s="18" t="s">
        <v>67</v>
      </c>
      <c r="K9" s="18" t="s">
        <v>68</v>
      </c>
      <c r="L9" s="18"/>
      <c r="M9" s="18"/>
      <c r="N9" s="18"/>
      <c r="O9" s="18"/>
      <c r="P9" s="18"/>
      <c r="Q9" s="18"/>
      <c r="R9" s="18"/>
      <c r="S9" s="18"/>
      <c r="T9" s="18"/>
      <c r="U9" s="18"/>
      <c r="V9" s="2" t="str" cm="1">
        <f t="array" ref="V9">IFERROR(IF(MATCH(C9, Details!C8:C335, 0), AllCurCo(INDEX(Details!AD8:AM335, MATCH(C9, Details!C8:C335, 0), 0)), ""), "")</f>
        <v/>
      </c>
      <c r="W9" s="4">
        <f>SUM(SumTCL(D9:W9,$D$7:$W$7),Details!AO8)</f>
        <v>22</v>
      </c>
      <c r="X9" s="4">
        <f>SUM(CurrGP(D9:W9,$D$7:$W$7),Details!AP8)</f>
        <v>54</v>
      </c>
      <c r="Y9" s="5">
        <f t="shared" ref="Y9:Y69" si="0">GradePointAve(X9,W9)</f>
        <v>2.4500000476837158</v>
      </c>
      <c r="Z9" s="4" t="str">
        <f t="shared" ref="Z9:Z69" si="1">SRT(D9:U9)</f>
        <v>CO</v>
      </c>
      <c r="AA9" s="4">
        <f>S200L!AD9</f>
        <v>87</v>
      </c>
      <c r="AB9" s="4">
        <f>S200L!AE9</f>
        <v>273</v>
      </c>
      <c r="AC9" s="5">
        <f t="shared" ref="AC9:AC69" si="2">GradePointAve(AB9,AA9)</f>
        <v>3.1400001049041748</v>
      </c>
      <c r="AD9" s="4">
        <f t="shared" ref="AD9:AD69" si="3">SUM(W9,AA9)</f>
        <v>109</v>
      </c>
      <c r="AE9" s="4">
        <f t="shared" ref="AE9:AE69" si="4">SUM(X9,AB9)</f>
        <v>327</v>
      </c>
      <c r="AF9" s="5">
        <f t="shared" ref="AF9:AF69" si="5">GradePointAve(AE9,AD9)</f>
        <v>3</v>
      </c>
      <c r="AG9" s="3" t="str">
        <f>RemarksFirst(D9:W9,Details!AD8:AM8,S200L!AG9,AF9,$D$5:$W$5)</f>
        <v>CSC312,CSC314,CSC316,MTH221,MTH211,CHM121,MTH123</v>
      </c>
    </row>
    <row r="10" spans="1:33" x14ac:dyDescent="0.35">
      <c r="A10" s="99">
        <v>3</v>
      </c>
      <c r="B10" s="3" t="str">
        <f>PROPER(Details!B9)</f>
        <v>Enyinnaya, Favour Chinonyerem</v>
      </c>
      <c r="C10" s="22" t="str">
        <f>T(Details!C9)</f>
        <v>CMP/20/109145</v>
      </c>
      <c r="D10" s="18" t="s">
        <v>67</v>
      </c>
      <c r="E10" s="18" t="s">
        <v>68</v>
      </c>
      <c r="F10" s="18" t="s">
        <v>67</v>
      </c>
      <c r="G10" s="18" t="s">
        <v>67</v>
      </c>
      <c r="H10" s="18" t="s">
        <v>72</v>
      </c>
      <c r="I10" s="18" t="s">
        <v>71</v>
      </c>
      <c r="J10" s="18" t="s">
        <v>68</v>
      </c>
      <c r="K10" s="18" t="s">
        <v>67</v>
      </c>
      <c r="L10" s="18"/>
      <c r="M10" s="18"/>
      <c r="N10" s="18"/>
      <c r="O10" s="18"/>
      <c r="P10" s="18"/>
      <c r="Q10" s="18"/>
      <c r="R10" s="18"/>
      <c r="S10" s="18"/>
      <c r="T10" s="18"/>
      <c r="U10" s="18"/>
      <c r="V10" s="2" t="str" cm="1">
        <f t="array" ref="V10">IFERROR(IF(MATCH(C10, Details!C9:C336, 0), AllCurCo(INDEX(Details!AD9:AM336, MATCH(C10, Details!C9:C336, 0), 0)), ""), "")</f>
        <v/>
      </c>
      <c r="W10" s="4">
        <f>SUM(SumTCL(D10:W10,$D$7:$W$7),Details!AO9)</f>
        <v>22</v>
      </c>
      <c r="X10" s="4">
        <f>SUM(CurrGP(D10:W10,$D$7:$W$7),Details!AP9)</f>
        <v>68</v>
      </c>
      <c r="Y10" s="5">
        <f t="shared" si="0"/>
        <v>3.0899999141693115</v>
      </c>
      <c r="Z10" s="4" t="str">
        <f t="shared" si="1"/>
        <v>P</v>
      </c>
      <c r="AA10" s="4">
        <f>S200L!AD10</f>
        <v>83</v>
      </c>
      <c r="AB10" s="4">
        <f>S200L!AE10</f>
        <v>297</v>
      </c>
      <c r="AC10" s="5">
        <f t="shared" si="2"/>
        <v>3.5799999237060547</v>
      </c>
      <c r="AD10" s="4">
        <f t="shared" si="3"/>
        <v>105</v>
      </c>
      <c r="AE10" s="4">
        <f t="shared" si="4"/>
        <v>365</v>
      </c>
      <c r="AF10" s="5">
        <f t="shared" si="5"/>
        <v>3.4800000190734863</v>
      </c>
      <c r="AG10" s="3" t="str">
        <f>RemarksFirst(D10:W10,Details!AD9:AM9,S200L!AG10,AF10,$D$5:$W$5)</f>
        <v>PASS</v>
      </c>
    </row>
    <row r="11" spans="1:33" x14ac:dyDescent="0.35">
      <c r="A11" s="99">
        <v>4</v>
      </c>
      <c r="B11" s="3" t="str">
        <f>PROPER(Details!B10)</f>
        <v xml:space="preserve">Elom, Victor  Izuchukwu </v>
      </c>
      <c r="C11" s="22" t="str">
        <f>T(Details!C10)</f>
        <v>CMP/20/109185</v>
      </c>
      <c r="D11" s="18" t="s">
        <v>68</v>
      </c>
      <c r="E11" s="18" t="s">
        <v>71</v>
      </c>
      <c r="F11" s="18" t="s">
        <v>69</v>
      </c>
      <c r="G11" s="18" t="s">
        <v>70</v>
      </c>
      <c r="H11" s="18" t="s">
        <v>67</v>
      </c>
      <c r="I11" s="18" t="s">
        <v>67</v>
      </c>
      <c r="J11" s="18" t="s">
        <v>69</v>
      </c>
      <c r="K11" s="18" t="s">
        <v>67</v>
      </c>
      <c r="L11" s="18"/>
      <c r="M11" s="18"/>
      <c r="N11" s="18"/>
      <c r="O11" s="18"/>
      <c r="P11" s="18"/>
      <c r="Q11" s="18"/>
      <c r="R11" s="18"/>
      <c r="S11" s="18"/>
      <c r="T11" s="18"/>
      <c r="U11" s="18"/>
      <c r="V11" s="2" t="str" cm="1">
        <f t="array" ref="V11">IFERROR(IF(MATCH(C11, Details!C10:C337, 0), AllCurCo(INDEX(Details!AD10:AM337, MATCH(C11, Details!C10:C337, 0), 0)), ""), "")</f>
        <v/>
      </c>
      <c r="W11" s="4">
        <f>SUM(SumTCL(D11:W11,$D$7:$W$7),Details!AO10)</f>
        <v>22</v>
      </c>
      <c r="X11" s="4">
        <f>SUM(CurrGP(D11:W11,$D$7:$W$7),Details!AP10)</f>
        <v>75</v>
      </c>
      <c r="Y11" s="5">
        <f t="shared" si="0"/>
        <v>3.4100000858306885</v>
      </c>
      <c r="Z11" s="4" t="str">
        <f t="shared" si="1"/>
        <v>CO</v>
      </c>
      <c r="AA11" s="4">
        <f>S200L!AD11</f>
        <v>84</v>
      </c>
      <c r="AB11" s="4">
        <f>S200L!AE11</f>
        <v>281</v>
      </c>
      <c r="AC11" s="5">
        <f t="shared" si="2"/>
        <v>3.3499999046325684</v>
      </c>
      <c r="AD11" s="4">
        <f t="shared" si="3"/>
        <v>106</v>
      </c>
      <c r="AE11" s="4">
        <f t="shared" si="4"/>
        <v>356</v>
      </c>
      <c r="AF11" s="5">
        <f t="shared" si="5"/>
        <v>3.3599998950958252</v>
      </c>
      <c r="AG11" s="3" t="str">
        <f>RemarksFirst(D11:W11,Details!AD10:AM10,S200L!AG11,AF11,$D$5:$W$5)</f>
        <v>CSC314</v>
      </c>
    </row>
    <row r="12" spans="1:33" x14ac:dyDescent="0.35">
      <c r="A12" s="99">
        <v>5</v>
      </c>
      <c r="B12" s="3" t="str">
        <f>PROPER(Details!B11)</f>
        <v>Kalu, Onyedika Philip</v>
      </c>
      <c r="C12" s="22" t="str">
        <f>T(Details!C11)</f>
        <v>CMP/20/109189</v>
      </c>
      <c r="D12" s="18" t="s">
        <v>67</v>
      </c>
      <c r="E12" s="18" t="s">
        <v>72</v>
      </c>
      <c r="F12" s="18" t="s">
        <v>71</v>
      </c>
      <c r="G12" s="18" t="s">
        <v>72</v>
      </c>
      <c r="H12" s="18" t="s">
        <v>72</v>
      </c>
      <c r="I12" s="18" t="s">
        <v>71</v>
      </c>
      <c r="J12" s="18" t="s">
        <v>70</v>
      </c>
      <c r="K12" s="18" t="s">
        <v>68</v>
      </c>
      <c r="L12" s="18"/>
      <c r="M12" s="18"/>
      <c r="N12" s="18"/>
      <c r="O12" s="18"/>
      <c r="P12" s="18"/>
      <c r="Q12" s="18"/>
      <c r="R12" s="18"/>
      <c r="S12" s="18"/>
      <c r="T12" s="18"/>
      <c r="U12" s="18"/>
      <c r="V12" s="2" t="str" cm="1">
        <f t="array" ref="V12">IFERROR(IF(MATCH(C12, Details!C11:C338, 0), AllCurCo(INDEX(Details!AD11:AM338, MATCH(C12, Details!C11:C338, 0), 0)), ""), "")</f>
        <v>STA212 (3)F</v>
      </c>
      <c r="W12" s="4">
        <f>SUM(SumTCL(D12:W12,$D$7:$W$7),Details!AO11)</f>
        <v>25</v>
      </c>
      <c r="X12" s="4">
        <f>SUM(CurrGP(D12:W12,$D$7:$W$7),Details!AP11)</f>
        <v>38</v>
      </c>
      <c r="Y12" s="5">
        <f t="shared" si="0"/>
        <v>1.5199999809265137</v>
      </c>
      <c r="Z12" s="4" t="str">
        <f t="shared" si="1"/>
        <v>CO</v>
      </c>
      <c r="AA12" s="4">
        <f>S200L!AD12</f>
        <v>83</v>
      </c>
      <c r="AB12" s="4">
        <f>S200L!AE12</f>
        <v>247</v>
      </c>
      <c r="AC12" s="5">
        <f t="shared" si="2"/>
        <v>2.9800000190734863</v>
      </c>
      <c r="AD12" s="4">
        <f t="shared" si="3"/>
        <v>108</v>
      </c>
      <c r="AE12" s="4">
        <f t="shared" si="4"/>
        <v>285</v>
      </c>
      <c r="AF12" s="5">
        <f t="shared" si="5"/>
        <v>2.6400001049041748</v>
      </c>
      <c r="AG12" s="3" t="str">
        <f>RemarksFirst(D12:W12,Details!AD11:AM11,S200L!AG12,AF12,$D$5:$W$5)</f>
        <v>CSC318,STA212,GSS217</v>
      </c>
    </row>
    <row r="13" spans="1:33" x14ac:dyDescent="0.35">
      <c r="A13" s="99">
        <v>6</v>
      </c>
      <c r="B13" s="3" t="str">
        <f>PROPER(Details!B12)</f>
        <v>Okoroafor, Jacob Emmanuel</v>
      </c>
      <c r="C13" s="22" t="str">
        <f>T(Details!C12)</f>
        <v>CMP/20/109194</v>
      </c>
      <c r="D13" s="18" t="s">
        <v>68</v>
      </c>
      <c r="E13" s="18" t="s">
        <v>67</v>
      </c>
      <c r="F13" s="18" t="s">
        <v>67</v>
      </c>
      <c r="G13" s="18" t="s">
        <v>69</v>
      </c>
      <c r="H13" s="18" t="s">
        <v>72</v>
      </c>
      <c r="I13" s="18" t="s">
        <v>68</v>
      </c>
      <c r="J13" s="18" t="s">
        <v>67</v>
      </c>
      <c r="K13" s="18" t="s">
        <v>68</v>
      </c>
      <c r="L13" s="18"/>
      <c r="M13" s="18"/>
      <c r="N13" s="18"/>
      <c r="O13" s="18"/>
      <c r="P13" s="18"/>
      <c r="Q13" s="18"/>
      <c r="R13" s="18"/>
      <c r="S13" s="18"/>
      <c r="T13" s="18"/>
      <c r="U13" s="18"/>
      <c r="V13" s="2" t="str" cm="1">
        <f t="array" ref="V13">IFERROR(IF(MATCH(C13, Details!C12:C339, 0), AllCurCo(INDEX(Details!AD12:AM339, MATCH(C13, Details!C12:C339, 0), 0)), ""), "")</f>
        <v/>
      </c>
      <c r="W13" s="4">
        <f>SUM(SumTCL(D13:W13,$D$7:$W$7),Details!AO12)</f>
        <v>22</v>
      </c>
      <c r="X13" s="4">
        <f>SUM(CurrGP(D13:W13,$D$7:$W$7),Details!AP12)</f>
        <v>74</v>
      </c>
      <c r="Y13" s="5">
        <f t="shared" si="0"/>
        <v>3.3599998950958252</v>
      </c>
      <c r="Z13" s="4" t="str">
        <f t="shared" si="1"/>
        <v>P</v>
      </c>
      <c r="AA13" s="4">
        <f>S200L!AD13</f>
        <v>85</v>
      </c>
      <c r="AB13" s="4">
        <f>S200L!AE13</f>
        <v>288</v>
      </c>
      <c r="AC13" s="5">
        <f t="shared" si="2"/>
        <v>3.3900001049041748</v>
      </c>
      <c r="AD13" s="4">
        <f t="shared" si="3"/>
        <v>107</v>
      </c>
      <c r="AE13" s="4">
        <f t="shared" si="4"/>
        <v>362</v>
      </c>
      <c r="AF13" s="5">
        <f t="shared" si="5"/>
        <v>3.380000114440918</v>
      </c>
      <c r="AG13" s="3" t="str">
        <f>RemarksFirst(D13:W13,Details!AD12:AM12,S200L!AG13,AF13,$D$5:$W$5)</f>
        <v>PASS</v>
      </c>
    </row>
    <row r="14" spans="1:33" x14ac:dyDescent="0.35">
      <c r="A14" s="99">
        <v>7</v>
      </c>
      <c r="B14" s="3" t="str">
        <f>PROPER(Details!B13)</f>
        <v>Eme, Emmanuel Chibueze</v>
      </c>
      <c r="C14" s="22" t="str">
        <f>T(Details!C13)</f>
        <v>CMP/20/109195</v>
      </c>
      <c r="D14" s="18" t="s">
        <v>68</v>
      </c>
      <c r="E14" s="18" t="s">
        <v>67</v>
      </c>
      <c r="F14" s="18" t="s">
        <v>69</v>
      </c>
      <c r="G14" s="18" t="s">
        <v>67</v>
      </c>
      <c r="H14" s="18" t="s">
        <v>68</v>
      </c>
      <c r="I14" s="18" t="s">
        <v>69</v>
      </c>
      <c r="J14" s="18" t="s">
        <v>69</v>
      </c>
      <c r="K14" s="18" t="s">
        <v>67</v>
      </c>
      <c r="L14" s="18"/>
      <c r="M14" s="18"/>
      <c r="N14" s="18"/>
      <c r="O14" s="18"/>
      <c r="P14" s="18"/>
      <c r="Q14" s="18"/>
      <c r="R14" s="18"/>
      <c r="S14" s="18"/>
      <c r="T14" s="18"/>
      <c r="U14" s="18"/>
      <c r="V14" s="2" t="str" cm="1">
        <f t="array" ref="V14">IFERROR(IF(MATCH(C14, Details!C13:C340, 0), AllCurCo(INDEX(Details!AD13:AM340, MATCH(C14, Details!C13:C340, 0), 0)), ""), "")</f>
        <v/>
      </c>
      <c r="W14" s="4">
        <f>SUM(SumTCL(D14:W14,$D$7:$W$7),Details!AO13)</f>
        <v>22</v>
      </c>
      <c r="X14" s="4">
        <f>SUM(CurrGP(D14:W14,$D$7:$W$7),Details!AP13)</f>
        <v>91</v>
      </c>
      <c r="Y14" s="5">
        <f t="shared" si="0"/>
        <v>4.1399998664855957</v>
      </c>
      <c r="Z14" s="4" t="str">
        <f t="shared" si="1"/>
        <v>P</v>
      </c>
      <c r="AA14" s="4">
        <f>S200L!AD14</f>
        <v>85</v>
      </c>
      <c r="AB14" s="4">
        <f>S200L!AE14</f>
        <v>282</v>
      </c>
      <c r="AC14" s="5">
        <f t="shared" si="2"/>
        <v>3.3199999332427979</v>
      </c>
      <c r="AD14" s="4">
        <f t="shared" si="3"/>
        <v>107</v>
      </c>
      <c r="AE14" s="4">
        <f t="shared" si="4"/>
        <v>373</v>
      </c>
      <c r="AF14" s="5">
        <f t="shared" si="5"/>
        <v>3.4900000095367432</v>
      </c>
      <c r="AG14" s="3" t="str">
        <f>RemarksFirst(D14:W14,Details!AD13:AM13,S200L!AG14,AF14,$D$5:$W$5)</f>
        <v>PASS</v>
      </c>
    </row>
    <row r="15" spans="1:33" x14ac:dyDescent="0.35">
      <c r="A15" s="99">
        <v>8</v>
      </c>
      <c r="B15" s="3" t="str">
        <f>PROPER(Details!B15)</f>
        <v>Bernard, Michael Chukwunyere</v>
      </c>
      <c r="C15" s="22" t="str">
        <f>T(Details!C15)</f>
        <v>CMP/20/109202</v>
      </c>
      <c r="D15" s="18" t="s">
        <v>69</v>
      </c>
      <c r="E15" s="18" t="s">
        <v>68</v>
      </c>
      <c r="F15" s="18" t="s">
        <v>67</v>
      </c>
      <c r="G15" s="18" t="s">
        <v>72</v>
      </c>
      <c r="H15" s="18" t="s">
        <v>67</v>
      </c>
      <c r="I15" s="18" t="s">
        <v>71</v>
      </c>
      <c r="J15" s="18" t="s">
        <v>68</v>
      </c>
      <c r="K15" s="18" t="s">
        <v>69</v>
      </c>
      <c r="L15" s="18"/>
      <c r="M15" s="18"/>
      <c r="N15" s="18"/>
      <c r="O15" s="18"/>
      <c r="P15" s="18"/>
      <c r="Q15" s="18"/>
      <c r="R15" s="18"/>
      <c r="S15" s="18"/>
      <c r="T15" s="18"/>
      <c r="U15" s="18"/>
      <c r="V15" s="2" t="str" cm="1">
        <f t="array" ref="V15">IFERROR(IF(MATCH(C15, Details!C14:C341, 0), AllCurCo(INDEX(Details!AD14:AM341, MATCH(C15, Details!C14:C341, 0), 0)), ""), "")</f>
        <v/>
      </c>
      <c r="W15" s="4">
        <f>SUM(SumTCL(D15:W15,$D$7:$W$7),Details!AO15)</f>
        <v>22</v>
      </c>
      <c r="X15" s="4">
        <f>SUM(CurrGP(D15:W15,$D$7:$W$7),Details!AP15)</f>
        <v>73</v>
      </c>
      <c r="Y15" s="5">
        <f t="shared" si="0"/>
        <v>3.3199999332427979</v>
      </c>
      <c r="Z15" s="4" t="str">
        <f t="shared" si="1"/>
        <v>P</v>
      </c>
      <c r="AA15" s="4">
        <f>S200L!AD16</f>
        <v>83</v>
      </c>
      <c r="AB15" s="4">
        <f>S200L!AE16</f>
        <v>274</v>
      </c>
      <c r="AC15" s="5">
        <f t="shared" si="2"/>
        <v>3.2999999523162842</v>
      </c>
      <c r="AD15" s="4">
        <f t="shared" si="3"/>
        <v>105</v>
      </c>
      <c r="AE15" s="4">
        <f t="shared" si="4"/>
        <v>347</v>
      </c>
      <c r="AF15" s="5">
        <f t="shared" si="5"/>
        <v>3.2999999523162842</v>
      </c>
      <c r="AG15" s="3" t="str">
        <f>RemarksFirst(D15:W15,Details!AD15:AM15,S200L!AG16,AF15,$D$5:$W$5)</f>
        <v>PASS</v>
      </c>
    </row>
    <row r="16" spans="1:33" x14ac:dyDescent="0.35">
      <c r="A16" s="99">
        <v>9</v>
      </c>
      <c r="B16" s="3" t="str">
        <f>PROPER(Details!B16)</f>
        <v>Egbuchulam, Chidiebere Victor</v>
      </c>
      <c r="C16" s="22" t="str">
        <f>T(Details!C16)</f>
        <v>CMP/20/109211</v>
      </c>
      <c r="D16" s="18" t="s">
        <v>68</v>
      </c>
      <c r="E16" s="18" t="s">
        <v>68</v>
      </c>
      <c r="F16" s="18" t="s">
        <v>68</v>
      </c>
      <c r="G16" s="18" t="s">
        <v>71</v>
      </c>
      <c r="H16" s="18" t="s">
        <v>71</v>
      </c>
      <c r="I16" s="18" t="s">
        <v>69</v>
      </c>
      <c r="J16" s="18" t="s">
        <v>69</v>
      </c>
      <c r="K16" s="18" t="s">
        <v>69</v>
      </c>
      <c r="L16" s="18"/>
      <c r="M16" s="18"/>
      <c r="N16" s="18"/>
      <c r="O16" s="18"/>
      <c r="P16" s="18"/>
      <c r="Q16" s="18"/>
      <c r="R16" s="18"/>
      <c r="S16" s="18"/>
      <c r="T16" s="18"/>
      <c r="U16" s="18"/>
      <c r="V16" s="2" t="str" cm="1">
        <f t="array" ref="V16">IFERROR(IF(MATCH(C16, Details!C15:C342, 0), AllCurCo(INDEX(Details!AD15:AM342, MATCH(C16, Details!C15:C342, 0), 0)), ""), "")</f>
        <v/>
      </c>
      <c r="W16" s="4">
        <f>SUM(SumTCL(D16:W16,$D$7:$W$7),Details!AO16)</f>
        <v>22</v>
      </c>
      <c r="X16" s="4">
        <f>SUM(CurrGP(D16:W16,$D$7:$W$7),Details!AP16)</f>
        <v>76</v>
      </c>
      <c r="Y16" s="5">
        <f t="shared" si="0"/>
        <v>3.4500000476837158</v>
      </c>
      <c r="Z16" s="4" t="str">
        <f t="shared" si="1"/>
        <v>P</v>
      </c>
      <c r="AA16" s="4">
        <f>S200L!AD17</f>
        <v>87</v>
      </c>
      <c r="AB16" s="4">
        <f>S200L!AE17</f>
        <v>320</v>
      </c>
      <c r="AC16" s="5">
        <f t="shared" si="2"/>
        <v>3.6800000667572021</v>
      </c>
      <c r="AD16" s="4">
        <f t="shared" si="3"/>
        <v>109</v>
      </c>
      <c r="AE16" s="4">
        <f t="shared" si="4"/>
        <v>396</v>
      </c>
      <c r="AF16" s="5">
        <f t="shared" si="5"/>
        <v>3.630000114440918</v>
      </c>
      <c r="AG16" s="3" t="str">
        <f>RemarksFirst(D16:W16,Details!AD16:AM16,S200L!AG17,AF16,$D$5:$W$5)</f>
        <v>PASS</v>
      </c>
    </row>
    <row r="17" spans="1:33" x14ac:dyDescent="0.35">
      <c r="A17" s="99">
        <v>10</v>
      </c>
      <c r="B17" s="3" t="str">
        <f>PROPER(Details!B17)</f>
        <v>Udo, Udo, Chimgozirim</v>
      </c>
      <c r="C17" s="22" t="str">
        <f>T(Details!C17)</f>
        <v>CMP/20/109213</v>
      </c>
      <c r="D17" s="18" t="s">
        <v>68</v>
      </c>
      <c r="E17" s="18" t="s">
        <v>68</v>
      </c>
      <c r="F17" s="18" t="s">
        <v>69</v>
      </c>
      <c r="G17" s="18" t="s">
        <v>69</v>
      </c>
      <c r="H17" s="18" t="s">
        <v>68</v>
      </c>
      <c r="I17" s="18" t="s">
        <v>71</v>
      </c>
      <c r="J17" s="18" t="s">
        <v>69</v>
      </c>
      <c r="K17" s="18" t="s">
        <v>68</v>
      </c>
      <c r="L17" s="18"/>
      <c r="M17" s="18"/>
      <c r="N17" s="18"/>
      <c r="O17" s="18"/>
      <c r="P17" s="18"/>
      <c r="Q17" s="18"/>
      <c r="R17" s="18"/>
      <c r="S17" s="18"/>
      <c r="T17" s="18"/>
      <c r="U17" s="18"/>
      <c r="V17" s="2" t="str" cm="1">
        <f t="array" ref="V17">IFERROR(IF(MATCH(C17, Details!C16:C343, 0), AllCurCo(INDEX(Details!AD16:AM343, MATCH(C17, Details!C16:C343, 0), 0)), ""), "")</f>
        <v/>
      </c>
      <c r="W17" s="4">
        <f>SUM(SumTCL(D17:W17,$D$7:$W$7),Details!AO17)</f>
        <v>22</v>
      </c>
      <c r="X17" s="4">
        <f>SUM(CurrGP(D17:W17,$D$7:$W$7),Details!AP17)</f>
        <v>81</v>
      </c>
      <c r="Y17" s="5">
        <f t="shared" si="0"/>
        <v>3.6800000667572021</v>
      </c>
      <c r="Z17" s="4" t="str">
        <f t="shared" si="1"/>
        <v>P</v>
      </c>
      <c r="AA17" s="4">
        <f>S200L!AD18</f>
        <v>84</v>
      </c>
      <c r="AB17" s="4">
        <f>S200L!AE18</f>
        <v>261</v>
      </c>
      <c r="AC17" s="5">
        <f t="shared" si="2"/>
        <v>3.1099998950958252</v>
      </c>
      <c r="AD17" s="4">
        <f t="shared" si="3"/>
        <v>106</v>
      </c>
      <c r="AE17" s="4">
        <f t="shared" si="4"/>
        <v>342</v>
      </c>
      <c r="AF17" s="5">
        <f t="shared" si="5"/>
        <v>3.2300000190734863</v>
      </c>
      <c r="AG17" s="3" t="str">
        <f>RemarksFirst(D17:W17,Details!AD17:AM17,S200L!AG18,AF17,$D$5:$W$5)</f>
        <v>MTH221</v>
      </c>
    </row>
    <row r="18" spans="1:33" x14ac:dyDescent="0.35">
      <c r="A18" s="99">
        <v>11</v>
      </c>
      <c r="B18" s="3" t="str">
        <f>PROPER(Details!B18)</f>
        <v>Ofuonyeadi, Chinedu Joshua</v>
      </c>
      <c r="C18" s="22" t="str">
        <f>T(Details!C18)</f>
        <v>CMP/20/109242</v>
      </c>
      <c r="D18" s="18" t="s">
        <v>71</v>
      </c>
      <c r="E18" s="18" t="s">
        <v>72</v>
      </c>
      <c r="F18" s="18" t="s">
        <v>69</v>
      </c>
      <c r="G18" s="18" t="s">
        <v>68</v>
      </c>
      <c r="H18" s="18" t="s">
        <v>68</v>
      </c>
      <c r="I18" s="18" t="s">
        <v>67</v>
      </c>
      <c r="J18" s="18" t="s">
        <v>67</v>
      </c>
      <c r="K18" s="18" t="s">
        <v>67</v>
      </c>
      <c r="L18" s="18"/>
      <c r="M18" s="18"/>
      <c r="N18" s="18"/>
      <c r="O18" s="18"/>
      <c r="P18" s="18"/>
      <c r="Q18" s="18"/>
      <c r="R18" s="18"/>
      <c r="S18" s="18"/>
      <c r="T18" s="18"/>
      <c r="U18" s="18"/>
      <c r="V18" s="2" t="str" cm="1">
        <f t="array" ref="V18">IFERROR(IF(MATCH(C18, Details!C17:C344, 0), AllCurCo(INDEX(Details!AD17:AM344, MATCH(C18, Details!C17:C344, 0), 0)), ""), "")</f>
        <v/>
      </c>
      <c r="W18" s="4">
        <f>SUM(SumTCL(D18:W18,$D$7:$W$7),Details!AO18)</f>
        <v>22</v>
      </c>
      <c r="X18" s="4">
        <f>SUM(CurrGP(D18:W18,$D$7:$W$7),Details!AP18)</f>
        <v>73</v>
      </c>
      <c r="Y18" s="5">
        <f t="shared" si="0"/>
        <v>3.3199999332427979</v>
      </c>
      <c r="Z18" s="4" t="str">
        <f t="shared" si="1"/>
        <v>P</v>
      </c>
      <c r="AA18" s="4">
        <f>S200L!AD19</f>
        <v>83</v>
      </c>
      <c r="AB18" s="4">
        <f>S200L!AE19</f>
        <v>279</v>
      </c>
      <c r="AC18" s="5">
        <f t="shared" si="2"/>
        <v>3.3599998950958252</v>
      </c>
      <c r="AD18" s="4">
        <f t="shared" si="3"/>
        <v>105</v>
      </c>
      <c r="AE18" s="4">
        <f t="shared" si="4"/>
        <v>352</v>
      </c>
      <c r="AF18" s="5">
        <f t="shared" si="5"/>
        <v>3.3499999046325684</v>
      </c>
      <c r="AG18" s="3" t="str">
        <f>RemarksFirst(D18:W18,Details!AD18:AM18,S200L!AG19,AF18,$D$5:$W$5)</f>
        <v>PASS</v>
      </c>
    </row>
    <row r="19" spans="1:33" x14ac:dyDescent="0.35">
      <c r="A19" s="99">
        <v>12</v>
      </c>
      <c r="B19" s="3" t="str">
        <f>PROPER(Details!B19)</f>
        <v>Otisi, Kingsley  Kalu</v>
      </c>
      <c r="C19" s="22" t="str">
        <f>T(Details!C19)</f>
        <v>CMP/20/109245</v>
      </c>
      <c r="D19" s="20" t="s">
        <v>68</v>
      </c>
      <c r="E19" s="18" t="s">
        <v>68</v>
      </c>
      <c r="F19" s="18" t="s">
        <v>68</v>
      </c>
      <c r="G19" s="18" t="s">
        <v>67</v>
      </c>
      <c r="H19" s="18" t="s">
        <v>71</v>
      </c>
      <c r="I19" s="18" t="s">
        <v>68</v>
      </c>
      <c r="J19" s="18" t="s">
        <v>68</v>
      </c>
      <c r="K19" s="18" t="s">
        <v>68</v>
      </c>
      <c r="L19" s="18"/>
      <c r="M19" s="18"/>
      <c r="N19" s="18"/>
      <c r="O19" s="18"/>
      <c r="P19" s="18"/>
      <c r="Q19" s="18"/>
      <c r="R19" s="18"/>
      <c r="S19" s="18"/>
      <c r="T19" s="18"/>
      <c r="U19" s="18"/>
      <c r="V19" s="2" t="str" cm="1">
        <f t="array" ref="V19">IFERROR(IF(MATCH(C19, Details!C18:C345, 0), AllCurCo(INDEX(Details!AD18:AM345, MATCH(C19, Details!C18:C345, 0), 0)), ""), "")</f>
        <v/>
      </c>
      <c r="W19" s="4">
        <f>SUM(SumTCL(D19:W19,$D$7:$W$7),Details!AO19)</f>
        <v>22</v>
      </c>
      <c r="X19" s="4">
        <f>SUM(CurrGP(D19:W19,$D$7:$W$7),Details!AP19)</f>
        <v>66</v>
      </c>
      <c r="Y19" s="5">
        <f t="shared" si="0"/>
        <v>3</v>
      </c>
      <c r="Z19" s="4" t="str">
        <f t="shared" si="1"/>
        <v>P</v>
      </c>
      <c r="AA19" s="4">
        <f>S200L!AD20</f>
        <v>84</v>
      </c>
      <c r="AB19" s="4">
        <f>S200L!AE20</f>
        <v>258</v>
      </c>
      <c r="AC19" s="5">
        <f t="shared" si="2"/>
        <v>3.0699999332427979</v>
      </c>
      <c r="AD19" s="4">
        <f t="shared" si="3"/>
        <v>106</v>
      </c>
      <c r="AE19" s="4">
        <f t="shared" si="4"/>
        <v>324</v>
      </c>
      <c r="AF19" s="5">
        <f t="shared" si="5"/>
        <v>3.059999942779541</v>
      </c>
      <c r="AG19" s="3" t="str">
        <f>RemarksFirst(D19:W19,Details!AD19:AM19,S200L!AG20,AF19,$D$5:$W$5)</f>
        <v>PASS</v>
      </c>
    </row>
    <row r="20" spans="1:33" ht="21" customHeight="1" x14ac:dyDescent="0.35">
      <c r="A20" s="99">
        <v>13</v>
      </c>
      <c r="B20" s="3" t="str">
        <f>PROPER(Details!B20)</f>
        <v>Obinna, Blessing Chizaram</v>
      </c>
      <c r="C20" s="22" t="str">
        <f>T(Details!C20)</f>
        <v>CMP/20/109252</v>
      </c>
      <c r="D20" s="18" t="s">
        <v>68</v>
      </c>
      <c r="E20" s="18" t="s">
        <v>71</v>
      </c>
      <c r="F20" s="18" t="s">
        <v>68</v>
      </c>
      <c r="G20" s="18" t="s">
        <v>70</v>
      </c>
      <c r="H20" s="18" t="s">
        <v>72</v>
      </c>
      <c r="I20" s="18" t="s">
        <v>72</v>
      </c>
      <c r="J20" s="18" t="s">
        <v>70</v>
      </c>
      <c r="K20" s="18" t="s">
        <v>68</v>
      </c>
      <c r="L20" s="18"/>
      <c r="M20" s="18"/>
      <c r="N20" s="18"/>
      <c r="O20" s="18"/>
      <c r="P20" s="18"/>
      <c r="Q20" s="18"/>
      <c r="R20" s="18"/>
      <c r="S20" s="18"/>
      <c r="T20" s="18"/>
      <c r="U20" s="18"/>
      <c r="V20" s="2" t="str" cm="1">
        <f t="array" ref="V20">IFERROR(IF(MATCH(C20, Details!C19:C346, 0), AllCurCo(INDEX(Details!AD19:AM346, MATCH(C20, Details!C19:C346, 0), 0)), ""), "")</f>
        <v>BIO112 (2)F</v>
      </c>
      <c r="W20" s="4">
        <f>SUM(SumTCL(D20:W20,$D$7:$W$7),Details!AO20)</f>
        <v>24</v>
      </c>
      <c r="X20" s="4">
        <f>SUM(CurrGP(D20:W20,$D$7:$W$7),Details!AP20)</f>
        <v>34</v>
      </c>
      <c r="Y20" s="5">
        <f t="shared" si="0"/>
        <v>1.4199999570846558</v>
      </c>
      <c r="Z20" s="4" t="str">
        <f t="shared" si="1"/>
        <v>CO</v>
      </c>
      <c r="AA20" s="4">
        <f>S200L!AD21</f>
        <v>88</v>
      </c>
      <c r="AB20" s="4">
        <f>S200L!AE21</f>
        <v>174</v>
      </c>
      <c r="AC20" s="5">
        <f t="shared" si="2"/>
        <v>1.9800000190734863</v>
      </c>
      <c r="AD20" s="4">
        <f t="shared" si="3"/>
        <v>112</v>
      </c>
      <c r="AE20" s="4">
        <f t="shared" si="4"/>
        <v>208</v>
      </c>
      <c r="AF20" s="5">
        <f t="shared" si="5"/>
        <v>1.8600000143051147</v>
      </c>
      <c r="AG20" s="3" t="str">
        <f>RemarksFirst(D20:W20,Details!AD20:AM20,S200L!AG21,AF20,$D$5:$W$5)</f>
        <v>CSC314,CSC318,MTH221,MTH211,CHM113,BIO112,PHY112</v>
      </c>
    </row>
    <row r="21" spans="1:33" ht="25" customHeight="1" x14ac:dyDescent="0.35">
      <c r="A21" s="99">
        <v>14</v>
      </c>
      <c r="B21" s="3" t="str">
        <f>PROPER(Details!B21)</f>
        <v>Ogbuzuru, Leo Chijindu</v>
      </c>
      <c r="C21" s="22" t="str">
        <f>T(Details!C21)</f>
        <v>CMP/20/109329</v>
      </c>
      <c r="D21" s="18" t="s">
        <v>68</v>
      </c>
      <c r="E21" s="18" t="s">
        <v>68</v>
      </c>
      <c r="F21" s="18" t="s">
        <v>69</v>
      </c>
      <c r="G21" s="18" t="s">
        <v>72</v>
      </c>
      <c r="H21" s="18" t="s">
        <v>69</v>
      </c>
      <c r="I21" s="18" t="s">
        <v>69</v>
      </c>
      <c r="J21" s="18" t="s">
        <v>69</v>
      </c>
      <c r="K21" s="18" t="s">
        <v>68</v>
      </c>
      <c r="L21" s="18"/>
      <c r="M21" s="18"/>
      <c r="N21" s="18"/>
      <c r="O21" s="18"/>
      <c r="P21" s="18"/>
      <c r="Q21" s="18"/>
      <c r="R21" s="18"/>
      <c r="S21" s="18"/>
      <c r="T21" s="18"/>
      <c r="U21" s="18"/>
      <c r="V21" s="2" t="str" cm="1">
        <f t="array" ref="V21">IFERROR(IF(MATCH(C21, Details!C20:C347, 0), AllCurCo(INDEX(Details!AD20:AM347, MATCH(C21, Details!C20:C347, 0), 0)), ""), "")</f>
        <v/>
      </c>
      <c r="W21" s="4">
        <f>SUM(SumTCL(D21:W21,$D$7:$W$7),Details!AO21)</f>
        <v>22</v>
      </c>
      <c r="X21" s="4">
        <f>SUM(CurrGP(D21:W21,$D$7:$W$7),Details!AP21)</f>
        <v>84</v>
      </c>
      <c r="Y21" s="5">
        <f t="shared" si="0"/>
        <v>3.8199999332427979</v>
      </c>
      <c r="Z21" s="4" t="str">
        <f t="shared" si="1"/>
        <v>P</v>
      </c>
      <c r="AA21" s="4">
        <f>S200L!AD22</f>
        <v>86</v>
      </c>
      <c r="AB21" s="4">
        <f>S200L!AE22</f>
        <v>304</v>
      </c>
      <c r="AC21" s="5">
        <f t="shared" si="2"/>
        <v>3.5299999713897705</v>
      </c>
      <c r="AD21" s="4">
        <f t="shared" si="3"/>
        <v>108</v>
      </c>
      <c r="AE21" s="4">
        <f t="shared" si="4"/>
        <v>388</v>
      </c>
      <c r="AF21" s="5">
        <f t="shared" si="5"/>
        <v>3.5899999141693115</v>
      </c>
      <c r="AG21" s="3" t="str">
        <f>RemarksFirst(D21:W21,Details!AD21:AM21,S200L!AG22,AF21,$D$5:$W$5)</f>
        <v>PASS</v>
      </c>
    </row>
    <row r="22" spans="1:33" ht="38" customHeight="1" x14ac:dyDescent="0.35">
      <c r="A22" s="99">
        <v>15</v>
      </c>
      <c r="B22" s="3" t="str">
        <f>PROPER(Details!B22)</f>
        <v>Udechukwu, Chinedu  Bright</v>
      </c>
      <c r="C22" s="22" t="str">
        <f>T(Details!C22)</f>
        <v>CMP/20/109423</v>
      </c>
      <c r="D22" s="18" t="s">
        <v>72</v>
      </c>
      <c r="E22" s="18" t="s">
        <v>71</v>
      </c>
      <c r="F22" s="18" t="s">
        <v>71</v>
      </c>
      <c r="G22" s="18" t="s">
        <v>70</v>
      </c>
      <c r="H22" s="18" t="s">
        <v>70</v>
      </c>
      <c r="I22" s="18" t="s">
        <v>70</v>
      </c>
      <c r="J22" s="18" t="s">
        <v>70</v>
      </c>
      <c r="K22" s="18" t="s">
        <v>776</v>
      </c>
      <c r="L22" s="18"/>
      <c r="M22" s="18"/>
      <c r="N22" s="18"/>
      <c r="O22" s="18"/>
      <c r="P22" s="18"/>
      <c r="Q22" s="18"/>
      <c r="R22" s="18"/>
      <c r="S22" s="18"/>
      <c r="T22" s="18"/>
      <c r="U22" s="18"/>
      <c r="V22" s="2" t="str" cm="1">
        <f t="array" ref="V22">IFERROR(IF(MATCH(C22, Details!C21:C348, 0), AllCurCo(INDEX(Details!AD21:AM348, MATCH(C22, Details!C21:C348, 0), 0)), ""), "")</f>
        <v/>
      </c>
      <c r="W22" s="4">
        <f>SUM(SumTCL(D22:W22,$D$7:$W$7),Details!AO22)</f>
        <v>20</v>
      </c>
      <c r="X22" s="4">
        <f>SUM(CurrGP(D22:W22,$D$7:$W$7),Details!AP22)</f>
        <v>13</v>
      </c>
      <c r="Y22" s="5">
        <f t="shared" si="0"/>
        <v>0.64999997615814209</v>
      </c>
      <c r="Z22" s="4" t="str">
        <f t="shared" si="1"/>
        <v>CO</v>
      </c>
      <c r="AA22" s="4">
        <f>S200L!AD23</f>
        <v>84</v>
      </c>
      <c r="AB22" s="4">
        <f>S200L!AE23</f>
        <v>166</v>
      </c>
      <c r="AC22" s="5">
        <f t="shared" si="2"/>
        <v>1.9800000190734863</v>
      </c>
      <c r="AD22" s="4">
        <f t="shared" si="3"/>
        <v>104</v>
      </c>
      <c r="AE22" s="4">
        <f t="shared" si="4"/>
        <v>179</v>
      </c>
      <c r="AF22" s="5">
        <f t="shared" si="5"/>
        <v>1.7200000286102295</v>
      </c>
      <c r="AG22" s="3" t="str">
        <f>RemarksFirst(D22:W22,Details!AD22:AM22,S200L!AG23,AF22,$D$5:$W$5)</f>
        <v>CSC314,CSC316,CSC317,CSC318,GNT311,CSC221,STA212,CSC218,MTH122,CHM124,MTH112</v>
      </c>
    </row>
    <row r="23" spans="1:33" ht="21" customHeight="1" x14ac:dyDescent="0.35">
      <c r="A23" s="99">
        <v>16</v>
      </c>
      <c r="B23" s="3" t="str">
        <f>PROPER(Details!B23)</f>
        <v>Elijah, Henry Kelechi</v>
      </c>
      <c r="C23" s="22" t="str">
        <f>T(Details!C23)</f>
        <v>CMP/20/109451</v>
      </c>
      <c r="D23" s="18" t="s">
        <v>72</v>
      </c>
      <c r="E23" s="18" t="s">
        <v>68</v>
      </c>
      <c r="F23" s="18" t="s">
        <v>69</v>
      </c>
      <c r="G23" s="18" t="s">
        <v>72</v>
      </c>
      <c r="H23" s="18" t="s">
        <v>71</v>
      </c>
      <c r="I23" s="18" t="s">
        <v>67</v>
      </c>
      <c r="J23" s="18" t="s">
        <v>68</v>
      </c>
      <c r="K23" s="18" t="s">
        <v>68</v>
      </c>
      <c r="L23" s="18"/>
      <c r="M23" s="18"/>
      <c r="N23" s="18"/>
      <c r="O23" s="18"/>
      <c r="P23" s="18"/>
      <c r="Q23" s="18"/>
      <c r="R23" s="18"/>
      <c r="S23" s="18"/>
      <c r="T23" s="18"/>
      <c r="U23" s="18"/>
      <c r="V23" s="2" t="str" cm="1">
        <f t="array" ref="V23">IFERROR(IF(MATCH(C23, Details!C22:C349, 0), AllCurCo(INDEX(Details!AD22:AM349, MATCH(C23, Details!C22:C349, 0), 0)), ""), "")</f>
        <v/>
      </c>
      <c r="W23" s="4">
        <f>SUM(SumTCL(D23:W23,$D$7:$W$7),Details!AO23)</f>
        <v>22</v>
      </c>
      <c r="X23" s="4">
        <f>SUM(CurrGP(D23:W23,$D$7:$W$7),Details!AP23)</f>
        <v>60</v>
      </c>
      <c r="Y23" s="5">
        <f t="shared" si="0"/>
        <v>2.7300000190734863</v>
      </c>
      <c r="Z23" s="4" t="str">
        <f t="shared" si="1"/>
        <v>P</v>
      </c>
      <c r="AA23" s="4">
        <f>S200L!AD24</f>
        <v>86</v>
      </c>
      <c r="AB23" s="4">
        <f>S200L!AE24</f>
        <v>291</v>
      </c>
      <c r="AC23" s="5">
        <f t="shared" si="2"/>
        <v>3.380000114440918</v>
      </c>
      <c r="AD23" s="4">
        <f t="shared" si="3"/>
        <v>108</v>
      </c>
      <c r="AE23" s="4">
        <f t="shared" si="4"/>
        <v>351</v>
      </c>
      <c r="AF23" s="5">
        <f t="shared" si="5"/>
        <v>3.25</v>
      </c>
      <c r="AG23" s="3" t="str">
        <f>RemarksFirst(D23:W23,Details!AD23:AM23,S200L!AG24,AF23,$D$5:$W$5)</f>
        <v>PASS</v>
      </c>
    </row>
    <row r="24" spans="1:33" x14ac:dyDescent="0.35">
      <c r="A24" s="99">
        <v>17</v>
      </c>
      <c r="B24" s="3" t="str">
        <f>PROPER(Details!B24)</f>
        <v>Okuku, Osholunamie Godswill</v>
      </c>
      <c r="C24" s="22" t="str">
        <f>T(Details!C24)</f>
        <v>CMP/20/109459</v>
      </c>
      <c r="D24" s="18" t="s">
        <v>72</v>
      </c>
      <c r="E24" s="66" t="s">
        <v>72</v>
      </c>
      <c r="F24" s="18" t="s">
        <v>69</v>
      </c>
      <c r="G24" s="18" t="s">
        <v>72</v>
      </c>
      <c r="H24" s="18" t="s">
        <v>71</v>
      </c>
      <c r="I24" s="18" t="s">
        <v>69</v>
      </c>
      <c r="J24" s="18" t="s">
        <v>71</v>
      </c>
      <c r="K24" s="18" t="s">
        <v>72</v>
      </c>
      <c r="L24" s="18"/>
      <c r="M24" s="18"/>
      <c r="N24" s="18"/>
      <c r="O24" s="18"/>
      <c r="P24" s="18"/>
      <c r="Q24" s="18"/>
      <c r="R24" s="18"/>
      <c r="S24" s="18"/>
      <c r="T24" s="18"/>
      <c r="U24" s="18"/>
      <c r="V24" s="2" t="str" cm="1">
        <f t="array" ref="V24">IFERROR(IF(MATCH(C24, Details!C23:C350, 0), AllCurCo(INDEX(Details!AD23:AM350, MATCH(C24, Details!C23:C350, 0), 0)), ""), "")</f>
        <v/>
      </c>
      <c r="W24" s="4">
        <f>SUM(SumTCL(D24:W24,$D$7:$W$7),Details!AO24)</f>
        <v>22</v>
      </c>
      <c r="X24" s="4">
        <f>SUM(CurrGP(D24:W24,$D$7:$W$7),Details!AP24)</f>
        <v>52</v>
      </c>
      <c r="Y24" s="5">
        <f t="shared" si="0"/>
        <v>2.3599998950958252</v>
      </c>
      <c r="Z24" s="4" t="str">
        <f t="shared" si="1"/>
        <v>P</v>
      </c>
      <c r="AA24" s="4">
        <f>S200L!AD25</f>
        <v>81</v>
      </c>
      <c r="AB24" s="4">
        <f>S200L!AE25</f>
        <v>295</v>
      </c>
      <c r="AC24" s="5">
        <f t="shared" si="2"/>
        <v>3.6400001049041748</v>
      </c>
      <c r="AD24" s="4">
        <f t="shared" si="3"/>
        <v>103</v>
      </c>
      <c r="AE24" s="4">
        <f t="shared" si="4"/>
        <v>347</v>
      </c>
      <c r="AF24" s="5">
        <f t="shared" si="5"/>
        <v>3.369999885559082</v>
      </c>
      <c r="AG24" s="3" t="str">
        <f>RemarksFirst(D24:W24,Details!AD24:AM24,S200L!AG25,AF24,$D$5:$W$5)</f>
        <v>PASS</v>
      </c>
    </row>
    <row r="25" spans="1:33" x14ac:dyDescent="0.35">
      <c r="A25" s="99">
        <v>18</v>
      </c>
      <c r="B25" s="3" t="str">
        <f>PROPER(Details!B25)</f>
        <v>Ndimele, Grace Ezinne</v>
      </c>
      <c r="C25" s="22" t="str">
        <f>T(Details!C25)</f>
        <v>CMP/20/109464</v>
      </c>
      <c r="D25" s="18" t="s">
        <v>69</v>
      </c>
      <c r="E25" s="18" t="s">
        <v>67</v>
      </c>
      <c r="F25" s="18" t="s">
        <v>69</v>
      </c>
      <c r="G25" s="18" t="s">
        <v>69</v>
      </c>
      <c r="H25" s="107" t="s">
        <v>69</v>
      </c>
      <c r="I25" s="18" t="s">
        <v>68</v>
      </c>
      <c r="J25" s="18" t="s">
        <v>69</v>
      </c>
      <c r="K25" s="18" t="s">
        <v>67</v>
      </c>
      <c r="L25" s="18"/>
      <c r="M25" s="18"/>
      <c r="N25" s="18"/>
      <c r="O25" s="18"/>
      <c r="P25" s="18"/>
      <c r="Q25" s="18"/>
      <c r="R25" s="18"/>
      <c r="S25" s="18"/>
      <c r="T25" s="18"/>
      <c r="U25" s="18"/>
      <c r="V25" s="2" t="str" cm="1">
        <f t="array" ref="V25">IFERROR(IF(MATCH(C25, Details!C24:C351, 0), AllCurCo(INDEX(Details!AD24:AM351, MATCH(C25, Details!C24:C351, 0), 0)), ""), "")</f>
        <v/>
      </c>
      <c r="W25" s="4">
        <f>SUM(SumTCL(D25:W25,$D$7:$W$7),Details!AO25)</f>
        <v>22</v>
      </c>
      <c r="X25" s="4">
        <f>SUM(CurrGP(D25:W25,$D$7:$W$7),Details!AP25)</f>
        <v>100</v>
      </c>
      <c r="Y25" s="5">
        <f t="shared" si="0"/>
        <v>4.5500001907348633</v>
      </c>
      <c r="Z25" s="4" t="str">
        <f t="shared" si="1"/>
        <v>P</v>
      </c>
      <c r="AA25" s="4">
        <f>S200L!AD26</f>
        <v>83</v>
      </c>
      <c r="AB25" s="4">
        <f>S200L!AE26</f>
        <v>377</v>
      </c>
      <c r="AC25" s="5">
        <f t="shared" si="2"/>
        <v>4.5399999618530273</v>
      </c>
      <c r="AD25" s="4">
        <f t="shared" si="3"/>
        <v>105</v>
      </c>
      <c r="AE25" s="4">
        <f t="shared" si="4"/>
        <v>477</v>
      </c>
      <c r="AF25" s="5">
        <f t="shared" si="5"/>
        <v>4.5399999618530273</v>
      </c>
      <c r="AG25" s="3" t="str">
        <f>RemarksFirst(D25:W25,Details!AD25:AM25,S200L!AG26,AF25,$D$5:$W$5)</f>
        <v>COMMENDATION</v>
      </c>
    </row>
    <row r="26" spans="1:33" x14ac:dyDescent="0.35">
      <c r="A26" s="99">
        <v>19</v>
      </c>
      <c r="B26" s="3" t="str">
        <f>PROPER(Details!B26)</f>
        <v>Orji, Arinze Emmanuel</v>
      </c>
      <c r="C26" s="22" t="str">
        <f>T(Details!C26)</f>
        <v>CMP/20/109493</v>
      </c>
      <c r="D26" s="18" t="s">
        <v>109</v>
      </c>
      <c r="E26" s="18" t="s">
        <v>68</v>
      </c>
      <c r="F26" s="18" t="s">
        <v>72</v>
      </c>
      <c r="G26" s="18" t="s">
        <v>70</v>
      </c>
      <c r="H26" s="18" t="s">
        <v>68</v>
      </c>
      <c r="I26" s="18" t="s">
        <v>71</v>
      </c>
      <c r="J26" s="18" t="s">
        <v>71</v>
      </c>
      <c r="K26" s="18" t="s">
        <v>71</v>
      </c>
      <c r="L26" s="18"/>
      <c r="M26" s="18"/>
      <c r="N26" s="18"/>
      <c r="O26" s="18"/>
      <c r="P26" s="18"/>
      <c r="Q26" s="18"/>
      <c r="R26" s="18"/>
      <c r="S26" s="18"/>
      <c r="T26" s="18"/>
      <c r="U26" s="18"/>
      <c r="V26" s="2" t="str" cm="1">
        <f t="array" ref="V26">IFERROR(IF(MATCH(C26, Details!C25:C352, 0), AllCurCo(INDEX(Details!AD25:AM352, MATCH(C26, Details!C25:C352, 0), 0)), ""), "")</f>
        <v>GSS212 (2)B</v>
      </c>
      <c r="W26" s="4">
        <f>SUM(SumTCL(D26:W26,$D$7:$W$7),Details!AO26)</f>
        <v>21</v>
      </c>
      <c r="X26" s="4">
        <f>SUM(CurrGP(D26:W26,$D$7:$W$7),Details!AP26)</f>
        <v>42</v>
      </c>
      <c r="Y26" s="5">
        <f t="shared" si="0"/>
        <v>2</v>
      </c>
      <c r="Z26" s="4" t="str">
        <f t="shared" si="1"/>
        <v>CO</v>
      </c>
      <c r="AA26" s="4">
        <f>S200L!AD27</f>
        <v>83</v>
      </c>
      <c r="AB26" s="4">
        <f>S200L!AE27</f>
        <v>194</v>
      </c>
      <c r="AC26" s="5">
        <f t="shared" si="2"/>
        <v>2.3399999141693115</v>
      </c>
      <c r="AD26" s="4">
        <f t="shared" si="3"/>
        <v>104</v>
      </c>
      <c r="AE26" s="4">
        <f t="shared" si="4"/>
        <v>236</v>
      </c>
      <c r="AF26" s="5">
        <f t="shared" si="5"/>
        <v>2.2699999809265137</v>
      </c>
      <c r="AG26" s="3" t="str">
        <f>RemarksFirst(D26:W26,Details!AD26:AM26,S200L!AG27,AF26,$D$5:$W$5)</f>
        <v>CSC311,CSC314,GSS217</v>
      </c>
    </row>
    <row r="27" spans="1:33" ht="21.75" customHeight="1" x14ac:dyDescent="0.35">
      <c r="A27" s="99">
        <v>20</v>
      </c>
      <c r="B27" s="3" t="str">
        <f>PROPER(Details!B27)</f>
        <v>Eyeh, Ifeanyichukwu Ndukwe</v>
      </c>
      <c r="C27" s="22" t="str">
        <f>T(Details!C27)</f>
        <v>CMP/20/109496</v>
      </c>
      <c r="D27" s="18" t="s">
        <v>71</v>
      </c>
      <c r="E27" s="18" t="s">
        <v>72</v>
      </c>
      <c r="F27" s="18" t="s">
        <v>69</v>
      </c>
      <c r="G27" s="18" t="s">
        <v>67</v>
      </c>
      <c r="H27" s="107" t="s">
        <v>776</v>
      </c>
      <c r="I27" s="18" t="s">
        <v>69</v>
      </c>
      <c r="J27" s="18" t="s">
        <v>67</v>
      </c>
      <c r="K27" s="18" t="s">
        <v>69</v>
      </c>
      <c r="L27" s="18"/>
      <c r="M27" s="18"/>
      <c r="N27" s="18"/>
      <c r="O27" s="18"/>
      <c r="P27" s="18"/>
      <c r="Q27" s="18"/>
      <c r="R27" s="18"/>
      <c r="S27" s="18"/>
      <c r="T27" s="18"/>
      <c r="U27" s="18"/>
      <c r="V27" s="2" t="str" cm="1">
        <f t="array" ref="V27">IFERROR(IF(MATCH(C27, Details!C26:C353, 0), AllCurCo(INDEX(Details!AD26:AM353, MATCH(C27, Details!C26:C353, 0), 0)), ""), "")</f>
        <v>MTH112 (3)C</v>
      </c>
      <c r="W27" s="4">
        <f>SUM(SumTCL(D27:W27,$D$7:$W$7),Details!AO27)</f>
        <v>22</v>
      </c>
      <c r="X27" s="4">
        <f>SUM(CurrGP(D27:W27,$D$7:$W$7),Details!AP27)</f>
        <v>81</v>
      </c>
      <c r="Y27" s="5">
        <f t="shared" si="0"/>
        <v>3.6800000667572021</v>
      </c>
      <c r="Z27" s="4" t="str">
        <f t="shared" si="1"/>
        <v>CO</v>
      </c>
      <c r="AA27" s="4">
        <f>S200L!AD28</f>
        <v>88</v>
      </c>
      <c r="AB27" s="4">
        <f>S200L!AE28</f>
        <v>286</v>
      </c>
      <c r="AC27" s="5">
        <f t="shared" si="2"/>
        <v>3.25</v>
      </c>
      <c r="AD27" s="4">
        <f t="shared" si="3"/>
        <v>110</v>
      </c>
      <c r="AE27" s="4">
        <f t="shared" si="4"/>
        <v>367</v>
      </c>
      <c r="AF27" s="5">
        <f t="shared" si="5"/>
        <v>3.3399999141693115</v>
      </c>
      <c r="AG27" s="3" t="str">
        <f>RemarksFirst(D27:W27,Details!AD27:AM27,S200L!AG28,AF27,$D$5:$W$5)</f>
        <v>CSC316</v>
      </c>
    </row>
    <row r="28" spans="1:33" ht="47" customHeight="1" x14ac:dyDescent="0.35">
      <c r="A28" s="99">
        <v>21</v>
      </c>
      <c r="B28" s="3" t="str">
        <f>PROPER(Details!B28)</f>
        <v>Oka, Augustine Nnanna</v>
      </c>
      <c r="C28" s="22" t="str">
        <f>T(Details!C28)</f>
        <v>CMP/20/109501</v>
      </c>
      <c r="D28" s="18" t="s">
        <v>71</v>
      </c>
      <c r="E28" s="107" t="s">
        <v>776</v>
      </c>
      <c r="F28" s="18" t="s">
        <v>70</v>
      </c>
      <c r="G28" s="18" t="s">
        <v>776</v>
      </c>
      <c r="H28" s="18" t="s">
        <v>776</v>
      </c>
      <c r="I28" s="18" t="s">
        <v>70</v>
      </c>
      <c r="J28" s="18" t="s">
        <v>72</v>
      </c>
      <c r="K28" s="18" t="s">
        <v>67</v>
      </c>
      <c r="L28" s="18"/>
      <c r="M28" s="18"/>
      <c r="N28" s="18"/>
      <c r="O28" s="18"/>
      <c r="P28" s="18"/>
      <c r="Q28" s="18"/>
      <c r="R28" s="18"/>
      <c r="S28" s="18"/>
      <c r="T28" s="18"/>
      <c r="U28" s="18"/>
      <c r="V28" s="2" t="str" cm="1">
        <f t="array" ref="V28">IFERROR(IF(MATCH(C28, Details!C27:C354, 0), AllCurCo(INDEX(Details!AD27:AM354, MATCH(C28, Details!C27:C354, 0), 0)), ""), "")</f>
        <v>CSC218 (2)E,GSS217 (2)C,CSC212 (2)C,STA212 (3)F</v>
      </c>
      <c r="W28" s="4">
        <f>SUM(SumTCL(D28:W28,$D$7:$W$7),Details!AO28)</f>
        <v>23</v>
      </c>
      <c r="X28" s="4">
        <f>SUM(CurrGP(D28:W28,$D$7:$W$7),Details!AP28)</f>
        <v>31</v>
      </c>
      <c r="Y28" s="5">
        <f t="shared" si="0"/>
        <v>1.3500000238418579</v>
      </c>
      <c r="Z28" s="4" t="str">
        <f t="shared" si="1"/>
        <v>CO</v>
      </c>
      <c r="AA28" s="4">
        <f>S200L!AD29</f>
        <v>87</v>
      </c>
      <c r="AB28" s="4">
        <f>S200L!AE29</f>
        <v>240</v>
      </c>
      <c r="AC28" s="5">
        <f t="shared" si="2"/>
        <v>2.7599999904632568</v>
      </c>
      <c r="AD28" s="4">
        <f t="shared" si="3"/>
        <v>110</v>
      </c>
      <c r="AE28" s="4">
        <f t="shared" si="4"/>
        <v>271</v>
      </c>
      <c r="AF28" s="5">
        <f t="shared" si="5"/>
        <v>2.4600000381469727</v>
      </c>
      <c r="AG28" s="3" t="str">
        <f>RemarksFirst(D28:W28,Details!AD28:AM28,S200L!AG29,AF28,$D$5:$W$5)</f>
        <v>CSC312,CSC313,CSC314,CSC316,CSC317,STA212,CSC213</v>
      </c>
    </row>
    <row r="29" spans="1:33" x14ac:dyDescent="0.35">
      <c r="A29" s="99">
        <v>22</v>
      </c>
      <c r="B29" s="3" t="str">
        <f>PROPER(Details!B29)</f>
        <v>Njuku, Chukwuemeka Ndioma</v>
      </c>
      <c r="C29" s="22" t="str">
        <f>T(Details!C29)</f>
        <v>CMP/20/109526</v>
      </c>
      <c r="D29" s="18" t="s">
        <v>72</v>
      </c>
      <c r="E29" s="18" t="s">
        <v>68</v>
      </c>
      <c r="F29" s="18" t="s">
        <v>67</v>
      </c>
      <c r="G29" s="18" t="s">
        <v>72</v>
      </c>
      <c r="H29" s="18" t="s">
        <v>72</v>
      </c>
      <c r="I29" s="18" t="s">
        <v>68</v>
      </c>
      <c r="J29" s="18" t="s">
        <v>72</v>
      </c>
      <c r="K29" s="18" t="s">
        <v>68</v>
      </c>
      <c r="L29" s="18"/>
      <c r="M29" s="18"/>
      <c r="N29" s="18"/>
      <c r="O29" s="18"/>
      <c r="P29" s="18"/>
      <c r="Q29" s="18"/>
      <c r="R29" s="18"/>
      <c r="S29" s="18"/>
      <c r="T29" s="18"/>
      <c r="U29" s="18"/>
      <c r="V29" s="2" t="str" cm="1">
        <f t="array" ref="V29">IFERROR(IF(MATCH(C29, Details!C28:C355, 0), AllCurCo(INDEX(Details!AD28:AM355, MATCH(C29, Details!C28:C355, 0), 0)), ""), "")</f>
        <v/>
      </c>
      <c r="W29" s="4">
        <f>SUM(SumTCL(D29:W29,$D$7:$W$7),Details!AO29)</f>
        <v>22</v>
      </c>
      <c r="X29" s="4">
        <f>SUM(CurrGP(D29:W29,$D$7:$W$7),Details!AP29)</f>
        <v>45</v>
      </c>
      <c r="Y29" s="5">
        <f t="shared" si="0"/>
        <v>2.0499999523162842</v>
      </c>
      <c r="Z29" s="4" t="str">
        <f t="shared" si="1"/>
        <v>P</v>
      </c>
      <c r="AA29" s="4">
        <f>S200L!AD30</f>
        <v>83</v>
      </c>
      <c r="AB29" s="4">
        <f>S200L!AE30</f>
        <v>238</v>
      </c>
      <c r="AC29" s="5">
        <f t="shared" si="2"/>
        <v>2.869999885559082</v>
      </c>
      <c r="AD29" s="4">
        <f t="shared" si="3"/>
        <v>105</v>
      </c>
      <c r="AE29" s="4">
        <f t="shared" si="4"/>
        <v>283</v>
      </c>
      <c r="AF29" s="5">
        <f t="shared" si="5"/>
        <v>2.7000000476837158</v>
      </c>
      <c r="AG29" s="3" t="str">
        <f>RemarksFirst(D29:W29,Details!AD29:AM29,S200L!AG30,AF29,$D$5:$W$5)</f>
        <v>MTH221</v>
      </c>
    </row>
    <row r="30" spans="1:33" x14ac:dyDescent="0.35">
      <c r="A30" s="99">
        <v>23</v>
      </c>
      <c r="B30" s="3" t="str">
        <f>PROPER(Details!B30)</f>
        <v>Akwarandu, Chidera Favour</v>
      </c>
      <c r="C30" s="22" t="str">
        <f>T(Details!C30)</f>
        <v>CMP/20/109565</v>
      </c>
      <c r="D30" s="18" t="s">
        <v>72</v>
      </c>
      <c r="E30" s="18" t="s">
        <v>68</v>
      </c>
      <c r="F30" s="18" t="s">
        <v>69</v>
      </c>
      <c r="G30" s="18" t="s">
        <v>72</v>
      </c>
      <c r="H30" s="18" t="s">
        <v>71</v>
      </c>
      <c r="I30" s="18" t="s">
        <v>69</v>
      </c>
      <c r="J30" s="18" t="s">
        <v>69</v>
      </c>
      <c r="K30" s="18" t="s">
        <v>69</v>
      </c>
      <c r="L30" s="18"/>
      <c r="M30" s="18"/>
      <c r="N30" s="18"/>
      <c r="O30" s="18"/>
      <c r="P30" s="18"/>
      <c r="Q30" s="18"/>
      <c r="R30" s="18"/>
      <c r="S30" s="18"/>
      <c r="T30" s="18"/>
      <c r="U30" s="18"/>
      <c r="V30" s="2" t="str" cm="1">
        <f t="array" ref="V30">IFERROR(IF(MATCH(C30, Details!C29:C356, 0), AllCurCo(INDEX(Details!AD29:AM356, MATCH(C30, Details!C29:C356, 0), 0)), ""), "")</f>
        <v/>
      </c>
      <c r="W30" s="4">
        <f>SUM(SumTCL(D30:W30,$D$7:$W$7),Details!AO30)</f>
        <v>22</v>
      </c>
      <c r="X30" s="4">
        <f>SUM(CurrGP(D30:W30,$D$7:$W$7),Details!AP30)</f>
        <v>73</v>
      </c>
      <c r="Y30" s="5">
        <f t="shared" si="0"/>
        <v>3.3199999332427979</v>
      </c>
      <c r="Z30" s="4" t="str">
        <f t="shared" si="1"/>
        <v>P</v>
      </c>
      <c r="AA30" s="4">
        <f>S200L!AD31</f>
        <v>83</v>
      </c>
      <c r="AB30" s="4">
        <f>S200L!AE31</f>
        <v>222</v>
      </c>
      <c r="AC30" s="5">
        <f t="shared" si="2"/>
        <v>2.6700000762939453</v>
      </c>
      <c r="AD30" s="4">
        <f t="shared" si="3"/>
        <v>105</v>
      </c>
      <c r="AE30" s="4">
        <f t="shared" si="4"/>
        <v>295</v>
      </c>
      <c r="AF30" s="5">
        <f t="shared" si="5"/>
        <v>2.809999942779541</v>
      </c>
      <c r="AG30" s="3" t="str">
        <f>RemarksFirst(D30:W30,Details!AD30:AM30,S200L!AG31,AF30,$D$5:$W$5)</f>
        <v>PASS</v>
      </c>
    </row>
    <row r="31" spans="1:33" x14ac:dyDescent="0.35">
      <c r="A31" s="99">
        <v>24</v>
      </c>
      <c r="B31" s="3" t="str">
        <f>PROPER(Details!B31)</f>
        <v>Agwukalu, Godsgift Ikechukwu</v>
      </c>
      <c r="C31" s="22" t="str">
        <f>T(Details!C31)</f>
        <v>CMP/20/109570</v>
      </c>
      <c r="D31" s="18" t="s">
        <v>67</v>
      </c>
      <c r="E31" s="18" t="s">
        <v>68</v>
      </c>
      <c r="F31" s="18" t="s">
        <v>71</v>
      </c>
      <c r="G31" s="18" t="s">
        <v>68</v>
      </c>
      <c r="H31" s="18" t="s">
        <v>72</v>
      </c>
      <c r="I31" s="18" t="s">
        <v>68</v>
      </c>
      <c r="J31" s="18" t="s">
        <v>67</v>
      </c>
      <c r="K31" s="18" t="s">
        <v>69</v>
      </c>
      <c r="L31" s="18"/>
      <c r="M31" s="18"/>
      <c r="N31" s="18"/>
      <c r="O31" s="18"/>
      <c r="P31" s="18"/>
      <c r="Q31" s="18"/>
      <c r="R31" s="18"/>
      <c r="S31" s="18"/>
      <c r="T31" s="18"/>
      <c r="U31" s="18"/>
      <c r="V31" s="2" t="str" cm="1">
        <f t="array" ref="V31">IFERROR(IF(MATCH(C31, Details!C30:C357, 0), AllCurCo(INDEX(Details!AD30:AM357, MATCH(C31, Details!C30:C357, 0), 0)), ""), "")</f>
        <v>CSC218 (2)F</v>
      </c>
      <c r="W31" s="4">
        <f>SUM(SumTCL(D31:W31,$D$7:$W$7),Details!AO31)</f>
        <v>24</v>
      </c>
      <c r="X31" s="4">
        <f>SUM(CurrGP(D31:W31,$D$7:$W$7),Details!AP31)</f>
        <v>67</v>
      </c>
      <c r="Y31" s="5">
        <f t="shared" si="0"/>
        <v>2.7899999618530273</v>
      </c>
      <c r="Z31" s="4" t="str">
        <f t="shared" si="1"/>
        <v>P</v>
      </c>
      <c r="AA31" s="4">
        <f>S200L!AD32</f>
        <v>83</v>
      </c>
      <c r="AB31" s="4">
        <f>S200L!AE32</f>
        <v>259</v>
      </c>
      <c r="AC31" s="5">
        <f t="shared" si="2"/>
        <v>3.119999885559082</v>
      </c>
      <c r="AD31" s="4">
        <f t="shared" si="3"/>
        <v>107</v>
      </c>
      <c r="AE31" s="4">
        <f t="shared" si="4"/>
        <v>326</v>
      </c>
      <c r="AF31" s="5">
        <f t="shared" si="5"/>
        <v>3.0499999523162842</v>
      </c>
      <c r="AG31" s="3" t="str">
        <f>RemarksFirst(D31:W31,Details!AD31:AM31,S200L!AG32,AF31,$D$5:$W$5)</f>
        <v>CSC218</v>
      </c>
    </row>
    <row r="32" spans="1:33" x14ac:dyDescent="0.35">
      <c r="A32" s="99">
        <v>25</v>
      </c>
      <c r="B32" s="3" t="str">
        <f>PROPER(Details!B32)</f>
        <v>Peter, Lucy Chioma</v>
      </c>
      <c r="C32" s="22" t="str">
        <f>T(Details!C32)</f>
        <v>CMP/20/109600</v>
      </c>
      <c r="D32" s="18" t="s">
        <v>68</v>
      </c>
      <c r="E32" s="18" t="s">
        <v>72</v>
      </c>
      <c r="F32" s="18" t="s">
        <v>72</v>
      </c>
      <c r="G32" s="18" t="s">
        <v>72</v>
      </c>
      <c r="H32" s="18" t="s">
        <v>67</v>
      </c>
      <c r="I32" s="18" t="s">
        <v>72</v>
      </c>
      <c r="J32" s="18" t="s">
        <v>70</v>
      </c>
      <c r="K32" s="18" t="s">
        <v>68</v>
      </c>
      <c r="L32" s="18"/>
      <c r="M32" s="18"/>
      <c r="N32" s="18"/>
      <c r="O32" s="18"/>
      <c r="P32" s="18"/>
      <c r="Q32" s="18"/>
      <c r="R32" s="18"/>
      <c r="S32" s="18"/>
      <c r="T32" s="18"/>
      <c r="U32" s="18"/>
      <c r="V32" s="2" t="str" cm="1">
        <f t="array" ref="V32">IFERROR(IF(MATCH(C32, Details!C31:C358, 0), AllCurCo(INDEX(Details!AD31:AM358, MATCH(C32, Details!C31:C358, 0), 0)), ""), "")</f>
        <v/>
      </c>
      <c r="W32" s="4">
        <f>SUM(SumTCL(D32:W32,$D$7:$W$7),Details!AO32)</f>
        <v>22</v>
      </c>
      <c r="X32" s="4">
        <f>SUM(CurrGP(D32:W32,$D$7:$W$7),Details!AP32)</f>
        <v>38</v>
      </c>
      <c r="Y32" s="5">
        <f t="shared" si="0"/>
        <v>1.7300000190734863</v>
      </c>
      <c r="Z32" s="4" t="str">
        <f t="shared" si="1"/>
        <v>CO</v>
      </c>
      <c r="AA32" s="4">
        <f>S200L!AD33</f>
        <v>85</v>
      </c>
      <c r="AB32" s="4">
        <f>S200L!AE33</f>
        <v>230</v>
      </c>
      <c r="AC32" s="5">
        <f t="shared" si="2"/>
        <v>2.7100000381469727</v>
      </c>
      <c r="AD32" s="4">
        <f t="shared" si="3"/>
        <v>107</v>
      </c>
      <c r="AE32" s="4">
        <f t="shared" si="4"/>
        <v>268</v>
      </c>
      <c r="AF32" s="5">
        <f t="shared" si="5"/>
        <v>2.5</v>
      </c>
      <c r="AG32" s="3" t="str">
        <f>RemarksFirst(D32:W32,Details!AD32:AM32,S200L!AG33,AF32,$D$5:$W$5)</f>
        <v>CSC318,MTH221</v>
      </c>
    </row>
    <row r="33" spans="1:33" x14ac:dyDescent="0.35">
      <c r="A33" s="99">
        <v>26</v>
      </c>
      <c r="B33" s="3" t="str">
        <f>PROPER(Details!B33)</f>
        <v>Alozie-Nnaoma, Favour Chinonso</v>
      </c>
      <c r="C33" s="22" t="str">
        <f>T(Details!C33)</f>
        <v>CMP/20/109602</v>
      </c>
      <c r="D33" s="18" t="s">
        <v>68</v>
      </c>
      <c r="E33" s="18" t="s">
        <v>68</v>
      </c>
      <c r="F33" s="18" t="s">
        <v>69</v>
      </c>
      <c r="G33" s="18" t="s">
        <v>67</v>
      </c>
      <c r="H33" s="18" t="s">
        <v>67</v>
      </c>
      <c r="I33" s="18" t="s">
        <v>67</v>
      </c>
      <c r="J33" s="18" t="s">
        <v>69</v>
      </c>
      <c r="K33" s="18" t="s">
        <v>67</v>
      </c>
      <c r="L33" s="18"/>
      <c r="M33" s="18"/>
      <c r="N33" s="18"/>
      <c r="O33" s="18"/>
      <c r="P33" s="18"/>
      <c r="Q33" s="18"/>
      <c r="R33" s="18"/>
      <c r="S33" s="18"/>
      <c r="T33" s="18"/>
      <c r="U33" s="18"/>
      <c r="V33" s="2" t="str" cm="1">
        <f t="array" ref="V33">IFERROR(IF(MATCH(C33, Details!C32:C359, 0), AllCurCo(INDEX(Details!AD32:AM359, MATCH(C33, Details!C32:C359, 0), 0)), ""), "")</f>
        <v>PHY112 (2)D</v>
      </c>
      <c r="W33" s="4">
        <f>SUM(SumTCL(D33:W33,$D$7:$W$7),Details!AO33)</f>
        <v>24</v>
      </c>
      <c r="X33" s="4">
        <f>SUM(CurrGP(D33:W33,$D$7:$W$7),Details!AP33)</f>
        <v>93</v>
      </c>
      <c r="Y33" s="5">
        <f t="shared" si="0"/>
        <v>3.880000114440918</v>
      </c>
      <c r="Z33" s="4" t="str">
        <f t="shared" si="1"/>
        <v>P</v>
      </c>
      <c r="AA33" s="4">
        <f>S200L!AD34</f>
        <v>86</v>
      </c>
      <c r="AB33" s="4">
        <f>S200L!AE34</f>
        <v>286</v>
      </c>
      <c r="AC33" s="5">
        <f t="shared" si="2"/>
        <v>3.3299999237060547</v>
      </c>
      <c r="AD33" s="4">
        <f t="shared" si="3"/>
        <v>110</v>
      </c>
      <c r="AE33" s="4">
        <f t="shared" si="4"/>
        <v>379</v>
      </c>
      <c r="AF33" s="5">
        <f t="shared" si="5"/>
        <v>3.4500000476837158</v>
      </c>
      <c r="AG33" s="3" t="str">
        <f>RemarksFirst(D33:W33,Details!AD33:AM33,S200L!AG34,AF33,$D$5:$W$5)</f>
        <v>GSS113</v>
      </c>
    </row>
    <row r="34" spans="1:33" x14ac:dyDescent="0.35">
      <c r="A34" s="99">
        <v>27</v>
      </c>
      <c r="B34" s="3" t="str">
        <f>PROPER(Details!B34)</f>
        <v>Peter, Temple Chimaobi</v>
      </c>
      <c r="C34" s="22" t="str">
        <f>T(Details!C34)</f>
        <v>CMP/20/109617</v>
      </c>
      <c r="D34" s="18" t="s">
        <v>72</v>
      </c>
      <c r="E34" s="18" t="s">
        <v>68</v>
      </c>
      <c r="F34" s="18" t="s">
        <v>68</v>
      </c>
      <c r="G34" s="18" t="s">
        <v>72</v>
      </c>
      <c r="H34" s="18" t="s">
        <v>72</v>
      </c>
      <c r="I34" s="18" t="s">
        <v>71</v>
      </c>
      <c r="J34" s="18" t="s">
        <v>71</v>
      </c>
      <c r="K34" s="18" t="s">
        <v>68</v>
      </c>
      <c r="L34" s="18"/>
      <c r="M34" s="18"/>
      <c r="N34" s="18"/>
      <c r="O34" s="18"/>
      <c r="P34" s="18"/>
      <c r="Q34" s="18"/>
      <c r="R34" s="18"/>
      <c r="S34" s="18"/>
      <c r="T34" s="18"/>
      <c r="U34" s="18"/>
      <c r="V34" s="2" t="str" cm="1">
        <f t="array" ref="V34">IFERROR(IF(MATCH(C34, Details!C33:C360, 0), AllCurCo(INDEX(Details!AD33:AM360, MATCH(C34, Details!C33:C360, 0), 0)), ""), "")</f>
        <v>GSS217 (2)D</v>
      </c>
      <c r="W34" s="4">
        <f>SUM(SumTCL(D34:W34,$D$7:$W$7),Details!AO34)</f>
        <v>24</v>
      </c>
      <c r="X34" s="4">
        <f>SUM(CurrGP(D34:W34,$D$7:$W$7),Details!AP34)</f>
        <v>46</v>
      </c>
      <c r="Y34" s="5">
        <f t="shared" si="0"/>
        <v>1.9199999570846558</v>
      </c>
      <c r="Z34" s="4" t="str">
        <f t="shared" si="1"/>
        <v>P</v>
      </c>
      <c r="AA34" s="4">
        <f>S200L!AD35</f>
        <v>83</v>
      </c>
      <c r="AB34" s="4">
        <f>S200L!AE35</f>
        <v>219</v>
      </c>
      <c r="AC34" s="5">
        <f t="shared" si="2"/>
        <v>2.6400001049041748</v>
      </c>
      <c r="AD34" s="4">
        <f t="shared" si="3"/>
        <v>107</v>
      </c>
      <c r="AE34" s="4">
        <f t="shared" si="4"/>
        <v>265</v>
      </c>
      <c r="AF34" s="5">
        <f t="shared" si="5"/>
        <v>2.4800000190734863</v>
      </c>
      <c r="AG34" s="3" t="str">
        <f>RemarksFirst(D34:W34,Details!AD34:AM34,S200L!AG35,AF34,$D$5:$W$5)</f>
        <v>MTH211,PHY212</v>
      </c>
    </row>
    <row r="35" spans="1:33" s="29" customFormat="1" x14ac:dyDescent="0.35">
      <c r="A35" s="99">
        <v>28</v>
      </c>
      <c r="B35" s="3" t="str">
        <f>PROPER(Details!B35)</f>
        <v>Wilson, Obinna David</v>
      </c>
      <c r="C35" s="22" t="str">
        <f>T(Details!C35)</f>
        <v>CMP/20/109635</v>
      </c>
      <c r="D35" s="28" t="s">
        <v>67</v>
      </c>
      <c r="E35" s="28" t="s">
        <v>68</v>
      </c>
      <c r="F35" s="28" t="s">
        <v>69</v>
      </c>
      <c r="G35" s="28" t="s">
        <v>67</v>
      </c>
      <c r="H35" s="18" t="s">
        <v>67</v>
      </c>
      <c r="I35" s="28" t="s">
        <v>68</v>
      </c>
      <c r="J35" s="28" t="s">
        <v>68</v>
      </c>
      <c r="K35" s="28" t="s">
        <v>69</v>
      </c>
      <c r="L35" s="28"/>
      <c r="M35" s="28"/>
      <c r="N35" s="28"/>
      <c r="O35" s="28"/>
      <c r="P35" s="28"/>
      <c r="Q35" s="28"/>
      <c r="R35" s="28"/>
      <c r="S35" s="28"/>
      <c r="T35" s="28"/>
      <c r="U35" s="28"/>
      <c r="V35" s="2" t="str" cm="1">
        <f t="array" ref="V35">IFERROR(IF(MATCH(C35, Details!C34:C361, 0), AllCurCo(INDEX(Details!AD34:AM361, MATCH(C35, Details!C34:C361, 0), 0)), ""), "")</f>
        <v>MTH211 (3)C</v>
      </c>
      <c r="W35" s="4">
        <f>SUM(SumTCL(D35:W35,$D$7:$W$7),Details!AO35)</f>
        <v>25</v>
      </c>
      <c r="X35" s="4">
        <f>SUM(CurrGP(D35:W35,$D$7:$W$7),Details!AP35)</f>
        <v>94</v>
      </c>
      <c r="Y35" s="5">
        <f t="shared" si="0"/>
        <v>3.7599999904632568</v>
      </c>
      <c r="Z35" s="4" t="str">
        <f t="shared" si="1"/>
        <v>P</v>
      </c>
      <c r="AA35" s="4">
        <f>S200L!AD36</f>
        <v>84</v>
      </c>
      <c r="AB35" s="4">
        <f>S200L!AE36</f>
        <v>328</v>
      </c>
      <c r="AC35" s="5">
        <f t="shared" si="2"/>
        <v>3.9000000953674316</v>
      </c>
      <c r="AD35" s="4">
        <f t="shared" si="3"/>
        <v>109</v>
      </c>
      <c r="AE35" s="4">
        <f t="shared" si="4"/>
        <v>422</v>
      </c>
      <c r="AF35" s="5">
        <f t="shared" si="5"/>
        <v>3.869999885559082</v>
      </c>
      <c r="AG35" s="3" t="str">
        <f>RemarksFirst(D35:W35,Details!AD35:AM35,S200L!AG36,AF35,$D$5:$W$5)</f>
        <v>PASS</v>
      </c>
    </row>
    <row r="36" spans="1:33" ht="26.25" customHeight="1" x14ac:dyDescent="0.35">
      <c r="A36" s="99">
        <v>29</v>
      </c>
      <c r="B36" s="3" t="str">
        <f>PROPER(Details!B36)</f>
        <v>Tchike, Justice Udochukwu</v>
      </c>
      <c r="C36" s="22" t="str">
        <f>T(Details!C36)</f>
        <v>CMP/20/109665</v>
      </c>
      <c r="D36" s="18" t="s">
        <v>72</v>
      </c>
      <c r="E36" s="18" t="s">
        <v>68</v>
      </c>
      <c r="F36" s="18" t="s">
        <v>72</v>
      </c>
      <c r="G36" s="18" t="s">
        <v>72</v>
      </c>
      <c r="H36" s="28" t="s">
        <v>68</v>
      </c>
      <c r="I36" s="18" t="s">
        <v>68</v>
      </c>
      <c r="J36" s="18" t="s">
        <v>70</v>
      </c>
      <c r="K36" s="18" t="s">
        <v>67</v>
      </c>
      <c r="L36" s="18"/>
      <c r="M36" s="18"/>
      <c r="N36" s="18"/>
      <c r="O36" s="18"/>
      <c r="P36" s="18"/>
      <c r="Q36" s="18"/>
      <c r="R36" s="18"/>
      <c r="S36" s="18"/>
      <c r="T36" s="18"/>
      <c r="U36" s="18"/>
      <c r="V36" s="2" t="str" cm="1">
        <f t="array" ref="V36">IFERROR(IF(MATCH(C36, Details!C35:C362, 0), AllCurCo(INDEX(Details!AD35:AM362, MATCH(C36, Details!C35:C362, 0), 0)), ""), "")</f>
        <v>STA212 (3)F</v>
      </c>
      <c r="W36" s="4">
        <f>SUM(SumTCL(D36:W36,$D$7:$W$7),Details!AO36)</f>
        <v>25</v>
      </c>
      <c r="X36" s="4">
        <f>SUM(CurrGP(D36:W36,$D$7:$W$7),Details!AP36)</f>
        <v>41</v>
      </c>
      <c r="Y36" s="5">
        <f t="shared" si="0"/>
        <v>1.6399999856948853</v>
      </c>
      <c r="Z36" s="4" t="str">
        <f t="shared" si="1"/>
        <v>CO</v>
      </c>
      <c r="AA36" s="4">
        <f>S200L!AD37</f>
        <v>85</v>
      </c>
      <c r="AB36" s="4">
        <f>S200L!AE37</f>
        <v>218</v>
      </c>
      <c r="AC36" s="5">
        <f t="shared" si="2"/>
        <v>2.559999942779541</v>
      </c>
      <c r="AD36" s="4">
        <f t="shared" si="3"/>
        <v>110</v>
      </c>
      <c r="AE36" s="4">
        <f t="shared" si="4"/>
        <v>259</v>
      </c>
      <c r="AF36" s="5">
        <f t="shared" si="5"/>
        <v>2.3499999046325684</v>
      </c>
      <c r="AG36" s="3" t="str">
        <f>RemarksFirst(D36:W36,Details!AD36:AM36,S200L!AG37,AF36,$D$5:$W$5)</f>
        <v>CSC318,STA212,PHY122,CHM121,CHM124,CSC123</v>
      </c>
    </row>
    <row r="37" spans="1:33" x14ac:dyDescent="0.35">
      <c r="A37" s="99">
        <v>30</v>
      </c>
      <c r="B37" s="3" t="str">
        <f>PROPER(Details!B37)</f>
        <v>Godwin, Kelechi Joel</v>
      </c>
      <c r="C37" s="22" t="str">
        <f>T(Details!C37)</f>
        <v>CMP/20/109694</v>
      </c>
      <c r="D37" s="53" t="s">
        <v>71</v>
      </c>
      <c r="E37" s="53" t="s">
        <v>68</v>
      </c>
      <c r="F37" s="53" t="s">
        <v>69</v>
      </c>
      <c r="G37" s="53" t="s">
        <v>70</v>
      </c>
      <c r="H37" s="53" t="s">
        <v>68</v>
      </c>
      <c r="I37" s="53" t="s">
        <v>67</v>
      </c>
      <c r="J37" s="53" t="s">
        <v>71</v>
      </c>
      <c r="K37" s="53" t="s">
        <v>71</v>
      </c>
      <c r="L37" s="53"/>
      <c r="M37" s="18"/>
      <c r="N37" s="18"/>
      <c r="O37" s="18"/>
      <c r="P37" s="18"/>
      <c r="Q37" s="18"/>
      <c r="R37" s="18"/>
      <c r="S37" s="18"/>
      <c r="T37" s="18"/>
      <c r="U37" s="18"/>
      <c r="V37" s="2" t="str" cm="1">
        <f t="array" ref="V37">IFERROR(IF(MATCH(C37, Details!C36:C363, 0), AllCurCo(INDEX(Details!AD36:AM363, MATCH(C37, Details!C36:C363, 0), 0)), ""), "")</f>
        <v>CSC218 (2)E</v>
      </c>
      <c r="W37" s="4">
        <f>SUM(SumTCL(D37:W37,$D$7:$W$7),Details!AO37)</f>
        <v>24</v>
      </c>
      <c r="X37" s="4">
        <f>SUM(CurrGP(D37:W37,$D$7:$W$7),Details!AP37)</f>
        <v>60</v>
      </c>
      <c r="Y37" s="5">
        <f t="shared" si="0"/>
        <v>2.5</v>
      </c>
      <c r="Z37" s="4" t="str">
        <f t="shared" si="1"/>
        <v>CO</v>
      </c>
      <c r="AA37" s="4">
        <f>S200L!AD38</f>
        <v>85</v>
      </c>
      <c r="AB37" s="4">
        <f>S200L!AE38</f>
        <v>218</v>
      </c>
      <c r="AC37" s="5">
        <f t="shared" si="2"/>
        <v>2.559999942779541</v>
      </c>
      <c r="AD37" s="4">
        <f t="shared" si="3"/>
        <v>109</v>
      </c>
      <c r="AE37" s="4">
        <f t="shared" si="4"/>
        <v>278</v>
      </c>
      <c r="AF37" s="5">
        <f t="shared" si="5"/>
        <v>2.5499999523162842</v>
      </c>
      <c r="AG37" s="3" t="str">
        <f>RemarksFirst(D37:W37,Details!AD37:AM37,S200L!AG38,AF37,$D$5:$W$5)</f>
        <v>CSC314,CSC221</v>
      </c>
    </row>
    <row r="38" spans="1:33" x14ac:dyDescent="0.35">
      <c r="A38" s="99">
        <v>31</v>
      </c>
      <c r="B38" s="3" t="str">
        <f>PROPER(Details!B38)</f>
        <v>Nwachukwu, Favour Chinaemezu</v>
      </c>
      <c r="C38" s="22" t="str">
        <f>T(Details!C38)</f>
        <v>CMP/20/109703</v>
      </c>
      <c r="D38" s="18" t="s">
        <v>68</v>
      </c>
      <c r="E38" s="18" t="s">
        <v>71</v>
      </c>
      <c r="F38" s="18" t="s">
        <v>68</v>
      </c>
      <c r="G38" s="18" t="s">
        <v>68</v>
      </c>
      <c r="H38" s="18" t="s">
        <v>72</v>
      </c>
      <c r="I38" s="18" t="s">
        <v>68</v>
      </c>
      <c r="J38" s="18" t="s">
        <v>68</v>
      </c>
      <c r="K38" s="18" t="s">
        <v>69</v>
      </c>
      <c r="L38" s="18"/>
      <c r="M38" s="18"/>
      <c r="N38" s="18"/>
      <c r="O38" s="18"/>
      <c r="P38" s="18"/>
      <c r="Q38" s="18"/>
      <c r="R38" s="18"/>
      <c r="S38" s="18"/>
      <c r="T38" s="18"/>
      <c r="U38" s="18"/>
      <c r="V38" s="2" t="str" cm="1">
        <f t="array" ref="V38">IFERROR(IF(MATCH(C38, Details!C37:C364, 0), AllCurCo(INDEX(Details!AD37:AM364, MATCH(C38, Details!C37:C364, 0), 0)), ""), "")</f>
        <v>STA212 (3)E</v>
      </c>
      <c r="W38" s="4">
        <f>SUM(SumTCL(D38:W38,$D$7:$W$7),Details!AO38)</f>
        <v>25</v>
      </c>
      <c r="X38" s="4">
        <f>SUM(CurrGP(D38:W38,$D$7:$W$7),Details!AP38)</f>
        <v>65</v>
      </c>
      <c r="Y38" s="5">
        <f t="shared" si="0"/>
        <v>2.5999999046325684</v>
      </c>
      <c r="Z38" s="4" t="str">
        <f t="shared" si="1"/>
        <v>P</v>
      </c>
      <c r="AA38" s="4">
        <f>S200L!AD39</f>
        <v>88</v>
      </c>
      <c r="AB38" s="4">
        <f>S200L!AE39</f>
        <v>255</v>
      </c>
      <c r="AC38" s="5">
        <f t="shared" si="2"/>
        <v>2.9000000953674316</v>
      </c>
      <c r="AD38" s="4">
        <f t="shared" si="3"/>
        <v>113</v>
      </c>
      <c r="AE38" s="4">
        <f t="shared" si="4"/>
        <v>320</v>
      </c>
      <c r="AF38" s="5">
        <f t="shared" si="5"/>
        <v>2.8299999237060547</v>
      </c>
      <c r="AG38" s="3" t="str">
        <f>RemarksFirst(D38:W38,Details!AD38:AM38,S200L!AG39,AF38,$D$5:$W$5)</f>
        <v>PASS</v>
      </c>
    </row>
    <row r="39" spans="1:33" x14ac:dyDescent="0.35">
      <c r="A39" s="99">
        <v>32</v>
      </c>
      <c r="B39" s="3" t="str">
        <f>PROPER(Details!B39)</f>
        <v>Chijioke, Chetachi Francisca</v>
      </c>
      <c r="C39" s="22" t="str">
        <f>T(Details!C39)</f>
        <v>CMP/20/109723</v>
      </c>
      <c r="D39" s="18" t="s">
        <v>68</v>
      </c>
      <c r="E39" s="18" t="s">
        <v>68</v>
      </c>
      <c r="F39" s="18" t="s">
        <v>68</v>
      </c>
      <c r="G39" s="18" t="s">
        <v>68</v>
      </c>
      <c r="H39" s="18" t="s">
        <v>68</v>
      </c>
      <c r="I39" s="18" t="s">
        <v>71</v>
      </c>
      <c r="J39" s="18" t="s">
        <v>72</v>
      </c>
      <c r="K39" s="18" t="s">
        <v>69</v>
      </c>
      <c r="L39" s="18"/>
      <c r="M39" s="18"/>
      <c r="N39" s="18"/>
      <c r="O39" s="18"/>
      <c r="P39" s="18"/>
      <c r="Q39" s="18"/>
      <c r="R39" s="18"/>
      <c r="S39" s="18"/>
      <c r="T39" s="18"/>
      <c r="U39" s="18"/>
      <c r="V39" s="2" t="str" cm="1">
        <f t="array" ref="V39">IFERROR(IF(MATCH(C39, Details!C38:C365, 0), AllCurCo(INDEX(Details!AD38:AM365, MATCH(C39, Details!C38:C365, 0), 0)), ""), "")</f>
        <v/>
      </c>
      <c r="W39" s="4">
        <f>SUM(SumTCL(D39:W39,$D$7:$W$7),Details!AO39)</f>
        <v>22</v>
      </c>
      <c r="X39" s="4">
        <f>SUM(CurrGP(D39:W39,$D$7:$W$7),Details!AP39)</f>
        <v>61</v>
      </c>
      <c r="Y39" s="5">
        <f t="shared" si="0"/>
        <v>2.7699999809265137</v>
      </c>
      <c r="Z39" s="4" t="str">
        <f t="shared" si="1"/>
        <v>P</v>
      </c>
      <c r="AA39" s="4">
        <f>S200L!AD40</f>
        <v>83</v>
      </c>
      <c r="AB39" s="4">
        <f>S200L!AE40</f>
        <v>289</v>
      </c>
      <c r="AC39" s="5">
        <f t="shared" si="2"/>
        <v>3.4800000190734863</v>
      </c>
      <c r="AD39" s="4">
        <f t="shared" si="3"/>
        <v>105</v>
      </c>
      <c r="AE39" s="4">
        <f t="shared" si="4"/>
        <v>350</v>
      </c>
      <c r="AF39" s="5">
        <f t="shared" si="5"/>
        <v>3.3299999237060547</v>
      </c>
      <c r="AG39" s="3" t="str">
        <f>RemarksFirst(D39:W39,Details!AD39:AM39,S200L!AG40,AF39,$D$5:$W$5)</f>
        <v>PASS</v>
      </c>
    </row>
    <row r="40" spans="1:33" x14ac:dyDescent="0.35">
      <c r="A40" s="99">
        <v>33</v>
      </c>
      <c r="B40" s="3" t="str">
        <f>PROPER(Details!B40)</f>
        <v>Chibuike, Junior Victor</v>
      </c>
      <c r="C40" s="22" t="str">
        <f>T(Details!C40)</f>
        <v>CMP/20/109726</v>
      </c>
      <c r="D40" s="18" t="s">
        <v>68</v>
      </c>
      <c r="E40" s="18" t="s">
        <v>68</v>
      </c>
      <c r="F40" s="18" t="s">
        <v>68</v>
      </c>
      <c r="G40" s="18" t="s">
        <v>68</v>
      </c>
      <c r="H40" s="18" t="s">
        <v>67</v>
      </c>
      <c r="I40" s="18" t="s">
        <v>71</v>
      </c>
      <c r="J40" s="18" t="s">
        <v>68</v>
      </c>
      <c r="K40" s="18" t="s">
        <v>71</v>
      </c>
      <c r="L40" s="18"/>
      <c r="M40" s="18"/>
      <c r="N40" s="18"/>
      <c r="O40" s="18"/>
      <c r="P40" s="18"/>
      <c r="Q40" s="18"/>
      <c r="R40" s="18"/>
      <c r="S40" s="18"/>
      <c r="T40" s="18"/>
      <c r="U40" s="18"/>
      <c r="V40" s="2" t="str" cm="1">
        <f t="array" ref="V40">IFERROR(IF(MATCH(C40, Details!C39:C366, 0), AllCurCo(INDEX(Details!AD39:AM366, MATCH(C40, Details!C39:C366, 0), 0)), ""), "")</f>
        <v/>
      </c>
      <c r="W40" s="4">
        <f>SUM(SumTCL(D40:W40,$D$7:$W$7),Details!AO40)</f>
        <v>22</v>
      </c>
      <c r="X40" s="4">
        <f>SUM(CurrGP(D40:W40,$D$7:$W$7),Details!AP40)</f>
        <v>64</v>
      </c>
      <c r="Y40" s="5">
        <f t="shared" si="0"/>
        <v>2.9100000858306885</v>
      </c>
      <c r="Z40" s="4" t="str">
        <f t="shared" si="1"/>
        <v>P</v>
      </c>
      <c r="AA40" s="4">
        <f>S200L!AD41</f>
        <v>83</v>
      </c>
      <c r="AB40" s="4">
        <f>S200L!AE41</f>
        <v>305</v>
      </c>
      <c r="AC40" s="5">
        <f t="shared" si="2"/>
        <v>3.6700000762939453</v>
      </c>
      <c r="AD40" s="4">
        <f t="shared" si="3"/>
        <v>105</v>
      </c>
      <c r="AE40" s="4">
        <f t="shared" si="4"/>
        <v>369</v>
      </c>
      <c r="AF40" s="5">
        <f t="shared" si="5"/>
        <v>3.5099999904632568</v>
      </c>
      <c r="AG40" s="3" t="str">
        <f>RemarksFirst(D40:W40,Details!AD40:AM40,S200L!AG41,AF40,$D$5:$W$5)</f>
        <v>PASS</v>
      </c>
    </row>
    <row r="41" spans="1:33" ht="24" x14ac:dyDescent="0.35">
      <c r="A41" s="99">
        <v>34</v>
      </c>
      <c r="B41" s="3" t="str">
        <f>PROPER(Details!B41)</f>
        <v>Nwanne, Emmanuel Uzochukwu</v>
      </c>
      <c r="C41" s="22" t="str">
        <f>T(Details!C41)</f>
        <v>CMP/20/109736</v>
      </c>
      <c r="D41" s="18" t="s">
        <v>72</v>
      </c>
      <c r="E41" s="18" t="s">
        <v>72</v>
      </c>
      <c r="F41" s="18" t="s">
        <v>72</v>
      </c>
      <c r="G41" s="18" t="s">
        <v>70</v>
      </c>
      <c r="H41" s="18" t="s">
        <v>71</v>
      </c>
      <c r="I41" s="18" t="s">
        <v>68</v>
      </c>
      <c r="J41" s="18" t="s">
        <v>70</v>
      </c>
      <c r="K41" s="18" t="s">
        <v>67</v>
      </c>
      <c r="L41" s="18"/>
      <c r="M41" s="18"/>
      <c r="N41" s="18"/>
      <c r="O41" s="18"/>
      <c r="P41" s="18"/>
      <c r="Q41" s="18"/>
      <c r="R41" s="18"/>
      <c r="S41" s="18"/>
      <c r="T41" s="18"/>
      <c r="U41" s="18"/>
      <c r="V41" s="2" t="str" cm="1">
        <f t="array" ref="V41">IFERROR(IF(MATCH(C41, Details!C40:C367, 0), AllCurCo(INDEX(Details!AD40:AM367, MATCH(C41, Details!C40:C367, 0), 0)), ""), "")</f>
        <v>CSC218 (2)B</v>
      </c>
      <c r="W41" s="4">
        <f>SUM(SumTCL(D41:W41,$D$7:$W$7),Details!AO41)</f>
        <v>24</v>
      </c>
      <c r="X41" s="4">
        <f>SUM(CurrGP(D41:W41,$D$7:$W$7),Details!AP41)</f>
        <v>39</v>
      </c>
      <c r="Y41" s="5">
        <f t="shared" si="0"/>
        <v>1.6299999952316284</v>
      </c>
      <c r="Z41" s="4" t="str">
        <f t="shared" si="1"/>
        <v>CO</v>
      </c>
      <c r="AA41" s="4">
        <f>S200L!AD42</f>
        <v>87</v>
      </c>
      <c r="AB41" s="4">
        <f>S200L!AE42</f>
        <v>185</v>
      </c>
      <c r="AC41" s="5">
        <f t="shared" si="2"/>
        <v>2.130000114440918</v>
      </c>
      <c r="AD41" s="4">
        <f t="shared" si="3"/>
        <v>111</v>
      </c>
      <c r="AE41" s="4">
        <f t="shared" si="4"/>
        <v>224</v>
      </c>
      <c r="AF41" s="5">
        <f t="shared" si="5"/>
        <v>2.0199999809265137</v>
      </c>
      <c r="AG41" s="3" t="str">
        <f>RemarksFirst(D41:W41,Details!AD41:AM41,S200L!AG42,AF41,$D$5:$W$5)</f>
        <v>CSC314,CSC318,MTH221,STA224,STA212,CHM124</v>
      </c>
    </row>
    <row r="42" spans="1:33" x14ac:dyDescent="0.35">
      <c r="A42" s="99">
        <v>35</v>
      </c>
      <c r="B42" s="3" t="str">
        <f>PROPER(Details!B42)</f>
        <v>Ugwuanyi, Thankgod Maduabuchi</v>
      </c>
      <c r="C42" s="22" t="str">
        <f>T(Details!C42)</f>
        <v>CMP/20/109764</v>
      </c>
      <c r="D42" s="18" t="s">
        <v>72</v>
      </c>
      <c r="E42" s="18" t="s">
        <v>71</v>
      </c>
      <c r="F42" s="18" t="s">
        <v>68</v>
      </c>
      <c r="G42" s="18" t="s">
        <v>71</v>
      </c>
      <c r="H42" s="18" t="s">
        <v>72</v>
      </c>
      <c r="I42" s="18" t="s">
        <v>68</v>
      </c>
      <c r="J42" s="18" t="s">
        <v>71</v>
      </c>
      <c r="K42" s="18" t="s">
        <v>69</v>
      </c>
      <c r="L42" s="18"/>
      <c r="M42" s="18"/>
      <c r="N42" s="18"/>
      <c r="O42" s="18"/>
      <c r="P42" s="18"/>
      <c r="Q42" s="18"/>
      <c r="R42" s="18"/>
      <c r="S42" s="18"/>
      <c r="T42" s="18"/>
      <c r="U42" s="18"/>
      <c r="V42" s="2" t="str" cm="1">
        <f t="array" ref="V42">IFERROR(IF(MATCH(C42, Details!C41:C368, 0), AllCurCo(INDEX(Details!AD41:AM368, MATCH(C42, Details!C41:C368, 0), 0)), ""), "")</f>
        <v/>
      </c>
      <c r="W42" s="4">
        <f>SUM(SumTCL(D42:W42,$D$7:$W$7),Details!AO42)</f>
        <v>22</v>
      </c>
      <c r="X42" s="4">
        <f>SUM(CurrGP(D42:W42,$D$7:$W$7),Details!AP42)</f>
        <v>50</v>
      </c>
      <c r="Y42" s="5">
        <f t="shared" si="0"/>
        <v>2.2699999809265137</v>
      </c>
      <c r="Z42" s="4" t="str">
        <f t="shared" si="1"/>
        <v>P</v>
      </c>
      <c r="AA42" s="4">
        <f>S200L!AD43</f>
        <v>83</v>
      </c>
      <c r="AB42" s="4">
        <f>S200L!AE43</f>
        <v>269</v>
      </c>
      <c r="AC42" s="5">
        <f t="shared" si="2"/>
        <v>3.2400000095367432</v>
      </c>
      <c r="AD42" s="4">
        <f t="shared" si="3"/>
        <v>105</v>
      </c>
      <c r="AE42" s="4">
        <f t="shared" si="4"/>
        <v>319</v>
      </c>
      <c r="AF42" s="5">
        <f t="shared" si="5"/>
        <v>3.0399999618530273</v>
      </c>
      <c r="AG42" s="3" t="str">
        <f>RemarksFirst(D42:W42,Details!AD42:AM42,S200L!AG43,AF42,$D$5:$W$5)</f>
        <v>PASS</v>
      </c>
    </row>
    <row r="43" spans="1:33" x14ac:dyDescent="0.35">
      <c r="A43" s="99">
        <v>36</v>
      </c>
      <c r="B43" s="3" t="str">
        <f>PROPER(Details!B43)</f>
        <v xml:space="preserve">Uwaoma, Emmanuel </v>
      </c>
      <c r="C43" s="22" t="str">
        <f>T(Details!C43)</f>
        <v>CMP/20/109780</v>
      </c>
      <c r="D43" s="18" t="s">
        <v>71</v>
      </c>
      <c r="E43" s="18" t="s">
        <v>68</v>
      </c>
      <c r="F43" s="18" t="s">
        <v>68</v>
      </c>
      <c r="G43" s="18" t="s">
        <v>68</v>
      </c>
      <c r="H43" s="18" t="s">
        <v>71</v>
      </c>
      <c r="I43" s="18" t="s">
        <v>71</v>
      </c>
      <c r="J43" s="18" t="s">
        <v>68</v>
      </c>
      <c r="K43" s="18" t="s">
        <v>67</v>
      </c>
      <c r="L43" s="18"/>
      <c r="M43" s="18"/>
      <c r="N43" s="18"/>
      <c r="O43" s="18"/>
      <c r="P43" s="18"/>
      <c r="Q43" s="18"/>
      <c r="R43" s="18"/>
      <c r="S43" s="18"/>
      <c r="T43" s="18"/>
      <c r="U43" s="18"/>
      <c r="V43" s="2" t="str" cm="1">
        <f t="array" ref="V43">IFERROR(IF(MATCH(C43, Details!C42:C369, 0), AllCurCo(INDEX(Details!AD42:AM369, MATCH(C43, Details!C42:C369, 0), 0)), ""), "")</f>
        <v>GSS217 (2)C</v>
      </c>
      <c r="W43" s="4">
        <f>SUM(SumTCL(D43:W43,$D$7:$W$7),Details!AO43)</f>
        <v>24</v>
      </c>
      <c r="X43" s="4">
        <f>SUM(CurrGP(D43:W43,$D$7:$W$7),Details!AP43)</f>
        <v>65</v>
      </c>
      <c r="Y43" s="5">
        <f t="shared" si="0"/>
        <v>2.7100000381469727</v>
      </c>
      <c r="Z43" s="4" t="str">
        <f t="shared" si="1"/>
        <v>P</v>
      </c>
      <c r="AA43" s="4">
        <f>S200L!AD44</f>
        <v>83</v>
      </c>
      <c r="AB43" s="4">
        <f>S200L!AE44</f>
        <v>263</v>
      </c>
      <c r="AC43" s="5">
        <f t="shared" si="2"/>
        <v>3.1700000762939453</v>
      </c>
      <c r="AD43" s="4">
        <f t="shared" si="3"/>
        <v>107</v>
      </c>
      <c r="AE43" s="4">
        <f t="shared" si="4"/>
        <v>328</v>
      </c>
      <c r="AF43" s="5">
        <f t="shared" si="5"/>
        <v>3.0699999332427979</v>
      </c>
      <c r="AG43" s="3" t="str">
        <f>RemarksFirst(D43:W43,Details!AD43:AM43,S200L!AG44,AF43,$D$5:$W$5)</f>
        <v>PASS</v>
      </c>
    </row>
    <row r="44" spans="1:33" ht="22" customHeight="1" x14ac:dyDescent="0.35">
      <c r="A44" s="99">
        <v>37</v>
      </c>
      <c r="B44" s="3" t="str">
        <f>PROPER(Details!B44)</f>
        <v>Ochulor, Chimezie Emmanuel</v>
      </c>
      <c r="C44" s="22" t="str">
        <f>T(Details!C44)</f>
        <v>CMP/20/109846</v>
      </c>
      <c r="D44" s="18" t="s">
        <v>72</v>
      </c>
      <c r="E44" s="18" t="s">
        <v>68</v>
      </c>
      <c r="F44" s="18" t="s">
        <v>70</v>
      </c>
      <c r="G44" s="18" t="s">
        <v>72</v>
      </c>
      <c r="H44" s="18" t="s">
        <v>776</v>
      </c>
      <c r="I44" s="18" t="s">
        <v>72</v>
      </c>
      <c r="J44" s="18" t="s">
        <v>70</v>
      </c>
      <c r="K44" s="18" t="s">
        <v>776</v>
      </c>
      <c r="L44" s="20"/>
      <c r="M44" s="18"/>
      <c r="N44" s="18"/>
      <c r="O44" s="18"/>
      <c r="P44" s="18"/>
      <c r="Q44" s="18"/>
      <c r="R44" s="18"/>
      <c r="S44" s="18"/>
      <c r="T44" s="18"/>
      <c r="U44" s="18"/>
      <c r="V44" s="2" t="str" cm="1">
        <f t="array" ref="V44">IFERROR(IF(MATCH(C44, Details!C43:C370, 0), AllCurCo(INDEX(Details!AD43:AM370, MATCH(C44, Details!C43:C370, 0), 0)), ""), "")</f>
        <v>CSC218 (2)B,GSS217 (2)C</v>
      </c>
      <c r="W44" s="4">
        <f>SUM(SumTCL(D44:W44,$D$7:$W$7),Details!AO44)</f>
        <v>21</v>
      </c>
      <c r="X44" s="4">
        <f>SUM(CurrGP(D44:W44,$D$7:$W$7),Details!AP44)</f>
        <v>29</v>
      </c>
      <c r="Y44" s="5">
        <f t="shared" si="0"/>
        <v>1.3799999952316284</v>
      </c>
      <c r="Z44" s="4" t="str">
        <f t="shared" si="1"/>
        <v>CO</v>
      </c>
      <c r="AA44" s="4">
        <f>S200L!AD45</f>
        <v>84</v>
      </c>
      <c r="AB44" s="4">
        <f>S200L!AE45</f>
        <v>220</v>
      </c>
      <c r="AC44" s="5">
        <f t="shared" si="2"/>
        <v>2.619999885559082</v>
      </c>
      <c r="AD44" s="4">
        <f t="shared" si="3"/>
        <v>105</v>
      </c>
      <c r="AE44" s="4">
        <f t="shared" si="4"/>
        <v>249</v>
      </c>
      <c r="AF44" s="5">
        <f t="shared" si="5"/>
        <v>2.369999885559082</v>
      </c>
      <c r="AG44" s="3" t="str">
        <f>RemarksFirst(D44:W44,Details!AD44:AM44,S200L!AG45,AF44,$D$5:$W$5)</f>
        <v>CSC313,CSC316,CSC318,GNT311,MTH221</v>
      </c>
    </row>
    <row r="45" spans="1:33" x14ac:dyDescent="0.35">
      <c r="A45" s="99">
        <v>38</v>
      </c>
      <c r="B45" s="3" t="str">
        <f>PROPER(Details!B46)</f>
        <v>Chukwu, Emmanuella Ifechidere</v>
      </c>
      <c r="C45" s="22" t="str">
        <f>T(Details!C46)</f>
        <v>CMP/20/109870</v>
      </c>
      <c r="D45" s="18" t="s">
        <v>68</v>
      </c>
      <c r="E45" s="18" t="s">
        <v>69</v>
      </c>
      <c r="F45" s="18" t="s">
        <v>69</v>
      </c>
      <c r="G45" s="18" t="s">
        <v>68</v>
      </c>
      <c r="H45" s="18" t="s">
        <v>67</v>
      </c>
      <c r="I45" s="18" t="s">
        <v>72</v>
      </c>
      <c r="J45" s="18" t="s">
        <v>69</v>
      </c>
      <c r="K45" s="18" t="s">
        <v>69</v>
      </c>
      <c r="L45" s="18"/>
      <c r="M45" s="18"/>
      <c r="N45" s="18"/>
      <c r="O45" s="18"/>
      <c r="P45" s="18"/>
      <c r="Q45" s="18"/>
      <c r="R45" s="18"/>
      <c r="S45" s="18"/>
      <c r="T45" s="18"/>
      <c r="U45" s="18"/>
      <c r="V45" s="2" t="str" cm="1">
        <f t="array" ref="V45">IFERROR(IF(MATCH(C45, Details!C44:C371, 0), AllCurCo(INDEX(Details!AD44:AM371, MATCH(C45, Details!C44:C371, 0), 0)), ""), "")</f>
        <v/>
      </c>
      <c r="W45" s="4">
        <f>SUM(SumTCL(D45:W45,$D$7:$W$7),Details!AO46)</f>
        <v>22</v>
      </c>
      <c r="X45" s="4">
        <f>SUM(CurrGP(D45:W45,$D$7:$W$7),Details!AP46)</f>
        <v>83</v>
      </c>
      <c r="Y45" s="5">
        <f t="shared" si="0"/>
        <v>3.7699999809265137</v>
      </c>
      <c r="Z45" s="4" t="str">
        <f t="shared" si="1"/>
        <v>P</v>
      </c>
      <c r="AA45" s="4">
        <f>S200L!AD47</f>
        <v>83</v>
      </c>
      <c r="AB45" s="4">
        <f>S200L!AE47</f>
        <v>329</v>
      </c>
      <c r="AC45" s="5">
        <f t="shared" si="2"/>
        <v>3.9600000381469727</v>
      </c>
      <c r="AD45" s="4">
        <f t="shared" si="3"/>
        <v>105</v>
      </c>
      <c r="AE45" s="4">
        <f t="shared" si="4"/>
        <v>412</v>
      </c>
      <c r="AF45" s="5">
        <f t="shared" si="5"/>
        <v>3.9200000762939453</v>
      </c>
      <c r="AG45" s="3" t="str">
        <f>RemarksFirst(D45:W45,Details!AD46:AM46,S200L!AG47,AF45,$D$5:$W$5)</f>
        <v>PASS</v>
      </c>
    </row>
    <row r="46" spans="1:33" x14ac:dyDescent="0.35">
      <c r="A46" s="99">
        <v>39</v>
      </c>
      <c r="B46" s="3" t="str">
        <f>PROPER(Details!B47)</f>
        <v>Amaechi, Rotimi Christian</v>
      </c>
      <c r="C46" s="22" t="str">
        <f>T(Details!C47)</f>
        <v>CMP/20/109871</v>
      </c>
      <c r="D46" s="18" t="s">
        <v>71</v>
      </c>
      <c r="E46" s="18" t="s">
        <v>72</v>
      </c>
      <c r="F46" s="18" t="s">
        <v>72</v>
      </c>
      <c r="G46" s="18" t="s">
        <v>72</v>
      </c>
      <c r="H46" s="18" t="s">
        <v>68</v>
      </c>
      <c r="I46" s="18" t="s">
        <v>68</v>
      </c>
      <c r="J46" s="18" t="s">
        <v>71</v>
      </c>
      <c r="K46" s="18" t="s">
        <v>67</v>
      </c>
      <c r="L46" s="18"/>
      <c r="M46" s="18"/>
      <c r="N46" s="18"/>
      <c r="O46" s="18"/>
      <c r="P46" s="18"/>
      <c r="Q46" s="18"/>
      <c r="R46" s="18"/>
      <c r="S46" s="18"/>
      <c r="T46" s="18"/>
      <c r="U46" s="18"/>
      <c r="V46" s="2" t="str" cm="1">
        <f t="array" ref="V46">IFERROR(IF(MATCH(C46, Details!C45:C372, 0), AllCurCo(INDEX(Details!AD45:AM372, MATCH(C46, Details!C45:C372, 0), 0)), ""), "")</f>
        <v/>
      </c>
      <c r="W46" s="4">
        <f>SUM(SumTCL(D46:W46,$D$7:$W$7),Details!AO47)</f>
        <v>22</v>
      </c>
      <c r="X46" s="4">
        <f>SUM(CurrGP(D46:W46,$D$7:$W$7),Details!AP47)</f>
        <v>46</v>
      </c>
      <c r="Y46" s="5">
        <f t="shared" si="0"/>
        <v>2.0899999141693115</v>
      </c>
      <c r="Z46" s="4" t="str">
        <f t="shared" si="1"/>
        <v>P</v>
      </c>
      <c r="AA46" s="4">
        <f>S200L!AD48</f>
        <v>84</v>
      </c>
      <c r="AB46" s="4">
        <f>S200L!AE48</f>
        <v>219</v>
      </c>
      <c r="AC46" s="5">
        <f t="shared" si="2"/>
        <v>2.6099998950958252</v>
      </c>
      <c r="AD46" s="4">
        <f t="shared" si="3"/>
        <v>106</v>
      </c>
      <c r="AE46" s="4">
        <f t="shared" si="4"/>
        <v>265</v>
      </c>
      <c r="AF46" s="5">
        <f t="shared" si="5"/>
        <v>2.5</v>
      </c>
      <c r="AG46" s="3" t="str">
        <f>RemarksFirst(D46:W46,Details!AD47:AM47,S200L!AG48,AF46,$D$5:$W$5)</f>
        <v>STA224,PHY127</v>
      </c>
    </row>
    <row r="47" spans="1:33" x14ac:dyDescent="0.35">
      <c r="A47" s="99">
        <v>40</v>
      </c>
      <c r="B47" s="3" t="str">
        <f>PROPER(Details!B48)</f>
        <v>Okezie, Favour Chidera</v>
      </c>
      <c r="C47" s="22" t="str">
        <f>T(Details!C48)</f>
        <v>CMP/20/109888</v>
      </c>
      <c r="D47" s="18" t="s">
        <v>72</v>
      </c>
      <c r="E47" s="18" t="s">
        <v>71</v>
      </c>
      <c r="F47" s="18" t="s">
        <v>69</v>
      </c>
      <c r="G47" s="18" t="s">
        <v>68</v>
      </c>
      <c r="H47" s="18" t="s">
        <v>67</v>
      </c>
      <c r="I47" s="18" t="s">
        <v>67</v>
      </c>
      <c r="J47" s="18" t="s">
        <v>68</v>
      </c>
      <c r="K47" s="18" t="s">
        <v>68</v>
      </c>
      <c r="L47" s="18"/>
      <c r="M47" s="18"/>
      <c r="N47" s="18"/>
      <c r="O47" s="18"/>
      <c r="P47" s="18"/>
      <c r="Q47" s="18"/>
      <c r="R47" s="18"/>
      <c r="S47" s="18"/>
      <c r="T47" s="18"/>
      <c r="U47" s="18"/>
      <c r="V47" s="2" t="str" cm="1">
        <f t="array" ref="V47">IFERROR(IF(MATCH(C47, Details!C46:C373, 0), AllCurCo(INDEX(Details!AD46:AM373, MATCH(C47, Details!C46:C373, 0), 0)), ""), "")</f>
        <v/>
      </c>
      <c r="W47" s="4">
        <f>SUM(SumTCL(D47:W47,$D$7:$W$7),Details!AO48)</f>
        <v>22</v>
      </c>
      <c r="X47" s="4">
        <f>SUM(CurrGP(D47:W47,$D$7:$W$7),Details!AP48)</f>
        <v>70</v>
      </c>
      <c r="Y47" s="5">
        <f t="shared" si="0"/>
        <v>3.1800000667572021</v>
      </c>
      <c r="Z47" s="4" t="str">
        <f t="shared" si="1"/>
        <v>P</v>
      </c>
      <c r="AA47" s="4">
        <f>S200L!AD49</f>
        <v>83</v>
      </c>
      <c r="AB47" s="4">
        <f>S200L!AE49</f>
        <v>297</v>
      </c>
      <c r="AC47" s="5">
        <f t="shared" si="2"/>
        <v>3.5799999237060547</v>
      </c>
      <c r="AD47" s="4">
        <f t="shared" si="3"/>
        <v>105</v>
      </c>
      <c r="AE47" s="4">
        <f t="shared" si="4"/>
        <v>367</v>
      </c>
      <c r="AF47" s="5">
        <f t="shared" si="5"/>
        <v>3.5</v>
      </c>
      <c r="AG47" s="3" t="str">
        <f>RemarksFirst(D47:W47,Details!AD48:AM48,S200L!AG49,AF47,$D$5:$W$5)</f>
        <v>PASS</v>
      </c>
    </row>
    <row r="48" spans="1:33" x14ac:dyDescent="0.35">
      <c r="A48" s="99">
        <v>41</v>
      </c>
      <c r="B48" s="3" t="str">
        <f>PROPER(Details!B49)</f>
        <v>Cosmos, Emmanuel Ifeanyi</v>
      </c>
      <c r="C48" s="22" t="str">
        <f>T(Details!C49)</f>
        <v>CMP/20/109894</v>
      </c>
      <c r="D48" s="18" t="s">
        <v>69</v>
      </c>
      <c r="E48" s="18" t="s">
        <v>72</v>
      </c>
      <c r="F48" s="18" t="s">
        <v>71</v>
      </c>
      <c r="G48" s="18" t="s">
        <v>68</v>
      </c>
      <c r="H48" s="18" t="s">
        <v>69</v>
      </c>
      <c r="I48" s="18" t="s">
        <v>67</v>
      </c>
      <c r="J48" s="18" t="s">
        <v>69</v>
      </c>
      <c r="K48" s="18" t="s">
        <v>69</v>
      </c>
      <c r="L48" s="18"/>
      <c r="M48" s="18"/>
      <c r="N48" s="18"/>
      <c r="O48" s="18"/>
      <c r="P48" s="18"/>
      <c r="Q48" s="18"/>
      <c r="R48" s="18"/>
      <c r="S48" s="18"/>
      <c r="T48" s="18"/>
      <c r="U48" s="18"/>
      <c r="V48" s="2" t="str" cm="1">
        <f t="array" ref="V48">IFERROR(IF(MATCH(C48, Details!C47:C374, 0), AllCurCo(INDEX(Details!AD47:AM374, MATCH(C48, Details!C47:C374, 0), 0)), ""), "")</f>
        <v/>
      </c>
      <c r="W48" s="4">
        <f>SUM(SumTCL(D48:W48,$D$7:$W$7),Details!AO49)</f>
        <v>22</v>
      </c>
      <c r="X48" s="4">
        <f>SUM(CurrGP(D48:W48,$D$7:$W$7),Details!AP49)</f>
        <v>84</v>
      </c>
      <c r="Y48" s="5">
        <f t="shared" si="0"/>
        <v>3.8199999332427979</v>
      </c>
      <c r="Z48" s="4" t="str">
        <f t="shared" si="1"/>
        <v>P</v>
      </c>
      <c r="AA48" s="4">
        <f>S200L!AD50</f>
        <v>86</v>
      </c>
      <c r="AB48" s="4">
        <f>S200L!AE50</f>
        <v>276</v>
      </c>
      <c r="AC48" s="5">
        <f t="shared" si="2"/>
        <v>3.2100000381469727</v>
      </c>
      <c r="AD48" s="4">
        <f t="shared" si="3"/>
        <v>108</v>
      </c>
      <c r="AE48" s="4">
        <f t="shared" si="4"/>
        <v>360</v>
      </c>
      <c r="AF48" s="5">
        <f t="shared" si="5"/>
        <v>3.3299999237060547</v>
      </c>
      <c r="AG48" s="3" t="str">
        <f>RemarksFirst(D48:W48,Details!AD49:AM49,S200L!AG50,AF48,$D$5:$W$5)</f>
        <v>CSC218</v>
      </c>
    </row>
    <row r="49" spans="1:33" ht="24" x14ac:dyDescent="0.35">
      <c r="A49" s="99">
        <v>42</v>
      </c>
      <c r="B49" s="3" t="str">
        <f>PROPER(Details!B50)</f>
        <v xml:space="preserve">Nwachinemere,  Goodness  Chidiebube </v>
      </c>
      <c r="C49" s="22" t="str">
        <f>T(Details!C50)</f>
        <v>CMP/20/109911</v>
      </c>
      <c r="D49" s="18" t="s">
        <v>71</v>
      </c>
      <c r="E49" s="18" t="s">
        <v>69</v>
      </c>
      <c r="F49" s="18" t="s">
        <v>67</v>
      </c>
      <c r="G49" s="18" t="s">
        <v>68</v>
      </c>
      <c r="H49" s="18" t="s">
        <v>68</v>
      </c>
      <c r="I49" s="18" t="s">
        <v>68</v>
      </c>
      <c r="J49" s="18" t="s">
        <v>71</v>
      </c>
      <c r="K49" s="18" t="s">
        <v>68</v>
      </c>
      <c r="L49" s="18"/>
      <c r="M49" s="18"/>
      <c r="N49" s="18"/>
      <c r="O49" s="18"/>
      <c r="P49" s="18"/>
      <c r="Q49" s="18"/>
      <c r="R49" s="18"/>
      <c r="S49" s="18"/>
      <c r="T49" s="18"/>
      <c r="U49" s="18"/>
      <c r="V49" s="2" t="str" cm="1">
        <f t="array" ref="V49">IFERROR(IF(MATCH(C49, Details!C48:C375, 0), AllCurCo(INDEX(Details!AD48:AM375, MATCH(C49, Details!C48:C375, 0), 0)), ""), "")</f>
        <v/>
      </c>
      <c r="W49" s="4">
        <f>SUM(SumTCL(D49:W49,$D$7:$W$7),Details!AO50)</f>
        <v>22</v>
      </c>
      <c r="X49" s="4">
        <f>SUM(CurrGP(D49:W49,$D$7:$W$7),Details!AP50)</f>
        <v>67</v>
      </c>
      <c r="Y49" s="5">
        <f t="shared" si="0"/>
        <v>3.0499999523162842</v>
      </c>
      <c r="Z49" s="4" t="str">
        <f t="shared" si="1"/>
        <v>P</v>
      </c>
      <c r="AA49" s="4">
        <f>S200L!AD51</f>
        <v>83</v>
      </c>
      <c r="AB49" s="4">
        <f>S200L!AE51</f>
        <v>287</v>
      </c>
      <c r="AC49" s="5">
        <f t="shared" si="2"/>
        <v>3.4600000381469727</v>
      </c>
      <c r="AD49" s="4">
        <f t="shared" si="3"/>
        <v>105</v>
      </c>
      <c r="AE49" s="4">
        <f t="shared" si="4"/>
        <v>354</v>
      </c>
      <c r="AF49" s="5">
        <f t="shared" si="5"/>
        <v>3.369999885559082</v>
      </c>
      <c r="AG49" s="3" t="str">
        <f>RemarksFirst(D49:W49,Details!AD50:AM50,S200L!AG51,AF49,$D$5:$W$5)</f>
        <v>PASS</v>
      </c>
    </row>
    <row r="50" spans="1:33" ht="24" customHeight="1" x14ac:dyDescent="0.35">
      <c r="A50" s="99">
        <v>43</v>
      </c>
      <c r="B50" s="3" t="str">
        <f>PROPER(Details!B51)</f>
        <v>Emmanuel, Victor</v>
      </c>
      <c r="C50" s="22" t="str">
        <f>T(Details!C51)</f>
        <v>CMP/20/109930</v>
      </c>
      <c r="D50" s="18" t="s">
        <v>72</v>
      </c>
      <c r="E50" s="18" t="s">
        <v>72</v>
      </c>
      <c r="F50" s="18" t="s">
        <v>68</v>
      </c>
      <c r="G50" s="18" t="s">
        <v>70</v>
      </c>
      <c r="H50" s="18" t="s">
        <v>71</v>
      </c>
      <c r="I50" s="18" t="s">
        <v>68</v>
      </c>
      <c r="J50" s="18" t="s">
        <v>68</v>
      </c>
      <c r="K50" s="18" t="s">
        <v>69</v>
      </c>
      <c r="L50" s="18"/>
      <c r="M50" s="18"/>
      <c r="N50" s="18"/>
      <c r="O50" s="18"/>
      <c r="P50" s="18"/>
      <c r="Q50" s="18"/>
      <c r="R50" s="18"/>
      <c r="S50" s="18"/>
      <c r="T50" s="18"/>
      <c r="U50" s="18"/>
      <c r="V50" s="2" t="str" cm="1">
        <f t="array" ref="V50">IFERROR(IF(MATCH(C50, Details!C49:C376, 0), AllCurCo(INDEX(Details!AD49:AM376, MATCH(C50, Details!C49:C376, 0), 0)), ""), "")</f>
        <v>CHM113 (3)F</v>
      </c>
      <c r="W50" s="4">
        <f>SUM(SumTCL(D50:W50,$D$7:$W$7),Details!AO51)</f>
        <v>25</v>
      </c>
      <c r="X50" s="4">
        <f>SUM(CurrGP(D50:W50,$D$7:$W$7),Details!AP51)</f>
        <v>48</v>
      </c>
      <c r="Y50" s="5">
        <f t="shared" si="0"/>
        <v>1.9199999570846558</v>
      </c>
      <c r="Z50" s="4" t="str">
        <f t="shared" si="1"/>
        <v>CO</v>
      </c>
      <c r="AA50" s="4">
        <f>S200L!AD52</f>
        <v>84</v>
      </c>
      <c r="AB50" s="4">
        <f>S200L!AE52</f>
        <v>241</v>
      </c>
      <c r="AC50" s="5">
        <f t="shared" si="2"/>
        <v>2.869999885559082</v>
      </c>
      <c r="AD50" s="4">
        <f t="shared" si="3"/>
        <v>109</v>
      </c>
      <c r="AE50" s="4">
        <f t="shared" si="4"/>
        <v>289</v>
      </c>
      <c r="AF50" s="5">
        <f t="shared" si="5"/>
        <v>2.6500000953674316</v>
      </c>
      <c r="AG50" s="3" t="str">
        <f>RemarksFirst(D50:W50,Details!AD51:AM51,S200L!AG52,AF50,$D$5:$W$5)</f>
        <v>CSC314,CSC218,GSS126,CHM113</v>
      </c>
    </row>
    <row r="51" spans="1:33" x14ac:dyDescent="0.35">
      <c r="A51" s="99">
        <v>44</v>
      </c>
      <c r="B51" s="3" t="str">
        <f>PROPER(Details!B52)</f>
        <v>Emetole, Chigozie Solomon</v>
      </c>
      <c r="C51" s="22" t="str">
        <f>T(Details!C52)</f>
        <v>CMP/20/109937</v>
      </c>
      <c r="D51" s="18" t="s">
        <v>68</v>
      </c>
      <c r="E51" s="18" t="s">
        <v>67</v>
      </c>
      <c r="F51" s="18" t="s">
        <v>67</v>
      </c>
      <c r="G51" s="18" t="s">
        <v>72</v>
      </c>
      <c r="H51" s="18" t="s">
        <v>68</v>
      </c>
      <c r="I51" s="18" t="s">
        <v>69</v>
      </c>
      <c r="J51" s="18" t="s">
        <v>69</v>
      </c>
      <c r="K51" s="18" t="s">
        <v>69</v>
      </c>
      <c r="L51" s="18"/>
      <c r="M51" s="18"/>
      <c r="N51" s="18"/>
      <c r="O51" s="18"/>
      <c r="P51" s="18"/>
      <c r="Q51" s="18"/>
      <c r="R51" s="18"/>
      <c r="S51" s="18"/>
      <c r="T51" s="18"/>
      <c r="U51" s="18"/>
      <c r="V51" s="2" t="str" cm="1">
        <f t="array" ref="V51">IFERROR(IF(MATCH(C51, Details!C50:C377, 0), AllCurCo(INDEX(Details!AD50:AM377, MATCH(C51, Details!C50:C377, 0), 0)), ""), "")</f>
        <v/>
      </c>
      <c r="W51" s="4">
        <f>SUM(SumTCL(D51:W51,$D$7:$W$7),Details!AO52)</f>
        <v>22</v>
      </c>
      <c r="X51" s="4">
        <f>SUM(CurrGP(D51:W51,$D$7:$W$7),Details!AP52)</f>
        <v>81</v>
      </c>
      <c r="Y51" s="5">
        <f t="shared" si="0"/>
        <v>3.6800000667572021</v>
      </c>
      <c r="Z51" s="4" t="str">
        <f t="shared" si="1"/>
        <v>P</v>
      </c>
      <c r="AA51" s="4">
        <f>S200L!AD53</f>
        <v>87</v>
      </c>
      <c r="AB51" s="4">
        <f>S200L!AE53</f>
        <v>345</v>
      </c>
      <c r="AC51" s="5">
        <f t="shared" si="2"/>
        <v>3.9700000286102295</v>
      </c>
      <c r="AD51" s="4">
        <f t="shared" si="3"/>
        <v>109</v>
      </c>
      <c r="AE51" s="4">
        <f t="shared" si="4"/>
        <v>426</v>
      </c>
      <c r="AF51" s="5">
        <f t="shared" si="5"/>
        <v>3.9100000858306885</v>
      </c>
      <c r="AG51" s="3" t="str">
        <f>RemarksFirst(D51:W51,Details!AD52:AM52,S200L!AG53,AF51,$D$5:$W$5)</f>
        <v>PASS</v>
      </c>
    </row>
    <row r="52" spans="1:33" x14ac:dyDescent="0.35">
      <c r="A52" s="99">
        <v>45</v>
      </c>
      <c r="B52" s="3" t="str">
        <f>PROPER(Details!B53)</f>
        <v xml:space="preserve">Ebere,  Chimaobi </v>
      </c>
      <c r="C52" s="22" t="str">
        <f>T(Details!C53)</f>
        <v>CMP/20/109938</v>
      </c>
      <c r="D52" s="18" t="s">
        <v>69</v>
      </c>
      <c r="E52" s="18" t="s">
        <v>68</v>
      </c>
      <c r="F52" s="18" t="s">
        <v>69</v>
      </c>
      <c r="G52" s="18" t="s">
        <v>67</v>
      </c>
      <c r="H52" s="18" t="s">
        <v>69</v>
      </c>
      <c r="I52" s="18" t="s">
        <v>67</v>
      </c>
      <c r="J52" s="18" t="s">
        <v>69</v>
      </c>
      <c r="K52" s="18" t="s">
        <v>67</v>
      </c>
      <c r="L52" s="18"/>
      <c r="M52" s="18"/>
      <c r="N52" s="18"/>
      <c r="O52" s="18"/>
      <c r="P52" s="18"/>
      <c r="Q52" s="18"/>
      <c r="R52" s="18"/>
      <c r="S52" s="18"/>
      <c r="T52" s="18"/>
      <c r="U52" s="18"/>
      <c r="V52" s="2" t="str" cm="1">
        <f t="array" ref="V52">IFERROR(IF(MATCH(C52, Details!C51:C378, 0), AllCurCo(INDEX(Details!AD51:AM378, MATCH(C52, Details!C51:C378, 0), 0)), ""), "")</f>
        <v/>
      </c>
      <c r="W52" s="4">
        <f>SUM(SumTCL(D52:W52,$D$7:$W$7),Details!AO53)</f>
        <v>22</v>
      </c>
      <c r="X52" s="4">
        <f>SUM(CurrGP(D52:W52,$D$7:$W$7),Details!AP53)</f>
        <v>98</v>
      </c>
      <c r="Y52" s="5">
        <f t="shared" si="0"/>
        <v>4.4499998092651367</v>
      </c>
      <c r="Z52" s="4" t="str">
        <f t="shared" si="1"/>
        <v>P</v>
      </c>
      <c r="AA52" s="4">
        <f>S200L!AD54</f>
        <v>83</v>
      </c>
      <c r="AB52" s="4">
        <f>S200L!AE54</f>
        <v>339</v>
      </c>
      <c r="AC52" s="5">
        <f t="shared" si="2"/>
        <v>4.0799999237060547</v>
      </c>
      <c r="AD52" s="4">
        <f t="shared" si="3"/>
        <v>105</v>
      </c>
      <c r="AE52" s="4">
        <f t="shared" si="4"/>
        <v>437</v>
      </c>
      <c r="AF52" s="5">
        <f t="shared" si="5"/>
        <v>4.1599998474121094</v>
      </c>
      <c r="AG52" s="3" t="str">
        <f>RemarksFirst(D52:W52,Details!AD53:AM53,S200L!AG54,AF52,$D$5:$W$5)</f>
        <v>COMMENDATION</v>
      </c>
    </row>
    <row r="53" spans="1:33" ht="70" customHeight="1" x14ac:dyDescent="0.35">
      <c r="A53" s="99">
        <v>46</v>
      </c>
      <c r="B53" s="3" t="str">
        <f>PROPER(Details!B54)</f>
        <v>Robert-Ihesiulo, Kingsley Uchenna</v>
      </c>
      <c r="C53" s="22" t="str">
        <f>T(Details!C54)</f>
        <v>CMP/20/109978</v>
      </c>
      <c r="D53" s="18" t="s">
        <v>109</v>
      </c>
      <c r="E53" s="18" t="s">
        <v>776</v>
      </c>
      <c r="F53" s="107" t="s">
        <v>776</v>
      </c>
      <c r="G53" s="108" t="s">
        <v>776</v>
      </c>
      <c r="H53" s="18" t="s">
        <v>776</v>
      </c>
      <c r="I53" s="18" t="s">
        <v>776</v>
      </c>
      <c r="J53" s="18" t="s">
        <v>776</v>
      </c>
      <c r="K53" s="18" t="s">
        <v>776</v>
      </c>
      <c r="L53" s="18"/>
      <c r="M53" s="18"/>
      <c r="N53" s="18"/>
      <c r="O53" s="18"/>
      <c r="P53" s="18"/>
      <c r="Q53" s="18"/>
      <c r="R53" s="18"/>
      <c r="S53" s="18"/>
      <c r="T53" s="18"/>
      <c r="U53" s="18"/>
      <c r="V53" s="2" t="str" cm="1">
        <f t="array" ref="V53">IFERROR(IF(MATCH(C53, Details!C52:C379, 0), AllCurCo(INDEX(Details!AD52:AM379, MATCH(C53, Details!C52:C379, 0), 0)), ""), "")</f>
        <v>MTH211 (3)D,CSC213 (2)B,PHY212 (2)C,CSC212 (2)C,CSC211 (3)C,STA212 (3)D</v>
      </c>
      <c r="W53" s="4">
        <f>SUM(SumTCL(D53:W53,$D$7:$W$7),Details!AO54)</f>
        <v>15</v>
      </c>
      <c r="X53" s="4">
        <f>SUM(CurrGP(D53:W53,$D$7:$W$7),Details!AP54)</f>
        <v>41</v>
      </c>
      <c r="Y53" s="5">
        <f t="shared" si="0"/>
        <v>2.7300000190734863</v>
      </c>
      <c r="Z53" s="4" t="str">
        <f t="shared" si="1"/>
        <v>CO</v>
      </c>
      <c r="AA53" s="4">
        <f>S200L!AD55</f>
        <v>0</v>
      </c>
      <c r="AB53" s="4">
        <f>S200L!AE55</f>
        <v>0</v>
      </c>
      <c r="AC53" s="5">
        <f t="shared" si="2"/>
        <v>0</v>
      </c>
      <c r="AD53" s="4">
        <f t="shared" si="3"/>
        <v>15</v>
      </c>
      <c r="AE53" s="4">
        <f t="shared" si="4"/>
        <v>41</v>
      </c>
      <c r="AF53" s="5">
        <f t="shared" si="5"/>
        <v>2.7300000190734863</v>
      </c>
      <c r="AG53" s="3" t="str">
        <f>RemarksFirst(D53:W53,Details!AD54:AM54,S200L!AG55,AF53,$D$5:$W$5)</f>
        <v>CSC311,CSC312,CSC313,CSC314,CSC316,CSC317,CSC318,GNT311</v>
      </c>
    </row>
    <row r="54" spans="1:33" x14ac:dyDescent="0.35">
      <c r="A54" s="99">
        <v>47</v>
      </c>
      <c r="B54" s="3" t="str">
        <f>PROPER(Details!B55)</f>
        <v>Nduka, Chinonso Teodare</v>
      </c>
      <c r="C54" s="22" t="str">
        <f>T(Details!C55)</f>
        <v>CMP/20/109982</v>
      </c>
      <c r="D54" s="18" t="s">
        <v>72</v>
      </c>
      <c r="E54" s="18" t="s">
        <v>71</v>
      </c>
      <c r="F54" s="18" t="s">
        <v>67</v>
      </c>
      <c r="G54" s="18" t="s">
        <v>70</v>
      </c>
      <c r="H54" s="18" t="s">
        <v>68</v>
      </c>
      <c r="I54" s="18" t="s">
        <v>69</v>
      </c>
      <c r="J54" s="18" t="s">
        <v>69</v>
      </c>
      <c r="K54" s="18" t="s">
        <v>71</v>
      </c>
      <c r="L54" s="18"/>
      <c r="M54" s="18"/>
      <c r="N54" s="18"/>
      <c r="O54" s="18"/>
      <c r="P54" s="18"/>
      <c r="Q54" s="18"/>
      <c r="R54" s="18"/>
      <c r="S54" s="18"/>
      <c r="T54" s="18"/>
      <c r="U54" s="18"/>
      <c r="V54" s="2" t="str" cm="1">
        <f t="array" ref="V54">IFERROR(IF(MATCH(C54, Details!C53:C380, 0), AllCurCo(INDEX(Details!AD53:AM380, MATCH(C54, Details!C53:C380, 0), 0)), ""), "")</f>
        <v>CSC218 (2)F</v>
      </c>
      <c r="W54" s="4">
        <f>SUM(SumTCL(D54:W54,$D$7:$W$7),Details!AO55)</f>
        <v>24</v>
      </c>
      <c r="X54" s="4">
        <f>SUM(CurrGP(D54:W54,$D$7:$W$7),Details!AP55)</f>
        <v>62</v>
      </c>
      <c r="Y54" s="5">
        <f t="shared" si="0"/>
        <v>2.5799999237060547</v>
      </c>
      <c r="Z54" s="4" t="str">
        <f t="shared" si="1"/>
        <v>CO</v>
      </c>
      <c r="AA54" s="4">
        <f>S200L!AD56</f>
        <v>86</v>
      </c>
      <c r="AB54" s="4">
        <f>S200L!AE56</f>
        <v>270</v>
      </c>
      <c r="AC54" s="5">
        <f t="shared" si="2"/>
        <v>3.1400001049041748</v>
      </c>
      <c r="AD54" s="4">
        <f t="shared" si="3"/>
        <v>110</v>
      </c>
      <c r="AE54" s="4">
        <f t="shared" si="4"/>
        <v>332</v>
      </c>
      <c r="AF54" s="5">
        <f t="shared" si="5"/>
        <v>3.0199999809265137</v>
      </c>
      <c r="AG54" s="3" t="str">
        <f>RemarksFirst(D54:W54,Details!AD55:AM55,S200L!AG56,AF54,$D$5:$W$5)</f>
        <v>CSC314,PHY222,CSC218,CHM121</v>
      </c>
    </row>
    <row r="55" spans="1:33" ht="21.75" customHeight="1" x14ac:dyDescent="0.35">
      <c r="A55" s="99">
        <v>48</v>
      </c>
      <c r="B55" s="3" t="str">
        <f>PROPER(Details!B56)</f>
        <v>Odoh, Peace Ebere</v>
      </c>
      <c r="C55" s="22" t="str">
        <f>T(Details!C56)</f>
        <v>CMP/20/109986</v>
      </c>
      <c r="D55" s="18" t="s">
        <v>72</v>
      </c>
      <c r="E55" s="18" t="s">
        <v>72</v>
      </c>
      <c r="F55" s="18" t="s">
        <v>68</v>
      </c>
      <c r="G55" s="18" t="s">
        <v>70</v>
      </c>
      <c r="H55" s="18" t="s">
        <v>68</v>
      </c>
      <c r="I55" s="18" t="s">
        <v>68</v>
      </c>
      <c r="J55" s="18" t="s">
        <v>70</v>
      </c>
      <c r="K55" s="18" t="s">
        <v>67</v>
      </c>
      <c r="L55" s="20"/>
      <c r="M55" s="18"/>
      <c r="N55" s="18"/>
      <c r="O55" s="18"/>
      <c r="P55" s="18"/>
      <c r="Q55" s="18"/>
      <c r="R55" s="18"/>
      <c r="S55" s="18"/>
      <c r="T55" s="18"/>
      <c r="U55" s="18"/>
      <c r="V55" s="2" t="str" cm="1">
        <f t="array" ref="V55">IFERROR(IF(MATCH(C55, Details!C54:C381, 0), AllCurCo(INDEX(Details!AD54:AM381, MATCH(C55, Details!C54:C381, 0), 0)), ""), "")</f>
        <v/>
      </c>
      <c r="W55" s="4">
        <f>SUM(SumTCL(D55:W55,$D$7:$W$7),Details!AO56)</f>
        <v>22</v>
      </c>
      <c r="X55" s="4">
        <f>SUM(CurrGP(D55:W55,$D$7:$W$7),Details!AP56)</f>
        <v>40</v>
      </c>
      <c r="Y55" s="5">
        <f t="shared" si="0"/>
        <v>1.8200000524520874</v>
      </c>
      <c r="Z55" s="4" t="str">
        <f t="shared" si="1"/>
        <v>CO</v>
      </c>
      <c r="AA55" s="4">
        <f>S200L!AD57</f>
        <v>82</v>
      </c>
      <c r="AB55" s="4">
        <f>S200L!AE57</f>
        <v>264</v>
      </c>
      <c r="AC55" s="5">
        <f t="shared" si="2"/>
        <v>3.2200000286102295</v>
      </c>
      <c r="AD55" s="4">
        <f t="shared" si="3"/>
        <v>104</v>
      </c>
      <c r="AE55" s="4">
        <f t="shared" si="4"/>
        <v>304</v>
      </c>
      <c r="AF55" s="5">
        <f t="shared" si="5"/>
        <v>2.9200000762939453</v>
      </c>
      <c r="AG55" s="3" t="str">
        <f>RemarksFirst(D55:W55,Details!AD56:AM56,S200L!AG57,AF55,$D$5:$W$5)</f>
        <v>CSC314,CSC318</v>
      </c>
    </row>
    <row r="56" spans="1:33" ht="24" x14ac:dyDescent="0.35">
      <c r="A56" s="99">
        <v>49</v>
      </c>
      <c r="B56" s="3" t="str">
        <f>PROPER(Details!B57)</f>
        <v>Chiinemerem, Offia Stanley</v>
      </c>
      <c r="C56" s="22" t="str">
        <f>T(Details!C57)</f>
        <v>CMP/20/110010</v>
      </c>
      <c r="D56" s="18" t="s">
        <v>70</v>
      </c>
      <c r="E56" s="107" t="s">
        <v>904</v>
      </c>
      <c r="F56" s="18" t="s">
        <v>72</v>
      </c>
      <c r="G56" s="18" t="s">
        <v>71</v>
      </c>
      <c r="H56" s="18" t="s">
        <v>72</v>
      </c>
      <c r="I56" s="18" t="s">
        <v>72</v>
      </c>
      <c r="J56" s="18" t="s">
        <v>70</v>
      </c>
      <c r="K56" s="18" t="s">
        <v>72</v>
      </c>
      <c r="L56" s="18"/>
      <c r="M56" s="18"/>
      <c r="N56" s="18"/>
      <c r="O56" s="18"/>
      <c r="P56" s="18"/>
      <c r="Q56" s="18"/>
      <c r="R56" s="18"/>
      <c r="S56" s="18"/>
      <c r="T56" s="18"/>
      <c r="U56" s="18"/>
      <c r="V56" s="2" t="str" cm="1">
        <f t="array" ref="V56">IFERROR(IF(MATCH(C56, Details!C55:C382, 0), AllCurCo(INDEX(Details!AD55:AM382, MATCH(C56, Details!C55:C382, 0), 0)), ""), "")</f>
        <v>CSC211 (3)F</v>
      </c>
      <c r="W56" s="4">
        <f>SUM(SumTCL(D56:W56,$D$7:$W$7),Details!AO57)</f>
        <v>23</v>
      </c>
      <c r="X56" s="4">
        <f>SUM(CurrGP(D56:W56,$D$7:$W$7),Details!AP57)</f>
        <v>17</v>
      </c>
      <c r="Y56" s="5">
        <f t="shared" si="0"/>
        <v>0.74000000953674316</v>
      </c>
      <c r="Z56" s="4" t="str">
        <f t="shared" si="1"/>
        <v>CO</v>
      </c>
      <c r="AA56" s="4">
        <f>S200L!AD58</f>
        <v>89</v>
      </c>
      <c r="AB56" s="4">
        <f>S200L!AE58</f>
        <v>150</v>
      </c>
      <c r="AC56" s="5">
        <f t="shared" si="2"/>
        <v>1.690000057220459</v>
      </c>
      <c r="AD56" s="4">
        <f t="shared" si="3"/>
        <v>112</v>
      </c>
      <c r="AE56" s="4">
        <f t="shared" si="4"/>
        <v>167</v>
      </c>
      <c r="AF56" s="5">
        <f t="shared" si="5"/>
        <v>1.4900000095367432</v>
      </c>
      <c r="AG56" s="3" t="str">
        <f>RemarksFirst(D56:W56,Details!AD57:AM57,S200L!AG58,AF56,$D$5:$W$5)</f>
        <v>CSC311,CSC318,CSC221,CSC226,CSC211,MTH112,PHY112</v>
      </c>
    </row>
    <row r="57" spans="1:33" x14ac:dyDescent="0.35">
      <c r="A57" s="99">
        <v>50</v>
      </c>
      <c r="B57" s="3" t="str">
        <f>PROPER(Details!B58)</f>
        <v>Okagu, Joy Anezi</v>
      </c>
      <c r="C57" s="22" t="str">
        <f>T(Details!C58)</f>
        <v>CMP/20/110015</v>
      </c>
      <c r="D57" s="18" t="s">
        <v>71</v>
      </c>
      <c r="E57" s="18" t="s">
        <v>67</v>
      </c>
      <c r="F57" s="18" t="s">
        <v>68</v>
      </c>
      <c r="G57" s="107" t="s">
        <v>71</v>
      </c>
      <c r="H57" s="18" t="s">
        <v>72</v>
      </c>
      <c r="I57" s="18" t="s">
        <v>69</v>
      </c>
      <c r="J57" s="18" t="s">
        <v>67</v>
      </c>
      <c r="K57" s="18" t="s">
        <v>68</v>
      </c>
      <c r="L57" s="18"/>
      <c r="M57" s="18"/>
      <c r="N57" s="18"/>
      <c r="O57" s="18"/>
      <c r="P57" s="18"/>
      <c r="Q57" s="18"/>
      <c r="R57" s="18"/>
      <c r="S57" s="18"/>
      <c r="T57" s="18"/>
      <c r="U57" s="18"/>
      <c r="V57" s="2" t="str" cm="1">
        <f t="array" ref="V57">IFERROR(IF(MATCH(C57, Details!C56:C383, 0), AllCurCo(INDEX(Details!AD56:AM383, MATCH(C57, Details!C56:C383, 0), 0)), ""), "")</f>
        <v/>
      </c>
      <c r="W57" s="4">
        <f>SUM(SumTCL(D57:W57,$D$7:$W$7),Details!AO58)</f>
        <v>22</v>
      </c>
      <c r="X57" s="4">
        <f>SUM(CurrGP(D57:W57,$D$7:$W$7),Details!AP58)</f>
        <v>65</v>
      </c>
      <c r="Y57" s="5">
        <f t="shared" si="0"/>
        <v>2.9500000476837158</v>
      </c>
      <c r="Z57" s="4" t="str">
        <f t="shared" si="1"/>
        <v>P</v>
      </c>
      <c r="AA57" s="4">
        <f>S200L!AD59</f>
        <v>84</v>
      </c>
      <c r="AB57" s="4">
        <f>S200L!AE59</f>
        <v>284</v>
      </c>
      <c r="AC57" s="5">
        <f t="shared" si="2"/>
        <v>3.380000114440918</v>
      </c>
      <c r="AD57" s="4">
        <f t="shared" si="3"/>
        <v>106</v>
      </c>
      <c r="AE57" s="4">
        <f t="shared" si="4"/>
        <v>349</v>
      </c>
      <c r="AF57" s="5">
        <f t="shared" si="5"/>
        <v>3.2899999618530273</v>
      </c>
      <c r="AG57" s="3" t="str">
        <f>RemarksFirst(D57:W57,Details!AD58:AM58,S200L!AG59,AF57,$D$5:$W$5)</f>
        <v>PASS</v>
      </c>
    </row>
    <row r="58" spans="1:33" x14ac:dyDescent="0.35">
      <c r="A58" s="99">
        <v>51</v>
      </c>
      <c r="B58" s="3" t="str">
        <f>PROPER(Details!B59)</f>
        <v>Anunike, Gift Maxwell</v>
      </c>
      <c r="C58" s="22" t="str">
        <f>T(Details!C59)</f>
        <v>CMP/20/110019</v>
      </c>
      <c r="D58" s="18" t="s">
        <v>71</v>
      </c>
      <c r="E58" s="18" t="s">
        <v>72</v>
      </c>
      <c r="F58" s="18" t="s">
        <v>69</v>
      </c>
      <c r="G58" s="18" t="s">
        <v>72</v>
      </c>
      <c r="H58" s="18" t="s">
        <v>72</v>
      </c>
      <c r="I58" s="18" t="s">
        <v>69</v>
      </c>
      <c r="J58" s="18" t="s">
        <v>69</v>
      </c>
      <c r="K58" s="18" t="s">
        <v>68</v>
      </c>
      <c r="L58" s="18"/>
      <c r="M58" s="18"/>
      <c r="N58" s="18"/>
      <c r="O58" s="18"/>
      <c r="P58" s="18"/>
      <c r="Q58" s="18"/>
      <c r="R58" s="18"/>
      <c r="S58" s="18"/>
      <c r="T58" s="18"/>
      <c r="U58" s="18"/>
      <c r="V58" s="2" t="str" cm="1">
        <f t="array" ref="V58">IFERROR(IF(MATCH(C58, Details!C57:C384, 0), AllCurCo(INDEX(Details!AD57:AM384, MATCH(C58, Details!C57:C384, 0), 0)), ""), "")</f>
        <v>CHM114 (1)F</v>
      </c>
      <c r="W58" s="4">
        <f>SUM(SumTCL(D58:W58,$D$7:$W$7),Details!AO59)</f>
        <v>23</v>
      </c>
      <c r="X58" s="4">
        <f>SUM(CurrGP(D58:W58,$D$7:$W$7),Details!AP59)</f>
        <v>65</v>
      </c>
      <c r="Y58" s="5">
        <f t="shared" si="0"/>
        <v>2.8299999237060547</v>
      </c>
      <c r="Z58" s="4" t="str">
        <f t="shared" si="1"/>
        <v>P</v>
      </c>
      <c r="AA58" s="4">
        <f>S200L!AD60</f>
        <v>86</v>
      </c>
      <c r="AB58" s="4">
        <f>S200L!AE60</f>
        <v>289</v>
      </c>
      <c r="AC58" s="5">
        <f t="shared" si="2"/>
        <v>3.3599998950958252</v>
      </c>
      <c r="AD58" s="4">
        <f t="shared" si="3"/>
        <v>109</v>
      </c>
      <c r="AE58" s="4">
        <f t="shared" si="4"/>
        <v>354</v>
      </c>
      <c r="AF58" s="5">
        <f t="shared" si="5"/>
        <v>3.25</v>
      </c>
      <c r="AG58" s="3" t="str">
        <f>RemarksFirst(D58:W58,Details!AD59:AM59,S200L!AG60,AF58,$D$5:$W$5)</f>
        <v>CHM114</v>
      </c>
    </row>
    <row r="59" spans="1:33" x14ac:dyDescent="0.35">
      <c r="A59" s="99">
        <v>52</v>
      </c>
      <c r="B59" s="3" t="str">
        <f>PROPER(Details!B60)</f>
        <v>Agulanna, Daniel Chimela</v>
      </c>
      <c r="C59" s="22" t="str">
        <f>T(Details!C60)</f>
        <v>CMP/20/110025</v>
      </c>
      <c r="D59" s="18" t="s">
        <v>71</v>
      </c>
      <c r="E59" s="18" t="s">
        <v>68</v>
      </c>
      <c r="F59" s="18" t="s">
        <v>67</v>
      </c>
      <c r="G59" s="18" t="s">
        <v>68</v>
      </c>
      <c r="H59" s="18" t="s">
        <v>71</v>
      </c>
      <c r="I59" s="18" t="s">
        <v>67</v>
      </c>
      <c r="J59" s="18" t="s">
        <v>67</v>
      </c>
      <c r="K59" s="18" t="s">
        <v>72</v>
      </c>
      <c r="L59" s="18"/>
      <c r="M59" s="18"/>
      <c r="N59" s="18"/>
      <c r="O59" s="18"/>
      <c r="P59" s="18"/>
      <c r="Q59" s="18"/>
      <c r="R59" s="18"/>
      <c r="S59" s="18"/>
      <c r="T59" s="18"/>
      <c r="U59" s="18"/>
      <c r="V59" s="2" t="str" cm="1">
        <f t="array" ref="V59">IFERROR(IF(MATCH(C59, Details!C58:C385, 0), AllCurCo(INDEX(Details!AD58:AM385, MATCH(C59, Details!C58:C385, 0), 0)), ""), "")</f>
        <v/>
      </c>
      <c r="W59" s="4">
        <f>SUM(SumTCL(D59:W59,$D$7:$W$7),Details!AO60)</f>
        <v>22</v>
      </c>
      <c r="X59" s="4">
        <f>SUM(CurrGP(D59:W59,$D$7:$W$7),Details!AP60)</f>
        <v>65</v>
      </c>
      <c r="Y59" s="5">
        <f t="shared" si="0"/>
        <v>2.9500000476837158</v>
      </c>
      <c r="Z59" s="4" t="str">
        <f t="shared" si="1"/>
        <v>P</v>
      </c>
      <c r="AA59" s="4">
        <f>S200L!AD61</f>
        <v>84</v>
      </c>
      <c r="AB59" s="4">
        <f>S200L!AE61</f>
        <v>290</v>
      </c>
      <c r="AC59" s="5">
        <f t="shared" si="2"/>
        <v>3.4500000476837158</v>
      </c>
      <c r="AD59" s="4">
        <f t="shared" si="3"/>
        <v>106</v>
      </c>
      <c r="AE59" s="4">
        <f t="shared" si="4"/>
        <v>355</v>
      </c>
      <c r="AF59" s="5">
        <f t="shared" si="5"/>
        <v>3.3499999046325684</v>
      </c>
      <c r="AG59" s="3" t="str">
        <f>RemarksFirst(D59:W59,Details!AD60:AM60,S200L!AG61,AF59,$D$5:$W$5)</f>
        <v>PASS</v>
      </c>
    </row>
    <row r="60" spans="1:33" x14ac:dyDescent="0.35">
      <c r="A60" s="99">
        <v>53</v>
      </c>
      <c r="B60" s="3" t="str">
        <f>PROPER(Details!B61)</f>
        <v>Sephen, Emmanuel Ebubechukwu</v>
      </c>
      <c r="C60" s="22" t="str">
        <f>T(Details!C61)</f>
        <v>CMP/20/110065</v>
      </c>
      <c r="D60" s="18" t="s">
        <v>72</v>
      </c>
      <c r="E60" s="18" t="s">
        <v>68</v>
      </c>
      <c r="F60" s="18" t="s">
        <v>68</v>
      </c>
      <c r="G60" s="18" t="s">
        <v>72</v>
      </c>
      <c r="H60" s="18" t="s">
        <v>68</v>
      </c>
      <c r="I60" s="18" t="s">
        <v>67</v>
      </c>
      <c r="J60" s="18" t="s">
        <v>67</v>
      </c>
      <c r="K60" s="18" t="s">
        <v>69</v>
      </c>
      <c r="L60" s="18"/>
      <c r="M60" s="18"/>
      <c r="N60" s="18"/>
      <c r="O60" s="18"/>
      <c r="P60" s="18"/>
      <c r="Q60" s="18"/>
      <c r="R60" s="18"/>
      <c r="S60" s="18"/>
      <c r="T60" s="18"/>
      <c r="U60" s="18"/>
      <c r="V60" s="2" t="str" cm="1">
        <f t="array" ref="V60">IFERROR(IF(MATCH(C60, Details!C59:C386, 0), AllCurCo(INDEX(Details!AD59:AM386, MATCH(C60, Details!C59:C386, 0), 0)), ""), "")</f>
        <v>CSC218 (2)E</v>
      </c>
      <c r="W60" s="4">
        <f>SUM(SumTCL(D60:W60,$D$7:$W$7),Details!AO61)</f>
        <v>24</v>
      </c>
      <c r="X60" s="4">
        <f>SUM(CurrGP(D60:W60,$D$7:$W$7),Details!AP61)</f>
        <v>66</v>
      </c>
      <c r="Y60" s="5">
        <f t="shared" si="0"/>
        <v>2.75</v>
      </c>
      <c r="Z60" s="4" t="str">
        <f t="shared" si="1"/>
        <v>P</v>
      </c>
      <c r="AA60" s="4">
        <f>S200L!AD62</f>
        <v>84</v>
      </c>
      <c r="AB60" s="4">
        <f>S200L!AE62</f>
        <v>269</v>
      </c>
      <c r="AC60" s="5">
        <f t="shared" si="2"/>
        <v>3.2000000476837158</v>
      </c>
      <c r="AD60" s="4">
        <f t="shared" si="3"/>
        <v>108</v>
      </c>
      <c r="AE60" s="4">
        <f t="shared" si="4"/>
        <v>335</v>
      </c>
      <c r="AF60" s="5">
        <f t="shared" si="5"/>
        <v>3.0999999046325684</v>
      </c>
      <c r="AG60" s="3" t="str">
        <f>RemarksFirst(D60:W60,Details!AD61:AM61,S200L!AG62,AF60,$D$5:$W$5)</f>
        <v>CHM113</v>
      </c>
    </row>
    <row r="61" spans="1:33" x14ac:dyDescent="0.35">
      <c r="A61" s="99">
        <v>54</v>
      </c>
      <c r="B61" s="3" t="str">
        <f>PROPER(Details!B62)</f>
        <v>Uche, Simon James</v>
      </c>
      <c r="C61" s="22" t="str">
        <f>T(Details!C62)</f>
        <v>CMP/20/110080</v>
      </c>
      <c r="D61" s="18" t="s">
        <v>71</v>
      </c>
      <c r="E61" s="18" t="s">
        <v>71</v>
      </c>
      <c r="F61" s="18" t="s">
        <v>69</v>
      </c>
      <c r="G61" s="18" t="s">
        <v>68</v>
      </c>
      <c r="H61" s="18" t="s">
        <v>72</v>
      </c>
      <c r="I61" s="18" t="s">
        <v>68</v>
      </c>
      <c r="J61" s="18" t="s">
        <v>67</v>
      </c>
      <c r="K61" s="18" t="s">
        <v>67</v>
      </c>
      <c r="L61" s="18"/>
      <c r="M61" s="18"/>
      <c r="N61" s="18"/>
      <c r="O61" s="18"/>
      <c r="P61" s="18"/>
      <c r="Q61" s="18"/>
      <c r="R61" s="18"/>
      <c r="S61" s="18"/>
      <c r="T61" s="18"/>
      <c r="U61" s="18"/>
      <c r="V61" s="2" t="str" cm="1">
        <f t="array" ref="V61">IFERROR(IF(MATCH(C61, Details!C60:C387, 0), AllCurCo(INDEX(Details!AD60:AM387, MATCH(C61, Details!C60:C387, 0), 0)), ""), "")</f>
        <v/>
      </c>
      <c r="W61" s="4">
        <f>SUM(SumTCL(D61:W61,$D$7:$W$7),Details!AO62)</f>
        <v>22</v>
      </c>
      <c r="X61" s="4">
        <f>SUM(CurrGP(D61:W61,$D$7:$W$7),Details!AP62)</f>
        <v>66</v>
      </c>
      <c r="Y61" s="5">
        <f t="shared" si="0"/>
        <v>3</v>
      </c>
      <c r="Z61" s="4" t="str">
        <f t="shared" si="1"/>
        <v>P</v>
      </c>
      <c r="AA61" s="4">
        <f>S200L!AD63</f>
        <v>84</v>
      </c>
      <c r="AB61" s="4">
        <f>S200L!AE63</f>
        <v>238</v>
      </c>
      <c r="AC61" s="5">
        <f t="shared" si="2"/>
        <v>2.8299999237060547</v>
      </c>
      <c r="AD61" s="4">
        <f t="shared" si="3"/>
        <v>106</v>
      </c>
      <c r="AE61" s="4">
        <f t="shared" si="4"/>
        <v>304</v>
      </c>
      <c r="AF61" s="5">
        <f t="shared" si="5"/>
        <v>2.869999885559082</v>
      </c>
      <c r="AG61" s="3" t="str">
        <f>RemarksFirst(D61:W61,Details!AD62:AM62,S200L!AG63,AF61,$D$5:$W$5)</f>
        <v>GSS112</v>
      </c>
    </row>
    <row r="62" spans="1:33" x14ac:dyDescent="0.35">
      <c r="A62" s="99">
        <v>55</v>
      </c>
      <c r="B62" s="3" t="str">
        <f>PROPER(Details!B63)</f>
        <v>Obika, Divine Ekpereamaka</v>
      </c>
      <c r="C62" s="22" t="str">
        <f>T(Details!C63)</f>
        <v>CMP/20/110111</v>
      </c>
      <c r="D62" s="18" t="s">
        <v>70</v>
      </c>
      <c r="E62" s="18" t="s">
        <v>71</v>
      </c>
      <c r="F62" s="18" t="s">
        <v>71</v>
      </c>
      <c r="G62" s="18" t="s">
        <v>68</v>
      </c>
      <c r="H62" s="18" t="s">
        <v>68</v>
      </c>
      <c r="I62" s="18" t="s">
        <v>71</v>
      </c>
      <c r="J62" s="18" t="s">
        <v>69</v>
      </c>
      <c r="K62" s="18" t="s">
        <v>72</v>
      </c>
      <c r="L62" s="18"/>
      <c r="M62" s="18"/>
      <c r="N62" s="18"/>
      <c r="O62" s="18"/>
      <c r="P62" s="18"/>
      <c r="Q62" s="18"/>
      <c r="R62" s="18"/>
      <c r="S62" s="18"/>
      <c r="T62" s="18"/>
      <c r="U62" s="18"/>
      <c r="V62" s="2" t="str" cm="1">
        <f t="array" ref="V62">IFERROR(IF(MATCH(C62, Details!C61:C388, 0), AllCurCo(INDEX(Details!AD61:AM388, MATCH(C62, Details!C61:C388, 0), 0)), ""), "")</f>
        <v>GSS212 (2)B</v>
      </c>
      <c r="W62" s="4">
        <f>SUM(SumTCL(D62:W62,$D$7:$W$7),Details!AO63)</f>
        <v>24</v>
      </c>
      <c r="X62" s="4">
        <f>SUM(CurrGP(D62:W62,$D$7:$W$7),Details!AP63)</f>
        <v>59</v>
      </c>
      <c r="Y62" s="5">
        <f t="shared" si="0"/>
        <v>2.4600000381469727</v>
      </c>
      <c r="Z62" s="4" t="str">
        <f t="shared" si="1"/>
        <v>CO</v>
      </c>
      <c r="AA62" s="4">
        <f>S200L!AD64</f>
        <v>87</v>
      </c>
      <c r="AB62" s="4">
        <f>S200L!AE64</f>
        <v>242</v>
      </c>
      <c r="AC62" s="5">
        <f t="shared" si="2"/>
        <v>2.7799999713897705</v>
      </c>
      <c r="AD62" s="4">
        <f t="shared" si="3"/>
        <v>111</v>
      </c>
      <c r="AE62" s="4">
        <f t="shared" si="4"/>
        <v>301</v>
      </c>
      <c r="AF62" s="5">
        <f t="shared" si="5"/>
        <v>2.7100000381469727</v>
      </c>
      <c r="AG62" s="3" t="str">
        <f>RemarksFirst(D62:W62,Details!AD63:AM63,S200L!AG64,AF62,$D$5:$W$5)</f>
        <v>CSC311</v>
      </c>
    </row>
    <row r="63" spans="1:33" x14ac:dyDescent="0.35">
      <c r="A63" s="99">
        <v>56</v>
      </c>
      <c r="B63" s="3" t="str">
        <f>PROPER(Details!B64)</f>
        <v>Ohanube, Chinonso Henry</v>
      </c>
      <c r="C63" s="22" t="str">
        <f>T(Details!C64)</f>
        <v>CMP/20/110112</v>
      </c>
      <c r="D63" s="18" t="s">
        <v>72</v>
      </c>
      <c r="E63" s="18" t="s">
        <v>72</v>
      </c>
      <c r="F63" s="18" t="s">
        <v>68</v>
      </c>
      <c r="G63" s="18" t="s">
        <v>68</v>
      </c>
      <c r="H63" s="18" t="s">
        <v>68</v>
      </c>
      <c r="I63" s="18" t="s">
        <v>68</v>
      </c>
      <c r="J63" s="18" t="s">
        <v>67</v>
      </c>
      <c r="K63" s="18" t="s">
        <v>67</v>
      </c>
      <c r="L63" s="18"/>
      <c r="M63" s="18"/>
      <c r="N63" s="18"/>
      <c r="O63" s="18"/>
      <c r="P63" s="18"/>
      <c r="Q63" s="18"/>
      <c r="R63" s="18"/>
      <c r="S63" s="18"/>
      <c r="T63" s="18"/>
      <c r="U63" s="18"/>
      <c r="V63" s="2" t="str" cm="1">
        <f t="array" ref="V63">IFERROR(IF(MATCH(C63, Details!C62:C389, 0), AllCurCo(INDEX(Details!AD62:AM389, MATCH(C63, Details!C62:C389, 0), 0)), ""), "")</f>
        <v/>
      </c>
      <c r="W63" s="4">
        <f>SUM(SumTCL(D63:W63,$D$7:$W$7),Details!AO64)</f>
        <v>22</v>
      </c>
      <c r="X63" s="4">
        <f>SUM(CurrGP(D63:W63,$D$7:$W$7),Details!AP64)</f>
        <v>61</v>
      </c>
      <c r="Y63" s="5">
        <f t="shared" si="0"/>
        <v>2.7699999809265137</v>
      </c>
      <c r="Z63" s="4" t="str">
        <f t="shared" si="1"/>
        <v>P</v>
      </c>
      <c r="AA63" s="4">
        <f>S200L!AD65</f>
        <v>85</v>
      </c>
      <c r="AB63" s="4">
        <f>S200L!AE65</f>
        <v>239</v>
      </c>
      <c r="AC63" s="5">
        <f t="shared" si="2"/>
        <v>2.809999942779541</v>
      </c>
      <c r="AD63" s="4">
        <f t="shared" si="3"/>
        <v>107</v>
      </c>
      <c r="AE63" s="4">
        <f t="shared" si="4"/>
        <v>300</v>
      </c>
      <c r="AF63" s="5">
        <f t="shared" si="5"/>
        <v>2.7999999523162842</v>
      </c>
      <c r="AG63" s="3" t="str">
        <f>RemarksFirst(D63:W63,Details!AD64:AM64,S200L!AG65,AF63,$D$5:$W$5)</f>
        <v>CHM124</v>
      </c>
    </row>
    <row r="64" spans="1:33" ht="21.75" customHeight="1" x14ac:dyDescent="0.35">
      <c r="A64" s="99">
        <v>57</v>
      </c>
      <c r="B64" s="3" t="str">
        <f>PROPER(Details!B65)</f>
        <v>Nathaniel, Favour Kelechi</v>
      </c>
      <c r="C64" s="22" t="str">
        <f>T(Details!C65)</f>
        <v>CMP/20/110133</v>
      </c>
      <c r="D64" s="18" t="s">
        <v>68</v>
      </c>
      <c r="E64" s="18" t="s">
        <v>67</v>
      </c>
      <c r="F64" s="18" t="s">
        <v>69</v>
      </c>
      <c r="G64" s="18" t="s">
        <v>68</v>
      </c>
      <c r="H64" s="18" t="s">
        <v>72</v>
      </c>
      <c r="I64" s="18" t="s">
        <v>67</v>
      </c>
      <c r="J64" s="18" t="s">
        <v>69</v>
      </c>
      <c r="K64" s="18" t="s">
        <v>71</v>
      </c>
      <c r="L64" s="18"/>
      <c r="M64" s="18"/>
      <c r="N64" s="18"/>
      <c r="O64" s="18"/>
      <c r="P64" s="18"/>
      <c r="Q64" s="18"/>
      <c r="R64" s="18"/>
      <c r="S64" s="18"/>
      <c r="T64" s="18"/>
      <c r="U64" s="18"/>
      <c r="V64" s="2" t="str" cm="1">
        <f t="array" ref="V64">IFERROR(IF(MATCH(C64, Details!C63:C390, 0), AllCurCo(INDEX(Details!AD63:AM390, MATCH(C64, Details!C63:C390, 0), 0)), ""), "")</f>
        <v/>
      </c>
      <c r="W64" s="4">
        <f>SUM(SumTCL(D64:W64,$D$7:$W$7),Details!AO65)</f>
        <v>22</v>
      </c>
      <c r="X64" s="4">
        <f>SUM(CurrGP(D64:W64,$D$7:$W$7),Details!AP65)</f>
        <v>75</v>
      </c>
      <c r="Y64" s="5">
        <f t="shared" si="0"/>
        <v>3.4100000858306885</v>
      </c>
      <c r="Z64" s="4" t="str">
        <f t="shared" si="1"/>
        <v>P</v>
      </c>
      <c r="AA64" s="4">
        <f>S200L!AD66</f>
        <v>88</v>
      </c>
      <c r="AB64" s="4">
        <f>S200L!AE66</f>
        <v>271</v>
      </c>
      <c r="AC64" s="5">
        <f t="shared" si="2"/>
        <v>3.0799999237060547</v>
      </c>
      <c r="AD64" s="4">
        <f t="shared" si="3"/>
        <v>110</v>
      </c>
      <c r="AE64" s="4">
        <f t="shared" si="4"/>
        <v>346</v>
      </c>
      <c r="AF64" s="5">
        <f t="shared" si="5"/>
        <v>3.1500000953674316</v>
      </c>
      <c r="AG64" s="3" t="str">
        <f>RemarksFirst(D64:W64,Details!AD65:AM65,S200L!AG66,AF64,$D$5:$W$5)</f>
        <v>PHY122</v>
      </c>
    </row>
    <row r="65" spans="1:33" ht="24" x14ac:dyDescent="0.35">
      <c r="A65" s="99">
        <v>58</v>
      </c>
      <c r="B65" s="3" t="str">
        <f>PROPER(Details!B66)</f>
        <v>Thompson, Favour Ogbu</v>
      </c>
      <c r="C65" s="22" t="str">
        <f>T(Details!C66)</f>
        <v>CMP/20/110165</v>
      </c>
      <c r="D65" s="18" t="s">
        <v>68</v>
      </c>
      <c r="E65" s="18" t="s">
        <v>72</v>
      </c>
      <c r="F65" s="18" t="s">
        <v>70</v>
      </c>
      <c r="G65" s="18" t="s">
        <v>67</v>
      </c>
      <c r="H65" s="18" t="s">
        <v>72</v>
      </c>
      <c r="I65" s="18" t="s">
        <v>67</v>
      </c>
      <c r="J65" s="18" t="s">
        <v>71</v>
      </c>
      <c r="K65" s="18" t="s">
        <v>67</v>
      </c>
      <c r="L65" s="18"/>
      <c r="M65" s="18"/>
      <c r="N65" s="18"/>
      <c r="O65" s="18"/>
      <c r="P65" s="18"/>
      <c r="Q65" s="18"/>
      <c r="R65" s="18"/>
      <c r="S65" s="18"/>
      <c r="T65" s="18"/>
      <c r="U65" s="18"/>
      <c r="V65" s="2" t="str" cm="1">
        <f t="array" ref="V65">IFERROR(IF(MATCH(C65, Details!C64:C391, 0), AllCurCo(INDEX(Details!AD64:AM391, MATCH(C65, Details!C64:C391, 0), 0)), ""), "")</f>
        <v>STA212 (3)F</v>
      </c>
      <c r="W65" s="4">
        <f>SUM(SumTCL(D65:W65,$D$7:$W$7),Details!AO66)</f>
        <v>25</v>
      </c>
      <c r="X65" s="4">
        <f>SUM(CurrGP(D65:W65,$D$7:$W$7),Details!AP66)</f>
        <v>52</v>
      </c>
      <c r="Y65" s="5">
        <f t="shared" si="0"/>
        <v>2.0799999237060547</v>
      </c>
      <c r="Z65" s="4" t="str">
        <f t="shared" si="1"/>
        <v>CO</v>
      </c>
      <c r="AA65" s="4">
        <f>S200L!AD67</f>
        <v>86</v>
      </c>
      <c r="AB65" s="4">
        <f>S200L!AE67</f>
        <v>183</v>
      </c>
      <c r="AC65" s="5">
        <f t="shared" si="2"/>
        <v>2.130000114440918</v>
      </c>
      <c r="AD65" s="4">
        <f t="shared" si="3"/>
        <v>111</v>
      </c>
      <c r="AE65" s="4">
        <f t="shared" si="4"/>
        <v>235</v>
      </c>
      <c r="AF65" s="5">
        <f t="shared" si="5"/>
        <v>2.119999885559082</v>
      </c>
      <c r="AG65" s="3" t="str">
        <f>RemarksFirst(D65:W65,Details!AD66:AM66,S200L!AG67,AF65,$D$5:$W$5)</f>
        <v>CSC313,MTH221,GNT221,STA212,CHM124,MTH112</v>
      </c>
    </row>
    <row r="66" spans="1:33" ht="24.5" customHeight="1" x14ac:dyDescent="0.35">
      <c r="A66" s="99">
        <v>59</v>
      </c>
      <c r="B66" s="3" t="str">
        <f>PROPER(Details!B67)</f>
        <v>Obasiukanwa, Immanuel-Luke Chukwudiebube</v>
      </c>
      <c r="C66" s="22" t="str">
        <f>T(Details!C67)</f>
        <v>CMP/20/110179</v>
      </c>
      <c r="D66" s="18" t="s">
        <v>71</v>
      </c>
      <c r="E66" s="18" t="s">
        <v>71</v>
      </c>
      <c r="F66" s="18" t="s">
        <v>70</v>
      </c>
      <c r="G66" s="18" t="s">
        <v>68</v>
      </c>
      <c r="H66" s="18" t="s">
        <v>71</v>
      </c>
      <c r="I66" s="18" t="s">
        <v>69</v>
      </c>
      <c r="J66" s="18" t="s">
        <v>68</v>
      </c>
      <c r="K66" s="18" t="s">
        <v>71</v>
      </c>
      <c r="L66" s="18"/>
      <c r="M66" s="18"/>
      <c r="N66" s="18"/>
      <c r="O66" s="18"/>
      <c r="P66" s="18"/>
      <c r="Q66" s="18"/>
      <c r="R66" s="18"/>
      <c r="S66" s="18"/>
      <c r="T66" s="18"/>
      <c r="U66" s="18"/>
      <c r="V66" s="2" t="str" cm="1">
        <f t="array" ref="V66">IFERROR(IF(MATCH(C66, Details!C65:C392, 0), AllCurCo(INDEX(Details!AD65:AM392, MATCH(C66, Details!C65:C392, 0), 0)), ""), "")</f>
        <v/>
      </c>
      <c r="W66" s="4">
        <f>SUM(SumTCL(D66:W66,$D$7:$W$7),Details!AO67)</f>
        <v>22</v>
      </c>
      <c r="X66" s="4">
        <f>SUM(CurrGP(D66:W66,$D$7:$W$7),Details!AP67)</f>
        <v>53</v>
      </c>
      <c r="Y66" s="5">
        <f t="shared" si="0"/>
        <v>2.4100000858306885</v>
      </c>
      <c r="Z66" s="4" t="str">
        <f t="shared" si="1"/>
        <v>CO</v>
      </c>
      <c r="AA66" s="4">
        <f>S200L!AD68</f>
        <v>83</v>
      </c>
      <c r="AB66" s="4">
        <f>S200L!AE68</f>
        <v>241</v>
      </c>
      <c r="AC66" s="5">
        <f t="shared" si="2"/>
        <v>2.9000000953674316</v>
      </c>
      <c r="AD66" s="4">
        <f t="shared" si="3"/>
        <v>105</v>
      </c>
      <c r="AE66" s="4">
        <f t="shared" si="4"/>
        <v>294</v>
      </c>
      <c r="AF66" s="5">
        <f t="shared" si="5"/>
        <v>2.7999999523162842</v>
      </c>
      <c r="AG66" s="3" t="str">
        <f>RemarksFirst(D66:W66,Details!AD67:AM67,S200L!AG68,AF66,$D$5:$W$5)</f>
        <v>CSC313,MTH221</v>
      </c>
    </row>
    <row r="67" spans="1:33" x14ac:dyDescent="0.35">
      <c r="A67" s="99">
        <v>60</v>
      </c>
      <c r="B67" s="3" t="str">
        <f>PROPER(Details!B69)</f>
        <v>Iwueze, Victor Ihechukwu</v>
      </c>
      <c r="C67" s="22" t="str">
        <f>T(Details!C69)</f>
        <v>CMP/20/110206</v>
      </c>
      <c r="D67" s="18" t="s">
        <v>71</v>
      </c>
      <c r="E67" s="18" t="s">
        <v>72</v>
      </c>
      <c r="F67" s="18" t="s">
        <v>69</v>
      </c>
      <c r="G67" s="18" t="s">
        <v>68</v>
      </c>
      <c r="H67" s="18" t="s">
        <v>72</v>
      </c>
      <c r="I67" s="18" t="s">
        <v>67</v>
      </c>
      <c r="J67" s="18" t="s">
        <v>69</v>
      </c>
      <c r="K67" s="18" t="s">
        <v>68</v>
      </c>
      <c r="L67" s="18"/>
      <c r="M67" s="18"/>
      <c r="N67" s="18"/>
      <c r="O67" s="18"/>
      <c r="P67" s="18"/>
      <c r="Q67" s="18"/>
      <c r="R67" s="18"/>
      <c r="S67" s="18"/>
      <c r="T67" s="18"/>
      <c r="U67" s="18"/>
      <c r="V67" s="2" t="str" cm="1">
        <f t="array" ref="V67">IFERROR(IF(MATCH(C67, Details!C66:C393, 0), AllCurCo(INDEX(Details!AD66:AM393, MATCH(C67, Details!C66:C393, 0), 0)), ""), "")</f>
        <v/>
      </c>
      <c r="W67" s="4">
        <f>SUM(SumTCL(D67:W67,$D$7:$W$7),Details!AO69)</f>
        <v>22</v>
      </c>
      <c r="X67" s="4">
        <f>SUM(CurrGP(D67:W67,$D$7:$W$7),Details!AP69)</f>
        <v>68</v>
      </c>
      <c r="Y67" s="5">
        <f t="shared" si="0"/>
        <v>3.0899999141693115</v>
      </c>
      <c r="Z67" s="4" t="str">
        <f t="shared" si="1"/>
        <v>P</v>
      </c>
      <c r="AA67" s="4">
        <f>S200L!AD70</f>
        <v>83</v>
      </c>
      <c r="AB67" s="4">
        <f>S200L!AE70</f>
        <v>304</v>
      </c>
      <c r="AC67" s="5">
        <f t="shared" si="2"/>
        <v>3.6600000858306885</v>
      </c>
      <c r="AD67" s="4">
        <f t="shared" si="3"/>
        <v>105</v>
      </c>
      <c r="AE67" s="4">
        <f t="shared" si="4"/>
        <v>372</v>
      </c>
      <c r="AF67" s="5">
        <f t="shared" si="5"/>
        <v>3.5399999618530273</v>
      </c>
      <c r="AG67" s="3" t="str">
        <f>RemarksFirst(D67:W67,Details!AD69:AM69,S200L!AG70,AF67,$D$5:$W$5)</f>
        <v>PASS</v>
      </c>
    </row>
    <row r="68" spans="1:33" x14ac:dyDescent="0.35">
      <c r="A68" s="99">
        <v>61</v>
      </c>
      <c r="B68" s="3" t="str">
        <f>PROPER(Details!B70)</f>
        <v>Ekechukwu, Sandra Ngozichukwu</v>
      </c>
      <c r="C68" s="22" t="str">
        <f>T(Details!C70)</f>
        <v>CMP/20/110207</v>
      </c>
      <c r="D68" s="18" t="s">
        <v>71</v>
      </c>
      <c r="E68" s="18" t="s">
        <v>71</v>
      </c>
      <c r="F68" s="18" t="s">
        <v>69</v>
      </c>
      <c r="G68" s="18" t="s">
        <v>67</v>
      </c>
      <c r="H68" s="18" t="s">
        <v>71</v>
      </c>
      <c r="I68" s="18" t="s">
        <v>67</v>
      </c>
      <c r="J68" s="18" t="s">
        <v>69</v>
      </c>
      <c r="K68" s="18" t="s">
        <v>67</v>
      </c>
      <c r="L68" s="18"/>
      <c r="M68" s="18"/>
      <c r="N68" s="18"/>
      <c r="O68" s="18"/>
      <c r="P68" s="18"/>
      <c r="Q68" s="18"/>
      <c r="R68" s="18"/>
      <c r="S68" s="18"/>
      <c r="T68" s="18"/>
      <c r="U68" s="18"/>
      <c r="V68" s="2" t="str" cm="1">
        <f t="array" ref="V68">IFERROR(IF(MATCH(C68, Details!C67:C394, 0), AllCurCo(INDEX(Details!AD67:AM394, MATCH(C68, Details!C67:C394, 0), 0)), ""), "")</f>
        <v/>
      </c>
      <c r="W68" s="4">
        <f>SUM(SumTCL(D68:W68,$D$7:$W$7),Details!AO70)</f>
        <v>22</v>
      </c>
      <c r="X68" s="4">
        <f>SUM(CurrGP(D68:W68,$D$7:$W$7),Details!AP70)</f>
        <v>78</v>
      </c>
      <c r="Y68" s="5">
        <f t="shared" si="0"/>
        <v>3.5499999523162842</v>
      </c>
      <c r="Z68" s="4" t="str">
        <f t="shared" si="1"/>
        <v>P</v>
      </c>
      <c r="AA68" s="4">
        <f>S200L!AD71</f>
        <v>83</v>
      </c>
      <c r="AB68" s="4">
        <f>S200L!AE71</f>
        <v>294</v>
      </c>
      <c r="AC68" s="5">
        <f t="shared" si="2"/>
        <v>3.5399999618530273</v>
      </c>
      <c r="AD68" s="4">
        <f t="shared" si="3"/>
        <v>105</v>
      </c>
      <c r="AE68" s="4">
        <f t="shared" si="4"/>
        <v>372</v>
      </c>
      <c r="AF68" s="5">
        <f t="shared" si="5"/>
        <v>3.5399999618530273</v>
      </c>
      <c r="AG68" s="3" t="str">
        <f>RemarksFirst(D68:W68,Details!AD70:AM70,S200L!AG71,AF68,$D$5:$W$5)</f>
        <v>PASS</v>
      </c>
    </row>
    <row r="69" spans="1:33" x14ac:dyDescent="0.35">
      <c r="A69" s="99">
        <v>62</v>
      </c>
      <c r="B69" s="3" t="str">
        <f>PROPER(Details!B71)</f>
        <v>Onwe, Emmanuel Arinze</v>
      </c>
      <c r="C69" s="22" t="str">
        <f>T(Details!C71)</f>
        <v>CMP/20/110257</v>
      </c>
      <c r="D69" s="18" t="s">
        <v>71</v>
      </c>
      <c r="E69" s="18" t="s">
        <v>72</v>
      </c>
      <c r="F69" s="18" t="s">
        <v>70</v>
      </c>
      <c r="G69" s="18" t="s">
        <v>67</v>
      </c>
      <c r="H69" s="18" t="s">
        <v>72</v>
      </c>
      <c r="I69" s="18" t="s">
        <v>67</v>
      </c>
      <c r="J69" s="18" t="s">
        <v>68</v>
      </c>
      <c r="K69" s="18" t="s">
        <v>72</v>
      </c>
      <c r="L69" s="18"/>
      <c r="M69" s="18"/>
      <c r="N69" s="18"/>
      <c r="O69" s="18"/>
      <c r="P69" s="18"/>
      <c r="Q69" s="18"/>
      <c r="R69" s="18"/>
      <c r="S69" s="18"/>
      <c r="T69" s="18"/>
      <c r="U69" s="18"/>
      <c r="V69" s="2" t="str" cm="1">
        <f t="array" ref="V69">IFERROR(IF(MATCH(C69, Details!C68:C395, 0), AllCurCo(INDEX(Details!AD68:AM395, MATCH(C69, Details!C68:C395, 0), 0)), ""), "")</f>
        <v/>
      </c>
      <c r="W69" s="4">
        <f>SUM(SumTCL(D69:W69,$D$7:$W$7),Details!AO71)</f>
        <v>22</v>
      </c>
      <c r="X69" s="4">
        <f>SUM(CurrGP(D69:W69,$D$7:$W$7),Details!AP71)</f>
        <v>46</v>
      </c>
      <c r="Y69" s="5">
        <f t="shared" si="0"/>
        <v>2.0899999141693115</v>
      </c>
      <c r="Z69" s="4" t="str">
        <f t="shared" si="1"/>
        <v>CO</v>
      </c>
      <c r="AA69" s="4">
        <f>S200L!AD72</f>
        <v>0</v>
      </c>
      <c r="AB69" s="4">
        <f>S200L!AE72</f>
        <v>0</v>
      </c>
      <c r="AC69" s="5">
        <f t="shared" si="2"/>
        <v>0</v>
      </c>
      <c r="AD69" s="4">
        <f t="shared" si="3"/>
        <v>22</v>
      </c>
      <c r="AE69" s="4">
        <f t="shared" si="4"/>
        <v>46</v>
      </c>
      <c r="AF69" s="5">
        <f t="shared" si="5"/>
        <v>2.0899999141693115</v>
      </c>
      <c r="AG69" s="3" t="str">
        <f>RemarksFirst(D69:W69,Details!AD71:AM71,S200L!AG72,AF69,$D$5:$W$5)</f>
        <v>CSC313</v>
      </c>
    </row>
    <row r="70" spans="1:33" x14ac:dyDescent="0.35">
      <c r="A70" s="99">
        <v>63</v>
      </c>
      <c r="B70" s="3" t="str">
        <f>PROPER(Details!B72)</f>
        <v>Emeka, Prevail Chidubem</v>
      </c>
      <c r="C70" s="22" t="str">
        <f>T(Details!C72)</f>
        <v>CMP/20/110266</v>
      </c>
      <c r="D70" s="18" t="s">
        <v>70</v>
      </c>
      <c r="E70" s="18" t="s">
        <v>72</v>
      </c>
      <c r="F70" s="18" t="s">
        <v>69</v>
      </c>
      <c r="G70" s="18" t="s">
        <v>72</v>
      </c>
      <c r="H70" s="18" t="s">
        <v>70</v>
      </c>
      <c r="I70" s="18" t="s">
        <v>72</v>
      </c>
      <c r="J70" s="18" t="s">
        <v>69</v>
      </c>
      <c r="K70" s="18" t="s">
        <v>71</v>
      </c>
      <c r="L70" s="18"/>
      <c r="M70" s="18"/>
      <c r="N70" s="18"/>
      <c r="O70" s="18"/>
      <c r="P70" s="18"/>
      <c r="Q70" s="18"/>
      <c r="R70" s="18"/>
      <c r="S70" s="18"/>
      <c r="T70" s="18"/>
      <c r="U70" s="18"/>
      <c r="V70" s="2" t="str" cm="1">
        <f t="array" ref="V70">IFERROR(IF(MATCH(C70, Details!C69:C396, 0), AllCurCo(INDEX(Details!AD69:AM396, MATCH(C70, Details!C69:C396, 0), 0)), ""), "")</f>
        <v/>
      </c>
      <c r="W70" s="4">
        <f>SUM(SumTCL(D70:W70,$D$7:$W$7),Details!AO72)</f>
        <v>22</v>
      </c>
      <c r="X70" s="4">
        <f>SUM(CurrGP(D70:W70,$D$7:$W$7),Details!AP72)</f>
        <v>42</v>
      </c>
      <c r="Y70" s="5">
        <f t="shared" ref="Y70:Y127" si="6">GradePointAve(X70,W70)</f>
        <v>1.9099999666213989</v>
      </c>
      <c r="Z70" s="4" t="str">
        <f>SRT(D70:U70)</f>
        <v>CO</v>
      </c>
      <c r="AA70" s="4">
        <f>S200L!AD73</f>
        <v>83</v>
      </c>
      <c r="AB70" s="4">
        <f>S200L!AE73</f>
        <v>363</v>
      </c>
      <c r="AC70" s="5">
        <f t="shared" ref="AC70:AC127" si="7">GradePointAve(AB70,AA70)</f>
        <v>4.369999885559082</v>
      </c>
      <c r="AD70" s="4">
        <f t="shared" ref="AD70:AD127" si="8">SUM(W70,AA70)</f>
        <v>105</v>
      </c>
      <c r="AE70" s="4">
        <f t="shared" ref="AE70:AE127" si="9">SUM(X70,AB70)</f>
        <v>405</v>
      </c>
      <c r="AF70" s="5">
        <f t="shared" ref="AF70:AF127" si="10">GradePointAve(AE70,AD70)</f>
        <v>3.8599998950958252</v>
      </c>
      <c r="AG70" s="3" t="str">
        <f>RemarksFirst(D70:W70,Details!AD72:AM72,S200L!AG73,AF70,$D$5:$W$5)</f>
        <v>CSC311,CSC316</v>
      </c>
    </row>
    <row r="71" spans="1:33" x14ac:dyDescent="0.35">
      <c r="A71" s="99">
        <v>64</v>
      </c>
      <c r="B71" s="3" t="str">
        <f>PROPER(Details!B73)</f>
        <v>Ofili,  Chidera Henry</v>
      </c>
      <c r="C71" s="22" t="str">
        <f>T(Details!C73)</f>
        <v>CMP/20/110274</v>
      </c>
      <c r="D71" s="18" t="s">
        <v>71</v>
      </c>
      <c r="E71" s="18" t="s">
        <v>72</v>
      </c>
      <c r="F71" s="18" t="s">
        <v>69</v>
      </c>
      <c r="G71" s="18" t="s">
        <v>68</v>
      </c>
      <c r="H71" s="18" t="s">
        <v>72</v>
      </c>
      <c r="I71" s="18" t="s">
        <v>67</v>
      </c>
      <c r="J71" s="18" t="s">
        <v>69</v>
      </c>
      <c r="K71" s="18" t="s">
        <v>67</v>
      </c>
      <c r="L71" s="18"/>
      <c r="M71" s="18"/>
      <c r="N71" s="18"/>
      <c r="O71" s="18"/>
      <c r="P71" s="18"/>
      <c r="Q71" s="18"/>
      <c r="R71" s="18"/>
      <c r="S71" s="18"/>
      <c r="T71" s="18"/>
      <c r="U71" s="18"/>
      <c r="V71" s="2" t="str" cm="1">
        <f t="array" ref="V71">IFERROR(IF(MATCH(C71, Details!C70:C397, 0), AllCurCo(INDEX(Details!AD70:AM397, MATCH(C71, Details!C70:C397, 0), 0)), ""), "")</f>
        <v/>
      </c>
      <c r="W71" s="4">
        <f>SUM(SumTCL(D71:W71,$D$7:$W$7),Details!AO73)</f>
        <v>22</v>
      </c>
      <c r="X71" s="4">
        <f>SUM(CurrGP(D71:W71,$D$7:$W$7),Details!AP73)</f>
        <v>70</v>
      </c>
      <c r="Y71" s="5">
        <f t="shared" si="6"/>
        <v>3.1800000667572021</v>
      </c>
      <c r="Z71" s="4" t="str">
        <f t="shared" ref="Z71:Z127" si="11">SRT(D71:U71)</f>
        <v>P</v>
      </c>
      <c r="AA71" s="4">
        <f>S200L!AD74</f>
        <v>84</v>
      </c>
      <c r="AB71" s="4">
        <f>S200L!AE74</f>
        <v>256</v>
      </c>
      <c r="AC71" s="5">
        <f t="shared" si="7"/>
        <v>3.0499999523162842</v>
      </c>
      <c r="AD71" s="4">
        <f t="shared" si="8"/>
        <v>106</v>
      </c>
      <c r="AE71" s="4">
        <f t="shared" si="9"/>
        <v>326</v>
      </c>
      <c r="AF71" s="5">
        <f t="shared" si="10"/>
        <v>3.0799999237060547</v>
      </c>
      <c r="AG71" s="3" t="str">
        <f>RemarksFirst(D71:W71,Details!AD73:AM73,S200L!AG74,AF71,$D$5:$W$5)</f>
        <v>PASS</v>
      </c>
    </row>
    <row r="72" spans="1:33" x14ac:dyDescent="0.35">
      <c r="A72" s="99">
        <v>65</v>
      </c>
      <c r="B72" s="3" t="str">
        <f>PROPER(Details!B74)</f>
        <v>Ohaka, Christopher Chikadibia</v>
      </c>
      <c r="C72" s="22" t="str">
        <f>T(Details!C74)</f>
        <v>CMP/20/110291</v>
      </c>
      <c r="D72" s="18" t="s">
        <v>68</v>
      </c>
      <c r="E72" s="18" t="s">
        <v>68</v>
      </c>
      <c r="F72" s="18" t="s">
        <v>67</v>
      </c>
      <c r="G72" s="18" t="s">
        <v>68</v>
      </c>
      <c r="H72" s="18" t="s">
        <v>68</v>
      </c>
      <c r="I72" s="18" t="s">
        <v>67</v>
      </c>
      <c r="J72" s="18" t="s">
        <v>67</v>
      </c>
      <c r="K72" s="18" t="s">
        <v>71</v>
      </c>
      <c r="L72" s="18"/>
      <c r="M72" s="18"/>
      <c r="N72" s="18"/>
      <c r="O72" s="18"/>
      <c r="P72" s="18"/>
      <c r="Q72" s="18"/>
      <c r="R72" s="18"/>
      <c r="S72" s="18"/>
      <c r="T72" s="18"/>
      <c r="U72" s="18"/>
      <c r="V72" s="2" t="str" cm="1">
        <f t="array" ref="V72">IFERROR(IF(MATCH(C72, Details!C71:C398, 0), AllCurCo(INDEX(Details!AD71:AM398, MATCH(C72, Details!C71:C398, 0), 0)), ""), "")</f>
        <v/>
      </c>
      <c r="W72" s="4">
        <f>SUM(SumTCL(D72:W72,$D$7:$W$7),Details!AO74)</f>
        <v>22</v>
      </c>
      <c r="X72" s="4">
        <f>SUM(CurrGP(D72:W72,$D$7:$W$7),Details!AP74)</f>
        <v>73</v>
      </c>
      <c r="Y72" s="5">
        <f t="shared" si="6"/>
        <v>3.3199999332427979</v>
      </c>
      <c r="Z72" s="4" t="str">
        <f t="shared" si="11"/>
        <v>P</v>
      </c>
      <c r="AA72" s="4">
        <f>S200L!AD75</f>
        <v>86</v>
      </c>
      <c r="AB72" s="4">
        <f>S200L!AE75</f>
        <v>327</v>
      </c>
      <c r="AC72" s="5">
        <f t="shared" si="7"/>
        <v>3.7999999523162842</v>
      </c>
      <c r="AD72" s="4">
        <f t="shared" si="8"/>
        <v>108</v>
      </c>
      <c r="AE72" s="4">
        <f t="shared" si="9"/>
        <v>400</v>
      </c>
      <c r="AF72" s="5">
        <f t="shared" si="10"/>
        <v>3.7000000476837158</v>
      </c>
      <c r="AG72" s="3" t="str">
        <f>RemarksFirst(D72:W72,Details!AD74:AM74,S200L!AG75,AF72,$D$5:$W$5)</f>
        <v>PASS</v>
      </c>
    </row>
    <row r="73" spans="1:33" ht="24" customHeight="1" x14ac:dyDescent="0.35">
      <c r="A73" s="99">
        <v>66</v>
      </c>
      <c r="B73" s="3" t="str">
        <f>PROPER(Details!B75)</f>
        <v>Uzoma, Emmanuella Oluebube</v>
      </c>
      <c r="C73" s="22" t="str">
        <f>T(Details!C75)</f>
        <v>CMP/20/110297</v>
      </c>
      <c r="D73" s="18" t="s">
        <v>71</v>
      </c>
      <c r="E73" s="18" t="s">
        <v>68</v>
      </c>
      <c r="F73" s="18" t="s">
        <v>69</v>
      </c>
      <c r="G73" s="18" t="s">
        <v>67</v>
      </c>
      <c r="H73" s="18" t="s">
        <v>70</v>
      </c>
      <c r="I73" s="18" t="s">
        <v>67</v>
      </c>
      <c r="J73" s="18" t="s">
        <v>69</v>
      </c>
      <c r="K73" s="18" t="s">
        <v>68</v>
      </c>
      <c r="L73" s="18"/>
      <c r="M73" s="18"/>
      <c r="N73" s="18"/>
      <c r="O73" s="18"/>
      <c r="P73" s="18"/>
      <c r="Q73" s="18"/>
      <c r="R73" s="18"/>
      <c r="S73" s="18"/>
      <c r="T73" s="18"/>
      <c r="U73" s="18"/>
      <c r="V73" s="2" t="str" cm="1">
        <f t="array" ref="V73">IFERROR(IF(MATCH(C73, Details!C72:C399, 0), AllCurCo(INDEX(Details!AD72:AM399, MATCH(C73, Details!C72:C399, 0), 0)), ""), "")</f>
        <v>CSC218 (2)B</v>
      </c>
      <c r="W73" s="4">
        <f>SUM(SumTCL(D73:W73,$D$7:$W$7),Details!AO75)</f>
        <v>24</v>
      </c>
      <c r="X73" s="4">
        <f>SUM(CurrGP(D73:W73,$D$7:$W$7),Details!AP75)</f>
        <v>80</v>
      </c>
      <c r="Y73" s="5">
        <f t="shared" si="6"/>
        <v>3.3299999237060547</v>
      </c>
      <c r="Z73" s="4" t="str">
        <f t="shared" si="11"/>
        <v>CO</v>
      </c>
      <c r="AA73" s="4">
        <f>S200L!AD76</f>
        <v>83</v>
      </c>
      <c r="AB73" s="4">
        <f>S200L!AE76</f>
        <v>232</v>
      </c>
      <c r="AC73" s="5">
        <f t="shared" si="7"/>
        <v>2.7999999523162842</v>
      </c>
      <c r="AD73" s="4">
        <f t="shared" si="8"/>
        <v>107</v>
      </c>
      <c r="AE73" s="4">
        <f t="shared" si="9"/>
        <v>312</v>
      </c>
      <c r="AF73" s="5">
        <f t="shared" si="10"/>
        <v>2.9200000762939453</v>
      </c>
      <c r="AG73" s="3" t="str">
        <f>RemarksFirst(D73:W73,Details!AD75:AM75,S200L!AG76,AF73,$D$5:$W$5)</f>
        <v>CSC316</v>
      </c>
    </row>
    <row r="74" spans="1:33" x14ac:dyDescent="0.35">
      <c r="A74" s="99">
        <v>67</v>
      </c>
      <c r="B74" s="3" t="str">
        <f>PROPER(Details!B76)</f>
        <v>Maxwell, Goodluck Chukwudi</v>
      </c>
      <c r="C74" s="22" t="str">
        <f>T(Details!C76)</f>
        <v>CMP/20/110331</v>
      </c>
      <c r="D74" s="18" t="s">
        <v>68</v>
      </c>
      <c r="E74" s="18" t="s">
        <v>68</v>
      </c>
      <c r="F74" s="18" t="s">
        <v>69</v>
      </c>
      <c r="G74" s="18" t="s">
        <v>69</v>
      </c>
      <c r="H74" s="18" t="s">
        <v>72</v>
      </c>
      <c r="I74" s="18" t="s">
        <v>68</v>
      </c>
      <c r="J74" s="18" t="s">
        <v>69</v>
      </c>
      <c r="K74" s="18" t="s">
        <v>67</v>
      </c>
      <c r="L74" s="18"/>
      <c r="M74" s="18"/>
      <c r="N74" s="18"/>
      <c r="O74" s="18"/>
      <c r="P74" s="18"/>
      <c r="Q74" s="18"/>
      <c r="R74" s="18"/>
      <c r="S74" s="18"/>
      <c r="T74" s="18"/>
      <c r="U74" s="18"/>
      <c r="V74" s="2" t="str" cm="1">
        <f t="array" ref="V74">IFERROR(IF(MATCH(C74, Details!C73:C400, 0), AllCurCo(INDEX(Details!AD73:AM400, MATCH(C74, Details!C73:C400, 0), 0)), ""), "")</f>
        <v/>
      </c>
      <c r="W74" s="4">
        <f>SUM(SumTCL(D74:W74,$D$7:$W$7),Details!AO76)</f>
        <v>22</v>
      </c>
      <c r="X74" s="4">
        <f>SUM(CurrGP(D74:W74,$D$7:$W$7),Details!AP76)</f>
        <v>80</v>
      </c>
      <c r="Y74" s="5">
        <f t="shared" si="6"/>
        <v>3.6400001049041748</v>
      </c>
      <c r="Z74" s="4" t="str">
        <f t="shared" si="11"/>
        <v>P</v>
      </c>
      <c r="AA74" s="4">
        <f>S200L!AD77</f>
        <v>83</v>
      </c>
      <c r="AB74" s="4">
        <f>S200L!AE77</f>
        <v>334</v>
      </c>
      <c r="AC74" s="5">
        <f t="shared" si="7"/>
        <v>4.0199999809265137</v>
      </c>
      <c r="AD74" s="4">
        <f t="shared" si="8"/>
        <v>105</v>
      </c>
      <c r="AE74" s="4">
        <f t="shared" si="9"/>
        <v>414</v>
      </c>
      <c r="AF74" s="5">
        <f t="shared" si="10"/>
        <v>3.940000057220459</v>
      </c>
      <c r="AG74" s="3" t="str">
        <f>RemarksFirst(D74:W74,Details!AD76:AM76,S200L!AG77,AF74,$D$5:$W$5)</f>
        <v>PASS</v>
      </c>
    </row>
    <row r="75" spans="1:33" x14ac:dyDescent="0.35">
      <c r="A75" s="99">
        <v>68</v>
      </c>
      <c r="B75" s="3" t="str">
        <f>PROPER(Details!B77)</f>
        <v xml:space="preserve">Oguike, Okechukwu Uzoma </v>
      </c>
      <c r="C75" s="22" t="str">
        <f>T(Details!C77)</f>
        <v>CMP/20/110355</v>
      </c>
      <c r="D75" s="18" t="s">
        <v>70</v>
      </c>
      <c r="E75" s="18" t="s">
        <v>68</v>
      </c>
      <c r="F75" s="18" t="s">
        <v>67</v>
      </c>
      <c r="G75" s="18" t="s">
        <v>68</v>
      </c>
      <c r="H75" s="18" t="s">
        <v>68</v>
      </c>
      <c r="I75" s="18" t="s">
        <v>67</v>
      </c>
      <c r="J75" s="18" t="s">
        <v>69</v>
      </c>
      <c r="K75" s="18" t="s">
        <v>68</v>
      </c>
      <c r="L75" s="18"/>
      <c r="M75" s="18"/>
      <c r="N75" s="18"/>
      <c r="O75" s="18"/>
      <c r="P75" s="18"/>
      <c r="Q75" s="18"/>
      <c r="R75" s="18"/>
      <c r="S75" s="18"/>
      <c r="T75" s="18"/>
      <c r="U75" s="18"/>
      <c r="V75" s="2" t="str" cm="1">
        <f t="array" ref="V75">IFERROR(IF(MATCH(C75, Details!C74:C401, 0), AllCurCo(INDEX(Details!AD74:AM401, MATCH(C75, Details!C74:C401, 0), 0)), ""), "")</f>
        <v/>
      </c>
      <c r="W75" s="4">
        <f>SUM(SumTCL(D75:W75,$D$7:$W$7),Details!AO77)</f>
        <v>22</v>
      </c>
      <c r="X75" s="4">
        <f>SUM(CurrGP(D75:W75,$D$7:$W$7),Details!AP77)</f>
        <v>69</v>
      </c>
      <c r="Y75" s="5">
        <f t="shared" si="6"/>
        <v>3.1400001049041748</v>
      </c>
      <c r="Z75" s="4" t="str">
        <f t="shared" si="11"/>
        <v>CO</v>
      </c>
      <c r="AA75" s="4">
        <f>S200L!AD78</f>
        <v>84</v>
      </c>
      <c r="AB75" s="4">
        <f>S200L!AE78</f>
        <v>305</v>
      </c>
      <c r="AC75" s="5">
        <f t="shared" si="7"/>
        <v>3.630000114440918</v>
      </c>
      <c r="AD75" s="4">
        <f t="shared" si="8"/>
        <v>106</v>
      </c>
      <c r="AE75" s="4">
        <f t="shared" si="9"/>
        <v>374</v>
      </c>
      <c r="AF75" s="5">
        <f t="shared" si="10"/>
        <v>3.5299999713897705</v>
      </c>
      <c r="AG75" s="3" t="str">
        <f>RemarksFirst(D75:W75,Details!AD77:AM77,S200L!AG78,AF75,$D$5:$W$5)</f>
        <v>CSC311</v>
      </c>
    </row>
    <row r="76" spans="1:33" ht="27.5" customHeight="1" x14ac:dyDescent="0.35">
      <c r="A76" s="99">
        <v>69</v>
      </c>
      <c r="B76" s="3" t="str">
        <f>PROPER(Details!B78)</f>
        <v>Amaechi, Agezichi Martha</v>
      </c>
      <c r="C76" s="22" t="str">
        <f>T(Details!C78)</f>
        <v>CMP/20/110358</v>
      </c>
      <c r="D76" s="53" t="s">
        <v>72</v>
      </c>
      <c r="E76" s="53" t="s">
        <v>71</v>
      </c>
      <c r="F76" s="53" t="s">
        <v>67</v>
      </c>
      <c r="G76" s="53" t="s">
        <v>71</v>
      </c>
      <c r="H76" s="53" t="s">
        <v>72</v>
      </c>
      <c r="I76" s="107" t="s">
        <v>68</v>
      </c>
      <c r="J76" s="53" t="s">
        <v>69</v>
      </c>
      <c r="K76" s="53" t="s">
        <v>67</v>
      </c>
      <c r="L76" s="53"/>
      <c r="M76" s="18"/>
      <c r="N76" s="18"/>
      <c r="O76" s="18"/>
      <c r="P76" s="18"/>
      <c r="Q76" s="18"/>
      <c r="R76" s="18"/>
      <c r="S76" s="18"/>
      <c r="T76" s="18"/>
      <c r="U76" s="18"/>
      <c r="V76" s="2" t="str" cm="1">
        <f t="array" ref="V76">IFERROR(IF(MATCH(C76, Details!C75:C402, 0), AllCurCo(INDEX(Details!AD75:AM402, MATCH(C76, Details!C75:C402, 0), 0)), ""), "")</f>
        <v>CHM114 (1)D,PHY112 (2)C</v>
      </c>
      <c r="W76" s="4">
        <f>SUM(SumTCL(D76:W76,$D$7:$W$7),Details!AO78)</f>
        <v>25</v>
      </c>
      <c r="X76" s="4">
        <f>SUM(CurrGP(D76:W76,$D$7:$W$7),Details!AP78)</f>
        <v>68</v>
      </c>
      <c r="Y76" s="5">
        <f t="shared" si="6"/>
        <v>2.7200000286102295</v>
      </c>
      <c r="Z76" s="4" t="str">
        <f t="shared" si="11"/>
        <v>P</v>
      </c>
      <c r="AA76" s="4">
        <f>S200L!AD79</f>
        <v>89</v>
      </c>
      <c r="AB76" s="4">
        <f>S200L!AE79</f>
        <v>267</v>
      </c>
      <c r="AC76" s="5">
        <f t="shared" si="7"/>
        <v>3</v>
      </c>
      <c r="AD76" s="4">
        <f t="shared" si="8"/>
        <v>114</v>
      </c>
      <c r="AE76" s="4">
        <f t="shared" si="9"/>
        <v>335</v>
      </c>
      <c r="AF76" s="5">
        <f t="shared" si="10"/>
        <v>2.940000057220459</v>
      </c>
      <c r="AG76" s="3" t="str">
        <f>RemarksFirst(D76:W76,Details!AD78:AM78,S200L!AG79,AF76,$D$5:$W$5)</f>
        <v>MTH112</v>
      </c>
    </row>
    <row r="77" spans="1:33" x14ac:dyDescent="0.35">
      <c r="A77" s="99">
        <v>70</v>
      </c>
      <c r="B77" s="3" t="str">
        <f>PROPER(Details!B79)</f>
        <v>Ossai, Fidelis Uchechukwu</v>
      </c>
      <c r="C77" s="22" t="str">
        <f>T(Details!C79)</f>
        <v>CMP/20/110403</v>
      </c>
      <c r="D77" s="18" t="s">
        <v>68</v>
      </c>
      <c r="E77" s="18" t="s">
        <v>67</v>
      </c>
      <c r="F77" s="18" t="s">
        <v>68</v>
      </c>
      <c r="G77" s="18" t="s">
        <v>68</v>
      </c>
      <c r="H77" s="18" t="s">
        <v>68</v>
      </c>
      <c r="I77" s="53" t="s">
        <v>67</v>
      </c>
      <c r="J77" s="18" t="s">
        <v>68</v>
      </c>
      <c r="K77" s="18" t="s">
        <v>68</v>
      </c>
      <c r="L77" s="18"/>
      <c r="M77" s="18"/>
      <c r="N77" s="18"/>
      <c r="O77" s="18"/>
      <c r="P77" s="18"/>
      <c r="Q77" s="18"/>
      <c r="R77" s="18"/>
      <c r="S77" s="18"/>
      <c r="T77" s="18"/>
      <c r="U77" s="18"/>
      <c r="V77" s="2" t="str" cm="1">
        <f t="array" ref="V77">IFERROR(IF(MATCH(C77, Details!C76:C403, 0), AllCurCo(INDEX(Details!AD76:AM403, MATCH(C77, Details!C76:C403, 0), 0)), ""), "")</f>
        <v/>
      </c>
      <c r="W77" s="4">
        <f>SUM(SumTCL(D77:W77,$D$7:$W$7),Details!AO79)</f>
        <v>22</v>
      </c>
      <c r="X77" s="4">
        <f>SUM(CurrGP(D77:W77,$D$7:$W$7),Details!AP79)</f>
        <v>71</v>
      </c>
      <c r="Y77" s="5">
        <f t="shared" si="6"/>
        <v>3.2300000190734863</v>
      </c>
      <c r="Z77" s="4" t="str">
        <f t="shared" si="11"/>
        <v>P</v>
      </c>
      <c r="AA77" s="4">
        <f>S200L!AD80</f>
        <v>83</v>
      </c>
      <c r="AB77" s="4">
        <f>S200L!AE80</f>
        <v>279</v>
      </c>
      <c r="AC77" s="5">
        <f t="shared" si="7"/>
        <v>3.3599998950958252</v>
      </c>
      <c r="AD77" s="4">
        <f t="shared" si="8"/>
        <v>105</v>
      </c>
      <c r="AE77" s="4">
        <f t="shared" si="9"/>
        <v>350</v>
      </c>
      <c r="AF77" s="5">
        <f t="shared" si="10"/>
        <v>3.3299999237060547</v>
      </c>
      <c r="AG77" s="3" t="str">
        <f>RemarksFirst(D77:W77,Details!AD79:AM79,S200L!AG80,AF77,$D$5:$W$5)</f>
        <v>PASS</v>
      </c>
    </row>
    <row r="78" spans="1:33" s="29" customFormat="1" ht="24" x14ac:dyDescent="0.35">
      <c r="A78" s="99">
        <v>71</v>
      </c>
      <c r="B78" s="3" t="str">
        <f>PROPER(Details!B80)</f>
        <v>Okoro, Chinaza Godswill</v>
      </c>
      <c r="C78" s="22" t="str">
        <f>T(Details!C80)</f>
        <v>CMP/20/110404</v>
      </c>
      <c r="D78" s="28" t="s">
        <v>68</v>
      </c>
      <c r="E78" s="28" t="s">
        <v>70</v>
      </c>
      <c r="F78" s="28" t="s">
        <v>71</v>
      </c>
      <c r="G78" s="28" t="s">
        <v>68</v>
      </c>
      <c r="H78" s="28" t="s">
        <v>70</v>
      </c>
      <c r="I78" s="18" t="s">
        <v>71</v>
      </c>
      <c r="J78" s="28" t="s">
        <v>70</v>
      </c>
      <c r="K78" s="28" t="s">
        <v>68</v>
      </c>
      <c r="L78" s="28"/>
      <c r="M78" s="28"/>
      <c r="N78" s="28"/>
      <c r="O78" s="28"/>
      <c r="P78" s="28"/>
      <c r="Q78" s="28"/>
      <c r="R78" s="28"/>
      <c r="S78" s="28"/>
      <c r="T78" s="28"/>
      <c r="U78" s="28"/>
      <c r="V78" s="2" t="str" cm="1">
        <f t="array" ref="V78">IFERROR(IF(MATCH(C78, Details!C77:C404, 0), AllCurCo(INDEX(Details!AD77:AM404, MATCH(C78, Details!C77:C404, 0), 0)), ""), "")</f>
        <v>CSC211 (3)C</v>
      </c>
      <c r="W78" s="4">
        <f>SUM(SumTCL(D78:W78,$D$7:$W$7),Details!AO80)</f>
        <v>25</v>
      </c>
      <c r="X78" s="4">
        <f>SUM(CurrGP(D78:W78,$D$7:$W$7),Details!AP80)</f>
        <v>45</v>
      </c>
      <c r="Y78" s="5">
        <f t="shared" si="6"/>
        <v>1.7999999523162842</v>
      </c>
      <c r="Z78" s="4" t="str">
        <f t="shared" si="11"/>
        <v>CO</v>
      </c>
      <c r="AA78" s="4">
        <f>S200L!AD81</f>
        <v>80</v>
      </c>
      <c r="AB78" s="4">
        <f>S200L!AE81</f>
        <v>178</v>
      </c>
      <c r="AC78" s="5">
        <f t="shared" si="7"/>
        <v>2.2300000190734863</v>
      </c>
      <c r="AD78" s="4">
        <f t="shared" si="8"/>
        <v>105</v>
      </c>
      <c r="AE78" s="4">
        <f t="shared" si="9"/>
        <v>223</v>
      </c>
      <c r="AF78" s="5">
        <f t="shared" si="10"/>
        <v>2.119999885559082</v>
      </c>
      <c r="AG78" s="3" t="str">
        <f>RemarksFirst(D78:W78,Details!AD80:AM80,S200L!AG81,AF78,$D$5:$W$5)</f>
        <v>CSC312,CSC316,CSC318,MTH221,MTH222,CSC221,CSC222,CSC226</v>
      </c>
    </row>
    <row r="79" spans="1:33" x14ac:dyDescent="0.35">
      <c r="A79" s="99">
        <v>72</v>
      </c>
      <c r="B79" s="3" t="str">
        <f>PROPER(Details!B81)</f>
        <v>Dike, Stephen Ifeanyi</v>
      </c>
      <c r="C79" s="22" t="str">
        <f>T(Details!C81)</f>
        <v>CMP/20/110437</v>
      </c>
      <c r="D79" s="18" t="s">
        <v>69</v>
      </c>
      <c r="E79" s="18" t="s">
        <v>69</v>
      </c>
      <c r="F79" s="18" t="s">
        <v>69</v>
      </c>
      <c r="G79" s="18" t="s">
        <v>67</v>
      </c>
      <c r="H79" s="18" t="s">
        <v>69</v>
      </c>
      <c r="I79" s="28" t="s">
        <v>71</v>
      </c>
      <c r="J79" s="18" t="s">
        <v>69</v>
      </c>
      <c r="K79" s="18" t="s">
        <v>69</v>
      </c>
      <c r="L79" s="18"/>
      <c r="M79" s="18"/>
      <c r="N79" s="18"/>
      <c r="O79" s="18"/>
      <c r="P79" s="18"/>
      <c r="Q79" s="18"/>
      <c r="R79" s="18"/>
      <c r="S79" s="18"/>
      <c r="T79" s="18"/>
      <c r="U79" s="18"/>
      <c r="V79" s="2" t="str" cm="1">
        <f t="array" ref="V79">IFERROR(IF(MATCH(C79, Details!C78:C405, 0), AllCurCo(INDEX(Details!AD78:AM405, MATCH(C79, Details!C78:C405, 0), 0)), ""), "")</f>
        <v/>
      </c>
      <c r="W79" s="4">
        <f>SUM(SumTCL(D79:W79,$D$7:$W$7),Details!AO81)</f>
        <v>22</v>
      </c>
      <c r="X79" s="4">
        <f>SUM(CurrGP(D79:W79,$D$7:$W$7),Details!AP81)</f>
        <v>98</v>
      </c>
      <c r="Y79" s="5">
        <f t="shared" si="6"/>
        <v>4.4499998092651367</v>
      </c>
      <c r="Z79" s="4" t="str">
        <f t="shared" si="11"/>
        <v>P</v>
      </c>
      <c r="AA79" s="4">
        <f>S200L!AD82</f>
        <v>83</v>
      </c>
      <c r="AB79" s="4">
        <f>S200L!AE82</f>
        <v>350</v>
      </c>
      <c r="AC79" s="5">
        <f t="shared" si="7"/>
        <v>4.2199997901916504</v>
      </c>
      <c r="AD79" s="4">
        <f t="shared" si="8"/>
        <v>105</v>
      </c>
      <c r="AE79" s="4">
        <f t="shared" si="9"/>
        <v>448</v>
      </c>
      <c r="AF79" s="5">
        <f t="shared" si="10"/>
        <v>4.2699999809265137</v>
      </c>
      <c r="AG79" s="3" t="str">
        <f>RemarksFirst(D79:W79,Details!AD81:AM81,S200L!AG82,AF79,$D$5:$W$5)</f>
        <v>COMMENDATION</v>
      </c>
    </row>
    <row r="80" spans="1:33" x14ac:dyDescent="0.35">
      <c r="A80" s="99">
        <v>73</v>
      </c>
      <c r="B80" s="3" t="str">
        <f>PROPER(Details!B82)</f>
        <v>Igwe, Chinonso Precious</v>
      </c>
      <c r="C80" s="22" t="str">
        <f>T(Details!C82)</f>
        <v>CMP/20/110442</v>
      </c>
      <c r="D80" s="18" t="s">
        <v>68</v>
      </c>
      <c r="E80" s="18" t="s">
        <v>71</v>
      </c>
      <c r="F80" s="18" t="s">
        <v>67</v>
      </c>
      <c r="G80" s="18" t="s">
        <v>68</v>
      </c>
      <c r="H80" s="18" t="s">
        <v>72</v>
      </c>
      <c r="I80" s="18" t="s">
        <v>68</v>
      </c>
      <c r="J80" s="18" t="s">
        <v>67</v>
      </c>
      <c r="K80" s="18" t="s">
        <v>68</v>
      </c>
      <c r="L80" s="18"/>
      <c r="M80" s="18"/>
      <c r="N80" s="18"/>
      <c r="O80" s="18"/>
      <c r="P80" s="18"/>
      <c r="Q80" s="18"/>
      <c r="R80" s="18"/>
      <c r="S80" s="18"/>
      <c r="T80" s="18"/>
      <c r="U80" s="18"/>
      <c r="V80" s="2" t="str" cm="1">
        <f t="array" ref="V80">IFERROR(IF(MATCH(C80, Details!C79:C406, 0), AllCurCo(INDEX(Details!AD79:AM406, MATCH(C80, Details!C79:C406, 0), 0)), ""), "")</f>
        <v/>
      </c>
      <c r="W80" s="4">
        <f>SUM(SumTCL(D80:W80,$D$7:$W$7),Details!AO82)</f>
        <v>22</v>
      </c>
      <c r="X80" s="4">
        <f>SUM(CurrGP(D80:W80,$D$7:$W$7),Details!AP82)</f>
        <v>64</v>
      </c>
      <c r="Y80" s="5">
        <f t="shared" si="6"/>
        <v>2.9100000858306885</v>
      </c>
      <c r="Z80" s="4" t="str">
        <f t="shared" si="11"/>
        <v>P</v>
      </c>
      <c r="AA80" s="4">
        <f>S200L!AD83</f>
        <v>86</v>
      </c>
      <c r="AB80" s="4">
        <f>S200L!AE83</f>
        <v>265</v>
      </c>
      <c r="AC80" s="5">
        <f t="shared" si="7"/>
        <v>3.0799999237060547</v>
      </c>
      <c r="AD80" s="4">
        <f t="shared" si="8"/>
        <v>108</v>
      </c>
      <c r="AE80" s="4">
        <f t="shared" si="9"/>
        <v>329</v>
      </c>
      <c r="AF80" s="5">
        <f t="shared" si="10"/>
        <v>3.0499999523162842</v>
      </c>
      <c r="AG80" s="3" t="str">
        <f>RemarksFirst(D80:W80,Details!AD82:AM82,S200L!AG83,AF80,$D$5:$W$5)</f>
        <v>PASS</v>
      </c>
    </row>
    <row r="81" spans="1:33" ht="32.5" customHeight="1" x14ac:dyDescent="0.35">
      <c r="A81" s="99">
        <v>74</v>
      </c>
      <c r="B81" s="3" t="str">
        <f>PROPER(Details!B83)</f>
        <v>Reuben, Jonathan Nkwachukwu</v>
      </c>
      <c r="C81" s="22" t="str">
        <f>T(Details!C83)</f>
        <v>CMP/20/110447</v>
      </c>
      <c r="D81" s="18" t="s">
        <v>68</v>
      </c>
      <c r="E81" s="18" t="s">
        <v>68</v>
      </c>
      <c r="F81" s="18" t="s">
        <v>71</v>
      </c>
      <c r="G81" s="18" t="s">
        <v>68</v>
      </c>
      <c r="H81" s="18" t="s">
        <v>70</v>
      </c>
      <c r="I81" s="18" t="s">
        <v>68</v>
      </c>
      <c r="J81" s="18" t="s">
        <v>776</v>
      </c>
      <c r="K81" s="18" t="s">
        <v>68</v>
      </c>
      <c r="L81" s="18"/>
      <c r="M81" s="18"/>
      <c r="N81" s="18"/>
      <c r="O81" s="18"/>
      <c r="P81" s="18"/>
      <c r="Q81" s="18"/>
      <c r="R81" s="18"/>
      <c r="S81" s="18"/>
      <c r="T81" s="18"/>
      <c r="U81" s="18"/>
      <c r="V81" s="2" t="str" cm="1">
        <f t="array" ref="V81">IFERROR(IF(MATCH(C81, Details!C80:C407, 0), AllCurCo(INDEX(Details!AD80:AM407, MATCH(C81, Details!C80:C407, 0), 0)), ""), "")</f>
        <v/>
      </c>
      <c r="W81" s="4">
        <f>SUM(SumTCL(D81:W81,$D$7:$W$7),Details!AO83)</f>
        <v>19</v>
      </c>
      <c r="X81" s="4">
        <f>SUM(CurrGP(D81:W81,$D$7:$W$7),Details!AP83)</f>
        <v>45</v>
      </c>
      <c r="Y81" s="5">
        <f t="shared" si="6"/>
        <v>2.369999885559082</v>
      </c>
      <c r="Z81" s="4" t="str">
        <f t="shared" si="11"/>
        <v>CO</v>
      </c>
      <c r="AA81" s="4">
        <f>S200L!AD84</f>
        <v>88</v>
      </c>
      <c r="AB81" s="4">
        <f>S200L!AE84</f>
        <v>199</v>
      </c>
      <c r="AC81" s="5">
        <f t="shared" si="7"/>
        <v>2.2599999904632568</v>
      </c>
      <c r="AD81" s="4">
        <f t="shared" si="8"/>
        <v>107</v>
      </c>
      <c r="AE81" s="4">
        <f t="shared" si="9"/>
        <v>244</v>
      </c>
      <c r="AF81" s="5">
        <f t="shared" si="10"/>
        <v>2.2799999713897705</v>
      </c>
      <c r="AG81" s="3" t="str">
        <f>RemarksFirst(D81:W81,Details!AD83:AM83,S200L!AG84,AF81,$D$5:$W$5)</f>
        <v>CSC316,CSC318,MTH221,CSC221,PHY122,CHM124</v>
      </c>
    </row>
    <row r="82" spans="1:33" x14ac:dyDescent="0.35">
      <c r="A82" s="99">
        <v>75</v>
      </c>
      <c r="B82" s="3" t="str">
        <f>PROPER(Details!B84)</f>
        <v>Onyemaechi, Chizitere Paul</v>
      </c>
      <c r="C82" s="22" t="str">
        <f>T(Details!C84)</f>
        <v>CMP/20/110490</v>
      </c>
      <c r="D82" s="18" t="s">
        <v>71</v>
      </c>
      <c r="E82" s="18" t="s">
        <v>71</v>
      </c>
      <c r="F82" s="18" t="s">
        <v>68</v>
      </c>
      <c r="G82" s="18" t="s">
        <v>72</v>
      </c>
      <c r="H82" s="18" t="s">
        <v>70</v>
      </c>
      <c r="I82" s="18" t="s">
        <v>72</v>
      </c>
      <c r="J82" s="107" t="s">
        <v>72</v>
      </c>
      <c r="K82" s="18" t="s">
        <v>71</v>
      </c>
      <c r="L82" s="18"/>
      <c r="M82" s="18"/>
      <c r="N82" s="18"/>
      <c r="O82" s="18"/>
      <c r="P82" s="18"/>
      <c r="Q82" s="18"/>
      <c r="R82" s="18"/>
      <c r="S82" s="18"/>
      <c r="T82" s="18"/>
      <c r="U82" s="18"/>
      <c r="V82" s="2" t="str" cm="1">
        <f t="array" ref="V82">IFERROR(IF(MATCH(C82, Details!C81:C408, 0), AllCurCo(INDEX(Details!AD81:AM408, MATCH(C82, Details!C81:C408, 0), 0)), ""), "")</f>
        <v/>
      </c>
      <c r="W82" s="4">
        <f>SUM(SumTCL(D82:W82,$D$7:$W$7),Details!AO84)</f>
        <v>22</v>
      </c>
      <c r="X82" s="4">
        <f>SUM(CurrGP(D82:W82,$D$7:$W$7),Details!AP84)</f>
        <v>32</v>
      </c>
      <c r="Y82" s="5">
        <f t="shared" si="6"/>
        <v>1.4500000476837158</v>
      </c>
      <c r="Z82" s="4" t="str">
        <f t="shared" si="11"/>
        <v>CO</v>
      </c>
      <c r="AA82" s="4">
        <f>S200L!AD85</f>
        <v>86</v>
      </c>
      <c r="AB82" s="4">
        <f>S200L!AE85</f>
        <v>218</v>
      </c>
      <c r="AC82" s="5">
        <f t="shared" si="7"/>
        <v>2.5299999713897705</v>
      </c>
      <c r="AD82" s="4">
        <f t="shared" si="8"/>
        <v>108</v>
      </c>
      <c r="AE82" s="4">
        <f t="shared" si="9"/>
        <v>250</v>
      </c>
      <c r="AF82" s="5">
        <f t="shared" si="10"/>
        <v>2.309999942779541</v>
      </c>
      <c r="AG82" s="3" t="str">
        <f>RemarksFirst(D82:W82,Details!AD84:AM84,S200L!AG85,AF82,$D$5:$W$5)</f>
        <v>CSC316</v>
      </c>
    </row>
    <row r="83" spans="1:33" x14ac:dyDescent="0.35">
      <c r="A83" s="99">
        <v>76</v>
      </c>
      <c r="B83" s="3" t="str">
        <f>PROPER(Details!B85)</f>
        <v>Ihechi, Abigail Chinecherem</v>
      </c>
      <c r="C83" s="22" t="str">
        <f>T(Details!C85)</f>
        <v>CMP/20/110492</v>
      </c>
      <c r="D83" s="18" t="s">
        <v>68</v>
      </c>
      <c r="E83" s="18" t="s">
        <v>68</v>
      </c>
      <c r="F83" s="18" t="s">
        <v>69</v>
      </c>
      <c r="G83" s="18" t="s">
        <v>68</v>
      </c>
      <c r="H83" s="18" t="s">
        <v>67</v>
      </c>
      <c r="I83" s="18" t="s">
        <v>67</v>
      </c>
      <c r="J83" s="18" t="s">
        <v>69</v>
      </c>
      <c r="K83" s="18" t="s">
        <v>68</v>
      </c>
      <c r="L83" s="18"/>
      <c r="M83" s="18"/>
      <c r="N83" s="18"/>
      <c r="O83" s="18"/>
      <c r="P83" s="18"/>
      <c r="Q83" s="18"/>
      <c r="R83" s="18"/>
      <c r="S83" s="18"/>
      <c r="T83" s="18"/>
      <c r="U83" s="18"/>
      <c r="V83" s="2" t="str" cm="1">
        <f t="array" ref="V83">IFERROR(IF(MATCH(C83, Details!C82:C409, 0), AllCurCo(INDEX(Details!AD82:AM409, MATCH(C83, Details!C82:C409, 0), 0)), ""), "")</f>
        <v/>
      </c>
      <c r="W83" s="4">
        <f>SUM(SumTCL(D83:W83,$D$7:$W$7),Details!AO85)</f>
        <v>22</v>
      </c>
      <c r="X83" s="4">
        <f>SUM(CurrGP(D83:W83,$D$7:$W$7),Details!AP85)</f>
        <v>84</v>
      </c>
      <c r="Y83" s="5">
        <f t="shared" si="6"/>
        <v>3.8199999332427979</v>
      </c>
      <c r="Z83" s="4" t="str">
        <f t="shared" si="11"/>
        <v>P</v>
      </c>
      <c r="AA83" s="4">
        <f>S200L!AD86</f>
        <v>88</v>
      </c>
      <c r="AB83" s="4">
        <f>S200L!AE86</f>
        <v>313</v>
      </c>
      <c r="AC83" s="5">
        <f t="shared" si="7"/>
        <v>3.559999942779541</v>
      </c>
      <c r="AD83" s="4">
        <f t="shared" si="8"/>
        <v>110</v>
      </c>
      <c r="AE83" s="4">
        <f t="shared" si="9"/>
        <v>397</v>
      </c>
      <c r="AF83" s="5">
        <f t="shared" si="10"/>
        <v>3.6099998950958252</v>
      </c>
      <c r="AG83" s="3" t="str">
        <f>RemarksFirst(D83:W83,Details!AD85:AM85,S200L!AG86,AF83,$D$5:$W$5)</f>
        <v>CHM124</v>
      </c>
    </row>
    <row r="84" spans="1:33" x14ac:dyDescent="0.35">
      <c r="A84" s="99">
        <v>77</v>
      </c>
      <c r="B84" s="3" t="str">
        <f>PROPER(Details!B86)</f>
        <v>Ilodiuba, Chukwudi Valentine</v>
      </c>
      <c r="C84" s="22" t="str">
        <f>T(Details!C86)</f>
        <v>CMP/20/110509</v>
      </c>
      <c r="D84" s="18" t="s">
        <v>71</v>
      </c>
      <c r="E84" s="18" t="s">
        <v>71</v>
      </c>
      <c r="F84" s="18" t="s">
        <v>68</v>
      </c>
      <c r="G84" s="18" t="s">
        <v>68</v>
      </c>
      <c r="H84" s="18" t="s">
        <v>68</v>
      </c>
      <c r="I84" s="18" t="s">
        <v>67</v>
      </c>
      <c r="J84" s="18" t="s">
        <v>68</v>
      </c>
      <c r="K84" s="18" t="s">
        <v>68</v>
      </c>
      <c r="L84" s="18"/>
      <c r="M84" s="18"/>
      <c r="N84" s="18"/>
      <c r="O84" s="18"/>
      <c r="P84" s="18"/>
      <c r="Q84" s="18"/>
      <c r="R84" s="18"/>
      <c r="S84" s="18"/>
      <c r="T84" s="18"/>
      <c r="U84" s="18"/>
      <c r="V84" s="2" t="str" cm="1">
        <f t="array" ref="V84">IFERROR(IF(MATCH(C84, Details!C83:C410, 0), AllCurCo(INDEX(Details!AD83:AM410, MATCH(C84, Details!C83:C410, 0), 0)), ""), "")</f>
        <v/>
      </c>
      <c r="W84" s="4">
        <f>SUM(SumTCL(D84:W84,$D$7:$W$7),Details!AO86)</f>
        <v>22</v>
      </c>
      <c r="X84" s="4">
        <f>SUM(CurrGP(D84:W84,$D$7:$W$7),Details!AP86)</f>
        <v>64</v>
      </c>
      <c r="Y84" s="5">
        <f t="shared" si="6"/>
        <v>2.9100000858306885</v>
      </c>
      <c r="Z84" s="4" t="str">
        <f t="shared" si="11"/>
        <v>P</v>
      </c>
      <c r="AA84" s="4">
        <f>S200L!AD87</f>
        <v>85</v>
      </c>
      <c r="AB84" s="4">
        <f>S200L!AE87</f>
        <v>259</v>
      </c>
      <c r="AC84" s="5">
        <f t="shared" si="7"/>
        <v>3.0499999523162842</v>
      </c>
      <c r="AD84" s="4">
        <f t="shared" si="8"/>
        <v>107</v>
      </c>
      <c r="AE84" s="4">
        <f t="shared" si="9"/>
        <v>323</v>
      </c>
      <c r="AF84" s="5">
        <f t="shared" si="10"/>
        <v>3.0199999809265137</v>
      </c>
      <c r="AG84" s="3" t="str">
        <f>RemarksFirst(D84:W84,Details!AD86:AM86,S200L!AG87,AF84,$D$5:$W$5)</f>
        <v>PASS</v>
      </c>
    </row>
    <row r="85" spans="1:33" ht="23" customHeight="1" x14ac:dyDescent="0.35">
      <c r="A85" s="99">
        <v>78</v>
      </c>
      <c r="B85" s="3" t="str">
        <f>PROPER(Details!B87)</f>
        <v xml:space="preserve">Umebuali,  Emmanuel  Uchenna </v>
      </c>
      <c r="C85" s="22" t="str">
        <f>T(Details!C87)</f>
        <v>CMP/20/110583</v>
      </c>
      <c r="D85" s="18" t="s">
        <v>68</v>
      </c>
      <c r="E85" s="18" t="s">
        <v>67</v>
      </c>
      <c r="F85" s="18" t="s">
        <v>69</v>
      </c>
      <c r="G85" s="18" t="s">
        <v>71</v>
      </c>
      <c r="H85" s="18" t="s">
        <v>72</v>
      </c>
      <c r="I85" s="18" t="s">
        <v>69</v>
      </c>
      <c r="J85" s="18" t="s">
        <v>69</v>
      </c>
      <c r="K85" s="18" t="s">
        <v>67</v>
      </c>
      <c r="L85" s="18"/>
      <c r="M85" s="18"/>
      <c r="N85" s="18"/>
      <c r="O85" s="18"/>
      <c r="P85" s="18"/>
      <c r="Q85" s="18"/>
      <c r="R85" s="18"/>
      <c r="S85" s="18"/>
      <c r="T85" s="18"/>
      <c r="U85" s="18"/>
      <c r="V85" s="2" t="str" cm="1">
        <f t="array" ref="V85">IFERROR(IF(MATCH(C85, Details!C84:C411, 0), AllCurCo(INDEX(Details!AD84:AM411, MATCH(C85, Details!C84:C411, 0), 0)), ""), "")</f>
        <v/>
      </c>
      <c r="W85" s="4">
        <f>SUM(SumTCL(D85:W85,$D$7:$W$7),Details!AO87)</f>
        <v>22</v>
      </c>
      <c r="X85" s="4">
        <f>SUM(CurrGP(D85:W85,$D$7:$W$7),Details!AP87)</f>
        <v>79</v>
      </c>
      <c r="Y85" s="5">
        <f t="shared" si="6"/>
        <v>3.5899999141693115</v>
      </c>
      <c r="Z85" s="4" t="str">
        <f t="shared" si="11"/>
        <v>P</v>
      </c>
      <c r="AA85" s="4">
        <f>S200L!AD88</f>
        <v>86</v>
      </c>
      <c r="AB85" s="4">
        <f>S200L!AE88</f>
        <v>307</v>
      </c>
      <c r="AC85" s="5">
        <f t="shared" si="7"/>
        <v>3.5699999332427979</v>
      </c>
      <c r="AD85" s="4">
        <f t="shared" si="8"/>
        <v>108</v>
      </c>
      <c r="AE85" s="4">
        <f t="shared" si="9"/>
        <v>386</v>
      </c>
      <c r="AF85" s="5">
        <f t="shared" si="10"/>
        <v>3.5699999332427979</v>
      </c>
      <c r="AG85" s="3" t="str">
        <f>RemarksFirst(D85:W85,Details!AD87:AM87,S200L!AG88,AF85,$D$5:$W$5)</f>
        <v>PASS</v>
      </c>
    </row>
    <row r="86" spans="1:33" ht="40" customHeight="1" x14ac:dyDescent="0.35">
      <c r="A86" s="99">
        <v>79</v>
      </c>
      <c r="B86" s="3" t="str">
        <f>PROPER(Details!B88)</f>
        <v>Agu, Iheanacho Wisdom</v>
      </c>
      <c r="C86" s="22" t="str">
        <f>T(Details!C88)</f>
        <v>CMP/20/110592</v>
      </c>
      <c r="D86" s="18" t="s">
        <v>71</v>
      </c>
      <c r="E86" s="18" t="s">
        <v>70</v>
      </c>
      <c r="F86" s="18" t="s">
        <v>69</v>
      </c>
      <c r="G86" s="18" t="s">
        <v>71</v>
      </c>
      <c r="H86" s="18" t="s">
        <v>70</v>
      </c>
      <c r="I86" s="18" t="s">
        <v>67</v>
      </c>
      <c r="J86" s="18" t="s">
        <v>68</v>
      </c>
      <c r="K86" s="18" t="s">
        <v>69</v>
      </c>
      <c r="L86" s="18"/>
      <c r="M86" s="18"/>
      <c r="N86" s="18"/>
      <c r="O86" s="18"/>
      <c r="P86" s="18"/>
      <c r="Q86" s="18"/>
      <c r="R86" s="18"/>
      <c r="S86" s="18"/>
      <c r="T86" s="18"/>
      <c r="U86" s="18"/>
      <c r="V86" s="2" t="str" cm="1">
        <f t="array" ref="V86">IFERROR(IF(MATCH(C86, Details!C85:C412, 0), AllCurCo(INDEX(Details!AD85:AM412, MATCH(C86, Details!C85:C412, 0), 0)), ""), "")</f>
        <v>CSC218 (2)B</v>
      </c>
      <c r="W86" s="4">
        <f>SUM(SumTCL(D86:W86,$D$7:$W$7),Details!AO88)</f>
        <v>24</v>
      </c>
      <c r="X86" s="4">
        <f>SUM(CurrGP(D86:W86,$D$7:$W$7),Details!AP88)</f>
        <v>66</v>
      </c>
      <c r="Y86" s="5">
        <f t="shared" si="6"/>
        <v>2.75</v>
      </c>
      <c r="Z86" s="4" t="str">
        <f t="shared" si="11"/>
        <v>CO</v>
      </c>
      <c r="AA86" s="4">
        <f>S200L!AD89</f>
        <v>88</v>
      </c>
      <c r="AB86" s="4">
        <f>S200L!AE89</f>
        <v>321</v>
      </c>
      <c r="AC86" s="5">
        <f t="shared" si="7"/>
        <v>3.6500000953674316</v>
      </c>
      <c r="AD86" s="4">
        <f t="shared" si="8"/>
        <v>112</v>
      </c>
      <c r="AE86" s="4">
        <f t="shared" si="9"/>
        <v>387</v>
      </c>
      <c r="AF86" s="5">
        <f t="shared" si="10"/>
        <v>3.4600000381469727</v>
      </c>
      <c r="AG86" s="3" t="str">
        <f>RemarksFirst(D86:W86,Details!AD88:AM88,S200L!AG89,AF86,$D$5:$W$5)</f>
        <v>CSC312,CSC316</v>
      </c>
    </row>
    <row r="87" spans="1:33" ht="17.25" customHeight="1" x14ac:dyDescent="0.35">
      <c r="A87" s="99">
        <v>80</v>
      </c>
      <c r="B87" s="3" t="str">
        <f>PROPER(Details!B90)</f>
        <v>Okoronkwo, Success Ijeoma</v>
      </c>
      <c r="C87" s="22" t="str">
        <f>T(Details!C90)</f>
        <v>CMP/20/110596</v>
      </c>
      <c r="D87" s="18" t="s">
        <v>71</v>
      </c>
      <c r="E87" s="18" t="s">
        <v>72</v>
      </c>
      <c r="F87" s="18" t="s">
        <v>71</v>
      </c>
      <c r="G87" s="18" t="s">
        <v>68</v>
      </c>
      <c r="H87" s="18" t="s">
        <v>67</v>
      </c>
      <c r="I87" s="18" t="s">
        <v>68</v>
      </c>
      <c r="J87" s="18" t="s">
        <v>69</v>
      </c>
      <c r="K87" s="18" t="s">
        <v>69</v>
      </c>
      <c r="L87" s="18"/>
      <c r="M87" s="18"/>
      <c r="N87" s="18"/>
      <c r="O87" s="18"/>
      <c r="P87" s="18"/>
      <c r="Q87" s="18"/>
      <c r="R87" s="18"/>
      <c r="S87" s="18"/>
      <c r="T87" s="18"/>
      <c r="U87" s="18"/>
      <c r="V87" s="2" t="str" cm="1">
        <f t="array" ref="V87">IFERROR(IF(MATCH(C87, Details!C86:C413, 0), AllCurCo(INDEX(Details!AD86:AM413, MATCH(C87, Details!C86:C413, 0), 0)), ""), "")</f>
        <v/>
      </c>
      <c r="W87" s="4">
        <f>SUM(SumTCL(D87:W87,$D$7:$W$7),Details!AO90)</f>
        <v>22</v>
      </c>
      <c r="X87" s="4">
        <f>SUM(CurrGP(D87:W87,$D$7:$W$7),Details!AP90)</f>
        <v>69</v>
      </c>
      <c r="Y87" s="5">
        <f t="shared" si="6"/>
        <v>3.1400001049041748</v>
      </c>
      <c r="Z87" s="4" t="str">
        <f t="shared" si="11"/>
        <v>P</v>
      </c>
      <c r="AA87" s="4">
        <f>S200L!AD91</f>
        <v>0</v>
      </c>
      <c r="AB87" s="4">
        <f>S200L!AE91</f>
        <v>0</v>
      </c>
      <c r="AC87" s="5">
        <f t="shared" si="7"/>
        <v>0</v>
      </c>
      <c r="AD87" s="4">
        <f t="shared" si="8"/>
        <v>22</v>
      </c>
      <c r="AE87" s="4">
        <f t="shared" si="9"/>
        <v>69</v>
      </c>
      <c r="AF87" s="5">
        <f t="shared" si="10"/>
        <v>3.1400001049041748</v>
      </c>
      <c r="AG87" s="3" t="str">
        <f>RemarksFirst(D87:W87,Details!AD90:AM90,S200L!AG91,AF87,$D$5:$W$5)</f>
        <v>PASS</v>
      </c>
    </row>
    <row r="88" spans="1:33" x14ac:dyDescent="0.35">
      <c r="A88" s="99">
        <v>81</v>
      </c>
      <c r="B88" s="3" t="str">
        <f>PROPER(Details!B91)</f>
        <v>Ogbonnaya, Great Chukwudike</v>
      </c>
      <c r="C88" s="22" t="str">
        <f>T(Details!C91)</f>
        <v>CMP/20/110598</v>
      </c>
      <c r="D88" s="18" t="s">
        <v>68</v>
      </c>
      <c r="E88" s="18" t="s">
        <v>68</v>
      </c>
      <c r="F88" s="18" t="s">
        <v>72</v>
      </c>
      <c r="G88" s="18" t="s">
        <v>67</v>
      </c>
      <c r="H88" s="18" t="s">
        <v>70</v>
      </c>
      <c r="I88" s="18" t="s">
        <v>68</v>
      </c>
      <c r="J88" s="18" t="s">
        <v>72</v>
      </c>
      <c r="K88" s="18" t="s">
        <v>72</v>
      </c>
      <c r="L88" s="18"/>
      <c r="M88" s="18"/>
      <c r="N88" s="18"/>
      <c r="O88" s="18"/>
      <c r="P88" s="18"/>
      <c r="Q88" s="18"/>
      <c r="R88" s="18"/>
      <c r="S88" s="18"/>
      <c r="T88" s="18"/>
      <c r="U88" s="18"/>
      <c r="V88" s="2" t="str" cm="1">
        <f t="array" ref="V88">IFERROR(IF(MATCH(C88, Details!C87:C414, 0), AllCurCo(INDEX(Details!AD87:AM414, MATCH(C88, Details!C87:C414, 0), 0)), ""), "")</f>
        <v>STA212 (3)E</v>
      </c>
      <c r="W88" s="4">
        <f>SUM(SumTCL(D88:W88,$D$7:$W$7),Details!AO91)</f>
        <v>25</v>
      </c>
      <c r="X88" s="4">
        <f>SUM(CurrGP(D88:W88,$D$7:$W$7),Details!AP91)</f>
        <v>47</v>
      </c>
      <c r="Y88" s="5">
        <f t="shared" si="6"/>
        <v>1.8799999952316284</v>
      </c>
      <c r="Z88" s="4" t="str">
        <f t="shared" si="11"/>
        <v>CO</v>
      </c>
      <c r="AA88" s="4">
        <f>S200L!AD92</f>
        <v>88</v>
      </c>
      <c r="AB88" s="4">
        <f>S200L!AE92</f>
        <v>156</v>
      </c>
      <c r="AC88" s="5">
        <f t="shared" si="7"/>
        <v>1.7699999809265137</v>
      </c>
      <c r="AD88" s="4">
        <f t="shared" si="8"/>
        <v>113</v>
      </c>
      <c r="AE88" s="4">
        <f t="shared" si="9"/>
        <v>203</v>
      </c>
      <c r="AF88" s="5">
        <f t="shared" si="10"/>
        <v>1.7999999523162842</v>
      </c>
      <c r="AG88" s="3" t="str">
        <f>RemarksFirst(D88:W88,Details!AD91:AM91,S200L!AG92,AF88,$D$5:$W$5)</f>
        <v>CSC316,MTH221,CSC218</v>
      </c>
    </row>
    <row r="89" spans="1:33" ht="53.5" customHeight="1" x14ac:dyDescent="0.35">
      <c r="A89" s="99">
        <v>82</v>
      </c>
      <c r="B89" s="3" t="str">
        <f>PROPER(Details!B92)</f>
        <v>Ikechukwu, Daniel Ikenna</v>
      </c>
      <c r="C89" s="22" t="str">
        <f>T(Details!C92)</f>
        <v>CMP/20/110601</v>
      </c>
      <c r="D89" s="18" t="s">
        <v>71</v>
      </c>
      <c r="E89" s="18" t="s">
        <v>70</v>
      </c>
      <c r="F89" s="18" t="s">
        <v>70</v>
      </c>
      <c r="G89" s="18" t="s">
        <v>72</v>
      </c>
      <c r="H89" s="18" t="s">
        <v>72</v>
      </c>
      <c r="I89" s="18" t="s">
        <v>70</v>
      </c>
      <c r="J89" s="18" t="s">
        <v>70</v>
      </c>
      <c r="K89" s="18" t="s">
        <v>71</v>
      </c>
      <c r="L89" s="18"/>
      <c r="M89" s="18"/>
      <c r="N89" s="18"/>
      <c r="O89" s="18"/>
      <c r="P89" s="18"/>
      <c r="Q89" s="18"/>
      <c r="R89" s="18"/>
      <c r="S89" s="18"/>
      <c r="T89" s="18"/>
      <c r="U89" s="18"/>
      <c r="V89" s="2" t="str" cm="1">
        <f t="array" ref="V89">IFERROR(IF(MATCH(C89, Details!C88:C415, 0), AllCurCo(INDEX(Details!AD88:AM415, MATCH(C89, Details!C88:C415, 0), 0)), ""), "")</f>
        <v/>
      </c>
      <c r="W89" s="4">
        <f>SUM(SumTCL(D89:W89,$D$7:$W$7),Details!AO92)</f>
        <v>22</v>
      </c>
      <c r="X89" s="4">
        <f>SUM(CurrGP(D89:W89,$D$7:$W$7),Details!AP92)</f>
        <v>16</v>
      </c>
      <c r="Y89" s="5">
        <f t="shared" si="6"/>
        <v>0.73000001907348633</v>
      </c>
      <c r="Z89" s="4" t="str">
        <f t="shared" si="11"/>
        <v>CO</v>
      </c>
      <c r="AA89" s="4">
        <f>S200L!AD93</f>
        <v>85</v>
      </c>
      <c r="AB89" s="4">
        <f>S200L!AE93</f>
        <v>134</v>
      </c>
      <c r="AC89" s="5">
        <f t="shared" si="7"/>
        <v>1.5800000429153442</v>
      </c>
      <c r="AD89" s="4">
        <f t="shared" si="8"/>
        <v>107</v>
      </c>
      <c r="AE89" s="4">
        <f t="shared" si="9"/>
        <v>150</v>
      </c>
      <c r="AF89" s="5">
        <f t="shared" si="10"/>
        <v>1.3999999761581421</v>
      </c>
      <c r="AG89" s="3" t="str">
        <f>RemarksFirst(D89:W89,Details!AD92:AM92,S200L!AG93,AF89,$D$5:$W$5)</f>
        <v>CSC312,CSC313,CSC317,CSC318,MTH211,CSC211,MTH122,PHY122,PHY127,CHM121,CHM124,GSS126,MTH112,CHM113,CHM114</v>
      </c>
    </row>
    <row r="90" spans="1:33" x14ac:dyDescent="0.35">
      <c r="A90" s="99">
        <v>83</v>
      </c>
      <c r="B90" s="3" t="str">
        <f>PROPER(Details!B93)</f>
        <v>Oti, Clinton Chukwuemeka</v>
      </c>
      <c r="C90" s="22" t="str">
        <f>T(Details!C93)</f>
        <v>CMP/20/110608</v>
      </c>
      <c r="D90" s="18" t="s">
        <v>71</v>
      </c>
      <c r="E90" s="18" t="s">
        <v>67</v>
      </c>
      <c r="F90" s="18" t="s">
        <v>71</v>
      </c>
      <c r="G90" s="18" t="s">
        <v>68</v>
      </c>
      <c r="H90" s="18" t="s">
        <v>68</v>
      </c>
      <c r="I90" s="18" t="s">
        <v>67</v>
      </c>
      <c r="J90" s="18" t="s">
        <v>69</v>
      </c>
      <c r="K90" s="18" t="s">
        <v>67</v>
      </c>
      <c r="L90" s="18"/>
      <c r="M90" s="18"/>
      <c r="N90" s="18"/>
      <c r="O90" s="18"/>
      <c r="P90" s="18"/>
      <c r="Q90" s="18"/>
      <c r="R90" s="18"/>
      <c r="S90" s="18"/>
      <c r="T90" s="18"/>
      <c r="U90" s="18"/>
      <c r="V90" s="2" t="str" cm="1">
        <f t="array" ref="V90">IFERROR(IF(MATCH(C90, Details!C89:C416, 0), AllCurCo(INDEX(Details!AD89:AM416, MATCH(C90, Details!C89:C416, 0), 0)), ""), "")</f>
        <v>MTH211 (3)B</v>
      </c>
      <c r="W90" s="4">
        <f>SUM(SumTCL(D90:W90,$D$7:$W$7),Details!AO93)</f>
        <v>25</v>
      </c>
      <c r="X90" s="4">
        <f>SUM(CurrGP(D90:W90,$D$7:$W$7),Details!AP93)</f>
        <v>85</v>
      </c>
      <c r="Y90" s="5">
        <f t="shared" si="6"/>
        <v>3.4000000953674316</v>
      </c>
      <c r="Z90" s="4" t="str">
        <f t="shared" si="11"/>
        <v>P</v>
      </c>
      <c r="AA90" s="4">
        <f>S200L!AD94</f>
        <v>83</v>
      </c>
      <c r="AB90" s="4">
        <f>S200L!AE94</f>
        <v>277</v>
      </c>
      <c r="AC90" s="5">
        <f t="shared" si="7"/>
        <v>3.3399999141693115</v>
      </c>
      <c r="AD90" s="4">
        <f t="shared" si="8"/>
        <v>108</v>
      </c>
      <c r="AE90" s="4">
        <f t="shared" si="9"/>
        <v>362</v>
      </c>
      <c r="AF90" s="5">
        <f t="shared" si="10"/>
        <v>3.3499999046325684</v>
      </c>
      <c r="AG90" s="3" t="str">
        <f>RemarksFirst(D90:W90,Details!AD93:AM93,S200L!AG94,AF90,$D$5:$W$5)</f>
        <v>PASS</v>
      </c>
    </row>
    <row r="91" spans="1:33" x14ac:dyDescent="0.35">
      <c r="A91" s="99">
        <v>84</v>
      </c>
      <c r="B91" s="3" t="str">
        <f>PROPER(Details!B94)</f>
        <v>Ibennachi, Esther Uzoamaka</v>
      </c>
      <c r="C91" s="22" t="str">
        <f>T(Details!C94)</f>
        <v>CMP/20/110622</v>
      </c>
      <c r="D91" s="18" t="s">
        <v>72</v>
      </c>
      <c r="E91" s="18" t="s">
        <v>68</v>
      </c>
      <c r="F91" s="18" t="s">
        <v>71</v>
      </c>
      <c r="G91" s="18" t="s">
        <v>68</v>
      </c>
      <c r="H91" s="18" t="s">
        <v>72</v>
      </c>
      <c r="I91" s="18" t="s">
        <v>69</v>
      </c>
      <c r="J91" s="18" t="s">
        <v>69</v>
      </c>
      <c r="K91" s="18" t="s">
        <v>68</v>
      </c>
      <c r="L91" s="18"/>
      <c r="M91" s="18"/>
      <c r="N91" s="18"/>
      <c r="O91" s="18"/>
      <c r="P91" s="18"/>
      <c r="Q91" s="18"/>
      <c r="R91" s="18"/>
      <c r="S91" s="18"/>
      <c r="T91" s="18"/>
      <c r="U91" s="18"/>
      <c r="V91" s="2" t="str" cm="1">
        <f t="array" ref="V91">IFERROR(IF(MATCH(C91, Details!C90:C417, 0), AllCurCo(INDEX(Details!AD90:AM417, MATCH(C91, Details!C90:C417, 0), 0)), ""), "")</f>
        <v/>
      </c>
      <c r="W91" s="4">
        <f>SUM(SumTCL(D91:W91,$D$7:$W$7),Details!AO94)</f>
        <v>22</v>
      </c>
      <c r="X91" s="4">
        <f>SUM(CurrGP(D91:W91,$D$7:$W$7),Details!AP94)</f>
        <v>63</v>
      </c>
      <c r="Y91" s="5">
        <f t="shared" si="6"/>
        <v>2.8599998950958252</v>
      </c>
      <c r="Z91" s="4" t="str">
        <f t="shared" si="11"/>
        <v>P</v>
      </c>
      <c r="AA91" s="4">
        <f>S200L!AD95</f>
        <v>84</v>
      </c>
      <c r="AB91" s="4">
        <f>S200L!AE95</f>
        <v>263</v>
      </c>
      <c r="AC91" s="5">
        <f t="shared" si="7"/>
        <v>3.130000114440918</v>
      </c>
      <c r="AD91" s="4">
        <f t="shared" si="8"/>
        <v>106</v>
      </c>
      <c r="AE91" s="4">
        <f t="shared" si="9"/>
        <v>326</v>
      </c>
      <c r="AF91" s="5">
        <f t="shared" si="10"/>
        <v>3.0799999237060547</v>
      </c>
      <c r="AG91" s="3" t="str">
        <f>RemarksFirst(D91:W91,Details!AD94:AM94,S200L!AG95,AF91,$D$5:$W$5)</f>
        <v>PHY127</v>
      </c>
    </row>
    <row r="92" spans="1:33" x14ac:dyDescent="0.35">
      <c r="A92" s="99">
        <v>85</v>
      </c>
      <c r="B92" s="3" t="str">
        <f>PROPER(Details!B95)</f>
        <v>Ibeh, Nnamdi Clinton</v>
      </c>
      <c r="C92" s="22" t="str">
        <f>T(Details!C95)</f>
        <v>CMP/20/110662</v>
      </c>
      <c r="D92" s="18" t="s">
        <v>72</v>
      </c>
      <c r="E92" s="18" t="s">
        <v>71</v>
      </c>
      <c r="F92" s="18" t="s">
        <v>70</v>
      </c>
      <c r="G92" s="18" t="s">
        <v>71</v>
      </c>
      <c r="H92" s="18" t="s">
        <v>70</v>
      </c>
      <c r="I92" s="18" t="s">
        <v>71</v>
      </c>
      <c r="J92" s="18" t="s">
        <v>70</v>
      </c>
      <c r="K92" s="18" t="s">
        <v>71</v>
      </c>
      <c r="L92" s="18"/>
      <c r="M92" s="18"/>
      <c r="N92" s="18"/>
      <c r="O92" s="18"/>
      <c r="P92" s="18"/>
      <c r="Q92" s="18"/>
      <c r="R92" s="18"/>
      <c r="S92" s="18"/>
      <c r="T92" s="18"/>
      <c r="U92" s="18"/>
      <c r="V92" s="2" t="str" cm="1">
        <f t="array" ref="V92">IFERROR(IF(MATCH(C92, Details!C91:C418, 0), AllCurCo(INDEX(Details!AD91:AM418, MATCH(C92, Details!C91:C418, 0), 0)), ""), "")</f>
        <v/>
      </c>
      <c r="W92" s="4">
        <f>SUM(SumTCL(D92:W92,$D$7:$W$7),Details!AO95)</f>
        <v>22</v>
      </c>
      <c r="X92" s="4">
        <f>SUM(CurrGP(D92:W92,$D$7:$W$7),Details!AP95)</f>
        <v>23</v>
      </c>
      <c r="Y92" s="5">
        <f t="shared" si="6"/>
        <v>1.0499999523162842</v>
      </c>
      <c r="Z92" s="4" t="str">
        <f t="shared" si="11"/>
        <v>CO</v>
      </c>
      <c r="AA92" s="4">
        <f>S200L!AD96</f>
        <v>85</v>
      </c>
      <c r="AB92" s="4">
        <f>S200L!AE96</f>
        <v>258</v>
      </c>
      <c r="AC92" s="5">
        <f t="shared" si="7"/>
        <v>3.0399999618530273</v>
      </c>
      <c r="AD92" s="4">
        <f t="shared" si="8"/>
        <v>107</v>
      </c>
      <c r="AE92" s="4">
        <f t="shared" si="9"/>
        <v>281</v>
      </c>
      <c r="AF92" s="5">
        <f t="shared" si="10"/>
        <v>2.630000114440918</v>
      </c>
      <c r="AG92" s="3" t="str">
        <f>RemarksFirst(D92:W92,Details!AD95:AM95,S200L!AG96,AF92,$D$5:$W$5)</f>
        <v>CSC313,CSC316,CSC318</v>
      </c>
    </row>
    <row r="93" spans="1:33" x14ac:dyDescent="0.35">
      <c r="A93" s="99">
        <v>86</v>
      </c>
      <c r="B93" s="3" t="str">
        <f>PROPER(Details!B97)</f>
        <v>Okoro, Daniel Odinaka</v>
      </c>
      <c r="C93" s="22" t="str">
        <f>T(Details!C97)</f>
        <v>CMP/20/110687</v>
      </c>
      <c r="D93" s="18" t="s">
        <v>71</v>
      </c>
      <c r="E93" s="18" t="s">
        <v>71</v>
      </c>
      <c r="F93" s="18" t="s">
        <v>67</v>
      </c>
      <c r="G93" s="18" t="s">
        <v>71</v>
      </c>
      <c r="H93" s="18" t="s">
        <v>68</v>
      </c>
      <c r="I93" s="18" t="s">
        <v>69</v>
      </c>
      <c r="J93" s="18" t="s">
        <v>67</v>
      </c>
      <c r="K93" s="18" t="s">
        <v>69</v>
      </c>
      <c r="L93" s="18"/>
      <c r="M93" s="18"/>
      <c r="N93" s="18"/>
      <c r="O93" s="18"/>
      <c r="P93" s="18"/>
      <c r="Q93" s="18"/>
      <c r="R93" s="18"/>
      <c r="S93" s="18"/>
      <c r="T93" s="18"/>
      <c r="U93" s="18"/>
      <c r="V93" s="2" t="str" cm="1">
        <f t="array" ref="V93">IFERROR(IF(MATCH(C93, Details!C92:C419, 0), AllCurCo(INDEX(Details!AD92:AM419, MATCH(C93, Details!C92:C419, 0), 0)), ""), "")</f>
        <v/>
      </c>
      <c r="W93" s="4">
        <f>SUM(SumTCL(D93:W93,$D$7:$W$7),Details!AO97)</f>
        <v>22</v>
      </c>
      <c r="X93" s="4">
        <f>SUM(CurrGP(D93:W93,$D$7:$W$7),Details!AP97)</f>
        <v>74</v>
      </c>
      <c r="Y93" s="5">
        <f t="shared" si="6"/>
        <v>3.3599998950958252</v>
      </c>
      <c r="Z93" s="4" t="str">
        <f t="shared" si="11"/>
        <v>P</v>
      </c>
      <c r="AA93" s="4">
        <f>S200L!AD98</f>
        <v>83</v>
      </c>
      <c r="AB93" s="4">
        <f>S200L!AE98</f>
        <v>230</v>
      </c>
      <c r="AC93" s="5">
        <f t="shared" si="7"/>
        <v>2.7699999809265137</v>
      </c>
      <c r="AD93" s="4">
        <f t="shared" si="8"/>
        <v>105</v>
      </c>
      <c r="AE93" s="4">
        <f t="shared" si="9"/>
        <v>304</v>
      </c>
      <c r="AF93" s="5">
        <f t="shared" si="10"/>
        <v>2.9000000953674316</v>
      </c>
      <c r="AG93" s="3" t="str">
        <f>RemarksFirst(D93:W93,Details!AD97:AM97,S200L!AG98,AF93,$D$5:$W$5)</f>
        <v>PASS</v>
      </c>
    </row>
    <row r="94" spans="1:33" x14ac:dyDescent="0.35">
      <c r="A94" s="99">
        <v>87</v>
      </c>
      <c r="B94" s="3" t="str">
        <f>PROPER(Details!B98)</f>
        <v>Ukasoanya,  Sandra Akuyoma</v>
      </c>
      <c r="C94" s="22" t="str">
        <f>T(Details!C98)</f>
        <v>CMP/20/110690</v>
      </c>
      <c r="D94" s="18" t="s">
        <v>68</v>
      </c>
      <c r="E94" s="18" t="s">
        <v>72</v>
      </c>
      <c r="F94" s="18" t="s">
        <v>68</v>
      </c>
      <c r="G94" s="18" t="s">
        <v>68</v>
      </c>
      <c r="H94" s="18" t="s">
        <v>67</v>
      </c>
      <c r="I94" s="18" t="s">
        <v>109</v>
      </c>
      <c r="J94" s="18" t="s">
        <v>69</v>
      </c>
      <c r="K94" s="18" t="s">
        <v>67</v>
      </c>
      <c r="L94" s="18"/>
      <c r="M94" s="18"/>
      <c r="N94" s="18"/>
      <c r="O94" s="18"/>
      <c r="P94" s="18"/>
      <c r="Q94" s="18"/>
      <c r="R94" s="18"/>
      <c r="S94" s="18"/>
      <c r="T94" s="18"/>
      <c r="U94" s="18"/>
      <c r="V94" s="2" t="str" cm="1">
        <f t="array" ref="V94">IFERROR(IF(MATCH(C94, Details!C93:C420, 0), AllCurCo(INDEX(Details!AD93:AM420, MATCH(C94, Details!C93:C420, 0), 0)), ""), "")</f>
        <v/>
      </c>
      <c r="W94" s="4">
        <f>SUM(SumTCL(D94:W94,$D$7:$W$7),Details!AO98)</f>
        <v>19</v>
      </c>
      <c r="X94" s="4">
        <f>SUM(CurrGP(D94:W94,$D$7:$W$7),Details!AP98)</f>
        <v>64</v>
      </c>
      <c r="Y94" s="5">
        <f t="shared" si="6"/>
        <v>3.369999885559082</v>
      </c>
      <c r="Z94" s="4" t="str">
        <f t="shared" si="11"/>
        <v>P</v>
      </c>
      <c r="AA94" s="4">
        <f>S200L!AD99</f>
        <v>84</v>
      </c>
      <c r="AB94" s="4">
        <f>S200L!AE99</f>
        <v>260</v>
      </c>
      <c r="AC94" s="5">
        <f t="shared" si="7"/>
        <v>3.0999999046325684</v>
      </c>
      <c r="AD94" s="4">
        <f t="shared" si="8"/>
        <v>103</v>
      </c>
      <c r="AE94" s="4">
        <f t="shared" si="9"/>
        <v>324</v>
      </c>
      <c r="AF94" s="5">
        <f t="shared" si="10"/>
        <v>3.1500000953674316</v>
      </c>
      <c r="AG94" s="3" t="str">
        <f>RemarksFirst(D94:W94,Details!AD98:AM98,S200L!AG99,AF94,$D$5:$W$5)</f>
        <v>CSC317</v>
      </c>
    </row>
    <row r="95" spans="1:33" ht="24" x14ac:dyDescent="0.35">
      <c r="A95" s="99">
        <v>88</v>
      </c>
      <c r="B95" s="3" t="str">
        <f>PROPER(Details!B99)</f>
        <v xml:space="preserve">Louis, Justice </v>
      </c>
      <c r="C95" s="22" t="str">
        <f>T(Details!C99)</f>
        <v>CMP/20/110692</v>
      </c>
      <c r="D95" s="18" t="s">
        <v>71</v>
      </c>
      <c r="E95" s="18" t="s">
        <v>72</v>
      </c>
      <c r="F95" s="18" t="s">
        <v>72</v>
      </c>
      <c r="G95" s="18" t="s">
        <v>68</v>
      </c>
      <c r="H95" s="18" t="s">
        <v>70</v>
      </c>
      <c r="I95" s="18" t="s">
        <v>68</v>
      </c>
      <c r="J95" s="18" t="s">
        <v>70</v>
      </c>
      <c r="K95" s="18" t="s">
        <v>67</v>
      </c>
      <c r="L95" s="18"/>
      <c r="M95" s="18"/>
      <c r="N95" s="18"/>
      <c r="O95" s="18"/>
      <c r="P95" s="18"/>
      <c r="Q95" s="18"/>
      <c r="R95" s="18"/>
      <c r="S95" s="18"/>
      <c r="T95" s="18"/>
      <c r="U95" s="18"/>
      <c r="V95" s="2" t="str" cm="1">
        <f t="array" ref="V95">IFERROR(IF(MATCH(C95, Details!C94:C421, 0), AllCurCo(INDEX(Details!AD94:AM421, MATCH(C95, Details!C94:C421, 0), 0)), ""), "")</f>
        <v>CSC212 (2)D</v>
      </c>
      <c r="W95" s="4">
        <f>SUM(SumTCL(D95:W95,$D$7:$W$7),Details!AO99)</f>
        <v>24</v>
      </c>
      <c r="X95" s="4">
        <f>SUM(CurrGP(D95:W95,$D$7:$W$7),Details!AP99)</f>
        <v>41</v>
      </c>
      <c r="Y95" s="5">
        <f t="shared" si="6"/>
        <v>1.7100000381469727</v>
      </c>
      <c r="Z95" s="4" t="str">
        <f t="shared" si="11"/>
        <v>CO</v>
      </c>
      <c r="AA95" s="4">
        <f>S200L!AD100</f>
        <v>82</v>
      </c>
      <c r="AB95" s="4">
        <f>S200L!AE100</f>
        <v>236</v>
      </c>
      <c r="AC95" s="5">
        <f t="shared" si="7"/>
        <v>2.880000114440918</v>
      </c>
      <c r="AD95" s="4">
        <f t="shared" si="8"/>
        <v>106</v>
      </c>
      <c r="AE95" s="4">
        <f t="shared" si="9"/>
        <v>277</v>
      </c>
      <c r="AF95" s="5">
        <f t="shared" si="10"/>
        <v>2.6099998950958252</v>
      </c>
      <c r="AG95" s="3" t="str">
        <f>RemarksFirst(D95:W95,Details!AD99:AM99,S200L!AG100,AF95,$D$5:$W$5)</f>
        <v>CSC316,CSC318,MTH221,CSC221,CSC226</v>
      </c>
    </row>
    <row r="96" spans="1:33" x14ac:dyDescent="0.35">
      <c r="A96" s="99">
        <v>89</v>
      </c>
      <c r="B96" s="3" t="str">
        <f>PROPER(Details!B100)</f>
        <v>Igwe, Emmanuel  Chibuzo</v>
      </c>
      <c r="C96" s="22" t="str">
        <f>T(Details!C100)</f>
        <v>CMP/20/110712</v>
      </c>
      <c r="D96" s="18" t="s">
        <v>71</v>
      </c>
      <c r="E96" s="18" t="s">
        <v>68</v>
      </c>
      <c r="F96" s="18" t="s">
        <v>69</v>
      </c>
      <c r="G96" s="18" t="s">
        <v>68</v>
      </c>
      <c r="H96" s="18" t="s">
        <v>68</v>
      </c>
      <c r="I96" s="18" t="s">
        <v>69</v>
      </c>
      <c r="J96" s="18" t="s">
        <v>72</v>
      </c>
      <c r="K96" s="18" t="s">
        <v>67</v>
      </c>
      <c r="L96" s="18"/>
      <c r="M96" s="18"/>
      <c r="N96" s="18"/>
      <c r="O96" s="18"/>
      <c r="P96" s="18"/>
      <c r="Q96" s="18"/>
      <c r="R96" s="18"/>
      <c r="S96" s="18"/>
      <c r="T96" s="18"/>
      <c r="U96" s="18"/>
      <c r="V96" s="2" t="str" cm="1">
        <f t="array" ref="V96">IFERROR(IF(MATCH(C96, Details!C95:C422, 0), AllCurCo(INDEX(Details!AD95:AM422, MATCH(C96, Details!C95:C422, 0), 0)), ""), "")</f>
        <v/>
      </c>
      <c r="W96" s="4">
        <f>SUM(SumTCL(D96:W96,$D$7:$W$7),Details!AO100)</f>
        <v>22</v>
      </c>
      <c r="X96" s="4">
        <f>SUM(CurrGP(D96:W96,$D$7:$W$7),Details!AP100)</f>
        <v>71</v>
      </c>
      <c r="Y96" s="5">
        <f t="shared" si="6"/>
        <v>3.2300000190734863</v>
      </c>
      <c r="Z96" s="4" t="str">
        <f t="shared" si="11"/>
        <v>P</v>
      </c>
      <c r="AA96" s="4">
        <f>S200L!AD101</f>
        <v>84</v>
      </c>
      <c r="AB96" s="4">
        <f>S200L!AE101</f>
        <v>321</v>
      </c>
      <c r="AC96" s="5">
        <f t="shared" si="7"/>
        <v>3.8199999332427979</v>
      </c>
      <c r="AD96" s="4">
        <f t="shared" si="8"/>
        <v>106</v>
      </c>
      <c r="AE96" s="4">
        <f t="shared" si="9"/>
        <v>392</v>
      </c>
      <c r="AF96" s="5">
        <f t="shared" si="10"/>
        <v>3.7000000476837158</v>
      </c>
      <c r="AG96" s="3" t="str">
        <f>RemarksFirst(D96:W96,Details!AD100:AM100,S200L!AG101,AF96,$D$5:$W$5)</f>
        <v>PASS</v>
      </c>
    </row>
    <row r="97" spans="1:33" x14ac:dyDescent="0.35">
      <c r="A97" s="99">
        <v>90</v>
      </c>
      <c r="B97" s="3" t="str">
        <f>PROPER(Details!B101)</f>
        <v>Dickson, Precious Chidiebube</v>
      </c>
      <c r="C97" s="22" t="str">
        <f>T(Details!C101)</f>
        <v>CMP/20/110713</v>
      </c>
      <c r="D97" s="18" t="s">
        <v>71</v>
      </c>
      <c r="E97" s="18" t="s">
        <v>68</v>
      </c>
      <c r="F97" s="18" t="s">
        <v>71</v>
      </c>
      <c r="G97" s="18" t="s">
        <v>68</v>
      </c>
      <c r="H97" s="18" t="s">
        <v>72</v>
      </c>
      <c r="I97" s="18" t="s">
        <v>71</v>
      </c>
      <c r="J97" s="18" t="s">
        <v>68</v>
      </c>
      <c r="K97" s="18" t="s">
        <v>67</v>
      </c>
      <c r="L97" s="18"/>
      <c r="M97" s="18"/>
      <c r="N97" s="18"/>
      <c r="O97" s="18"/>
      <c r="P97" s="18"/>
      <c r="Q97" s="18"/>
      <c r="R97" s="18"/>
      <c r="S97" s="18"/>
      <c r="T97" s="18"/>
      <c r="U97" s="18"/>
      <c r="V97" s="2" t="str" cm="1">
        <f t="array" ref="V97">IFERROR(IF(MATCH(C97, Details!C96:C423, 0), AllCurCo(INDEX(Details!AD96:AM423, MATCH(C97, Details!C96:C423, 0), 0)), ""), "")</f>
        <v/>
      </c>
      <c r="W97" s="4">
        <f>SUM(SumTCL(D97:W97,$D$7:$W$7),Details!AO101)</f>
        <v>22</v>
      </c>
      <c r="X97" s="4">
        <f>SUM(CurrGP(D97:W97,$D$7:$W$7),Details!AP101)</f>
        <v>53</v>
      </c>
      <c r="Y97" s="5">
        <f t="shared" si="6"/>
        <v>2.4100000858306885</v>
      </c>
      <c r="Z97" s="4" t="str">
        <f t="shared" si="11"/>
        <v>P</v>
      </c>
      <c r="AA97" s="4">
        <f>S200L!AD102</f>
        <v>86</v>
      </c>
      <c r="AB97" s="4">
        <f>S200L!AE102</f>
        <v>250</v>
      </c>
      <c r="AC97" s="5">
        <f t="shared" si="7"/>
        <v>2.9100000858306885</v>
      </c>
      <c r="AD97" s="4">
        <f t="shared" si="8"/>
        <v>108</v>
      </c>
      <c r="AE97" s="4">
        <f t="shared" si="9"/>
        <v>303</v>
      </c>
      <c r="AF97" s="5">
        <f t="shared" si="10"/>
        <v>2.809999942779541</v>
      </c>
      <c r="AG97" s="3" t="str">
        <f>RemarksFirst(D97:W97,Details!AD101:AM101,S200L!AG102,AF97,$D$5:$W$5)</f>
        <v>PASS</v>
      </c>
    </row>
    <row r="98" spans="1:33" x14ac:dyDescent="0.35">
      <c r="A98" s="99">
        <v>91</v>
      </c>
      <c r="B98" s="3" t="str">
        <f>PROPER(Details!B102)</f>
        <v>Ezenwanne, Chidubem  Ikenna</v>
      </c>
      <c r="C98" s="22" t="str">
        <f>T(Details!C102)</f>
        <v>CMP/20/110725</v>
      </c>
      <c r="D98" s="18" t="s">
        <v>72</v>
      </c>
      <c r="E98" s="18" t="s">
        <v>71</v>
      </c>
      <c r="F98" s="18" t="s">
        <v>69</v>
      </c>
      <c r="G98" s="18" t="s">
        <v>68</v>
      </c>
      <c r="H98" s="18" t="s">
        <v>70</v>
      </c>
      <c r="I98" s="18" t="s">
        <v>69</v>
      </c>
      <c r="J98" s="18" t="s">
        <v>69</v>
      </c>
      <c r="K98" s="18" t="s">
        <v>68</v>
      </c>
      <c r="L98" s="18"/>
      <c r="M98" s="18"/>
      <c r="N98" s="18"/>
      <c r="O98" s="18"/>
      <c r="P98" s="18"/>
      <c r="Q98" s="18"/>
      <c r="R98" s="18"/>
      <c r="S98" s="18"/>
      <c r="T98" s="18"/>
      <c r="U98" s="18"/>
      <c r="V98" s="2" t="str" cm="1">
        <f t="array" ref="V98">IFERROR(IF(MATCH(C98, Details!C97:C424, 0), AllCurCo(INDEX(Details!AD97:AM424, MATCH(C98, Details!C97:C424, 0), 0)), ""), "")</f>
        <v/>
      </c>
      <c r="W98" s="4">
        <f>SUM(SumTCL(D98:W98,$D$7:$W$7),Details!AO102)</f>
        <v>22</v>
      </c>
      <c r="X98" s="4">
        <f>SUM(CurrGP(D98:W98,$D$7:$W$7),Details!AP102)</f>
        <v>67</v>
      </c>
      <c r="Y98" s="5">
        <f t="shared" si="6"/>
        <v>3.0499999523162842</v>
      </c>
      <c r="Z98" s="4" t="str">
        <f t="shared" si="11"/>
        <v>CO</v>
      </c>
      <c r="AA98" s="4">
        <f>S200L!AD103</f>
        <v>86</v>
      </c>
      <c r="AB98" s="4">
        <f>S200L!AE103</f>
        <v>314</v>
      </c>
      <c r="AC98" s="5">
        <f t="shared" si="7"/>
        <v>3.6500000953674316</v>
      </c>
      <c r="AD98" s="4">
        <f t="shared" si="8"/>
        <v>108</v>
      </c>
      <c r="AE98" s="4">
        <f t="shared" si="9"/>
        <v>381</v>
      </c>
      <c r="AF98" s="5">
        <f t="shared" si="10"/>
        <v>3.5299999713897705</v>
      </c>
      <c r="AG98" s="3" t="str">
        <f>RemarksFirst(D98:W98,Details!AD102:AM102,S200L!AG103,AF98,$D$5:$W$5)</f>
        <v>CSC316</v>
      </c>
    </row>
    <row r="99" spans="1:33" x14ac:dyDescent="0.35">
      <c r="A99" s="99">
        <v>92</v>
      </c>
      <c r="B99" s="3" t="str">
        <f>PROPER(Details!B103)</f>
        <v>Uwaoma, Clinton Chimereze</v>
      </c>
      <c r="C99" s="22" t="str">
        <f>T(Details!C103)</f>
        <v>CMP/20/110726</v>
      </c>
      <c r="D99" s="18" t="s">
        <v>72</v>
      </c>
      <c r="E99" s="18" t="s">
        <v>72</v>
      </c>
      <c r="F99" s="18" t="s">
        <v>69</v>
      </c>
      <c r="G99" s="18" t="s">
        <v>68</v>
      </c>
      <c r="H99" s="18" t="s">
        <v>70</v>
      </c>
      <c r="I99" s="18" t="s">
        <v>67</v>
      </c>
      <c r="J99" s="18" t="s">
        <v>69</v>
      </c>
      <c r="K99" s="18" t="s">
        <v>67</v>
      </c>
      <c r="L99" s="18"/>
      <c r="M99" s="18"/>
      <c r="N99" s="18"/>
      <c r="O99" s="18"/>
      <c r="P99" s="18"/>
      <c r="Q99" s="18"/>
      <c r="R99" s="18"/>
      <c r="S99" s="18"/>
      <c r="T99" s="18"/>
      <c r="U99" s="18"/>
      <c r="V99" s="2" t="str" cm="1">
        <f t="array" ref="V99">IFERROR(IF(MATCH(C99, Details!C98:C425, 0), AllCurCo(INDEX(Details!AD98:AM425, MATCH(C99, Details!C98:C425, 0), 0)), ""), "")</f>
        <v>GSS217 (2)C</v>
      </c>
      <c r="W99" s="4">
        <f>SUM(SumTCL(D99:W99,$D$7:$W$7),Details!AO103)</f>
        <v>24</v>
      </c>
      <c r="X99" s="4">
        <f>SUM(CurrGP(D99:W99,$D$7:$W$7),Details!AP103)</f>
        <v>70</v>
      </c>
      <c r="Y99" s="5">
        <f t="shared" si="6"/>
        <v>2.9200000762939453</v>
      </c>
      <c r="Z99" s="4" t="str">
        <f t="shared" si="11"/>
        <v>CO</v>
      </c>
      <c r="AA99" s="4">
        <f>S200L!AD104</f>
        <v>86</v>
      </c>
      <c r="AB99" s="4">
        <f>S200L!AE104</f>
        <v>230</v>
      </c>
      <c r="AC99" s="5">
        <f t="shared" si="7"/>
        <v>2.6700000762939453</v>
      </c>
      <c r="AD99" s="4">
        <f t="shared" si="8"/>
        <v>110</v>
      </c>
      <c r="AE99" s="4">
        <f t="shared" si="9"/>
        <v>300</v>
      </c>
      <c r="AF99" s="5">
        <f t="shared" si="10"/>
        <v>2.7300000190734863</v>
      </c>
      <c r="AG99" s="3" t="str">
        <f>RemarksFirst(D99:W99,Details!AD103:AM103,S200L!AG104,AF99,$D$5:$W$5)</f>
        <v>CSC316,CSC226,CSC211,PHY122</v>
      </c>
    </row>
    <row r="100" spans="1:33" x14ac:dyDescent="0.35">
      <c r="A100" s="99">
        <v>93</v>
      </c>
      <c r="B100" s="3" t="str">
        <f>PROPER(Details!B104)</f>
        <v xml:space="preserve">Ogenyi,  Martin  Nnamdi </v>
      </c>
      <c r="C100" s="22" t="str">
        <f>T(Details!C104)</f>
        <v>CMP/20/110729</v>
      </c>
      <c r="D100" s="18" t="s">
        <v>71</v>
      </c>
      <c r="E100" s="18" t="s">
        <v>68</v>
      </c>
      <c r="F100" s="18" t="s">
        <v>69</v>
      </c>
      <c r="G100" s="18" t="s">
        <v>68</v>
      </c>
      <c r="H100" s="18" t="s">
        <v>72</v>
      </c>
      <c r="I100" s="18" t="s">
        <v>67</v>
      </c>
      <c r="J100" s="18" t="s">
        <v>69</v>
      </c>
      <c r="K100" s="18" t="s">
        <v>68</v>
      </c>
      <c r="L100" s="18"/>
      <c r="M100" s="18"/>
      <c r="N100" s="18"/>
      <c r="O100" s="18"/>
      <c r="P100" s="18"/>
      <c r="Q100" s="18"/>
      <c r="R100" s="18"/>
      <c r="S100" s="18"/>
      <c r="T100" s="18"/>
      <c r="U100" s="18"/>
      <c r="V100" s="2" t="str" cm="1">
        <f t="array" ref="V100">IFERROR(IF(MATCH(C100, Details!C99:C426, 0), AllCurCo(INDEX(Details!AD99:AM426, MATCH(C100, Details!C99:C426, 0), 0)), ""), "")</f>
        <v/>
      </c>
      <c r="W100" s="4">
        <f>SUM(SumTCL(D100:W100,$D$7:$W$7),Details!AO104)</f>
        <v>22</v>
      </c>
      <c r="X100" s="4">
        <f>SUM(CurrGP(D100:W100,$D$7:$W$7),Details!AP104)</f>
        <v>72</v>
      </c>
      <c r="Y100" s="5">
        <f t="shared" si="6"/>
        <v>3.2699999809265137</v>
      </c>
      <c r="Z100" s="4" t="str">
        <f t="shared" si="11"/>
        <v>P</v>
      </c>
      <c r="AA100" s="4">
        <f>S200L!AD105</f>
        <v>84</v>
      </c>
      <c r="AB100" s="4">
        <f>S200L!AE105</f>
        <v>241</v>
      </c>
      <c r="AC100" s="5">
        <f t="shared" si="7"/>
        <v>2.869999885559082</v>
      </c>
      <c r="AD100" s="4">
        <f t="shared" si="8"/>
        <v>106</v>
      </c>
      <c r="AE100" s="4">
        <f t="shared" si="9"/>
        <v>313</v>
      </c>
      <c r="AF100" s="5">
        <f t="shared" si="10"/>
        <v>2.9500000476837158</v>
      </c>
      <c r="AG100" s="3" t="str">
        <f>RemarksFirst(D100:W100,Details!AD104:AM104,S200L!AG105,AF100,$D$5:$W$5)</f>
        <v>PASS</v>
      </c>
    </row>
    <row r="101" spans="1:33" ht="21.5" customHeight="1" x14ac:dyDescent="0.35">
      <c r="A101" s="99">
        <v>94</v>
      </c>
      <c r="B101" s="3" t="str">
        <f>PROPER(Details!B105)</f>
        <v>Nwadinobi, Chinemerem Kingsley</v>
      </c>
      <c r="C101" s="22" t="str">
        <f>T(Details!C105)</f>
        <v>CMP/20/110734</v>
      </c>
      <c r="D101" s="18" t="s">
        <v>69</v>
      </c>
      <c r="E101" s="18" t="s">
        <v>72</v>
      </c>
      <c r="F101" s="18" t="s">
        <v>71</v>
      </c>
      <c r="G101" s="18" t="s">
        <v>68</v>
      </c>
      <c r="H101" s="18" t="s">
        <v>68</v>
      </c>
      <c r="I101" s="18" t="s">
        <v>67</v>
      </c>
      <c r="J101" s="18" t="s">
        <v>69</v>
      </c>
      <c r="K101" s="18" t="s">
        <v>776</v>
      </c>
      <c r="L101" s="18"/>
      <c r="M101" s="18"/>
      <c r="N101" s="18"/>
      <c r="O101" s="18"/>
      <c r="P101" s="18"/>
      <c r="Q101" s="18"/>
      <c r="R101" s="18"/>
      <c r="S101" s="18"/>
      <c r="T101" s="18"/>
      <c r="U101" s="18"/>
      <c r="V101" s="2" t="str" cm="1">
        <f t="array" ref="V101">IFERROR(IF(MATCH(C101, Details!C100:C427, 0), AllCurCo(INDEX(Details!AD100:AM427, MATCH(C101, Details!C100:C427, 0), 0)), ""), "")</f>
        <v/>
      </c>
      <c r="W101" s="4">
        <f>SUM(SumTCL(D101:W101,$D$7:$W$7),Details!AO105)</f>
        <v>20</v>
      </c>
      <c r="X101" s="4">
        <f>SUM(CurrGP(D101:W101,$D$7:$W$7),Details!AP105)</f>
        <v>68</v>
      </c>
      <c r="Y101" s="5">
        <f t="shared" si="6"/>
        <v>3.4000000953674316</v>
      </c>
      <c r="Z101" s="4" t="str">
        <f t="shared" si="11"/>
        <v>CO</v>
      </c>
      <c r="AA101" s="4">
        <f>S200L!AD106</f>
        <v>86</v>
      </c>
      <c r="AB101" s="4">
        <f>S200L!AE106</f>
        <v>247</v>
      </c>
      <c r="AC101" s="5">
        <f t="shared" si="7"/>
        <v>2.869999885559082</v>
      </c>
      <c r="AD101" s="4">
        <f t="shared" si="8"/>
        <v>106</v>
      </c>
      <c r="AE101" s="4">
        <f t="shared" si="9"/>
        <v>315</v>
      </c>
      <c r="AF101" s="5">
        <f t="shared" si="10"/>
        <v>2.9700000286102295</v>
      </c>
      <c r="AG101" s="3" t="str">
        <f>RemarksFirst(D101:W101,Details!AD105:AM105,S200L!AG106,AF101,$D$5:$W$5)</f>
        <v>GNT311,MTH221,MTH222</v>
      </c>
    </row>
    <row r="102" spans="1:33" x14ac:dyDescent="0.35">
      <c r="A102" s="99">
        <v>95</v>
      </c>
      <c r="B102" s="3" t="str">
        <f>PROPER(Details!B106)</f>
        <v>Uma, Peniel Ikechi</v>
      </c>
      <c r="C102" s="22" t="str">
        <f>T(Details!C106)</f>
        <v>CMP/20/110761</v>
      </c>
      <c r="D102" s="18" t="s">
        <v>71</v>
      </c>
      <c r="E102" s="18" t="s">
        <v>68</v>
      </c>
      <c r="F102" s="18" t="s">
        <v>68</v>
      </c>
      <c r="G102" s="18" t="s">
        <v>69</v>
      </c>
      <c r="H102" s="18" t="s">
        <v>72</v>
      </c>
      <c r="I102" s="18" t="s">
        <v>68</v>
      </c>
      <c r="J102" s="18" t="s">
        <v>67</v>
      </c>
      <c r="K102" s="18" t="s">
        <v>67</v>
      </c>
      <c r="L102" s="18"/>
      <c r="M102" s="18"/>
      <c r="N102" s="18"/>
      <c r="O102" s="18"/>
      <c r="P102" s="18"/>
      <c r="Q102" s="18"/>
      <c r="R102" s="18"/>
      <c r="S102" s="18"/>
      <c r="T102" s="18"/>
      <c r="U102" s="18"/>
      <c r="V102" s="2" t="str" cm="1">
        <f t="array" ref="V102">IFERROR(IF(MATCH(C102, Details!C101:C428, 0), AllCurCo(INDEX(Details!AD101:AM428, MATCH(C102, Details!C101:C428, 0), 0)), ""), "")</f>
        <v/>
      </c>
      <c r="W102" s="4">
        <f>SUM(SumTCL(D102:W102,$D$7:$W$7),Details!AO106)</f>
        <v>22</v>
      </c>
      <c r="X102" s="4">
        <f>SUM(CurrGP(D102:W102,$D$7:$W$7),Details!AP106)</f>
        <v>68</v>
      </c>
      <c r="Y102" s="5">
        <f t="shared" si="6"/>
        <v>3.0899999141693115</v>
      </c>
      <c r="Z102" s="4" t="str">
        <f t="shared" si="11"/>
        <v>P</v>
      </c>
      <c r="AA102" s="4">
        <f>S200L!AD107</f>
        <v>83</v>
      </c>
      <c r="AB102" s="4">
        <f>S200L!AE107</f>
        <v>320</v>
      </c>
      <c r="AC102" s="5">
        <f t="shared" si="7"/>
        <v>3.8599998950958252</v>
      </c>
      <c r="AD102" s="4">
        <f t="shared" si="8"/>
        <v>105</v>
      </c>
      <c r="AE102" s="4">
        <f t="shared" si="9"/>
        <v>388</v>
      </c>
      <c r="AF102" s="5">
        <f t="shared" si="10"/>
        <v>3.7000000476837158</v>
      </c>
      <c r="AG102" s="3" t="str">
        <f>RemarksFirst(D102:W102,Details!AD106:AM106,S200L!AG107,AF102,$D$5:$W$5)</f>
        <v>PASS</v>
      </c>
    </row>
    <row r="103" spans="1:33" x14ac:dyDescent="0.35">
      <c r="A103" s="99">
        <v>96</v>
      </c>
      <c r="B103" s="3" t="str">
        <f>PROPER(Details!B108)</f>
        <v xml:space="preserve">Ezenwata, Destiny Chimereucheya </v>
      </c>
      <c r="C103" s="22" t="str">
        <f>T(Details!C108)</f>
        <v>CMP/20/110789</v>
      </c>
      <c r="D103" s="18" t="s">
        <v>67</v>
      </c>
      <c r="E103" s="18" t="s">
        <v>69</v>
      </c>
      <c r="F103" s="18" t="s">
        <v>69</v>
      </c>
      <c r="G103" s="18" t="s">
        <v>67</v>
      </c>
      <c r="H103" s="18" t="s">
        <v>69</v>
      </c>
      <c r="I103" s="18" t="s">
        <v>68</v>
      </c>
      <c r="J103" s="18" t="s">
        <v>69</v>
      </c>
      <c r="K103" s="18" t="s">
        <v>67</v>
      </c>
      <c r="L103" s="18"/>
      <c r="M103" s="18"/>
      <c r="N103" s="18"/>
      <c r="O103" s="18"/>
      <c r="P103" s="18"/>
      <c r="Q103" s="18"/>
      <c r="R103" s="18"/>
      <c r="S103" s="18"/>
      <c r="T103" s="18"/>
      <c r="U103" s="18"/>
      <c r="V103" s="2" t="str" cm="1">
        <f t="array" ref="V103">IFERROR(IF(MATCH(C103, Details!C102:C429, 0), AllCurCo(INDEX(Details!AD102:AM429, MATCH(C103, Details!C102:C429, 0), 0)), ""), "")</f>
        <v/>
      </c>
      <c r="W103" s="4">
        <f>SUM(SumTCL(D103:W103,$D$7:$W$7),Details!AO108)</f>
        <v>22</v>
      </c>
      <c r="X103" s="4">
        <f>SUM(CurrGP(D103:W103,$D$7:$W$7),Details!AP108)</f>
        <v>96</v>
      </c>
      <c r="Y103" s="5">
        <f t="shared" si="6"/>
        <v>4.3600001335144043</v>
      </c>
      <c r="Z103" s="4" t="str">
        <f t="shared" si="11"/>
        <v>P</v>
      </c>
      <c r="AA103" s="4">
        <f>S200L!AD109</f>
        <v>83</v>
      </c>
      <c r="AB103" s="4">
        <f>S200L!AE109</f>
        <v>368</v>
      </c>
      <c r="AC103" s="5">
        <f t="shared" si="7"/>
        <v>4.429999828338623</v>
      </c>
      <c r="AD103" s="4">
        <f t="shared" si="8"/>
        <v>105</v>
      </c>
      <c r="AE103" s="4">
        <f t="shared" si="9"/>
        <v>464</v>
      </c>
      <c r="AF103" s="5">
        <f t="shared" si="10"/>
        <v>4.4200000762939453</v>
      </c>
      <c r="AG103" s="3" t="str">
        <f>RemarksFirst(D103:W103,Details!AD108:AM108,S200L!AG109,AF103,$D$5:$W$5)</f>
        <v>COMMENDATION</v>
      </c>
    </row>
    <row r="104" spans="1:33" x14ac:dyDescent="0.35">
      <c r="A104" s="99">
        <v>97</v>
      </c>
      <c r="B104" s="3" t="str">
        <f>PROPER(Details!B109)</f>
        <v xml:space="preserve">Gabriel, Chukwudi </v>
      </c>
      <c r="C104" s="22" t="str">
        <f>T(Details!C109)</f>
        <v>CMP/20/110800</v>
      </c>
      <c r="D104" s="18" t="s">
        <v>69</v>
      </c>
      <c r="E104" s="18" t="s">
        <v>68</v>
      </c>
      <c r="F104" s="18" t="s">
        <v>69</v>
      </c>
      <c r="G104" s="18" t="s">
        <v>67</v>
      </c>
      <c r="H104" s="18" t="s">
        <v>70</v>
      </c>
      <c r="I104" s="18" t="s">
        <v>71</v>
      </c>
      <c r="J104" s="18" t="s">
        <v>69</v>
      </c>
      <c r="K104" s="18" t="s">
        <v>67</v>
      </c>
      <c r="L104" s="18"/>
      <c r="M104" s="18"/>
      <c r="N104" s="18"/>
      <c r="O104" s="18"/>
      <c r="P104" s="18"/>
      <c r="Q104" s="18"/>
      <c r="R104" s="18"/>
      <c r="S104" s="18"/>
      <c r="T104" s="18"/>
      <c r="U104" s="18"/>
      <c r="V104" s="2" t="str" cm="1">
        <f t="array" ref="V104">IFERROR(IF(MATCH(C104, Details!C103:C430, 0), AllCurCo(INDEX(Details!AD103:AM430, MATCH(C104, Details!C103:C430, 0), 0)), ""), "")</f>
        <v/>
      </c>
      <c r="W104" s="4">
        <f>SUM(SumTCL(D104:W104,$D$7:$W$7),Details!AO109)</f>
        <v>22</v>
      </c>
      <c r="X104" s="4">
        <f>SUM(CurrGP(D104:W104,$D$7:$W$7),Details!AP109)</f>
        <v>77</v>
      </c>
      <c r="Y104" s="5">
        <f t="shared" si="6"/>
        <v>3.5</v>
      </c>
      <c r="Z104" s="4" t="str">
        <f t="shared" si="11"/>
        <v>CO</v>
      </c>
      <c r="AA104" s="4">
        <f>S200L!AD110</f>
        <v>84</v>
      </c>
      <c r="AB104" s="4">
        <f>S200L!AE110</f>
        <v>323</v>
      </c>
      <c r="AC104" s="5">
        <f t="shared" si="7"/>
        <v>3.8499999046325684</v>
      </c>
      <c r="AD104" s="4">
        <f t="shared" si="8"/>
        <v>106</v>
      </c>
      <c r="AE104" s="4">
        <f t="shared" si="9"/>
        <v>400</v>
      </c>
      <c r="AF104" s="5">
        <f t="shared" si="10"/>
        <v>3.7699999809265137</v>
      </c>
      <c r="AG104" s="3" t="str">
        <f>RemarksFirst(D104:W104,Details!AD109:AM109,S200L!AG110,AF104,$D$5:$W$5)</f>
        <v>CSC316</v>
      </c>
    </row>
    <row r="105" spans="1:33" ht="33.5" customHeight="1" x14ac:dyDescent="0.35">
      <c r="A105" s="99">
        <v>98</v>
      </c>
      <c r="B105" s="3" t="str">
        <f>PROPER(Details!B111)</f>
        <v xml:space="preserve">Aniemeka,  Isaac Chukwuebuka </v>
      </c>
      <c r="C105" s="22" t="str">
        <f>T(Details!C111)</f>
        <v>CMP/20/110807</v>
      </c>
      <c r="D105" s="18" t="s">
        <v>67</v>
      </c>
      <c r="E105" s="18" t="s">
        <v>72</v>
      </c>
      <c r="F105" s="18" t="s">
        <v>70</v>
      </c>
      <c r="G105" s="18" t="s">
        <v>71</v>
      </c>
      <c r="H105" s="18" t="s">
        <v>70</v>
      </c>
      <c r="I105" s="18" t="s">
        <v>68</v>
      </c>
      <c r="J105" s="18" t="s">
        <v>71</v>
      </c>
      <c r="K105" s="18" t="s">
        <v>68</v>
      </c>
      <c r="L105" s="18"/>
      <c r="M105" s="18"/>
      <c r="N105" s="18"/>
      <c r="O105" s="18"/>
      <c r="P105" s="18"/>
      <c r="Q105" s="18"/>
      <c r="R105" s="18"/>
      <c r="S105" s="18"/>
      <c r="T105" s="18"/>
      <c r="U105" s="18"/>
      <c r="V105" s="2" t="str" cm="1">
        <f t="array" ref="V105">IFERROR(IF(MATCH(C105, Details!C104:C431, 0), AllCurCo(INDEX(Details!AD104:AM431, MATCH(C105, Details!C104:C431, 0), 0)), ""), "")</f>
        <v/>
      </c>
      <c r="W105" s="4">
        <f>SUM(SumTCL(D105:W105,$D$7:$W$7),Details!AO111)</f>
        <v>22</v>
      </c>
      <c r="X105" s="4">
        <f>SUM(CurrGP(D105:W105,$D$7:$W$7),Details!AP111)</f>
        <v>41</v>
      </c>
      <c r="Y105" s="5">
        <f t="shared" si="6"/>
        <v>1.8600000143051147</v>
      </c>
      <c r="Z105" s="4" t="str">
        <f t="shared" si="11"/>
        <v>CO</v>
      </c>
      <c r="AA105" s="4">
        <f>S200L!AD112</f>
        <v>83</v>
      </c>
      <c r="AB105" s="4">
        <f>S200L!AE112</f>
        <v>177</v>
      </c>
      <c r="AC105" s="5">
        <f t="shared" si="7"/>
        <v>2.130000114440918</v>
      </c>
      <c r="AD105" s="4">
        <f t="shared" si="8"/>
        <v>105</v>
      </c>
      <c r="AE105" s="4">
        <f t="shared" si="9"/>
        <v>218</v>
      </c>
      <c r="AF105" s="5">
        <f t="shared" si="10"/>
        <v>2.0799999237060547</v>
      </c>
      <c r="AG105" s="3" t="str">
        <f>RemarksFirst(D105:W105,Details!AD111:AM111,S200L!AG112,AF105,$D$5:$W$5)</f>
        <v>CSC313,CSC316,MTH221,CSC221,MTH211,CSC211,CSC218,CHM121,CHM124,UGC111</v>
      </c>
    </row>
    <row r="106" spans="1:33" x14ac:dyDescent="0.35">
      <c r="A106" s="99">
        <v>99</v>
      </c>
      <c r="B106" s="3" t="str">
        <f>PROPER(Details!B112)</f>
        <v>Okoli, Victor Chukwubuikem</v>
      </c>
      <c r="C106" s="22" t="str">
        <f>T(Details!C112)</f>
        <v>CMP/20/110812</v>
      </c>
      <c r="D106" s="18" t="s">
        <v>69</v>
      </c>
      <c r="E106" s="18" t="s">
        <v>68</v>
      </c>
      <c r="F106" s="18" t="s">
        <v>69</v>
      </c>
      <c r="G106" s="18" t="s">
        <v>68</v>
      </c>
      <c r="H106" s="18" t="s">
        <v>70</v>
      </c>
      <c r="I106" s="18" t="s">
        <v>69</v>
      </c>
      <c r="J106" s="18" t="s">
        <v>69</v>
      </c>
      <c r="K106" s="18" t="s">
        <v>68</v>
      </c>
      <c r="L106" s="18"/>
      <c r="M106" s="18"/>
      <c r="N106" s="18"/>
      <c r="O106" s="18"/>
      <c r="P106" s="18"/>
      <c r="Q106" s="18"/>
      <c r="R106" s="18"/>
      <c r="S106" s="18"/>
      <c r="T106" s="18"/>
      <c r="U106" s="18"/>
      <c r="V106" s="2" t="str" cm="1">
        <f t="array" ref="V106">IFERROR(IF(MATCH(C106, Details!C105:C432, 0), AllCurCo(INDEX(Details!AD105:AM432, MATCH(C106, Details!C105:C432, 0), 0)), ""), "")</f>
        <v/>
      </c>
      <c r="W106" s="4">
        <f>SUM(SumTCL(D106:W106,$D$7:$W$7),Details!AO112)</f>
        <v>22</v>
      </c>
      <c r="X106" s="4">
        <f>SUM(CurrGP(D106:W106,$D$7:$W$7),Details!AP112)</f>
        <v>81</v>
      </c>
      <c r="Y106" s="5">
        <f t="shared" si="6"/>
        <v>3.6800000667572021</v>
      </c>
      <c r="Z106" s="4" t="str">
        <f t="shared" si="11"/>
        <v>CO</v>
      </c>
      <c r="AA106" s="4">
        <f>S200L!AD113</f>
        <v>84</v>
      </c>
      <c r="AB106" s="4">
        <f>S200L!AE113</f>
        <v>304</v>
      </c>
      <c r="AC106" s="5">
        <f t="shared" si="7"/>
        <v>3.619999885559082</v>
      </c>
      <c r="AD106" s="4">
        <f t="shared" si="8"/>
        <v>106</v>
      </c>
      <c r="AE106" s="4">
        <f t="shared" si="9"/>
        <v>385</v>
      </c>
      <c r="AF106" s="5">
        <f t="shared" si="10"/>
        <v>3.630000114440918</v>
      </c>
      <c r="AG106" s="3" t="str">
        <f>RemarksFirst(D106:W106,Details!AD112:AM112,S200L!AG113,AF106,$D$5:$W$5)</f>
        <v>CSC316</v>
      </c>
    </row>
    <row r="107" spans="1:33" x14ac:dyDescent="0.35">
      <c r="A107" s="99">
        <v>100</v>
      </c>
      <c r="B107" s="3" t="str">
        <f>PROPER(Details!B114)</f>
        <v>Okonkwo, Christian Chuka</v>
      </c>
      <c r="C107" s="22" t="str">
        <f>T(Details!C114)</f>
        <v>CMP/20/110816</v>
      </c>
      <c r="D107" s="20" t="s">
        <v>67</v>
      </c>
      <c r="E107" s="18" t="s">
        <v>68</v>
      </c>
      <c r="F107" s="18" t="s">
        <v>67</v>
      </c>
      <c r="G107" s="18" t="s">
        <v>67</v>
      </c>
      <c r="H107" s="18" t="s">
        <v>68</v>
      </c>
      <c r="I107" s="18" t="s">
        <v>69</v>
      </c>
      <c r="J107" s="18" t="s">
        <v>67</v>
      </c>
      <c r="K107" s="18" t="s">
        <v>67</v>
      </c>
      <c r="L107" s="18"/>
      <c r="M107" s="18"/>
      <c r="N107" s="18"/>
      <c r="O107" s="18"/>
      <c r="P107" s="18"/>
      <c r="Q107" s="18"/>
      <c r="R107" s="18"/>
      <c r="S107" s="18"/>
      <c r="T107" s="18"/>
      <c r="U107" s="18"/>
      <c r="V107" s="2" t="str" cm="1">
        <f t="array" ref="V107">IFERROR(IF(MATCH(C107, Details!C106:C433, 0), AllCurCo(INDEX(Details!AD106:AM433, MATCH(C107, Details!C106:C433, 0), 0)), ""), "")</f>
        <v/>
      </c>
      <c r="W107" s="4">
        <f>SUM(SumTCL(D107:W107,$D$7:$W$7),Details!AO114)</f>
        <v>22</v>
      </c>
      <c r="X107" s="4">
        <f>SUM(CurrGP(D107:W107,$D$7:$W$7),Details!AP114)</f>
        <v>86</v>
      </c>
      <c r="Y107" s="5">
        <f t="shared" si="6"/>
        <v>3.9100000858306885</v>
      </c>
      <c r="Z107" s="4" t="str">
        <f t="shared" si="11"/>
        <v>P</v>
      </c>
      <c r="AA107" s="4">
        <f>S200L!AD115</f>
        <v>83</v>
      </c>
      <c r="AB107" s="4">
        <f>S200L!AE115</f>
        <v>284</v>
      </c>
      <c r="AC107" s="5">
        <f t="shared" si="7"/>
        <v>3.4200000762939453</v>
      </c>
      <c r="AD107" s="4">
        <f t="shared" si="8"/>
        <v>105</v>
      </c>
      <c r="AE107" s="4">
        <f t="shared" si="9"/>
        <v>370</v>
      </c>
      <c r="AF107" s="5">
        <f t="shared" si="10"/>
        <v>3.5199999809265137</v>
      </c>
      <c r="AG107" s="3" t="str">
        <f>RemarksFirst(D107:W107,Details!AD114:AM114,S200L!AG115,AF107,$D$5:$W$5)</f>
        <v>PASS</v>
      </c>
    </row>
    <row r="108" spans="1:33" x14ac:dyDescent="0.35">
      <c r="A108" s="99">
        <v>101</v>
      </c>
      <c r="B108" s="3" t="str">
        <f>PROPER(Details!B115)</f>
        <v>James,  Chetachi Paul</v>
      </c>
      <c r="C108" s="22" t="str">
        <f>T(Details!C115)</f>
        <v>CMP/20/110830</v>
      </c>
      <c r="D108" s="18" t="s">
        <v>68</v>
      </c>
      <c r="E108" s="18" t="s">
        <v>72</v>
      </c>
      <c r="F108" s="18" t="s">
        <v>70</v>
      </c>
      <c r="G108" s="18" t="s">
        <v>70</v>
      </c>
      <c r="H108" s="18" t="s">
        <v>71</v>
      </c>
      <c r="I108" s="18" t="s">
        <v>68</v>
      </c>
      <c r="J108" s="18" t="s">
        <v>72</v>
      </c>
      <c r="K108" s="18" t="s">
        <v>72</v>
      </c>
      <c r="L108" s="18"/>
      <c r="M108" s="18"/>
      <c r="N108" s="18"/>
      <c r="O108" s="18"/>
      <c r="P108" s="18"/>
      <c r="Q108" s="18"/>
      <c r="R108" s="18"/>
      <c r="S108" s="18"/>
      <c r="T108" s="18"/>
      <c r="U108" s="18"/>
      <c r="V108" s="2" t="str" cm="1">
        <f t="array" ref="V108">IFERROR(IF(MATCH(C108, Details!C107:C434, 0), AllCurCo(INDEX(Details!AD107:AM434, MATCH(C108, Details!C107:C434, 0), 0)), ""), "")</f>
        <v/>
      </c>
      <c r="W108" s="4">
        <f>SUM(SumTCL(D108:W108,$D$7:$W$7),Details!AO115)</f>
        <v>22</v>
      </c>
      <c r="X108" s="4">
        <f>SUM(CurrGP(D108:W108,$D$7:$W$7),Details!AP115)</f>
        <v>31</v>
      </c>
      <c r="Y108" s="5">
        <f t="shared" si="6"/>
        <v>1.4099999666213989</v>
      </c>
      <c r="Z108" s="4" t="str">
        <f t="shared" si="11"/>
        <v>CO</v>
      </c>
      <c r="AA108" s="4">
        <f>S200L!AD116</f>
        <v>88</v>
      </c>
      <c r="AB108" s="4">
        <f>S200L!AE116</f>
        <v>305</v>
      </c>
      <c r="AC108" s="5">
        <f t="shared" si="7"/>
        <v>3.4700000286102295</v>
      </c>
      <c r="AD108" s="4">
        <f t="shared" si="8"/>
        <v>110</v>
      </c>
      <c r="AE108" s="4">
        <f t="shared" si="9"/>
        <v>336</v>
      </c>
      <c r="AF108" s="5">
        <f t="shared" si="10"/>
        <v>3.0499999523162842</v>
      </c>
      <c r="AG108" s="3" t="str">
        <f>RemarksFirst(D108:W108,Details!AD115:AM115,S200L!AG116,AF108,$D$5:$W$5)</f>
        <v>CSC313,CSC314</v>
      </c>
    </row>
    <row r="109" spans="1:33" x14ac:dyDescent="0.35">
      <c r="A109" s="99">
        <v>102</v>
      </c>
      <c r="B109" s="3" t="str">
        <f>PROPER(Details!B116)</f>
        <v>Onyekele, Chigozie</v>
      </c>
      <c r="C109" s="22" t="str">
        <f>T(Details!C116)</f>
        <v>CMP/20/110838</v>
      </c>
      <c r="D109" s="18" t="s">
        <v>67</v>
      </c>
      <c r="E109" s="18" t="s">
        <v>68</v>
      </c>
      <c r="F109" s="18" t="s">
        <v>67</v>
      </c>
      <c r="G109" s="18" t="s">
        <v>68</v>
      </c>
      <c r="H109" s="18" t="s">
        <v>72</v>
      </c>
      <c r="I109" s="18" t="s">
        <v>69</v>
      </c>
      <c r="J109" s="18" t="s">
        <v>68</v>
      </c>
      <c r="K109" s="18" t="s">
        <v>68</v>
      </c>
      <c r="L109" s="18"/>
      <c r="M109" s="18"/>
      <c r="N109" s="18"/>
      <c r="O109" s="18"/>
      <c r="P109" s="18"/>
      <c r="Q109" s="18"/>
      <c r="R109" s="18"/>
      <c r="S109" s="18"/>
      <c r="T109" s="18"/>
      <c r="U109" s="18"/>
      <c r="V109" s="2" t="str" cm="1">
        <f t="array" ref="V109">IFERROR(IF(MATCH(C109, Details!C108:C435, 0), AllCurCo(INDEX(Details!AD108:AM435, MATCH(C109, Details!C108:C435, 0), 0)), ""), "")</f>
        <v/>
      </c>
      <c r="W109" s="4">
        <f>SUM(SumTCL(D109:W109,$D$7:$W$7),Details!AO116)</f>
        <v>22</v>
      </c>
      <c r="X109" s="4">
        <f>SUM(CurrGP(D109:W109,$D$7:$W$7),Details!AP116)</f>
        <v>72</v>
      </c>
      <c r="Y109" s="5">
        <f t="shared" si="6"/>
        <v>3.2699999809265137</v>
      </c>
      <c r="Z109" s="4" t="str">
        <f t="shared" si="11"/>
        <v>P</v>
      </c>
      <c r="AA109" s="4">
        <f>S200L!AD117</f>
        <v>83</v>
      </c>
      <c r="AB109" s="4">
        <f>S200L!AE117</f>
        <v>327</v>
      </c>
      <c r="AC109" s="5">
        <f t="shared" si="7"/>
        <v>3.940000057220459</v>
      </c>
      <c r="AD109" s="4">
        <f t="shared" si="8"/>
        <v>105</v>
      </c>
      <c r="AE109" s="4">
        <f t="shared" si="9"/>
        <v>399</v>
      </c>
      <c r="AF109" s="5">
        <f t="shared" si="10"/>
        <v>3.7999999523162842</v>
      </c>
      <c r="AG109" s="3" t="str">
        <f>RemarksFirst(D109:W109,Details!AD116:AM116,S200L!AG117,AF109,$D$5:$W$5)</f>
        <v>PASS</v>
      </c>
    </row>
    <row r="110" spans="1:33" ht="23.25" customHeight="1" x14ac:dyDescent="0.35">
      <c r="A110" s="99">
        <v>103</v>
      </c>
      <c r="B110" s="3" t="str">
        <f>PROPER(Details!B117)</f>
        <v>Chukwuemeka, Godson</v>
      </c>
      <c r="C110" s="22" t="str">
        <f>T(Details!C117)</f>
        <v>CMP/20/110850</v>
      </c>
      <c r="D110" s="18" t="s">
        <v>69</v>
      </c>
      <c r="E110" s="18" t="s">
        <v>68</v>
      </c>
      <c r="F110" s="18" t="s">
        <v>68</v>
      </c>
      <c r="G110" s="18" t="s">
        <v>71</v>
      </c>
      <c r="H110" s="18" t="s">
        <v>70</v>
      </c>
      <c r="I110" s="18" t="s">
        <v>71</v>
      </c>
      <c r="J110" s="18" t="s">
        <v>69</v>
      </c>
      <c r="K110" s="18" t="s">
        <v>68</v>
      </c>
      <c r="L110" s="18"/>
      <c r="M110" s="18"/>
      <c r="N110" s="18"/>
      <c r="O110" s="18"/>
      <c r="P110" s="18"/>
      <c r="Q110" s="18"/>
      <c r="R110" s="18"/>
      <c r="S110" s="18"/>
      <c r="T110" s="18"/>
      <c r="U110" s="18"/>
      <c r="V110" s="2" t="str" cm="1">
        <f t="array" ref="V110">IFERROR(IF(MATCH(C110, Details!C109:C436, 0), AllCurCo(INDEX(Details!AD109:AM436, MATCH(C110, Details!C109:C436, 0), 0)), ""), "")</f>
        <v/>
      </c>
      <c r="W110" s="4">
        <f>SUM(SumTCL(D110:W110,$D$7:$W$7),Details!AO117)</f>
        <v>22</v>
      </c>
      <c r="X110" s="4">
        <f>SUM(CurrGP(D110:W110,$D$7:$W$7),Details!AP117)</f>
        <v>63</v>
      </c>
      <c r="Y110" s="5">
        <f t="shared" si="6"/>
        <v>2.8599998950958252</v>
      </c>
      <c r="Z110" s="4" t="str">
        <f t="shared" si="11"/>
        <v>CO</v>
      </c>
      <c r="AA110" s="4">
        <f>S200L!AD118</f>
        <v>86</v>
      </c>
      <c r="AB110" s="4">
        <f>S200L!AE118</f>
        <v>292</v>
      </c>
      <c r="AC110" s="5">
        <f t="shared" si="7"/>
        <v>3.4000000953674316</v>
      </c>
      <c r="AD110" s="4">
        <f t="shared" si="8"/>
        <v>108</v>
      </c>
      <c r="AE110" s="4">
        <f t="shared" si="9"/>
        <v>355</v>
      </c>
      <c r="AF110" s="5">
        <f t="shared" si="10"/>
        <v>3.2899999618530273</v>
      </c>
      <c r="AG110" s="3" t="str">
        <f>RemarksFirst(D110:W110,Details!AD117:AM117,S200L!AG118,AF110,$D$5:$W$5)</f>
        <v>CSC316</v>
      </c>
    </row>
    <row r="111" spans="1:33" ht="24" customHeight="1" x14ac:dyDescent="0.35">
      <c r="A111" s="99">
        <v>104</v>
      </c>
      <c r="B111" s="3" t="str">
        <f>PROPER(Details!B118)</f>
        <v xml:space="preserve">Ukairo,  Sadiq Promise </v>
      </c>
      <c r="C111" s="22" t="str">
        <f>T(Details!C118)</f>
        <v>CMP/20/110854</v>
      </c>
      <c r="D111" s="18" t="s">
        <v>72</v>
      </c>
      <c r="E111" s="18" t="s">
        <v>71</v>
      </c>
      <c r="F111" s="18" t="s">
        <v>69</v>
      </c>
      <c r="G111" s="18" t="s">
        <v>68</v>
      </c>
      <c r="H111" s="18" t="s">
        <v>70</v>
      </c>
      <c r="I111" s="18" t="s">
        <v>72</v>
      </c>
      <c r="J111" s="18" t="s">
        <v>69</v>
      </c>
      <c r="K111" s="18" t="s">
        <v>69</v>
      </c>
      <c r="L111" s="18"/>
      <c r="M111" s="18"/>
      <c r="N111" s="18"/>
      <c r="O111" s="18"/>
      <c r="P111" s="18"/>
      <c r="Q111" s="18"/>
      <c r="R111" s="18"/>
      <c r="S111" s="18"/>
      <c r="T111" s="18"/>
      <c r="U111" s="18"/>
      <c r="V111" s="2" t="str" cm="1">
        <f t="array" ref="V111">IFERROR(IF(MATCH(C111, Details!C110:C437, 0), AllCurCo(INDEX(Details!AD110:AM437, MATCH(C111, Details!C110:C437, 0), 0)), ""), "")</f>
        <v/>
      </c>
      <c r="W111" s="4">
        <f>SUM(SumTCL(D111:W111,$D$7:$W$7),Details!AO118)</f>
        <v>22</v>
      </c>
      <c r="X111" s="4">
        <f>SUM(CurrGP(D111:W111,$D$7:$W$7),Details!AP118)</f>
        <v>59</v>
      </c>
      <c r="Y111" s="5">
        <f t="shared" si="6"/>
        <v>2.6800000667572021</v>
      </c>
      <c r="Z111" s="4" t="str">
        <f t="shared" si="11"/>
        <v>CO</v>
      </c>
      <c r="AA111" s="4">
        <f>S200L!AD119</f>
        <v>87</v>
      </c>
      <c r="AB111" s="4">
        <f>S200L!AE119</f>
        <v>216</v>
      </c>
      <c r="AC111" s="5">
        <f t="shared" si="7"/>
        <v>2.4800000190734863</v>
      </c>
      <c r="AD111" s="4">
        <f t="shared" si="8"/>
        <v>109</v>
      </c>
      <c r="AE111" s="4">
        <f t="shared" si="9"/>
        <v>275</v>
      </c>
      <c r="AF111" s="5">
        <f t="shared" si="10"/>
        <v>2.5199999809265137</v>
      </c>
      <c r="AG111" s="3" t="str">
        <f>RemarksFirst(D111:W111,Details!AD118:AM118,S200L!AG119,AF111,$D$5:$W$5)</f>
        <v>CSC316,MTH221,GNT221,CHM124</v>
      </c>
    </row>
    <row r="112" spans="1:33" ht="24" x14ac:dyDescent="0.35">
      <c r="A112" s="99">
        <v>105</v>
      </c>
      <c r="B112" s="3" t="str">
        <f>PROPER(Details!B119)</f>
        <v>Umezurike, Odinakachukwu Emmanuel</v>
      </c>
      <c r="C112" s="22" t="str">
        <f>T(Details!C119)</f>
        <v>CMP/20/110855</v>
      </c>
      <c r="D112" s="18" t="s">
        <v>72</v>
      </c>
      <c r="E112" s="18" t="s">
        <v>68</v>
      </c>
      <c r="F112" s="20" t="s">
        <v>67</v>
      </c>
      <c r="G112" s="18" t="s">
        <v>67</v>
      </c>
      <c r="H112" s="18" t="s">
        <v>70</v>
      </c>
      <c r="I112" s="18" t="s">
        <v>68</v>
      </c>
      <c r="J112" s="18" t="s">
        <v>69</v>
      </c>
      <c r="K112" s="18" t="s">
        <v>72</v>
      </c>
      <c r="L112" s="18"/>
      <c r="M112" s="18"/>
      <c r="N112" s="18"/>
      <c r="O112" s="18"/>
      <c r="P112" s="18"/>
      <c r="Q112" s="18"/>
      <c r="R112" s="18"/>
      <c r="S112" s="18"/>
      <c r="T112" s="18"/>
      <c r="U112" s="18"/>
      <c r="V112" s="2" t="str" cm="1">
        <f t="array" ref="V112">IFERROR(IF(MATCH(C112, Details!C111:C438, 0), AllCurCo(INDEX(Details!AD111:AM438, MATCH(C112, Details!C111:C438, 0), 0)), ""), "")</f>
        <v/>
      </c>
      <c r="W112" s="4">
        <f>SUM(SumTCL(D112:W112,$D$7:$W$7),Details!AO119)</f>
        <v>22</v>
      </c>
      <c r="X112" s="4">
        <f>SUM(CurrGP(D112:W112,$D$7:$W$7),Details!AP119)</f>
        <v>59</v>
      </c>
      <c r="Y112" s="5">
        <f t="shared" si="6"/>
        <v>2.6800000667572021</v>
      </c>
      <c r="Z112" s="4" t="str">
        <f t="shared" si="11"/>
        <v>CO</v>
      </c>
      <c r="AA112" s="4">
        <f>S200L!AD120</f>
        <v>85</v>
      </c>
      <c r="AB112" s="4">
        <f>S200L!AE120</f>
        <v>322</v>
      </c>
      <c r="AC112" s="5">
        <f t="shared" si="7"/>
        <v>3.7899999618530273</v>
      </c>
      <c r="AD112" s="4">
        <f t="shared" si="8"/>
        <v>107</v>
      </c>
      <c r="AE112" s="4">
        <f t="shared" si="9"/>
        <v>381</v>
      </c>
      <c r="AF112" s="5">
        <f t="shared" si="10"/>
        <v>3.559999942779541</v>
      </c>
      <c r="AG112" s="3" t="str">
        <f>RemarksFirst(D112:W112,Details!AD119:AM119,S200L!AG120,AF112,$D$5:$W$5)</f>
        <v>CSC316</v>
      </c>
    </row>
    <row r="113" spans="1:33" x14ac:dyDescent="0.35">
      <c r="A113" s="99">
        <v>106</v>
      </c>
      <c r="B113" s="3" t="str">
        <f>PROPER(Details!B120)</f>
        <v>Ohaegbulam,  Godswill Chiagoziem</v>
      </c>
      <c r="C113" s="22" t="str">
        <f>T(Details!C120)</f>
        <v>CMP/20/110886</v>
      </c>
      <c r="D113" s="18" t="s">
        <v>71</v>
      </c>
      <c r="E113" s="18" t="s">
        <v>70</v>
      </c>
      <c r="F113" s="18" t="s">
        <v>69</v>
      </c>
      <c r="G113" s="18" t="s">
        <v>72</v>
      </c>
      <c r="H113" s="18" t="s">
        <v>70</v>
      </c>
      <c r="I113" s="18" t="s">
        <v>69</v>
      </c>
      <c r="J113" s="18" t="s">
        <v>69</v>
      </c>
      <c r="K113" s="18" t="s">
        <v>72</v>
      </c>
      <c r="L113" s="18"/>
      <c r="M113" s="18"/>
      <c r="N113" s="18"/>
      <c r="O113" s="18"/>
      <c r="P113" s="18"/>
      <c r="Q113" s="18"/>
      <c r="R113" s="18"/>
      <c r="S113" s="18"/>
      <c r="T113" s="18"/>
      <c r="U113" s="18"/>
      <c r="V113" s="2" t="str" cm="1">
        <f t="array" ref="V113">IFERROR(IF(MATCH(C113, Details!C112:C439, 0), AllCurCo(INDEX(Details!AD112:AM439, MATCH(C113, Details!C112:C439, 0), 0)), ""), "")</f>
        <v>MTH211 (3)D</v>
      </c>
      <c r="W113" s="4">
        <f>SUM(SumTCL(D113:W113,$D$7:$W$7),Details!AO120)</f>
        <v>25</v>
      </c>
      <c r="X113" s="4">
        <f>SUM(CurrGP(D113:W113,$D$7:$W$7),Details!AP120)</f>
        <v>62</v>
      </c>
      <c r="Y113" s="5">
        <f t="shared" si="6"/>
        <v>2.4800000190734863</v>
      </c>
      <c r="Z113" s="4" t="str">
        <f t="shared" si="11"/>
        <v>CO</v>
      </c>
      <c r="AA113" s="4">
        <f>S200L!AD121</f>
        <v>87</v>
      </c>
      <c r="AB113" s="4">
        <f>S200L!AE121</f>
        <v>274</v>
      </c>
      <c r="AC113" s="5">
        <f t="shared" si="7"/>
        <v>3.1500000953674316</v>
      </c>
      <c r="AD113" s="4">
        <f t="shared" si="8"/>
        <v>112</v>
      </c>
      <c r="AE113" s="4">
        <f t="shared" si="9"/>
        <v>336</v>
      </c>
      <c r="AF113" s="5">
        <f t="shared" si="10"/>
        <v>3</v>
      </c>
      <c r="AG113" s="3" t="str">
        <f>RemarksFirst(D113:W113,Details!AD120:AM120,S200L!AG121,AF113,$D$5:$W$5)</f>
        <v>CSC312,CSC316,MTH221</v>
      </c>
    </row>
    <row r="114" spans="1:33" x14ac:dyDescent="0.35">
      <c r="A114" s="99">
        <v>107</v>
      </c>
      <c r="B114" s="3" t="str">
        <f>PROPER(Details!B121)</f>
        <v>Ejike, Ewezugachukwu Emmanuel</v>
      </c>
      <c r="C114" s="22" t="str">
        <f>T(Details!C121)</f>
        <v>CMP/20/110893</v>
      </c>
      <c r="D114" s="18" t="s">
        <v>71</v>
      </c>
      <c r="E114" s="18" t="s">
        <v>71</v>
      </c>
      <c r="F114" s="18" t="s">
        <v>67</v>
      </c>
      <c r="G114" s="18" t="s">
        <v>68</v>
      </c>
      <c r="H114" s="18" t="s">
        <v>70</v>
      </c>
      <c r="I114" s="18" t="s">
        <v>69</v>
      </c>
      <c r="J114" s="18" t="s">
        <v>69</v>
      </c>
      <c r="K114" s="18" t="s">
        <v>68</v>
      </c>
      <c r="L114" s="18"/>
      <c r="M114" s="18"/>
      <c r="N114" s="18"/>
      <c r="O114" s="18"/>
      <c r="P114" s="18"/>
      <c r="Q114" s="18"/>
      <c r="R114" s="18"/>
      <c r="S114" s="18"/>
      <c r="T114" s="18"/>
      <c r="U114" s="18"/>
      <c r="V114" s="2" t="str" cm="1">
        <f t="array" ref="V114">IFERROR(IF(MATCH(C114, Details!C113:C440, 0), AllCurCo(INDEX(Details!AD113:AM440, MATCH(C114, Details!C113:C440, 0), 0)), ""), "")</f>
        <v/>
      </c>
      <c r="W114" s="4">
        <f>SUM(SumTCL(D114:W114,$D$7:$W$7),Details!AO121)</f>
        <v>22</v>
      </c>
      <c r="X114" s="4">
        <f>SUM(CurrGP(D114:W114,$D$7:$W$7),Details!AP121)</f>
        <v>67</v>
      </c>
      <c r="Y114" s="5">
        <f t="shared" si="6"/>
        <v>3.0499999523162842</v>
      </c>
      <c r="Z114" s="4" t="str">
        <f t="shared" si="11"/>
        <v>CO</v>
      </c>
      <c r="AA114" s="4">
        <f>S200L!AD122</f>
        <v>85</v>
      </c>
      <c r="AB114" s="4">
        <f>S200L!AE122</f>
        <v>208</v>
      </c>
      <c r="AC114" s="5">
        <f t="shared" si="7"/>
        <v>2.4500000476837158</v>
      </c>
      <c r="AD114" s="4">
        <f t="shared" si="8"/>
        <v>107</v>
      </c>
      <c r="AE114" s="4">
        <f t="shared" si="9"/>
        <v>275</v>
      </c>
      <c r="AF114" s="5">
        <f t="shared" si="10"/>
        <v>2.5699999332427979</v>
      </c>
      <c r="AG114" s="3" t="str">
        <f>RemarksFirst(D114:W114,Details!AD121:AM121,S200L!AG122,AF114,$D$5:$W$5)</f>
        <v>CSC316</v>
      </c>
    </row>
    <row r="115" spans="1:33" x14ac:dyDescent="0.35">
      <c r="A115" s="99">
        <v>108</v>
      </c>
      <c r="B115" s="3" t="str">
        <f>PROPER(Details!B122)</f>
        <v>Ewelike, Chijioke Chrisantus</v>
      </c>
      <c r="C115" s="22" t="str">
        <f>T(Details!C122)</f>
        <v>CMP/20/110897</v>
      </c>
      <c r="D115" s="18" t="s">
        <v>69</v>
      </c>
      <c r="E115" s="18" t="s">
        <v>68</v>
      </c>
      <c r="F115" s="18" t="s">
        <v>69</v>
      </c>
      <c r="G115" s="18" t="s">
        <v>68</v>
      </c>
      <c r="H115" s="18" t="s">
        <v>72</v>
      </c>
      <c r="I115" s="18" t="s">
        <v>67</v>
      </c>
      <c r="J115" s="18" t="s">
        <v>69</v>
      </c>
      <c r="K115" s="18" t="s">
        <v>68</v>
      </c>
      <c r="L115" s="18"/>
      <c r="M115" s="18"/>
      <c r="N115" s="18"/>
      <c r="O115" s="18"/>
      <c r="P115" s="18"/>
      <c r="Q115" s="18"/>
      <c r="R115" s="18"/>
      <c r="S115" s="18"/>
      <c r="T115" s="18"/>
      <c r="U115" s="18"/>
      <c r="V115" s="2" t="str" cm="1">
        <f t="array" ref="V115">IFERROR(IF(MATCH(C115, Details!C114:C441, 0), AllCurCo(INDEX(Details!AD114:AM441, MATCH(C115, Details!C114:C441, 0), 0)), ""), "")</f>
        <v/>
      </c>
      <c r="W115" s="4">
        <f>SUM(SumTCL(D115:W115,$D$7:$W$7),Details!AO122)</f>
        <v>22</v>
      </c>
      <c r="X115" s="4">
        <f>SUM(CurrGP(D115:W115,$D$7:$W$7),Details!AP122)</f>
        <v>81</v>
      </c>
      <c r="Y115" s="5">
        <f t="shared" si="6"/>
        <v>3.6800000667572021</v>
      </c>
      <c r="Z115" s="4" t="str">
        <f t="shared" si="11"/>
        <v>P</v>
      </c>
      <c r="AA115" s="4">
        <f>S200L!AD123</f>
        <v>83</v>
      </c>
      <c r="AB115" s="4">
        <f>S200L!AE123</f>
        <v>316</v>
      </c>
      <c r="AC115" s="5">
        <f t="shared" si="7"/>
        <v>3.809999942779541</v>
      </c>
      <c r="AD115" s="4">
        <f t="shared" si="8"/>
        <v>105</v>
      </c>
      <c r="AE115" s="4">
        <f t="shared" si="9"/>
        <v>397</v>
      </c>
      <c r="AF115" s="5">
        <f t="shared" si="10"/>
        <v>3.7799999713897705</v>
      </c>
      <c r="AG115" s="3" t="str">
        <f>RemarksFirst(D115:W115,Details!AD122:AM122,S200L!AG123,AF115,$D$5:$W$5)</f>
        <v>MTH221</v>
      </c>
    </row>
    <row r="116" spans="1:33" x14ac:dyDescent="0.35">
      <c r="A116" s="99">
        <v>109</v>
      </c>
      <c r="B116" s="3" t="str">
        <f>PROPER(Details!B123)</f>
        <v>Uzoma, Gladys Iheoma</v>
      </c>
      <c r="C116" s="22" t="str">
        <f>T(Details!C123)</f>
        <v>CMP/20/110912</v>
      </c>
      <c r="D116" s="18" t="s">
        <v>71</v>
      </c>
      <c r="E116" s="18" t="s">
        <v>68</v>
      </c>
      <c r="F116" s="18" t="s">
        <v>68</v>
      </c>
      <c r="G116" s="18" t="s">
        <v>68</v>
      </c>
      <c r="H116" s="18" t="s">
        <v>72</v>
      </c>
      <c r="I116" s="18" t="s">
        <v>67</v>
      </c>
      <c r="J116" s="18" t="s">
        <v>69</v>
      </c>
      <c r="K116" s="18" t="s">
        <v>68</v>
      </c>
      <c r="L116" s="18"/>
      <c r="M116" s="18"/>
      <c r="N116" s="18"/>
      <c r="O116" s="18"/>
      <c r="P116" s="18"/>
      <c r="Q116" s="18"/>
      <c r="R116" s="18"/>
      <c r="S116" s="18"/>
      <c r="T116" s="18"/>
      <c r="U116" s="18"/>
      <c r="V116" s="2" t="str" cm="1">
        <f t="array" ref="V116">IFERROR(IF(MATCH(C116, Details!C115:C442, 0), AllCurCo(INDEX(Details!AD115:AM442, MATCH(C116, Details!C115:C442, 0), 0)), ""), "")</f>
        <v>GSS217 (2)A</v>
      </c>
      <c r="W116" s="4">
        <f>SUM(SumTCL(D116:W116,$D$7:$W$7),Details!AO123)</f>
        <v>24</v>
      </c>
      <c r="X116" s="4">
        <f>SUM(CurrGP(D116:W116,$D$7:$W$7),Details!AP123)</f>
        <v>76</v>
      </c>
      <c r="Y116" s="5">
        <f t="shared" si="6"/>
        <v>3.1700000762939453</v>
      </c>
      <c r="Z116" s="4" t="str">
        <f t="shared" si="11"/>
        <v>P</v>
      </c>
      <c r="AA116" s="4">
        <f>S200L!AD124</f>
        <v>87</v>
      </c>
      <c r="AB116" s="4">
        <f>S200L!AE124</f>
        <v>250</v>
      </c>
      <c r="AC116" s="5">
        <f t="shared" si="7"/>
        <v>2.869999885559082</v>
      </c>
      <c r="AD116" s="4">
        <f t="shared" si="8"/>
        <v>111</v>
      </c>
      <c r="AE116" s="4">
        <f t="shared" si="9"/>
        <v>326</v>
      </c>
      <c r="AF116" s="5">
        <f t="shared" si="10"/>
        <v>2.940000057220459</v>
      </c>
      <c r="AG116" s="3" t="str">
        <f>RemarksFirst(D116:W116,Details!AD123:AM123,S200L!AG124,AF116,$D$5:$W$5)</f>
        <v>PASS</v>
      </c>
    </row>
    <row r="117" spans="1:33" ht="30.5" customHeight="1" x14ac:dyDescent="0.35">
      <c r="A117" s="99">
        <v>110</v>
      </c>
      <c r="B117" s="3" t="str">
        <f>PROPER(Details!B124)</f>
        <v>Aguwa, Godson Ihechi</v>
      </c>
      <c r="C117" s="22" t="str">
        <f>T(Details!C124)</f>
        <v>CMP/20/110913</v>
      </c>
      <c r="D117" s="18" t="s">
        <v>68</v>
      </c>
      <c r="E117" s="18" t="s">
        <v>72</v>
      </c>
      <c r="F117" s="18" t="s">
        <v>70</v>
      </c>
      <c r="G117" s="18" t="s">
        <v>72</v>
      </c>
      <c r="H117" s="18" t="s">
        <v>70</v>
      </c>
      <c r="I117" s="18" t="s">
        <v>71</v>
      </c>
      <c r="J117" s="18" t="s">
        <v>70</v>
      </c>
      <c r="K117" s="18" t="s">
        <v>68</v>
      </c>
      <c r="L117" s="18"/>
      <c r="M117" s="18"/>
      <c r="N117" s="18"/>
      <c r="O117" s="18"/>
      <c r="P117" s="18"/>
      <c r="Q117" s="18"/>
      <c r="R117" s="18"/>
      <c r="S117" s="18"/>
      <c r="T117" s="18"/>
      <c r="U117" s="18"/>
      <c r="V117" s="2" t="str" cm="1">
        <f t="array" ref="V117">IFERROR(IF(MATCH(C117, Details!C116:C443, 0), AllCurCo(INDEX(Details!AD116:AM443, MATCH(C117, Details!C116:C443, 0), 0)), ""), "")</f>
        <v/>
      </c>
      <c r="W117" s="4">
        <f>SUM(SumTCL(D117:W117,$D$7:$W$7),Details!AO124)</f>
        <v>22</v>
      </c>
      <c r="X117" s="4">
        <f>SUM(CurrGP(D117:W117,$D$7:$W$7),Details!AP124)</f>
        <v>26</v>
      </c>
      <c r="Y117" s="5">
        <f t="shared" si="6"/>
        <v>1.1799999475479126</v>
      </c>
      <c r="Z117" s="4" t="str">
        <f t="shared" si="11"/>
        <v>CO</v>
      </c>
      <c r="AA117" s="4">
        <f>S200L!AD125</f>
        <v>83</v>
      </c>
      <c r="AB117" s="4">
        <f>S200L!AE125</f>
        <v>157</v>
      </c>
      <c r="AC117" s="5">
        <f t="shared" si="7"/>
        <v>1.8899999856948853</v>
      </c>
      <c r="AD117" s="4">
        <f t="shared" si="8"/>
        <v>105</v>
      </c>
      <c r="AE117" s="4">
        <f t="shared" si="9"/>
        <v>183</v>
      </c>
      <c r="AF117" s="5">
        <f t="shared" si="10"/>
        <v>1.7400000095367432</v>
      </c>
      <c r="AG117" s="3" t="str">
        <f>RemarksFirst(D117:W117,Details!AD124:AM124,S200L!AG125,AF117,$D$5:$W$5)</f>
        <v>CSC313,CSC316,CSC318,CSC221,MTH211,STA212,GSS212,CSC218</v>
      </c>
    </row>
    <row r="118" spans="1:33" ht="22.5" customHeight="1" x14ac:dyDescent="0.35">
      <c r="A118" s="99">
        <v>111</v>
      </c>
      <c r="B118" s="3" t="str">
        <f>PROPER(Details!B125)</f>
        <v>Lawrence, Michael  Chinemerem</v>
      </c>
      <c r="C118" s="22" t="str">
        <f>T(Details!C125)</f>
        <v>CMP/20/110918</v>
      </c>
      <c r="D118" s="18" t="s">
        <v>67</v>
      </c>
      <c r="E118" s="18" t="s">
        <v>72</v>
      </c>
      <c r="F118" s="18" t="s">
        <v>70</v>
      </c>
      <c r="G118" s="18" t="s">
        <v>71</v>
      </c>
      <c r="H118" s="18" t="s">
        <v>70</v>
      </c>
      <c r="I118" s="18" t="s">
        <v>72</v>
      </c>
      <c r="J118" s="18" t="s">
        <v>70</v>
      </c>
      <c r="K118" s="18" t="s">
        <v>68</v>
      </c>
      <c r="L118" s="18"/>
      <c r="M118" s="18"/>
      <c r="N118" s="18"/>
      <c r="O118" s="18"/>
      <c r="P118" s="18"/>
      <c r="Q118" s="18"/>
      <c r="R118" s="18"/>
      <c r="S118" s="18"/>
      <c r="T118" s="18"/>
      <c r="U118" s="18"/>
      <c r="V118" s="2" t="str" cm="1">
        <f t="array" ref="V118">IFERROR(IF(MATCH(C118, Details!C117:C444, 0), AllCurCo(INDEX(Details!AD117:AM444, MATCH(C118, Details!C117:C444, 0), 0)), ""), "")</f>
        <v>CSC218 (2)D</v>
      </c>
      <c r="W118" s="4">
        <f>SUM(SumTCL(D118:W118,$D$7:$W$7),Details!AO125)</f>
        <v>24</v>
      </c>
      <c r="X118" s="4">
        <f>SUM(CurrGP(D118:W118,$D$7:$W$7),Details!AP125)</f>
        <v>33</v>
      </c>
      <c r="Y118" s="5">
        <f t="shared" si="6"/>
        <v>1.3799999952316284</v>
      </c>
      <c r="Z118" s="4" t="str">
        <f t="shared" si="11"/>
        <v>CO</v>
      </c>
      <c r="AA118" s="4">
        <f>S200L!AD126</f>
        <v>87</v>
      </c>
      <c r="AB118" s="4">
        <f>S200L!AE126</f>
        <v>178</v>
      </c>
      <c r="AC118" s="5">
        <f t="shared" si="7"/>
        <v>2.0499999523162842</v>
      </c>
      <c r="AD118" s="4">
        <f t="shared" si="8"/>
        <v>111</v>
      </c>
      <c r="AE118" s="4">
        <f t="shared" si="9"/>
        <v>211</v>
      </c>
      <c r="AF118" s="5">
        <f t="shared" si="10"/>
        <v>1.8999999761581421</v>
      </c>
      <c r="AG118" s="3" t="str">
        <f>RemarksFirst(D118:W118,Details!AD125:AM125,S200L!AG126,AF118,$D$5:$W$5)</f>
        <v>CSC313,CSC316,CSC318,MTH122,GSS126</v>
      </c>
    </row>
    <row r="119" spans="1:33" x14ac:dyDescent="0.35">
      <c r="A119" s="99">
        <v>112</v>
      </c>
      <c r="B119" s="3" t="str">
        <f>PROPER(Details!B126)</f>
        <v xml:space="preserve">Unamba, Blaise Gabriel </v>
      </c>
      <c r="C119" s="22" t="str">
        <f>T(Details!C126)</f>
        <v>CMP/20/110919</v>
      </c>
      <c r="D119" s="18" t="s">
        <v>69</v>
      </c>
      <c r="E119" s="18" t="s">
        <v>68</v>
      </c>
      <c r="F119" s="18" t="s">
        <v>69</v>
      </c>
      <c r="G119" s="18" t="s">
        <v>68</v>
      </c>
      <c r="H119" s="18" t="s">
        <v>68</v>
      </c>
      <c r="I119" s="18" t="s">
        <v>68</v>
      </c>
      <c r="J119" s="18" t="s">
        <v>69</v>
      </c>
      <c r="K119" s="18" t="s">
        <v>68</v>
      </c>
      <c r="L119" s="18"/>
      <c r="M119" s="18"/>
      <c r="N119" s="18"/>
      <c r="O119" s="18"/>
      <c r="P119" s="18"/>
      <c r="Q119" s="18"/>
      <c r="R119" s="18"/>
      <c r="S119" s="18"/>
      <c r="T119" s="18"/>
      <c r="U119" s="18"/>
      <c r="V119" s="2" t="str" cm="1">
        <f t="array" ref="V119">IFERROR(IF(MATCH(C119, Details!C118:C445, 0), AllCurCo(INDEX(Details!AD118:AM445, MATCH(C119, Details!C118:C445, 0), 0)), ""), "")</f>
        <v/>
      </c>
      <c r="W119" s="4">
        <f>SUM(SumTCL(D119:W119,$D$7:$W$7),Details!AO126)</f>
        <v>22</v>
      </c>
      <c r="X119" s="4">
        <f>SUM(CurrGP(D119:W119,$D$7:$W$7),Details!AP126)</f>
        <v>84</v>
      </c>
      <c r="Y119" s="5">
        <f t="shared" si="6"/>
        <v>3.8199999332427979</v>
      </c>
      <c r="Z119" s="4" t="str">
        <f t="shared" si="11"/>
        <v>P</v>
      </c>
      <c r="AA119" s="4">
        <f>S200L!AD127</f>
        <v>83</v>
      </c>
      <c r="AB119" s="4">
        <f>S200L!AE127</f>
        <v>291</v>
      </c>
      <c r="AC119" s="5">
        <f t="shared" si="7"/>
        <v>3.5099999904632568</v>
      </c>
      <c r="AD119" s="4">
        <f t="shared" si="8"/>
        <v>105</v>
      </c>
      <c r="AE119" s="4">
        <f t="shared" si="9"/>
        <v>375</v>
      </c>
      <c r="AF119" s="5">
        <f t="shared" si="10"/>
        <v>3.5699999332427979</v>
      </c>
      <c r="AG119" s="3" t="str">
        <f>RemarksFirst(D119:W119,Details!AD126:AM126,S200L!AG127,AF119,$D$5:$W$5)</f>
        <v>PASS</v>
      </c>
    </row>
    <row r="120" spans="1:33" x14ac:dyDescent="0.35">
      <c r="A120" s="99">
        <v>113</v>
      </c>
      <c r="B120" s="3" t="str">
        <f>PROPER(Details!B127)</f>
        <v>Madumere, Victor Sopuruchukwu</v>
      </c>
      <c r="C120" s="22" t="str">
        <f>T(Details!C127)</f>
        <v>CMP/20/110922</v>
      </c>
      <c r="D120" s="18" t="s">
        <v>68</v>
      </c>
      <c r="E120" s="18" t="s">
        <v>71</v>
      </c>
      <c r="F120" s="18" t="s">
        <v>70</v>
      </c>
      <c r="G120" s="18" t="s">
        <v>72</v>
      </c>
      <c r="H120" s="18" t="s">
        <v>70</v>
      </c>
      <c r="I120" s="18" t="s">
        <v>72</v>
      </c>
      <c r="J120" s="18" t="s">
        <v>68</v>
      </c>
      <c r="K120" s="18" t="s">
        <v>71</v>
      </c>
      <c r="L120" s="18"/>
      <c r="M120" s="18"/>
      <c r="N120" s="18"/>
      <c r="O120" s="18"/>
      <c r="P120" s="18"/>
      <c r="Q120" s="18"/>
      <c r="R120" s="18"/>
      <c r="S120" s="18"/>
      <c r="T120" s="18"/>
      <c r="U120" s="18"/>
      <c r="V120" s="2" t="str" cm="1">
        <f t="array" ref="V120">IFERROR(IF(MATCH(C120, Details!C119:C446, 0), AllCurCo(INDEX(Details!AD119:AM446, MATCH(C120, Details!C119:C446, 0), 0)), ""), "")</f>
        <v/>
      </c>
      <c r="W120" s="4">
        <f>SUM(SumTCL(D120:W120,$D$7:$W$7),Details!AO127)</f>
        <v>22</v>
      </c>
      <c r="X120" s="4">
        <f>SUM(CurrGP(D120:W120,$D$7:$W$7),Details!AP127)</f>
        <v>32</v>
      </c>
      <c r="Y120" s="5">
        <f t="shared" si="6"/>
        <v>1.4500000476837158</v>
      </c>
      <c r="Z120" s="4" t="str">
        <f t="shared" si="11"/>
        <v>CO</v>
      </c>
      <c r="AA120" s="4">
        <f>S200L!AD128</f>
        <v>85</v>
      </c>
      <c r="AB120" s="4">
        <f>S200L!AE128</f>
        <v>267</v>
      </c>
      <c r="AC120" s="5">
        <f t="shared" si="7"/>
        <v>3.1400001049041748</v>
      </c>
      <c r="AD120" s="4">
        <f t="shared" si="8"/>
        <v>107</v>
      </c>
      <c r="AE120" s="4">
        <f t="shared" si="9"/>
        <v>299</v>
      </c>
      <c r="AF120" s="5">
        <f t="shared" si="10"/>
        <v>2.7899999618530273</v>
      </c>
      <c r="AG120" s="3" t="str">
        <f>RemarksFirst(D120:W120,Details!AD127:AM127,S200L!AG128,AF120,$D$5:$W$5)</f>
        <v>CSC313,CSC316,MTH221,CSC222</v>
      </c>
    </row>
    <row r="121" spans="1:33" x14ac:dyDescent="0.35">
      <c r="A121" s="99">
        <v>114</v>
      </c>
      <c r="B121" s="3" t="str">
        <f>PROPER(Details!B128)</f>
        <v>Onyealisi, Nzubechi Emmanuel</v>
      </c>
      <c r="C121" s="22" t="str">
        <f>T(Details!C128)</f>
        <v>CMP/20/110943</v>
      </c>
      <c r="D121" s="18" t="s">
        <v>67</v>
      </c>
      <c r="E121" s="18" t="s">
        <v>70</v>
      </c>
      <c r="F121" s="18" t="s">
        <v>70</v>
      </c>
      <c r="G121" s="18" t="s">
        <v>71</v>
      </c>
      <c r="H121" s="18" t="s">
        <v>70</v>
      </c>
      <c r="I121" s="18" t="s">
        <v>67</v>
      </c>
      <c r="J121" s="18" t="s">
        <v>70</v>
      </c>
      <c r="K121" s="18" t="s">
        <v>68</v>
      </c>
      <c r="L121" s="18"/>
      <c r="M121" s="18"/>
      <c r="N121" s="18"/>
      <c r="O121" s="18"/>
      <c r="P121" s="18"/>
      <c r="Q121" s="18"/>
      <c r="R121" s="18"/>
      <c r="S121" s="18"/>
      <c r="T121" s="18"/>
      <c r="U121" s="18"/>
      <c r="V121" s="2" t="str" cm="1">
        <f t="array" ref="V121">IFERROR(IF(MATCH(C121, Details!C120:C447, 0), AllCurCo(INDEX(Details!AD120:AM447, MATCH(C121, Details!C120:C447, 0), 0)), ""), "")</f>
        <v/>
      </c>
      <c r="W121" s="4">
        <f>SUM(SumTCL(D121:W121,$D$7:$W$7),Details!AO128)</f>
        <v>22</v>
      </c>
      <c r="X121" s="4">
        <f>SUM(CurrGP(D121:W121,$D$7:$W$7),Details!AP128)</f>
        <v>36</v>
      </c>
      <c r="Y121" s="5">
        <f t="shared" si="6"/>
        <v>1.6399999856948853</v>
      </c>
      <c r="Z121" s="4" t="str">
        <f t="shared" si="11"/>
        <v>CO</v>
      </c>
      <c r="AA121" s="4">
        <f>S200L!AD129</f>
        <v>84</v>
      </c>
      <c r="AB121" s="4">
        <f>S200L!AE129</f>
        <v>301</v>
      </c>
      <c r="AC121" s="5">
        <f t="shared" si="7"/>
        <v>3.5799999237060547</v>
      </c>
      <c r="AD121" s="4">
        <f t="shared" si="8"/>
        <v>106</v>
      </c>
      <c r="AE121" s="4">
        <f t="shared" si="9"/>
        <v>337</v>
      </c>
      <c r="AF121" s="5">
        <f t="shared" si="10"/>
        <v>3.1800000667572021</v>
      </c>
      <c r="AG121" s="3" t="str">
        <f>RemarksFirst(D121:W121,Details!AD128:AM128,S200L!AG129,AF121,$D$5:$W$5)</f>
        <v>CSC312,CSC313,CSC316,CSC318</v>
      </c>
    </row>
    <row r="122" spans="1:33" x14ac:dyDescent="0.35">
      <c r="A122" s="99">
        <v>115</v>
      </c>
      <c r="B122" s="3" t="str">
        <f>PROPER(Details!B129)</f>
        <v>Nwaokoro, Victor Uchechi</v>
      </c>
      <c r="C122" s="22" t="str">
        <f>T(Details!C129)</f>
        <v>CMP/20/110945</v>
      </c>
      <c r="D122" s="18" t="s">
        <v>72</v>
      </c>
      <c r="E122" s="18" t="s">
        <v>71</v>
      </c>
      <c r="F122" s="18" t="s">
        <v>67</v>
      </c>
      <c r="G122" s="18" t="s">
        <v>70</v>
      </c>
      <c r="H122" s="18" t="s">
        <v>70</v>
      </c>
      <c r="I122" s="18" t="s">
        <v>69</v>
      </c>
      <c r="J122" s="18" t="s">
        <v>71</v>
      </c>
      <c r="K122" s="18" t="s">
        <v>69</v>
      </c>
      <c r="L122" s="18"/>
      <c r="M122" s="18"/>
      <c r="N122" s="18"/>
      <c r="O122" s="18"/>
      <c r="P122" s="18"/>
      <c r="Q122" s="18"/>
      <c r="R122" s="18"/>
      <c r="S122" s="18"/>
      <c r="T122" s="18"/>
      <c r="U122" s="18"/>
      <c r="V122" s="2" t="str" cm="1">
        <f t="array" ref="V122">IFERROR(IF(MATCH(C122, Details!C121:C448, 0), AllCurCo(INDEX(Details!AD121:AM448, MATCH(C122, Details!C121:C448, 0), 0)), ""), "")</f>
        <v>CSC218 (2)F</v>
      </c>
      <c r="W122" s="4">
        <f>SUM(SumTCL(D122:W122,$D$7:$W$7),Details!AO129)</f>
        <v>24</v>
      </c>
      <c r="X122" s="4">
        <f>SUM(CurrGP(D122:W122,$D$7:$W$7),Details!AP129)</f>
        <v>50</v>
      </c>
      <c r="Y122" s="5">
        <f t="shared" si="6"/>
        <v>2.0799999237060547</v>
      </c>
      <c r="Z122" s="4" t="str">
        <f t="shared" si="11"/>
        <v>CO</v>
      </c>
      <c r="AA122" s="4">
        <f>S200L!AD130</f>
        <v>86</v>
      </c>
      <c r="AB122" s="4">
        <f>S200L!AE130</f>
        <v>327</v>
      </c>
      <c r="AC122" s="5">
        <f t="shared" si="7"/>
        <v>3.7999999523162842</v>
      </c>
      <c r="AD122" s="4">
        <f t="shared" si="8"/>
        <v>110</v>
      </c>
      <c r="AE122" s="4">
        <f t="shared" si="9"/>
        <v>377</v>
      </c>
      <c r="AF122" s="5">
        <f t="shared" si="10"/>
        <v>3.4300000667572021</v>
      </c>
      <c r="AG122" s="3" t="str">
        <f>RemarksFirst(D122:W122,Details!AD129:AM129,S200L!AG130,AF122,$D$5:$W$5)</f>
        <v>CSC314,CSC316,CSC218</v>
      </c>
    </row>
    <row r="123" spans="1:33" x14ac:dyDescent="0.35">
      <c r="A123" s="99">
        <v>116</v>
      </c>
      <c r="B123" s="3" t="str">
        <f>PROPER(Details!B130)</f>
        <v>Nwankwo, Chinonso Michael</v>
      </c>
      <c r="C123" s="22" t="str">
        <f>T(Details!C130)</f>
        <v>CMP/20/110954</v>
      </c>
      <c r="D123" s="18" t="s">
        <v>67</v>
      </c>
      <c r="E123" s="18" t="s">
        <v>68</v>
      </c>
      <c r="F123" s="18" t="s">
        <v>69</v>
      </c>
      <c r="G123" s="18" t="s">
        <v>68</v>
      </c>
      <c r="H123" s="18" t="s">
        <v>70</v>
      </c>
      <c r="I123" s="18" t="s">
        <v>69</v>
      </c>
      <c r="J123" s="18" t="s">
        <v>69</v>
      </c>
      <c r="K123" s="18" t="s">
        <v>68</v>
      </c>
      <c r="L123" s="18"/>
      <c r="M123" s="18"/>
      <c r="N123" s="18"/>
      <c r="O123" s="18"/>
      <c r="P123" s="18"/>
      <c r="Q123" s="18"/>
      <c r="R123" s="18"/>
      <c r="S123" s="18"/>
      <c r="T123" s="18"/>
      <c r="U123" s="18"/>
      <c r="V123" s="2" t="str" cm="1">
        <f t="array" ref="V123">IFERROR(IF(MATCH(C123, Details!C122:C449, 0), AllCurCo(INDEX(Details!AD122:AM449, MATCH(C123, Details!C122:C449, 0), 0)), ""), "")</f>
        <v/>
      </c>
      <c r="W123" s="4">
        <f>SUM(SumTCL(D123:W123,$D$7:$W$7),Details!AO130)</f>
        <v>22</v>
      </c>
      <c r="X123" s="4">
        <f>SUM(CurrGP(D123:W123,$D$7:$W$7),Details!AP130)</f>
        <v>78</v>
      </c>
      <c r="Y123" s="5">
        <f t="shared" si="6"/>
        <v>3.5499999523162842</v>
      </c>
      <c r="Z123" s="4" t="str">
        <f t="shared" si="11"/>
        <v>CO</v>
      </c>
      <c r="AA123" s="4">
        <f>S200L!AD131</f>
        <v>90</v>
      </c>
      <c r="AB123" s="4">
        <f>S200L!AE131</f>
        <v>275</v>
      </c>
      <c r="AC123" s="5">
        <f t="shared" si="7"/>
        <v>3.059999942779541</v>
      </c>
      <c r="AD123" s="4">
        <f t="shared" si="8"/>
        <v>112</v>
      </c>
      <c r="AE123" s="4">
        <f t="shared" si="9"/>
        <v>353</v>
      </c>
      <c r="AF123" s="5">
        <f t="shared" si="10"/>
        <v>3.1500000953674316</v>
      </c>
      <c r="AG123" s="3" t="str">
        <f>RemarksFirst(D123:W123,Details!AD130:AM130,S200L!AG131,AF123,$D$5:$W$5)</f>
        <v>CSC316</v>
      </c>
    </row>
    <row r="124" spans="1:33" x14ac:dyDescent="0.35">
      <c r="A124" s="99">
        <v>117</v>
      </c>
      <c r="B124" s="3" t="str">
        <f>PROPER(Details!B132)</f>
        <v>Akintunde, Aanu John</v>
      </c>
      <c r="C124" s="22" t="str">
        <f>T(Details!C132)</f>
        <v>CMP/20/110996</v>
      </c>
      <c r="D124" s="18" t="s">
        <v>68</v>
      </c>
      <c r="E124" s="18" t="s">
        <v>70</v>
      </c>
      <c r="F124" s="18" t="s">
        <v>72</v>
      </c>
      <c r="G124" s="18" t="s">
        <v>72</v>
      </c>
      <c r="H124" s="18" t="s">
        <v>71</v>
      </c>
      <c r="I124" s="18" t="s">
        <v>68</v>
      </c>
      <c r="J124" s="18" t="s">
        <v>70</v>
      </c>
      <c r="K124" s="18" t="s">
        <v>68</v>
      </c>
      <c r="L124" s="18"/>
      <c r="M124" s="18"/>
      <c r="N124" s="18"/>
      <c r="O124" s="18"/>
      <c r="P124" s="18"/>
      <c r="Q124" s="18"/>
      <c r="R124" s="18"/>
      <c r="S124" s="18"/>
      <c r="T124" s="18"/>
      <c r="U124" s="18"/>
      <c r="V124" s="2" t="str" cm="1">
        <f t="array" ref="V124">IFERROR(IF(MATCH(C124, Details!C123:C450, 0), AllCurCo(INDEX(Details!AD123:AM450, MATCH(C124, Details!C123:C450, 0), 0)), ""), "")</f>
        <v/>
      </c>
      <c r="W124" s="4">
        <f>SUM(SumTCL(D124:W124,$D$7:$W$7),Details!AO132)</f>
        <v>22</v>
      </c>
      <c r="X124" s="4">
        <f>SUM(CurrGP(D124:W124,$D$7:$W$7),Details!AP132)</f>
        <v>36</v>
      </c>
      <c r="Y124" s="5">
        <f t="shared" si="6"/>
        <v>1.6399999856948853</v>
      </c>
      <c r="Z124" s="4" t="str">
        <f t="shared" si="11"/>
        <v>CO</v>
      </c>
      <c r="AA124" s="4">
        <f>S200L!AD133</f>
        <v>83</v>
      </c>
      <c r="AB124" s="4">
        <f>S200L!AE133</f>
        <v>267</v>
      </c>
      <c r="AC124" s="5">
        <f t="shared" si="7"/>
        <v>3.2200000286102295</v>
      </c>
      <c r="AD124" s="4">
        <f t="shared" si="8"/>
        <v>105</v>
      </c>
      <c r="AE124" s="4">
        <f t="shared" si="9"/>
        <v>303</v>
      </c>
      <c r="AF124" s="5">
        <f t="shared" si="10"/>
        <v>2.8900001049041748</v>
      </c>
      <c r="AG124" s="3" t="str">
        <f>RemarksFirst(D124:W124,Details!AD132:AM132,S200L!AG133,AF124,$D$5:$W$5)</f>
        <v>CSC312,CSC318,MTH221</v>
      </c>
    </row>
    <row r="125" spans="1:33" x14ac:dyDescent="0.35">
      <c r="A125" s="99">
        <v>118</v>
      </c>
      <c r="B125" s="3" t="str">
        <f>PROPER(Details!B133)</f>
        <v>Nwanta, Chinedu John</v>
      </c>
      <c r="C125" s="22" t="str">
        <f>T(Details!C133)</f>
        <v>CMP/20/111032</v>
      </c>
      <c r="D125" s="18" t="s">
        <v>67</v>
      </c>
      <c r="E125" s="18" t="s">
        <v>71</v>
      </c>
      <c r="F125" s="18" t="s">
        <v>69</v>
      </c>
      <c r="G125" s="107" t="s">
        <v>72</v>
      </c>
      <c r="H125" s="18" t="s">
        <v>70</v>
      </c>
      <c r="I125" s="18" t="s">
        <v>68</v>
      </c>
      <c r="J125" s="18" t="s">
        <v>69</v>
      </c>
      <c r="K125" s="18" t="s">
        <v>67</v>
      </c>
      <c r="L125" s="18"/>
      <c r="M125" s="18"/>
      <c r="N125" s="18"/>
      <c r="O125" s="18"/>
      <c r="P125" s="18"/>
      <c r="Q125" s="18"/>
      <c r="R125" s="18"/>
      <c r="S125" s="18"/>
      <c r="T125" s="18"/>
      <c r="U125" s="18"/>
      <c r="V125" s="2" t="str" cm="1">
        <f t="array" ref="V125">IFERROR(IF(MATCH(C125, Details!C124:C451, 0), AllCurCo(INDEX(Details!AD124:AM451, MATCH(C125, Details!C124:C451, 0), 0)), ""), "")</f>
        <v/>
      </c>
      <c r="W125" s="4">
        <f>SUM(SumTCL(D125:W125,$D$7:$W$7),Details!AO133)</f>
        <v>22</v>
      </c>
      <c r="X125" s="4">
        <f>SUM(CurrGP(D125:W125,$D$7:$W$7),Details!AP133)</f>
        <v>66</v>
      </c>
      <c r="Y125" s="5">
        <f t="shared" si="6"/>
        <v>3</v>
      </c>
      <c r="Z125" s="4" t="str">
        <f t="shared" si="11"/>
        <v>CO</v>
      </c>
      <c r="AA125" s="4">
        <f>S200L!AD134</f>
        <v>83</v>
      </c>
      <c r="AB125" s="4">
        <f>S200L!AE134</f>
        <v>357</v>
      </c>
      <c r="AC125" s="5">
        <f t="shared" si="7"/>
        <v>4.3000001907348633</v>
      </c>
      <c r="AD125" s="4">
        <f t="shared" si="8"/>
        <v>105</v>
      </c>
      <c r="AE125" s="4">
        <f t="shared" si="9"/>
        <v>423</v>
      </c>
      <c r="AF125" s="5">
        <f t="shared" si="10"/>
        <v>4.0300002098083496</v>
      </c>
      <c r="AG125" s="3" t="str">
        <f>RemarksFirst(D125:W125,Details!AD133:AM133,S200L!AG134,AF125,$D$5:$W$5)</f>
        <v>CSC316</v>
      </c>
    </row>
    <row r="126" spans="1:33" x14ac:dyDescent="0.35">
      <c r="A126" s="99">
        <v>119</v>
      </c>
      <c r="B126" s="3" t="str">
        <f>PROPER(Details!B134)</f>
        <v>Chukwuma, Chibuike Blessed</v>
      </c>
      <c r="C126" s="22" t="str">
        <f>T(Details!C134)</f>
        <v>CMP/20/111037</v>
      </c>
      <c r="D126" s="18" t="s">
        <v>72</v>
      </c>
      <c r="E126" s="18" t="s">
        <v>72</v>
      </c>
      <c r="F126" s="18" t="s">
        <v>70</v>
      </c>
      <c r="G126" s="18" t="s">
        <v>71</v>
      </c>
      <c r="H126" s="18" t="s">
        <v>70</v>
      </c>
      <c r="I126" s="18" t="s">
        <v>71</v>
      </c>
      <c r="J126" s="18" t="s">
        <v>70</v>
      </c>
      <c r="K126" s="18" t="s">
        <v>67</v>
      </c>
      <c r="L126" s="18"/>
      <c r="M126" s="18"/>
      <c r="N126" s="18"/>
      <c r="O126" s="18"/>
      <c r="P126" s="18"/>
      <c r="Q126" s="18"/>
      <c r="R126" s="18"/>
      <c r="S126" s="18"/>
      <c r="T126" s="18"/>
      <c r="U126" s="18"/>
      <c r="V126" s="2" t="str" cm="1">
        <f t="array" ref="V126">IFERROR(IF(MATCH(C126, Details!C125:C452, 0), AllCurCo(INDEX(Details!AD125:AM452, MATCH(C126, Details!C125:C452, 0), 0)), ""), "")</f>
        <v>MTH211 (3)F</v>
      </c>
      <c r="W126" s="4">
        <f>SUM(SumTCL(D126:W126,$D$7:$W$7),Details!AO134)</f>
        <v>25</v>
      </c>
      <c r="X126" s="4">
        <f>SUM(CurrGP(D126:W126,$D$7:$W$7),Details!AP134)</f>
        <v>25</v>
      </c>
      <c r="Y126" s="5">
        <f t="shared" si="6"/>
        <v>1</v>
      </c>
      <c r="Z126" s="4" t="str">
        <f t="shared" si="11"/>
        <v>CO</v>
      </c>
      <c r="AA126" s="4">
        <f>S200L!AD135</f>
        <v>87</v>
      </c>
      <c r="AB126" s="4">
        <f>S200L!AE135</f>
        <v>197</v>
      </c>
      <c r="AC126" s="5">
        <f t="shared" si="7"/>
        <v>2.2599999904632568</v>
      </c>
      <c r="AD126" s="4">
        <f t="shared" si="8"/>
        <v>112</v>
      </c>
      <c r="AE126" s="4">
        <f t="shared" si="9"/>
        <v>222</v>
      </c>
      <c r="AF126" s="5">
        <f t="shared" si="10"/>
        <v>1.9800000190734863</v>
      </c>
      <c r="AG126" s="3" t="str">
        <f>RemarksFirst(D126:W126,Details!AD134:AM134,S200L!AG135,AF126,$D$5:$W$5)</f>
        <v>CSC313,CSC316,CSC318,MTH211</v>
      </c>
    </row>
    <row r="127" spans="1:33" x14ac:dyDescent="0.35">
      <c r="A127" s="99">
        <v>120</v>
      </c>
      <c r="B127" s="3" t="str">
        <f>PROPER(Details!B135)</f>
        <v xml:space="preserve">Nnaji, Moses Chinedu </v>
      </c>
      <c r="C127" s="22" t="str">
        <f>T(Details!C135)</f>
        <v>CMP/20/111042</v>
      </c>
      <c r="D127" s="34" t="s">
        <v>67</v>
      </c>
      <c r="E127" s="34" t="s">
        <v>72</v>
      </c>
      <c r="F127" s="18" t="s">
        <v>70</v>
      </c>
      <c r="G127" s="18" t="s">
        <v>67</v>
      </c>
      <c r="H127" s="34" t="s">
        <v>68</v>
      </c>
      <c r="I127" s="34" t="s">
        <v>67</v>
      </c>
      <c r="J127" s="34" t="s">
        <v>71</v>
      </c>
      <c r="K127" s="34" t="s">
        <v>71</v>
      </c>
      <c r="L127" s="34"/>
      <c r="M127" s="18"/>
      <c r="N127" s="18"/>
      <c r="O127" s="18"/>
      <c r="P127" s="18"/>
      <c r="Q127" s="18"/>
      <c r="R127" s="18"/>
      <c r="S127" s="18"/>
      <c r="T127" s="18"/>
      <c r="U127" s="18"/>
      <c r="V127" s="2" t="str" cm="1">
        <f t="array" ref="V127">IFERROR(IF(MATCH(C127, Details!C126:C453, 0), AllCurCo(INDEX(Details!AD126:AM453, MATCH(C127, Details!C126:C453, 0), 0)), ""), "")</f>
        <v>CSC218 (2)B</v>
      </c>
      <c r="W127" s="4">
        <f>SUM(SumTCL(D127:W127,$D$7:$W$7),Details!AO135)</f>
        <v>24</v>
      </c>
      <c r="X127" s="4">
        <f>SUM(CurrGP(D127:W127,$D$7:$W$7),Details!AP135)</f>
        <v>65</v>
      </c>
      <c r="Y127" s="5">
        <f t="shared" si="6"/>
        <v>2.7100000381469727</v>
      </c>
      <c r="Z127" s="4" t="str">
        <f t="shared" si="11"/>
        <v>CO</v>
      </c>
      <c r="AA127" s="4">
        <f>S200L!AD136</f>
        <v>84</v>
      </c>
      <c r="AB127" s="4">
        <f>S200L!AE136</f>
        <v>285</v>
      </c>
      <c r="AC127" s="5">
        <f t="shared" si="7"/>
        <v>3.3900001049041748</v>
      </c>
      <c r="AD127" s="4">
        <f t="shared" si="8"/>
        <v>108</v>
      </c>
      <c r="AE127" s="4">
        <f t="shared" si="9"/>
        <v>350</v>
      </c>
      <c r="AF127" s="5">
        <f t="shared" si="10"/>
        <v>3.2400000095367432</v>
      </c>
      <c r="AG127" s="3" t="str">
        <f>RemarksFirst(D127:W127,Details!AD135:AM135,S200L!AG136,AF127,$D$5:$W$5)</f>
        <v>CSC313,CHM114</v>
      </c>
    </row>
    <row r="128" spans="1:33" x14ac:dyDescent="0.35">
      <c r="A128" s="99">
        <v>121</v>
      </c>
      <c r="B128" s="3" t="str">
        <f>PROPER(Details!B136)</f>
        <v>Agu, Ifeanyichukwu Victor</v>
      </c>
      <c r="C128" s="22" t="str">
        <f>T(Details!C136)</f>
        <v>CMP/20/111043</v>
      </c>
      <c r="D128" s="18" t="s">
        <v>67</v>
      </c>
      <c r="E128" s="18" t="s">
        <v>72</v>
      </c>
      <c r="F128" s="34" t="s">
        <v>71</v>
      </c>
      <c r="G128" s="18" t="s">
        <v>68</v>
      </c>
      <c r="H128" s="18" t="s">
        <v>70</v>
      </c>
      <c r="I128" s="18" t="s">
        <v>71</v>
      </c>
      <c r="J128" s="18" t="s">
        <v>69</v>
      </c>
      <c r="K128" s="18" t="s">
        <v>72</v>
      </c>
      <c r="L128" s="18"/>
      <c r="M128" s="18"/>
      <c r="N128" s="18"/>
      <c r="O128" s="18"/>
      <c r="P128" s="18"/>
      <c r="Q128" s="18"/>
      <c r="R128" s="18"/>
      <c r="S128" s="18"/>
      <c r="T128" s="18"/>
      <c r="U128" s="18"/>
      <c r="V128" s="2" t="str" cm="1">
        <f t="array" ref="V128">IFERROR(IF(MATCH(C128, Details!C127:C454, 0), AllCurCo(INDEX(Details!AD127:AM454, MATCH(C128, Details!C127:C454, 0), 0)), ""), "")</f>
        <v/>
      </c>
      <c r="W128" s="4">
        <f>SUM(SumTCL(D128:W128,$D$7:$W$7),Details!AO136)</f>
        <v>22</v>
      </c>
      <c r="X128" s="4">
        <f>SUM(CurrGP(D128:W128,$D$7:$W$7),Details!AP136)</f>
        <v>52</v>
      </c>
      <c r="Y128" s="5">
        <f t="shared" ref="Y128:Y186" si="12">GradePointAve(X128,W128)</f>
        <v>2.3599998950958252</v>
      </c>
      <c r="Z128" s="4" t="str">
        <f t="shared" ref="Z128:Z186" si="13">SRT(D128:U128)</f>
        <v>CO</v>
      </c>
      <c r="AA128" s="4">
        <f>S200L!AD137</f>
        <v>85</v>
      </c>
      <c r="AB128" s="4">
        <f>S200L!AE137</f>
        <v>227</v>
      </c>
      <c r="AC128" s="5">
        <f t="shared" ref="AC128:AC186" si="14">GradePointAve(AB128,AA128)</f>
        <v>2.6700000762939453</v>
      </c>
      <c r="AD128" s="4">
        <f t="shared" ref="AD128:AD186" si="15">SUM(W128,AA128)</f>
        <v>107</v>
      </c>
      <c r="AE128" s="4">
        <f t="shared" ref="AE128:AE186" si="16">SUM(X128,AB128)</f>
        <v>279</v>
      </c>
      <c r="AF128" s="5">
        <f t="shared" ref="AF128:AF186" si="17">GradePointAve(AE128,AD128)</f>
        <v>2.6099998950958252</v>
      </c>
      <c r="AG128" s="3" t="str">
        <f>RemarksFirst(D128:W128,Details!AD136:AM136,S200L!AG137,AF128,$D$5:$W$5)</f>
        <v>CSC316,MTH222</v>
      </c>
    </row>
    <row r="129" spans="1:33" x14ac:dyDescent="0.35">
      <c r="A129" s="99">
        <v>122</v>
      </c>
      <c r="B129" s="3" t="str">
        <f>PROPER(Details!B137)</f>
        <v xml:space="preserve">Ubah,  Victor  Chinaecherem </v>
      </c>
      <c r="C129" s="22" t="str">
        <f>T(Details!C137)</f>
        <v>CMP/20/111048</v>
      </c>
      <c r="D129" s="18" t="s">
        <v>71</v>
      </c>
      <c r="E129" s="18" t="s">
        <v>68</v>
      </c>
      <c r="F129" s="18" t="s">
        <v>69</v>
      </c>
      <c r="G129" s="34" t="s">
        <v>68</v>
      </c>
      <c r="H129" s="18" t="s">
        <v>70</v>
      </c>
      <c r="I129" s="18" t="s">
        <v>72</v>
      </c>
      <c r="J129" s="18" t="s">
        <v>69</v>
      </c>
      <c r="K129" s="18" t="s">
        <v>67</v>
      </c>
      <c r="L129" s="18"/>
      <c r="M129" s="18"/>
      <c r="N129" s="18"/>
      <c r="O129" s="18"/>
      <c r="P129" s="18"/>
      <c r="Q129" s="18"/>
      <c r="R129" s="18"/>
      <c r="S129" s="18"/>
      <c r="T129" s="18"/>
      <c r="U129" s="18"/>
      <c r="V129" s="2" t="str" cm="1">
        <f t="array" ref="V129">IFERROR(IF(MATCH(C129, Details!C128:C455, 0), AllCurCo(INDEX(Details!AD128:AM455, MATCH(C129, Details!C128:C455, 0), 0)), ""), "")</f>
        <v/>
      </c>
      <c r="W129" s="4">
        <f>SUM(SumTCL(D129:W129,$D$7:$W$7),Details!AO137)</f>
        <v>22</v>
      </c>
      <c r="X129" s="4">
        <f>SUM(CurrGP(D129:W129,$D$7:$W$7),Details!AP137)</f>
        <v>62</v>
      </c>
      <c r="Y129" s="5">
        <f t="shared" si="12"/>
        <v>2.8199999332427979</v>
      </c>
      <c r="Z129" s="4" t="str">
        <f t="shared" si="13"/>
        <v>CO</v>
      </c>
      <c r="AA129" s="4">
        <f>S200L!AD138</f>
        <v>86</v>
      </c>
      <c r="AB129" s="4">
        <f>S200L!AE138</f>
        <v>269</v>
      </c>
      <c r="AC129" s="5">
        <f t="shared" si="14"/>
        <v>3.130000114440918</v>
      </c>
      <c r="AD129" s="4">
        <f t="shared" si="15"/>
        <v>108</v>
      </c>
      <c r="AE129" s="4">
        <f t="shared" si="16"/>
        <v>331</v>
      </c>
      <c r="AF129" s="5">
        <f t="shared" si="17"/>
        <v>3.059999942779541</v>
      </c>
      <c r="AG129" s="3" t="str">
        <f>RemarksFirst(D129:W129,Details!AD137:AM137,S200L!AG138,AF129,$D$5:$W$5)</f>
        <v>CSC316</v>
      </c>
    </row>
    <row r="130" spans="1:33" ht="24" x14ac:dyDescent="0.35">
      <c r="A130" s="99">
        <v>123</v>
      </c>
      <c r="B130" s="3" t="str">
        <f>PROPER(Details!B138)</f>
        <v>Ubochi, Kenneth Okechukwu</v>
      </c>
      <c r="C130" s="22" t="str">
        <f>T(Details!C138)</f>
        <v>CMP/20/111057</v>
      </c>
      <c r="D130" s="18" t="s">
        <v>70</v>
      </c>
      <c r="E130" s="18" t="s">
        <v>68</v>
      </c>
      <c r="F130" s="18" t="s">
        <v>71</v>
      </c>
      <c r="G130" s="18" t="s">
        <v>70</v>
      </c>
      <c r="H130" s="18" t="s">
        <v>70</v>
      </c>
      <c r="I130" s="18" t="s">
        <v>70</v>
      </c>
      <c r="J130" s="18" t="s">
        <v>70</v>
      </c>
      <c r="K130" s="18" t="s">
        <v>68</v>
      </c>
      <c r="L130" s="18"/>
      <c r="M130" s="18"/>
      <c r="N130" s="18"/>
      <c r="O130" s="18"/>
      <c r="P130" s="18"/>
      <c r="Q130" s="18"/>
      <c r="R130" s="18"/>
      <c r="S130" s="18"/>
      <c r="T130" s="18"/>
      <c r="U130" s="18"/>
      <c r="V130" s="2" t="str" cm="1">
        <f t="array" ref="V130">IFERROR(IF(MATCH(C130, Details!C129:C456, 0), AllCurCo(INDEX(Details!AD129:AM456, MATCH(C130, Details!C129:C456, 0), 0)), ""), "")</f>
        <v>CSC211 (3)F</v>
      </c>
      <c r="W130" s="4">
        <f>SUM(SumTCL(D130:W130,$D$7:$W$7),Details!AO138)</f>
        <v>25</v>
      </c>
      <c r="X130" s="4">
        <f>SUM(CurrGP(D130:W130,$D$7:$W$7),Details!AP138)</f>
        <v>18</v>
      </c>
      <c r="Y130" s="5">
        <f t="shared" si="12"/>
        <v>0.72000002861022949</v>
      </c>
      <c r="Z130" s="4" t="str">
        <f t="shared" si="13"/>
        <v>CO</v>
      </c>
      <c r="AA130" s="4">
        <f>S200L!AD139</f>
        <v>84</v>
      </c>
      <c r="AB130" s="4">
        <f>S200L!AE139</f>
        <v>208</v>
      </c>
      <c r="AC130" s="5">
        <f t="shared" si="14"/>
        <v>2.4800000190734863</v>
      </c>
      <c r="AD130" s="4">
        <f t="shared" si="15"/>
        <v>109</v>
      </c>
      <c r="AE130" s="4">
        <f t="shared" si="16"/>
        <v>226</v>
      </c>
      <c r="AF130" s="5">
        <f t="shared" si="17"/>
        <v>2.0699999332427979</v>
      </c>
      <c r="AG130" s="3" t="str">
        <f>RemarksFirst(D130:W130,Details!AD138:AM138,S200L!AG139,AF130,$D$5:$W$5)</f>
        <v>CSC311,CSC314,CSC316,CSC317,CSC318,CSC221,PHY212,CSC211</v>
      </c>
    </row>
    <row r="131" spans="1:33" x14ac:dyDescent="0.35">
      <c r="A131" s="99">
        <v>124</v>
      </c>
      <c r="B131" s="3" t="str">
        <f>PROPER(Details!B139)</f>
        <v>Edet, Nsikak Aniefiok</v>
      </c>
      <c r="C131" s="22" t="str">
        <f>T(Details!C139)</f>
        <v>CMP/20/111058</v>
      </c>
      <c r="D131" s="18" t="s">
        <v>67</v>
      </c>
      <c r="E131" s="18" t="s">
        <v>68</v>
      </c>
      <c r="F131" s="18" t="s">
        <v>69</v>
      </c>
      <c r="G131" s="18" t="s">
        <v>67</v>
      </c>
      <c r="H131" s="18" t="s">
        <v>70</v>
      </c>
      <c r="I131" s="18" t="s">
        <v>67</v>
      </c>
      <c r="J131" s="18" t="s">
        <v>69</v>
      </c>
      <c r="K131" s="18" t="s">
        <v>68</v>
      </c>
      <c r="L131" s="18"/>
      <c r="M131" s="18"/>
      <c r="N131" s="18"/>
      <c r="O131" s="18"/>
      <c r="P131" s="18"/>
      <c r="Q131" s="18"/>
      <c r="R131" s="18"/>
      <c r="S131" s="18"/>
      <c r="T131" s="18"/>
      <c r="U131" s="18"/>
      <c r="V131" s="2" t="str" cm="1">
        <f t="array" ref="V131">IFERROR(IF(MATCH(C131, Details!C130:C457, 0), AllCurCo(INDEX(Details!AD130:AM457, MATCH(C131, Details!C130:C457, 0), 0)), ""), "")</f>
        <v/>
      </c>
      <c r="W131" s="4">
        <f>SUM(SumTCL(D131:W131,$D$7:$W$7),Details!AO139)</f>
        <v>22</v>
      </c>
      <c r="X131" s="4">
        <f>SUM(CurrGP(D131:W131,$D$7:$W$7),Details!AP139)</f>
        <v>78</v>
      </c>
      <c r="Y131" s="5">
        <f t="shared" si="12"/>
        <v>3.5499999523162842</v>
      </c>
      <c r="Z131" s="4" t="str">
        <f t="shared" si="13"/>
        <v>CO</v>
      </c>
      <c r="AA131" s="4">
        <f>S200L!AD140</f>
        <v>83</v>
      </c>
      <c r="AB131" s="4">
        <f>S200L!AE140</f>
        <v>299</v>
      </c>
      <c r="AC131" s="5">
        <f t="shared" si="14"/>
        <v>3.5999999046325684</v>
      </c>
      <c r="AD131" s="4">
        <f t="shared" si="15"/>
        <v>105</v>
      </c>
      <c r="AE131" s="4">
        <f t="shared" si="16"/>
        <v>377</v>
      </c>
      <c r="AF131" s="5">
        <f t="shared" si="17"/>
        <v>3.5899999141693115</v>
      </c>
      <c r="AG131" s="3" t="str">
        <f>RemarksFirst(D131:W131,Details!AD139:AM139,S200L!AG140,AF131,$D$5:$W$5)</f>
        <v>CSC316</v>
      </c>
    </row>
    <row r="132" spans="1:33" x14ac:dyDescent="0.35">
      <c r="A132" s="99">
        <v>125</v>
      </c>
      <c r="B132" s="3" t="str">
        <f>PROPER(Details!B141)</f>
        <v>Ajaero, Chizaram Favour</v>
      </c>
      <c r="C132" s="22" t="str">
        <f>T(Details!C141)</f>
        <v>CMP/20/111063</v>
      </c>
      <c r="D132" s="53" t="s">
        <v>109</v>
      </c>
      <c r="E132" s="53" t="s">
        <v>72</v>
      </c>
      <c r="F132" s="18" t="s">
        <v>67</v>
      </c>
      <c r="G132" s="18" t="s">
        <v>68</v>
      </c>
      <c r="H132" s="53" t="s">
        <v>70</v>
      </c>
      <c r="I132" s="53" t="s">
        <v>71</v>
      </c>
      <c r="J132" s="18" t="s">
        <v>71</v>
      </c>
      <c r="K132" s="53" t="s">
        <v>67</v>
      </c>
      <c r="L132" s="53"/>
      <c r="M132" s="18"/>
      <c r="N132" s="18"/>
      <c r="O132" s="18"/>
      <c r="P132" s="18"/>
      <c r="Q132" s="18"/>
      <c r="R132" s="18"/>
      <c r="S132" s="18"/>
      <c r="T132" s="18"/>
      <c r="U132" s="18"/>
      <c r="V132" s="2" t="str" cm="1">
        <f t="array" ref="V132">IFERROR(IF(MATCH(C132, Details!C131:C458, 0), AllCurCo(INDEX(Details!AD131:AM458, MATCH(C132, Details!C131:C458, 0), 0)), ""), "")</f>
        <v/>
      </c>
      <c r="W132" s="4">
        <f>SUM(SumTCL(D132:W132,$D$7:$W$7),Details!AO141)</f>
        <v>19</v>
      </c>
      <c r="X132" s="4">
        <f>SUM(CurrGP(D132:W132,$D$7:$W$7),Details!AP141)</f>
        <v>43</v>
      </c>
      <c r="Y132" s="5">
        <f t="shared" si="12"/>
        <v>2.2599999904632568</v>
      </c>
      <c r="Z132" s="4" t="str">
        <f t="shared" si="13"/>
        <v>CO</v>
      </c>
      <c r="AA132" s="4">
        <f>S200L!AD142</f>
        <v>87</v>
      </c>
      <c r="AB132" s="4">
        <f>S200L!AE142</f>
        <v>283</v>
      </c>
      <c r="AC132" s="5">
        <f t="shared" si="14"/>
        <v>3.25</v>
      </c>
      <c r="AD132" s="4">
        <f t="shared" si="15"/>
        <v>106</v>
      </c>
      <c r="AE132" s="4">
        <f t="shared" si="16"/>
        <v>326</v>
      </c>
      <c r="AF132" s="5">
        <f t="shared" si="17"/>
        <v>3.0799999237060547</v>
      </c>
      <c r="AG132" s="3" t="str">
        <f>RemarksFirst(D132:W132,Details!AD141:AM141,S200L!AG142,AF132,$D$5:$W$5)</f>
        <v>CSC311,CSC316,CHM121</v>
      </c>
    </row>
    <row r="133" spans="1:33" x14ac:dyDescent="0.35">
      <c r="A133" s="99">
        <v>126</v>
      </c>
      <c r="B133" s="3" t="str">
        <f>PROPER(Details!B142)</f>
        <v xml:space="preserve">John, Chidera </v>
      </c>
      <c r="C133" s="22" t="str">
        <f>T(Details!C142)</f>
        <v>CMP/20/111067</v>
      </c>
      <c r="D133" s="18" t="s">
        <v>72</v>
      </c>
      <c r="E133" s="18" t="s">
        <v>72</v>
      </c>
      <c r="F133" s="53" t="s">
        <v>70</v>
      </c>
      <c r="G133" s="53" t="s">
        <v>71</v>
      </c>
      <c r="H133" s="18" t="s">
        <v>70</v>
      </c>
      <c r="I133" s="18" t="s">
        <v>72</v>
      </c>
      <c r="J133" s="53" t="s">
        <v>70</v>
      </c>
      <c r="K133" s="18" t="s">
        <v>68</v>
      </c>
      <c r="L133" s="18"/>
      <c r="M133" s="18"/>
      <c r="N133" s="18"/>
      <c r="O133" s="18"/>
      <c r="P133" s="18"/>
      <c r="Q133" s="18"/>
      <c r="R133" s="18"/>
      <c r="S133" s="18"/>
      <c r="T133" s="18"/>
      <c r="U133" s="18"/>
      <c r="V133" s="2" t="str" cm="1">
        <f t="array" ref="V133">IFERROR(IF(MATCH(C133, Details!C132:C459, 0), AllCurCo(INDEX(Details!AD132:AM459, MATCH(C133, Details!C132:C459, 0), 0)), ""), "")</f>
        <v>GSS217 (2)C</v>
      </c>
      <c r="W133" s="4">
        <f>SUM(SumTCL(D133:W133,$D$7:$W$7),Details!AO142)</f>
        <v>24</v>
      </c>
      <c r="X133" s="4">
        <f>SUM(CurrGP(D133:W133,$D$7:$W$7),Details!AP142)</f>
        <v>26</v>
      </c>
      <c r="Y133" s="5">
        <f t="shared" si="12"/>
        <v>1.0800000429153442</v>
      </c>
      <c r="Z133" s="4" t="str">
        <f t="shared" si="13"/>
        <v>CO</v>
      </c>
      <c r="AA133" s="4">
        <f>S200L!AD143</f>
        <v>83</v>
      </c>
      <c r="AB133" s="4">
        <f>S200L!AE143</f>
        <v>264</v>
      </c>
      <c r="AC133" s="5">
        <f t="shared" si="14"/>
        <v>3.1800000667572021</v>
      </c>
      <c r="AD133" s="4">
        <f t="shared" si="15"/>
        <v>107</v>
      </c>
      <c r="AE133" s="4">
        <f t="shared" si="16"/>
        <v>290</v>
      </c>
      <c r="AF133" s="5">
        <f t="shared" si="17"/>
        <v>2.7100000381469727</v>
      </c>
      <c r="AG133" s="3" t="str">
        <f>RemarksFirst(D133:W133,Details!AD142:AM142,S200L!AG143,AF133,$D$5:$W$5)</f>
        <v>CSC313,CSC316,CSC318</v>
      </c>
    </row>
    <row r="134" spans="1:33" x14ac:dyDescent="0.35">
      <c r="A134" s="99">
        <v>127</v>
      </c>
      <c r="B134" s="3" t="str">
        <f>PROPER(Details!B143)</f>
        <v>Ibe, Prosper Chigozie</v>
      </c>
      <c r="C134" s="22" t="str">
        <f>T(Details!C143)</f>
        <v>CMP/20/111069</v>
      </c>
      <c r="D134" s="18" t="s">
        <v>67</v>
      </c>
      <c r="E134" s="18" t="s">
        <v>71</v>
      </c>
      <c r="F134" s="18" t="s">
        <v>69</v>
      </c>
      <c r="G134" s="18" t="s">
        <v>67</v>
      </c>
      <c r="H134" s="18" t="s">
        <v>68</v>
      </c>
      <c r="I134" s="18" t="s">
        <v>68</v>
      </c>
      <c r="J134" s="18" t="s">
        <v>67</v>
      </c>
      <c r="K134" s="18" t="s">
        <v>68</v>
      </c>
      <c r="L134" s="18"/>
      <c r="M134" s="18"/>
      <c r="N134" s="18"/>
      <c r="O134" s="18"/>
      <c r="P134" s="18"/>
      <c r="Q134" s="18"/>
      <c r="R134" s="18"/>
      <c r="S134" s="18"/>
      <c r="T134" s="18"/>
      <c r="U134" s="18"/>
      <c r="V134" s="2" t="str" cm="1">
        <f t="array" ref="V134">IFERROR(IF(MATCH(C134, Details!C133:C460, 0), AllCurCo(INDEX(Details!AD133:AM460, MATCH(C134, Details!C133:C460, 0), 0)), ""), "")</f>
        <v/>
      </c>
      <c r="W134" s="4">
        <f>SUM(SumTCL(D134:W134,$D$7:$W$7),Details!AO143)</f>
        <v>22</v>
      </c>
      <c r="X134" s="4">
        <f>SUM(CurrGP(D134:W134,$D$7:$W$7),Details!AP143)</f>
        <v>79</v>
      </c>
      <c r="Y134" s="5">
        <f t="shared" si="12"/>
        <v>3.5899999141693115</v>
      </c>
      <c r="Z134" s="4" t="str">
        <f t="shared" si="13"/>
        <v>P</v>
      </c>
      <c r="AA134" s="4">
        <f>S200L!AD144</f>
        <v>83</v>
      </c>
      <c r="AB134" s="4">
        <f>S200L!AE144</f>
        <v>310</v>
      </c>
      <c r="AC134" s="5">
        <f t="shared" si="14"/>
        <v>3.7300000190734863</v>
      </c>
      <c r="AD134" s="4">
        <f t="shared" si="15"/>
        <v>105</v>
      </c>
      <c r="AE134" s="4">
        <f t="shared" si="16"/>
        <v>389</v>
      </c>
      <c r="AF134" s="5">
        <f t="shared" si="17"/>
        <v>3.7000000476837158</v>
      </c>
      <c r="AG134" s="3" t="str">
        <f>RemarksFirst(D134:W134,Details!AD143:AM143,S200L!AG144,AF134,$D$5:$W$5)</f>
        <v>PASS</v>
      </c>
    </row>
    <row r="135" spans="1:33" x14ac:dyDescent="0.35">
      <c r="A135" s="99">
        <v>128</v>
      </c>
      <c r="B135" s="3" t="str">
        <f>PROPER(Details!B144)</f>
        <v>Chukwudi, Praise Enyinna</v>
      </c>
      <c r="C135" s="22" t="str">
        <f>T(Details!C144)</f>
        <v>CMP/20/111071</v>
      </c>
      <c r="D135" s="18" t="s">
        <v>68</v>
      </c>
      <c r="E135" s="18" t="s">
        <v>71</v>
      </c>
      <c r="F135" s="18" t="s">
        <v>67</v>
      </c>
      <c r="G135" s="18" t="s">
        <v>68</v>
      </c>
      <c r="H135" s="18" t="s">
        <v>70</v>
      </c>
      <c r="I135" s="18" t="s">
        <v>69</v>
      </c>
      <c r="J135" s="18" t="s">
        <v>69</v>
      </c>
      <c r="K135" s="18" t="s">
        <v>68</v>
      </c>
      <c r="L135" s="18"/>
      <c r="M135" s="18"/>
      <c r="N135" s="18"/>
      <c r="O135" s="18"/>
      <c r="P135" s="18"/>
      <c r="Q135" s="18"/>
      <c r="R135" s="18"/>
      <c r="S135" s="18"/>
      <c r="T135" s="18"/>
      <c r="U135" s="18"/>
      <c r="V135" s="2" t="str" cm="1">
        <f t="array" ref="V135">IFERROR(IF(MATCH(C135, Details!C134:C461, 0), AllCurCo(INDEX(Details!AD134:AM461, MATCH(C135, Details!C134:C461, 0), 0)), ""), "")</f>
        <v/>
      </c>
      <c r="W135" s="4">
        <f>SUM(SumTCL(D135:W135,$D$7:$W$7),Details!AO144)</f>
        <v>22</v>
      </c>
      <c r="X135" s="4">
        <f>SUM(CurrGP(D135:W135,$D$7:$W$7),Details!AP144)</f>
        <v>70</v>
      </c>
      <c r="Y135" s="5">
        <f t="shared" si="12"/>
        <v>3.1800000667572021</v>
      </c>
      <c r="Z135" s="4" t="str">
        <f t="shared" si="13"/>
        <v>CO</v>
      </c>
      <c r="AA135" s="4">
        <f>S200L!AD145</f>
        <v>86</v>
      </c>
      <c r="AB135" s="4">
        <f>S200L!AE145</f>
        <v>296</v>
      </c>
      <c r="AC135" s="5">
        <f t="shared" si="14"/>
        <v>3.440000057220459</v>
      </c>
      <c r="AD135" s="4">
        <f t="shared" si="15"/>
        <v>108</v>
      </c>
      <c r="AE135" s="4">
        <f t="shared" si="16"/>
        <v>366</v>
      </c>
      <c r="AF135" s="5">
        <f t="shared" si="17"/>
        <v>3.3900001049041748</v>
      </c>
      <c r="AG135" s="3" t="str">
        <f>RemarksFirst(D135:W135,Details!AD144:AM144,S200L!AG145,AF135,$D$5:$W$5)</f>
        <v>CSC316,CSC218</v>
      </c>
    </row>
    <row r="136" spans="1:33" x14ac:dyDescent="0.35">
      <c r="A136" s="99">
        <v>129</v>
      </c>
      <c r="B136" s="3" t="str">
        <f>PROPER(Details!B145)</f>
        <v>Egbo, Chioma Precious</v>
      </c>
      <c r="C136" s="22" t="str">
        <f>T(Details!C145)</f>
        <v>CMP/20/111082</v>
      </c>
      <c r="D136" s="18" t="s">
        <v>68</v>
      </c>
      <c r="E136" s="18" t="s">
        <v>67</v>
      </c>
      <c r="F136" s="18" t="s">
        <v>69</v>
      </c>
      <c r="G136" s="18" t="s">
        <v>68</v>
      </c>
      <c r="H136" s="18" t="s">
        <v>68</v>
      </c>
      <c r="I136" s="18" t="s">
        <v>69</v>
      </c>
      <c r="J136" s="18" t="s">
        <v>69</v>
      </c>
      <c r="K136" s="18" t="s">
        <v>69</v>
      </c>
      <c r="L136" s="18"/>
      <c r="M136" s="18"/>
      <c r="N136" s="18"/>
      <c r="O136" s="18"/>
      <c r="P136" s="18"/>
      <c r="Q136" s="18"/>
      <c r="R136" s="18"/>
      <c r="S136" s="18"/>
      <c r="T136" s="18"/>
      <c r="U136" s="18"/>
      <c r="V136" s="2" t="str" cm="1">
        <f t="array" ref="V136">IFERROR(IF(MATCH(C136, Details!C135:C462, 0), AllCurCo(INDEX(Details!AD135:AM462, MATCH(C136, Details!C135:C462, 0), 0)), ""), "")</f>
        <v/>
      </c>
      <c r="W136" s="4">
        <f>SUM(SumTCL(D136:W136,$D$7:$W$7),Details!AO145)</f>
        <v>22</v>
      </c>
      <c r="X136" s="4">
        <f>SUM(CurrGP(D136:W136,$D$7:$W$7),Details!AP145)</f>
        <v>90</v>
      </c>
      <c r="Y136" s="5">
        <f t="shared" si="12"/>
        <v>4.0900001525878906</v>
      </c>
      <c r="Z136" s="4" t="str">
        <f t="shared" si="13"/>
        <v>P</v>
      </c>
      <c r="AA136" s="4">
        <f>S200L!AD146</f>
        <v>83</v>
      </c>
      <c r="AB136" s="4">
        <f>S200L!AE146</f>
        <v>356</v>
      </c>
      <c r="AC136" s="5">
        <f t="shared" si="14"/>
        <v>4.2899999618530273</v>
      </c>
      <c r="AD136" s="4">
        <f t="shared" si="15"/>
        <v>105</v>
      </c>
      <c r="AE136" s="4">
        <f t="shared" si="16"/>
        <v>446</v>
      </c>
      <c r="AF136" s="5">
        <f t="shared" si="17"/>
        <v>4.25</v>
      </c>
      <c r="AG136" s="3" t="str">
        <f>RemarksFirst(D136:W136,Details!AD145:AM145,S200L!AG146,AF136,$D$5:$W$5)</f>
        <v>COMMENDATION</v>
      </c>
    </row>
    <row r="137" spans="1:33" x14ac:dyDescent="0.35">
      <c r="A137" s="99">
        <v>130</v>
      </c>
      <c r="B137" s="3" t="str">
        <f>PROPER(Details!B146)</f>
        <v>Ugwuezi, Tochi</v>
      </c>
      <c r="C137" s="22" t="str">
        <f>T(Details!C146)</f>
        <v>CMP/20/111091</v>
      </c>
      <c r="D137" s="18" t="s">
        <v>67</v>
      </c>
      <c r="E137" s="18" t="s">
        <v>68</v>
      </c>
      <c r="F137" s="18" t="s">
        <v>69</v>
      </c>
      <c r="G137" s="18" t="s">
        <v>67</v>
      </c>
      <c r="H137" s="18" t="s">
        <v>67</v>
      </c>
      <c r="I137" s="18" t="s">
        <v>68</v>
      </c>
      <c r="J137" s="18" t="s">
        <v>69</v>
      </c>
      <c r="K137" s="18" t="s">
        <v>67</v>
      </c>
      <c r="L137" s="18"/>
      <c r="M137" s="18"/>
      <c r="N137" s="18"/>
      <c r="O137" s="18"/>
      <c r="P137" s="18"/>
      <c r="Q137" s="18"/>
      <c r="R137" s="18"/>
      <c r="S137" s="18"/>
      <c r="T137" s="18"/>
      <c r="U137" s="18"/>
      <c r="V137" s="2" t="str" cm="1">
        <f t="array" ref="V137">IFERROR(IF(MATCH(C137, Details!C136:C463, 0), AllCurCo(INDEX(Details!AD136:AM463, MATCH(C137, Details!C136:C463, 0), 0)), ""), "")</f>
        <v>CHM114 (1)C</v>
      </c>
      <c r="W137" s="4">
        <f>SUM(SumTCL(D137:W137,$D$7:$W$7),Details!AO146)</f>
        <v>23</v>
      </c>
      <c r="X137" s="4">
        <f>SUM(CurrGP(D137:W137,$D$7:$W$7),Details!AP146)</f>
        <v>92</v>
      </c>
      <c r="Y137" s="5">
        <f t="shared" si="12"/>
        <v>4</v>
      </c>
      <c r="Z137" s="4" t="str">
        <f t="shared" si="13"/>
        <v>P</v>
      </c>
      <c r="AA137" s="4">
        <f>S200L!AD147</f>
        <v>86</v>
      </c>
      <c r="AB137" s="4">
        <f>S200L!AE147</f>
        <v>332</v>
      </c>
      <c r="AC137" s="5">
        <f t="shared" si="14"/>
        <v>3.8599998950958252</v>
      </c>
      <c r="AD137" s="4">
        <f t="shared" si="15"/>
        <v>109</v>
      </c>
      <c r="AE137" s="4">
        <f t="shared" si="16"/>
        <v>424</v>
      </c>
      <c r="AF137" s="5">
        <f t="shared" si="17"/>
        <v>3.8900001049041748</v>
      </c>
      <c r="AG137" s="3" t="str">
        <f>RemarksFirst(D137:W137,Details!AD146:AM146,S200L!AG147,AF137,$D$5:$W$5)</f>
        <v>PASS</v>
      </c>
    </row>
    <row r="138" spans="1:33" x14ac:dyDescent="0.35">
      <c r="A138" s="99">
        <v>131</v>
      </c>
      <c r="B138" s="3" t="str">
        <f>PROPER(Details!B147)</f>
        <v>Emele, Precious Ikechukwu</v>
      </c>
      <c r="C138" s="22" t="str">
        <f>T(Details!C147)</f>
        <v>CMP/20/111097</v>
      </c>
      <c r="D138" s="18" t="s">
        <v>68</v>
      </c>
      <c r="E138" s="18" t="s">
        <v>71</v>
      </c>
      <c r="F138" s="18" t="s">
        <v>68</v>
      </c>
      <c r="G138" s="18" t="s">
        <v>67</v>
      </c>
      <c r="H138" s="18" t="s">
        <v>67</v>
      </c>
      <c r="I138" s="18" t="s">
        <v>68</v>
      </c>
      <c r="J138" s="18" t="s">
        <v>67</v>
      </c>
      <c r="K138" s="18" t="s">
        <v>67</v>
      </c>
      <c r="L138" s="18"/>
      <c r="M138" s="18"/>
      <c r="N138" s="18"/>
      <c r="O138" s="18"/>
      <c r="P138" s="18"/>
      <c r="Q138" s="18"/>
      <c r="R138" s="18"/>
      <c r="S138" s="18"/>
      <c r="T138" s="18"/>
      <c r="U138" s="18"/>
      <c r="V138" s="2" t="str" cm="1">
        <f t="array" ref="V138">IFERROR(IF(MATCH(C138, Details!C137:C464, 0), AllCurCo(INDEX(Details!AD137:AM464, MATCH(C138, Details!C137:C464, 0), 0)), ""), "")</f>
        <v/>
      </c>
      <c r="W138" s="4">
        <f>SUM(SumTCL(D138:W138,$D$7:$W$7),Details!AO147)</f>
        <v>22</v>
      </c>
      <c r="X138" s="4">
        <f>SUM(CurrGP(D138:W138,$D$7:$W$7),Details!AP147)</f>
        <v>75</v>
      </c>
      <c r="Y138" s="5">
        <f t="shared" si="12"/>
        <v>3.4100000858306885</v>
      </c>
      <c r="Z138" s="4" t="str">
        <f t="shared" si="13"/>
        <v>P</v>
      </c>
      <c r="AA138" s="4">
        <f>S200L!AD148</f>
        <v>86</v>
      </c>
      <c r="AB138" s="4">
        <f>S200L!AE148</f>
        <v>249</v>
      </c>
      <c r="AC138" s="5">
        <f t="shared" si="14"/>
        <v>2.9000000953674316</v>
      </c>
      <c r="AD138" s="4">
        <f t="shared" si="15"/>
        <v>108</v>
      </c>
      <c r="AE138" s="4">
        <f t="shared" si="16"/>
        <v>324</v>
      </c>
      <c r="AF138" s="5">
        <f t="shared" si="17"/>
        <v>3</v>
      </c>
      <c r="AG138" s="3" t="str">
        <f>RemarksFirst(D138:W138,Details!AD147:AM147,S200L!AG148,AF138,$D$5:$W$5)</f>
        <v>PASS</v>
      </c>
    </row>
    <row r="139" spans="1:33" x14ac:dyDescent="0.35">
      <c r="A139" s="99">
        <v>132</v>
      </c>
      <c r="B139" s="3" t="str">
        <f>PROPER(Details!B148)</f>
        <v>Agu, Emmanuelchibunna</v>
      </c>
      <c r="C139" s="22" t="str">
        <f>T(Details!C148)</f>
        <v>CMP/20/111099</v>
      </c>
      <c r="D139" s="18" t="s">
        <v>71</v>
      </c>
      <c r="E139" s="18" t="s">
        <v>68</v>
      </c>
      <c r="F139" s="18" t="s">
        <v>69</v>
      </c>
      <c r="G139" s="18" t="s">
        <v>67</v>
      </c>
      <c r="H139" s="18" t="s">
        <v>72</v>
      </c>
      <c r="I139" s="18" t="s">
        <v>67</v>
      </c>
      <c r="J139" s="18" t="s">
        <v>67</v>
      </c>
      <c r="K139" s="18" t="s">
        <v>68</v>
      </c>
      <c r="L139" s="18"/>
      <c r="M139" s="18"/>
      <c r="N139" s="18"/>
      <c r="O139" s="18"/>
      <c r="P139" s="18"/>
      <c r="Q139" s="18"/>
      <c r="R139" s="18"/>
      <c r="S139" s="18"/>
      <c r="T139" s="18"/>
      <c r="U139" s="18"/>
      <c r="V139" s="2" t="str" cm="1">
        <f t="array" ref="V139">IFERROR(IF(MATCH(C139, Details!C138:C465, 0), AllCurCo(INDEX(Details!AD138:AM465, MATCH(C139, Details!C138:C465, 0), 0)), ""), "")</f>
        <v/>
      </c>
      <c r="W139" s="4">
        <f>SUM(SumTCL(D139:W139,$D$7:$W$7),Details!AO148)</f>
        <v>22</v>
      </c>
      <c r="X139" s="4">
        <f>SUM(CurrGP(D139:W139,$D$7:$W$7),Details!AP148)</f>
        <v>72</v>
      </c>
      <c r="Y139" s="5">
        <f t="shared" si="12"/>
        <v>3.2699999809265137</v>
      </c>
      <c r="Z139" s="4" t="str">
        <f t="shared" si="13"/>
        <v>P</v>
      </c>
      <c r="AA139" s="4">
        <f>S200L!AD149</f>
        <v>84</v>
      </c>
      <c r="AB139" s="4">
        <f>S200L!AE149</f>
        <v>256</v>
      </c>
      <c r="AC139" s="5">
        <f t="shared" si="14"/>
        <v>3.0499999523162842</v>
      </c>
      <c r="AD139" s="4">
        <f t="shared" si="15"/>
        <v>106</v>
      </c>
      <c r="AE139" s="4">
        <f t="shared" si="16"/>
        <v>328</v>
      </c>
      <c r="AF139" s="5">
        <f t="shared" si="17"/>
        <v>3.0899999141693115</v>
      </c>
      <c r="AG139" s="3" t="str">
        <f>RemarksFirst(D139:W139,Details!AD148:AM148,S200L!AG149,AF139,$D$5:$W$5)</f>
        <v>GSS121</v>
      </c>
    </row>
    <row r="140" spans="1:33" x14ac:dyDescent="0.35">
      <c r="A140" s="99">
        <v>133</v>
      </c>
      <c r="B140" s="3" t="str">
        <f>PROPER(Details!B149)</f>
        <v>Ajah, Patience Ndidi</v>
      </c>
      <c r="C140" s="22" t="str">
        <f>T(Details!C149)</f>
        <v>CMP/20/111107</v>
      </c>
      <c r="D140" s="18" t="s">
        <v>67</v>
      </c>
      <c r="E140" s="18" t="s">
        <v>67</v>
      </c>
      <c r="F140" s="18" t="s">
        <v>68</v>
      </c>
      <c r="G140" s="18" t="s">
        <v>67</v>
      </c>
      <c r="H140" s="18" t="s">
        <v>68</v>
      </c>
      <c r="I140" s="18" t="s">
        <v>67</v>
      </c>
      <c r="J140" s="18" t="s">
        <v>69</v>
      </c>
      <c r="K140" s="18" t="s">
        <v>67</v>
      </c>
      <c r="L140" s="18"/>
      <c r="M140" s="18"/>
      <c r="N140" s="18"/>
      <c r="O140" s="18"/>
      <c r="P140" s="18"/>
      <c r="Q140" s="18"/>
      <c r="R140" s="18"/>
      <c r="S140" s="18"/>
      <c r="T140" s="18"/>
      <c r="U140" s="18"/>
      <c r="V140" s="2" t="str" cm="1">
        <f t="array" ref="V140">IFERROR(IF(MATCH(C140, Details!C139:C466, 0), AllCurCo(INDEX(Details!AD139:AM466, MATCH(C140, Details!C139:C466, 0), 0)), ""), "")</f>
        <v>MTH211 (3)C</v>
      </c>
      <c r="W140" s="4">
        <f>SUM(SumTCL(D140:W140,$D$7:$W$7),Details!AO149)</f>
        <v>25</v>
      </c>
      <c r="X140" s="4">
        <f>SUM(CurrGP(D140:W140,$D$7:$W$7),Details!AP149)</f>
        <v>94</v>
      </c>
      <c r="Y140" s="5">
        <f t="shared" si="12"/>
        <v>3.7599999904632568</v>
      </c>
      <c r="Z140" s="4" t="str">
        <f t="shared" si="13"/>
        <v>P</v>
      </c>
      <c r="AA140" s="4">
        <f>S200L!AD150</f>
        <v>83</v>
      </c>
      <c r="AB140" s="4">
        <f>S200L!AE150</f>
        <v>327</v>
      </c>
      <c r="AC140" s="5">
        <f t="shared" si="14"/>
        <v>3.940000057220459</v>
      </c>
      <c r="AD140" s="4">
        <f t="shared" si="15"/>
        <v>108</v>
      </c>
      <c r="AE140" s="4">
        <f t="shared" si="16"/>
        <v>421</v>
      </c>
      <c r="AF140" s="5">
        <f t="shared" si="17"/>
        <v>3.9000000953674316</v>
      </c>
      <c r="AG140" s="3" t="str">
        <f>RemarksFirst(D140:W140,Details!AD149:AM149,S200L!AG150,AF140,$D$5:$W$5)</f>
        <v>PASS</v>
      </c>
    </row>
    <row r="141" spans="1:33" x14ac:dyDescent="0.35">
      <c r="A141" s="99">
        <v>134</v>
      </c>
      <c r="B141" s="3" t="str">
        <f>PROPER(Details!B150)</f>
        <v>Nwankwo, Casmir Chidiebere</v>
      </c>
      <c r="C141" s="22" t="str">
        <f>T(Details!C150)</f>
        <v>CMP/20/111110</v>
      </c>
      <c r="D141" s="18" t="s">
        <v>68</v>
      </c>
      <c r="E141" s="18" t="s">
        <v>68</v>
      </c>
      <c r="F141" s="18" t="s">
        <v>69</v>
      </c>
      <c r="G141" s="18" t="s">
        <v>67</v>
      </c>
      <c r="H141" s="18" t="s">
        <v>69</v>
      </c>
      <c r="I141" s="18" t="s">
        <v>67</v>
      </c>
      <c r="J141" s="18" t="s">
        <v>69</v>
      </c>
      <c r="K141" s="18" t="s">
        <v>69</v>
      </c>
      <c r="L141" s="18"/>
      <c r="M141" s="18"/>
      <c r="N141" s="18"/>
      <c r="O141" s="18"/>
      <c r="P141" s="18"/>
      <c r="Q141" s="18"/>
      <c r="R141" s="18"/>
      <c r="S141" s="18"/>
      <c r="T141" s="18"/>
      <c r="U141" s="18"/>
      <c r="V141" s="2" t="str" cm="1">
        <f t="array" ref="V141">IFERROR(IF(MATCH(C141, Details!C140:C467, 0), AllCurCo(INDEX(Details!AD140:AM467, MATCH(C141, Details!C140:C467, 0), 0)), ""), "")</f>
        <v/>
      </c>
      <c r="W141" s="4">
        <f>SUM(SumTCL(D141:W141,$D$7:$W$7),Details!AO150)</f>
        <v>22</v>
      </c>
      <c r="X141" s="4">
        <f>SUM(CurrGP(D141:W141,$D$7:$W$7),Details!AP150)</f>
        <v>94</v>
      </c>
      <c r="Y141" s="5">
        <f t="shared" si="12"/>
        <v>4.2699999809265137</v>
      </c>
      <c r="Z141" s="4" t="str">
        <f t="shared" si="13"/>
        <v>P</v>
      </c>
      <c r="AA141" s="4">
        <f>S200L!AD151</f>
        <v>84</v>
      </c>
      <c r="AB141" s="4">
        <f>S200L!AE151</f>
        <v>332</v>
      </c>
      <c r="AC141" s="5">
        <f t="shared" si="14"/>
        <v>3.9500000476837158</v>
      </c>
      <c r="AD141" s="4">
        <f t="shared" si="15"/>
        <v>106</v>
      </c>
      <c r="AE141" s="4">
        <f t="shared" si="16"/>
        <v>426</v>
      </c>
      <c r="AF141" s="5">
        <f t="shared" si="17"/>
        <v>4.0199999809265137</v>
      </c>
      <c r="AG141" s="3" t="str">
        <f>RemarksFirst(D141:W141,Details!AD150:AM150,S200L!AG151,AF141,$D$5:$W$5)</f>
        <v>COMMENDATION</v>
      </c>
    </row>
    <row r="142" spans="1:33" x14ac:dyDescent="0.35">
      <c r="A142" s="99">
        <v>135</v>
      </c>
      <c r="B142" s="3" t="str">
        <f>PROPER(Details!B151)</f>
        <v xml:space="preserve">Nwora, Chukwuma  Emmanuel </v>
      </c>
      <c r="C142" s="22" t="str">
        <f>T(Details!C151)</f>
        <v>CMP/20/111114</v>
      </c>
      <c r="D142" s="18" t="s">
        <v>68</v>
      </c>
      <c r="E142" s="18" t="s">
        <v>67</v>
      </c>
      <c r="F142" s="18" t="s">
        <v>68</v>
      </c>
      <c r="G142" s="18" t="s">
        <v>67</v>
      </c>
      <c r="H142" s="18" t="s">
        <v>69</v>
      </c>
      <c r="I142" s="18" t="s">
        <v>69</v>
      </c>
      <c r="J142" s="18" t="s">
        <v>68</v>
      </c>
      <c r="K142" s="18" t="s">
        <v>69</v>
      </c>
      <c r="L142" s="18"/>
      <c r="M142" s="18"/>
      <c r="N142" s="18"/>
      <c r="O142" s="18"/>
      <c r="P142" s="18"/>
      <c r="Q142" s="18"/>
      <c r="R142" s="18"/>
      <c r="S142" s="18"/>
      <c r="T142" s="18"/>
      <c r="U142" s="18"/>
      <c r="V142" s="2" t="str" cm="1">
        <f t="array" ref="V142">IFERROR(IF(MATCH(C142, Details!C141:C468, 0), AllCurCo(INDEX(Details!AD141:AM468, MATCH(C142, Details!C141:C468, 0), 0)), ""), "")</f>
        <v/>
      </c>
      <c r="W142" s="4">
        <f>SUM(SumTCL(D142:W142,$D$7:$W$7),Details!AO151)</f>
        <v>22</v>
      </c>
      <c r="X142" s="4">
        <f>SUM(CurrGP(D142:W142,$D$7:$W$7),Details!AP151)</f>
        <v>87</v>
      </c>
      <c r="Y142" s="5">
        <f t="shared" si="12"/>
        <v>3.9500000476837158</v>
      </c>
      <c r="Z142" s="4" t="str">
        <f t="shared" si="13"/>
        <v>P</v>
      </c>
      <c r="AA142" s="4">
        <f>S200L!AD152</f>
        <v>83</v>
      </c>
      <c r="AB142" s="4">
        <f>S200L!AE152</f>
        <v>301</v>
      </c>
      <c r="AC142" s="5">
        <f t="shared" si="14"/>
        <v>3.630000114440918</v>
      </c>
      <c r="AD142" s="4">
        <f t="shared" si="15"/>
        <v>105</v>
      </c>
      <c r="AE142" s="4">
        <f t="shared" si="16"/>
        <v>388</v>
      </c>
      <c r="AF142" s="5">
        <f t="shared" si="17"/>
        <v>3.7000000476837158</v>
      </c>
      <c r="AG142" s="3" t="str">
        <f>RemarksFirst(D142:W142,Details!AD151:AM151,S200L!AG152,AF142,$D$5:$W$5)</f>
        <v>PASS</v>
      </c>
    </row>
    <row r="143" spans="1:33" x14ac:dyDescent="0.35">
      <c r="A143" s="99">
        <v>136</v>
      </c>
      <c r="B143" s="3" t="str">
        <f>PROPER(Details!B153)</f>
        <v>Okwuosa, Izunna Emmanuel</v>
      </c>
      <c r="C143" s="22" t="str">
        <f>T(Details!C153)</f>
        <v>CMP/20/111138</v>
      </c>
      <c r="D143" s="18" t="s">
        <v>71</v>
      </c>
      <c r="E143" s="18" t="s">
        <v>67</v>
      </c>
      <c r="F143" s="18" t="s">
        <v>67</v>
      </c>
      <c r="G143" s="18" t="s">
        <v>67</v>
      </c>
      <c r="H143" s="18" t="s">
        <v>69</v>
      </c>
      <c r="I143" s="18" t="s">
        <v>72</v>
      </c>
      <c r="J143" s="18" t="s">
        <v>69</v>
      </c>
      <c r="K143" s="18" t="s">
        <v>68</v>
      </c>
      <c r="L143" s="18"/>
      <c r="M143" s="18"/>
      <c r="N143" s="18"/>
      <c r="O143" s="18"/>
      <c r="P143" s="18"/>
      <c r="Q143" s="18"/>
      <c r="R143" s="18"/>
      <c r="S143" s="18"/>
      <c r="T143" s="18"/>
      <c r="U143" s="18"/>
      <c r="V143" s="2" t="str" cm="1">
        <f t="array" ref="V143">IFERROR(IF(MATCH(C143, Details!C142:C469, 0), AllCurCo(INDEX(Details!AD142:AM469, MATCH(C143, Details!C142:C469, 0), 0)), ""), "")</f>
        <v/>
      </c>
      <c r="W143" s="4">
        <v>22</v>
      </c>
      <c r="X143" s="4">
        <f>SUM(CurrGP(D143:W143,$D$7:$W$7),Details!AP153)</f>
        <v>89</v>
      </c>
      <c r="Y143" s="5">
        <f t="shared" si="12"/>
        <v>4.0500001907348633</v>
      </c>
      <c r="Z143" s="4" t="str">
        <f t="shared" si="13"/>
        <v>P</v>
      </c>
      <c r="AA143" s="4">
        <f>S200L!AD154</f>
        <v>85</v>
      </c>
      <c r="AB143" s="4">
        <f>S200L!AE154</f>
        <v>307</v>
      </c>
      <c r="AC143" s="5">
        <f t="shared" si="14"/>
        <v>3.6099998950958252</v>
      </c>
      <c r="AD143" s="4">
        <f t="shared" si="15"/>
        <v>107</v>
      </c>
      <c r="AE143" s="4">
        <f t="shared" si="16"/>
        <v>396</v>
      </c>
      <c r="AF143" s="5">
        <f t="shared" si="17"/>
        <v>3.7000000476837158</v>
      </c>
      <c r="AG143" s="3" t="str">
        <f>RemarksFirst(D143:W143,Details!AD153:AM153,S200L!AG154,AF143,$D$5:$W$5)</f>
        <v>CHM124</v>
      </c>
    </row>
    <row r="144" spans="1:33" x14ac:dyDescent="0.35">
      <c r="A144" s="99">
        <v>137</v>
      </c>
      <c r="B144" s="3" t="str">
        <f>PROPER(Details!B154)</f>
        <v>Dominic, Evans Onyebuchi</v>
      </c>
      <c r="C144" s="22" t="str">
        <f>T(Details!C154)</f>
        <v>CMP/20/111139</v>
      </c>
      <c r="D144" s="53" t="s">
        <v>69</v>
      </c>
      <c r="E144" s="53" t="s">
        <v>69</v>
      </c>
      <c r="F144" s="53" t="s">
        <v>69</v>
      </c>
      <c r="G144" s="53" t="s">
        <v>67</v>
      </c>
      <c r="H144" s="53" t="s">
        <v>69</v>
      </c>
      <c r="I144" s="18" t="s">
        <v>69</v>
      </c>
      <c r="J144" s="18" t="s">
        <v>69</v>
      </c>
      <c r="K144" s="53" t="s">
        <v>69</v>
      </c>
      <c r="L144" s="53"/>
      <c r="M144" s="18"/>
      <c r="N144" s="18"/>
      <c r="O144" s="18"/>
      <c r="P144" s="18"/>
      <c r="Q144" s="18"/>
      <c r="R144" s="18"/>
      <c r="S144" s="18"/>
      <c r="T144" s="18"/>
      <c r="U144" s="18"/>
      <c r="V144" s="2" t="str" cm="1">
        <f t="array" ref="V144">IFERROR(IF(MATCH(C144, Details!C143:C470, 0), AllCurCo(INDEX(Details!AD143:AM470, MATCH(C144, Details!C143:C470, 0), 0)), ""), "")</f>
        <v/>
      </c>
      <c r="W144" s="4">
        <f>SUM(SumTCL(D144:W144,$D$7:$W$7),Details!AO154)</f>
        <v>22</v>
      </c>
      <c r="X144" s="4">
        <f>SUM(CurrGP(D144:W144,$D$7:$W$7),Details!AP154)</f>
        <v>107</v>
      </c>
      <c r="Y144" s="5">
        <f t="shared" si="12"/>
        <v>4.8600001335144043</v>
      </c>
      <c r="Z144" s="4" t="str">
        <f t="shared" si="13"/>
        <v>P</v>
      </c>
      <c r="AA144" s="4">
        <f>S200L!AD155</f>
        <v>83</v>
      </c>
      <c r="AB144" s="4">
        <f>S200L!AE155</f>
        <v>400</v>
      </c>
      <c r="AC144" s="5">
        <f t="shared" si="14"/>
        <v>4.820000171661377</v>
      </c>
      <c r="AD144" s="4">
        <f t="shared" si="15"/>
        <v>105</v>
      </c>
      <c r="AE144" s="4">
        <f t="shared" si="16"/>
        <v>507</v>
      </c>
      <c r="AF144" s="5">
        <f t="shared" si="17"/>
        <v>4.8299999237060547</v>
      </c>
      <c r="AG144" s="3" t="str">
        <f>RemarksFirst(D144:W144,Details!AD154:AM154,S200L!AG155,AF144,$D$5:$W$5)</f>
        <v>COMMENDATION</v>
      </c>
    </row>
    <row r="145" spans="1:33" x14ac:dyDescent="0.35">
      <c r="A145" s="99">
        <v>138</v>
      </c>
      <c r="B145" s="3" t="str">
        <f>PROPER(Details!B155)</f>
        <v>Nwobodo, Chinasa Blessing</v>
      </c>
      <c r="C145" s="22" t="str">
        <f>T(Details!C155)</f>
        <v>CMP/20/111140</v>
      </c>
      <c r="D145" s="18" t="s">
        <v>72</v>
      </c>
      <c r="E145" s="18" t="s">
        <v>69</v>
      </c>
      <c r="F145" s="18" t="s">
        <v>69</v>
      </c>
      <c r="G145" s="18" t="s">
        <v>67</v>
      </c>
      <c r="H145" s="18" t="s">
        <v>69</v>
      </c>
      <c r="I145" s="53" t="s">
        <v>68</v>
      </c>
      <c r="J145" s="53" t="s">
        <v>69</v>
      </c>
      <c r="K145" s="18" t="s">
        <v>67</v>
      </c>
      <c r="L145" s="18"/>
      <c r="M145" s="18"/>
      <c r="N145" s="18"/>
      <c r="O145" s="18"/>
      <c r="P145" s="18"/>
      <c r="Q145" s="18"/>
      <c r="R145" s="18"/>
      <c r="S145" s="18"/>
      <c r="T145" s="18"/>
      <c r="U145" s="18"/>
      <c r="V145" s="2" t="str" cm="1">
        <f t="array" ref="V145">IFERROR(IF(MATCH(C145, Details!C144:C471, 0), AllCurCo(INDEX(Details!AD144:AM471, MATCH(C145, Details!C144:C471, 0), 0)), ""), "")</f>
        <v/>
      </c>
      <c r="W145" s="4">
        <f>SUM(SumTCL(D145:W145,$D$7:$W$7),Details!AO155)</f>
        <v>22</v>
      </c>
      <c r="X145" s="4">
        <f>SUM(CurrGP(D145:W145,$D$7:$W$7),Details!AP155)</f>
        <v>87</v>
      </c>
      <c r="Y145" s="5">
        <f t="shared" si="12"/>
        <v>3.9500000476837158</v>
      </c>
      <c r="Z145" s="4" t="str">
        <f t="shared" si="13"/>
        <v>P</v>
      </c>
      <c r="AA145" s="4">
        <f>S200L!AD156</f>
        <v>87</v>
      </c>
      <c r="AB145" s="4">
        <f>S200L!AE156</f>
        <v>306</v>
      </c>
      <c r="AC145" s="5">
        <f t="shared" si="14"/>
        <v>3.5199999809265137</v>
      </c>
      <c r="AD145" s="4">
        <f t="shared" si="15"/>
        <v>109</v>
      </c>
      <c r="AE145" s="4">
        <f t="shared" si="16"/>
        <v>393</v>
      </c>
      <c r="AF145" s="5">
        <f t="shared" si="17"/>
        <v>3.6099998950958252</v>
      </c>
      <c r="AG145" s="3" t="str">
        <f>RemarksFirst(D145:W145,Details!AD155:AM155,S200L!AG156,AF145,$D$5:$W$5)</f>
        <v>PASS</v>
      </c>
    </row>
    <row r="146" spans="1:33" x14ac:dyDescent="0.35">
      <c r="A146" s="99">
        <v>139</v>
      </c>
      <c r="B146" s="3" t="str">
        <f>PROPER(Details!B156)</f>
        <v>Lazarus, Kennedy Chihurumnanya</v>
      </c>
      <c r="C146" s="22" t="str">
        <f>T(Details!C156)</f>
        <v>CMP/20/111161</v>
      </c>
      <c r="D146" s="18" t="s">
        <v>71</v>
      </c>
      <c r="E146" s="18" t="s">
        <v>68</v>
      </c>
      <c r="F146" s="18" t="s">
        <v>72</v>
      </c>
      <c r="G146" s="18" t="s">
        <v>67</v>
      </c>
      <c r="H146" s="18" t="s">
        <v>69</v>
      </c>
      <c r="I146" s="18" t="s">
        <v>72</v>
      </c>
      <c r="J146" s="18" t="s">
        <v>67</v>
      </c>
      <c r="K146" s="18" t="s">
        <v>67</v>
      </c>
      <c r="L146" s="18"/>
      <c r="M146" s="18"/>
      <c r="N146" s="18"/>
      <c r="O146" s="18"/>
      <c r="P146" s="18"/>
      <c r="Q146" s="18"/>
      <c r="R146" s="18"/>
      <c r="S146" s="18"/>
      <c r="T146" s="18"/>
      <c r="U146" s="18"/>
      <c r="V146" s="2" t="str" cm="1">
        <f t="array" ref="V146">IFERROR(IF(MATCH(C146, Details!C145:C472, 0), AllCurCo(INDEX(Details!AD145:AM472, MATCH(C146, Details!C145:C472, 0), 0)), ""), "")</f>
        <v/>
      </c>
      <c r="W146" s="4">
        <f>SUM(SumTCL(D146:W146,$D$7:$W$7),Details!AO156)</f>
        <v>22</v>
      </c>
      <c r="X146" s="4">
        <f>SUM(CurrGP(D146:W146,$D$7:$W$7),Details!AP156)</f>
        <v>65</v>
      </c>
      <c r="Y146" s="5">
        <f t="shared" si="12"/>
        <v>2.9500000476837158</v>
      </c>
      <c r="Z146" s="4" t="str">
        <f t="shared" si="13"/>
        <v>P</v>
      </c>
      <c r="AA146" s="4">
        <f>S200L!AD157</f>
        <v>0</v>
      </c>
      <c r="AB146" s="4">
        <f>S200L!AE157</f>
        <v>0</v>
      </c>
      <c r="AC146" s="5">
        <f t="shared" si="14"/>
        <v>0</v>
      </c>
      <c r="AD146" s="4">
        <f t="shared" si="15"/>
        <v>22</v>
      </c>
      <c r="AE146" s="4">
        <f t="shared" si="16"/>
        <v>65</v>
      </c>
      <c r="AF146" s="5">
        <f t="shared" si="17"/>
        <v>2.9500000476837158</v>
      </c>
      <c r="AG146" s="3" t="str">
        <f>RemarksFirst(D146:W146,Details!AD156:AM156,S200L!AG157,AF146,$D$5:$W$5)</f>
        <v>PASS</v>
      </c>
    </row>
    <row r="147" spans="1:33" x14ac:dyDescent="0.35">
      <c r="A147" s="99">
        <v>140</v>
      </c>
      <c r="B147" s="3" t="str">
        <f>PROPER(Details!B157)</f>
        <v>Ezeme, Michael  Ugochukwu</v>
      </c>
      <c r="C147" s="22" t="str">
        <f>T(Details!C157)</f>
        <v>CMP/20/111169</v>
      </c>
      <c r="D147" s="18" t="s">
        <v>67</v>
      </c>
      <c r="E147" s="18" t="s">
        <v>67</v>
      </c>
      <c r="F147" s="18" t="s">
        <v>69</v>
      </c>
      <c r="G147" s="18" t="s">
        <v>67</v>
      </c>
      <c r="H147" s="18" t="s">
        <v>69</v>
      </c>
      <c r="I147" s="18" t="s">
        <v>67</v>
      </c>
      <c r="J147" s="18" t="s">
        <v>69</v>
      </c>
      <c r="K147" s="18" t="s">
        <v>67</v>
      </c>
      <c r="L147" s="18"/>
      <c r="M147" s="18"/>
      <c r="N147" s="18"/>
      <c r="O147" s="18"/>
      <c r="P147" s="18"/>
      <c r="Q147" s="18"/>
      <c r="R147" s="18"/>
      <c r="S147" s="18"/>
      <c r="T147" s="18"/>
      <c r="U147" s="18"/>
      <c r="V147" s="2" t="str" cm="1">
        <f t="array" ref="V147">IFERROR(IF(MATCH(C147, Details!C146:C473, 0), AllCurCo(INDEX(Details!AD146:AM473, MATCH(C147, Details!C146:C473, 0), 0)), ""), "")</f>
        <v/>
      </c>
      <c r="W147" s="4">
        <f>SUM(SumTCL(D147:W147,$D$7:$W$7),Details!AO157)</f>
        <v>22</v>
      </c>
      <c r="X147" s="4">
        <f>SUM(CurrGP(D147:W147,$D$7:$W$7),Details!AP157)</f>
        <v>97</v>
      </c>
      <c r="Y147" s="5">
        <f t="shared" si="12"/>
        <v>4.4099998474121094</v>
      </c>
      <c r="Z147" s="4" t="str">
        <f t="shared" si="13"/>
        <v>P</v>
      </c>
      <c r="AA147" s="4">
        <f>S200L!AD158</f>
        <v>84</v>
      </c>
      <c r="AB147" s="4">
        <f>S200L!AE158</f>
        <v>289</v>
      </c>
      <c r="AC147" s="5">
        <f t="shared" si="14"/>
        <v>3.440000057220459</v>
      </c>
      <c r="AD147" s="4">
        <f t="shared" si="15"/>
        <v>106</v>
      </c>
      <c r="AE147" s="4">
        <f t="shared" si="16"/>
        <v>386</v>
      </c>
      <c r="AF147" s="5">
        <f t="shared" si="17"/>
        <v>3.6400001049041748</v>
      </c>
      <c r="AG147" s="3" t="str">
        <f>RemarksFirst(D147:W147,Details!AD157:AM157,S200L!AG158,AF147,$D$5:$W$5)</f>
        <v>PASS</v>
      </c>
    </row>
    <row r="148" spans="1:33" x14ac:dyDescent="0.35">
      <c r="A148" s="99">
        <v>141</v>
      </c>
      <c r="B148" s="3" t="str">
        <f>PROPER(Details!B158)</f>
        <v>Benson-Tolufase, Okikiolu Emmanuel</v>
      </c>
      <c r="C148" s="22" t="str">
        <f>T(Details!C158)</f>
        <v>CMP/20/111173</v>
      </c>
      <c r="D148" s="18" t="s">
        <v>71</v>
      </c>
      <c r="E148" s="18" t="s">
        <v>68</v>
      </c>
      <c r="F148" s="18" t="s">
        <v>71</v>
      </c>
      <c r="G148" s="18" t="s">
        <v>67</v>
      </c>
      <c r="H148" s="18" t="s">
        <v>67</v>
      </c>
      <c r="I148" s="18" t="s">
        <v>68</v>
      </c>
      <c r="J148" s="18" t="s">
        <v>71</v>
      </c>
      <c r="K148" s="18" t="s">
        <v>69</v>
      </c>
      <c r="L148" s="18"/>
      <c r="M148" s="18"/>
      <c r="N148" s="18"/>
      <c r="O148" s="18"/>
      <c r="P148" s="18"/>
      <c r="Q148" s="18"/>
      <c r="R148" s="18"/>
      <c r="S148" s="18"/>
      <c r="T148" s="18"/>
      <c r="U148" s="18"/>
      <c r="V148" s="2" t="str" cm="1">
        <f t="array" ref="V148">IFERROR(IF(MATCH(C148, Details!C147:C474, 0), AllCurCo(INDEX(Details!AD147:AM474, MATCH(C148, Details!C147:C474, 0), 0)), ""), "")</f>
        <v/>
      </c>
      <c r="W148" s="4">
        <f>SUM(SumTCL(D148:W148,$D$7:$W$7),Details!AO158)</f>
        <v>22</v>
      </c>
      <c r="X148" s="4">
        <f>SUM(CurrGP(D148:W148,$D$7:$W$7),Details!AP158)</f>
        <v>67</v>
      </c>
      <c r="Y148" s="5">
        <f t="shared" si="12"/>
        <v>3.0499999523162842</v>
      </c>
      <c r="Z148" s="4" t="str">
        <f t="shared" si="13"/>
        <v>P</v>
      </c>
      <c r="AA148" s="4">
        <f>S200L!AD159</f>
        <v>87</v>
      </c>
      <c r="AB148" s="4">
        <f>S200L!AE159</f>
        <v>229</v>
      </c>
      <c r="AC148" s="5">
        <f t="shared" si="14"/>
        <v>2.630000114440918</v>
      </c>
      <c r="AD148" s="4">
        <f t="shared" si="15"/>
        <v>109</v>
      </c>
      <c r="AE148" s="4">
        <f t="shared" si="16"/>
        <v>296</v>
      </c>
      <c r="AF148" s="5">
        <f t="shared" si="17"/>
        <v>2.7200000286102295</v>
      </c>
      <c r="AG148" s="3" t="str">
        <f>RemarksFirst(D148:W148,Details!AD158:AM158,S200L!AG159,AF148,$D$5:$W$5)</f>
        <v>STA224</v>
      </c>
    </row>
    <row r="149" spans="1:33" x14ac:dyDescent="0.35">
      <c r="A149" s="99">
        <v>142</v>
      </c>
      <c r="B149" s="3" t="str">
        <f>PROPER(Details!B159)</f>
        <v>Abugu, Loveth Nwanneka</v>
      </c>
      <c r="C149" s="22" t="str">
        <f>T(Details!C159)</f>
        <v>CMP/20/111174</v>
      </c>
      <c r="D149" s="53" t="s">
        <v>71</v>
      </c>
      <c r="E149" s="53" t="s">
        <v>68</v>
      </c>
      <c r="F149" s="53" t="s">
        <v>67</v>
      </c>
      <c r="G149" s="53" t="s">
        <v>67</v>
      </c>
      <c r="H149" s="53" t="s">
        <v>69</v>
      </c>
      <c r="I149" s="53" t="s">
        <v>72</v>
      </c>
      <c r="J149" s="18" t="s">
        <v>71</v>
      </c>
      <c r="K149" s="53" t="s">
        <v>69</v>
      </c>
      <c r="L149" s="53"/>
      <c r="M149" s="18"/>
      <c r="N149" s="18"/>
      <c r="O149" s="18"/>
      <c r="P149" s="18"/>
      <c r="Q149" s="18"/>
      <c r="R149" s="18"/>
      <c r="S149" s="18"/>
      <c r="T149" s="18"/>
      <c r="U149" s="18"/>
      <c r="V149" s="2" t="str" cm="1">
        <f t="array" ref="V149">IFERROR(IF(MATCH(C149, Details!C148:C475, 0), AllCurCo(INDEX(Details!AD148:AM475, MATCH(C149, Details!C148:C475, 0), 0)), ""), "")</f>
        <v/>
      </c>
      <c r="W149" s="4">
        <f>SUM(SumTCL(D149:W149,$D$7:$W$7),Details!AO159)</f>
        <v>22</v>
      </c>
      <c r="X149" s="4">
        <f>SUM(CurrGP(D149:W149,$D$7:$W$7),Details!AP159)</f>
        <v>70</v>
      </c>
      <c r="Y149" s="5">
        <f t="shared" si="12"/>
        <v>3.1800000667572021</v>
      </c>
      <c r="Z149" s="4" t="str">
        <f t="shared" si="13"/>
        <v>P</v>
      </c>
      <c r="AA149" s="4">
        <f>S200L!AD160</f>
        <v>83</v>
      </c>
      <c r="AB149" s="4">
        <f>S200L!AE160</f>
        <v>268</v>
      </c>
      <c r="AC149" s="5">
        <f t="shared" si="14"/>
        <v>3.2300000190734863</v>
      </c>
      <c r="AD149" s="4">
        <f t="shared" si="15"/>
        <v>105</v>
      </c>
      <c r="AE149" s="4">
        <f t="shared" si="16"/>
        <v>338</v>
      </c>
      <c r="AF149" s="5">
        <f t="shared" si="17"/>
        <v>3.2200000286102295</v>
      </c>
      <c r="AG149" s="3" t="str">
        <f>RemarksFirst(D149:W149,Details!AD159:AM159,S200L!AG160,AF149,$D$5:$W$5)</f>
        <v>PASS</v>
      </c>
    </row>
    <row r="150" spans="1:33" x14ac:dyDescent="0.35">
      <c r="A150" s="99">
        <v>143</v>
      </c>
      <c r="B150" s="3" t="str">
        <f>PROPER(Details!B160)</f>
        <v>Ikwuegbu, Augustine Chizaram</v>
      </c>
      <c r="C150" s="22" t="str">
        <f>T(Details!C160)</f>
        <v>CMP/20/111181</v>
      </c>
      <c r="D150" s="18" t="s">
        <v>67</v>
      </c>
      <c r="E150" s="18" t="s">
        <v>68</v>
      </c>
      <c r="F150" s="18" t="s">
        <v>68</v>
      </c>
      <c r="G150" s="18" t="s">
        <v>68</v>
      </c>
      <c r="H150" s="18" t="s">
        <v>67</v>
      </c>
      <c r="I150" s="18" t="s">
        <v>67</v>
      </c>
      <c r="J150" s="18" t="s">
        <v>68</v>
      </c>
      <c r="K150" s="18" t="s">
        <v>67</v>
      </c>
      <c r="L150" s="18"/>
      <c r="M150" s="18"/>
      <c r="N150" s="18"/>
      <c r="O150" s="18"/>
      <c r="P150" s="18"/>
      <c r="Q150" s="18"/>
      <c r="R150" s="18"/>
      <c r="S150" s="18"/>
      <c r="T150" s="18"/>
      <c r="U150" s="18"/>
      <c r="V150" s="2" t="str" cm="1">
        <f t="array" ref="V150">IFERROR(IF(MATCH(C150, Details!C149:C476, 0), AllCurCo(INDEX(Details!AD149:AM476, MATCH(C150, Details!C149:C476, 0), 0)), ""), "")</f>
        <v/>
      </c>
      <c r="W150" s="4">
        <f>SUM(SumTCL(D150:W150,$D$7:$W$7),Details!AO160)</f>
        <v>22</v>
      </c>
      <c r="X150" s="4">
        <f>SUM(CurrGP(D150:W150,$D$7:$W$7),Details!AP160)</f>
        <v>77</v>
      </c>
      <c r="Y150" s="5">
        <f t="shared" si="12"/>
        <v>3.5</v>
      </c>
      <c r="Z150" s="4" t="str">
        <f t="shared" si="13"/>
        <v>P</v>
      </c>
      <c r="AA150" s="4">
        <f>S200L!AD161</f>
        <v>83</v>
      </c>
      <c r="AB150" s="4">
        <f>S200L!AE161</f>
        <v>331</v>
      </c>
      <c r="AC150" s="5">
        <f t="shared" si="14"/>
        <v>3.9900000095367432</v>
      </c>
      <c r="AD150" s="4">
        <f t="shared" si="15"/>
        <v>105</v>
      </c>
      <c r="AE150" s="4">
        <f t="shared" si="16"/>
        <v>408</v>
      </c>
      <c r="AF150" s="5">
        <f t="shared" si="17"/>
        <v>3.8900001049041748</v>
      </c>
      <c r="AG150" s="3" t="str">
        <f>RemarksFirst(D150:W150,Details!AD160:AM160,S200L!AG161,AF150,$D$5:$W$5)</f>
        <v>PASS</v>
      </c>
    </row>
    <row r="151" spans="1:33" x14ac:dyDescent="0.35">
      <c r="A151" s="99">
        <v>144</v>
      </c>
      <c r="B151" s="3" t="str">
        <f>PROPER(Details!B161)</f>
        <v>Alex, Maduabuchi Chimaobi</v>
      </c>
      <c r="C151" s="22" t="str">
        <f>T(Details!C161)</f>
        <v>CMP/20/111187</v>
      </c>
      <c r="D151" s="18" t="s">
        <v>72</v>
      </c>
      <c r="E151" s="18" t="s">
        <v>68</v>
      </c>
      <c r="F151" s="18" t="s">
        <v>68</v>
      </c>
      <c r="G151" s="18" t="s">
        <v>67</v>
      </c>
      <c r="H151" s="18" t="s">
        <v>67</v>
      </c>
      <c r="I151" s="18" t="s">
        <v>68</v>
      </c>
      <c r="J151" s="18" t="s">
        <v>68</v>
      </c>
      <c r="K151" s="18" t="s">
        <v>68</v>
      </c>
      <c r="L151" s="18"/>
      <c r="M151" s="18"/>
      <c r="N151" s="18"/>
      <c r="O151" s="18"/>
      <c r="P151" s="18"/>
      <c r="Q151" s="18"/>
      <c r="R151" s="18"/>
      <c r="S151" s="18"/>
      <c r="T151" s="18"/>
      <c r="U151" s="18"/>
      <c r="V151" s="2" t="str" cm="1">
        <f t="array" ref="V151">IFERROR(IF(MATCH(C151, Details!C150:C477, 0), AllCurCo(INDEX(Details!AD150:AM477, MATCH(C151, Details!C150:C477, 0), 0)), ""), "")</f>
        <v/>
      </c>
      <c r="W151" s="4">
        <f>SUM(SumTCL(D151:W151,$D$7:$W$7),Details!AO161)</f>
        <v>22</v>
      </c>
      <c r="X151" s="4">
        <f>SUM(CurrGP(D151:W151,$D$7:$W$7),Details!AP161)</f>
        <v>66</v>
      </c>
      <c r="Y151" s="5">
        <f t="shared" si="12"/>
        <v>3</v>
      </c>
      <c r="Z151" s="4" t="str">
        <f t="shared" si="13"/>
        <v>P</v>
      </c>
      <c r="AA151" s="4">
        <f>S200L!AD162</f>
        <v>83</v>
      </c>
      <c r="AB151" s="4">
        <f>S200L!AE162</f>
        <v>278</v>
      </c>
      <c r="AC151" s="5">
        <f t="shared" si="14"/>
        <v>3.3499999046325684</v>
      </c>
      <c r="AD151" s="4">
        <f t="shared" si="15"/>
        <v>105</v>
      </c>
      <c r="AE151" s="4">
        <f t="shared" si="16"/>
        <v>344</v>
      </c>
      <c r="AF151" s="5">
        <f t="shared" si="17"/>
        <v>3.2799999713897705</v>
      </c>
      <c r="AG151" s="3" t="str">
        <f>RemarksFirst(D151:W151,Details!AD161:AM161,S200L!AG162,AF151,$D$5:$W$5)</f>
        <v>PASS</v>
      </c>
    </row>
    <row r="152" spans="1:33" x14ac:dyDescent="0.35">
      <c r="A152" s="99">
        <v>145</v>
      </c>
      <c r="B152" s="3" t="str">
        <f>PROPER(Details!B162)</f>
        <v>Ikediuwa, Onyedikachi Solomon</v>
      </c>
      <c r="C152" s="22" t="str">
        <f>T(Details!C162)</f>
        <v>CMP/20/111188</v>
      </c>
      <c r="D152" s="18" t="s">
        <v>67</v>
      </c>
      <c r="E152" s="18" t="s">
        <v>69</v>
      </c>
      <c r="F152" s="18" t="s">
        <v>69</v>
      </c>
      <c r="G152" s="18" t="s">
        <v>69</v>
      </c>
      <c r="H152" s="18" t="s">
        <v>67</v>
      </c>
      <c r="I152" s="18" t="s">
        <v>68</v>
      </c>
      <c r="J152" s="18" t="s">
        <v>69</v>
      </c>
      <c r="K152" s="18" t="s">
        <v>69</v>
      </c>
      <c r="L152" s="18"/>
      <c r="M152" s="18"/>
      <c r="N152" s="18"/>
      <c r="O152" s="18"/>
      <c r="P152" s="18"/>
      <c r="Q152" s="18"/>
      <c r="R152" s="18"/>
      <c r="S152" s="18"/>
      <c r="T152" s="18"/>
      <c r="U152" s="18"/>
      <c r="V152" s="2" t="str" cm="1">
        <f t="array" ref="V152">IFERROR(IF(MATCH(C152, Details!C151:C478, 0), AllCurCo(INDEX(Details!AD151:AM478, MATCH(C152, Details!C151:C478, 0), 0)), ""), "")</f>
        <v/>
      </c>
      <c r="W152" s="4">
        <f>SUM(SumTCL(D152:W152,$D$7:$W$7),Details!AO162)</f>
        <v>22</v>
      </c>
      <c r="X152" s="4">
        <f>SUM(CurrGP(D152:W152,$D$7:$W$7),Details!AP162)</f>
        <v>98</v>
      </c>
      <c r="Y152" s="5">
        <f t="shared" si="12"/>
        <v>4.4499998092651367</v>
      </c>
      <c r="Z152" s="4" t="str">
        <f t="shared" si="13"/>
        <v>P</v>
      </c>
      <c r="AA152" s="4">
        <f>S200L!AD163</f>
        <v>83</v>
      </c>
      <c r="AB152" s="4">
        <f>S200L!AE163</f>
        <v>352</v>
      </c>
      <c r="AC152" s="5">
        <f t="shared" si="14"/>
        <v>4.2399997711181641</v>
      </c>
      <c r="AD152" s="4">
        <f t="shared" si="15"/>
        <v>105</v>
      </c>
      <c r="AE152" s="4">
        <f t="shared" si="16"/>
        <v>450</v>
      </c>
      <c r="AF152" s="5">
        <f t="shared" si="17"/>
        <v>4.2899999618530273</v>
      </c>
      <c r="AG152" s="3" t="str">
        <f>RemarksFirst(D152:W152,Details!AD162:AM162,S200L!AG163,AF152,$D$5:$W$5)</f>
        <v>COMMENDATION</v>
      </c>
    </row>
    <row r="153" spans="1:33" x14ac:dyDescent="0.35">
      <c r="A153" s="99">
        <v>146</v>
      </c>
      <c r="B153" s="3" t="str">
        <f>PROPER(Details!B163)</f>
        <v>Chikere, Obinna Munachiso</v>
      </c>
      <c r="C153" s="22" t="str">
        <f>T(Details!C163)</f>
        <v>CMP/20/111215</v>
      </c>
      <c r="D153" s="18" t="s">
        <v>68</v>
      </c>
      <c r="E153" s="18" t="s">
        <v>67</v>
      </c>
      <c r="F153" s="18" t="s">
        <v>68</v>
      </c>
      <c r="G153" s="18" t="s">
        <v>67</v>
      </c>
      <c r="H153" s="18" t="s">
        <v>69</v>
      </c>
      <c r="I153" s="18" t="s">
        <v>69</v>
      </c>
      <c r="J153" s="18" t="s">
        <v>69</v>
      </c>
      <c r="K153" s="18" t="s">
        <v>67</v>
      </c>
      <c r="L153" s="18"/>
      <c r="M153" s="18"/>
      <c r="N153" s="18"/>
      <c r="O153" s="18"/>
      <c r="P153" s="18"/>
      <c r="Q153" s="18"/>
      <c r="R153" s="18"/>
      <c r="S153" s="18"/>
      <c r="T153" s="18"/>
      <c r="U153" s="18"/>
      <c r="V153" s="2" t="str" cm="1">
        <f t="array" ref="V153">IFERROR(IF(MATCH(C153, Details!C152:C479, 0), AllCurCo(INDEX(Details!AD152:AM479, MATCH(C153, Details!C152:C479, 0), 0)), ""), "")</f>
        <v/>
      </c>
      <c r="W153" s="4">
        <f>SUM(SumTCL(D153:W153,$D$7:$W$7),Details!AO163)</f>
        <v>22</v>
      </c>
      <c r="X153" s="4">
        <f>SUM(CurrGP(D153:W153,$D$7:$W$7),Details!AP163)</f>
        <v>91</v>
      </c>
      <c r="Y153" s="5">
        <f t="shared" si="12"/>
        <v>4.1399998664855957</v>
      </c>
      <c r="Z153" s="4" t="str">
        <f t="shared" si="13"/>
        <v>P</v>
      </c>
      <c r="AA153" s="4">
        <f>S200L!AD164</f>
        <v>83</v>
      </c>
      <c r="AB153" s="4">
        <f>S200L!AE164</f>
        <v>389</v>
      </c>
      <c r="AC153" s="5">
        <f t="shared" si="14"/>
        <v>4.690000057220459</v>
      </c>
      <c r="AD153" s="4">
        <f t="shared" si="15"/>
        <v>105</v>
      </c>
      <c r="AE153" s="4">
        <f t="shared" si="16"/>
        <v>480</v>
      </c>
      <c r="AF153" s="5">
        <f t="shared" si="17"/>
        <v>4.570000171661377</v>
      </c>
      <c r="AG153" s="3" t="str">
        <f>RemarksFirst(D153:W153,Details!AD163:AM163,S200L!AG164,AF153,$D$5:$W$5)</f>
        <v>COMMENDATION</v>
      </c>
    </row>
    <row r="154" spans="1:33" ht="26" customHeight="1" x14ac:dyDescent="0.35">
      <c r="A154" s="99">
        <v>147</v>
      </c>
      <c r="B154" s="3" t="str">
        <f>PROPER(Details!B164)</f>
        <v>Agbawo, Ikechukwu Austin</v>
      </c>
      <c r="C154" s="22" t="str">
        <f>T(Details!C164)</f>
        <v>CMP/20/111231</v>
      </c>
      <c r="D154" s="18" t="s">
        <v>68</v>
      </c>
      <c r="E154" s="18" t="s">
        <v>68</v>
      </c>
      <c r="F154" s="18" t="s">
        <v>68</v>
      </c>
      <c r="G154" s="18" t="s">
        <v>68</v>
      </c>
      <c r="H154" s="18" t="s">
        <v>67</v>
      </c>
      <c r="I154" s="18" t="s">
        <v>71</v>
      </c>
      <c r="J154" s="18" t="s">
        <v>69</v>
      </c>
      <c r="K154" s="18" t="s">
        <v>69</v>
      </c>
      <c r="L154" s="18"/>
      <c r="M154" s="18"/>
      <c r="N154" s="18"/>
      <c r="O154" s="18"/>
      <c r="P154" s="18"/>
      <c r="Q154" s="18"/>
      <c r="R154" s="18"/>
      <c r="S154" s="18"/>
      <c r="T154" s="18"/>
      <c r="U154" s="18"/>
      <c r="V154" s="2" t="str" cm="1">
        <f t="array" ref="V154">IFERROR(IF(MATCH(C154, Details!C153:C480, 0), AllCurCo(INDEX(Details!AD153:AM480, MATCH(C154, Details!C153:C480, 0), 0)), ""), "")</f>
        <v>MTH211 (3)B</v>
      </c>
      <c r="W154" s="4">
        <f>SUM(SumTCL(D154:W154,$D$7:$W$7),Details!AO164)</f>
        <v>25</v>
      </c>
      <c r="X154" s="4">
        <f>SUM(CurrGP(D154:W154,$D$7:$W$7),Details!AP164)</f>
        <v>88</v>
      </c>
      <c r="Y154" s="5">
        <f t="shared" si="12"/>
        <v>3.5199999809265137</v>
      </c>
      <c r="Z154" s="4" t="str">
        <f t="shared" si="13"/>
        <v>P</v>
      </c>
      <c r="AA154" s="4">
        <f>S200L!AD165</f>
        <v>83</v>
      </c>
      <c r="AB154" s="4">
        <f>S200L!AE165</f>
        <v>259</v>
      </c>
      <c r="AC154" s="5">
        <f t="shared" si="14"/>
        <v>3.119999885559082</v>
      </c>
      <c r="AD154" s="4">
        <f t="shared" si="15"/>
        <v>108</v>
      </c>
      <c r="AE154" s="4">
        <f t="shared" si="16"/>
        <v>347</v>
      </c>
      <c r="AF154" s="5">
        <f t="shared" si="17"/>
        <v>3.2100000381469727</v>
      </c>
      <c r="AG154" s="3" t="str">
        <f>RemarksFirst(D154:W154,Details!AD164:AM164,S200L!AG165,AF154,$D$5:$W$5)</f>
        <v>PASS</v>
      </c>
    </row>
    <row r="155" spans="1:33" x14ac:dyDescent="0.35">
      <c r="A155" s="99">
        <v>148</v>
      </c>
      <c r="B155" s="3" t="str">
        <f>PROPER(Details!B165)</f>
        <v>Onyekaozuru, Chioma Grace</v>
      </c>
      <c r="C155" s="22" t="str">
        <f>T(Details!C165)</f>
        <v>CMP/20/111238</v>
      </c>
      <c r="D155" s="18" t="s">
        <v>67</v>
      </c>
      <c r="E155" s="18" t="s">
        <v>67</v>
      </c>
      <c r="F155" s="18" t="s">
        <v>71</v>
      </c>
      <c r="G155" s="18" t="s">
        <v>67</v>
      </c>
      <c r="H155" s="18" t="s">
        <v>68</v>
      </c>
      <c r="I155" s="18" t="s">
        <v>68</v>
      </c>
      <c r="J155" s="18" t="s">
        <v>68</v>
      </c>
      <c r="K155" s="18" t="s">
        <v>67</v>
      </c>
      <c r="L155" s="18"/>
      <c r="M155" s="18"/>
      <c r="N155" s="18"/>
      <c r="O155" s="18"/>
      <c r="P155" s="18"/>
      <c r="Q155" s="18"/>
      <c r="R155" s="18"/>
      <c r="S155" s="18"/>
      <c r="T155" s="18"/>
      <c r="U155" s="18"/>
      <c r="V155" s="2" t="str" cm="1">
        <f t="array" ref="V155">IFERROR(IF(MATCH(C155, Details!C154:C481, 0), AllCurCo(INDEX(Details!AD154:AM481, MATCH(C155, Details!C154:C481, 0), 0)), ""), "")</f>
        <v/>
      </c>
      <c r="W155" s="4">
        <f>SUM(SumTCL(D155:W155,$D$7:$W$7),Details!AO165)</f>
        <v>22</v>
      </c>
      <c r="X155" s="4">
        <f>SUM(CurrGP(D155:W155,$D$7:$W$7),Details!AP165)</f>
        <v>73</v>
      </c>
      <c r="Y155" s="5">
        <f t="shared" si="12"/>
        <v>3.3199999332427979</v>
      </c>
      <c r="Z155" s="4" t="str">
        <f t="shared" si="13"/>
        <v>P</v>
      </c>
      <c r="AA155" s="4">
        <f>S200L!AD166</f>
        <v>86</v>
      </c>
      <c r="AB155" s="4">
        <f>S200L!AE166</f>
        <v>276</v>
      </c>
      <c r="AC155" s="5">
        <f t="shared" si="14"/>
        <v>3.2100000381469727</v>
      </c>
      <c r="AD155" s="4">
        <f t="shared" si="15"/>
        <v>108</v>
      </c>
      <c r="AE155" s="4">
        <f t="shared" si="16"/>
        <v>349</v>
      </c>
      <c r="AF155" s="5">
        <f t="shared" si="17"/>
        <v>3.2300000190734863</v>
      </c>
      <c r="AG155" s="3" t="str">
        <f>RemarksFirst(D155:W155,Details!AD165:AM165,S200L!AG166,AF155,$D$5:$W$5)</f>
        <v>PASS</v>
      </c>
    </row>
    <row r="156" spans="1:33" x14ac:dyDescent="0.35">
      <c r="A156" s="99">
        <v>149</v>
      </c>
      <c r="B156" s="3" t="str">
        <f>PROPER(Details!B166)</f>
        <v>Ihejirika, Chijindu Paschal</v>
      </c>
      <c r="C156" s="22" t="str">
        <f>T(Details!C166)</f>
        <v>CMP/20/111240</v>
      </c>
      <c r="D156" s="18" t="s">
        <v>67</v>
      </c>
      <c r="E156" s="18" t="s">
        <v>69</v>
      </c>
      <c r="F156" s="18" t="s">
        <v>67</v>
      </c>
      <c r="G156" s="18" t="s">
        <v>67</v>
      </c>
      <c r="H156" s="18" t="s">
        <v>69</v>
      </c>
      <c r="I156" s="18" t="s">
        <v>68</v>
      </c>
      <c r="J156" s="18" t="s">
        <v>69</v>
      </c>
      <c r="K156" s="18" t="s">
        <v>67</v>
      </c>
      <c r="L156" s="18"/>
      <c r="M156" s="18"/>
      <c r="N156" s="18"/>
      <c r="O156" s="18"/>
      <c r="P156" s="18"/>
      <c r="Q156" s="18"/>
      <c r="R156" s="18"/>
      <c r="S156" s="18"/>
      <c r="T156" s="18"/>
      <c r="U156" s="18"/>
      <c r="V156" s="2" t="str" cm="1">
        <f t="array" ref="V156">IFERROR(IF(MATCH(C156, Details!C155:C482, 0), AllCurCo(INDEX(Details!AD155:AM482, MATCH(C156, Details!C155:C482, 0), 0)), ""), "")</f>
        <v/>
      </c>
      <c r="W156" s="4">
        <f>SUM(SumTCL(D156:W156,$D$7:$W$7),Details!AO166)</f>
        <v>22</v>
      </c>
      <c r="X156" s="4">
        <f>SUM(CurrGP(D156:W156,$D$7:$W$7),Details!AP166)</f>
        <v>93</v>
      </c>
      <c r="Y156" s="5">
        <f t="shared" si="12"/>
        <v>4.2300000190734863</v>
      </c>
      <c r="Z156" s="4" t="str">
        <f t="shared" si="13"/>
        <v>P</v>
      </c>
      <c r="AA156" s="4">
        <f>S200L!AD167</f>
        <v>83</v>
      </c>
      <c r="AB156" s="4">
        <f>S200L!AE167</f>
        <v>375</v>
      </c>
      <c r="AC156" s="5">
        <f t="shared" si="14"/>
        <v>4.5199999809265137</v>
      </c>
      <c r="AD156" s="4">
        <f t="shared" si="15"/>
        <v>105</v>
      </c>
      <c r="AE156" s="4">
        <f t="shared" si="16"/>
        <v>468</v>
      </c>
      <c r="AF156" s="5">
        <f t="shared" si="17"/>
        <v>4.4600000381469727</v>
      </c>
      <c r="AG156" s="3" t="str">
        <f>RemarksFirst(D156:W156,Details!AD166:AM166,S200L!AG167,AF156,$D$5:$W$5)</f>
        <v>COMMENDATION</v>
      </c>
    </row>
    <row r="157" spans="1:33" x14ac:dyDescent="0.35">
      <c r="A157" s="99">
        <v>150</v>
      </c>
      <c r="B157" s="3" t="str">
        <f>PROPER(Details!B167)</f>
        <v>Otogboro, Nmesoma Stephen</v>
      </c>
      <c r="C157" s="22" t="str">
        <f>T(Details!C167)</f>
        <v>CMP/20/111269</v>
      </c>
      <c r="D157" s="18" t="s">
        <v>72</v>
      </c>
      <c r="E157" s="18" t="s">
        <v>67</v>
      </c>
      <c r="F157" s="18" t="s">
        <v>67</v>
      </c>
      <c r="G157" s="18" t="s">
        <v>67</v>
      </c>
      <c r="H157" s="18" t="s">
        <v>69</v>
      </c>
      <c r="I157" s="18" t="s">
        <v>67</v>
      </c>
      <c r="J157" s="18" t="s">
        <v>67</v>
      </c>
      <c r="K157" s="18" t="s">
        <v>67</v>
      </c>
      <c r="L157" s="18"/>
      <c r="M157" s="18"/>
      <c r="N157" s="18"/>
      <c r="O157" s="18"/>
      <c r="P157" s="18"/>
      <c r="Q157" s="18"/>
      <c r="R157" s="18"/>
      <c r="S157" s="18"/>
      <c r="T157" s="18"/>
      <c r="U157" s="18"/>
      <c r="V157" s="2" t="str" cm="1">
        <f t="array" ref="V157">IFERROR(IF(MATCH(C157, Details!C156:C483, 0), AllCurCo(INDEX(Details!AD156:AM483, MATCH(C157, Details!C156:C483, 0), 0)), ""), "")</f>
        <v/>
      </c>
      <c r="W157" s="4">
        <f>SUM(SumTCL(D157:W157,$D$7:$W$7),Details!AO167)</f>
        <v>22</v>
      </c>
      <c r="X157" s="4">
        <f>SUM(CurrGP(D157:W157,$D$7:$W$7),Details!AP167)</f>
        <v>82</v>
      </c>
      <c r="Y157" s="5">
        <f t="shared" si="12"/>
        <v>3.7300000190734863</v>
      </c>
      <c r="Z157" s="4" t="str">
        <f t="shared" si="13"/>
        <v>P</v>
      </c>
      <c r="AA157" s="4">
        <f>S200L!AD168</f>
        <v>83</v>
      </c>
      <c r="AB157" s="4">
        <f>S200L!AE168</f>
        <v>328</v>
      </c>
      <c r="AC157" s="5">
        <f t="shared" si="14"/>
        <v>3.9500000476837158</v>
      </c>
      <c r="AD157" s="4">
        <f t="shared" si="15"/>
        <v>105</v>
      </c>
      <c r="AE157" s="4">
        <f t="shared" si="16"/>
        <v>410</v>
      </c>
      <c r="AF157" s="5">
        <f t="shared" si="17"/>
        <v>3.9000000953674316</v>
      </c>
      <c r="AG157" s="3" t="str">
        <f>RemarksFirst(D157:W157,Details!AD167:AM167,S200L!AG168,AF157,$D$5:$W$5)</f>
        <v>PASS</v>
      </c>
    </row>
    <row r="158" spans="1:33" x14ac:dyDescent="0.35">
      <c r="A158" s="99">
        <v>151</v>
      </c>
      <c r="B158" s="3" t="str">
        <f>PROPER(Details!B168)</f>
        <v>Lawrence, Chinedu Precious</v>
      </c>
      <c r="C158" s="22" t="str">
        <f>T(Details!C168)</f>
        <v>CMP/20/111272</v>
      </c>
      <c r="D158" s="18" t="s">
        <v>68</v>
      </c>
      <c r="E158" s="18" t="s">
        <v>69</v>
      </c>
      <c r="F158" s="18" t="s">
        <v>69</v>
      </c>
      <c r="G158" s="18" t="s">
        <v>67</v>
      </c>
      <c r="H158" s="18" t="s">
        <v>67</v>
      </c>
      <c r="I158" s="18" t="s">
        <v>68</v>
      </c>
      <c r="J158" s="18" t="s">
        <v>67</v>
      </c>
      <c r="K158" s="18" t="s">
        <v>67</v>
      </c>
      <c r="L158" s="18"/>
      <c r="M158" s="18"/>
      <c r="N158" s="18"/>
      <c r="O158" s="18"/>
      <c r="P158" s="18"/>
      <c r="Q158" s="18"/>
      <c r="R158" s="18"/>
      <c r="S158" s="18"/>
      <c r="T158" s="18"/>
      <c r="U158" s="18"/>
      <c r="V158" s="2" t="str" cm="1">
        <f t="array" ref="V158">IFERROR(IF(MATCH(C158, Details!C157:C484, 0), AllCurCo(INDEX(Details!AD157:AM484, MATCH(C158, Details!C157:C484, 0), 0)), ""), "")</f>
        <v/>
      </c>
      <c r="W158" s="4">
        <f>SUM(SumTCL(D158:W158,$D$7:$W$7),Details!AO168)</f>
        <v>22</v>
      </c>
      <c r="X158" s="4">
        <f>SUM(CurrGP(D158:W158,$D$7:$W$7),Details!AP168)</f>
        <v>87</v>
      </c>
      <c r="Y158" s="5">
        <f t="shared" si="12"/>
        <v>3.9500000476837158</v>
      </c>
      <c r="Z158" s="4" t="str">
        <f t="shared" si="13"/>
        <v>P</v>
      </c>
      <c r="AA158" s="4">
        <f>S200L!AD169</f>
        <v>83</v>
      </c>
      <c r="AB158" s="4">
        <f>S200L!AE169</f>
        <v>296</v>
      </c>
      <c r="AC158" s="5">
        <f t="shared" si="14"/>
        <v>3.5699999332427979</v>
      </c>
      <c r="AD158" s="4">
        <f t="shared" si="15"/>
        <v>105</v>
      </c>
      <c r="AE158" s="4">
        <f t="shared" si="16"/>
        <v>383</v>
      </c>
      <c r="AF158" s="5">
        <f t="shared" si="17"/>
        <v>3.6500000953674316</v>
      </c>
      <c r="AG158" s="3" t="str">
        <f>RemarksFirst(D158:W158,Details!AD168:AM168,S200L!AG169,AF158,$D$5:$W$5)</f>
        <v>PASS</v>
      </c>
    </row>
    <row r="159" spans="1:33" ht="22.5" customHeight="1" x14ac:dyDescent="0.35">
      <c r="A159" s="99">
        <v>152</v>
      </c>
      <c r="B159" s="3" t="str">
        <f>PROPER(Details!B170)</f>
        <v>Osueke, Jennifer Nkeiruka</v>
      </c>
      <c r="C159" s="22" t="str">
        <f>T(Details!C170)</f>
        <v>CMP/20/111279</v>
      </c>
      <c r="D159" s="18" t="s">
        <v>70</v>
      </c>
      <c r="E159" s="18" t="s">
        <v>72</v>
      </c>
      <c r="F159" s="18" t="s">
        <v>68</v>
      </c>
      <c r="G159" s="18" t="s">
        <v>68</v>
      </c>
      <c r="H159" s="18" t="s">
        <v>68</v>
      </c>
      <c r="I159" s="18" t="s">
        <v>68</v>
      </c>
      <c r="J159" s="18" t="s">
        <v>70</v>
      </c>
      <c r="K159" s="18" t="s">
        <v>68</v>
      </c>
      <c r="L159" s="18"/>
      <c r="M159" s="18"/>
      <c r="N159" s="18"/>
      <c r="O159" s="18"/>
      <c r="P159" s="18"/>
      <c r="Q159" s="18"/>
      <c r="R159" s="18"/>
      <c r="S159" s="18"/>
      <c r="T159" s="18"/>
      <c r="U159" s="18"/>
      <c r="V159" s="2" t="str" cm="1">
        <f t="array" ref="V159">IFERROR(IF(MATCH(C159, Details!C158:C485, 0), AllCurCo(INDEX(Details!AD158:AM485, MATCH(C159, Details!C158:C485, 0), 0)), ""), "")</f>
        <v/>
      </c>
      <c r="W159" s="4">
        <f>SUM(SumTCL(D159:W159,$D$7:$W$7),Details!AO170)</f>
        <v>22</v>
      </c>
      <c r="X159" s="4">
        <f>SUM(CurrGP(D159:W159,$D$7:$W$7),Details!AP170)</f>
        <v>44</v>
      </c>
      <c r="Y159" s="5">
        <f t="shared" si="12"/>
        <v>2</v>
      </c>
      <c r="Z159" s="4" t="str">
        <f t="shared" si="13"/>
        <v>CO</v>
      </c>
      <c r="AA159" s="4">
        <f>S200L!AD171</f>
        <v>83</v>
      </c>
      <c r="AB159" s="4">
        <f>S200L!AE171</f>
        <v>189</v>
      </c>
      <c r="AC159" s="5">
        <f t="shared" si="14"/>
        <v>2.2799999713897705</v>
      </c>
      <c r="AD159" s="4">
        <f t="shared" si="15"/>
        <v>105</v>
      </c>
      <c r="AE159" s="4">
        <f t="shared" si="16"/>
        <v>233</v>
      </c>
      <c r="AF159" s="5">
        <f t="shared" si="17"/>
        <v>2.2200000286102295</v>
      </c>
      <c r="AG159" s="3" t="str">
        <f>RemarksFirst(D159:W159,Details!AD170:AM170,S200L!AG171,AF159,$D$5:$W$5)</f>
        <v>CSC311,CSC318,MTH221,PHY222,GNT221</v>
      </c>
    </row>
    <row r="160" spans="1:33" x14ac:dyDescent="0.35">
      <c r="A160" s="99">
        <v>153</v>
      </c>
      <c r="B160" s="3" t="str">
        <f>PROPER(Details!B171)</f>
        <v>Obialor, Promise Nmesoma</v>
      </c>
      <c r="C160" s="22" t="str">
        <f>T(Details!C171)</f>
        <v>CMP/20/111286</v>
      </c>
      <c r="D160" s="18" t="s">
        <v>68</v>
      </c>
      <c r="E160" s="18" t="s">
        <v>68</v>
      </c>
      <c r="F160" s="18" t="s">
        <v>72</v>
      </c>
      <c r="G160" s="18" t="s">
        <v>67</v>
      </c>
      <c r="H160" s="18" t="s">
        <v>68</v>
      </c>
      <c r="I160" s="18" t="s">
        <v>72</v>
      </c>
      <c r="J160" s="18" t="s">
        <v>69</v>
      </c>
      <c r="K160" s="18" t="s">
        <v>69</v>
      </c>
      <c r="L160" s="18"/>
      <c r="M160" s="18"/>
      <c r="N160" s="18"/>
      <c r="O160" s="18"/>
      <c r="P160" s="18"/>
      <c r="Q160" s="18"/>
      <c r="R160" s="18"/>
      <c r="S160" s="18"/>
      <c r="T160" s="18"/>
      <c r="U160" s="18"/>
      <c r="V160" s="2" t="str" cm="1">
        <f t="array" ref="V160">IFERROR(IF(MATCH(C160, Details!C159:C486, 0), AllCurCo(INDEX(Details!AD159:AM486, MATCH(C160, Details!C159:C486, 0), 0)), ""), "")</f>
        <v/>
      </c>
      <c r="W160" s="4">
        <f>SUM(SumTCL(D160:W160,$D$7:$W$7),Details!AO171)</f>
        <v>22</v>
      </c>
      <c r="X160" s="4">
        <f>SUM(CurrGP(D160:W160,$D$7:$W$7),Details!AP171)</f>
        <v>67</v>
      </c>
      <c r="Y160" s="5">
        <f t="shared" si="12"/>
        <v>3.0499999523162842</v>
      </c>
      <c r="Z160" s="4" t="str">
        <f t="shared" si="13"/>
        <v>P</v>
      </c>
      <c r="AA160" s="4">
        <f>S200L!AD172</f>
        <v>83</v>
      </c>
      <c r="AB160" s="4">
        <f>S200L!AE172</f>
        <v>267</v>
      </c>
      <c r="AC160" s="5">
        <f t="shared" si="14"/>
        <v>3.2200000286102295</v>
      </c>
      <c r="AD160" s="4">
        <f t="shared" si="15"/>
        <v>105</v>
      </c>
      <c r="AE160" s="4">
        <f t="shared" si="16"/>
        <v>334</v>
      </c>
      <c r="AF160" s="5">
        <f t="shared" si="17"/>
        <v>3.1800000667572021</v>
      </c>
      <c r="AG160" s="3" t="str">
        <f>RemarksFirst(D160:W160,Details!AD171:AM171,S200L!AG172,AF160,$D$5:$W$5)</f>
        <v>MTH221,CHM124</v>
      </c>
    </row>
    <row r="161" spans="1:48" x14ac:dyDescent="0.35">
      <c r="A161" s="99">
        <v>154</v>
      </c>
      <c r="B161" s="3" t="str">
        <f>PROPER(Details!B172)</f>
        <v xml:space="preserve">Okechukwu, Izuchukwu </v>
      </c>
      <c r="C161" s="22" t="str">
        <f>T(Details!C172)</f>
        <v>CMP/20/111292</v>
      </c>
      <c r="D161" s="18" t="s">
        <v>72</v>
      </c>
      <c r="E161" s="18" t="s">
        <v>67</v>
      </c>
      <c r="F161" s="18" t="s">
        <v>68</v>
      </c>
      <c r="G161" s="18" t="s">
        <v>68</v>
      </c>
      <c r="H161" s="18" t="s">
        <v>68</v>
      </c>
      <c r="I161" s="18" t="s">
        <v>69</v>
      </c>
      <c r="J161" s="18" t="s">
        <v>68</v>
      </c>
      <c r="K161" s="18" t="s">
        <v>72</v>
      </c>
      <c r="L161" s="18"/>
      <c r="M161" s="18"/>
      <c r="N161" s="18"/>
      <c r="O161" s="18"/>
      <c r="P161" s="18"/>
      <c r="Q161" s="18"/>
      <c r="R161" s="18"/>
      <c r="S161" s="18"/>
      <c r="T161" s="18"/>
      <c r="U161" s="18"/>
      <c r="V161" s="2" t="str" cm="1">
        <f t="array" ref="V161">IFERROR(IF(MATCH(C161, Details!C160:C487, 0), AllCurCo(INDEX(Details!AD160:AM487, MATCH(C161, Details!C160:C487, 0), 0)), ""), "")</f>
        <v/>
      </c>
      <c r="W161" s="4">
        <f>SUM(SumTCL(D161:W161,$D$7:$W$7),Details!AO172)</f>
        <v>22</v>
      </c>
      <c r="X161" s="4">
        <f>SUM(CurrGP(D161:W161,$D$7:$W$7),Details!AP172)</f>
        <v>64</v>
      </c>
      <c r="Y161" s="5">
        <f t="shared" si="12"/>
        <v>2.9100000858306885</v>
      </c>
      <c r="Z161" s="4" t="str">
        <f t="shared" si="13"/>
        <v>P</v>
      </c>
      <c r="AA161" s="4">
        <f>S200L!AD173</f>
        <v>84</v>
      </c>
      <c r="AB161" s="4">
        <f>S200L!AE173</f>
        <v>312</v>
      </c>
      <c r="AC161" s="5">
        <f t="shared" si="14"/>
        <v>3.7100000381469727</v>
      </c>
      <c r="AD161" s="4">
        <f t="shared" si="15"/>
        <v>106</v>
      </c>
      <c r="AE161" s="4">
        <f t="shared" si="16"/>
        <v>376</v>
      </c>
      <c r="AF161" s="5">
        <f t="shared" si="17"/>
        <v>3.5499999523162842</v>
      </c>
      <c r="AG161" s="3" t="str">
        <f>RemarksFirst(D161:W161,Details!AD172:AM172,S200L!AG173,AF161,$D$5:$W$5)</f>
        <v>MTH222</v>
      </c>
    </row>
    <row r="162" spans="1:48" x14ac:dyDescent="0.35">
      <c r="A162" s="99">
        <v>155</v>
      </c>
      <c r="B162" s="3" t="str">
        <f>PROPER(Details!B173)</f>
        <v>Orji, Anthony Chibueze</v>
      </c>
      <c r="C162" s="22" t="str">
        <f>T(Details!C173)</f>
        <v>CMP/20/111293</v>
      </c>
      <c r="D162" s="18" t="s">
        <v>71</v>
      </c>
      <c r="E162" s="18" t="s">
        <v>67</v>
      </c>
      <c r="F162" s="18" t="s">
        <v>71</v>
      </c>
      <c r="G162" s="18" t="s">
        <v>67</v>
      </c>
      <c r="H162" s="18" t="s">
        <v>67</v>
      </c>
      <c r="I162" s="18" t="s">
        <v>69</v>
      </c>
      <c r="J162" s="18" t="s">
        <v>69</v>
      </c>
      <c r="K162" s="18" t="s">
        <v>69</v>
      </c>
      <c r="L162" s="18"/>
      <c r="M162" s="18"/>
      <c r="N162" s="18"/>
      <c r="O162" s="18"/>
      <c r="P162" s="18"/>
      <c r="Q162" s="18"/>
      <c r="R162" s="18"/>
      <c r="S162" s="18"/>
      <c r="T162" s="18"/>
      <c r="U162" s="18"/>
      <c r="V162" s="2" t="str" cm="1">
        <f t="array" ref="V162">IFERROR(IF(MATCH(C162, Details!C161:C488, 0), AllCurCo(INDEX(Details!AD161:AM488, MATCH(C162, Details!C161:C488, 0), 0)), ""), "")</f>
        <v>STA212 (3)F</v>
      </c>
      <c r="W162" s="4">
        <f>SUM(SumTCL(D162:W162,$D$7:$W$7),Details!AO173)</f>
        <v>25</v>
      </c>
      <c r="X162" s="4">
        <f>SUM(CurrGP(D162:W162,$D$7:$W$7),Details!AP173)</f>
        <v>84</v>
      </c>
      <c r="Y162" s="5">
        <f t="shared" si="12"/>
        <v>3.3599998950958252</v>
      </c>
      <c r="Z162" s="4" t="str">
        <f t="shared" si="13"/>
        <v>P</v>
      </c>
      <c r="AA162" s="4">
        <f>S200L!AD174</f>
        <v>83</v>
      </c>
      <c r="AB162" s="4">
        <f>S200L!AE174</f>
        <v>336</v>
      </c>
      <c r="AC162" s="5">
        <f t="shared" si="14"/>
        <v>4.0500001907348633</v>
      </c>
      <c r="AD162" s="4">
        <f t="shared" si="15"/>
        <v>108</v>
      </c>
      <c r="AE162" s="4">
        <f t="shared" si="16"/>
        <v>420</v>
      </c>
      <c r="AF162" s="5">
        <f t="shared" si="17"/>
        <v>3.8900001049041748</v>
      </c>
      <c r="AG162" s="3" t="str">
        <f>RemarksFirst(D162:W162,Details!AD173:AM173,S200L!AG174,AF162,$D$5:$W$5)</f>
        <v>STA212,CSC218</v>
      </c>
    </row>
    <row r="163" spans="1:48" s="21" customFormat="1" ht="31" customHeight="1" x14ac:dyDescent="0.35">
      <c r="A163" s="99">
        <v>156</v>
      </c>
      <c r="B163" s="3" t="str">
        <f>PROPER(Details!B175)</f>
        <v>Geoffrey, Chukwuebuka Emmanuel</v>
      </c>
      <c r="C163" s="22" t="str">
        <f>T(Details!C175)</f>
        <v>CMP/20/111302</v>
      </c>
      <c r="D163" s="100" t="s">
        <v>70</v>
      </c>
      <c r="E163" s="18" t="s">
        <v>68</v>
      </c>
      <c r="F163" s="18" t="s">
        <v>69</v>
      </c>
      <c r="G163" s="18" t="s">
        <v>68</v>
      </c>
      <c r="H163" s="18" t="s">
        <v>68</v>
      </c>
      <c r="I163" s="18" t="s">
        <v>70</v>
      </c>
      <c r="J163" s="18" t="s">
        <v>70</v>
      </c>
      <c r="K163" s="18" t="s">
        <v>67</v>
      </c>
      <c r="L163" s="18"/>
      <c r="M163" s="18"/>
      <c r="N163" s="18"/>
      <c r="O163" s="18"/>
      <c r="P163" s="18"/>
      <c r="Q163" s="18"/>
      <c r="R163" s="18"/>
      <c r="S163" s="18"/>
      <c r="T163" s="18"/>
      <c r="U163" s="18"/>
      <c r="V163" s="2" t="str" cm="1">
        <f t="array" ref="V163">IFERROR(IF(MATCH(C163, Details!C162:C489, 0), AllCurCo(INDEX(Details!AD162:AM489, MATCH(C163, Details!C162:C489, 0), 0)), ""), "")</f>
        <v>CSC218 (2)B</v>
      </c>
      <c r="W163" s="4">
        <f>SUM(SumTCL(D163:W163,$D$7:$W$7),Details!AO175)</f>
        <v>24</v>
      </c>
      <c r="X163" s="4">
        <f>SUM(CurrGP(D163:W163,$D$7:$W$7),Details!AP175)</f>
        <v>55</v>
      </c>
      <c r="Y163" s="5">
        <f t="shared" si="12"/>
        <v>2.2899999618530273</v>
      </c>
      <c r="Z163" s="4" t="str">
        <f t="shared" si="13"/>
        <v>CO</v>
      </c>
      <c r="AA163" s="4">
        <f>S200L!AD176</f>
        <v>82</v>
      </c>
      <c r="AB163" s="4">
        <f>S200L!AE176</f>
        <v>295</v>
      </c>
      <c r="AC163" s="5">
        <f t="shared" si="14"/>
        <v>3.5999999046325684</v>
      </c>
      <c r="AD163" s="4">
        <f t="shared" si="15"/>
        <v>106</v>
      </c>
      <c r="AE163" s="4">
        <f t="shared" si="16"/>
        <v>350</v>
      </c>
      <c r="AF163" s="5">
        <f t="shared" si="17"/>
        <v>3.2999999523162842</v>
      </c>
      <c r="AG163" s="3" t="str">
        <f>RemarksFirst(D163:W163,Details!AD175:AM175,S200L!AG176,AF163,$D$5:$W$5)</f>
        <v>CSC311,CSC317,CSC318,GSS126</v>
      </c>
      <c r="AH163"/>
      <c r="AI163"/>
      <c r="AJ163"/>
      <c r="AK163"/>
      <c r="AL163"/>
      <c r="AM163"/>
      <c r="AN163"/>
      <c r="AO163"/>
      <c r="AP163"/>
      <c r="AQ163"/>
      <c r="AR163"/>
      <c r="AS163"/>
      <c r="AT163"/>
      <c r="AU163"/>
      <c r="AV163"/>
    </row>
    <row r="164" spans="1:48" x14ac:dyDescent="0.35">
      <c r="A164" s="99">
        <v>157</v>
      </c>
      <c r="B164" s="3" t="str">
        <f>PROPER(Details!B176)</f>
        <v>Peter, Chukwuebuka Peter,</v>
      </c>
      <c r="C164" s="22" t="str">
        <f>T(Details!C176)</f>
        <v>CMP/20/111304</v>
      </c>
      <c r="D164" s="18" t="s">
        <v>68</v>
      </c>
      <c r="E164" s="18" t="s">
        <v>67</v>
      </c>
      <c r="F164" s="18" t="s">
        <v>69</v>
      </c>
      <c r="G164" s="18" t="s">
        <v>67</v>
      </c>
      <c r="H164" s="18" t="s">
        <v>68</v>
      </c>
      <c r="I164" s="18" t="s">
        <v>67</v>
      </c>
      <c r="J164" s="18" t="s">
        <v>67</v>
      </c>
      <c r="K164" s="18" t="s">
        <v>67</v>
      </c>
      <c r="L164" s="18"/>
      <c r="M164" s="18"/>
      <c r="N164" s="18"/>
      <c r="O164" s="18"/>
      <c r="P164" s="18"/>
      <c r="Q164" s="18"/>
      <c r="R164" s="18"/>
      <c r="S164" s="18"/>
      <c r="T164" s="18"/>
      <c r="U164" s="18"/>
      <c r="V164" s="2" t="str" cm="1">
        <f t="array" ref="V164">IFERROR(IF(MATCH(C164, Details!C163:C490, 0), AllCurCo(INDEX(Details!AD163:AM490, MATCH(C164, Details!C163:C490, 0), 0)), ""), "")</f>
        <v/>
      </c>
      <c r="W164" s="4">
        <f>SUM(SumTCL(D164:W164,$D$7:$W$7),Details!AO176)</f>
        <v>22</v>
      </c>
      <c r="X164" s="4">
        <f>SUM(CurrGP(D164:W164,$D$7:$W$7),Details!AP176)</f>
        <v>85</v>
      </c>
      <c r="Y164" s="5">
        <f t="shared" si="12"/>
        <v>3.8599998950958252</v>
      </c>
      <c r="Z164" s="4" t="str">
        <f t="shared" si="13"/>
        <v>P</v>
      </c>
      <c r="AA164" s="4">
        <f>S200L!AD177</f>
        <v>83</v>
      </c>
      <c r="AB164" s="4">
        <f>S200L!AE177</f>
        <v>307</v>
      </c>
      <c r="AC164" s="5">
        <f t="shared" si="14"/>
        <v>3.7000000476837158</v>
      </c>
      <c r="AD164" s="4">
        <f t="shared" si="15"/>
        <v>105</v>
      </c>
      <c r="AE164" s="4">
        <f t="shared" si="16"/>
        <v>392</v>
      </c>
      <c r="AF164" s="5">
        <f t="shared" si="17"/>
        <v>3.7300000190734863</v>
      </c>
      <c r="AG164" s="3" t="str">
        <f>RemarksFirst(D164:W164,Details!AD176:AM176,S200L!AG177,AF164,$D$5:$W$5)</f>
        <v>PASS</v>
      </c>
    </row>
    <row r="165" spans="1:48" x14ac:dyDescent="0.35">
      <c r="A165" s="99">
        <v>158</v>
      </c>
      <c r="B165" s="3" t="str">
        <f>PROPER(Details!B177)</f>
        <v>Okechukwu, Okezie Promise</v>
      </c>
      <c r="C165" s="22" t="str">
        <f>T(Details!C177)</f>
        <v>CMP/20/111324</v>
      </c>
      <c r="D165" s="18" t="s">
        <v>67</v>
      </c>
      <c r="E165" s="18" t="s">
        <v>71</v>
      </c>
      <c r="F165" s="18" t="s">
        <v>69</v>
      </c>
      <c r="G165" s="18" t="s">
        <v>69</v>
      </c>
      <c r="H165" s="18" t="s">
        <v>67</v>
      </c>
      <c r="I165" s="18" t="s">
        <v>67</v>
      </c>
      <c r="J165" s="18" t="s">
        <v>69</v>
      </c>
      <c r="K165" s="18" t="s">
        <v>67</v>
      </c>
      <c r="L165" s="18"/>
      <c r="M165" s="18"/>
      <c r="N165" s="18"/>
      <c r="O165" s="18"/>
      <c r="P165" s="18"/>
      <c r="Q165" s="18"/>
      <c r="R165" s="18"/>
      <c r="S165" s="18"/>
      <c r="T165" s="18"/>
      <c r="U165" s="18"/>
      <c r="V165" s="2" t="str" cm="1">
        <f t="array" ref="V165">IFERROR(IF(MATCH(C165, Details!C164:C491, 0), AllCurCo(INDEX(Details!AD164:AM491, MATCH(C165, Details!C164:C491, 0), 0)), ""), "")</f>
        <v/>
      </c>
      <c r="W165" s="4">
        <f>SUM(SumTCL(D165:W165,$D$7:$W$7),Details!AO177)</f>
        <v>22</v>
      </c>
      <c r="X165" s="4">
        <f>SUM(CurrGP(D165:W165,$D$7:$W$7),Details!AP177)</f>
        <v>93</v>
      </c>
      <c r="Y165" s="5">
        <f t="shared" si="12"/>
        <v>4.2300000190734863</v>
      </c>
      <c r="Z165" s="4" t="str">
        <f t="shared" si="13"/>
        <v>P</v>
      </c>
      <c r="AA165" s="4">
        <f>S200L!AD178</f>
        <v>83</v>
      </c>
      <c r="AB165" s="4">
        <f>S200L!AE178</f>
        <v>353</v>
      </c>
      <c r="AC165" s="5">
        <f t="shared" si="14"/>
        <v>4.25</v>
      </c>
      <c r="AD165" s="4">
        <f t="shared" si="15"/>
        <v>105</v>
      </c>
      <c r="AE165" s="4">
        <f t="shared" si="16"/>
        <v>446</v>
      </c>
      <c r="AF165" s="5">
        <f t="shared" si="17"/>
        <v>4.25</v>
      </c>
      <c r="AG165" s="3" t="str">
        <f>RemarksFirst(D165:W165,Details!AD177:AM177,S200L!AG178,AF165,$D$5:$W$5)</f>
        <v>COMMENDATION</v>
      </c>
    </row>
    <row r="166" spans="1:48" x14ac:dyDescent="0.35">
      <c r="A166" s="99">
        <v>159</v>
      </c>
      <c r="B166" s="3" t="str">
        <f>PROPER(Details!B178)</f>
        <v>Joseph, Kaosisochukwu Victor</v>
      </c>
      <c r="C166" s="22" t="str">
        <f>T(Details!C178)</f>
        <v>CMP/20/111326</v>
      </c>
      <c r="D166" s="18" t="s">
        <v>67</v>
      </c>
      <c r="E166" s="18" t="s">
        <v>67</v>
      </c>
      <c r="F166" s="18" t="s">
        <v>67</v>
      </c>
      <c r="G166" s="18" t="s">
        <v>67</v>
      </c>
      <c r="H166" s="18" t="s">
        <v>69</v>
      </c>
      <c r="I166" s="18" t="s">
        <v>68</v>
      </c>
      <c r="J166" s="18" t="s">
        <v>67</v>
      </c>
      <c r="K166" s="18" t="s">
        <v>67</v>
      </c>
      <c r="L166" s="18"/>
      <c r="M166" s="18"/>
      <c r="N166" s="18"/>
      <c r="O166" s="18"/>
      <c r="P166" s="18"/>
      <c r="Q166" s="18"/>
      <c r="R166" s="18"/>
      <c r="S166" s="18"/>
      <c r="T166" s="18"/>
      <c r="U166" s="18"/>
      <c r="V166" s="2" t="str" cm="1">
        <f t="array" ref="V166">IFERROR(IF(MATCH(C166, Details!C165:C492, 0), AllCurCo(INDEX(Details!AD165:AM492, MATCH(C166, Details!C165:C492, 0), 0)), ""), "")</f>
        <v/>
      </c>
      <c r="W166" s="4">
        <f>SUM(SumTCL(D166:W166,$D$7:$W$7),Details!AO178)</f>
        <v>22</v>
      </c>
      <c r="X166" s="4">
        <f>SUM(CurrGP(D166:W166,$D$7:$W$7),Details!AP178)</f>
        <v>88</v>
      </c>
      <c r="Y166" s="5">
        <f t="shared" si="12"/>
        <v>4</v>
      </c>
      <c r="Z166" s="4" t="str">
        <f t="shared" si="13"/>
        <v>P</v>
      </c>
      <c r="AA166" s="4">
        <f>S200L!AD179</f>
        <v>83</v>
      </c>
      <c r="AB166" s="4">
        <f>S200L!AE179</f>
        <v>301</v>
      </c>
      <c r="AC166" s="5">
        <f t="shared" si="14"/>
        <v>3.630000114440918</v>
      </c>
      <c r="AD166" s="4">
        <f t="shared" si="15"/>
        <v>105</v>
      </c>
      <c r="AE166" s="4">
        <f t="shared" si="16"/>
        <v>389</v>
      </c>
      <c r="AF166" s="5">
        <f t="shared" si="17"/>
        <v>3.7000000476837158</v>
      </c>
      <c r="AG166" s="3" t="str">
        <f>RemarksFirst(D166:W166,Details!AD178:AM178,S200L!AG179,AF166,$D$5:$W$5)</f>
        <v>PASS</v>
      </c>
    </row>
    <row r="167" spans="1:48" ht="26.5" customHeight="1" x14ac:dyDescent="0.35">
      <c r="A167" s="99">
        <v>160</v>
      </c>
      <c r="B167" s="3" t="str">
        <f>PROPER(Details!B179)</f>
        <v>Nwaukwa, Nixon Ndudi</v>
      </c>
      <c r="C167" s="22" t="str">
        <f>T(Details!C179)</f>
        <v>CMP/20/111330</v>
      </c>
      <c r="D167" s="18" t="s">
        <v>71</v>
      </c>
      <c r="E167" s="18" t="s">
        <v>71</v>
      </c>
      <c r="F167" s="18" t="s">
        <v>69</v>
      </c>
      <c r="G167" s="18" t="s">
        <v>68</v>
      </c>
      <c r="H167" s="18" t="s">
        <v>67</v>
      </c>
      <c r="I167" s="18" t="s">
        <v>72</v>
      </c>
      <c r="J167" s="18" t="s">
        <v>69</v>
      </c>
      <c r="K167" s="18" t="s">
        <v>71</v>
      </c>
      <c r="L167" s="18"/>
      <c r="M167" s="18"/>
      <c r="N167" s="18"/>
      <c r="O167" s="18"/>
      <c r="P167" s="18"/>
      <c r="Q167" s="18"/>
      <c r="R167" s="18"/>
      <c r="S167" s="18"/>
      <c r="T167" s="18"/>
      <c r="U167" s="18"/>
      <c r="V167" s="2" t="str" cm="1">
        <f t="array" ref="V167">IFERROR(IF(MATCH(C167, Details!C166:C493, 0), AllCurCo(INDEX(Details!AD166:AM493, MATCH(C167, Details!C166:C493, 0), 0)), ""), "")</f>
        <v>CSC211 (3)C</v>
      </c>
      <c r="W167" s="4">
        <f>SUM(SumTCL(D167:W167,$D$7:$W$7),Details!AO179)</f>
        <v>25</v>
      </c>
      <c r="X167" s="4">
        <f>SUM(CurrGP(D167:W167,$D$7:$W$7),Details!AP179)</f>
        <v>77</v>
      </c>
      <c r="Y167" s="5">
        <f t="shared" si="12"/>
        <v>3.0799999237060547</v>
      </c>
      <c r="Z167" s="4" t="str">
        <f t="shared" si="13"/>
        <v>P</v>
      </c>
      <c r="AA167" s="4">
        <f>S200L!AD180</f>
        <v>85</v>
      </c>
      <c r="AB167" s="4">
        <f>S200L!AE180</f>
        <v>278</v>
      </c>
      <c r="AC167" s="5">
        <f t="shared" si="14"/>
        <v>3.2699999809265137</v>
      </c>
      <c r="AD167" s="4">
        <f t="shared" si="15"/>
        <v>110</v>
      </c>
      <c r="AE167" s="4">
        <f t="shared" si="16"/>
        <v>355</v>
      </c>
      <c r="AF167" s="5">
        <f t="shared" si="17"/>
        <v>3.2300000190734863</v>
      </c>
      <c r="AG167" s="3" t="str">
        <f>RemarksFirst(D167:W167,Details!AD179:AM179,S200L!AG180,AF167,$D$5:$W$5)</f>
        <v>PASS</v>
      </c>
    </row>
    <row r="168" spans="1:48" x14ac:dyDescent="0.35">
      <c r="A168" s="99">
        <v>161</v>
      </c>
      <c r="B168" s="3" t="str">
        <f>PROPER(Details!B180)</f>
        <v>Charles, Oluebube Favour</v>
      </c>
      <c r="C168" s="22" t="str">
        <f>T(Details!C180)</f>
        <v>CMP/20/111337</v>
      </c>
      <c r="D168" s="18" t="s">
        <v>68</v>
      </c>
      <c r="E168" s="18" t="s">
        <v>72</v>
      </c>
      <c r="F168" s="18" t="s">
        <v>68</v>
      </c>
      <c r="G168" s="18" t="s">
        <v>67</v>
      </c>
      <c r="H168" s="18" t="s">
        <v>68</v>
      </c>
      <c r="I168" s="18" t="s">
        <v>67</v>
      </c>
      <c r="J168" s="18" t="s">
        <v>776</v>
      </c>
      <c r="K168" s="18" t="s">
        <v>69</v>
      </c>
      <c r="L168" s="18"/>
      <c r="M168" s="18"/>
      <c r="N168" s="18"/>
      <c r="O168" s="18"/>
      <c r="P168" s="18"/>
      <c r="Q168" s="18"/>
      <c r="R168" s="18"/>
      <c r="S168" s="18"/>
      <c r="T168" s="18"/>
      <c r="U168" s="18"/>
      <c r="V168" s="2" t="str" cm="1">
        <f t="array" ref="V168">IFERROR(IF(MATCH(C168, Details!C167:C494, 0), AllCurCo(INDEX(Details!AD167:AM494, MATCH(C168, Details!C167:C494, 0), 0)), ""), "")</f>
        <v/>
      </c>
      <c r="W168" s="4">
        <f>SUM(SumTCL(D168:W168,$D$7:$W$7),Details!AO180)</f>
        <v>19</v>
      </c>
      <c r="X168" s="4">
        <f>SUM(CurrGP(D168:W168,$D$7:$W$7),Details!AP180)</f>
        <v>63</v>
      </c>
      <c r="Y168" s="5">
        <f t="shared" si="12"/>
        <v>3.3199999332427979</v>
      </c>
      <c r="Z168" s="4" t="str">
        <f t="shared" si="13"/>
        <v>CO</v>
      </c>
      <c r="AA168" s="4">
        <f>S200L!AD181</f>
        <v>83</v>
      </c>
      <c r="AB168" s="4">
        <f>S200L!AE181</f>
        <v>280</v>
      </c>
      <c r="AC168" s="5">
        <f t="shared" si="14"/>
        <v>3.369999885559082</v>
      </c>
      <c r="AD168" s="4">
        <f t="shared" si="15"/>
        <v>102</v>
      </c>
      <c r="AE168" s="4">
        <f t="shared" si="16"/>
        <v>343</v>
      </c>
      <c r="AF168" s="5">
        <f t="shared" si="17"/>
        <v>3.3599998950958252</v>
      </c>
      <c r="AG168" s="3" t="str">
        <f>RemarksFirst(D168:W168,Details!AD180:AM180,S200L!AG181,AF168,$D$5:$W$5)</f>
        <v>CSC318</v>
      </c>
    </row>
    <row r="169" spans="1:48" x14ac:dyDescent="0.35">
      <c r="A169" s="99">
        <v>162</v>
      </c>
      <c r="B169" s="3" t="str">
        <f>PROPER(Details!B181)</f>
        <v>Pius, Damian Chinaemerem</v>
      </c>
      <c r="C169" s="22" t="str">
        <f>T(Details!C181)</f>
        <v>CMP/20/111338</v>
      </c>
      <c r="D169" s="18" t="s">
        <v>72</v>
      </c>
      <c r="E169" s="18" t="s">
        <v>72</v>
      </c>
      <c r="F169" s="18" t="s">
        <v>69</v>
      </c>
      <c r="G169" s="18" t="s">
        <v>67</v>
      </c>
      <c r="H169" s="18" t="s">
        <v>71</v>
      </c>
      <c r="I169" s="18" t="s">
        <v>67</v>
      </c>
      <c r="J169" s="18" t="s">
        <v>69</v>
      </c>
      <c r="K169" s="18" t="s">
        <v>67</v>
      </c>
      <c r="L169" s="18"/>
      <c r="M169" s="18"/>
      <c r="N169" s="18"/>
      <c r="O169" s="18"/>
      <c r="P169" s="18"/>
      <c r="Q169" s="18"/>
      <c r="R169" s="18"/>
      <c r="S169" s="18"/>
      <c r="T169" s="18"/>
      <c r="U169" s="18"/>
      <c r="V169" s="2" t="str" cm="1">
        <f t="array" ref="V169">IFERROR(IF(MATCH(C169, Details!C168:C495, 0), AllCurCo(INDEX(Details!AD168:AM495, MATCH(C169, Details!C168:C495, 0), 0)), ""), "")</f>
        <v/>
      </c>
      <c r="W169" s="4">
        <f>SUM(SumTCL(D169:W169,$D$7:$W$7),Details!AO181)</f>
        <v>22</v>
      </c>
      <c r="X169" s="4">
        <f>SUM(CurrGP(D169:W169,$D$7:$W$7),Details!AP181)</f>
        <v>73</v>
      </c>
      <c r="Y169" s="5">
        <f t="shared" si="12"/>
        <v>3.3199999332427979</v>
      </c>
      <c r="Z169" s="4" t="str">
        <f t="shared" si="13"/>
        <v>P</v>
      </c>
      <c r="AA169" s="4">
        <f>S200L!AD182</f>
        <v>86</v>
      </c>
      <c r="AB169" s="4">
        <f>S200L!AE182</f>
        <v>316</v>
      </c>
      <c r="AC169" s="5">
        <f t="shared" si="14"/>
        <v>3.6700000762939453</v>
      </c>
      <c r="AD169" s="4">
        <f t="shared" si="15"/>
        <v>108</v>
      </c>
      <c r="AE169" s="4">
        <f t="shared" si="16"/>
        <v>389</v>
      </c>
      <c r="AF169" s="5">
        <f t="shared" si="17"/>
        <v>3.5999999046325684</v>
      </c>
      <c r="AG169" s="3" t="str">
        <f>RemarksFirst(D169:W169,Details!AD181:AM181,S200L!AG182,AF169,$D$5:$W$5)</f>
        <v>PHY222</v>
      </c>
    </row>
    <row r="170" spans="1:48" x14ac:dyDescent="0.35">
      <c r="A170" s="99">
        <v>163</v>
      </c>
      <c r="B170" s="3" t="str">
        <f>PROPER(Details!B182)</f>
        <v>Ezihe, Tochukwu Miracle</v>
      </c>
      <c r="C170" s="22" t="str">
        <f>T(Details!C182)</f>
        <v>CMP/20/111340</v>
      </c>
      <c r="D170" s="18" t="s">
        <v>72</v>
      </c>
      <c r="E170" s="18" t="s">
        <v>72</v>
      </c>
      <c r="F170" s="18" t="s">
        <v>68</v>
      </c>
      <c r="G170" s="18" t="s">
        <v>69</v>
      </c>
      <c r="H170" s="18" t="s">
        <v>67</v>
      </c>
      <c r="I170" s="18" t="s">
        <v>68</v>
      </c>
      <c r="J170" s="18" t="s">
        <v>71</v>
      </c>
      <c r="K170" s="18" t="s">
        <v>68</v>
      </c>
      <c r="L170" s="18"/>
      <c r="M170" s="18"/>
      <c r="N170" s="18"/>
      <c r="O170" s="18"/>
      <c r="P170" s="18"/>
      <c r="Q170" s="18"/>
      <c r="R170" s="18"/>
      <c r="S170" s="18"/>
      <c r="T170" s="18"/>
      <c r="U170" s="18"/>
      <c r="V170" s="2" t="str" cm="1">
        <f t="array" ref="V170">IFERROR(IF(MATCH(C170, Details!C169:C496, 0), AllCurCo(INDEX(Details!AD169:AM496, MATCH(C170, Details!C169:C496, 0), 0)), ""), "")</f>
        <v/>
      </c>
      <c r="W170" s="4">
        <f>SUM(SumTCL(D170:W170,$D$7:$W$7),Details!AO182)</f>
        <v>22</v>
      </c>
      <c r="X170" s="4">
        <f>SUM(CurrGP(D170:W170,$D$7:$W$7),Details!AP182)</f>
        <v>62</v>
      </c>
      <c r="Y170" s="5">
        <f t="shared" si="12"/>
        <v>2.8199999332427979</v>
      </c>
      <c r="Z170" s="4" t="str">
        <f t="shared" si="13"/>
        <v>P</v>
      </c>
      <c r="AA170" s="4">
        <f>S200L!AD183</f>
        <v>86</v>
      </c>
      <c r="AB170" s="4">
        <f>S200L!AE183</f>
        <v>276</v>
      </c>
      <c r="AC170" s="5">
        <f t="shared" si="14"/>
        <v>3.2100000381469727</v>
      </c>
      <c r="AD170" s="4">
        <f t="shared" si="15"/>
        <v>108</v>
      </c>
      <c r="AE170" s="4">
        <f t="shared" si="16"/>
        <v>338</v>
      </c>
      <c r="AF170" s="5">
        <f t="shared" si="17"/>
        <v>3.130000114440918</v>
      </c>
      <c r="AG170" s="3" t="str">
        <f>RemarksFirst(D170:W170,Details!AD182:AM182,S200L!AG183,AF170,$D$5:$W$5)</f>
        <v>PASS</v>
      </c>
    </row>
    <row r="171" spans="1:48" ht="20" customHeight="1" x14ac:dyDescent="0.35">
      <c r="A171" s="99">
        <v>164</v>
      </c>
      <c r="B171" s="3" t="str">
        <f>PROPER(Details!B183)</f>
        <v>Ude, Augustine Uzochukwu</v>
      </c>
      <c r="C171" s="22" t="str">
        <f>T(Details!C183)</f>
        <v>CMP/20/111355</v>
      </c>
      <c r="D171" s="18" t="s">
        <v>70</v>
      </c>
      <c r="E171" s="18" t="s">
        <v>72</v>
      </c>
      <c r="F171" s="18" t="s">
        <v>68</v>
      </c>
      <c r="G171" s="18" t="s">
        <v>67</v>
      </c>
      <c r="H171" s="18" t="s">
        <v>68</v>
      </c>
      <c r="I171" s="18" t="s">
        <v>67</v>
      </c>
      <c r="J171" s="18" t="s">
        <v>69</v>
      </c>
      <c r="K171" s="18" t="s">
        <v>776</v>
      </c>
      <c r="L171" s="18"/>
      <c r="M171" s="18"/>
      <c r="N171" s="18"/>
      <c r="O171" s="18"/>
      <c r="P171" s="18"/>
      <c r="Q171" s="18"/>
      <c r="R171" s="18"/>
      <c r="S171" s="18"/>
      <c r="T171" s="18"/>
      <c r="U171" s="18"/>
      <c r="V171" s="2" t="str" cm="1">
        <f t="array" ref="V171">IFERROR(IF(MATCH(C171, Details!C170:C497, 0), AllCurCo(INDEX(Details!AD170:AM497, MATCH(C171, Details!C170:C497, 0), 0)), ""), "")</f>
        <v>MTH211 (3)D,CSC218 (2)E</v>
      </c>
      <c r="W171" s="4">
        <f>SUM(SumTCL(D171:W171,$D$7:$W$7),Details!AO183)</f>
        <v>25</v>
      </c>
      <c r="X171" s="4">
        <f>SUM(CurrGP(D171:W171,$D$7:$W$7),Details!AP183)</f>
        <v>67</v>
      </c>
      <c r="Y171" s="5">
        <f t="shared" si="12"/>
        <v>2.6800000667572021</v>
      </c>
      <c r="Z171" s="4" t="str">
        <f t="shared" si="13"/>
        <v>CO</v>
      </c>
      <c r="AA171" s="4">
        <f>S200L!AD184</f>
        <v>83</v>
      </c>
      <c r="AB171" s="4">
        <f>S200L!AE184</f>
        <v>302</v>
      </c>
      <c r="AC171" s="5">
        <f t="shared" si="14"/>
        <v>3.6400001049041748</v>
      </c>
      <c r="AD171" s="4">
        <f t="shared" si="15"/>
        <v>108</v>
      </c>
      <c r="AE171" s="4">
        <f t="shared" si="16"/>
        <v>369</v>
      </c>
      <c r="AF171" s="5">
        <f t="shared" si="17"/>
        <v>3.4200000762939453</v>
      </c>
      <c r="AG171" s="3" t="str">
        <f>RemarksFirst(D171:W171,Details!AD183:AM183,S200L!AG184,AF171,$D$5:$W$5)</f>
        <v>CSC311,GNT311</v>
      </c>
    </row>
    <row r="172" spans="1:48" x14ac:dyDescent="0.35">
      <c r="A172" s="99">
        <v>165</v>
      </c>
      <c r="B172" s="3" t="str">
        <f>PROPER(Details!B184)</f>
        <v>Ugorji, John Ndubuisi</v>
      </c>
      <c r="C172" s="22" t="str">
        <f>T(Details!C184)</f>
        <v>CMP/20/111366</v>
      </c>
      <c r="D172" s="18" t="s">
        <v>72</v>
      </c>
      <c r="E172" s="18" t="s">
        <v>68</v>
      </c>
      <c r="F172" s="18" t="s">
        <v>69</v>
      </c>
      <c r="G172" s="18" t="s">
        <v>69</v>
      </c>
      <c r="H172" s="18" t="s">
        <v>68</v>
      </c>
      <c r="I172" s="18" t="s">
        <v>67</v>
      </c>
      <c r="J172" s="18" t="s">
        <v>69</v>
      </c>
      <c r="K172" s="18" t="s">
        <v>68</v>
      </c>
      <c r="L172" s="18"/>
      <c r="M172" s="18"/>
      <c r="N172" s="18"/>
      <c r="O172" s="18"/>
      <c r="P172" s="18"/>
      <c r="Q172" s="18"/>
      <c r="R172" s="18"/>
      <c r="S172" s="18"/>
      <c r="T172" s="18"/>
      <c r="U172" s="18"/>
      <c r="V172" s="2" t="str" cm="1">
        <f t="array" ref="V172">IFERROR(IF(MATCH(C172, Details!C171:C498, 0), AllCurCo(INDEX(Details!AD171:AM498, MATCH(C172, Details!C171:C498, 0), 0)), ""), "")</f>
        <v/>
      </c>
      <c r="W172" s="4">
        <f>SUM(SumTCL(D172:W172,$D$7:$W$7),Details!AO184)</f>
        <v>22</v>
      </c>
      <c r="X172" s="4">
        <f>SUM(CurrGP(D172:W172,$D$7:$W$7),Details!AP184)</f>
        <v>81</v>
      </c>
      <c r="Y172" s="5">
        <f t="shared" si="12"/>
        <v>3.6800000667572021</v>
      </c>
      <c r="Z172" s="4" t="str">
        <f t="shared" si="13"/>
        <v>P</v>
      </c>
      <c r="AA172" s="4">
        <f>S200L!AD185</f>
        <v>83</v>
      </c>
      <c r="AB172" s="4">
        <f>S200L!AE185</f>
        <v>293</v>
      </c>
      <c r="AC172" s="5">
        <f t="shared" si="14"/>
        <v>3.5299999713897705</v>
      </c>
      <c r="AD172" s="4">
        <f t="shared" si="15"/>
        <v>105</v>
      </c>
      <c r="AE172" s="4">
        <f t="shared" si="16"/>
        <v>374</v>
      </c>
      <c r="AF172" s="5">
        <f t="shared" si="17"/>
        <v>3.559999942779541</v>
      </c>
      <c r="AG172" s="3" t="str">
        <f>RemarksFirst(D172:W172,Details!AD184:AM184,S200L!AG185,AF172,$D$5:$W$5)</f>
        <v>PASS</v>
      </c>
    </row>
    <row r="173" spans="1:48" ht="24" x14ac:dyDescent="0.35">
      <c r="A173" s="99">
        <v>166</v>
      </c>
      <c r="B173" s="3" t="str">
        <f>PROPER(Details!B185)</f>
        <v>Ozuo, Chibuzor Daniel</v>
      </c>
      <c r="C173" s="22" t="str">
        <f>T(Details!C185)</f>
        <v>CMP/20/111369</v>
      </c>
      <c r="D173" s="18" t="s">
        <v>70</v>
      </c>
      <c r="E173" s="18" t="s">
        <v>72</v>
      </c>
      <c r="F173" s="18" t="s">
        <v>70</v>
      </c>
      <c r="G173" s="18" t="s">
        <v>70</v>
      </c>
      <c r="H173" s="18" t="s">
        <v>72</v>
      </c>
      <c r="I173" s="18" t="s">
        <v>72</v>
      </c>
      <c r="J173" s="18" t="s">
        <v>70</v>
      </c>
      <c r="K173" s="18" t="s">
        <v>72</v>
      </c>
      <c r="L173" s="18"/>
      <c r="M173" s="18"/>
      <c r="N173" s="18"/>
      <c r="O173" s="18"/>
      <c r="P173" s="18"/>
      <c r="Q173" s="18"/>
      <c r="R173" s="18"/>
      <c r="S173" s="18"/>
      <c r="T173" s="18"/>
      <c r="U173" s="18"/>
      <c r="V173" s="2" t="str" cm="1">
        <f t="array" ref="V173">IFERROR(IF(MATCH(C173, Details!C172:C499, 0), AllCurCo(INDEX(Details!AD172:AM499, MATCH(C173, Details!C172:C499, 0), 0)), ""), "")</f>
        <v>MTH211 (3)E</v>
      </c>
      <c r="W173" s="4">
        <f>SUM(SumTCL(D173:W173,$D$7:$W$7),Details!AO185)</f>
        <v>25</v>
      </c>
      <c r="X173" s="4">
        <f>SUM(CurrGP(D173:W173,$D$7:$W$7),Details!AP185)</f>
        <v>13</v>
      </c>
      <c r="Y173" s="5">
        <f t="shared" si="12"/>
        <v>0.51999998092651367</v>
      </c>
      <c r="Z173" s="4" t="str">
        <f t="shared" si="13"/>
        <v>CO</v>
      </c>
      <c r="AA173" s="4">
        <f>S200L!AD186</f>
        <v>83</v>
      </c>
      <c r="AB173" s="4">
        <f>S200L!AE186</f>
        <v>167</v>
      </c>
      <c r="AC173" s="5">
        <f t="shared" si="14"/>
        <v>2.0099999904632568</v>
      </c>
      <c r="AD173" s="4">
        <f t="shared" si="15"/>
        <v>108</v>
      </c>
      <c r="AE173" s="4">
        <f t="shared" si="16"/>
        <v>180</v>
      </c>
      <c r="AF173" s="5">
        <f t="shared" si="17"/>
        <v>1.6699999570846558</v>
      </c>
      <c r="AG173" s="3" t="str">
        <f>RemarksFirst(D173:W173,Details!AD185:AM185,S200L!AG186,AF173,$D$5:$W$5)</f>
        <v>CSC311,CSC313,CSC314,CSC318,STA212,MTH122,CHM121,CSC122,MTH123</v>
      </c>
    </row>
    <row r="174" spans="1:48" x14ac:dyDescent="0.35">
      <c r="A174" s="99">
        <v>167</v>
      </c>
      <c r="B174" s="3" t="str">
        <f>PROPER(Details!B186)</f>
        <v>Anorue, Comfort Chizaram</v>
      </c>
      <c r="C174" s="22" t="str">
        <f>T(Details!C186)</f>
        <v>CMP/20/111370</v>
      </c>
      <c r="D174" s="18" t="s">
        <v>67</v>
      </c>
      <c r="E174" s="18" t="s">
        <v>72</v>
      </c>
      <c r="F174" s="18" t="s">
        <v>71</v>
      </c>
      <c r="G174" s="18" t="s">
        <v>67</v>
      </c>
      <c r="H174" s="18" t="s">
        <v>69</v>
      </c>
      <c r="I174" s="18" t="s">
        <v>68</v>
      </c>
      <c r="J174" s="18" t="s">
        <v>69</v>
      </c>
      <c r="K174" s="18" t="s">
        <v>67</v>
      </c>
      <c r="L174" s="18"/>
      <c r="M174" s="18"/>
      <c r="N174" s="18"/>
      <c r="O174" s="18"/>
      <c r="P174" s="18"/>
      <c r="Q174" s="18"/>
      <c r="R174" s="18"/>
      <c r="S174" s="18"/>
      <c r="T174" s="18"/>
      <c r="U174" s="18"/>
      <c r="V174" s="2" t="str" cm="1">
        <f t="array" ref="V174">IFERROR(IF(MATCH(C174, Details!C173:C500, 0), AllCurCo(INDEX(Details!AD173:AM500, MATCH(C174, Details!C173:C500, 0), 0)), ""), "")</f>
        <v/>
      </c>
      <c r="W174" s="4">
        <f>SUM(SumTCL(D174:W174,$D$7:$W$7),Details!AO186)</f>
        <v>22</v>
      </c>
      <c r="X174" s="4">
        <f>SUM(CurrGP(D174:W174,$D$7:$W$7),Details!AP186)</f>
        <v>79</v>
      </c>
      <c r="Y174" s="5">
        <f t="shared" si="12"/>
        <v>3.5899999141693115</v>
      </c>
      <c r="Z174" s="4" t="str">
        <f t="shared" si="13"/>
        <v>P</v>
      </c>
      <c r="AA174" s="4">
        <f>S200L!AD187</f>
        <v>83</v>
      </c>
      <c r="AB174" s="4">
        <f>S200L!AE187</f>
        <v>316</v>
      </c>
      <c r="AC174" s="5">
        <f t="shared" si="14"/>
        <v>3.809999942779541</v>
      </c>
      <c r="AD174" s="4">
        <f t="shared" si="15"/>
        <v>105</v>
      </c>
      <c r="AE174" s="4">
        <f t="shared" si="16"/>
        <v>395</v>
      </c>
      <c r="AF174" s="5">
        <f t="shared" si="17"/>
        <v>3.7599999904632568</v>
      </c>
      <c r="AG174" s="3" t="str">
        <f>RemarksFirst(D174:W174,Details!AD186:AM186,S200L!AG187,AF174,$D$5:$W$5)</f>
        <v>PASS</v>
      </c>
    </row>
    <row r="175" spans="1:48" x14ac:dyDescent="0.35">
      <c r="A175" s="99">
        <v>168</v>
      </c>
      <c r="B175" s="3" t="str">
        <f>PROPER(Details!B187)</f>
        <v xml:space="preserve">Udeh, Fortune Ikechukwu </v>
      </c>
      <c r="C175" s="22" t="str">
        <f>T(Details!C187)</f>
        <v>CMP/20/111380</v>
      </c>
      <c r="D175" s="18" t="s">
        <v>71</v>
      </c>
      <c r="E175" s="18" t="s">
        <v>68</v>
      </c>
      <c r="F175" s="18" t="s">
        <v>69</v>
      </c>
      <c r="G175" s="18" t="s">
        <v>68</v>
      </c>
      <c r="H175" s="18" t="s">
        <v>67</v>
      </c>
      <c r="I175" s="18" t="s">
        <v>67</v>
      </c>
      <c r="J175" s="18" t="s">
        <v>69</v>
      </c>
      <c r="K175" s="18" t="s">
        <v>67</v>
      </c>
      <c r="L175" s="18"/>
      <c r="M175" s="18"/>
      <c r="N175" s="18"/>
      <c r="O175" s="18"/>
      <c r="P175" s="18"/>
      <c r="Q175" s="18"/>
      <c r="R175" s="18"/>
      <c r="S175" s="18"/>
      <c r="T175" s="18"/>
      <c r="U175" s="18"/>
      <c r="V175" s="2" t="str" cm="1">
        <f t="array" ref="V175">IFERROR(IF(MATCH(C175, Details!C174:C501, 0), AllCurCo(INDEX(Details!AD174:AM501, MATCH(C175, Details!C174:C501, 0), 0)), ""), "")</f>
        <v>PHY212 (2)C</v>
      </c>
      <c r="W175" s="4">
        <f>SUM(SumTCL(D175:W175,$D$7:$W$7),Details!AO187)</f>
        <v>24</v>
      </c>
      <c r="X175" s="4">
        <f>SUM(CurrGP(D175:W175,$D$7:$W$7),Details!AP187)</f>
        <v>89</v>
      </c>
      <c r="Y175" s="5">
        <f t="shared" si="12"/>
        <v>3.7100000381469727</v>
      </c>
      <c r="Z175" s="4" t="str">
        <f t="shared" si="13"/>
        <v>P</v>
      </c>
      <c r="AA175" s="4">
        <f>S200L!AD188</f>
        <v>85</v>
      </c>
      <c r="AB175" s="4">
        <f>S200L!AE188</f>
        <v>310</v>
      </c>
      <c r="AC175" s="5">
        <f t="shared" si="14"/>
        <v>3.6500000953674316</v>
      </c>
      <c r="AD175" s="4">
        <f t="shared" si="15"/>
        <v>109</v>
      </c>
      <c r="AE175" s="4">
        <f t="shared" si="16"/>
        <v>399</v>
      </c>
      <c r="AF175" s="5">
        <f t="shared" si="17"/>
        <v>3.6600000858306885</v>
      </c>
      <c r="AG175" s="3" t="str">
        <f>RemarksFirst(D175:W175,Details!AD187:AM187,S200L!AG188,AF175,$D$5:$W$5)</f>
        <v>PASS</v>
      </c>
    </row>
    <row r="176" spans="1:48" x14ac:dyDescent="0.35">
      <c r="A176" s="99">
        <v>169</v>
      </c>
      <c r="B176" s="3" t="str">
        <f>PROPER(Details!B189)</f>
        <v>Eligwe, Thaddeaus Soromtochukwu</v>
      </c>
      <c r="C176" s="22" t="str">
        <f>T(Details!C189)</f>
        <v>CMP/20/111410</v>
      </c>
      <c r="D176" s="18" t="s">
        <v>71</v>
      </c>
      <c r="E176" s="18" t="s">
        <v>72</v>
      </c>
      <c r="F176" s="18" t="s">
        <v>67</v>
      </c>
      <c r="G176" s="18" t="s">
        <v>68</v>
      </c>
      <c r="H176" s="18" t="s">
        <v>69</v>
      </c>
      <c r="I176" s="18" t="s">
        <v>71</v>
      </c>
      <c r="J176" s="18" t="s">
        <v>69</v>
      </c>
      <c r="K176" s="18" t="s">
        <v>69</v>
      </c>
      <c r="L176" s="18"/>
      <c r="M176" s="18"/>
      <c r="N176" s="18"/>
      <c r="O176" s="18"/>
      <c r="P176" s="18"/>
      <c r="Q176" s="18"/>
      <c r="R176" s="18"/>
      <c r="S176" s="18"/>
      <c r="T176" s="18"/>
      <c r="U176" s="18"/>
      <c r="V176" s="2" t="str" cm="1">
        <f t="array" ref="V176">IFERROR(IF(MATCH(C176, Details!C175:C502, 0), AllCurCo(INDEX(Details!AD175:AM502, MATCH(C176, Details!C175:C502, 0), 0)), ""), "")</f>
        <v/>
      </c>
      <c r="W176" s="4">
        <f>SUM(SumTCL(D176:W176,$D$7:$W$7),Details!AO189)</f>
        <v>22</v>
      </c>
      <c r="X176" s="4">
        <f>SUM(CurrGP(D176:W176,$D$7:$W$7),Details!AP189)</f>
        <v>75</v>
      </c>
      <c r="Y176" s="5">
        <f t="shared" si="12"/>
        <v>3.4100000858306885</v>
      </c>
      <c r="Z176" s="4" t="str">
        <f t="shared" si="13"/>
        <v>P</v>
      </c>
      <c r="AA176" s="4">
        <f>S200L!AD190</f>
        <v>83</v>
      </c>
      <c r="AB176" s="4">
        <f>S200L!AE190</f>
        <v>233</v>
      </c>
      <c r="AC176" s="5">
        <f t="shared" si="14"/>
        <v>2.809999942779541</v>
      </c>
      <c r="AD176" s="4">
        <f t="shared" si="15"/>
        <v>105</v>
      </c>
      <c r="AE176" s="4">
        <f t="shared" si="16"/>
        <v>308</v>
      </c>
      <c r="AF176" s="5">
        <f t="shared" si="17"/>
        <v>2.9300000667572021</v>
      </c>
      <c r="AG176" s="3" t="str">
        <f>RemarksFirst(D176:W176,Details!AD189:AM189,S200L!AG190,AF176,$D$5:$W$5)</f>
        <v>CSC218,PHY122</v>
      </c>
    </row>
    <row r="177" spans="1:33" ht="36" x14ac:dyDescent="0.35">
      <c r="A177" s="99">
        <v>170</v>
      </c>
      <c r="B177" s="3" t="str">
        <f>PROPER(Details!B190)</f>
        <v>Kalu, Odum Kalu,</v>
      </c>
      <c r="C177" s="22" t="str">
        <f>T(Details!C190)</f>
        <v>CMP/20/111411</v>
      </c>
      <c r="D177" s="20" t="s">
        <v>72</v>
      </c>
      <c r="E177" s="107" t="s">
        <v>776</v>
      </c>
      <c r="F177" s="18" t="s">
        <v>72</v>
      </c>
      <c r="G177" s="18" t="s">
        <v>70</v>
      </c>
      <c r="H177" s="18" t="s">
        <v>72</v>
      </c>
      <c r="I177" s="18" t="s">
        <v>70</v>
      </c>
      <c r="J177" s="18" t="s">
        <v>776</v>
      </c>
      <c r="K177" s="18" t="s">
        <v>776</v>
      </c>
      <c r="L177" s="18"/>
      <c r="M177" s="18"/>
      <c r="N177" s="18"/>
      <c r="O177" s="18"/>
      <c r="P177" s="18"/>
      <c r="Q177" s="18"/>
      <c r="R177" s="18"/>
      <c r="S177" s="18"/>
      <c r="T177" s="18"/>
      <c r="U177" s="18"/>
      <c r="V177" s="2" t="str" cm="1">
        <f t="array" ref="V177">IFERROR(IF(MATCH(C177, Details!C176:C503, 0), AllCurCo(INDEX(Details!AD176:AM503, MATCH(C177, Details!C176:C503, 0), 0)), ""), "")</f>
        <v/>
      </c>
      <c r="W177" s="4">
        <f>SUM(SumTCL(D177:W177,$D$7:$W$7),Details!AO190)</f>
        <v>15</v>
      </c>
      <c r="X177" s="4">
        <f>SUM(CurrGP(D177:W177,$D$7:$W$7),Details!AP190)</f>
        <v>9</v>
      </c>
      <c r="Y177" s="5">
        <f t="shared" si="12"/>
        <v>0.60000002384185791</v>
      </c>
      <c r="Z177" s="4" t="str">
        <f t="shared" si="13"/>
        <v>CO</v>
      </c>
      <c r="AA177" s="4">
        <f>S200L!AD191</f>
        <v>85</v>
      </c>
      <c r="AB177" s="4">
        <f>S200L!AE191</f>
        <v>186</v>
      </c>
      <c r="AC177" s="5">
        <f t="shared" si="14"/>
        <v>2.190000057220459</v>
      </c>
      <c r="AD177" s="4">
        <f t="shared" si="15"/>
        <v>100</v>
      </c>
      <c r="AE177" s="4">
        <f t="shared" si="16"/>
        <v>195</v>
      </c>
      <c r="AF177" s="5">
        <f t="shared" si="17"/>
        <v>1.9500000476837158</v>
      </c>
      <c r="AG177" s="3" t="str">
        <f>RemarksFirst(D177:W177,Details!AD190:AM190,S200L!AG191,AF177,$D$5:$W$5)</f>
        <v>CSC312,CSC314,CSC317,CSC318,GNT311,MTH221,STA224,CSC226,MTH211,PHY122,GSS126,PHY117</v>
      </c>
    </row>
    <row r="178" spans="1:33" x14ac:dyDescent="0.35">
      <c r="A178" s="99">
        <v>171</v>
      </c>
      <c r="B178" s="3" t="str">
        <f>PROPER(Details!B191)</f>
        <v>Chibundu, Miracle Chukwuebuka</v>
      </c>
      <c r="C178" s="22" t="str">
        <f>T(Details!C191)</f>
        <v>CMP/20/111420</v>
      </c>
      <c r="D178" s="18" t="s">
        <v>71</v>
      </c>
      <c r="E178" s="18" t="s">
        <v>72</v>
      </c>
      <c r="F178" s="18" t="s">
        <v>68</v>
      </c>
      <c r="G178" s="18" t="s">
        <v>69</v>
      </c>
      <c r="H178" s="18" t="s">
        <v>69</v>
      </c>
      <c r="I178" s="18" t="s">
        <v>68</v>
      </c>
      <c r="J178" s="18" t="s">
        <v>69</v>
      </c>
      <c r="K178" s="18" t="s">
        <v>68</v>
      </c>
      <c r="L178" s="18"/>
      <c r="M178" s="18"/>
      <c r="N178" s="18"/>
      <c r="O178" s="18"/>
      <c r="P178" s="18"/>
      <c r="Q178" s="18"/>
      <c r="R178" s="18"/>
      <c r="S178" s="18"/>
      <c r="T178" s="18"/>
      <c r="U178" s="18"/>
      <c r="V178" s="2" t="str" cm="1">
        <f t="array" ref="V178">IFERROR(IF(MATCH(C178, Details!C177:C504, 0), AllCurCo(INDEX(Details!AD177:AM504, MATCH(C178, Details!C177:C504, 0), 0)), ""), "")</f>
        <v>CSC218 (2)B</v>
      </c>
      <c r="W178" s="4">
        <f>SUM(SumTCL(D178:W178,$D$7:$W$7),Details!AO191)</f>
        <v>24</v>
      </c>
      <c r="X178" s="4">
        <f>SUM(CurrGP(D178:W178,$D$7:$W$7),Details!AP191)</f>
        <v>85</v>
      </c>
      <c r="Y178" s="5">
        <f t="shared" si="12"/>
        <v>3.5399999618530273</v>
      </c>
      <c r="Z178" s="4" t="str">
        <f t="shared" si="13"/>
        <v>P</v>
      </c>
      <c r="AA178" s="4">
        <f>S200L!AD192</f>
        <v>83</v>
      </c>
      <c r="AB178" s="4">
        <f>S200L!AE192</f>
        <v>274</v>
      </c>
      <c r="AC178" s="5">
        <f t="shared" si="14"/>
        <v>3.2999999523162842</v>
      </c>
      <c r="AD178" s="4">
        <f t="shared" si="15"/>
        <v>107</v>
      </c>
      <c r="AE178" s="4">
        <f t="shared" si="16"/>
        <v>359</v>
      </c>
      <c r="AF178" s="5">
        <f t="shared" si="17"/>
        <v>3.3599998950958252</v>
      </c>
      <c r="AG178" s="3" t="str">
        <f>RemarksFirst(D178:W178,Details!AD191:AM191,S200L!AG192,AF178,$D$5:$W$5)</f>
        <v>PASS</v>
      </c>
    </row>
    <row r="179" spans="1:33" x14ac:dyDescent="0.35">
      <c r="A179" s="99">
        <v>172</v>
      </c>
      <c r="B179" s="3" t="str">
        <f>PROPER(Details!B192)</f>
        <v>Sunday, Emmanuel Chibueze</v>
      </c>
      <c r="C179" s="22" t="str">
        <f>T(Details!C192)</f>
        <v>CMP/20/111428</v>
      </c>
      <c r="D179" s="18" t="s">
        <v>67</v>
      </c>
      <c r="E179" s="18" t="s">
        <v>69</v>
      </c>
      <c r="F179" s="18" t="s">
        <v>67</v>
      </c>
      <c r="G179" s="18" t="s">
        <v>67</v>
      </c>
      <c r="H179" s="18" t="s">
        <v>67</v>
      </c>
      <c r="I179" s="18" t="s">
        <v>69</v>
      </c>
      <c r="J179" s="18" t="s">
        <v>69</v>
      </c>
      <c r="K179" s="18" t="s">
        <v>69</v>
      </c>
      <c r="L179" s="18"/>
      <c r="M179" s="18"/>
      <c r="N179" s="18"/>
      <c r="O179" s="18"/>
      <c r="P179" s="18"/>
      <c r="Q179" s="18"/>
      <c r="R179" s="18"/>
      <c r="S179" s="18"/>
      <c r="T179" s="18"/>
      <c r="U179" s="18"/>
      <c r="V179" s="2" t="str" cm="1">
        <f t="array" ref="V179">IFERROR(IF(MATCH(C179, Details!C178:C505, 0), AllCurCo(INDEX(Details!AD178:AM505, MATCH(C179, Details!C178:C505, 0), 0)), ""), "")</f>
        <v/>
      </c>
      <c r="W179" s="4">
        <f>SUM(SumTCL(D179:W179,$D$7:$W$7),Details!AO192)</f>
        <v>22</v>
      </c>
      <c r="X179" s="4">
        <f>SUM(CurrGP(D179:W179,$D$7:$W$7),Details!AP192)</f>
        <v>98</v>
      </c>
      <c r="Y179" s="5">
        <f t="shared" si="12"/>
        <v>4.4499998092651367</v>
      </c>
      <c r="Z179" s="4" t="str">
        <f t="shared" si="13"/>
        <v>P</v>
      </c>
      <c r="AA179" s="4">
        <f>S200L!AD193</f>
        <v>83</v>
      </c>
      <c r="AB179" s="4">
        <f>S200L!AE193</f>
        <v>323</v>
      </c>
      <c r="AC179" s="5">
        <f t="shared" si="14"/>
        <v>3.8900001049041748</v>
      </c>
      <c r="AD179" s="4">
        <f t="shared" si="15"/>
        <v>105</v>
      </c>
      <c r="AE179" s="4">
        <f t="shared" si="16"/>
        <v>421</v>
      </c>
      <c r="AF179" s="5">
        <f t="shared" si="17"/>
        <v>4.0100002288818359</v>
      </c>
      <c r="AG179" s="3" t="str">
        <f>RemarksFirst(D179:W179,Details!AD192:AM192,S200L!AG193,AF179,$D$5:$W$5)</f>
        <v>COMMENDATION</v>
      </c>
    </row>
    <row r="180" spans="1:33" s="37" customFormat="1" x14ac:dyDescent="0.35">
      <c r="A180" s="99">
        <v>173</v>
      </c>
      <c r="B180" s="3" t="str">
        <f>PROPER(Details!B193)</f>
        <v>Ofoma, Kingsley Chukwuebuka</v>
      </c>
      <c r="C180" s="22" t="str">
        <f>T(Details!C193)</f>
        <v>CMP/20/111444</v>
      </c>
      <c r="D180" s="18" t="s">
        <v>72</v>
      </c>
      <c r="E180" s="18" t="s">
        <v>67</v>
      </c>
      <c r="F180" s="34" t="s">
        <v>69</v>
      </c>
      <c r="G180" s="34" t="s">
        <v>67</v>
      </c>
      <c r="H180" s="34" t="s">
        <v>68</v>
      </c>
      <c r="I180" s="34" t="s">
        <v>69</v>
      </c>
      <c r="J180" s="34" t="s">
        <v>67</v>
      </c>
      <c r="K180" s="34" t="s">
        <v>67</v>
      </c>
      <c r="L180" s="18"/>
      <c r="M180" s="34"/>
      <c r="N180" s="34"/>
      <c r="O180" s="34"/>
      <c r="P180" s="34"/>
      <c r="Q180" s="34"/>
      <c r="R180" s="34"/>
      <c r="S180" s="34"/>
      <c r="T180" s="34"/>
      <c r="U180" s="34"/>
      <c r="V180" s="2" t="str" cm="1">
        <f t="array" ref="V180">IFERROR(IF(MATCH(C180, Details!C179:C506, 0), AllCurCo(INDEX(Details!AD179:AM506, MATCH(C180, Details!C179:C506, 0), 0)), ""), "")</f>
        <v>PHY212 (2)C</v>
      </c>
      <c r="W180" s="4">
        <f>SUM(SumTCL(D180:W180,$D$7:$W$7),Details!AO193)</f>
        <v>24</v>
      </c>
      <c r="X180" s="4">
        <f>SUM(CurrGP(D180:W180,$D$7:$W$7),Details!AP193)</f>
        <v>88</v>
      </c>
      <c r="Y180" s="5">
        <f t="shared" si="12"/>
        <v>3.6700000762939453</v>
      </c>
      <c r="Z180" s="4" t="str">
        <f t="shared" si="13"/>
        <v>P</v>
      </c>
      <c r="AA180" s="4">
        <f>S200L!AD194</f>
        <v>83</v>
      </c>
      <c r="AB180" s="4">
        <f>S200L!AE194</f>
        <v>317</v>
      </c>
      <c r="AC180" s="5">
        <f t="shared" si="14"/>
        <v>3.8199999332427979</v>
      </c>
      <c r="AD180" s="4">
        <f t="shared" si="15"/>
        <v>107</v>
      </c>
      <c r="AE180" s="4">
        <f t="shared" si="16"/>
        <v>405</v>
      </c>
      <c r="AF180" s="5">
        <f t="shared" si="17"/>
        <v>3.7899999618530273</v>
      </c>
      <c r="AG180" s="3" t="str">
        <f>RemarksFirst(D180:W180,Details!AD193:AM193,S200L!AG194,AF180,$D$5:$W$5)</f>
        <v>PASS</v>
      </c>
    </row>
    <row r="181" spans="1:33" ht="26" customHeight="1" x14ac:dyDescent="0.35">
      <c r="A181" s="99">
        <v>174</v>
      </c>
      <c r="B181" s="3" t="str">
        <f>PROPER(Details!B194)</f>
        <v>Anyim, Chidi Chikaife</v>
      </c>
      <c r="C181" s="22" t="str">
        <f>T(Details!C194)</f>
        <v>CMP/20/111448</v>
      </c>
      <c r="D181" s="34" t="s">
        <v>72</v>
      </c>
      <c r="E181" s="34" t="s">
        <v>68</v>
      </c>
      <c r="F181" s="18" t="s">
        <v>69</v>
      </c>
      <c r="G181" s="18" t="s">
        <v>67</v>
      </c>
      <c r="H181" s="18" t="s">
        <v>71</v>
      </c>
      <c r="I181" s="18" t="s">
        <v>69</v>
      </c>
      <c r="J181" s="18" t="s">
        <v>67</v>
      </c>
      <c r="K181" s="18" t="s">
        <v>69</v>
      </c>
      <c r="L181" s="18"/>
      <c r="M181" s="18"/>
      <c r="N181" s="18"/>
      <c r="O181" s="18"/>
      <c r="P181" s="18"/>
      <c r="Q181" s="18"/>
      <c r="R181" s="18"/>
      <c r="S181" s="18"/>
      <c r="T181" s="18"/>
      <c r="U181" s="18"/>
      <c r="V181" s="2" t="str" cm="1">
        <f t="array" ref="V181">IFERROR(IF(MATCH(C181, Details!C180:C507, 0), AllCurCo(INDEX(Details!AD180:AM507, MATCH(C181, Details!C180:C507, 0), 0)), ""), "")</f>
        <v/>
      </c>
      <c r="W181" s="4">
        <f>SUM(SumTCL(D181:W181,$D$7:$W$7),Details!AO194)</f>
        <v>22</v>
      </c>
      <c r="X181" s="4">
        <f>SUM(CurrGP(D181:W181,$D$7:$W$7),Details!AP194)</f>
        <v>79</v>
      </c>
      <c r="Y181" s="5">
        <f t="shared" si="12"/>
        <v>3.5899999141693115</v>
      </c>
      <c r="Z181" s="4" t="str">
        <f t="shared" si="13"/>
        <v>P</v>
      </c>
      <c r="AA181" s="4">
        <f>S200L!AD195</f>
        <v>83</v>
      </c>
      <c r="AB181" s="4">
        <f>S200L!AE195</f>
        <v>311</v>
      </c>
      <c r="AC181" s="5">
        <f t="shared" si="14"/>
        <v>3.75</v>
      </c>
      <c r="AD181" s="4">
        <f t="shared" si="15"/>
        <v>105</v>
      </c>
      <c r="AE181" s="4">
        <f t="shared" si="16"/>
        <v>390</v>
      </c>
      <c r="AF181" s="5">
        <f t="shared" si="17"/>
        <v>3.7100000381469727</v>
      </c>
      <c r="AG181" s="3" t="str">
        <f>RemarksFirst(D181:W181,Details!AD194:AM194,S200L!AG195,AF181,$D$5:$W$5)</f>
        <v>GSS126</v>
      </c>
    </row>
    <row r="182" spans="1:33" x14ac:dyDescent="0.35">
      <c r="A182" s="99">
        <v>175</v>
      </c>
      <c r="B182" s="3" t="str">
        <f>PROPER(Details!B195)</f>
        <v>Osondu, Precious Chidozie</v>
      </c>
      <c r="C182" s="22" t="str">
        <f>T(Details!C195)</f>
        <v>CMP/20/111457</v>
      </c>
      <c r="D182" s="18" t="s">
        <v>68</v>
      </c>
      <c r="E182" s="18" t="s">
        <v>68</v>
      </c>
      <c r="F182" s="18" t="s">
        <v>71</v>
      </c>
      <c r="G182" s="18" t="s">
        <v>68</v>
      </c>
      <c r="H182" s="18" t="s">
        <v>67</v>
      </c>
      <c r="I182" s="18" t="s">
        <v>70</v>
      </c>
      <c r="J182" s="18" t="s">
        <v>69</v>
      </c>
      <c r="K182" s="18" t="s">
        <v>69</v>
      </c>
      <c r="L182" s="18"/>
      <c r="M182" s="18"/>
      <c r="N182" s="18"/>
      <c r="O182" s="18"/>
      <c r="P182" s="18"/>
      <c r="Q182" s="18"/>
      <c r="R182" s="18"/>
      <c r="S182" s="18"/>
      <c r="T182" s="18"/>
      <c r="U182" s="18"/>
      <c r="V182" s="2" t="str" cm="1">
        <f t="array" ref="V182">IFERROR(IF(MATCH(C182, Details!C181:C508, 0), AllCurCo(INDEX(Details!AD181:AM508, MATCH(C182, Details!C181:C508, 0), 0)), ""), "")</f>
        <v>GSS113 (1)B</v>
      </c>
      <c r="W182" s="4">
        <f>SUM(SumTCL(D182:W182,$D$7:$W$7),Details!AO195)</f>
        <v>23</v>
      </c>
      <c r="X182" s="4">
        <f>SUM(CurrGP(D182:W182,$D$7:$W$7),Details!AP195)</f>
        <v>71</v>
      </c>
      <c r="Y182" s="5">
        <f t="shared" si="12"/>
        <v>3.0899999141693115</v>
      </c>
      <c r="Z182" s="4" t="str">
        <f t="shared" si="13"/>
        <v>CO</v>
      </c>
      <c r="AA182" s="4">
        <f>S200L!AD196</f>
        <v>88</v>
      </c>
      <c r="AB182" s="4">
        <f>S200L!AE196</f>
        <v>250</v>
      </c>
      <c r="AC182" s="5">
        <f t="shared" si="14"/>
        <v>2.8399999141693115</v>
      </c>
      <c r="AD182" s="4">
        <f t="shared" si="15"/>
        <v>111</v>
      </c>
      <c r="AE182" s="4">
        <f t="shared" si="16"/>
        <v>321</v>
      </c>
      <c r="AF182" s="5">
        <f t="shared" si="17"/>
        <v>2.8900001049041748</v>
      </c>
      <c r="AG182" s="3" t="str">
        <f>RemarksFirst(D182:W182,Details!AD195:AM195,S200L!AG196,AF182,$D$5:$W$5)</f>
        <v>CSC317,GSS126</v>
      </c>
    </row>
    <row r="183" spans="1:33" ht="34" customHeight="1" x14ac:dyDescent="0.35">
      <c r="A183" s="99">
        <v>176</v>
      </c>
      <c r="B183" s="3" t="str">
        <f>PROPER(Details!B196)</f>
        <v>Ezeorah, Valentine Okenna</v>
      </c>
      <c r="C183" s="22" t="str">
        <f>T(Details!C196)</f>
        <v>CMP/20/111467</v>
      </c>
      <c r="D183" s="18" t="s">
        <v>70</v>
      </c>
      <c r="E183" s="18" t="s">
        <v>71</v>
      </c>
      <c r="F183" s="18" t="s">
        <v>67</v>
      </c>
      <c r="G183" s="18" t="s">
        <v>67</v>
      </c>
      <c r="H183" s="18" t="s">
        <v>68</v>
      </c>
      <c r="I183" s="18" t="s">
        <v>67</v>
      </c>
      <c r="J183" s="18" t="s">
        <v>69</v>
      </c>
      <c r="K183" s="18" t="s">
        <v>69</v>
      </c>
      <c r="L183" s="34"/>
      <c r="M183" s="18"/>
      <c r="N183" s="18"/>
      <c r="O183" s="18"/>
      <c r="P183" s="18"/>
      <c r="Q183" s="18"/>
      <c r="R183" s="18"/>
      <c r="S183" s="18"/>
      <c r="T183" s="18"/>
      <c r="U183" s="18"/>
      <c r="V183" s="2" t="str" cm="1">
        <f t="array" ref="V183">IFERROR(IF(MATCH(C183, Details!C182:C509, 0), AllCurCo(INDEX(Details!AD182:AM509, MATCH(C183, Details!C182:C509, 0), 0)), ""), "")</f>
        <v>CSC218 (2)B</v>
      </c>
      <c r="W183" s="4">
        <f>SUM(SumTCL(D183:W183,$D$7:$W$7),Details!AO196)</f>
        <v>24</v>
      </c>
      <c r="X183" s="4">
        <f>SUM(CurrGP(D183:W183,$D$7:$W$7),Details!AP196)</f>
        <v>82</v>
      </c>
      <c r="Y183" s="5">
        <f t="shared" si="12"/>
        <v>3.4200000762939453</v>
      </c>
      <c r="Z183" s="4" t="str">
        <f t="shared" si="13"/>
        <v>CO</v>
      </c>
      <c r="AA183" s="4">
        <f>S200L!AD197</f>
        <v>81</v>
      </c>
      <c r="AB183" s="4">
        <f>S200L!AE197</f>
        <v>246</v>
      </c>
      <c r="AC183" s="5">
        <f t="shared" si="14"/>
        <v>3.0399999618530273</v>
      </c>
      <c r="AD183" s="4">
        <f t="shared" si="15"/>
        <v>105</v>
      </c>
      <c r="AE183" s="4">
        <f t="shared" si="16"/>
        <v>328</v>
      </c>
      <c r="AF183" s="5">
        <f t="shared" si="17"/>
        <v>3.119999885559082</v>
      </c>
      <c r="AG183" s="3" t="str">
        <f>RemarksFirst(D183:W183,Details!AD196:AM196,S200L!AG197,AF183,$D$5:$W$5)</f>
        <v>CSC311,UGC121</v>
      </c>
    </row>
    <row r="184" spans="1:33" x14ac:dyDescent="0.35">
      <c r="A184" s="99">
        <v>177</v>
      </c>
      <c r="B184" s="3" t="str">
        <f>PROPER(Details!B197)</f>
        <v>Ibeh, Charles Odkinakachukwu</v>
      </c>
      <c r="C184" s="22" t="str">
        <f>T(Details!C197)</f>
        <v>CMP/20/111470</v>
      </c>
      <c r="D184" s="18" t="s">
        <v>70</v>
      </c>
      <c r="E184" s="18" t="s">
        <v>68</v>
      </c>
      <c r="F184" s="18" t="s">
        <v>71</v>
      </c>
      <c r="G184" s="18" t="s">
        <v>67</v>
      </c>
      <c r="H184" s="18" t="s">
        <v>68</v>
      </c>
      <c r="I184" s="18" t="s">
        <v>69</v>
      </c>
      <c r="J184" s="18" t="s">
        <v>69</v>
      </c>
      <c r="K184" s="18" t="s">
        <v>68</v>
      </c>
      <c r="L184" s="18"/>
      <c r="M184" s="18"/>
      <c r="N184" s="18"/>
      <c r="O184" s="18"/>
      <c r="P184" s="18"/>
      <c r="Q184" s="18"/>
      <c r="R184" s="18"/>
      <c r="S184" s="18"/>
      <c r="T184" s="18"/>
      <c r="U184" s="18"/>
      <c r="V184" s="2" t="str" cm="1">
        <f t="array" ref="V184">IFERROR(IF(MATCH(C184, Details!C183:C510, 0), AllCurCo(INDEX(Details!AD183:AM510, MATCH(C184, Details!C183:C510, 0), 0)), ""), "")</f>
        <v>CSC218 (2)B</v>
      </c>
      <c r="W184" s="4">
        <f>SUM(SumTCL(D184:W184,$D$7:$W$7),Details!AO197)</f>
        <v>24</v>
      </c>
      <c r="X184" s="4">
        <f>SUM(CurrGP(D184:W184,$D$7:$W$7),Details!AP197)</f>
        <v>77</v>
      </c>
      <c r="Y184" s="5">
        <f t="shared" si="12"/>
        <v>3.2100000381469727</v>
      </c>
      <c r="Z184" s="4" t="str">
        <f t="shared" si="13"/>
        <v>CO</v>
      </c>
      <c r="AA184" s="4">
        <f>S200L!AD198</f>
        <v>85</v>
      </c>
      <c r="AB184" s="4">
        <f>S200L!AE198</f>
        <v>309</v>
      </c>
      <c r="AC184" s="5">
        <f t="shared" si="14"/>
        <v>3.6400001049041748</v>
      </c>
      <c r="AD184" s="4">
        <f t="shared" si="15"/>
        <v>109</v>
      </c>
      <c r="AE184" s="4">
        <f t="shared" si="16"/>
        <v>386</v>
      </c>
      <c r="AF184" s="5">
        <f t="shared" si="17"/>
        <v>3.5399999618530273</v>
      </c>
      <c r="AG184" s="3" t="str">
        <f>RemarksFirst(D184:W184,Details!AD197:AM197,S200L!AG198,AF184,$D$5:$W$5)</f>
        <v>CSC311,CSC122</v>
      </c>
    </row>
    <row r="185" spans="1:33" x14ac:dyDescent="0.35">
      <c r="A185" s="99">
        <v>178</v>
      </c>
      <c r="B185" s="3" t="str">
        <f>PROPER(Details!B198)</f>
        <v>Uchechukwu, Chidera Joseph</v>
      </c>
      <c r="C185" s="22" t="str">
        <f>T(Details!C198)</f>
        <v>CMP/20/111484</v>
      </c>
      <c r="D185" s="18" t="s">
        <v>68</v>
      </c>
      <c r="E185" s="18" t="s">
        <v>72</v>
      </c>
      <c r="F185" s="18" t="s">
        <v>69</v>
      </c>
      <c r="G185" s="18" t="s">
        <v>69</v>
      </c>
      <c r="H185" s="18" t="s">
        <v>68</v>
      </c>
      <c r="I185" s="18" t="s">
        <v>68</v>
      </c>
      <c r="J185" s="18" t="s">
        <v>69</v>
      </c>
      <c r="K185" s="18" t="s">
        <v>67</v>
      </c>
      <c r="L185" s="18"/>
      <c r="M185" s="18"/>
      <c r="N185" s="18"/>
      <c r="O185" s="18"/>
      <c r="P185" s="18"/>
      <c r="Q185" s="18"/>
      <c r="R185" s="18"/>
      <c r="S185" s="18"/>
      <c r="T185" s="18"/>
      <c r="U185" s="18"/>
      <c r="V185" s="2" t="str" cm="1">
        <f t="array" ref="V185">IFERROR(IF(MATCH(C185, Details!C184:C511, 0), AllCurCo(INDEX(Details!AD184:AM511, MATCH(C185, Details!C184:C511, 0), 0)), ""), "")</f>
        <v>CSC218 (2)B</v>
      </c>
      <c r="W185" s="4">
        <f>SUM(SumTCL(D185:W185,$D$7:$W$7),Details!AO198)</f>
        <v>24</v>
      </c>
      <c r="X185" s="4">
        <f>SUM(CurrGP(D185:W185,$D$7:$W$7),Details!AP198)</f>
        <v>90</v>
      </c>
      <c r="Y185" s="5">
        <f t="shared" si="12"/>
        <v>3.75</v>
      </c>
      <c r="Z185" s="4" t="str">
        <f t="shared" si="13"/>
        <v>P</v>
      </c>
      <c r="AA185" s="4">
        <f>S200L!AD199</f>
        <v>85</v>
      </c>
      <c r="AB185" s="4">
        <f>S200L!AE199</f>
        <v>268</v>
      </c>
      <c r="AC185" s="5">
        <f t="shared" si="14"/>
        <v>3.1500000953674316</v>
      </c>
      <c r="AD185" s="4">
        <f t="shared" si="15"/>
        <v>109</v>
      </c>
      <c r="AE185" s="4">
        <f t="shared" si="16"/>
        <v>358</v>
      </c>
      <c r="AF185" s="5">
        <f t="shared" si="17"/>
        <v>3.2799999713897705</v>
      </c>
      <c r="AG185" s="3" t="str">
        <f>RemarksFirst(D185:W185,Details!AD198:AM198,S200L!AG199,AF185,$D$5:$W$5)</f>
        <v>CHM124</v>
      </c>
    </row>
    <row r="186" spans="1:33" x14ac:dyDescent="0.35">
      <c r="A186" s="99">
        <v>179</v>
      </c>
      <c r="B186" s="3" t="str">
        <f>PROPER(Details!B199)</f>
        <v>Andrew, Chibuike Ndubueze</v>
      </c>
      <c r="C186" s="22" t="str">
        <f>T(Details!C199)</f>
        <v>CMP/20/111522</v>
      </c>
      <c r="D186" s="18" t="s">
        <v>70</v>
      </c>
      <c r="E186" s="18" t="s">
        <v>72</v>
      </c>
      <c r="F186" s="18" t="s">
        <v>69</v>
      </c>
      <c r="G186" s="18" t="s">
        <v>72</v>
      </c>
      <c r="H186" s="18" t="s">
        <v>69</v>
      </c>
      <c r="I186" s="18" t="s">
        <v>71</v>
      </c>
      <c r="J186" s="18" t="s">
        <v>69</v>
      </c>
      <c r="K186" s="18" t="s">
        <v>71</v>
      </c>
      <c r="L186" s="18"/>
      <c r="M186" s="18"/>
      <c r="N186" s="18"/>
      <c r="O186" s="18"/>
      <c r="P186" s="18"/>
      <c r="Q186" s="18"/>
      <c r="R186" s="18"/>
      <c r="S186" s="18"/>
      <c r="T186" s="18"/>
      <c r="U186" s="18"/>
      <c r="V186" s="2" t="str" cm="1">
        <f t="array" ref="V186">IFERROR(IF(MATCH(C186, Details!C185:C512, 0), AllCurCo(INDEX(Details!AD185:AM512, MATCH(C186, Details!C185:C512, 0), 0)), ""), "")</f>
        <v/>
      </c>
      <c r="W186" s="4">
        <f>SUM(SumTCL(D186:W186,$D$7:$W$7),Details!AO199)</f>
        <v>22</v>
      </c>
      <c r="X186" s="4">
        <f>SUM(CurrGP(D186:W186,$D$7:$W$7),Details!AP199)</f>
        <v>60</v>
      </c>
      <c r="Y186" s="5">
        <f t="shared" si="12"/>
        <v>2.7300000190734863</v>
      </c>
      <c r="Z186" s="4" t="str">
        <f t="shared" si="13"/>
        <v>CO</v>
      </c>
      <c r="AA186" s="4">
        <f>S200L!AD200</f>
        <v>84</v>
      </c>
      <c r="AB186" s="4">
        <f>S200L!AE200</f>
        <v>283</v>
      </c>
      <c r="AC186" s="5">
        <f t="shared" si="14"/>
        <v>3.369999885559082</v>
      </c>
      <c r="AD186" s="4">
        <f t="shared" si="15"/>
        <v>106</v>
      </c>
      <c r="AE186" s="4">
        <f t="shared" si="16"/>
        <v>343</v>
      </c>
      <c r="AF186" s="5">
        <f t="shared" si="17"/>
        <v>3.2400000095367432</v>
      </c>
      <c r="AG186" s="3" t="str">
        <f>RemarksFirst(D186:W186,Details!AD199:AM199,S200L!AG200,AF186,$D$5:$W$5)</f>
        <v>CSC311,MTH221</v>
      </c>
    </row>
    <row r="187" spans="1:33" x14ac:dyDescent="0.35">
      <c r="A187" s="99">
        <v>180</v>
      </c>
      <c r="B187" s="3" t="str">
        <f>PROPER(Details!B200)</f>
        <v>Uganeme, Chidera Albert</v>
      </c>
      <c r="C187" s="22" t="str">
        <f>T(Details!C200)</f>
        <v>CMP/20/111526</v>
      </c>
      <c r="D187" s="18" t="s">
        <v>72</v>
      </c>
      <c r="E187" s="18" t="s">
        <v>72</v>
      </c>
      <c r="F187" s="18" t="s">
        <v>69</v>
      </c>
      <c r="G187" s="107" t="s">
        <v>776</v>
      </c>
      <c r="H187" s="18" t="s">
        <v>69</v>
      </c>
      <c r="I187" s="18" t="s">
        <v>69</v>
      </c>
      <c r="J187" s="18" t="s">
        <v>69</v>
      </c>
      <c r="K187" s="18" t="s">
        <v>68</v>
      </c>
      <c r="L187" s="18"/>
      <c r="M187" s="18"/>
      <c r="N187" s="18"/>
      <c r="O187" s="18"/>
      <c r="P187" s="18"/>
      <c r="Q187" s="18"/>
      <c r="R187" s="18"/>
      <c r="S187" s="18"/>
      <c r="T187" s="18"/>
      <c r="U187" s="18"/>
      <c r="V187" s="2" t="str" cm="1">
        <f t="array" ref="V187">IFERROR(IF(MATCH(C187, Details!C186:C513, 0), AllCurCo(INDEX(Details!AD186:AM513, MATCH(C187, Details!C186:C513, 0), 0)), ""), "")</f>
        <v/>
      </c>
      <c r="W187" s="4">
        <f>SUM(SumTCL(D187:W187,$D$7:$W$7),Details!AO200)</f>
        <v>19</v>
      </c>
      <c r="X187" s="4">
        <f>SUM(CurrGP(D187:W187,$D$7:$W$7),Details!AP200)</f>
        <v>71</v>
      </c>
      <c r="Y187" s="5">
        <f t="shared" ref="Y187:Y247" si="18">GradePointAve(X187,W187)</f>
        <v>3.7400000095367432</v>
      </c>
      <c r="Z187" s="4" t="str">
        <f t="shared" ref="Z187:Z247" si="19">SRT(D187:U187)</f>
        <v>CO</v>
      </c>
      <c r="AA187" s="4">
        <f>S200L!AD201</f>
        <v>89</v>
      </c>
      <c r="AB187" s="4">
        <f>S200L!AE201</f>
        <v>312</v>
      </c>
      <c r="AC187" s="5">
        <f t="shared" ref="AC187:AC247" si="20">GradePointAve(AB187,AA187)</f>
        <v>3.5099999904632568</v>
      </c>
      <c r="AD187" s="4">
        <f t="shared" ref="AD187:AD247" si="21">SUM(W187,AA187)</f>
        <v>108</v>
      </c>
      <c r="AE187" s="4">
        <f t="shared" ref="AE187:AE247" si="22">SUM(X187,AB187)</f>
        <v>383</v>
      </c>
      <c r="AF187" s="5">
        <f t="shared" ref="AF187:AF247" si="23">GradePointAve(AE187,AD187)</f>
        <v>3.5499999523162842</v>
      </c>
      <c r="AG187" s="3" t="str">
        <f>RemarksFirst(D187:W187,Details!AD200:AM200,S200L!AG201,AF187,$D$5:$W$5)</f>
        <v>CSC314</v>
      </c>
    </row>
    <row r="188" spans="1:33" ht="18.5" customHeight="1" x14ac:dyDescent="0.35">
      <c r="A188" s="99">
        <v>181</v>
      </c>
      <c r="B188" s="3" t="str">
        <f>PROPER(Details!B201)</f>
        <v>Chidiebere, Victor Chinemerem</v>
      </c>
      <c r="C188" s="22" t="str">
        <f>T(Details!C201)</f>
        <v>CMP/20/111537</v>
      </c>
      <c r="D188" s="18" t="s">
        <v>71</v>
      </c>
      <c r="E188" s="18" t="s">
        <v>72</v>
      </c>
      <c r="F188" s="18" t="s">
        <v>68</v>
      </c>
      <c r="G188" s="18" t="s">
        <v>69</v>
      </c>
      <c r="H188" s="18" t="s">
        <v>68</v>
      </c>
      <c r="I188" s="18" t="s">
        <v>67</v>
      </c>
      <c r="J188" s="18" t="s">
        <v>69</v>
      </c>
      <c r="K188" s="18" t="s">
        <v>67</v>
      </c>
      <c r="L188" s="18"/>
      <c r="M188" s="18"/>
      <c r="N188" s="18"/>
      <c r="O188" s="18"/>
      <c r="P188" s="18"/>
      <c r="Q188" s="18"/>
      <c r="R188" s="18"/>
      <c r="S188" s="18"/>
      <c r="T188" s="18"/>
      <c r="U188" s="18"/>
      <c r="V188" s="2" t="str" cm="1">
        <f t="array" ref="V188">IFERROR(IF(MATCH(C188, Details!C187:C514, 0), AllCurCo(INDEX(Details!AD187:AM514, MATCH(C188, Details!C187:C514, 0), 0)), ""), "")</f>
        <v>MTH211 (3)F</v>
      </c>
      <c r="W188" s="4">
        <f>SUM(SumTCL(D188:W188,$D$7:$W$7),Details!AO201)</f>
        <v>25</v>
      </c>
      <c r="X188" s="4">
        <f>SUM(CurrGP(D188:W188,$D$7:$W$7),Details!AP201)</f>
        <v>76</v>
      </c>
      <c r="Y188" s="5">
        <f t="shared" si="18"/>
        <v>3.0399999618530273</v>
      </c>
      <c r="Z188" s="4" t="str">
        <f t="shared" si="19"/>
        <v>P</v>
      </c>
      <c r="AA188" s="4">
        <f>S200L!AD202</f>
        <v>83</v>
      </c>
      <c r="AB188" s="4">
        <f>S200L!AE202</f>
        <v>254</v>
      </c>
      <c r="AC188" s="5">
        <f t="shared" si="20"/>
        <v>3.059999942779541</v>
      </c>
      <c r="AD188" s="4">
        <f t="shared" si="21"/>
        <v>108</v>
      </c>
      <c r="AE188" s="4">
        <f t="shared" si="22"/>
        <v>330</v>
      </c>
      <c r="AF188" s="5">
        <f t="shared" si="23"/>
        <v>3.059999942779541</v>
      </c>
      <c r="AG188" s="3" t="str">
        <f>RemarksFirst(D188:W188,Details!AD201:AM201,S200L!AG202,AF188,$D$5:$W$5)</f>
        <v>MTH211,PHY122</v>
      </c>
    </row>
    <row r="189" spans="1:33" ht="26.5" customHeight="1" x14ac:dyDescent="0.35">
      <c r="A189" s="99">
        <v>182</v>
      </c>
      <c r="B189" s="3" t="str">
        <f>PROPER(Details!B202)</f>
        <v>Omeoga, Wisdom Samuel</v>
      </c>
      <c r="C189" s="22" t="str">
        <f>T(Details!C202)</f>
        <v>CMP/20/111557</v>
      </c>
      <c r="D189" s="18" t="s">
        <v>67</v>
      </c>
      <c r="E189" s="18" t="s">
        <v>69</v>
      </c>
      <c r="F189" s="18" t="s">
        <v>69</v>
      </c>
      <c r="G189" s="18" t="s">
        <v>67</v>
      </c>
      <c r="H189" s="18" t="s">
        <v>67</v>
      </c>
      <c r="I189" s="18" t="s">
        <v>67</v>
      </c>
      <c r="J189" s="18" t="s">
        <v>69</v>
      </c>
      <c r="K189" s="18" t="s">
        <v>69</v>
      </c>
      <c r="L189" s="18"/>
      <c r="M189" s="18"/>
      <c r="N189" s="18"/>
      <c r="O189" s="18"/>
      <c r="P189" s="18"/>
      <c r="Q189" s="18"/>
      <c r="R189" s="18"/>
      <c r="S189" s="18"/>
      <c r="T189" s="18"/>
      <c r="U189" s="18"/>
      <c r="V189" s="2" t="str" cm="1">
        <f t="array" ref="V189">IFERROR(IF(MATCH(C189, Details!C188:C515, 0), AllCurCo(INDEX(Details!AD188:AM515, MATCH(C189, Details!C188:C515, 0), 0)), ""), "")</f>
        <v/>
      </c>
      <c r="W189" s="4">
        <f>SUM(SumTCL(D189:W189,$D$7:$W$7),Details!AO202)</f>
        <v>22</v>
      </c>
      <c r="X189" s="4">
        <f>SUM(CurrGP(D189:W189,$D$7:$W$7),Details!AP202)</f>
        <v>98</v>
      </c>
      <c r="Y189" s="5">
        <f t="shared" si="18"/>
        <v>4.4499998092651367</v>
      </c>
      <c r="Z189" s="4" t="str">
        <f t="shared" si="19"/>
        <v>P</v>
      </c>
      <c r="AA189" s="4">
        <f>S200L!AD203</f>
        <v>83</v>
      </c>
      <c r="AB189" s="4">
        <f>S200L!AE203</f>
        <v>333</v>
      </c>
      <c r="AC189" s="5">
        <f t="shared" si="20"/>
        <v>4.0100002288818359</v>
      </c>
      <c r="AD189" s="4">
        <f t="shared" si="21"/>
        <v>105</v>
      </c>
      <c r="AE189" s="4">
        <f t="shared" si="22"/>
        <v>431</v>
      </c>
      <c r="AF189" s="5">
        <f t="shared" si="23"/>
        <v>4.0999999046325684</v>
      </c>
      <c r="AG189" s="3" t="str">
        <f>RemarksFirst(D189:W189,Details!AD202:AM202,S200L!AG203,AF189,$D$5:$W$5)</f>
        <v>COMMENDATION</v>
      </c>
    </row>
    <row r="190" spans="1:33" x14ac:dyDescent="0.35">
      <c r="A190" s="99">
        <v>183</v>
      </c>
      <c r="B190" s="3" t="str">
        <f>PROPER(Details!B203)</f>
        <v>Aniekwena,  Clinton  Chukwuebuka</v>
      </c>
      <c r="C190" s="22" t="str">
        <f>T(Details!C203)</f>
        <v>CMP/20/111560</v>
      </c>
      <c r="D190" s="18" t="s">
        <v>72</v>
      </c>
      <c r="E190" s="18" t="s">
        <v>72</v>
      </c>
      <c r="F190" s="18" t="s">
        <v>68</v>
      </c>
      <c r="G190" s="18" t="s">
        <v>72</v>
      </c>
      <c r="H190" s="18" t="s">
        <v>68</v>
      </c>
      <c r="I190" s="18" t="s">
        <v>69</v>
      </c>
      <c r="J190" s="18" t="s">
        <v>67</v>
      </c>
      <c r="K190" s="18" t="s">
        <v>68</v>
      </c>
      <c r="L190" s="18"/>
      <c r="M190" s="18"/>
      <c r="N190" s="18"/>
      <c r="O190" s="18"/>
      <c r="P190" s="18"/>
      <c r="Q190" s="18"/>
      <c r="R190" s="18"/>
      <c r="S190" s="18"/>
      <c r="T190" s="18"/>
      <c r="U190" s="18"/>
      <c r="V190" s="2" t="str" cm="1">
        <f t="array" ref="V190">IFERROR(IF(MATCH(C190, Details!C189:C516, 0), AllCurCo(INDEX(Details!AD189:AM516, MATCH(C190, Details!C189:C516, 0), 0)), ""), "")</f>
        <v/>
      </c>
      <c r="W190" s="4">
        <f>SUM(SumTCL(D190:W190,$D$7:$W$7),Details!AO203)</f>
        <v>22</v>
      </c>
      <c r="X190" s="4">
        <f>SUM(CurrGP(D190:W190,$D$7:$W$7),Details!AP203)</f>
        <v>59</v>
      </c>
      <c r="Y190" s="5">
        <f t="shared" si="18"/>
        <v>2.6800000667572021</v>
      </c>
      <c r="Z190" s="4" t="str">
        <f t="shared" si="19"/>
        <v>P</v>
      </c>
      <c r="AA190" s="4">
        <f>S200L!AD204</f>
        <v>83</v>
      </c>
      <c r="AB190" s="4">
        <f>S200L!AE204</f>
        <v>321</v>
      </c>
      <c r="AC190" s="5">
        <f t="shared" si="20"/>
        <v>3.869999885559082</v>
      </c>
      <c r="AD190" s="4">
        <f t="shared" si="21"/>
        <v>105</v>
      </c>
      <c r="AE190" s="4">
        <f t="shared" si="22"/>
        <v>380</v>
      </c>
      <c r="AF190" s="5">
        <f t="shared" si="23"/>
        <v>3.619999885559082</v>
      </c>
      <c r="AG190" s="3" t="str">
        <f>RemarksFirst(D190:W190,Details!AD203:AM203,S200L!AG204,AF190,$D$5:$W$5)</f>
        <v>PASS</v>
      </c>
    </row>
    <row r="191" spans="1:33" x14ac:dyDescent="0.35">
      <c r="A191" s="99">
        <v>184</v>
      </c>
      <c r="B191" s="3" t="str">
        <f>PROPER(Details!B204)</f>
        <v>Anuforo, Victor Chibuike</v>
      </c>
      <c r="C191" s="22" t="str">
        <f>T(Details!C204)</f>
        <v>CMP/20/111576</v>
      </c>
      <c r="D191" s="18" t="s">
        <v>71</v>
      </c>
      <c r="E191" s="18" t="s">
        <v>68</v>
      </c>
      <c r="F191" s="18" t="s">
        <v>68</v>
      </c>
      <c r="G191" s="18" t="s">
        <v>68</v>
      </c>
      <c r="H191" s="18" t="s">
        <v>68</v>
      </c>
      <c r="I191" s="18" t="s">
        <v>69</v>
      </c>
      <c r="J191" s="18" t="s">
        <v>67</v>
      </c>
      <c r="K191" s="18" t="s">
        <v>69</v>
      </c>
      <c r="L191" s="18"/>
      <c r="M191" s="18"/>
      <c r="N191" s="18"/>
      <c r="O191" s="18"/>
      <c r="P191" s="18"/>
      <c r="Q191" s="18"/>
      <c r="R191" s="18"/>
      <c r="S191" s="18"/>
      <c r="T191" s="18"/>
      <c r="U191" s="18"/>
      <c r="V191" s="2" t="str" cm="1">
        <f t="array" ref="V191">IFERROR(IF(MATCH(C191, Details!C190:C517, 0), AllCurCo(INDEX(Details!AD190:AM517, MATCH(C191, Details!C190:C517, 0), 0)), ""), "")</f>
        <v/>
      </c>
      <c r="W191" s="4">
        <f>SUM(SumTCL(D191:W191,$D$7:$W$7),Details!AO204)</f>
        <v>22</v>
      </c>
      <c r="X191" s="4">
        <f>SUM(CurrGP(D191:W191,$D$7:$W$7),Details!AP204)</f>
        <v>76</v>
      </c>
      <c r="Y191" s="5">
        <f t="shared" si="18"/>
        <v>3.4500000476837158</v>
      </c>
      <c r="Z191" s="4" t="str">
        <f t="shared" si="19"/>
        <v>P</v>
      </c>
      <c r="AA191" s="4">
        <f>S200L!AD205</f>
        <v>84</v>
      </c>
      <c r="AB191" s="4">
        <f>S200L!AE205</f>
        <v>283</v>
      </c>
      <c r="AC191" s="5">
        <f t="shared" si="20"/>
        <v>3.369999885559082</v>
      </c>
      <c r="AD191" s="4">
        <f t="shared" si="21"/>
        <v>106</v>
      </c>
      <c r="AE191" s="4">
        <f t="shared" si="22"/>
        <v>359</v>
      </c>
      <c r="AF191" s="5">
        <f t="shared" si="23"/>
        <v>3.3900001049041748</v>
      </c>
      <c r="AG191" s="3" t="str">
        <f>RemarksFirst(D191:W191,Details!AD204:AM204,S200L!AG205,AF191,$D$5:$W$5)</f>
        <v>PASS</v>
      </c>
    </row>
    <row r="192" spans="1:33" ht="43" customHeight="1" x14ac:dyDescent="0.35">
      <c r="A192" s="99">
        <v>185</v>
      </c>
      <c r="B192" s="3" t="str">
        <f>PROPER(Details!B205)</f>
        <v>Mmecha, Samuel Oluebube</v>
      </c>
      <c r="C192" s="22" t="str">
        <f>T(Details!C205)</f>
        <v>CMP/20/111587</v>
      </c>
      <c r="D192" s="18" t="s">
        <v>69</v>
      </c>
      <c r="E192" s="107" t="s">
        <v>776</v>
      </c>
      <c r="F192" s="18" t="s">
        <v>71</v>
      </c>
      <c r="G192" s="107" t="s">
        <v>776</v>
      </c>
      <c r="H192" s="18" t="s">
        <v>68</v>
      </c>
      <c r="I192" s="18" t="s">
        <v>776</v>
      </c>
      <c r="J192" s="18" t="s">
        <v>70</v>
      </c>
      <c r="K192" s="18" t="s">
        <v>72</v>
      </c>
      <c r="L192" s="18"/>
      <c r="M192" s="18"/>
      <c r="N192" s="18"/>
      <c r="O192" s="18"/>
      <c r="P192" s="18"/>
      <c r="Q192" s="18"/>
      <c r="R192" s="18"/>
      <c r="S192" s="18"/>
      <c r="T192" s="18"/>
      <c r="U192" s="18"/>
      <c r="V192" s="2" t="str" cm="1">
        <f t="array" ref="V192">IFERROR(IF(MATCH(C192, Details!C191:C518, 0), AllCurCo(INDEX(Details!AD191:AM518, MATCH(C192, Details!C191:C518, 0), 0)), ""), "")</f>
        <v>CSC218 (2)D,PHY212 (2)C,GSS217 (2)F,CSC211 (3)C</v>
      </c>
      <c r="W192" s="4">
        <f>SUM(SumTCL(D192:W192,$D$7:$W$7),Details!AO205)</f>
        <v>23</v>
      </c>
      <c r="X192" s="4">
        <f>SUM(CurrGP(D192:W192,$D$7:$W$7),Details!AP205)</f>
        <v>51</v>
      </c>
      <c r="Y192" s="5">
        <f t="shared" si="18"/>
        <v>2.2200000286102295</v>
      </c>
      <c r="Z192" s="4" t="str">
        <f t="shared" si="19"/>
        <v>CO</v>
      </c>
      <c r="AA192" s="4">
        <f>S200L!AD206</f>
        <v>85</v>
      </c>
      <c r="AB192" s="4">
        <f>S200L!AE206</f>
        <v>222</v>
      </c>
      <c r="AC192" s="5">
        <f t="shared" si="20"/>
        <v>2.6099998950958252</v>
      </c>
      <c r="AD192" s="4">
        <f t="shared" si="21"/>
        <v>108</v>
      </c>
      <c r="AE192" s="4">
        <f t="shared" si="22"/>
        <v>273</v>
      </c>
      <c r="AF192" s="5">
        <f t="shared" si="23"/>
        <v>2.5299999713897705</v>
      </c>
      <c r="AG192" s="3" t="str">
        <f>RemarksFirst(D192:W192,Details!AD205:AM205,S200L!AG206,AF192,$D$5:$W$5)</f>
        <v>CSC312,CSC314,CSC317,CSC318,MTH211,GSS217</v>
      </c>
    </row>
    <row r="193" spans="1:33" x14ac:dyDescent="0.35">
      <c r="A193" s="99">
        <v>186</v>
      </c>
      <c r="B193" s="3" t="str">
        <f>PROPER(Details!B206)</f>
        <v>Akukwu, Chiemela Joseph</v>
      </c>
      <c r="C193" s="22" t="str">
        <f>T(Details!C206)</f>
        <v>CMP/20/111598</v>
      </c>
      <c r="D193" s="18" t="s">
        <v>71</v>
      </c>
      <c r="E193" s="18" t="s">
        <v>67</v>
      </c>
      <c r="F193" s="18" t="s">
        <v>67</v>
      </c>
      <c r="G193" s="18" t="s">
        <v>69</v>
      </c>
      <c r="H193" s="18" t="s">
        <v>67</v>
      </c>
      <c r="I193" s="18" t="s">
        <v>69</v>
      </c>
      <c r="J193" s="18" t="s">
        <v>69</v>
      </c>
      <c r="K193" s="18" t="s">
        <v>69</v>
      </c>
      <c r="L193" s="18"/>
      <c r="M193" s="18"/>
      <c r="N193" s="18"/>
      <c r="O193" s="18"/>
      <c r="P193" s="18"/>
      <c r="Q193" s="18"/>
      <c r="R193" s="18"/>
      <c r="S193" s="18"/>
      <c r="T193" s="18"/>
      <c r="U193" s="18"/>
      <c r="V193" s="2" t="str" cm="1">
        <f t="array" ref="V193">IFERROR(IF(MATCH(C193, Details!C192:C519, 0), AllCurCo(INDEX(Details!AD192:AM519, MATCH(C193, Details!C192:C519, 0), 0)), ""), "")</f>
        <v/>
      </c>
      <c r="W193" s="4">
        <f>SUM(SumTCL(D193:W193,$D$7:$W$7),Details!AO206)</f>
        <v>22</v>
      </c>
      <c r="X193" s="4">
        <f>SUM(CurrGP(D193:W193,$D$7:$W$7),Details!AP206)</f>
        <v>93</v>
      </c>
      <c r="Y193" s="5">
        <f t="shared" si="18"/>
        <v>4.2300000190734863</v>
      </c>
      <c r="Z193" s="4" t="str">
        <f t="shared" si="19"/>
        <v>P</v>
      </c>
      <c r="AA193" s="4">
        <f>S200L!AD207</f>
        <v>84</v>
      </c>
      <c r="AB193" s="4">
        <f>S200L!AE207</f>
        <v>314</v>
      </c>
      <c r="AC193" s="5">
        <f t="shared" si="20"/>
        <v>3.7400000095367432</v>
      </c>
      <c r="AD193" s="4">
        <f t="shared" si="21"/>
        <v>106</v>
      </c>
      <c r="AE193" s="4">
        <f t="shared" si="22"/>
        <v>407</v>
      </c>
      <c r="AF193" s="5">
        <f t="shared" si="23"/>
        <v>3.8399999141693115</v>
      </c>
      <c r="AG193" s="3" t="str">
        <f>RemarksFirst(D193:W193,Details!AD206:AM206,S200L!AG207,AF193,$D$5:$W$5)</f>
        <v>PASS</v>
      </c>
    </row>
    <row r="194" spans="1:33" ht="48" x14ac:dyDescent="0.35">
      <c r="A194" s="99">
        <v>187</v>
      </c>
      <c r="B194" s="3" t="str">
        <f>PROPER(Details!B207)</f>
        <v>Joe, Kingsley Chibueze</v>
      </c>
      <c r="C194" s="22" t="str">
        <f>T(Details!C207)</f>
        <v>CMP/20/111634</v>
      </c>
      <c r="D194" s="18" t="s">
        <v>70</v>
      </c>
      <c r="E194" s="107" t="s">
        <v>904</v>
      </c>
      <c r="F194" s="18" t="s">
        <v>70</v>
      </c>
      <c r="G194" s="18" t="s">
        <v>70</v>
      </c>
      <c r="H194" s="18" t="s">
        <v>70</v>
      </c>
      <c r="I194" s="18" t="s">
        <v>70</v>
      </c>
      <c r="J194" s="18" t="s">
        <v>776</v>
      </c>
      <c r="K194" s="18" t="s">
        <v>72</v>
      </c>
      <c r="L194" s="18"/>
      <c r="M194" s="18"/>
      <c r="N194" s="18"/>
      <c r="O194" s="18"/>
      <c r="P194" s="18"/>
      <c r="Q194" s="18"/>
      <c r="R194" s="18"/>
      <c r="S194" s="18"/>
      <c r="T194" s="18"/>
      <c r="U194" s="18"/>
      <c r="V194" s="2" t="str" cm="1">
        <f t="array" ref="V194">IFERROR(IF(MATCH(C194, Details!C193:C520, 0), AllCurCo(INDEX(Details!AD193:AM520, MATCH(C194, Details!C193:C520, 0), 0)), ""), "")</f>
        <v/>
      </c>
      <c r="W194" s="4">
        <f>SUM(SumTCL(D194:W194,$D$7:$W$7),Details!AO207)</f>
        <v>17</v>
      </c>
      <c r="X194" s="4">
        <f>SUM(CurrGP(D194:W194,$D$7:$W$7),Details!AP207)</f>
        <v>2</v>
      </c>
      <c r="Y194" s="5">
        <f t="shared" si="18"/>
        <v>0.11999999731779099</v>
      </c>
      <c r="Z194" s="4" t="str">
        <f t="shared" si="19"/>
        <v>CO</v>
      </c>
      <c r="AA194" s="4">
        <f>S200L!AD208</f>
        <v>89</v>
      </c>
      <c r="AB194" s="4">
        <f>S200L!AE208</f>
        <v>140</v>
      </c>
      <c r="AC194" s="5">
        <f t="shared" si="20"/>
        <v>1.5700000524520874</v>
      </c>
      <c r="AD194" s="4">
        <f t="shared" si="21"/>
        <v>106</v>
      </c>
      <c r="AE194" s="4">
        <f t="shared" si="22"/>
        <v>142</v>
      </c>
      <c r="AF194" s="5">
        <f t="shared" si="23"/>
        <v>1.3400000333786011</v>
      </c>
      <c r="AG194" s="3" t="str">
        <f>RemarksFirst(D194:W194,Details!AD207:AM207,S200L!AG208,AF194,$D$5:$W$5)</f>
        <v>CSC311,CSC313,CSC314,CSC316,CSC317,CSC318,MTH222,CSC221,MTH211,PHY212,CHM121,CHM124,PHY117,CHM113,CHM114,BIO112,PHY112</v>
      </c>
    </row>
    <row r="195" spans="1:33" x14ac:dyDescent="0.35">
      <c r="A195" s="99">
        <v>188</v>
      </c>
      <c r="B195" s="3" t="str">
        <f>PROPER(Details!B208)</f>
        <v>Peter, Goodness Ihechi</v>
      </c>
      <c r="C195" s="22" t="str">
        <f>T(Details!C208)</f>
        <v>CMP/20/111658</v>
      </c>
      <c r="D195" s="18" t="s">
        <v>68</v>
      </c>
      <c r="E195" s="18" t="s">
        <v>68</v>
      </c>
      <c r="F195" s="18" t="s">
        <v>67</v>
      </c>
      <c r="G195" s="18" t="s">
        <v>69</v>
      </c>
      <c r="H195" s="18" t="s">
        <v>67</v>
      </c>
      <c r="I195" s="18" t="s">
        <v>69</v>
      </c>
      <c r="J195" s="18" t="s">
        <v>69</v>
      </c>
      <c r="K195" s="18" t="s">
        <v>67</v>
      </c>
      <c r="L195" s="18"/>
      <c r="M195" s="18"/>
      <c r="N195" s="18"/>
      <c r="O195" s="18"/>
      <c r="P195" s="18"/>
      <c r="Q195" s="18"/>
      <c r="R195" s="18"/>
      <c r="S195" s="18"/>
      <c r="T195" s="18"/>
      <c r="U195" s="18"/>
      <c r="V195" s="2" t="str" cm="1">
        <f t="array" ref="V195">IFERROR(IF(MATCH(C195, Details!C194:C521, 0), AllCurCo(INDEX(Details!AD194:AM521, MATCH(C195, Details!C194:C521, 0), 0)), ""), "")</f>
        <v/>
      </c>
      <c r="W195" s="4">
        <f>SUM(SumTCL(D195:W195,$D$7:$W$7),Details!AO208)</f>
        <v>22</v>
      </c>
      <c r="X195" s="4">
        <f>SUM(CurrGP(D195:W195,$D$7:$W$7),Details!AP208)</f>
        <v>92</v>
      </c>
      <c r="Y195" s="5">
        <f t="shared" si="18"/>
        <v>4.179999828338623</v>
      </c>
      <c r="Z195" s="4" t="str">
        <f t="shared" si="19"/>
        <v>P</v>
      </c>
      <c r="AA195" s="4">
        <f>S200L!AD209</f>
        <v>82</v>
      </c>
      <c r="AB195" s="4">
        <f>S200L!AE209</f>
        <v>287</v>
      </c>
      <c r="AC195" s="5">
        <f t="shared" si="20"/>
        <v>3.5</v>
      </c>
      <c r="AD195" s="4">
        <f t="shared" si="21"/>
        <v>104</v>
      </c>
      <c r="AE195" s="4">
        <f t="shared" si="22"/>
        <v>379</v>
      </c>
      <c r="AF195" s="5">
        <f t="shared" si="23"/>
        <v>3.6400001049041748</v>
      </c>
      <c r="AG195" s="3" t="str">
        <f>RemarksFirst(D195:W195,Details!AD208:AM208,S200L!AG209,AF195,$D$5:$W$5)</f>
        <v>CHM124</v>
      </c>
    </row>
    <row r="196" spans="1:33" x14ac:dyDescent="0.35">
      <c r="A196" s="99">
        <v>189</v>
      </c>
      <c r="B196" s="3" t="str">
        <f>PROPER(Details!B209)</f>
        <v>Sunday, Smart Chibuike</v>
      </c>
      <c r="C196" s="22" t="str">
        <f>T(Details!C209)</f>
        <v>CMP/20/111695</v>
      </c>
      <c r="D196" s="34" t="s">
        <v>67</v>
      </c>
      <c r="E196" s="18" t="s">
        <v>67</v>
      </c>
      <c r="F196" s="34" t="s">
        <v>69</v>
      </c>
      <c r="G196" s="34" t="s">
        <v>67</v>
      </c>
      <c r="H196" s="34" t="s">
        <v>69</v>
      </c>
      <c r="I196" s="34" t="s">
        <v>67</v>
      </c>
      <c r="J196" s="34" t="s">
        <v>69</v>
      </c>
      <c r="K196" s="34" t="s">
        <v>69</v>
      </c>
      <c r="L196" s="18"/>
      <c r="M196" s="18"/>
      <c r="N196" s="18"/>
      <c r="O196" s="18"/>
      <c r="P196" s="18"/>
      <c r="Q196" s="18"/>
      <c r="R196" s="18"/>
      <c r="S196" s="18"/>
      <c r="T196" s="18"/>
      <c r="U196" s="18"/>
      <c r="V196" s="2" t="str" cm="1">
        <f t="array" ref="V196">IFERROR(IF(MATCH(C196, Details!C195:C522, 0), AllCurCo(INDEX(Details!AD195:AM522, MATCH(C196, Details!C195:C522, 0), 0)), ""), "")</f>
        <v/>
      </c>
      <c r="W196" s="4">
        <f>SUM(SumTCL(D196:W196,$D$7:$W$7),Details!AO209)</f>
        <v>22</v>
      </c>
      <c r="X196" s="4">
        <f>SUM(CurrGP(D196:W196,$D$7:$W$7),Details!AP209)</f>
        <v>99</v>
      </c>
      <c r="Y196" s="5">
        <f t="shared" si="18"/>
        <v>4.5</v>
      </c>
      <c r="Z196" s="4" t="str">
        <f t="shared" si="19"/>
        <v>P</v>
      </c>
      <c r="AA196" s="4">
        <f>S200L!AD210</f>
        <v>83</v>
      </c>
      <c r="AB196" s="4">
        <f>S200L!AE210</f>
        <v>372</v>
      </c>
      <c r="AC196" s="5">
        <f t="shared" si="20"/>
        <v>4.4800000190734863</v>
      </c>
      <c r="AD196" s="4">
        <f t="shared" si="21"/>
        <v>105</v>
      </c>
      <c r="AE196" s="4">
        <f t="shared" si="22"/>
        <v>471</v>
      </c>
      <c r="AF196" s="5">
        <f t="shared" si="23"/>
        <v>4.4899997711181641</v>
      </c>
      <c r="AG196" s="3" t="str">
        <f>RemarksFirst(D196:W196,Details!AD209:AM209,S200L!AG210,AF196,$D$5:$W$5)</f>
        <v>COMMENDATION</v>
      </c>
    </row>
    <row r="197" spans="1:33" x14ac:dyDescent="0.35">
      <c r="A197" s="99">
        <v>190</v>
      </c>
      <c r="B197" s="3" t="str">
        <f>PROPER(Details!B210)</f>
        <v xml:space="preserve">Chilaka, Ikenna Victor </v>
      </c>
      <c r="C197" s="22" t="str">
        <f>T(Details!C210)</f>
        <v>CMP/20/111727</v>
      </c>
      <c r="D197" s="18" t="s">
        <v>67</v>
      </c>
      <c r="E197" s="18" t="s">
        <v>68</v>
      </c>
      <c r="F197" s="18" t="s">
        <v>69</v>
      </c>
      <c r="G197" s="18" t="s">
        <v>67</v>
      </c>
      <c r="H197" s="18" t="s">
        <v>69</v>
      </c>
      <c r="I197" s="18" t="s">
        <v>69</v>
      </c>
      <c r="J197" s="18" t="s">
        <v>69</v>
      </c>
      <c r="K197" s="18" t="s">
        <v>67</v>
      </c>
      <c r="L197" s="18"/>
      <c r="M197" s="18"/>
      <c r="N197" s="18"/>
      <c r="O197" s="18"/>
      <c r="P197" s="18"/>
      <c r="Q197" s="18"/>
      <c r="R197" s="18"/>
      <c r="S197" s="18"/>
      <c r="T197" s="18"/>
      <c r="U197" s="18"/>
      <c r="V197" s="2" t="str" cm="1">
        <f t="array" ref="V197">IFERROR(IF(MATCH(C197, Details!C196:C523, 0), AllCurCo(INDEX(Details!AD196:AM523, MATCH(C197, Details!C196:C523, 0), 0)), ""), "")</f>
        <v/>
      </c>
      <c r="W197" s="4">
        <f>SUM(SumTCL(D197:W197,$D$7:$W$7),Details!AO210)</f>
        <v>22</v>
      </c>
      <c r="X197" s="4">
        <f>SUM(CurrGP(D197:W197,$D$7:$W$7),Details!AP210)</f>
        <v>98</v>
      </c>
      <c r="Y197" s="5">
        <f t="shared" si="18"/>
        <v>4.4499998092651367</v>
      </c>
      <c r="Z197" s="4" t="str">
        <f t="shared" si="19"/>
        <v>P</v>
      </c>
      <c r="AA197" s="4">
        <f>S200L!AD211</f>
        <v>83</v>
      </c>
      <c r="AB197" s="4">
        <f>S200L!AE211</f>
        <v>305</v>
      </c>
      <c r="AC197" s="5">
        <f t="shared" si="20"/>
        <v>3.6700000762939453</v>
      </c>
      <c r="AD197" s="4">
        <f t="shared" si="21"/>
        <v>105</v>
      </c>
      <c r="AE197" s="4">
        <f t="shared" si="22"/>
        <v>403</v>
      </c>
      <c r="AF197" s="5">
        <f t="shared" si="23"/>
        <v>3.8399999141693115</v>
      </c>
      <c r="AG197" s="3" t="str">
        <f>RemarksFirst(D197:W197,Details!AD210:AM210,S200L!AG211,AF197,$D$5:$W$5)</f>
        <v>PASS</v>
      </c>
    </row>
    <row r="198" spans="1:33" ht="21.5" customHeight="1" x14ac:dyDescent="0.35">
      <c r="A198" s="99">
        <v>191</v>
      </c>
      <c r="B198" s="3" t="str">
        <f>PROPER(Details!B211)</f>
        <v>Ike, Victor Chinonso</v>
      </c>
      <c r="C198" s="22" t="str">
        <f>T(Details!C211)</f>
        <v>CMP/20/111738</v>
      </c>
      <c r="D198" s="18" t="s">
        <v>68</v>
      </c>
      <c r="E198" s="34" t="s">
        <v>71</v>
      </c>
      <c r="F198" s="18" t="s">
        <v>69</v>
      </c>
      <c r="G198" s="18" t="s">
        <v>67</v>
      </c>
      <c r="H198" s="18" t="s">
        <v>67</v>
      </c>
      <c r="I198" s="18" t="s">
        <v>69</v>
      </c>
      <c r="J198" s="18" t="s">
        <v>69</v>
      </c>
      <c r="K198" s="18" t="s">
        <v>67</v>
      </c>
      <c r="L198" s="18"/>
      <c r="M198" s="18"/>
      <c r="N198" s="18"/>
      <c r="O198" s="18"/>
      <c r="P198" s="18"/>
      <c r="Q198" s="18"/>
      <c r="R198" s="18"/>
      <c r="S198" s="18"/>
      <c r="T198" s="18"/>
      <c r="U198" s="18"/>
      <c r="V198" s="2" t="str" cm="1">
        <f t="array" ref="V198">IFERROR(IF(MATCH(C198, Details!C197:C524, 0), AllCurCo(INDEX(Details!AD197:AM524, MATCH(C198, Details!C197:C524, 0), 0)), ""), "")</f>
        <v/>
      </c>
      <c r="W198" s="4">
        <f>SUM(SumTCL(D198:W198,$D$7:$W$7),Details!AO211)</f>
        <v>22</v>
      </c>
      <c r="X198" s="4">
        <f>SUM(CurrGP(D198:W198,$D$7:$W$7),Details!AP211)</f>
        <v>90</v>
      </c>
      <c r="Y198" s="5">
        <f t="shared" si="18"/>
        <v>4.0900001525878906</v>
      </c>
      <c r="Z198" s="4" t="str">
        <f t="shared" si="19"/>
        <v>P</v>
      </c>
      <c r="AA198" s="4">
        <f>S200L!AD212</f>
        <v>85</v>
      </c>
      <c r="AB198" s="4">
        <f>S200L!AE212</f>
        <v>319</v>
      </c>
      <c r="AC198" s="5">
        <f t="shared" si="20"/>
        <v>3.75</v>
      </c>
      <c r="AD198" s="4">
        <f t="shared" si="21"/>
        <v>107</v>
      </c>
      <c r="AE198" s="4">
        <f t="shared" si="22"/>
        <v>409</v>
      </c>
      <c r="AF198" s="5">
        <f t="shared" si="23"/>
        <v>3.8199999332427979</v>
      </c>
      <c r="AG198" s="3" t="str">
        <f>RemarksFirst(D198:W198,Details!AD211:AM211,S200L!AG212,AF198,$D$5:$W$5)</f>
        <v>PASS</v>
      </c>
    </row>
    <row r="199" spans="1:33" ht="36.5" customHeight="1" x14ac:dyDescent="0.35">
      <c r="A199" s="99">
        <v>192</v>
      </c>
      <c r="B199" s="3" t="str">
        <f>PROPER(Details!B212)</f>
        <v>Omotayo, Joshua Chigozie</v>
      </c>
      <c r="C199" s="22" t="str">
        <f>T(Details!C212)</f>
        <v>CMP/20/111746</v>
      </c>
      <c r="D199" s="18" t="s">
        <v>69</v>
      </c>
      <c r="E199" s="18" t="s">
        <v>72</v>
      </c>
      <c r="F199" s="18" t="s">
        <v>69</v>
      </c>
      <c r="G199" s="18" t="s">
        <v>67</v>
      </c>
      <c r="H199" s="18" t="s">
        <v>68</v>
      </c>
      <c r="I199" s="18" t="s">
        <v>69</v>
      </c>
      <c r="J199" s="18" t="s">
        <v>70</v>
      </c>
      <c r="K199" s="18" t="s">
        <v>69</v>
      </c>
      <c r="L199" s="18"/>
      <c r="M199" s="58"/>
      <c r="N199" s="58"/>
      <c r="O199" s="58"/>
      <c r="P199" s="58"/>
      <c r="Q199" s="58"/>
      <c r="R199" s="58"/>
      <c r="S199" s="58"/>
      <c r="T199" s="58"/>
      <c r="U199" s="58"/>
      <c r="V199" s="2" t="str" cm="1">
        <f t="array" ref="V199">IFERROR(IF(MATCH(C199, Details!C198:C525, 0), AllCurCo(INDEX(Details!AD198:AM525, MATCH(C199, Details!C198:C525, 0), 0)), ""), "")</f>
        <v>CSC112 (2)B,UGC111 (1)E</v>
      </c>
      <c r="W199" s="4">
        <f>SUM(SumTCL(D199:W199,$D$7:$W$7),Details!AO212)</f>
        <v>25</v>
      </c>
      <c r="X199" s="4">
        <f>SUM(CurrGP(D199:W199,$D$7:$W$7),Details!AP212)</f>
        <v>87</v>
      </c>
      <c r="Y199" s="5">
        <f t="shared" si="18"/>
        <v>3.4800000190734863</v>
      </c>
      <c r="Z199" s="4" t="str">
        <f t="shared" si="19"/>
        <v>CO</v>
      </c>
      <c r="AA199" s="4">
        <f>S200L!AD213</f>
        <v>82</v>
      </c>
      <c r="AB199" s="4">
        <f>S200L!AE213</f>
        <v>291</v>
      </c>
      <c r="AC199" s="5">
        <f t="shared" si="20"/>
        <v>3.5499999523162842</v>
      </c>
      <c r="AD199" s="4">
        <f t="shared" si="21"/>
        <v>107</v>
      </c>
      <c r="AE199" s="4">
        <f t="shared" si="22"/>
        <v>378</v>
      </c>
      <c r="AF199" s="5">
        <f t="shared" si="23"/>
        <v>3.5299999713897705</v>
      </c>
      <c r="AG199" s="3" t="str">
        <f>RemarksFirst(D199:W199,Details!AD212:AM212,S200L!AG213,AF199,$D$5:$W$5)</f>
        <v>CSC318</v>
      </c>
    </row>
    <row r="200" spans="1:33" ht="24" x14ac:dyDescent="0.35">
      <c r="A200" s="99">
        <v>193</v>
      </c>
      <c r="B200" s="3" t="str">
        <f>PROPER(Details!B213)</f>
        <v xml:space="preserve">Otta, Chukwuemeka Williams </v>
      </c>
      <c r="C200" s="22" t="str">
        <f>T(Details!C213)</f>
        <v>CMP/20/111752</v>
      </c>
      <c r="D200" s="18" t="s">
        <v>71</v>
      </c>
      <c r="E200" s="107" t="s">
        <v>109</v>
      </c>
      <c r="F200" s="18" t="s">
        <v>71</v>
      </c>
      <c r="G200" s="18" t="s">
        <v>72</v>
      </c>
      <c r="H200" s="18" t="s">
        <v>68</v>
      </c>
      <c r="I200" s="18" t="s">
        <v>72</v>
      </c>
      <c r="J200" s="18" t="s">
        <v>776</v>
      </c>
      <c r="K200" s="18" t="s">
        <v>69</v>
      </c>
      <c r="L200" s="18"/>
      <c r="M200" s="58"/>
      <c r="N200" s="58"/>
      <c r="O200" s="58"/>
      <c r="P200" s="58"/>
      <c r="Q200" s="58"/>
      <c r="R200" s="58"/>
      <c r="S200" s="58"/>
      <c r="T200" s="58"/>
      <c r="U200" s="58"/>
      <c r="V200" s="2" t="str" cm="1">
        <f t="array" ref="V200">IFERROR(IF(MATCH(C200, Details!C199:C526, 0), AllCurCo(INDEX(Details!AD199:AM526, MATCH(C200, Details!C199:C526, 0), 0)), ""), "")</f>
        <v/>
      </c>
      <c r="W200" s="4">
        <f>SUM(SumTCL(D200:W200,$D$7:$W$7),Details!AO213)</f>
        <v>17</v>
      </c>
      <c r="X200" s="4">
        <f>SUM(CurrGP(D200:W200,$D$7:$W$7),Details!AP213)</f>
        <v>37</v>
      </c>
      <c r="Y200" s="5">
        <f t="shared" si="18"/>
        <v>2.1800000667572021</v>
      </c>
      <c r="Z200" s="4" t="str">
        <f t="shared" si="19"/>
        <v>CO</v>
      </c>
      <c r="AA200" s="4">
        <f>S200L!AD214</f>
        <v>85</v>
      </c>
      <c r="AB200" s="4">
        <f>S200L!AE214</f>
        <v>232</v>
      </c>
      <c r="AC200" s="5">
        <f t="shared" si="20"/>
        <v>2.7300000190734863</v>
      </c>
      <c r="AD200" s="4">
        <f t="shared" si="21"/>
        <v>102</v>
      </c>
      <c r="AE200" s="4">
        <f t="shared" si="22"/>
        <v>269</v>
      </c>
      <c r="AF200" s="5">
        <f t="shared" si="23"/>
        <v>2.6400001049041748</v>
      </c>
      <c r="AG200" s="3" t="str">
        <f>RemarksFirst(D200:W200,Details!AD213:AM213,S200L!AG214,AF200,$D$5:$W$5)</f>
        <v>CSC312,CSC318,MTH221,CSC222,STA212,GSS212,CSC211,CSC218</v>
      </c>
    </row>
    <row r="201" spans="1:33" x14ac:dyDescent="0.35">
      <c r="A201" s="99">
        <v>194</v>
      </c>
      <c r="B201" s="3" t="str">
        <f>PROPER(Details!B214)</f>
        <v>Enyiukwu, Godwin Ahamdi</v>
      </c>
      <c r="C201" s="22" t="str">
        <f>T(Details!C214)</f>
        <v>CMP/20/111778</v>
      </c>
      <c r="D201" s="18" t="s">
        <v>67</v>
      </c>
      <c r="E201" s="18" t="s">
        <v>67</v>
      </c>
      <c r="F201" s="18" t="s">
        <v>67</v>
      </c>
      <c r="G201" s="18" t="s">
        <v>68</v>
      </c>
      <c r="H201" s="18" t="s">
        <v>69</v>
      </c>
      <c r="I201" s="18" t="s">
        <v>67</v>
      </c>
      <c r="J201" s="18" t="s">
        <v>69</v>
      </c>
      <c r="K201" s="18" t="s">
        <v>69</v>
      </c>
      <c r="L201" s="18"/>
      <c r="M201" s="58"/>
      <c r="N201" s="58"/>
      <c r="O201" s="58"/>
      <c r="P201" s="58"/>
      <c r="Q201" s="58"/>
      <c r="R201" s="58"/>
      <c r="S201" s="58"/>
      <c r="T201" s="58"/>
      <c r="U201" s="58"/>
      <c r="V201" s="2" t="str" cm="1">
        <f t="array" ref="V201">IFERROR(IF(MATCH(C201, Details!C200:C527, 0), AllCurCo(INDEX(Details!AD200:AM527, MATCH(C201, Details!C200:C527, 0), 0)), ""), "")</f>
        <v/>
      </c>
      <c r="W201" s="4">
        <f>SUM(SumTCL(D201:W201,$D$7:$W$7),Details!AO214)</f>
        <v>22</v>
      </c>
      <c r="X201" s="4">
        <f>SUM(CurrGP(D201:W201,$D$7:$W$7),Details!AP214)</f>
        <v>93</v>
      </c>
      <c r="Y201" s="5">
        <f t="shared" si="18"/>
        <v>4.2300000190734863</v>
      </c>
      <c r="Z201" s="4" t="str">
        <f t="shared" si="19"/>
        <v>P</v>
      </c>
      <c r="AA201" s="4">
        <f>S200L!AD215</f>
        <v>83</v>
      </c>
      <c r="AB201" s="4">
        <f>S200L!AE215</f>
        <v>342</v>
      </c>
      <c r="AC201" s="5">
        <f t="shared" si="20"/>
        <v>4.119999885559082</v>
      </c>
      <c r="AD201" s="4">
        <f t="shared" si="21"/>
        <v>105</v>
      </c>
      <c r="AE201" s="4">
        <f t="shared" si="22"/>
        <v>435</v>
      </c>
      <c r="AF201" s="5">
        <f t="shared" si="23"/>
        <v>4.1399998664855957</v>
      </c>
      <c r="AG201" s="3" t="str">
        <f>RemarksFirst(D201:W201,Details!AD214:AM214,S200L!AG215,AF201,$D$5:$W$5)</f>
        <v>COMMENDATION</v>
      </c>
    </row>
    <row r="202" spans="1:33" ht="42" customHeight="1" x14ac:dyDescent="0.35">
      <c r="A202" s="99">
        <v>195</v>
      </c>
      <c r="B202" s="3" t="str">
        <f>PROPER(Details!B215)</f>
        <v>Oti, Favour Eze Arthur</v>
      </c>
      <c r="C202" s="22" t="str">
        <f>T(Details!C215)</f>
        <v>CMP/20/111786</v>
      </c>
      <c r="D202" s="18" t="s">
        <v>71</v>
      </c>
      <c r="E202" s="18" t="s">
        <v>70</v>
      </c>
      <c r="F202" s="20" t="s">
        <v>72</v>
      </c>
      <c r="G202" s="20" t="s">
        <v>72</v>
      </c>
      <c r="H202" s="20" t="s">
        <v>67</v>
      </c>
      <c r="I202" s="20" t="s">
        <v>71</v>
      </c>
      <c r="J202" s="20" t="s">
        <v>70</v>
      </c>
      <c r="K202" s="18" t="s">
        <v>68</v>
      </c>
      <c r="L202" s="18"/>
      <c r="V202" s="2" t="str" cm="1">
        <f t="array" ref="V202">IFERROR(IF(MATCH(C202, Details!C201:C528, 0), AllCurCo(INDEX(Details!AD201:AM528, MATCH(C202, Details!C201:C528, 0), 0)), ""), "")</f>
        <v>CHM114 (1)C</v>
      </c>
      <c r="W202" s="4">
        <f>SUM(SumTCL(D202:W202,$D$7:$W$7),Details!AO215)</f>
        <v>23</v>
      </c>
      <c r="X202" s="4">
        <f>SUM(CurrGP(D202:W202,$D$7:$W$7),Details!AP215)</f>
        <v>39</v>
      </c>
      <c r="Y202" s="5">
        <f t="shared" si="18"/>
        <v>1.7000000476837158</v>
      </c>
      <c r="Z202" s="4" t="str">
        <f t="shared" si="19"/>
        <v>CO</v>
      </c>
      <c r="AA202" s="4">
        <f>S200L!AD216</f>
        <v>87</v>
      </c>
      <c r="AB202" s="4">
        <f>S200L!AE216</f>
        <v>209</v>
      </c>
      <c r="AC202" s="5">
        <f t="shared" si="20"/>
        <v>2.4000000953674316</v>
      </c>
      <c r="AD202" s="4">
        <f t="shared" si="21"/>
        <v>110</v>
      </c>
      <c r="AE202" s="4">
        <f t="shared" si="22"/>
        <v>248</v>
      </c>
      <c r="AF202" s="5">
        <f t="shared" si="23"/>
        <v>2.25</v>
      </c>
      <c r="AG202" s="3" t="str">
        <f>RemarksFirst(D202:W202,Details!AD215:AM215,S200L!AG216,AF202,$D$5:$W$5)</f>
        <v>CSC312,CSC318,PHY122</v>
      </c>
    </row>
    <row r="203" spans="1:33" x14ac:dyDescent="0.35">
      <c r="A203" s="99">
        <v>196</v>
      </c>
      <c r="B203" s="3" t="str">
        <f>PROPER(Details!B216)</f>
        <v>Amamchukwu, Obioma Faith</v>
      </c>
      <c r="C203" s="22" t="str">
        <f>T(Details!C216)</f>
        <v>CMP/20/111821</v>
      </c>
      <c r="D203" s="20" t="s">
        <v>68</v>
      </c>
      <c r="E203" s="20" t="s">
        <v>68</v>
      </c>
      <c r="F203" s="18" t="s">
        <v>69</v>
      </c>
      <c r="G203" s="18" t="s">
        <v>68</v>
      </c>
      <c r="H203" s="18" t="s">
        <v>69</v>
      </c>
      <c r="I203" s="18" t="s">
        <v>69</v>
      </c>
      <c r="J203" s="18" t="s">
        <v>67</v>
      </c>
      <c r="K203" s="18" t="s">
        <v>67</v>
      </c>
      <c r="L203" s="18"/>
      <c r="V203" s="2" t="str" cm="1">
        <f t="array" ref="V203">IFERROR(IF(MATCH(C203, Details!C202:C529, 0), AllCurCo(INDEX(Details!AD202:AM529, MATCH(C203, Details!C202:C529, 0), 0)), ""), "")</f>
        <v/>
      </c>
      <c r="W203" s="4">
        <f>SUM(SumTCL(D203:W203,$D$7:$W$7),Details!AO216)</f>
        <v>22</v>
      </c>
      <c r="X203" s="4">
        <f>SUM(CurrGP(D203:W203,$D$7:$W$7),Details!AP216)</f>
        <v>89</v>
      </c>
      <c r="Y203" s="5">
        <f t="shared" si="18"/>
        <v>4.0500001907348633</v>
      </c>
      <c r="Z203" s="4" t="str">
        <f t="shared" si="19"/>
        <v>P</v>
      </c>
      <c r="AA203" s="4">
        <f>S200L!AD217</f>
        <v>84</v>
      </c>
      <c r="AB203" s="4">
        <f>S200L!AE217</f>
        <v>258</v>
      </c>
      <c r="AC203" s="5">
        <f t="shared" si="20"/>
        <v>3.0699999332427979</v>
      </c>
      <c r="AD203" s="4">
        <f t="shared" si="21"/>
        <v>106</v>
      </c>
      <c r="AE203" s="4">
        <f t="shared" si="22"/>
        <v>347</v>
      </c>
      <c r="AF203" s="5">
        <f t="shared" si="23"/>
        <v>3.2699999809265137</v>
      </c>
      <c r="AG203" s="3" t="str">
        <f>RemarksFirst(D203:W203,Details!AD216:AM216,S200L!AG217,AF203,$D$5:$W$5)</f>
        <v>PASS</v>
      </c>
    </row>
    <row r="204" spans="1:33" x14ac:dyDescent="0.35">
      <c r="A204" s="99">
        <v>197</v>
      </c>
      <c r="B204" s="3" t="str">
        <f>PROPER(Details!B217)</f>
        <v xml:space="preserve">Uwamacha, Chidinma Happiness </v>
      </c>
      <c r="C204" s="22" t="str">
        <f>T(Details!C217)</f>
        <v>CMP/20/111845</v>
      </c>
      <c r="D204" s="18" t="s">
        <v>68</v>
      </c>
      <c r="E204" s="18" t="s">
        <v>72</v>
      </c>
      <c r="F204" s="18" t="s">
        <v>69</v>
      </c>
      <c r="G204" s="18" t="s">
        <v>71</v>
      </c>
      <c r="H204" s="18" t="s">
        <v>72</v>
      </c>
      <c r="I204" s="18" t="s">
        <v>69</v>
      </c>
      <c r="J204" s="18" t="s">
        <v>69</v>
      </c>
      <c r="K204" s="18" t="s">
        <v>69</v>
      </c>
      <c r="L204" s="18"/>
      <c r="V204" s="2" t="str" cm="1">
        <f t="array" ref="V204">IFERROR(IF(MATCH(C204, Details!C203:C530, 0), AllCurCo(INDEX(Details!AD203:AM530, MATCH(C204, Details!C203:C530, 0), 0)), ""), "")</f>
        <v/>
      </c>
      <c r="W204" s="4">
        <f>SUM(SumTCL(D204:W204,$D$7:$W$7),Details!AO217)</f>
        <v>22</v>
      </c>
      <c r="X204" s="4">
        <f>SUM(CurrGP(D204:W204,$D$7:$W$7),Details!AP217)</f>
        <v>75</v>
      </c>
      <c r="Y204" s="5">
        <f t="shared" si="18"/>
        <v>3.4100000858306885</v>
      </c>
      <c r="Z204" s="4" t="str">
        <f t="shared" si="19"/>
        <v>P</v>
      </c>
      <c r="AA204" s="4">
        <f>S200L!AD218</f>
        <v>83</v>
      </c>
      <c r="AB204" s="4">
        <f>S200L!AE218</f>
        <v>311</v>
      </c>
      <c r="AC204" s="5">
        <f t="shared" si="20"/>
        <v>3.75</v>
      </c>
      <c r="AD204" s="4">
        <f t="shared" si="21"/>
        <v>105</v>
      </c>
      <c r="AE204" s="4">
        <f t="shared" si="22"/>
        <v>386</v>
      </c>
      <c r="AF204" s="5">
        <f t="shared" si="23"/>
        <v>3.6800000667572021</v>
      </c>
      <c r="AG204" s="3" t="str">
        <f>RemarksFirst(D204:W204,Details!AD217:AM217,S200L!AG218,AF204,$D$5:$W$5)</f>
        <v>PASS</v>
      </c>
    </row>
    <row r="205" spans="1:33" x14ac:dyDescent="0.35">
      <c r="A205" s="99">
        <v>198</v>
      </c>
      <c r="B205" s="3" t="str">
        <f>PROPER(Details!B218)</f>
        <v xml:space="preserve">Agburum,  Henry Chidubem </v>
      </c>
      <c r="C205" s="22" t="str">
        <f>T(Details!C218)</f>
        <v xml:space="preserve">CMP/20/111862 </v>
      </c>
      <c r="D205" s="18" t="s">
        <v>70</v>
      </c>
      <c r="E205" s="18" t="s">
        <v>71</v>
      </c>
      <c r="F205" s="18" t="s">
        <v>69</v>
      </c>
      <c r="G205" s="18" t="s">
        <v>67</v>
      </c>
      <c r="H205" s="18" t="s">
        <v>68</v>
      </c>
      <c r="I205" s="18" t="s">
        <v>69</v>
      </c>
      <c r="J205" s="18" t="s">
        <v>69</v>
      </c>
      <c r="K205" s="18" t="s">
        <v>67</v>
      </c>
      <c r="L205" s="18"/>
      <c r="V205" s="2" t="str" cm="1">
        <f t="array" ref="V205">IFERROR(IF(MATCH(C205, Details!C204:C531, 0), AllCurCo(INDEX(Details!AD204:AM531, MATCH(C205, Details!C204:C531, 0), 0)), ""), "")</f>
        <v/>
      </c>
      <c r="W205" s="4">
        <f>SUM(SumTCL(D205:W205,$D$7:$W$7),Details!AO218)</f>
        <v>22</v>
      </c>
      <c r="X205" s="4">
        <f>SUM(CurrGP(D205:W205,$D$7:$W$7),Details!AP218)</f>
        <v>78</v>
      </c>
      <c r="Y205" s="5">
        <f t="shared" si="18"/>
        <v>3.5499999523162842</v>
      </c>
      <c r="Z205" s="4" t="str">
        <f t="shared" si="19"/>
        <v>CO</v>
      </c>
      <c r="AA205" s="4">
        <f>S200L!AD219</f>
        <v>82</v>
      </c>
      <c r="AB205" s="4">
        <f>S200L!AE219</f>
        <v>298</v>
      </c>
      <c r="AC205" s="5">
        <f t="shared" si="20"/>
        <v>3.630000114440918</v>
      </c>
      <c r="AD205" s="4">
        <f t="shared" si="21"/>
        <v>104</v>
      </c>
      <c r="AE205" s="4">
        <f t="shared" si="22"/>
        <v>376</v>
      </c>
      <c r="AF205" s="5">
        <f t="shared" si="23"/>
        <v>3.619999885559082</v>
      </c>
      <c r="AG205" s="3" t="str">
        <f>RemarksFirst(D205:W205,Details!AD218:AM218,S200L!AG219,AF205,$D$5:$W$5)</f>
        <v>CSC311,GNT221</v>
      </c>
    </row>
    <row r="206" spans="1:33" x14ac:dyDescent="0.35">
      <c r="A206" s="99">
        <v>199</v>
      </c>
      <c r="B206" s="3" t="str">
        <f>PROPER(Details!B219)</f>
        <v>Onwusogh, Chizaram Godswill</v>
      </c>
      <c r="C206" s="22" t="str">
        <f>T(Details!C219)</f>
        <v>CMP/20/111868</v>
      </c>
      <c r="D206" s="18" t="s">
        <v>72</v>
      </c>
      <c r="E206" s="18" t="s">
        <v>68</v>
      </c>
      <c r="F206" s="18" t="s">
        <v>67</v>
      </c>
      <c r="G206" s="18" t="s">
        <v>67</v>
      </c>
      <c r="H206" s="18" t="s">
        <v>68</v>
      </c>
      <c r="I206" s="18" t="s">
        <v>68</v>
      </c>
      <c r="J206" s="18" t="s">
        <v>67</v>
      </c>
      <c r="K206" s="18" t="s">
        <v>69</v>
      </c>
      <c r="L206" s="18"/>
      <c r="V206" s="2" t="str" cm="1">
        <f t="array" ref="V206">IFERROR(IF(MATCH(C206, Details!C205:C532, 0), AllCurCo(INDEX(Details!AD205:AM532, MATCH(C206, Details!C205:C532, 0), 0)), ""), "")</f>
        <v/>
      </c>
      <c r="W206" s="4">
        <f>SUM(SumTCL(D206:W206,$D$7:$W$7),Details!AO219)</f>
        <v>22</v>
      </c>
      <c r="X206" s="4">
        <f>SUM(CurrGP(D206:W206,$D$7:$W$7),Details!AP219)</f>
        <v>73</v>
      </c>
      <c r="Y206" s="5">
        <f t="shared" si="18"/>
        <v>3.3199999332427979</v>
      </c>
      <c r="Z206" s="4" t="str">
        <f t="shared" si="19"/>
        <v>P</v>
      </c>
      <c r="AA206" s="4">
        <f>S200L!AD220</f>
        <v>84</v>
      </c>
      <c r="AB206" s="4">
        <f>S200L!AE220</f>
        <v>293</v>
      </c>
      <c r="AC206" s="5">
        <f t="shared" si="20"/>
        <v>3.4900000095367432</v>
      </c>
      <c r="AD206" s="4">
        <f t="shared" si="21"/>
        <v>106</v>
      </c>
      <c r="AE206" s="4">
        <f t="shared" si="22"/>
        <v>366</v>
      </c>
      <c r="AF206" s="5">
        <f t="shared" si="23"/>
        <v>3.4500000476837158</v>
      </c>
      <c r="AG206" s="3" t="str">
        <f>RemarksFirst(D206:W206,Details!AD219:AM219,S200L!AG220,AF206,$D$5:$W$5)</f>
        <v>PASS</v>
      </c>
    </row>
    <row r="207" spans="1:33" x14ac:dyDescent="0.35">
      <c r="A207" s="99">
        <v>200</v>
      </c>
      <c r="B207" s="3" t="str">
        <f>PROPER(Details!B220)</f>
        <v xml:space="preserve">Cletus, Prosperity Emmanuel </v>
      </c>
      <c r="C207" s="22" t="str">
        <f>T(Details!C220)</f>
        <v>CMP/20/111871</v>
      </c>
      <c r="D207" s="18" t="s">
        <v>72</v>
      </c>
      <c r="E207" s="18" t="s">
        <v>67</v>
      </c>
      <c r="F207" s="18" t="s">
        <v>69</v>
      </c>
      <c r="G207" s="18" t="s">
        <v>68</v>
      </c>
      <c r="H207" s="18" t="s">
        <v>71</v>
      </c>
      <c r="I207" s="18" t="s">
        <v>69</v>
      </c>
      <c r="J207" s="18" t="s">
        <v>68</v>
      </c>
      <c r="K207" s="18" t="s">
        <v>67</v>
      </c>
      <c r="L207" s="18"/>
      <c r="V207" s="2" t="str" cm="1">
        <f t="array" ref="V207">IFERROR(IF(MATCH(C207, Details!C206:C533, 0), AllCurCo(INDEX(Details!AD206:AM533, MATCH(C207, Details!C206:C533, 0), 0)), ""), "")</f>
        <v/>
      </c>
      <c r="W207" s="4">
        <f>SUM(SumTCL(D207:W207,$D$7:$W$7),Details!AO220)</f>
        <v>22</v>
      </c>
      <c r="X207" s="4">
        <f>SUM(CurrGP(D207:W207,$D$7:$W$7),Details!AP220)</f>
        <v>73</v>
      </c>
      <c r="Y207" s="5">
        <f t="shared" si="18"/>
        <v>3.3199999332427979</v>
      </c>
      <c r="Z207" s="4" t="str">
        <f t="shared" si="19"/>
        <v>P</v>
      </c>
      <c r="AA207" s="4">
        <f>S200L!AD221</f>
        <v>83</v>
      </c>
      <c r="AB207" s="4">
        <f>S200L!AE221</f>
        <v>271</v>
      </c>
      <c r="AC207" s="5">
        <f t="shared" si="20"/>
        <v>3.2699999809265137</v>
      </c>
      <c r="AD207" s="4">
        <f t="shared" si="21"/>
        <v>105</v>
      </c>
      <c r="AE207" s="4">
        <f t="shared" si="22"/>
        <v>344</v>
      </c>
      <c r="AF207" s="5">
        <f t="shared" si="23"/>
        <v>3.2799999713897705</v>
      </c>
      <c r="AG207" s="3" t="str">
        <f>RemarksFirst(D207:W207,Details!AD220:AM220,S200L!AG221,AF207,$D$5:$W$5)</f>
        <v>MTH221</v>
      </c>
    </row>
    <row r="208" spans="1:33" x14ac:dyDescent="0.35">
      <c r="A208" s="99">
        <v>201</v>
      </c>
      <c r="B208" s="3" t="str">
        <f>PROPER(Details!B221)</f>
        <v>Chukwuemeka, Emmanuel Courage</v>
      </c>
      <c r="C208" s="22" t="str">
        <f>T(Details!C221)</f>
        <v>CMP/20/111872</v>
      </c>
      <c r="D208" s="18" t="s">
        <v>71</v>
      </c>
      <c r="E208" s="18" t="s">
        <v>68</v>
      </c>
      <c r="F208" s="18" t="s">
        <v>69</v>
      </c>
      <c r="G208" s="18" t="s">
        <v>67</v>
      </c>
      <c r="H208" s="18" t="s">
        <v>67</v>
      </c>
      <c r="I208" s="18" t="s">
        <v>67</v>
      </c>
      <c r="J208" s="18" t="s">
        <v>69</v>
      </c>
      <c r="K208" s="18" t="s">
        <v>69</v>
      </c>
      <c r="L208" s="18"/>
      <c r="V208" s="2" t="str" cm="1">
        <f t="array" ref="V208">IFERROR(IF(MATCH(C208, Details!C207:C534, 0), AllCurCo(INDEX(Details!AD207:AM534, MATCH(C208, Details!C207:C534, 0), 0)), ""), "")</f>
        <v/>
      </c>
      <c r="W208" s="4">
        <f>SUM(SumTCL(D208:W208,$D$7:$W$7),Details!AO221)</f>
        <v>22</v>
      </c>
      <c r="X208" s="4">
        <f>SUM(CurrGP(D208:W208,$D$7:$W$7),Details!AP221)</f>
        <v>88</v>
      </c>
      <c r="Y208" s="5">
        <f t="shared" si="18"/>
        <v>4</v>
      </c>
      <c r="Z208" s="4" t="str">
        <f t="shared" si="19"/>
        <v>P</v>
      </c>
      <c r="AA208" s="4">
        <f>S200L!AD222</f>
        <v>86</v>
      </c>
      <c r="AB208" s="4">
        <f>S200L!AE222</f>
        <v>286</v>
      </c>
      <c r="AC208" s="5">
        <f t="shared" si="20"/>
        <v>3.3299999237060547</v>
      </c>
      <c r="AD208" s="4">
        <f t="shared" si="21"/>
        <v>108</v>
      </c>
      <c r="AE208" s="4">
        <f t="shared" si="22"/>
        <v>374</v>
      </c>
      <c r="AF208" s="5">
        <f t="shared" si="23"/>
        <v>3.4600000381469727</v>
      </c>
      <c r="AG208" s="3" t="str">
        <f>RemarksFirst(D208:W208,Details!AD221:AM221,S200L!AG222,AF208,$D$5:$W$5)</f>
        <v>PASS</v>
      </c>
    </row>
    <row r="209" spans="1:36" ht="48" x14ac:dyDescent="0.35">
      <c r="A209" s="99">
        <v>202</v>
      </c>
      <c r="B209" s="3" t="str">
        <f>PROPER(Details!B223)</f>
        <v>Nwakanma, Kelechi Daniel</v>
      </c>
      <c r="C209" s="22" t="str">
        <f>T(Details!C223)</f>
        <v>CMP/20/111888</v>
      </c>
      <c r="D209" s="18" t="s">
        <v>70</v>
      </c>
      <c r="E209" s="18" t="s">
        <v>776</v>
      </c>
      <c r="F209" s="18" t="s">
        <v>70</v>
      </c>
      <c r="G209" s="18" t="s">
        <v>70</v>
      </c>
      <c r="H209" s="18" t="s">
        <v>70</v>
      </c>
      <c r="I209" s="18" t="s">
        <v>72</v>
      </c>
      <c r="J209" s="107" t="s">
        <v>776</v>
      </c>
      <c r="K209" s="18" t="s">
        <v>68</v>
      </c>
      <c r="L209" s="18"/>
      <c r="V209" s="2" t="str" cm="1">
        <f t="array" ref="V209">IFERROR(IF(MATCH(C209, Details!C208:C535, 0), AllCurCo(INDEX(Details!AD208:AM535, MATCH(C209, Details!C208:C535, 0), 0)), ""), "")</f>
        <v/>
      </c>
      <c r="W209" s="4">
        <f>SUM(SumTCL(D209:W209,$D$7:$W$7),Details!AO223)</f>
        <v>17</v>
      </c>
      <c r="X209" s="4">
        <f>SUM(CurrGP(D209:W209,$D$7:$W$7),Details!AP223)</f>
        <v>9</v>
      </c>
      <c r="Y209" s="5">
        <f t="shared" si="18"/>
        <v>0.52999997138977051</v>
      </c>
      <c r="Z209" s="4" t="str">
        <f t="shared" si="19"/>
        <v>CO</v>
      </c>
      <c r="AA209" s="4">
        <f>S200L!AD224</f>
        <v>87</v>
      </c>
      <c r="AB209" s="4">
        <f>S200L!AE224</f>
        <v>157</v>
      </c>
      <c r="AC209" s="5">
        <f t="shared" si="20"/>
        <v>1.7999999523162842</v>
      </c>
      <c r="AD209" s="4">
        <f t="shared" si="21"/>
        <v>104</v>
      </c>
      <c r="AE209" s="4">
        <f t="shared" si="22"/>
        <v>166</v>
      </c>
      <c r="AF209" s="5">
        <f t="shared" si="23"/>
        <v>1.6000000238418579</v>
      </c>
      <c r="AG209" s="3" t="str">
        <f>RemarksFirst(D209:W209,Details!AD223:AM223,S200L!AG224,AF209,$D$5:$W$5)</f>
        <v>CSC311,CSC312,CSC313,CSC314,CSC316,CSC318,MTH221,MTH222,PHY222,CSC221,MTH211,STA212,GSS217,CSC211,CSC218,PHY122,PHY117,CHM114</v>
      </c>
    </row>
    <row r="210" spans="1:36" x14ac:dyDescent="0.35">
      <c r="A210" s="99">
        <v>203</v>
      </c>
      <c r="B210" s="3" t="str">
        <f>PROPER(Details!B224)</f>
        <v>Ojo, Onyenaucheya Kalu</v>
      </c>
      <c r="C210" s="22" t="str">
        <f>T(Details!C224)</f>
        <v>CMP/20/111891</v>
      </c>
      <c r="D210" s="18" t="s">
        <v>68</v>
      </c>
      <c r="E210" s="18" t="s">
        <v>68</v>
      </c>
      <c r="F210" s="18" t="s">
        <v>67</v>
      </c>
      <c r="G210" s="18" t="s">
        <v>67</v>
      </c>
      <c r="H210" s="18" t="s">
        <v>67</v>
      </c>
      <c r="I210" s="18" t="s">
        <v>72</v>
      </c>
      <c r="J210" s="18" t="s">
        <v>68</v>
      </c>
      <c r="K210" s="18" t="s">
        <v>67</v>
      </c>
      <c r="L210" s="18"/>
      <c r="V210" s="2" t="str" cm="1">
        <f t="array" ref="V210">IFERROR(IF(MATCH(C210, Details!C209:C536, 0), AllCurCo(INDEX(Details!AD209:AM536, MATCH(C210, Details!C209:C536, 0), 0)), ""), "")</f>
        <v>MTH211 (3)B</v>
      </c>
      <c r="W210" s="4">
        <f>SUM(SumTCL(D210:W210,$D$7:$W$7),Details!AO224)</f>
        <v>25</v>
      </c>
      <c r="X210" s="4">
        <f>SUM(CurrGP(D210:W210,$D$7:$W$7),Details!AP224)</f>
        <v>83</v>
      </c>
      <c r="Y210" s="5">
        <f t="shared" si="18"/>
        <v>3.3199999332427979</v>
      </c>
      <c r="Z210" s="4" t="str">
        <f t="shared" si="19"/>
        <v>P</v>
      </c>
      <c r="AA210" s="4">
        <f>S200L!AD225</f>
        <v>85</v>
      </c>
      <c r="AB210" s="4">
        <f>S200L!AE225</f>
        <v>229</v>
      </c>
      <c r="AC210" s="5">
        <f t="shared" si="20"/>
        <v>2.690000057220459</v>
      </c>
      <c r="AD210" s="4">
        <f t="shared" si="21"/>
        <v>110</v>
      </c>
      <c r="AE210" s="4">
        <f t="shared" si="22"/>
        <v>312</v>
      </c>
      <c r="AF210" s="5">
        <f t="shared" si="23"/>
        <v>2.8399999141693115</v>
      </c>
      <c r="AG210" s="3" t="str">
        <f>RemarksFirst(D210:W210,Details!AD224:AM224,S200L!AG225,AF210,$D$5:$W$5)</f>
        <v>PHY122</v>
      </c>
    </row>
    <row r="211" spans="1:36" ht="24" x14ac:dyDescent="0.35">
      <c r="A211" s="99">
        <v>204</v>
      </c>
      <c r="B211" s="3" t="str">
        <f>PROPER(Details!B225)</f>
        <v>Uche, Chidiebere Victor</v>
      </c>
      <c r="C211" s="22" t="str">
        <f>T(Details!C225)</f>
        <v>CMP/20/111898</v>
      </c>
      <c r="D211" s="18" t="s">
        <v>70</v>
      </c>
      <c r="E211" s="18" t="s">
        <v>71</v>
      </c>
      <c r="F211" s="18" t="s">
        <v>69</v>
      </c>
      <c r="G211" s="18" t="s">
        <v>72</v>
      </c>
      <c r="H211" s="18" t="s">
        <v>71</v>
      </c>
      <c r="I211" s="18" t="s">
        <v>71</v>
      </c>
      <c r="J211" s="18" t="s">
        <v>69</v>
      </c>
      <c r="K211" s="18" t="s">
        <v>67</v>
      </c>
      <c r="L211" s="18"/>
      <c r="V211" s="2" t="str" cm="1">
        <f t="array" ref="V211">IFERROR(IF(MATCH(C211, Details!C210:C537, 0), AllCurCo(INDEX(Details!AD210:AM537, MATCH(C211, Details!C210:C537, 0), 0)), ""), "")</f>
        <v/>
      </c>
      <c r="W211" s="4">
        <f>SUM(SumTCL(D211:W211,$D$7:$W$7),Details!AO225)</f>
        <v>22</v>
      </c>
      <c r="X211" s="4">
        <f>SUM(CurrGP(D211:W211,$D$7:$W$7),Details!AP225)</f>
        <v>57</v>
      </c>
      <c r="Y211" s="5">
        <f t="shared" si="18"/>
        <v>2.5899999141693115</v>
      </c>
      <c r="Z211" s="4" t="str">
        <f t="shared" si="19"/>
        <v>CO</v>
      </c>
      <c r="AA211" s="4">
        <f>S200L!AD226</f>
        <v>83</v>
      </c>
      <c r="AB211" s="4">
        <f>S200L!AE226</f>
        <v>195</v>
      </c>
      <c r="AC211" s="5">
        <f t="shared" si="20"/>
        <v>2.3499999046325684</v>
      </c>
      <c r="AD211" s="4">
        <f t="shared" si="21"/>
        <v>105</v>
      </c>
      <c r="AE211" s="4">
        <f t="shared" si="22"/>
        <v>252</v>
      </c>
      <c r="AF211" s="5">
        <f t="shared" si="23"/>
        <v>2.4000000953674316</v>
      </c>
      <c r="AG211" s="3" t="str">
        <f>RemarksFirst(D211:W211,Details!AD225:AM225,S200L!AG226,AF211,$D$5:$W$5)</f>
        <v>CSC311,MTH221,MTH211,CSC218,CHM124,CHM114</v>
      </c>
      <c r="AH211" s="29"/>
      <c r="AI211" s="29"/>
      <c r="AJ211" s="29"/>
    </row>
    <row r="212" spans="1:36" ht="24" x14ac:dyDescent="0.35">
      <c r="A212" s="99">
        <v>205</v>
      </c>
      <c r="B212" s="3" t="str">
        <f>PROPER(Details!B227)</f>
        <v>Ibem, Oke Onwuka</v>
      </c>
      <c r="C212" s="22" t="str">
        <f>T(Details!C227)</f>
        <v>CMP/20/111915</v>
      </c>
      <c r="D212" s="18" t="s">
        <v>70</v>
      </c>
      <c r="E212" s="18" t="s">
        <v>70</v>
      </c>
      <c r="F212" s="18" t="s">
        <v>71</v>
      </c>
      <c r="G212" s="18" t="s">
        <v>70</v>
      </c>
      <c r="H212" s="18" t="s">
        <v>70</v>
      </c>
      <c r="I212" s="18" t="s">
        <v>70</v>
      </c>
      <c r="J212" s="18" t="s">
        <v>72</v>
      </c>
      <c r="K212" s="18" t="s">
        <v>68</v>
      </c>
      <c r="L212" s="18"/>
      <c r="V212" s="2" t="str" cm="1">
        <f t="array" ref="V212">IFERROR(IF(MATCH(C212, Details!C211:C538, 0), AllCurCo(INDEX(Details!AD211:AM538, MATCH(C212, Details!C211:C538, 0), 0)), ""), "")</f>
        <v>GSS217 (2)E</v>
      </c>
      <c r="W212" s="4">
        <f>SUM(SumTCL(D212:W212,$D$7:$W$7),Details!AO227)</f>
        <v>24</v>
      </c>
      <c r="X212" s="4">
        <f>SUM(CurrGP(D212:W212,$D$7:$W$7),Details!AP227)</f>
        <v>17</v>
      </c>
      <c r="Y212" s="5">
        <f t="shared" si="18"/>
        <v>0.70999997854232788</v>
      </c>
      <c r="Z212" s="4" t="str">
        <f t="shared" si="19"/>
        <v>CO</v>
      </c>
      <c r="AA212" s="4">
        <f>S200L!AD228</f>
        <v>83</v>
      </c>
      <c r="AB212" s="4">
        <f>S200L!AE228</f>
        <v>220</v>
      </c>
      <c r="AC212" s="5">
        <f t="shared" si="20"/>
        <v>2.6500000953674316</v>
      </c>
      <c r="AD212" s="4">
        <f t="shared" si="21"/>
        <v>107</v>
      </c>
      <c r="AE212" s="4">
        <f t="shared" si="22"/>
        <v>237</v>
      </c>
      <c r="AF212" s="5">
        <f t="shared" si="23"/>
        <v>2.2100000381469727</v>
      </c>
      <c r="AG212" s="3" t="str">
        <f>RemarksFirst(D212:W212,Details!AD227:AM227,S200L!AG228,AF212,$D$5:$W$5)</f>
        <v>CSC311,CSC312,CSC314,CSC316,CSC317,CSC218,PHY127</v>
      </c>
      <c r="AH212" s="29"/>
      <c r="AI212" s="29"/>
      <c r="AJ212" s="29"/>
    </row>
    <row r="213" spans="1:36" x14ac:dyDescent="0.35">
      <c r="A213" s="99">
        <v>206</v>
      </c>
      <c r="B213" s="3" t="str">
        <f>PROPER(Details!B228)</f>
        <v>Igwe, Harrison Chukwudi</v>
      </c>
      <c r="C213" s="22" t="str">
        <f>T(Details!C228)</f>
        <v>CMP/20/111918</v>
      </c>
      <c r="D213" s="18" t="s">
        <v>68</v>
      </c>
      <c r="E213" s="18" t="s">
        <v>67</v>
      </c>
      <c r="F213" s="18" t="s">
        <v>69</v>
      </c>
      <c r="G213" s="18" t="s">
        <v>68</v>
      </c>
      <c r="H213" s="18" t="s">
        <v>69</v>
      </c>
      <c r="I213" s="18" t="s">
        <v>67</v>
      </c>
      <c r="J213" s="18" t="s">
        <v>69</v>
      </c>
      <c r="K213" s="18" t="s">
        <v>69</v>
      </c>
      <c r="L213" s="18"/>
      <c r="V213" s="2" t="str" cm="1">
        <f t="array" ref="V213">IFERROR(IF(MATCH(C213, Details!C212:C539, 0), AllCurCo(INDEX(Details!AD212:AM539, MATCH(C213, Details!C212:C539, 0), 0)), ""), "")</f>
        <v/>
      </c>
      <c r="W213" s="4">
        <f>SUM(SumTCL(D213:W213,$D$7:$W$7),Details!AO228)</f>
        <v>22</v>
      </c>
      <c r="X213" s="4">
        <f>SUM(CurrGP(D213:W213,$D$7:$W$7),Details!AP228)</f>
        <v>93</v>
      </c>
      <c r="Y213" s="5">
        <f t="shared" si="18"/>
        <v>4.2300000190734863</v>
      </c>
      <c r="Z213" s="4" t="str">
        <f t="shared" si="19"/>
        <v>P</v>
      </c>
      <c r="AA213" s="4">
        <f>S200L!AD229</f>
        <v>83</v>
      </c>
      <c r="AB213" s="4">
        <f>S200L!AE229</f>
        <v>305</v>
      </c>
      <c r="AC213" s="5">
        <f t="shared" si="20"/>
        <v>3.6700000762939453</v>
      </c>
      <c r="AD213" s="4">
        <f t="shared" si="21"/>
        <v>105</v>
      </c>
      <c r="AE213" s="4">
        <f t="shared" si="22"/>
        <v>398</v>
      </c>
      <c r="AF213" s="5">
        <f t="shared" si="23"/>
        <v>3.7899999618530273</v>
      </c>
      <c r="AG213" s="3" t="str">
        <f>RemarksFirst(D213:W213,Details!AD228:AM228,S200L!AG229,AF213,$D$5:$W$5)</f>
        <v>CSC218</v>
      </c>
      <c r="AH213" s="29"/>
      <c r="AI213" s="29"/>
      <c r="AJ213" s="29"/>
    </row>
    <row r="214" spans="1:36" ht="44.5" customHeight="1" x14ac:dyDescent="0.35">
      <c r="A214" s="99">
        <v>207</v>
      </c>
      <c r="B214" s="3" t="str">
        <f>PROPER(Details!B229)</f>
        <v>Maduegbu, Ogechukwu Blessing</v>
      </c>
      <c r="C214" s="22" t="str">
        <f>T(Details!C229)</f>
        <v>CMP/20/111934</v>
      </c>
      <c r="D214" s="18" t="s">
        <v>68</v>
      </c>
      <c r="E214" s="18" t="s">
        <v>68</v>
      </c>
      <c r="F214" s="18" t="s">
        <v>69</v>
      </c>
      <c r="G214" s="18" t="s">
        <v>67</v>
      </c>
      <c r="H214" s="18" t="s">
        <v>67</v>
      </c>
      <c r="I214" s="18" t="s">
        <v>67</v>
      </c>
      <c r="J214" s="18" t="s">
        <v>68</v>
      </c>
      <c r="K214" s="18" t="s">
        <v>67</v>
      </c>
      <c r="L214" s="18"/>
      <c r="V214" s="2" t="str" cm="1">
        <f t="array" ref="V214">IFERROR(IF(MATCH(C214, Details!C213:C540, 0), AllCurCo(INDEX(Details!AD213:AM540, MATCH(C214, Details!C213:C540, 0), 0)), ""), "")</f>
        <v/>
      </c>
      <c r="W214" s="4">
        <f>SUM(SumTCL(D214:W214,$D$7:$W$7),Details!AO229)</f>
        <v>22</v>
      </c>
      <c r="X214" s="4">
        <f>SUM(CurrGP(D214:W214,$D$7:$W$7),Details!AP229)</f>
        <v>83</v>
      </c>
      <c r="Y214" s="5">
        <f t="shared" si="18"/>
        <v>3.7699999809265137</v>
      </c>
      <c r="Z214" s="4" t="str">
        <f t="shared" si="19"/>
        <v>P</v>
      </c>
      <c r="AA214" s="4">
        <f>S200L!AD230</f>
        <v>85</v>
      </c>
      <c r="AB214" s="4">
        <f>S200L!AE230</f>
        <v>323</v>
      </c>
      <c r="AC214" s="5">
        <f t="shared" si="20"/>
        <v>3.7999999523162842</v>
      </c>
      <c r="AD214" s="4">
        <f t="shared" si="21"/>
        <v>107</v>
      </c>
      <c r="AE214" s="4">
        <f t="shared" si="22"/>
        <v>406</v>
      </c>
      <c r="AF214" s="5">
        <f t="shared" si="23"/>
        <v>3.7899999618530273</v>
      </c>
      <c r="AG214" s="3" t="str">
        <f>RemarksFirst(D214:W214,Details!AD229:AM229,S200L!AG230,AF214,$D$5:$W$5)</f>
        <v>PASS</v>
      </c>
      <c r="AH214" s="29"/>
      <c r="AI214" s="29"/>
      <c r="AJ214" s="29"/>
    </row>
    <row r="215" spans="1:36" x14ac:dyDescent="0.35">
      <c r="A215" s="99">
        <v>208</v>
      </c>
      <c r="B215" s="3" t="str">
        <f>PROPER(Details!B230)</f>
        <v>Kalu, Ama Akuma</v>
      </c>
      <c r="C215" s="22" t="str">
        <f>T(Details!C230)</f>
        <v>CMP/20/111942</v>
      </c>
      <c r="D215" s="18" t="s">
        <v>68</v>
      </c>
      <c r="E215" s="18" t="s">
        <v>71</v>
      </c>
      <c r="F215" s="18" t="s">
        <v>67</v>
      </c>
      <c r="G215" s="18" t="s">
        <v>67</v>
      </c>
      <c r="H215" s="18" t="s">
        <v>71</v>
      </c>
      <c r="I215" s="18" t="s">
        <v>776</v>
      </c>
      <c r="J215" s="18" t="s">
        <v>69</v>
      </c>
      <c r="K215" s="18" t="s">
        <v>72</v>
      </c>
      <c r="L215" s="18"/>
      <c r="V215" s="2" t="str" cm="1">
        <f t="array" ref="V215">IFERROR(IF(MATCH(C215, Details!C214:C541, 0), AllCurCo(INDEX(Details!AD214:AM541, MATCH(C215, Details!C214:C541, 0), 0)), ""), "")</f>
        <v/>
      </c>
      <c r="W215" s="4">
        <f>SUM(SumTCL(D215:W215,$D$7:$W$7),Details!AO230)</f>
        <v>19</v>
      </c>
      <c r="X215" s="4">
        <f>SUM(CurrGP(D215:W215,$D$7:$W$7),Details!AP230)</f>
        <v>60</v>
      </c>
      <c r="Y215" s="5">
        <f t="shared" si="18"/>
        <v>3.1600000858306885</v>
      </c>
      <c r="Z215" s="4" t="str">
        <f t="shared" si="19"/>
        <v>CO</v>
      </c>
      <c r="AA215" s="4">
        <f>S200L!AD231</f>
        <v>84</v>
      </c>
      <c r="AB215" s="4">
        <f>S200L!AE231</f>
        <v>253</v>
      </c>
      <c r="AC215" s="5">
        <f t="shared" si="20"/>
        <v>3.0099999904632568</v>
      </c>
      <c r="AD215" s="4">
        <f t="shared" si="21"/>
        <v>103</v>
      </c>
      <c r="AE215" s="4">
        <f t="shared" si="22"/>
        <v>313</v>
      </c>
      <c r="AF215" s="5">
        <f t="shared" si="23"/>
        <v>3.0399999618530273</v>
      </c>
      <c r="AG215" s="3" t="str">
        <f>RemarksFirst(D215:W215,Details!AD230:AM230,S200L!AG231,AF215,$D$5:$W$5)</f>
        <v>CSC317,CHM121</v>
      </c>
      <c r="AH215" s="29"/>
      <c r="AI215" s="29"/>
      <c r="AJ215" s="29"/>
    </row>
    <row r="216" spans="1:36" x14ac:dyDescent="0.35">
      <c r="A216" s="99">
        <v>209</v>
      </c>
      <c r="B216" s="3" t="str">
        <f>PROPER(Details!B231)</f>
        <v>Paul, Abraham Ebuka</v>
      </c>
      <c r="C216" s="22" t="str">
        <f>T(Details!C231)</f>
        <v>CMP/20/111957</v>
      </c>
      <c r="D216" s="18" t="s">
        <v>68</v>
      </c>
      <c r="E216" s="18" t="s">
        <v>68</v>
      </c>
      <c r="F216" s="18" t="s">
        <v>67</v>
      </c>
      <c r="G216" s="18" t="s">
        <v>68</v>
      </c>
      <c r="H216" s="18" t="s">
        <v>67</v>
      </c>
      <c r="I216" s="18" t="s">
        <v>69</v>
      </c>
      <c r="J216" s="18" t="s">
        <v>69</v>
      </c>
      <c r="K216" s="18" t="s">
        <v>68</v>
      </c>
      <c r="L216" s="18"/>
      <c r="V216" s="2" t="str" cm="1">
        <f t="array" ref="V216">IFERROR(IF(MATCH(C216, Details!C215:C542, 0), AllCurCo(INDEX(Details!AD215:AM542, MATCH(C216, Details!C215:C542, 0), 0)), ""), "")</f>
        <v/>
      </c>
      <c r="W216" s="4">
        <f>SUM(SumTCL(D216:W216,$D$7:$W$7),Details!AO231)</f>
        <v>22</v>
      </c>
      <c r="X216" s="4">
        <f>SUM(CurrGP(D216:W216,$D$7:$W$7),Details!AP231)</f>
        <v>84</v>
      </c>
      <c r="Y216" s="5">
        <f t="shared" si="18"/>
        <v>3.8199999332427979</v>
      </c>
      <c r="Z216" s="4" t="str">
        <f t="shared" si="19"/>
        <v>P</v>
      </c>
      <c r="AA216" s="4">
        <f>S200L!AD232</f>
        <v>83</v>
      </c>
      <c r="AB216" s="4">
        <f>S200L!AE232</f>
        <v>292</v>
      </c>
      <c r="AC216" s="5">
        <f t="shared" si="20"/>
        <v>3.5199999809265137</v>
      </c>
      <c r="AD216" s="4">
        <f t="shared" si="21"/>
        <v>105</v>
      </c>
      <c r="AE216" s="4">
        <f t="shared" si="22"/>
        <v>376</v>
      </c>
      <c r="AF216" s="5">
        <f t="shared" si="23"/>
        <v>3.5799999237060547</v>
      </c>
      <c r="AG216" s="3" t="str">
        <f>RemarksFirst(D216:W216,Details!AD231:AM231,S200L!AG232,AF216,$D$5:$W$5)</f>
        <v>CHM124,GSS126,CHM114</v>
      </c>
      <c r="AH216" s="29"/>
      <c r="AI216" s="29"/>
      <c r="AJ216" s="29"/>
    </row>
    <row r="217" spans="1:36" x14ac:dyDescent="0.35">
      <c r="A217" s="99">
        <v>210</v>
      </c>
      <c r="B217" s="3" t="str">
        <f>PROPER(Details!B232)</f>
        <v>Paul, Oluebube Obidinma</v>
      </c>
      <c r="C217" s="22" t="str">
        <f>T(Details!C232)</f>
        <v>CMP/20/111959</v>
      </c>
      <c r="D217" s="18" t="s">
        <v>68</v>
      </c>
      <c r="E217" s="18" t="s">
        <v>71</v>
      </c>
      <c r="F217" s="18" t="s">
        <v>68</v>
      </c>
      <c r="G217" s="18" t="s">
        <v>68</v>
      </c>
      <c r="H217" s="18" t="s">
        <v>68</v>
      </c>
      <c r="I217" s="18" t="s">
        <v>67</v>
      </c>
      <c r="J217" s="18" t="s">
        <v>68</v>
      </c>
      <c r="K217" s="18" t="s">
        <v>68</v>
      </c>
      <c r="L217" s="18"/>
      <c r="V217" s="2" t="str" cm="1">
        <f t="array" ref="V217">IFERROR(IF(MATCH(C217, Details!C216:C543, 0), AllCurCo(INDEX(Details!AD216:AM543, MATCH(C217, Details!C216:C543, 0), 0)), ""), "")</f>
        <v/>
      </c>
      <c r="W217" s="4">
        <f>SUM(SumTCL(D217:W217,$D$7:$W$7),Details!AO232)</f>
        <v>22</v>
      </c>
      <c r="X217" s="4">
        <f>SUM(CurrGP(D217:W217,$D$7:$W$7),Details!AP232)</f>
        <v>67</v>
      </c>
      <c r="Y217" s="5">
        <f t="shared" si="18"/>
        <v>3.0499999523162842</v>
      </c>
      <c r="Z217" s="4" t="str">
        <f t="shared" si="19"/>
        <v>P</v>
      </c>
      <c r="AA217" s="4">
        <f>S200L!AD233</f>
        <v>83</v>
      </c>
      <c r="AB217" s="4">
        <f>S200L!AE233</f>
        <v>261</v>
      </c>
      <c r="AC217" s="5">
        <f t="shared" si="20"/>
        <v>3.1400001049041748</v>
      </c>
      <c r="AD217" s="4">
        <f t="shared" si="21"/>
        <v>105</v>
      </c>
      <c r="AE217" s="4">
        <f t="shared" si="22"/>
        <v>328</v>
      </c>
      <c r="AF217" s="5">
        <f t="shared" si="23"/>
        <v>3.119999885559082</v>
      </c>
      <c r="AG217" s="3" t="str">
        <f>RemarksFirst(D217:W217,Details!AD232:AM232,S200L!AG233,AF217,$D$5:$W$5)</f>
        <v>PASS</v>
      </c>
      <c r="AH217" s="29"/>
      <c r="AI217" s="29"/>
      <c r="AJ217" s="29"/>
    </row>
    <row r="218" spans="1:36" ht="24" x14ac:dyDescent="0.35">
      <c r="A218" s="99">
        <v>211</v>
      </c>
      <c r="B218" s="3" t="str">
        <f>PROPER(Details!B233)</f>
        <v>Iheanyichukwu, Miracle Ogechi</v>
      </c>
      <c r="C218" s="22" t="str">
        <f>T(Details!C233)</f>
        <v>CMP/20/111961</v>
      </c>
      <c r="D218" s="18" t="s">
        <v>72</v>
      </c>
      <c r="E218" s="18" t="s">
        <v>72</v>
      </c>
      <c r="F218" s="18" t="s">
        <v>68</v>
      </c>
      <c r="G218" s="18" t="s">
        <v>70</v>
      </c>
      <c r="H218" s="18" t="s">
        <v>72</v>
      </c>
      <c r="I218" s="18" t="s">
        <v>70</v>
      </c>
      <c r="J218" s="18" t="s">
        <v>70</v>
      </c>
      <c r="K218" s="18" t="s">
        <v>68</v>
      </c>
      <c r="L218" s="18"/>
      <c r="V218" s="2" t="str" cm="1">
        <f t="array" ref="V218">IFERROR(IF(MATCH(C218, Details!C217:C544, 0), AllCurCo(INDEX(Details!AD217:AM544, MATCH(C218, Details!C217:C544, 0), 0)), ""), "")</f>
        <v>PHY112 (2)D</v>
      </c>
      <c r="W218" s="4">
        <f>SUM(SumTCL(D218:W218,$D$7:$W$7),Details!AO233)</f>
        <v>24</v>
      </c>
      <c r="X218" s="4">
        <f>SUM(CurrGP(D218:W218,$D$7:$W$7),Details!AP233)</f>
        <v>27</v>
      </c>
      <c r="Y218" s="5">
        <f t="shared" si="18"/>
        <v>1.1299999952316284</v>
      </c>
      <c r="Z218" s="4" t="str">
        <f t="shared" si="19"/>
        <v>CO</v>
      </c>
      <c r="AA218" s="4">
        <f>S200L!AD234</f>
        <v>87</v>
      </c>
      <c r="AB218" s="4">
        <f>S200L!AE234</f>
        <v>164</v>
      </c>
      <c r="AC218" s="5">
        <f t="shared" si="20"/>
        <v>1.8899999856948853</v>
      </c>
      <c r="AD218" s="4">
        <f t="shared" si="21"/>
        <v>111</v>
      </c>
      <c r="AE218" s="4">
        <f t="shared" si="22"/>
        <v>191</v>
      </c>
      <c r="AF218" s="5">
        <f t="shared" si="23"/>
        <v>1.7200000286102295</v>
      </c>
      <c r="AG218" s="3" t="str">
        <f>RemarksFirst(D218:W218,Details!AD233:AM233,S200L!AG234,AF218,$D$5:$W$5)</f>
        <v>CSC314,CSC317,CSC318,MTH211,GSS212,PHY122</v>
      </c>
      <c r="AH218" s="29"/>
      <c r="AI218" s="29"/>
      <c r="AJ218" s="29"/>
    </row>
    <row r="219" spans="1:36" x14ac:dyDescent="0.35">
      <c r="A219" s="99">
        <v>212</v>
      </c>
      <c r="B219" s="3" t="str">
        <f>PROPER(Details!B234)</f>
        <v>Umeonyirioha,  Chidera Israel</v>
      </c>
      <c r="C219" s="22" t="str">
        <f>T(Details!C234)</f>
        <v>CMP/20/111979</v>
      </c>
      <c r="D219" s="18" t="s">
        <v>71</v>
      </c>
      <c r="E219" s="18" t="s">
        <v>67</v>
      </c>
      <c r="F219" s="18" t="s">
        <v>69</v>
      </c>
      <c r="G219" s="18" t="s">
        <v>68</v>
      </c>
      <c r="H219" s="18" t="s">
        <v>67</v>
      </c>
      <c r="I219" s="18" t="s">
        <v>69</v>
      </c>
      <c r="J219" s="18" t="s">
        <v>69</v>
      </c>
      <c r="K219" s="18" t="s">
        <v>68</v>
      </c>
      <c r="L219" s="18"/>
      <c r="V219" s="2" t="str" cm="1">
        <f t="array" ref="V219">IFERROR(IF(MATCH(C219, Details!C218:C545, 0), AllCurCo(INDEX(Details!AD218:AM545, MATCH(C219, Details!C218:C545, 0), 0)), ""), "")</f>
        <v/>
      </c>
      <c r="W219" s="4">
        <f>SUM(SumTCL(D219:W219,$D$7:$W$7),Details!AO234)</f>
        <v>22</v>
      </c>
      <c r="X219" s="4">
        <f>SUM(CurrGP(D219:W219,$D$7:$W$7),Details!AP234)</f>
        <v>86</v>
      </c>
      <c r="Y219" s="5">
        <f t="shared" si="18"/>
        <v>3.9100000858306885</v>
      </c>
      <c r="Z219" s="4" t="str">
        <f t="shared" si="19"/>
        <v>P</v>
      </c>
      <c r="AA219" s="4">
        <f>S200L!AD235</f>
        <v>84</v>
      </c>
      <c r="AB219" s="4">
        <f>S200L!AE235</f>
        <v>317</v>
      </c>
      <c r="AC219" s="5">
        <f t="shared" si="20"/>
        <v>3.7699999809265137</v>
      </c>
      <c r="AD219" s="4">
        <f t="shared" si="21"/>
        <v>106</v>
      </c>
      <c r="AE219" s="4">
        <f t="shared" si="22"/>
        <v>403</v>
      </c>
      <c r="AF219" s="5">
        <f t="shared" si="23"/>
        <v>3.7999999523162842</v>
      </c>
      <c r="AG219" s="3" t="str">
        <f>RemarksFirst(D219:W219,Details!AD234:AM234,S200L!AG235,AF219,$D$5:$W$5)</f>
        <v>PASS</v>
      </c>
      <c r="AH219" s="29"/>
      <c r="AI219" s="29"/>
      <c r="AJ219" s="29"/>
    </row>
    <row r="220" spans="1:36" x14ac:dyDescent="0.35">
      <c r="A220" s="99">
        <v>213</v>
      </c>
      <c r="B220" s="3" t="str">
        <f>PROPER(Details!B235)</f>
        <v>Onyekwere, Victory Chinedu</v>
      </c>
      <c r="C220" s="22" t="str">
        <f>T(Details!C235)</f>
        <v>CMP/20/111983</v>
      </c>
      <c r="D220" s="18" t="s">
        <v>68</v>
      </c>
      <c r="E220" s="18" t="s">
        <v>68</v>
      </c>
      <c r="F220" s="18" t="s">
        <v>71</v>
      </c>
      <c r="G220" s="18" t="s">
        <v>68</v>
      </c>
      <c r="H220" s="20" t="s">
        <v>67</v>
      </c>
      <c r="I220" s="18" t="s">
        <v>71</v>
      </c>
      <c r="J220" s="18" t="s">
        <v>72</v>
      </c>
      <c r="K220" s="18" t="s">
        <v>67</v>
      </c>
      <c r="L220" s="18"/>
      <c r="V220" s="2" t="str" cm="1">
        <f t="array" ref="V220">IFERROR(IF(MATCH(C220, Details!C219:C546, 0), AllCurCo(INDEX(Details!AD219:AM546, MATCH(C220, Details!C219:C546, 0), 0)), ""), "")</f>
        <v/>
      </c>
      <c r="W220" s="4">
        <f>SUM(SumTCL(D220:W220,$D$7:$W$7),Details!AO235)</f>
        <v>22</v>
      </c>
      <c r="X220" s="4">
        <f>SUM(CurrGP(D220:W220,$D$7:$W$7),Details!AP235)</f>
        <v>59</v>
      </c>
      <c r="Y220" s="5">
        <f t="shared" si="18"/>
        <v>2.6800000667572021</v>
      </c>
      <c r="Z220" s="4" t="str">
        <f t="shared" si="19"/>
        <v>P</v>
      </c>
      <c r="AA220" s="4">
        <f>S200L!AD236</f>
        <v>83</v>
      </c>
      <c r="AB220" s="4">
        <f>S200L!AE236</f>
        <v>275</v>
      </c>
      <c r="AC220" s="5">
        <f t="shared" si="20"/>
        <v>3.309999942779541</v>
      </c>
      <c r="AD220" s="4">
        <f t="shared" si="21"/>
        <v>105</v>
      </c>
      <c r="AE220" s="4">
        <f t="shared" si="22"/>
        <v>334</v>
      </c>
      <c r="AF220" s="5">
        <f t="shared" si="23"/>
        <v>3.1800000667572021</v>
      </c>
      <c r="AG220" s="3" t="str">
        <f>RemarksFirst(D220:W220,Details!AD235:AM235,S200L!AG236,AF220,$D$5:$W$5)</f>
        <v>PASS</v>
      </c>
      <c r="AH220" s="29"/>
      <c r="AI220" s="29"/>
      <c r="AJ220" s="29"/>
    </row>
    <row r="221" spans="1:36" x14ac:dyDescent="0.35">
      <c r="A221" s="99">
        <v>214</v>
      </c>
      <c r="B221" s="3" t="str">
        <f>PROPER(Details!B236)</f>
        <v>Chijioke, Joseph Chimezie</v>
      </c>
      <c r="C221" s="22" t="str">
        <f>T(Details!C236)</f>
        <v>CMP/20/111984</v>
      </c>
      <c r="D221" s="18" t="s">
        <v>68</v>
      </c>
      <c r="E221" s="18" t="s">
        <v>72</v>
      </c>
      <c r="F221" s="18" t="s">
        <v>67</v>
      </c>
      <c r="G221" s="18" t="s">
        <v>67</v>
      </c>
      <c r="H221" s="18" t="s">
        <v>67</v>
      </c>
      <c r="I221" s="18" t="s">
        <v>68</v>
      </c>
      <c r="J221" s="18" t="s">
        <v>72</v>
      </c>
      <c r="K221" s="18" t="s">
        <v>69</v>
      </c>
      <c r="L221" s="18"/>
      <c r="V221" s="2" t="str" cm="1">
        <f t="array" ref="V221">IFERROR(IF(MATCH(C221, Details!C220:C547, 0), AllCurCo(INDEX(Details!AD220:AM547, MATCH(C221, Details!C220:C547, 0), 0)), ""), "")</f>
        <v>GSS212 (2)C</v>
      </c>
      <c r="W221" s="4">
        <f>SUM(SumTCL(D221:W221,$D$7:$W$7),Details!AO236)</f>
        <v>24</v>
      </c>
      <c r="X221" s="4">
        <f>SUM(CurrGP(D221:W221,$D$7:$W$7),Details!AP236)</f>
        <v>75</v>
      </c>
      <c r="Y221" s="5">
        <f t="shared" si="18"/>
        <v>3.130000114440918</v>
      </c>
      <c r="Z221" s="4" t="str">
        <f t="shared" si="19"/>
        <v>P</v>
      </c>
      <c r="AA221" s="4">
        <f>S200L!AD237</f>
        <v>88</v>
      </c>
      <c r="AB221" s="4">
        <f>S200L!AE237</f>
        <v>263</v>
      </c>
      <c r="AC221" s="5">
        <f t="shared" si="20"/>
        <v>2.9900000095367432</v>
      </c>
      <c r="AD221" s="4">
        <f t="shared" si="21"/>
        <v>112</v>
      </c>
      <c r="AE221" s="4">
        <f t="shared" si="22"/>
        <v>338</v>
      </c>
      <c r="AF221" s="5">
        <f t="shared" si="23"/>
        <v>3.0199999809265137</v>
      </c>
      <c r="AG221" s="3" t="str">
        <f>RemarksFirst(D221:W221,Details!AD236:AM236,S200L!AG237,AF221,$D$5:$W$5)</f>
        <v>PASS</v>
      </c>
      <c r="AH221" s="29"/>
      <c r="AI221" s="29"/>
      <c r="AJ221" s="29"/>
    </row>
    <row r="222" spans="1:36" ht="24" customHeight="1" x14ac:dyDescent="0.35">
      <c r="A222" s="99">
        <v>215</v>
      </c>
      <c r="B222" s="3" t="str">
        <f>PROPER(Details!B237)</f>
        <v>Damian, Daniel Uchenna</v>
      </c>
      <c r="C222" s="22" t="str">
        <f>T(Details!C237)</f>
        <v>CMP/20/111987</v>
      </c>
      <c r="D222" s="18" t="s">
        <v>67</v>
      </c>
      <c r="E222" s="18" t="s">
        <v>68</v>
      </c>
      <c r="F222" s="18" t="s">
        <v>67</v>
      </c>
      <c r="G222" s="18" t="s">
        <v>67</v>
      </c>
      <c r="H222" s="18" t="s">
        <v>68</v>
      </c>
      <c r="I222" s="18" t="s">
        <v>71</v>
      </c>
      <c r="J222" s="18" t="s">
        <v>67</v>
      </c>
      <c r="K222" s="18" t="s">
        <v>68</v>
      </c>
      <c r="L222" s="18"/>
      <c r="V222" s="2" t="str" cm="1">
        <f t="array" ref="V222">IFERROR(IF(MATCH(C222, Details!C221:C548, 0), AllCurCo(INDEX(Details!AD221:AM548, MATCH(C222, Details!C221:C548, 0), 0)), ""), "")</f>
        <v/>
      </c>
      <c r="W222" s="4">
        <f>SUM(SumTCL(D222:W222,$D$7:$W$7),Details!AO237)</f>
        <v>22</v>
      </c>
      <c r="X222" s="4">
        <f>SUM(CurrGP(D222:W222,$D$7:$W$7),Details!AP237)</f>
        <v>75</v>
      </c>
      <c r="Y222" s="5">
        <f t="shared" si="18"/>
        <v>3.4100000858306885</v>
      </c>
      <c r="Z222" s="4" t="str">
        <f t="shared" si="19"/>
        <v>P</v>
      </c>
      <c r="AA222" s="4">
        <f>S200L!AD238</f>
        <v>84</v>
      </c>
      <c r="AB222" s="4">
        <f>S200L!AE238</f>
        <v>285</v>
      </c>
      <c r="AC222" s="5">
        <f t="shared" si="20"/>
        <v>3.3900001049041748</v>
      </c>
      <c r="AD222" s="4">
        <f t="shared" si="21"/>
        <v>106</v>
      </c>
      <c r="AE222" s="4">
        <f t="shared" si="22"/>
        <v>360</v>
      </c>
      <c r="AF222" s="5">
        <f t="shared" si="23"/>
        <v>3.4000000953674316</v>
      </c>
      <c r="AG222" s="3" t="str">
        <f>RemarksFirst(D222:W222,Details!AD237:AM237,S200L!AG238,AF222,$D$5:$W$5)</f>
        <v>PASS</v>
      </c>
      <c r="AH222" s="29"/>
      <c r="AI222" s="29"/>
      <c r="AJ222" s="29"/>
    </row>
    <row r="223" spans="1:36" x14ac:dyDescent="0.35">
      <c r="A223" s="99">
        <v>216</v>
      </c>
      <c r="B223" s="3" t="str">
        <f>PROPER(Details!B238)</f>
        <v>Njoku, Chinonyerem Justice</v>
      </c>
      <c r="C223" s="22" t="str">
        <f>T(Details!C238)</f>
        <v>CMP/20/111997</v>
      </c>
      <c r="D223" s="18" t="s">
        <v>72</v>
      </c>
      <c r="E223" s="18" t="s">
        <v>72</v>
      </c>
      <c r="F223" s="18" t="s">
        <v>72</v>
      </c>
      <c r="G223" s="18" t="s">
        <v>68</v>
      </c>
      <c r="H223" s="18" t="s">
        <v>70</v>
      </c>
      <c r="I223" s="18" t="s">
        <v>68</v>
      </c>
      <c r="J223" s="18" t="s">
        <v>72</v>
      </c>
      <c r="K223" s="18" t="s">
        <v>68</v>
      </c>
      <c r="L223" s="18"/>
      <c r="V223" s="2" t="str" cm="1">
        <f t="array" ref="V223">IFERROR(IF(MATCH(C223, Details!C222:C549, 0), AllCurCo(INDEX(Details!AD222:AM549, MATCH(C223, Details!C222:C549, 0), 0)), ""), "")</f>
        <v>CSC218 (2)E</v>
      </c>
      <c r="W223" s="4">
        <f>SUM(SumTCL(D223:W223,$D$7:$W$7),Details!AO238)</f>
        <v>24</v>
      </c>
      <c r="X223" s="4">
        <f>SUM(CurrGP(D223:W223,$D$7:$W$7),Details!AP238)</f>
        <v>37</v>
      </c>
      <c r="Y223" s="5">
        <f t="shared" si="18"/>
        <v>1.5399999618530273</v>
      </c>
      <c r="Z223" s="4" t="str">
        <f t="shared" si="19"/>
        <v>CO</v>
      </c>
      <c r="AA223" s="4">
        <f>S200L!AD239</f>
        <v>83</v>
      </c>
      <c r="AB223" s="4">
        <f>S200L!AE239</f>
        <v>188</v>
      </c>
      <c r="AC223" s="5">
        <f t="shared" si="20"/>
        <v>2.2699999809265137</v>
      </c>
      <c r="AD223" s="4">
        <f t="shared" si="21"/>
        <v>107</v>
      </c>
      <c r="AE223" s="4">
        <f t="shared" si="22"/>
        <v>225</v>
      </c>
      <c r="AF223" s="5">
        <f t="shared" si="23"/>
        <v>2.0999999046325684</v>
      </c>
      <c r="AG223" s="3" t="str">
        <f>RemarksFirst(D223:W223,Details!AD238:AM238,S200L!AG239,AF223,$D$5:$W$5)</f>
        <v>CSC316,MTH221,CSC221</v>
      </c>
      <c r="AH223" s="29"/>
      <c r="AI223" s="29"/>
      <c r="AJ223" s="29"/>
    </row>
    <row r="224" spans="1:36" ht="21" customHeight="1" x14ac:dyDescent="0.35">
      <c r="A224" s="99">
        <v>217</v>
      </c>
      <c r="B224" s="3" t="str">
        <f>PROPER(Details!B239)</f>
        <v>Onwuma, Akachi Success</v>
      </c>
      <c r="C224" s="22" t="str">
        <f>T(Details!C239)</f>
        <v>CMP/20/112004</v>
      </c>
      <c r="D224" s="18" t="s">
        <v>72</v>
      </c>
      <c r="E224" s="18" t="s">
        <v>72</v>
      </c>
      <c r="F224" s="18" t="s">
        <v>69</v>
      </c>
      <c r="G224" s="18" t="s">
        <v>67</v>
      </c>
      <c r="H224" s="18" t="s">
        <v>71</v>
      </c>
      <c r="I224" s="18" t="s">
        <v>67</v>
      </c>
      <c r="J224" s="18" t="s">
        <v>70</v>
      </c>
      <c r="K224" s="18" t="s">
        <v>68</v>
      </c>
      <c r="L224" s="18"/>
      <c r="V224" s="2" t="str" cm="1">
        <f t="array" ref="V224">IFERROR(IF(MATCH(C224, Details!C223:C550, 0), AllCurCo(INDEX(Details!AD223:AM550, MATCH(C224, Details!C223:C550, 0), 0)), ""), "")</f>
        <v>PHY212 (2)C</v>
      </c>
      <c r="W224" s="4">
        <f>SUM(SumTCL(D224:W224,$D$7:$W$7),Details!AO239)</f>
        <v>24</v>
      </c>
      <c r="X224" s="4">
        <f>SUM(CurrGP(D224:W224,$D$7:$W$7),Details!AP239)</f>
        <v>62</v>
      </c>
      <c r="Y224" s="5">
        <f t="shared" si="18"/>
        <v>2.5799999237060547</v>
      </c>
      <c r="Z224" s="4" t="str">
        <f t="shared" si="19"/>
        <v>CO</v>
      </c>
      <c r="AA224" s="4">
        <f>S200L!AD240</f>
        <v>88</v>
      </c>
      <c r="AB224" s="4">
        <f>S200L!AE240</f>
        <v>281</v>
      </c>
      <c r="AC224" s="5">
        <f t="shared" si="20"/>
        <v>3.190000057220459</v>
      </c>
      <c r="AD224" s="4">
        <f t="shared" si="21"/>
        <v>112</v>
      </c>
      <c r="AE224" s="4">
        <f t="shared" si="22"/>
        <v>343</v>
      </c>
      <c r="AF224" s="5">
        <f t="shared" si="23"/>
        <v>3.059999942779541</v>
      </c>
      <c r="AG224" s="3" t="str">
        <f>RemarksFirst(D224:W224,Details!AD239:AM239,S200L!AG240,AF224,$D$5:$W$5)</f>
        <v>CSC318,CSC218</v>
      </c>
      <c r="AH224" s="29"/>
      <c r="AI224" s="29"/>
      <c r="AJ224" s="29"/>
    </row>
    <row r="225" spans="1:36" ht="58.5" customHeight="1" x14ac:dyDescent="0.35">
      <c r="A225" s="99">
        <v>218</v>
      </c>
      <c r="B225" s="3" t="str">
        <f>PROPER(Details!B240)</f>
        <v>Ikeagwuchi, Sampson Ndukwe</v>
      </c>
      <c r="C225" s="22" t="str">
        <f>T(Details!C240)</f>
        <v>CMP/20/112018</v>
      </c>
      <c r="D225" s="18" t="s">
        <v>72</v>
      </c>
      <c r="E225" s="18" t="s">
        <v>70</v>
      </c>
      <c r="F225" s="18" t="s">
        <v>70</v>
      </c>
      <c r="G225" s="18" t="s">
        <v>70</v>
      </c>
      <c r="H225" s="18" t="s">
        <v>70</v>
      </c>
      <c r="I225" s="18" t="s">
        <v>72</v>
      </c>
      <c r="J225" s="18" t="s">
        <v>70</v>
      </c>
      <c r="K225" s="18" t="s">
        <v>70</v>
      </c>
      <c r="L225" s="18"/>
      <c r="V225" s="2" t="str" cm="1">
        <f t="array" ref="V225">IFERROR(IF(MATCH(C225, Details!C224:C551, 0), AllCurCo(INDEX(Details!AD224:AM551, MATCH(C225, Details!C224:C551, 0), 0)), ""), "")</f>
        <v/>
      </c>
      <c r="W225" s="4">
        <f>SUM(SumTCL(D225:W225,$D$7:$W$7),Details!AO240)</f>
        <v>22</v>
      </c>
      <c r="X225" s="4">
        <f>SUM(CurrGP(D225:W225,$D$7:$W$7),Details!AP240)</f>
        <v>6</v>
      </c>
      <c r="Y225" s="5">
        <f t="shared" si="18"/>
        <v>0.27000001072883606</v>
      </c>
      <c r="Z225" s="4" t="str">
        <f t="shared" si="19"/>
        <v>CO</v>
      </c>
      <c r="AA225" s="4">
        <f>S200L!AD241</f>
        <v>80</v>
      </c>
      <c r="AB225" s="4">
        <f>S200L!AE241</f>
        <v>102</v>
      </c>
      <c r="AC225" s="5">
        <f t="shared" si="20"/>
        <v>1.2799999713897705</v>
      </c>
      <c r="AD225" s="4">
        <f t="shared" si="21"/>
        <v>102</v>
      </c>
      <c r="AE225" s="4">
        <f t="shared" si="22"/>
        <v>108</v>
      </c>
      <c r="AF225" s="5">
        <f t="shared" si="23"/>
        <v>1.059999942779541</v>
      </c>
      <c r="AG225" s="3" t="str">
        <f>RemarksFirst(D225:W225,Details!AD240:AM240,S200L!AG241,AF225,$D$5:$W$5)</f>
        <v>CSC312,CSC313,CSC314,CSC316,CSC318,GNT311,CSC221,CSC222,CSC226,MTH211,STA212,CSC211,CSC218,CHM121,CHM124,CSC122,MTH112,PHY117,CHM114,UGC111,PHY112</v>
      </c>
      <c r="AH225" s="29"/>
      <c r="AI225" s="29"/>
      <c r="AJ225" s="29"/>
    </row>
    <row r="226" spans="1:36" x14ac:dyDescent="0.35">
      <c r="A226" s="99">
        <v>219</v>
      </c>
      <c r="B226" s="3" t="str">
        <f>PROPER(Details!B241)</f>
        <v>Uzoma, Amarachi Divine</v>
      </c>
      <c r="C226" s="22" t="str">
        <f>T(Details!C241)</f>
        <v>CMP/20/112027</v>
      </c>
      <c r="D226" s="18" t="s">
        <v>71</v>
      </c>
      <c r="E226" s="18" t="s">
        <v>68</v>
      </c>
      <c r="F226" s="18" t="s">
        <v>68</v>
      </c>
      <c r="G226" s="18" t="s">
        <v>67</v>
      </c>
      <c r="H226" s="18" t="s">
        <v>69</v>
      </c>
      <c r="I226" s="18" t="s">
        <v>68</v>
      </c>
      <c r="J226" s="18" t="s">
        <v>68</v>
      </c>
      <c r="K226" s="18" t="s">
        <v>68</v>
      </c>
      <c r="L226" s="18"/>
      <c r="V226" s="2" t="str" cm="1">
        <f t="array" ref="V226">IFERROR(IF(MATCH(C226, Details!C225:C552, 0), AllCurCo(INDEX(Details!AD225:AM552, MATCH(C226, Details!C225:C552, 0), 0)), ""), "")</f>
        <v/>
      </c>
      <c r="W226" s="4">
        <f>SUM(SumTCL(D226:W226,$D$7:$W$7),Details!AO241)</f>
        <v>22</v>
      </c>
      <c r="X226" s="4">
        <f>SUM(CurrGP(D226:W226,$D$7:$W$7),Details!AP241)</f>
        <v>72</v>
      </c>
      <c r="Y226" s="5">
        <f t="shared" si="18"/>
        <v>3.2699999809265137</v>
      </c>
      <c r="Z226" s="4" t="str">
        <f t="shared" si="19"/>
        <v>P</v>
      </c>
      <c r="AA226" s="4">
        <f>S200L!AD242</f>
        <v>89</v>
      </c>
      <c r="AB226" s="4">
        <f>S200L!AE242</f>
        <v>241</v>
      </c>
      <c r="AC226" s="5">
        <f t="shared" si="20"/>
        <v>2.7100000381469727</v>
      </c>
      <c r="AD226" s="4">
        <f t="shared" si="21"/>
        <v>111</v>
      </c>
      <c r="AE226" s="4">
        <f t="shared" si="22"/>
        <v>313</v>
      </c>
      <c r="AF226" s="5">
        <f t="shared" si="23"/>
        <v>2.8199999332427979</v>
      </c>
      <c r="AG226" s="3" t="str">
        <f>RemarksFirst(D226:W226,Details!AD241:AM241,S200L!AG242,AF226,$D$5:$W$5)</f>
        <v>MTH123</v>
      </c>
      <c r="AH226" s="29"/>
      <c r="AI226" s="29"/>
      <c r="AJ226" s="29"/>
    </row>
    <row r="227" spans="1:36" x14ac:dyDescent="0.35">
      <c r="A227" s="99">
        <v>220</v>
      </c>
      <c r="B227" s="3" t="str">
        <f>PROPER(Details!B242)</f>
        <v>Ifekwe,  Nnamdi Obasi</v>
      </c>
      <c r="C227" s="22" t="str">
        <f>T(Details!C242)</f>
        <v>CMP/20/112030</v>
      </c>
      <c r="D227" s="18" t="s">
        <v>72</v>
      </c>
      <c r="E227" s="18" t="s">
        <v>71</v>
      </c>
      <c r="F227" s="18" t="s">
        <v>69</v>
      </c>
      <c r="G227" s="18" t="s">
        <v>71</v>
      </c>
      <c r="H227" s="18" t="s">
        <v>72</v>
      </c>
      <c r="I227" s="18" t="s">
        <v>70</v>
      </c>
      <c r="J227" s="18" t="s">
        <v>69</v>
      </c>
      <c r="K227" s="18" t="s">
        <v>71</v>
      </c>
      <c r="L227" s="18"/>
      <c r="V227" s="2" t="str" cm="1">
        <f t="array" ref="V227">IFERROR(IF(MATCH(C227, Details!C226:C553, 0), AllCurCo(INDEX(Details!AD226:AM553, MATCH(C227, Details!C226:C553, 0), 0)), ""), "")</f>
        <v/>
      </c>
      <c r="W227" s="4">
        <f>SUM(SumTCL(D227:W227,$D$7:$W$7),Details!AO242)</f>
        <v>22</v>
      </c>
      <c r="X227" s="4">
        <f>SUM(CurrGP(D227:W227,$D$7:$W$7),Details!AP242)</f>
        <v>50</v>
      </c>
      <c r="Y227" s="5">
        <f t="shared" si="18"/>
        <v>2.2699999809265137</v>
      </c>
      <c r="Z227" s="4" t="str">
        <f t="shared" si="19"/>
        <v>CO</v>
      </c>
      <c r="AA227" s="4">
        <f>S200L!AD243</f>
        <v>87</v>
      </c>
      <c r="AB227" s="4">
        <f>S200L!AE243</f>
        <v>280</v>
      </c>
      <c r="AC227" s="5">
        <f t="shared" si="20"/>
        <v>3.2200000286102295</v>
      </c>
      <c r="AD227" s="4">
        <f t="shared" si="21"/>
        <v>109</v>
      </c>
      <c r="AE227" s="4">
        <f t="shared" si="22"/>
        <v>330</v>
      </c>
      <c r="AF227" s="5">
        <f t="shared" si="23"/>
        <v>3.0299999713897705</v>
      </c>
      <c r="AG227" s="3" t="str">
        <f>RemarksFirst(D227:W227,Details!AD242:AM242,S200L!AG243,AF227,$D$5:$W$5)</f>
        <v>CSC317</v>
      </c>
      <c r="AH227" s="29"/>
      <c r="AI227" s="29"/>
      <c r="AJ227" s="29"/>
    </row>
    <row r="228" spans="1:36" x14ac:dyDescent="0.35">
      <c r="A228" s="99">
        <v>221</v>
      </c>
      <c r="B228" s="3" t="str">
        <f>PROPER(Details!B243)</f>
        <v>Ugwu, Justus Ikechukwu</v>
      </c>
      <c r="C228" s="22" t="str">
        <f>T(Details!C243)</f>
        <v>CMP/20/112063</v>
      </c>
      <c r="D228" s="18" t="s">
        <v>68</v>
      </c>
      <c r="E228" s="18" t="s">
        <v>72</v>
      </c>
      <c r="F228" s="18" t="s">
        <v>69</v>
      </c>
      <c r="G228" s="18" t="s">
        <v>67</v>
      </c>
      <c r="H228" s="18" t="s">
        <v>72</v>
      </c>
      <c r="I228" s="18" t="s">
        <v>72</v>
      </c>
      <c r="J228" s="18" t="s">
        <v>71</v>
      </c>
      <c r="K228" s="18" t="s">
        <v>67</v>
      </c>
      <c r="L228" s="18"/>
      <c r="V228" s="2" t="str" cm="1">
        <f t="array" ref="V228">IFERROR(IF(MATCH(C228, Details!C227:C554, 0), AllCurCo(INDEX(Details!AD227:AM554, MATCH(C228, Details!C227:C554, 0), 0)), ""), "")</f>
        <v/>
      </c>
      <c r="W228" s="4">
        <f>SUM(SumTCL(D228:W228,$D$7:$W$7),Details!AO243)</f>
        <v>22</v>
      </c>
      <c r="X228" s="4">
        <f>SUM(CurrGP(D228:W228,$D$7:$W$7),Details!AP243)</f>
        <v>58</v>
      </c>
      <c r="Y228" s="5">
        <f t="shared" si="18"/>
        <v>2.6400001049041748</v>
      </c>
      <c r="Z228" s="4" t="str">
        <f t="shared" si="19"/>
        <v>P</v>
      </c>
      <c r="AA228" s="4">
        <f>S200L!AD244</f>
        <v>86</v>
      </c>
      <c r="AB228" s="4">
        <f>S200L!AE244</f>
        <v>263</v>
      </c>
      <c r="AC228" s="5">
        <f t="shared" si="20"/>
        <v>3.059999942779541</v>
      </c>
      <c r="AD228" s="4">
        <f t="shared" si="21"/>
        <v>108</v>
      </c>
      <c r="AE228" s="4">
        <f t="shared" si="22"/>
        <v>321</v>
      </c>
      <c r="AF228" s="5">
        <f t="shared" si="23"/>
        <v>2.9700000286102295</v>
      </c>
      <c r="AG228" s="3" t="str">
        <f>RemarksFirst(D228:W228,Details!AD243:AM243,S200L!AG244,AF228,$D$5:$W$5)</f>
        <v>PASS</v>
      </c>
      <c r="AH228" s="29"/>
      <c r="AI228" s="29"/>
      <c r="AJ228" s="29"/>
    </row>
    <row r="229" spans="1:36" ht="25.5" customHeight="1" x14ac:dyDescent="0.35">
      <c r="A229" s="99">
        <v>222</v>
      </c>
      <c r="B229" s="3" t="str">
        <f>PROPER(Details!B244)</f>
        <v>Williamson, Samuel Chukwuemeka</v>
      </c>
      <c r="C229" s="22" t="str">
        <f>T(Details!C244)</f>
        <v>CMP/20/112070</v>
      </c>
      <c r="D229" s="18" t="s">
        <v>70</v>
      </c>
      <c r="E229" s="18" t="s">
        <v>72</v>
      </c>
      <c r="F229" s="18" t="s">
        <v>70</v>
      </c>
      <c r="G229" s="18" t="s">
        <v>71</v>
      </c>
      <c r="H229" s="18" t="s">
        <v>70</v>
      </c>
      <c r="I229" s="18" t="s">
        <v>72</v>
      </c>
      <c r="J229" s="18" t="s">
        <v>70</v>
      </c>
      <c r="K229" s="18" t="s">
        <v>68</v>
      </c>
      <c r="L229" s="18"/>
      <c r="V229" s="2" t="str" cm="1">
        <f t="array" ref="V229">IFERROR(IF(MATCH(C229, Details!C228:C555, 0), AllCurCo(INDEX(Details!AD228:AM555, MATCH(C229, Details!C228:C555, 0), 0)), ""), "")</f>
        <v>MTH211 (3)C</v>
      </c>
      <c r="W229" s="4">
        <f>SUM(SumTCL(D229:W229,$D$7:$W$7),Details!AO244)</f>
        <v>25</v>
      </c>
      <c r="X229" s="4">
        <f>SUM(CurrGP(D229:W229,$D$7:$W$7),Details!AP244)</f>
        <v>26</v>
      </c>
      <c r="Y229" s="5">
        <f t="shared" si="18"/>
        <v>1.0399999618530273</v>
      </c>
      <c r="Z229" s="4" t="str">
        <f t="shared" si="19"/>
        <v>CO</v>
      </c>
      <c r="AA229" s="4">
        <f>S200L!AD245</f>
        <v>84</v>
      </c>
      <c r="AB229" s="4">
        <f>S200L!AE245</f>
        <v>234</v>
      </c>
      <c r="AC229" s="5">
        <f t="shared" si="20"/>
        <v>2.7899999618530273</v>
      </c>
      <c r="AD229" s="4">
        <f t="shared" si="21"/>
        <v>109</v>
      </c>
      <c r="AE229" s="4">
        <f t="shared" si="22"/>
        <v>260</v>
      </c>
      <c r="AF229" s="5">
        <f t="shared" si="23"/>
        <v>2.3900001049041748</v>
      </c>
      <c r="AG229" s="3" t="str">
        <f>RemarksFirst(D229:W229,Details!AD244:AM244,S200L!AG245,AF229,$D$5:$W$5)</f>
        <v>CSC311,CSC313,CSC316,CSC318,UGC121</v>
      </c>
      <c r="AH229" s="29"/>
      <c r="AI229" s="29"/>
      <c r="AJ229" s="29"/>
    </row>
    <row r="230" spans="1:36" x14ac:dyDescent="0.35">
      <c r="A230" s="99">
        <v>223</v>
      </c>
      <c r="B230" s="3" t="str">
        <f>PROPER(Details!B245)</f>
        <v>Edmond, David Chukwuemeka</v>
      </c>
      <c r="C230" s="22" t="str">
        <f>T(Details!C245)</f>
        <v>CMP/20/112083</v>
      </c>
      <c r="D230" s="18" t="s">
        <v>72</v>
      </c>
      <c r="E230" s="18" t="s">
        <v>71</v>
      </c>
      <c r="F230" s="18" t="s">
        <v>67</v>
      </c>
      <c r="G230" s="18" t="s">
        <v>68</v>
      </c>
      <c r="H230" s="18" t="s">
        <v>68</v>
      </c>
      <c r="I230" s="18" t="s">
        <v>68</v>
      </c>
      <c r="J230" s="18" t="s">
        <v>69</v>
      </c>
      <c r="K230" s="18" t="s">
        <v>67</v>
      </c>
      <c r="L230" s="18"/>
      <c r="V230" s="2" t="str" cm="1">
        <f t="array" ref="V230">IFERROR(IF(MATCH(C230, Details!C229:C556, 0), AllCurCo(INDEX(Details!AD229:AM556, MATCH(C230, Details!C229:C556, 0), 0)), ""), "")</f>
        <v/>
      </c>
      <c r="W230" s="4">
        <f>SUM(SumTCL(D230:W230,$D$7:$W$7),Details!AO245)</f>
        <v>22</v>
      </c>
      <c r="X230" s="4">
        <f>SUM(CurrGP(D230:W230,$D$7:$W$7),Details!AP245)</f>
        <v>69</v>
      </c>
      <c r="Y230" s="5">
        <f t="shared" si="18"/>
        <v>3.1400001049041748</v>
      </c>
      <c r="Z230" s="4" t="str">
        <f t="shared" si="19"/>
        <v>P</v>
      </c>
      <c r="AA230" s="4">
        <f>S200L!AD246</f>
        <v>85</v>
      </c>
      <c r="AB230" s="4">
        <f>S200L!AE246</f>
        <v>283</v>
      </c>
      <c r="AC230" s="5">
        <f t="shared" si="20"/>
        <v>3.3299999237060547</v>
      </c>
      <c r="AD230" s="4">
        <f t="shared" si="21"/>
        <v>107</v>
      </c>
      <c r="AE230" s="4">
        <f t="shared" si="22"/>
        <v>352</v>
      </c>
      <c r="AF230" s="5">
        <f t="shared" si="23"/>
        <v>3.2899999618530273</v>
      </c>
      <c r="AG230" s="3" t="str">
        <f>RemarksFirst(D230:W230,Details!AD245:AM245,S200L!AG246,AF230,$D$5:$W$5)</f>
        <v>MTH221,PHY122</v>
      </c>
      <c r="AH230" s="29"/>
      <c r="AI230" s="29"/>
      <c r="AJ230" s="29"/>
    </row>
    <row r="231" spans="1:36" ht="25" customHeight="1" x14ac:dyDescent="0.35">
      <c r="A231" s="99">
        <v>224</v>
      </c>
      <c r="B231" s="3" t="str">
        <f>PROPER(Details!B246)</f>
        <v>Kelechukwu, Prosper Ifeanyichukwu</v>
      </c>
      <c r="C231" s="22" t="str">
        <f>T(Details!C246)</f>
        <v>CMP/20/112090</v>
      </c>
      <c r="D231" s="18" t="s">
        <v>70</v>
      </c>
      <c r="E231" s="18" t="s">
        <v>68</v>
      </c>
      <c r="F231" s="18" t="s">
        <v>67</v>
      </c>
      <c r="G231" s="18" t="s">
        <v>68</v>
      </c>
      <c r="H231" s="18" t="s">
        <v>71</v>
      </c>
      <c r="I231" s="18" t="s">
        <v>67</v>
      </c>
      <c r="J231" s="18" t="s">
        <v>69</v>
      </c>
      <c r="K231" s="18" t="s">
        <v>68</v>
      </c>
      <c r="L231" s="18"/>
      <c r="V231" s="2" t="str" cm="1">
        <f t="array" ref="V231">IFERROR(IF(MATCH(C231, Details!C230:C557, 0), AllCurCo(INDEX(Details!AD230:AM557, MATCH(C231, Details!C230:C557, 0), 0)), ""), "")</f>
        <v>CSC218 (2)A,GSS217 (2)A</v>
      </c>
      <c r="W231" s="4">
        <f>SUM(SumTCL(D231:W231,$D$7:$W$7),Details!AO246)</f>
        <v>26</v>
      </c>
      <c r="X231" s="4">
        <f>SUM(CurrGP(D231:W231,$D$7:$W$7),Details!AP246)</f>
        <v>86</v>
      </c>
      <c r="Y231" s="5">
        <f t="shared" si="18"/>
        <v>3.309999942779541</v>
      </c>
      <c r="Z231" s="4" t="str">
        <f t="shared" si="19"/>
        <v>CO</v>
      </c>
      <c r="AA231" s="4">
        <f>S200L!AD247</f>
        <v>82</v>
      </c>
      <c r="AB231" s="4">
        <f>S200L!AE247</f>
        <v>250</v>
      </c>
      <c r="AC231" s="5">
        <f t="shared" si="20"/>
        <v>3.0499999523162842</v>
      </c>
      <c r="AD231" s="4">
        <f t="shared" si="21"/>
        <v>108</v>
      </c>
      <c r="AE231" s="4">
        <f t="shared" si="22"/>
        <v>336</v>
      </c>
      <c r="AF231" s="5">
        <f t="shared" si="23"/>
        <v>3.1099998950958252</v>
      </c>
      <c r="AG231" s="3" t="str">
        <f>RemarksFirst(D231:W231,Details!AD246:AM246,S200L!AG247,AF231,$D$5:$W$5)</f>
        <v>CSC311,CSC226,STA212,CSC211</v>
      </c>
      <c r="AH231" s="29"/>
      <c r="AI231" s="29"/>
      <c r="AJ231" s="29"/>
    </row>
    <row r="232" spans="1:36" x14ac:dyDescent="0.35">
      <c r="A232" s="99">
        <v>225</v>
      </c>
      <c r="B232" s="3" t="str">
        <f>PROPER(Details!B247)</f>
        <v>Udeh, Esther Ogechi</v>
      </c>
      <c r="C232" s="22" t="str">
        <f>T(Details!C247)</f>
        <v>CMP/20/112108</v>
      </c>
      <c r="D232" s="18" t="s">
        <v>71</v>
      </c>
      <c r="E232" s="18" t="s">
        <v>68</v>
      </c>
      <c r="F232" s="18" t="s">
        <v>68</v>
      </c>
      <c r="G232" s="18" t="s">
        <v>72</v>
      </c>
      <c r="H232" s="18" t="s">
        <v>71</v>
      </c>
      <c r="I232" s="18" t="s">
        <v>71</v>
      </c>
      <c r="J232" s="18" t="s">
        <v>67</v>
      </c>
      <c r="K232" s="18" t="s">
        <v>68</v>
      </c>
      <c r="L232" s="18"/>
      <c r="V232" s="2" t="str" cm="1">
        <f t="array" ref="V232">IFERROR(IF(MATCH(C232, Details!C231:C558, 0), AllCurCo(INDEX(Details!AD231:AM558, MATCH(C232, Details!C231:C558, 0), 0)), ""), "")</f>
        <v/>
      </c>
      <c r="W232" s="4">
        <f>SUM(SumTCL(D232:W232,$D$7:$W$7),Details!AO247)</f>
        <v>22</v>
      </c>
      <c r="X232" s="4">
        <f>SUM(CurrGP(D232:W232,$D$7:$W$7),Details!AP247)</f>
        <v>54</v>
      </c>
      <c r="Y232" s="5">
        <f t="shared" si="18"/>
        <v>2.4500000476837158</v>
      </c>
      <c r="Z232" s="4" t="str">
        <f t="shared" si="19"/>
        <v>P</v>
      </c>
      <c r="AA232" s="4">
        <f>S200L!AD248</f>
        <v>84</v>
      </c>
      <c r="AB232" s="4">
        <f>S200L!AE248</f>
        <v>254</v>
      </c>
      <c r="AC232" s="5">
        <f t="shared" si="20"/>
        <v>3.0199999809265137</v>
      </c>
      <c r="AD232" s="4">
        <f t="shared" si="21"/>
        <v>106</v>
      </c>
      <c r="AE232" s="4">
        <f t="shared" si="22"/>
        <v>308</v>
      </c>
      <c r="AF232" s="5">
        <f t="shared" si="23"/>
        <v>2.9100000858306885</v>
      </c>
      <c r="AG232" s="3" t="str">
        <f>RemarksFirst(D232:W232,Details!AD247:AM247,S200L!AG248,AF232,$D$5:$W$5)</f>
        <v>PASS</v>
      </c>
      <c r="AH232" s="29"/>
      <c r="AI232" s="29"/>
      <c r="AJ232" s="29"/>
    </row>
    <row r="233" spans="1:36" ht="24" x14ac:dyDescent="0.35">
      <c r="A233" s="99">
        <v>226</v>
      </c>
      <c r="B233" s="3" t="str">
        <f>PROPER(Details!B248)</f>
        <v>Ashiegbu, Ikenna Kingsley</v>
      </c>
      <c r="C233" s="22" t="str">
        <f>T(Details!C248)</f>
        <v>CMP/20/112113</v>
      </c>
      <c r="D233" s="18" t="s">
        <v>71</v>
      </c>
      <c r="E233" s="18" t="s">
        <v>71</v>
      </c>
      <c r="F233" s="18" t="s">
        <v>69</v>
      </c>
      <c r="G233" s="18" t="s">
        <v>71</v>
      </c>
      <c r="H233" s="18" t="s">
        <v>70</v>
      </c>
      <c r="I233" s="18" t="s">
        <v>67</v>
      </c>
      <c r="J233" s="18" t="s">
        <v>69</v>
      </c>
      <c r="K233" s="18" t="s">
        <v>69</v>
      </c>
      <c r="L233" s="18"/>
      <c r="V233" s="2" t="str" cm="1">
        <f t="array" ref="V233">IFERROR(IF(MATCH(C233, Details!C232:C559, 0), AllCurCo(INDEX(Details!AD232:AM559, MATCH(C233, Details!C232:C559, 0), 0)), ""), "")</f>
        <v>CSC218 (2)D</v>
      </c>
      <c r="W233" s="4">
        <f>SUM(SumTCL(D233:W233,$D$7:$W$7),Details!AO248)</f>
        <v>24</v>
      </c>
      <c r="X233" s="4">
        <f>SUM(CurrGP(D233:W233,$D$7:$W$7),Details!AP248)</f>
        <v>72</v>
      </c>
      <c r="Y233" s="5">
        <f t="shared" si="18"/>
        <v>3</v>
      </c>
      <c r="Z233" s="4" t="str">
        <f t="shared" si="19"/>
        <v>CO</v>
      </c>
      <c r="AA233" s="4">
        <f>S200L!AD249</f>
        <v>90</v>
      </c>
      <c r="AB233" s="4">
        <f>S200L!AE249</f>
        <v>246</v>
      </c>
      <c r="AC233" s="5">
        <f t="shared" si="20"/>
        <v>2.7300000190734863</v>
      </c>
      <c r="AD233" s="4">
        <f t="shared" si="21"/>
        <v>114</v>
      </c>
      <c r="AE233" s="4">
        <f t="shared" si="22"/>
        <v>318</v>
      </c>
      <c r="AF233" s="5">
        <f t="shared" si="23"/>
        <v>2.7899999618530273</v>
      </c>
      <c r="AG233" s="3" t="str">
        <f>RemarksFirst(D233:W233,Details!AD248:AM248,S200L!AG249,AF233,$D$5:$W$5)</f>
        <v>CSC316,GSS212,CSC213,CHM124,CHM114</v>
      </c>
      <c r="AH233" s="29"/>
      <c r="AI233" s="29"/>
      <c r="AJ233" s="29"/>
    </row>
    <row r="234" spans="1:36" ht="29" customHeight="1" x14ac:dyDescent="0.35">
      <c r="A234" s="99">
        <v>227</v>
      </c>
      <c r="B234" s="3" t="str">
        <f>PROPER(Details!B249)</f>
        <v>Azorji, Okechi Victor</v>
      </c>
      <c r="C234" s="22" t="str">
        <f>T(Details!C249)</f>
        <v>CMP/20/112115</v>
      </c>
      <c r="D234" s="18" t="s">
        <v>67</v>
      </c>
      <c r="E234" s="18" t="s">
        <v>67</v>
      </c>
      <c r="F234" s="18" t="s">
        <v>69</v>
      </c>
      <c r="G234" s="18" t="s">
        <v>68</v>
      </c>
      <c r="H234" s="18" t="s">
        <v>68</v>
      </c>
      <c r="I234" s="18" t="s">
        <v>71</v>
      </c>
      <c r="J234" s="18" t="s">
        <v>69</v>
      </c>
      <c r="K234" s="18" t="s">
        <v>68</v>
      </c>
      <c r="L234" s="18"/>
      <c r="V234" s="2" t="str" cm="1">
        <f t="array" ref="V234">IFERROR(IF(MATCH(C234, Details!C233:C560, 0), AllCurCo(INDEX(Details!AD233:AM560, MATCH(C234, Details!C233:C560, 0), 0)), ""), "")</f>
        <v/>
      </c>
      <c r="W234" s="4">
        <f>SUM(SumTCL(D234:W234,$D$7:$W$7),Details!AO249)</f>
        <v>22</v>
      </c>
      <c r="X234" s="4">
        <f>SUM(CurrGP(D234:W234,$D$7:$W$7),Details!AP249)</f>
        <v>80</v>
      </c>
      <c r="Y234" s="5">
        <f t="shared" si="18"/>
        <v>3.6400001049041748</v>
      </c>
      <c r="Z234" s="4" t="str">
        <f t="shared" si="19"/>
        <v>P</v>
      </c>
      <c r="AA234" s="4">
        <f>S200L!AD250</f>
        <v>83</v>
      </c>
      <c r="AB234" s="4">
        <f>S200L!AE250</f>
        <v>286</v>
      </c>
      <c r="AC234" s="5">
        <f t="shared" si="20"/>
        <v>3.4500000476837158</v>
      </c>
      <c r="AD234" s="4">
        <f t="shared" si="21"/>
        <v>105</v>
      </c>
      <c r="AE234" s="4">
        <f t="shared" si="22"/>
        <v>366</v>
      </c>
      <c r="AF234" s="5">
        <f t="shared" si="23"/>
        <v>3.4900000095367432</v>
      </c>
      <c r="AG234" s="3" t="str">
        <f>RemarksFirst(D234:W234,Details!AD249:AM249,S200L!AG250,AF234,$D$5:$W$5)</f>
        <v>PASS</v>
      </c>
      <c r="AH234" s="29"/>
      <c r="AI234" s="29"/>
      <c r="AJ234" s="29"/>
    </row>
    <row r="235" spans="1:36" ht="47" customHeight="1" x14ac:dyDescent="0.35">
      <c r="A235" s="99">
        <v>228</v>
      </c>
      <c r="B235" s="3" t="str">
        <f>PROPER(Details!B250)</f>
        <v>Ibeh, Chidera Emmanuel</v>
      </c>
      <c r="C235" s="22" t="str">
        <f>T(Details!C250)</f>
        <v>CMP/20/112123</v>
      </c>
      <c r="D235" s="18" t="s">
        <v>70</v>
      </c>
      <c r="E235" s="18" t="s">
        <v>70</v>
      </c>
      <c r="F235" s="18" t="s">
        <v>70</v>
      </c>
      <c r="G235" s="18" t="s">
        <v>70</v>
      </c>
      <c r="H235" s="18" t="s">
        <v>70</v>
      </c>
      <c r="I235" s="18" t="s">
        <v>70</v>
      </c>
      <c r="J235" s="18" t="s">
        <v>776</v>
      </c>
      <c r="K235" s="18" t="s">
        <v>68</v>
      </c>
      <c r="L235" s="18"/>
      <c r="V235" s="2" t="str" cm="1">
        <f t="array" ref="V235">IFERROR(IF(MATCH(C235, Details!C234:C561, 0), AllCurCo(INDEX(Details!AD234:AM561, MATCH(C235, Details!C234:C561, 0), 0)), ""), "")</f>
        <v/>
      </c>
      <c r="W235" s="4">
        <f>SUM(SumTCL(D235:W235,$D$7:$W$7),Details!AO250)</f>
        <v>19</v>
      </c>
      <c r="X235" s="4">
        <f>SUM(CurrGP(D235:W235,$D$7:$W$7),Details!AP250)</f>
        <v>6</v>
      </c>
      <c r="Y235" s="5">
        <f t="shared" si="18"/>
        <v>0.31999999284744263</v>
      </c>
      <c r="Z235" s="4" t="str">
        <f t="shared" si="19"/>
        <v>CO</v>
      </c>
      <c r="AA235" s="4">
        <f>S200L!AD251</f>
        <v>87</v>
      </c>
      <c r="AB235" s="4">
        <f>S200L!AE251</f>
        <v>167</v>
      </c>
      <c r="AC235" s="5">
        <f t="shared" si="20"/>
        <v>1.9199999570846558</v>
      </c>
      <c r="AD235" s="4">
        <f t="shared" si="21"/>
        <v>106</v>
      </c>
      <c r="AE235" s="4">
        <f t="shared" si="22"/>
        <v>173</v>
      </c>
      <c r="AF235" s="5">
        <f t="shared" si="23"/>
        <v>1.6299999952316284</v>
      </c>
      <c r="AG235" s="3" t="str">
        <f>RemarksFirst(D235:W235,Details!AD250:AM250,S200L!AG251,AF235,$D$5:$W$5)</f>
        <v>CSC311,CSC312,CSC313,CSC314,CSC316,CSC317,CSC318,MTH221,PHY222,CSC226,MTH211,STA212,CSC218,CHM113,CHM114</v>
      </c>
      <c r="AH235" s="29"/>
      <c r="AI235" s="29"/>
      <c r="AJ235" s="29"/>
    </row>
    <row r="236" spans="1:36" x14ac:dyDescent="0.35">
      <c r="A236" s="99">
        <v>229</v>
      </c>
      <c r="B236" s="3" t="str">
        <f>PROPER(Details!B251)</f>
        <v>Eze, Emmanuel Chigaemezu</v>
      </c>
      <c r="C236" s="22" t="str">
        <f>T(Details!C251)</f>
        <v>CMP/20/112136</v>
      </c>
      <c r="D236" s="18" t="s">
        <v>70</v>
      </c>
      <c r="E236" s="18" t="s">
        <v>71</v>
      </c>
      <c r="F236" s="18" t="s">
        <v>69</v>
      </c>
      <c r="G236" s="18" t="s">
        <v>70</v>
      </c>
      <c r="H236" s="18" t="s">
        <v>72</v>
      </c>
      <c r="I236" s="18" t="s">
        <v>69</v>
      </c>
      <c r="J236" s="18" t="s">
        <v>70</v>
      </c>
      <c r="K236" s="18" t="s">
        <v>67</v>
      </c>
      <c r="L236" s="18"/>
      <c r="V236" s="2" t="str" cm="1">
        <f t="array" ref="V236">IFERROR(IF(MATCH(C236, Details!C235:C562, 0), AllCurCo(INDEX(Details!AD235:AM562, MATCH(C236, Details!C235:C562, 0), 0)), ""), "")</f>
        <v/>
      </c>
      <c r="W236" s="4">
        <f>SUM(SumTCL(D236:W236,$D$7:$W$7),Details!AO251)</f>
        <v>22</v>
      </c>
      <c r="X236" s="4">
        <f>SUM(CurrGP(D236:W236,$D$7:$W$7),Details!AP251)</f>
        <v>45</v>
      </c>
      <c r="Y236" s="5">
        <f t="shared" si="18"/>
        <v>2.0499999523162842</v>
      </c>
      <c r="Z236" s="4" t="str">
        <f t="shared" si="19"/>
        <v>CO</v>
      </c>
      <c r="AA236" s="4">
        <f>S200L!AD252</f>
        <v>86</v>
      </c>
      <c r="AB236" s="4">
        <f>S200L!AE252</f>
        <v>298</v>
      </c>
      <c r="AC236" s="5">
        <f t="shared" si="20"/>
        <v>3.4700000286102295</v>
      </c>
      <c r="AD236" s="4">
        <f t="shared" si="21"/>
        <v>108</v>
      </c>
      <c r="AE236" s="4">
        <f t="shared" si="22"/>
        <v>343</v>
      </c>
      <c r="AF236" s="5">
        <f t="shared" si="23"/>
        <v>3.1800000667572021</v>
      </c>
      <c r="AG236" s="3" t="str">
        <f>RemarksFirst(D236:W236,Details!AD251:AM251,S200L!AG252,AF236,$D$5:$W$5)</f>
        <v>CSC311,CSC314,CSC318,CSC222</v>
      </c>
      <c r="AH236" s="29"/>
      <c r="AI236" s="29"/>
      <c r="AJ236" s="29"/>
    </row>
    <row r="237" spans="1:36" x14ac:dyDescent="0.35">
      <c r="A237" s="99">
        <v>230</v>
      </c>
      <c r="B237" s="3" t="str">
        <f>PROPER(Details!B252)</f>
        <v>Onwe, Ijeoma Francisca</v>
      </c>
      <c r="C237" s="22" t="str">
        <f>T(Details!C252)</f>
        <v>CMP/20/112145</v>
      </c>
      <c r="D237" s="18" t="s">
        <v>67</v>
      </c>
      <c r="E237" s="18" t="s">
        <v>67</v>
      </c>
      <c r="F237" s="18" t="s">
        <v>67</v>
      </c>
      <c r="G237" s="18" t="s">
        <v>69</v>
      </c>
      <c r="H237" s="18" t="s">
        <v>69</v>
      </c>
      <c r="I237" s="18" t="s">
        <v>69</v>
      </c>
      <c r="J237" s="18" t="s">
        <v>68</v>
      </c>
      <c r="K237" s="18" t="s">
        <v>69</v>
      </c>
      <c r="L237" s="18"/>
      <c r="V237" s="2" t="str" cm="1">
        <f t="array" ref="V237">IFERROR(IF(MATCH(C237, Details!C236:C563, 0), AllCurCo(INDEX(Details!AD236:AM563, MATCH(C237, Details!C236:C563, 0), 0)), ""), "")</f>
        <v/>
      </c>
      <c r="W237" s="4">
        <f>SUM(SumTCL(D237:W237,$D$7:$W$7),Details!AO252)</f>
        <v>22</v>
      </c>
      <c r="X237" s="4">
        <f>SUM(CurrGP(D237:W237,$D$7:$W$7),Details!AP252)</f>
        <v>96</v>
      </c>
      <c r="Y237" s="5">
        <f t="shared" si="18"/>
        <v>4.3600001335144043</v>
      </c>
      <c r="Z237" s="4" t="str">
        <f t="shared" si="19"/>
        <v>P</v>
      </c>
      <c r="AA237" s="4">
        <f>S200L!AD253</f>
        <v>83</v>
      </c>
      <c r="AB237" s="4">
        <f>S200L!AE253</f>
        <v>370</v>
      </c>
      <c r="AC237" s="5">
        <f t="shared" si="20"/>
        <v>4.4600000381469727</v>
      </c>
      <c r="AD237" s="4">
        <f t="shared" si="21"/>
        <v>105</v>
      </c>
      <c r="AE237" s="4">
        <f t="shared" si="22"/>
        <v>466</v>
      </c>
      <c r="AF237" s="5">
        <f t="shared" si="23"/>
        <v>4.440000057220459</v>
      </c>
      <c r="AG237" s="3" t="str">
        <f>RemarksFirst(D237:W237,Details!AD252:AM252,S200L!AG253,AF237,$D$5:$W$5)</f>
        <v>COMMENDATION</v>
      </c>
      <c r="AH237" s="29"/>
      <c r="AI237" s="29"/>
      <c r="AJ237" s="29"/>
    </row>
    <row r="238" spans="1:36" ht="34" customHeight="1" x14ac:dyDescent="0.35">
      <c r="A238" s="99">
        <v>231</v>
      </c>
      <c r="B238" s="3" t="str">
        <f>PROPER(Details!B253)</f>
        <v>Adibe, Patience Chinemelum</v>
      </c>
      <c r="C238" s="22" t="str">
        <f>T(Details!C253)</f>
        <v>CMP/20/112158</v>
      </c>
      <c r="D238" s="18" t="s">
        <v>68</v>
      </c>
      <c r="E238" s="18" t="s">
        <v>67</v>
      </c>
      <c r="F238" s="18" t="s">
        <v>69</v>
      </c>
      <c r="G238" s="18" t="s">
        <v>67</v>
      </c>
      <c r="H238" s="18" t="s">
        <v>69</v>
      </c>
      <c r="I238" s="18" t="s">
        <v>67</v>
      </c>
      <c r="J238" s="18" t="s">
        <v>69</v>
      </c>
      <c r="K238" s="18" t="s">
        <v>69</v>
      </c>
      <c r="L238" s="18"/>
      <c r="V238" s="2" t="str" cm="1">
        <f t="array" ref="V238">IFERROR(IF(MATCH(C238, Details!C237:C564, 0), AllCurCo(INDEX(Details!AD237:AM564, MATCH(C238, Details!C237:C564, 0), 0)), ""), "")</f>
        <v/>
      </c>
      <c r="W238" s="4">
        <f>SUM(SumTCL(D238:W238,$D$7:$W$7),Details!AO253)</f>
        <v>22</v>
      </c>
      <c r="X238" s="4">
        <f>SUM(CurrGP(D238:W238,$D$7:$W$7),Details!AP253)</f>
        <v>96</v>
      </c>
      <c r="Y238" s="5">
        <f t="shared" si="18"/>
        <v>4.3600001335144043</v>
      </c>
      <c r="Z238" s="4" t="str">
        <f t="shared" si="19"/>
        <v>P</v>
      </c>
      <c r="AA238" s="4">
        <f>S200L!AD254</f>
        <v>87</v>
      </c>
      <c r="AB238" s="4">
        <f>S200L!AE254</f>
        <v>309</v>
      </c>
      <c r="AC238" s="5">
        <f t="shared" si="20"/>
        <v>3.5499999523162842</v>
      </c>
      <c r="AD238" s="4">
        <f t="shared" si="21"/>
        <v>109</v>
      </c>
      <c r="AE238" s="4">
        <f t="shared" si="22"/>
        <v>405</v>
      </c>
      <c r="AF238" s="5">
        <f t="shared" si="23"/>
        <v>3.7200000286102295</v>
      </c>
      <c r="AG238" s="3" t="str">
        <f>RemarksFirst(D238:W238,Details!AD253:AM253,S200L!AG254,AF238,$D$5:$W$5)</f>
        <v>MTH221</v>
      </c>
      <c r="AH238" s="29"/>
      <c r="AI238" s="29"/>
      <c r="AJ238" s="29"/>
    </row>
    <row r="239" spans="1:36" x14ac:dyDescent="0.35">
      <c r="A239" s="99">
        <v>232</v>
      </c>
      <c r="B239" s="3" t="str">
        <f>PROPER(Details!B255)</f>
        <v>Emmanuel, Wisdom Chijindu</v>
      </c>
      <c r="C239" s="22" t="str">
        <f>T(Details!C255)</f>
        <v>CMP/20/112189</v>
      </c>
      <c r="D239" s="18" t="s">
        <v>72</v>
      </c>
      <c r="E239" s="18" t="s">
        <v>72</v>
      </c>
      <c r="F239" s="18" t="s">
        <v>67</v>
      </c>
      <c r="G239" s="18" t="s">
        <v>67</v>
      </c>
      <c r="H239" s="18" t="s">
        <v>67</v>
      </c>
      <c r="I239" s="18" t="s">
        <v>69</v>
      </c>
      <c r="J239" s="18" t="s">
        <v>70</v>
      </c>
      <c r="K239" s="18" t="s">
        <v>69</v>
      </c>
      <c r="L239" s="18"/>
      <c r="V239" s="2" t="str" cm="1">
        <f t="array" ref="V239">IFERROR(IF(MATCH(C239, Details!C238:C565, 0), AllCurCo(INDEX(Details!AD238:AM565, MATCH(C239, Details!C238:C565, 0), 0)), ""), "")</f>
        <v>CSC218 (2)C</v>
      </c>
      <c r="W239" s="4">
        <f>SUM(SumTCL(D239:W239,$D$7:$W$7),Details!AO255)</f>
        <v>24</v>
      </c>
      <c r="X239" s="4">
        <f>SUM(CurrGP(D239:W239,$D$7:$W$7),Details!AP255)</f>
        <v>72</v>
      </c>
      <c r="Y239" s="5">
        <f t="shared" si="18"/>
        <v>3</v>
      </c>
      <c r="Z239" s="4" t="str">
        <f t="shared" si="19"/>
        <v>CO</v>
      </c>
      <c r="AA239" s="4">
        <f>S200L!AD256</f>
        <v>85</v>
      </c>
      <c r="AB239" s="4">
        <f>S200L!AE256</f>
        <v>231</v>
      </c>
      <c r="AC239" s="5">
        <f t="shared" si="20"/>
        <v>2.7200000286102295</v>
      </c>
      <c r="AD239" s="4">
        <f t="shared" si="21"/>
        <v>109</v>
      </c>
      <c r="AE239" s="4">
        <f t="shared" si="22"/>
        <v>303</v>
      </c>
      <c r="AF239" s="5">
        <f t="shared" si="23"/>
        <v>2.7799999713897705</v>
      </c>
      <c r="AG239" s="3" t="str">
        <f>RemarksFirst(D239:W239,Details!AD255:AM255,S200L!AG256,AF239,$D$5:$W$5)</f>
        <v>CSC318,PHY122,GSS126</v>
      </c>
      <c r="AH239" s="29"/>
      <c r="AI239" s="29"/>
      <c r="AJ239" s="29"/>
    </row>
    <row r="240" spans="1:36" x14ac:dyDescent="0.35">
      <c r="A240" s="99">
        <v>233</v>
      </c>
      <c r="B240" s="3" t="str">
        <f>PROPER(Details!B256)</f>
        <v>Amaechi, Chigozie Christian</v>
      </c>
      <c r="C240" s="22" t="str">
        <f>T(Details!C256)</f>
        <v>CMP/20/112206</v>
      </c>
      <c r="D240" s="18" t="s">
        <v>70</v>
      </c>
      <c r="E240" s="18" t="s">
        <v>72</v>
      </c>
      <c r="F240" s="18" t="s">
        <v>69</v>
      </c>
      <c r="G240" s="18" t="s">
        <v>72</v>
      </c>
      <c r="H240" s="18" t="s">
        <v>72</v>
      </c>
      <c r="I240" s="18" t="s">
        <v>67</v>
      </c>
      <c r="J240" s="18" t="s">
        <v>69</v>
      </c>
      <c r="K240" s="18" t="s">
        <v>67</v>
      </c>
      <c r="L240" s="18"/>
      <c r="V240" s="2" t="str" cm="1">
        <f t="array" ref="V240">IFERROR(IF(MATCH(C240, Details!C239:C566, 0), AllCurCo(INDEX(Details!AD239:AM566, MATCH(C240, Details!C239:C566, 0), 0)), ""), "")</f>
        <v/>
      </c>
      <c r="W240" s="4">
        <f>SUM(SumTCL(D240:W240,$D$7:$W$7),Details!AO256)</f>
        <v>22</v>
      </c>
      <c r="X240" s="4">
        <f>SUM(CurrGP(D240:W240,$D$7:$W$7),Details!AP256)</f>
        <v>58</v>
      </c>
      <c r="Y240" s="5">
        <f t="shared" si="18"/>
        <v>2.6400001049041748</v>
      </c>
      <c r="Z240" s="4" t="str">
        <f t="shared" si="19"/>
        <v>CO</v>
      </c>
      <c r="AA240" s="4">
        <f>S200L!AD257</f>
        <v>84</v>
      </c>
      <c r="AB240" s="4">
        <f>S200L!AE257</f>
        <v>258</v>
      </c>
      <c r="AC240" s="5">
        <f t="shared" si="20"/>
        <v>3.0699999332427979</v>
      </c>
      <c r="AD240" s="4">
        <f t="shared" si="21"/>
        <v>106</v>
      </c>
      <c r="AE240" s="4">
        <f t="shared" si="22"/>
        <v>316</v>
      </c>
      <c r="AF240" s="5">
        <f t="shared" si="23"/>
        <v>2.9800000190734863</v>
      </c>
      <c r="AG240" s="3" t="str">
        <f>RemarksFirst(D240:W240,Details!AD256:AM256,S200L!AG257,AF240,$D$5:$W$5)</f>
        <v>CSC311,MTH221</v>
      </c>
      <c r="AH240" s="29"/>
      <c r="AI240" s="29"/>
      <c r="AJ240" s="29"/>
    </row>
    <row r="241" spans="1:36" x14ac:dyDescent="0.35">
      <c r="A241" s="99">
        <v>234</v>
      </c>
      <c r="B241" s="3" t="str">
        <f>PROPER(Details!B257)</f>
        <v>Eleje, Desmond Ndubuisi</v>
      </c>
      <c r="C241" s="22" t="str">
        <f>T(Details!C257)</f>
        <v>CMP/20/112221</v>
      </c>
      <c r="D241" s="18" t="s">
        <v>68</v>
      </c>
      <c r="E241" s="18" t="s">
        <v>72</v>
      </c>
      <c r="F241" s="18" t="s">
        <v>67</v>
      </c>
      <c r="G241" s="18" t="s">
        <v>67</v>
      </c>
      <c r="H241" s="18" t="s">
        <v>70</v>
      </c>
      <c r="I241" s="18" t="s">
        <v>71</v>
      </c>
      <c r="J241" s="18" t="s">
        <v>67</v>
      </c>
      <c r="K241" s="18" t="s">
        <v>71</v>
      </c>
      <c r="L241" s="18"/>
      <c r="V241" s="2" t="str" cm="1">
        <f t="array" ref="V241">IFERROR(IF(MATCH(C241, Details!C240:C567, 0), AllCurCo(INDEX(Details!AD240:AM567, MATCH(C241, Details!C240:C567, 0), 0)), ""), "")</f>
        <v/>
      </c>
      <c r="W241" s="4">
        <f>SUM(SumTCL(D241:W241,$D$7:$W$7),Details!AO257)</f>
        <v>22</v>
      </c>
      <c r="X241" s="4">
        <f>SUM(CurrGP(D241:W241,$D$7:$W$7),Details!AP257)</f>
        <v>57</v>
      </c>
      <c r="Y241" s="5">
        <f t="shared" si="18"/>
        <v>2.5899999141693115</v>
      </c>
      <c r="Z241" s="4" t="str">
        <f t="shared" si="19"/>
        <v>CO</v>
      </c>
      <c r="AA241" s="4">
        <f>S200L!AD258</f>
        <v>86</v>
      </c>
      <c r="AB241" s="4">
        <f>S200L!AE258</f>
        <v>279</v>
      </c>
      <c r="AC241" s="5">
        <f t="shared" si="20"/>
        <v>3.2400000095367432</v>
      </c>
      <c r="AD241" s="4">
        <f t="shared" si="21"/>
        <v>108</v>
      </c>
      <c r="AE241" s="4">
        <f t="shared" si="22"/>
        <v>336</v>
      </c>
      <c r="AF241" s="5">
        <f t="shared" si="23"/>
        <v>3.1099998950958252</v>
      </c>
      <c r="AG241" s="3" t="str">
        <f>RemarksFirst(D241:W241,Details!AD257:AM257,S200L!AG258,AF241,$D$5:$W$5)</f>
        <v>CSC316</v>
      </c>
      <c r="AH241" s="29"/>
      <c r="AI241" s="29"/>
      <c r="AJ241" s="29"/>
    </row>
    <row r="242" spans="1:36" ht="33.5" customHeight="1" x14ac:dyDescent="0.35">
      <c r="A242" s="99">
        <v>235</v>
      </c>
      <c r="B242" s="3" t="str">
        <f>PROPER(Details!B258)</f>
        <v>Elechi, Benneth Ibezimako</v>
      </c>
      <c r="C242" s="22" t="str">
        <f>T(Details!C258)</f>
        <v>CMP/20/112232</v>
      </c>
      <c r="D242" s="18" t="s">
        <v>71</v>
      </c>
      <c r="E242" s="18" t="s">
        <v>72</v>
      </c>
      <c r="F242" s="18" t="s">
        <v>69</v>
      </c>
      <c r="G242" s="18" t="s">
        <v>67</v>
      </c>
      <c r="H242" s="18" t="s">
        <v>67</v>
      </c>
      <c r="I242" s="18" t="s">
        <v>71</v>
      </c>
      <c r="J242" s="18" t="s">
        <v>70</v>
      </c>
      <c r="K242" s="18" t="s">
        <v>68</v>
      </c>
      <c r="L242" s="18"/>
      <c r="V242" s="2" t="str" cm="1">
        <f t="array" ref="V242">IFERROR(IF(MATCH(C242, Details!C241:C568, 0), AllCurCo(INDEX(Details!AD241:AM568, MATCH(C242, Details!C241:C568, 0), 0)), ""), "")</f>
        <v/>
      </c>
      <c r="W242" s="4">
        <f>SUM(SumTCL(D242:W242,$D$7:$W$7),Details!AO258)</f>
        <v>22</v>
      </c>
      <c r="X242" s="4">
        <f>SUM(CurrGP(D242:W242,$D$7:$W$7),Details!AP258)</f>
        <v>59</v>
      </c>
      <c r="Y242" s="5">
        <f t="shared" si="18"/>
        <v>2.6800000667572021</v>
      </c>
      <c r="Z242" s="4" t="str">
        <f t="shared" si="19"/>
        <v>CO</v>
      </c>
      <c r="AA242" s="4">
        <f>S200L!AD259</f>
        <v>83</v>
      </c>
      <c r="AB242" s="4">
        <f>S200L!AE259</f>
        <v>260</v>
      </c>
      <c r="AC242" s="5">
        <f t="shared" si="20"/>
        <v>3.130000114440918</v>
      </c>
      <c r="AD242" s="4">
        <f t="shared" si="21"/>
        <v>105</v>
      </c>
      <c r="AE242" s="4">
        <f t="shared" si="22"/>
        <v>319</v>
      </c>
      <c r="AF242" s="5">
        <f t="shared" si="23"/>
        <v>3.0399999618530273</v>
      </c>
      <c r="AG242" s="3" t="str">
        <f>RemarksFirst(D242:W242,Details!AD258:AM258,S200L!AG259,AF242,$D$5:$W$5)</f>
        <v>CSC318</v>
      </c>
      <c r="AH242" s="29"/>
      <c r="AI242" s="29"/>
      <c r="AJ242" s="29"/>
    </row>
    <row r="243" spans="1:36" ht="38.25" customHeight="1" x14ac:dyDescent="0.35">
      <c r="A243" s="99">
        <v>236</v>
      </c>
      <c r="B243" s="3" t="str">
        <f>PROPER(Details!B259)</f>
        <v>Divine, Dandy Dandy</v>
      </c>
      <c r="C243" s="22" t="str">
        <f>T(Details!C259)</f>
        <v>CMP/20/112254</v>
      </c>
      <c r="D243" s="18" t="s">
        <v>72</v>
      </c>
      <c r="E243" s="18" t="s">
        <v>72</v>
      </c>
      <c r="F243" s="107" t="s">
        <v>69</v>
      </c>
      <c r="G243" s="18" t="s">
        <v>69</v>
      </c>
      <c r="H243" s="18" t="s">
        <v>72</v>
      </c>
      <c r="I243" s="18" t="s">
        <v>67</v>
      </c>
      <c r="J243" s="18" t="s">
        <v>69</v>
      </c>
      <c r="K243" s="18" t="s">
        <v>776</v>
      </c>
      <c r="L243" s="18"/>
      <c r="V243" s="2" t="str" cm="1">
        <f t="array" ref="V243">IFERROR(IF(MATCH(C243, Details!C242:C569, 0), AllCurCo(INDEX(Details!AD242:AM569, MATCH(C243, Details!C242:C569, 0), 0)), ""), "")</f>
        <v>STA212 (3)C</v>
      </c>
      <c r="W243" s="4">
        <f>SUM(SumTCL(D243:W243,$D$7:$W$7),Details!AO259)</f>
        <v>23</v>
      </c>
      <c r="X243" s="4">
        <f>SUM(CurrGP(D243:W243,$D$7:$W$7),Details!AP259)</f>
        <v>74</v>
      </c>
      <c r="Y243" s="5">
        <f t="shared" si="18"/>
        <v>3.2200000286102295</v>
      </c>
      <c r="Z243" s="4" t="str">
        <f t="shared" si="19"/>
        <v>CO</v>
      </c>
      <c r="AA243" s="4">
        <f>S200L!AD260</f>
        <v>88</v>
      </c>
      <c r="AB243" s="4">
        <f>S200L!AE260</f>
        <v>188</v>
      </c>
      <c r="AC243" s="5">
        <f t="shared" si="20"/>
        <v>2.1400001049041748</v>
      </c>
      <c r="AD243" s="4">
        <f t="shared" si="21"/>
        <v>111</v>
      </c>
      <c r="AE243" s="4">
        <f t="shared" si="22"/>
        <v>262</v>
      </c>
      <c r="AF243" s="5">
        <f t="shared" si="23"/>
        <v>2.3599998950958252</v>
      </c>
      <c r="AG243" s="3" t="str">
        <f>RemarksFirst(D243:W243,Details!AD259:AM259,S200L!AG260,AF243,$D$5:$W$5)</f>
        <v>GNT311,MTH221,GNT221,CSC222,CSC226,MTH211,PHY122</v>
      </c>
      <c r="AH243" s="29"/>
      <c r="AI243" s="29"/>
      <c r="AJ243" s="29"/>
    </row>
    <row r="244" spans="1:36" ht="21.5" customHeight="1" x14ac:dyDescent="0.35">
      <c r="A244" s="99">
        <v>237</v>
      </c>
      <c r="B244" s="3" t="str">
        <f>PROPER(Details!B260)</f>
        <v>Iroakazi, Wisdom Nmesoma</v>
      </c>
      <c r="C244" s="22" t="str">
        <f>T(Details!C260)</f>
        <v>CMP/20/112256</v>
      </c>
      <c r="D244" s="18" t="s">
        <v>70</v>
      </c>
      <c r="E244" s="18" t="s">
        <v>70</v>
      </c>
      <c r="F244" s="18" t="s">
        <v>72</v>
      </c>
      <c r="G244" s="18" t="s">
        <v>68</v>
      </c>
      <c r="H244" s="18" t="s">
        <v>72</v>
      </c>
      <c r="I244" s="18" t="s">
        <v>70</v>
      </c>
      <c r="J244" s="18" t="s">
        <v>70</v>
      </c>
      <c r="K244" s="18" t="s">
        <v>68</v>
      </c>
      <c r="L244" s="18"/>
      <c r="V244" s="2" t="str" cm="1">
        <f t="array" ref="V244">IFERROR(IF(MATCH(C244, Details!C243:C570, 0), AllCurCo(INDEX(Details!AD243:AM570, MATCH(C244, Details!C243:C570, 0), 0)), ""), "")</f>
        <v>CSC218 (2)F</v>
      </c>
      <c r="W244" s="4">
        <f>SUM(SumTCL(D244:W244,$D$7:$W$7),Details!AO260)</f>
        <v>24</v>
      </c>
      <c r="X244" s="4">
        <f>SUM(CurrGP(D244:W244,$D$7:$W$7),Details!AP260)</f>
        <v>21</v>
      </c>
      <c r="Y244" s="5">
        <f t="shared" si="18"/>
        <v>0.87999999523162842</v>
      </c>
      <c r="Z244" s="4" t="str">
        <f t="shared" si="19"/>
        <v>CO</v>
      </c>
      <c r="AA244" s="4">
        <f>S200L!AD261</f>
        <v>87</v>
      </c>
      <c r="AB244" s="4">
        <f>S200L!AE261</f>
        <v>220</v>
      </c>
      <c r="AC244" s="5">
        <f t="shared" si="20"/>
        <v>2.5299999713897705</v>
      </c>
      <c r="AD244" s="4">
        <f t="shared" si="21"/>
        <v>111</v>
      </c>
      <c r="AE244" s="4">
        <f t="shared" si="22"/>
        <v>241</v>
      </c>
      <c r="AF244" s="5">
        <f t="shared" si="23"/>
        <v>2.1700000762939453</v>
      </c>
      <c r="AG244" s="3" t="str">
        <f>RemarksFirst(D244:W244,Details!AD260:AM260,S200L!AG261,AF244,$D$5:$W$5)</f>
        <v>CSC311,CSC312,CSC317,CSC318,MTH222,STA212,CSC218,PHY122,GSS126</v>
      </c>
      <c r="AH244" s="29"/>
      <c r="AI244" s="29"/>
      <c r="AJ244" s="29"/>
    </row>
    <row r="245" spans="1:36" x14ac:dyDescent="0.35">
      <c r="A245" s="99">
        <v>238</v>
      </c>
      <c r="B245" s="3" t="str">
        <f>PROPER(Details!B261)</f>
        <v>Ugwubujor, Obinna Kingsley</v>
      </c>
      <c r="C245" s="22" t="str">
        <f>T(Details!C261)</f>
        <v>CMP/20/112263</v>
      </c>
      <c r="D245" s="18" t="s">
        <v>71</v>
      </c>
      <c r="E245" s="18" t="s">
        <v>69</v>
      </c>
      <c r="F245" s="18" t="s">
        <v>69</v>
      </c>
      <c r="G245" s="18" t="s">
        <v>69</v>
      </c>
      <c r="H245" s="18" t="s">
        <v>70</v>
      </c>
      <c r="I245" s="18" t="s">
        <v>67</v>
      </c>
      <c r="J245" s="18" t="s">
        <v>69</v>
      </c>
      <c r="K245" s="18" t="s">
        <v>67</v>
      </c>
      <c r="L245" s="18"/>
      <c r="V245" s="2" t="str" cm="1">
        <f t="array" ref="V245">IFERROR(IF(MATCH(C245, Details!C244:C571, 0), AllCurCo(INDEX(Details!AD244:AM571, MATCH(C245, Details!C244:C571, 0), 0)), ""), "")</f>
        <v/>
      </c>
      <c r="W245" s="4">
        <f>SUM(SumTCL(D245:W245,$D$7:$W$7),Details!AO261)</f>
        <v>22</v>
      </c>
      <c r="X245" s="4">
        <f>SUM(CurrGP(D245:W245,$D$7:$W$7),Details!AP261)</f>
        <v>81</v>
      </c>
      <c r="Y245" s="5">
        <f t="shared" si="18"/>
        <v>3.6800000667572021</v>
      </c>
      <c r="Z245" s="4" t="str">
        <f t="shared" si="19"/>
        <v>CO</v>
      </c>
      <c r="AA245" s="4">
        <f>S200L!AD262</f>
        <v>84</v>
      </c>
      <c r="AB245" s="4">
        <f>S200L!AE262</f>
        <v>323</v>
      </c>
      <c r="AC245" s="5">
        <f t="shared" si="20"/>
        <v>3.8499999046325684</v>
      </c>
      <c r="AD245" s="4">
        <f t="shared" si="21"/>
        <v>106</v>
      </c>
      <c r="AE245" s="4">
        <f t="shared" si="22"/>
        <v>404</v>
      </c>
      <c r="AF245" s="5">
        <f t="shared" si="23"/>
        <v>3.809999942779541</v>
      </c>
      <c r="AG245" s="3" t="str">
        <f>RemarksFirst(D245:W245,Details!AD261:AM261,S200L!AG262,AF245,$D$5:$W$5)</f>
        <v>CSC316</v>
      </c>
      <c r="AH245" s="29"/>
      <c r="AI245" s="29"/>
      <c r="AJ245" s="29"/>
    </row>
    <row r="246" spans="1:36" ht="33.75" customHeight="1" x14ac:dyDescent="0.35">
      <c r="A246" s="99">
        <v>239</v>
      </c>
      <c r="B246" s="3" t="str">
        <f>PROPER(Details!B262)</f>
        <v>Ihemadu, Grace Nzubechi</v>
      </c>
      <c r="C246" s="22" t="str">
        <f>T(Details!C262)</f>
        <v>CMP/20/112276</v>
      </c>
      <c r="D246" s="18" t="s">
        <v>71</v>
      </c>
      <c r="E246" s="18" t="s">
        <v>71</v>
      </c>
      <c r="F246" s="18" t="s">
        <v>69</v>
      </c>
      <c r="G246" s="18" t="s">
        <v>67</v>
      </c>
      <c r="H246" s="18" t="s">
        <v>67</v>
      </c>
      <c r="I246" s="18" t="s">
        <v>68</v>
      </c>
      <c r="J246" s="18" t="s">
        <v>69</v>
      </c>
      <c r="K246" s="18" t="s">
        <v>69</v>
      </c>
      <c r="L246" s="18"/>
      <c r="V246" s="2" t="str" cm="1">
        <f t="array" ref="V246">IFERROR(IF(MATCH(C246, Details!C245:C572, 0), AllCurCo(INDEX(Details!AD245:AM572, MATCH(C246, Details!C245:C572, 0), 0)), ""), "")</f>
        <v>MTH211 (3)C</v>
      </c>
      <c r="W246" s="4">
        <f>SUM(SumTCL(D246:W246,$D$7:$W$7),Details!AO262)</f>
        <v>25</v>
      </c>
      <c r="X246" s="4">
        <f>SUM(CurrGP(D246:W246,$D$7:$W$7),Details!AP262)</f>
        <v>92</v>
      </c>
      <c r="Y246" s="5">
        <f t="shared" si="18"/>
        <v>3.6800000667572021</v>
      </c>
      <c r="Z246" s="4" t="str">
        <f t="shared" si="19"/>
        <v>P</v>
      </c>
      <c r="AA246" s="4">
        <f>S200L!AD263</f>
        <v>83</v>
      </c>
      <c r="AB246" s="4">
        <f>S200L!AE263</f>
        <v>285</v>
      </c>
      <c r="AC246" s="5">
        <f t="shared" si="20"/>
        <v>3.4300000667572021</v>
      </c>
      <c r="AD246" s="4">
        <f t="shared" si="21"/>
        <v>108</v>
      </c>
      <c r="AE246" s="4">
        <f t="shared" si="22"/>
        <v>377</v>
      </c>
      <c r="AF246" s="5">
        <f t="shared" si="23"/>
        <v>3.4900000095367432</v>
      </c>
      <c r="AG246" s="3" t="str">
        <f>RemarksFirst(D246:W246,Details!AD262:AM262,S200L!AG263,AF246,$D$5:$W$5)</f>
        <v>MTH221</v>
      </c>
      <c r="AH246" s="29"/>
      <c r="AI246" s="29"/>
      <c r="AJ246" s="29"/>
    </row>
    <row r="247" spans="1:36" ht="27.5" customHeight="1" x14ac:dyDescent="0.35">
      <c r="A247" s="99">
        <v>240</v>
      </c>
      <c r="B247" s="3" t="str">
        <f>PROPER(Details!B263)</f>
        <v>Ogbonna, Chisom Prosper</v>
      </c>
      <c r="C247" s="22" t="str">
        <f>T(Details!C263)</f>
        <v>CMP/20/112277</v>
      </c>
      <c r="D247" s="18" t="s">
        <v>67</v>
      </c>
      <c r="E247" s="18" t="s">
        <v>71</v>
      </c>
      <c r="F247" s="18" t="s">
        <v>68</v>
      </c>
      <c r="G247" s="18" t="s">
        <v>67</v>
      </c>
      <c r="H247" s="18" t="s">
        <v>69</v>
      </c>
      <c r="I247" s="18" t="s">
        <v>72</v>
      </c>
      <c r="J247" s="18" t="s">
        <v>67</v>
      </c>
      <c r="K247" s="18" t="s">
        <v>67</v>
      </c>
      <c r="L247" s="18"/>
      <c r="V247" s="2" t="str" cm="1">
        <f t="array" ref="V247">IFERROR(IF(MATCH(C247, Details!C246:C573, 0), AllCurCo(INDEX(Details!AD246:AM573, MATCH(C247, Details!C246:C573, 0), 0)), ""), "")</f>
        <v>GSS111 (2)B</v>
      </c>
      <c r="W247" s="4">
        <f>SUM(SumTCL(D247:W247,$D$7:$W$7),Details!AO263)</f>
        <v>24</v>
      </c>
      <c r="X247" s="4">
        <f>SUM(CurrGP(D247:W247,$D$7:$W$7),Details!AP263)</f>
        <v>83</v>
      </c>
      <c r="Y247" s="5">
        <f t="shared" si="18"/>
        <v>3.4600000381469727</v>
      </c>
      <c r="Z247" s="4" t="str">
        <f t="shared" si="19"/>
        <v>P</v>
      </c>
      <c r="AA247" s="4">
        <f>S200L!AD264</f>
        <v>89</v>
      </c>
      <c r="AB247" s="4">
        <f>S200L!AE264</f>
        <v>259</v>
      </c>
      <c r="AC247" s="5">
        <f t="shared" si="20"/>
        <v>2.9100000858306885</v>
      </c>
      <c r="AD247" s="4">
        <f t="shared" si="21"/>
        <v>113</v>
      </c>
      <c r="AE247" s="4">
        <f t="shared" si="22"/>
        <v>342</v>
      </c>
      <c r="AF247" s="5">
        <f t="shared" si="23"/>
        <v>3.0299999713897705</v>
      </c>
      <c r="AG247" s="3" t="str">
        <f>RemarksFirst(D247:W247,Details!AD263:AM263,S200L!AG264,AF247,$D$5:$W$5)</f>
        <v>GSS126</v>
      </c>
      <c r="AH247" s="29"/>
      <c r="AI247" s="29"/>
      <c r="AJ247" s="29"/>
    </row>
    <row r="248" spans="1:36" ht="36.5" customHeight="1" x14ac:dyDescent="0.35">
      <c r="A248" s="99">
        <v>241</v>
      </c>
      <c r="B248" s="3" t="str">
        <f>PROPER(Details!B264)</f>
        <v>Stephen, Chukwuma Ali</v>
      </c>
      <c r="C248" s="22" t="str">
        <f>T(Details!C264)</f>
        <v>CMP/20/112278</v>
      </c>
      <c r="D248" s="18" t="s">
        <v>72</v>
      </c>
      <c r="E248" s="18" t="s">
        <v>70</v>
      </c>
      <c r="F248" s="18" t="s">
        <v>72</v>
      </c>
      <c r="G248" s="18" t="s">
        <v>68</v>
      </c>
      <c r="H248" s="18" t="s">
        <v>70</v>
      </c>
      <c r="I248" s="18" t="s">
        <v>70</v>
      </c>
      <c r="J248" s="18" t="s">
        <v>70</v>
      </c>
      <c r="K248" s="18" t="s">
        <v>67</v>
      </c>
      <c r="L248" s="18"/>
      <c r="V248" s="2" t="str" cm="1">
        <f t="array" ref="V248">IFERROR(IF(MATCH(C248, Details!C247:C574, 0), AllCurCo(INDEX(Details!AD247:AM574, MATCH(C248, Details!C247:C574, 0), 0)), ""), "")</f>
        <v/>
      </c>
      <c r="W248" s="4">
        <f>SUM(SumTCL(D248:W248,$D$7:$W$7),Details!AO264)</f>
        <v>22</v>
      </c>
      <c r="X248" s="4">
        <f>SUM(CurrGP(D248:W248,$D$7:$W$7),Details!AP264)</f>
        <v>23</v>
      </c>
      <c r="Y248" s="5">
        <f t="shared" ref="Y248:Y300" si="24">GradePointAve(X248,W248)</f>
        <v>1.0499999523162842</v>
      </c>
      <c r="Z248" s="4" t="str">
        <f t="shared" ref="Z248:Z285" si="25">SRT(D248:U248)</f>
        <v>CO</v>
      </c>
      <c r="AA248" s="4">
        <f>S200L!AD265</f>
        <v>83</v>
      </c>
      <c r="AB248" s="4">
        <f>S200L!AE265</f>
        <v>167</v>
      </c>
      <c r="AC248" s="5">
        <f t="shared" ref="AC248:AC300" si="26">GradePointAve(AB248,AA248)</f>
        <v>2.0099999904632568</v>
      </c>
      <c r="AD248" s="4">
        <f t="shared" ref="AD248:AD300" si="27">SUM(W248,AA248)</f>
        <v>105</v>
      </c>
      <c r="AE248" s="4">
        <f t="shared" ref="AE248:AE300" si="28">SUM(X248,AB248)</f>
        <v>190</v>
      </c>
      <c r="AF248" s="5">
        <f t="shared" ref="AF248:AF300" si="29">GradePointAve(AE248,AD248)</f>
        <v>1.809999942779541</v>
      </c>
      <c r="AG248" s="3" t="str">
        <f>RemarksFirst(D248:W248,Details!AD264:AM264,S200L!AG265,AF248,$D$5:$W$5)</f>
        <v>CSC312,CSC316,CSC317,CSC318,MTH221,MTH222,STA224,MTH211,STA212,PHY122,CHM124,GSS126,CHM114</v>
      </c>
      <c r="AH248" s="29"/>
      <c r="AI248" s="29"/>
      <c r="AJ248" s="29"/>
    </row>
    <row r="249" spans="1:36" x14ac:dyDescent="0.35">
      <c r="A249" s="99">
        <v>242</v>
      </c>
      <c r="B249" s="3" t="str">
        <f>PROPER(Details!B265)</f>
        <v>Chinkere, Benjamin Chizuru</v>
      </c>
      <c r="C249" s="22" t="str">
        <f>T(Details!C265)</f>
        <v>CMP/20/112280</v>
      </c>
      <c r="D249" s="18" t="s">
        <v>68</v>
      </c>
      <c r="E249" s="18" t="s">
        <v>72</v>
      </c>
      <c r="F249" s="18" t="s">
        <v>70</v>
      </c>
      <c r="G249" s="18" t="s">
        <v>71</v>
      </c>
      <c r="H249" s="18" t="s">
        <v>70</v>
      </c>
      <c r="I249" s="18" t="s">
        <v>72</v>
      </c>
      <c r="J249" s="18" t="s">
        <v>70</v>
      </c>
      <c r="K249" s="18" t="s">
        <v>67</v>
      </c>
      <c r="L249" s="18"/>
      <c r="V249" s="2" t="str" cm="1">
        <f t="array" ref="V249">IFERROR(IF(MATCH(C249, Details!C248:C575, 0), AllCurCo(INDEX(Details!AD248:AM575, MATCH(C249, Details!C248:C575, 0), 0)), ""), "")</f>
        <v/>
      </c>
      <c r="W249" s="4">
        <f>SUM(SumTCL(D249:W249,$D$7:$W$7),Details!AO265)</f>
        <v>22</v>
      </c>
      <c r="X249" s="4">
        <f>SUM(CurrGP(D249:W249,$D$7:$W$7),Details!AP265)</f>
        <v>28</v>
      </c>
      <c r="Y249" s="5">
        <f t="shared" si="24"/>
        <v>1.2699999809265137</v>
      </c>
      <c r="Z249" s="4" t="str">
        <f t="shared" si="25"/>
        <v>CO</v>
      </c>
      <c r="AA249" s="4">
        <f>S200L!AD266</f>
        <v>84</v>
      </c>
      <c r="AB249" s="4">
        <f>S200L!AE266</f>
        <v>235</v>
      </c>
      <c r="AC249" s="5">
        <f t="shared" si="26"/>
        <v>2.7999999523162842</v>
      </c>
      <c r="AD249" s="4">
        <f t="shared" si="27"/>
        <v>106</v>
      </c>
      <c r="AE249" s="4">
        <f t="shared" si="28"/>
        <v>263</v>
      </c>
      <c r="AF249" s="5">
        <f t="shared" si="29"/>
        <v>2.4800000190734863</v>
      </c>
      <c r="AG249" s="3" t="str">
        <f>RemarksFirst(D249:W249,Details!AD265:AM265,S200L!AG266,AF249,$D$5:$W$5)</f>
        <v>CSC313,CSC316,CSC318</v>
      </c>
      <c r="AH249" s="29"/>
      <c r="AI249" s="29"/>
      <c r="AJ249" s="29"/>
    </row>
    <row r="250" spans="1:36" x14ac:dyDescent="0.35">
      <c r="A250" s="99">
        <v>243</v>
      </c>
      <c r="B250" s="3" t="str">
        <f>PROPER(Details!B266)</f>
        <v>Ukpabi, Benjamin Ebube</v>
      </c>
      <c r="C250" s="22" t="str">
        <f>T(Details!C266)</f>
        <v>CMP/20/112285</v>
      </c>
      <c r="D250" s="18" t="s">
        <v>70</v>
      </c>
      <c r="E250" s="18" t="s">
        <v>71</v>
      </c>
      <c r="F250" s="18" t="s">
        <v>69</v>
      </c>
      <c r="G250" s="18" t="s">
        <v>70</v>
      </c>
      <c r="H250" s="18" t="s">
        <v>68</v>
      </c>
      <c r="I250" s="18" t="s">
        <v>67</v>
      </c>
      <c r="J250" s="18" t="s">
        <v>72</v>
      </c>
      <c r="K250" s="18" t="s">
        <v>67</v>
      </c>
      <c r="L250" s="18"/>
      <c r="V250" s="2" t="str" cm="1">
        <f t="array" ref="V250">IFERROR(IF(MATCH(C250, Details!C249:C576, 0), AllCurCo(INDEX(Details!AD249:AM576, MATCH(C250, Details!C249:C576, 0), 0)), ""), "")</f>
        <v>GSS217 (2)A</v>
      </c>
      <c r="W250" s="4">
        <f>SUM(SumTCL(D250:W250,$D$7:$W$7),Details!AO266)</f>
        <v>24</v>
      </c>
      <c r="X250" s="4">
        <f>SUM(CurrGP(D250:W250,$D$7:$W$7),Details!AP266)</f>
        <v>61</v>
      </c>
      <c r="Y250" s="5">
        <f t="shared" si="24"/>
        <v>2.5399999618530273</v>
      </c>
      <c r="Z250" s="4" t="str">
        <f t="shared" si="25"/>
        <v>CO</v>
      </c>
      <c r="AA250" s="4">
        <f>S200L!AD267</f>
        <v>85</v>
      </c>
      <c r="AB250" s="4">
        <f>S200L!AE267</f>
        <v>202</v>
      </c>
      <c r="AC250" s="5">
        <f t="shared" si="26"/>
        <v>2.380000114440918</v>
      </c>
      <c r="AD250" s="4">
        <f t="shared" si="27"/>
        <v>109</v>
      </c>
      <c r="AE250" s="4">
        <f t="shared" si="28"/>
        <v>263</v>
      </c>
      <c r="AF250" s="5">
        <f t="shared" si="29"/>
        <v>2.4100000858306885</v>
      </c>
      <c r="AG250" s="3" t="str">
        <f>RemarksFirst(D250:W250,Details!AD266:AM266,S200L!AG267,AF250,$D$5:$W$5)</f>
        <v>CSC311,CSC314,MTH221,PHY117</v>
      </c>
      <c r="AH250" s="29"/>
      <c r="AI250" s="29"/>
      <c r="AJ250" s="29"/>
    </row>
    <row r="251" spans="1:36" x14ac:dyDescent="0.35">
      <c r="A251" s="99">
        <v>244</v>
      </c>
      <c r="B251" s="3" t="str">
        <f>PROPER(Details!B267)</f>
        <v>Ahiabuike, Gideon  Uchechukwu</v>
      </c>
      <c r="C251" s="22" t="str">
        <f>T(Details!C267)</f>
        <v>CMP/20/112302</v>
      </c>
      <c r="D251" s="18" t="s">
        <v>71</v>
      </c>
      <c r="E251" s="18" t="s">
        <v>68</v>
      </c>
      <c r="F251" s="18" t="s">
        <v>69</v>
      </c>
      <c r="G251" s="18" t="s">
        <v>67</v>
      </c>
      <c r="H251" s="18" t="s">
        <v>68</v>
      </c>
      <c r="I251" s="18" t="s">
        <v>67</v>
      </c>
      <c r="J251" s="18" t="s">
        <v>69</v>
      </c>
      <c r="K251" s="18" t="s">
        <v>67</v>
      </c>
      <c r="L251" s="18"/>
      <c r="V251" s="2" t="str" cm="1">
        <f t="array" ref="V251">IFERROR(IF(MATCH(C251, Details!C250:C577, 0), AllCurCo(INDEX(Details!AD250:AM577, MATCH(C251, Details!C250:C577, 0), 0)), ""), "")</f>
        <v/>
      </c>
      <c r="W251" s="4">
        <f>SUM(SumTCL(D251:W251,$D$7:$W$7),Details!AO267)</f>
        <v>22</v>
      </c>
      <c r="X251" s="4">
        <f>SUM(CurrGP(D251:W251,$D$7:$W$7),Details!AP267)</f>
        <v>83</v>
      </c>
      <c r="Y251" s="5">
        <f t="shared" si="24"/>
        <v>3.7699999809265137</v>
      </c>
      <c r="Z251" s="4" t="str">
        <f t="shared" si="25"/>
        <v>P</v>
      </c>
      <c r="AA251" s="4">
        <f>S200L!AD268</f>
        <v>85</v>
      </c>
      <c r="AB251" s="4">
        <f>S200L!AE268</f>
        <v>282</v>
      </c>
      <c r="AC251" s="5">
        <f t="shared" si="26"/>
        <v>3.3199999332427979</v>
      </c>
      <c r="AD251" s="4">
        <f t="shared" si="27"/>
        <v>107</v>
      </c>
      <c r="AE251" s="4">
        <f t="shared" si="28"/>
        <v>365</v>
      </c>
      <c r="AF251" s="5">
        <f t="shared" si="29"/>
        <v>3.4100000858306885</v>
      </c>
      <c r="AG251" s="3" t="str">
        <f>RemarksFirst(D251:W251,Details!AD267:AM267,S200L!AG268,AF251,$D$5:$W$5)</f>
        <v>CSC222</v>
      </c>
      <c r="AH251" s="29"/>
      <c r="AI251" s="29"/>
      <c r="AJ251" s="29"/>
    </row>
    <row r="252" spans="1:36" x14ac:dyDescent="0.35">
      <c r="A252" s="99">
        <v>245</v>
      </c>
      <c r="B252" s="3" t="str">
        <f>PROPER(Details!B268)</f>
        <v>Wellington, Zimuzo Progress</v>
      </c>
      <c r="C252" s="22" t="str">
        <f>T(Details!C268)</f>
        <v>CMP/20/112317</v>
      </c>
      <c r="D252" s="18" t="s">
        <v>72</v>
      </c>
      <c r="E252" s="18" t="s">
        <v>68</v>
      </c>
      <c r="F252" s="18" t="s">
        <v>69</v>
      </c>
      <c r="G252" s="18" t="s">
        <v>67</v>
      </c>
      <c r="H252" s="18" t="s">
        <v>67</v>
      </c>
      <c r="I252" s="18" t="s">
        <v>69</v>
      </c>
      <c r="J252" s="18" t="s">
        <v>69</v>
      </c>
      <c r="K252" s="18" t="s">
        <v>68</v>
      </c>
      <c r="L252" s="18"/>
      <c r="V252" s="2" t="str" cm="1">
        <f t="array" ref="V252">IFERROR(IF(MATCH(C252, Details!C251:C578, 0), AllCurCo(INDEX(Details!AD251:AM578, MATCH(C252, Details!C251:C578, 0), 0)), ""), "")</f>
        <v/>
      </c>
      <c r="W252" s="4">
        <f>SUM(SumTCL(D252:W252,$D$7:$W$7),Details!AO268)</f>
        <v>22</v>
      </c>
      <c r="X252" s="4">
        <f>SUM(CurrGP(D252:W252,$D$7:$W$7),Details!AP268)</f>
        <v>84</v>
      </c>
      <c r="Y252" s="5">
        <f t="shared" si="24"/>
        <v>3.8199999332427979</v>
      </c>
      <c r="Z252" s="4" t="str">
        <f t="shared" si="25"/>
        <v>P</v>
      </c>
      <c r="AA252" s="4">
        <f>S200L!AD269</f>
        <v>84</v>
      </c>
      <c r="AB252" s="4">
        <f>S200L!AE269</f>
        <v>322</v>
      </c>
      <c r="AC252" s="5">
        <f t="shared" si="26"/>
        <v>3.8299999237060547</v>
      </c>
      <c r="AD252" s="4">
        <f t="shared" si="27"/>
        <v>106</v>
      </c>
      <c r="AE252" s="4">
        <f t="shared" si="28"/>
        <v>406</v>
      </c>
      <c r="AF252" s="5">
        <f t="shared" si="29"/>
        <v>3.8299999237060547</v>
      </c>
      <c r="AG252" s="3" t="str">
        <f>RemarksFirst(D252:W252,Details!AD268:AM268,S200L!AG269,AF252,$D$5:$W$5)</f>
        <v>PASS</v>
      </c>
      <c r="AH252" s="29"/>
      <c r="AI252" s="29"/>
      <c r="AJ252" s="29"/>
    </row>
    <row r="253" spans="1:36" ht="36" x14ac:dyDescent="0.35">
      <c r="A253" s="99">
        <v>246</v>
      </c>
      <c r="B253" s="3" t="str">
        <f>PROPER(Details!B269)</f>
        <v>Daniel, Price Nkemakulam</v>
      </c>
      <c r="C253" s="22" t="str">
        <f>T(Details!C269)</f>
        <v>CMP/20/112318</v>
      </c>
      <c r="D253" s="18" t="s">
        <v>72</v>
      </c>
      <c r="E253" s="18" t="s">
        <v>72</v>
      </c>
      <c r="F253" s="18" t="s">
        <v>70</v>
      </c>
      <c r="G253" s="18" t="s">
        <v>68</v>
      </c>
      <c r="H253" s="18" t="s">
        <v>67</v>
      </c>
      <c r="I253" s="18" t="s">
        <v>70</v>
      </c>
      <c r="J253" s="18" t="s">
        <v>70</v>
      </c>
      <c r="K253" s="18" t="s">
        <v>68</v>
      </c>
      <c r="L253" s="18"/>
      <c r="V253" s="2" t="str" cm="1">
        <f t="array" ref="V253">IFERROR(IF(MATCH(C253, Details!C252:C579, 0), AllCurCo(INDEX(Details!AD252:AM579, MATCH(C253, Details!C252:C579, 0), 0)), ""), "")</f>
        <v>CSC218 (2)D</v>
      </c>
      <c r="W253" s="4">
        <f>SUM(SumTCL(D253:W253,$D$7:$W$7),Details!AO269)</f>
        <v>24</v>
      </c>
      <c r="X253" s="4">
        <f>SUM(CurrGP(D253:W253,$D$7:$W$7),Details!AP269)</f>
        <v>36</v>
      </c>
      <c r="Y253" s="5">
        <f t="shared" si="24"/>
        <v>1.5</v>
      </c>
      <c r="Z253" s="4" t="str">
        <f t="shared" si="25"/>
        <v>CO</v>
      </c>
      <c r="AA253" s="4">
        <f>S200L!AD270</f>
        <v>82</v>
      </c>
      <c r="AB253" s="4">
        <f>S200L!AE270</f>
        <v>137</v>
      </c>
      <c r="AC253" s="5">
        <f t="shared" si="26"/>
        <v>1.6699999570846558</v>
      </c>
      <c r="AD253" s="4">
        <f t="shared" si="27"/>
        <v>106</v>
      </c>
      <c r="AE253" s="4">
        <f t="shared" si="28"/>
        <v>173</v>
      </c>
      <c r="AF253" s="5">
        <f t="shared" si="29"/>
        <v>1.6299999952316284</v>
      </c>
      <c r="AG253" s="3" t="str">
        <f>RemarksFirst(D253:W253,Details!AD269:AM269,S200L!AG270,AF253,$D$5:$W$5)</f>
        <v>CSC313,CSC317,CSC318,MTH221,CSC221,MTH211,PHY212,GSS217,CHM124,PHY117,CHM113,CHM114</v>
      </c>
      <c r="AH253" s="29"/>
      <c r="AI253" s="29"/>
      <c r="AJ253" s="29"/>
    </row>
    <row r="254" spans="1:36" ht="26.5" customHeight="1" x14ac:dyDescent="0.35">
      <c r="A254" s="99">
        <v>247</v>
      </c>
      <c r="B254" s="3" t="str">
        <f>PROPER(Details!B270)</f>
        <v>Ekeoma, Chika Emmanuel</v>
      </c>
      <c r="C254" s="22" t="str">
        <f>T(Details!C270)</f>
        <v>CMP/20/112325</v>
      </c>
      <c r="D254" s="18" t="s">
        <v>68</v>
      </c>
      <c r="E254" s="18" t="s">
        <v>904</v>
      </c>
      <c r="F254" s="18" t="s">
        <v>68</v>
      </c>
      <c r="G254" s="18" t="s">
        <v>67</v>
      </c>
      <c r="H254" s="18" t="s">
        <v>68</v>
      </c>
      <c r="I254" s="18" t="s">
        <v>68</v>
      </c>
      <c r="J254" s="18" t="s">
        <v>776</v>
      </c>
      <c r="K254" s="18" t="s">
        <v>69</v>
      </c>
      <c r="L254" s="18"/>
      <c r="V254" s="2" t="str" cm="1">
        <f t="array" ref="V254">IFERROR(IF(MATCH(C254, Details!C253:C580, 0), AllCurCo(INDEX(Details!AD253:AM580, MATCH(C254, Details!C253:C580, 0), 0)), ""), "")</f>
        <v>CHM113 (3)C,MTH112 (3)C</v>
      </c>
      <c r="W254" s="4">
        <f>SUM(SumTCL(D254:W254,$D$7:$W$7),Details!AO270)</f>
        <v>23</v>
      </c>
      <c r="X254" s="4">
        <f>SUM(CurrGP(D254:W254,$D$7:$W$7),Details!AP270)</f>
        <v>76</v>
      </c>
      <c r="Y254" s="5">
        <f t="shared" si="24"/>
        <v>3.2999999523162842</v>
      </c>
      <c r="Z254" s="4" t="str">
        <f t="shared" si="25"/>
        <v>CO</v>
      </c>
      <c r="AA254" s="4">
        <f>S200L!AD271</f>
        <v>89</v>
      </c>
      <c r="AB254" s="4">
        <f>S200L!AE271</f>
        <v>165</v>
      </c>
      <c r="AC254" s="5">
        <f t="shared" si="26"/>
        <v>1.8500000238418579</v>
      </c>
      <c r="AD254" s="4">
        <f t="shared" si="27"/>
        <v>112</v>
      </c>
      <c r="AE254" s="4">
        <f t="shared" si="28"/>
        <v>241</v>
      </c>
      <c r="AF254" s="5">
        <f t="shared" si="29"/>
        <v>2.1500000953674316</v>
      </c>
      <c r="AG254" s="3" t="str">
        <f>RemarksFirst(D254:W254,Details!AD270:AM270,S200L!AG271,AF254,$D$5:$W$5)</f>
        <v>CSC318,MTH221,CHM121,CHM124</v>
      </c>
      <c r="AH254" s="29"/>
      <c r="AI254" s="29"/>
      <c r="AJ254" s="29"/>
    </row>
    <row r="255" spans="1:36" ht="24" x14ac:dyDescent="0.35">
      <c r="A255" s="99">
        <v>248</v>
      </c>
      <c r="B255" s="3" t="str">
        <f>PROPER(Details!B271)</f>
        <v>Henry, Nwachukwu Chigozie</v>
      </c>
      <c r="C255" s="22" t="str">
        <f>T(Details!C271)</f>
        <v>CMP/20/112405</v>
      </c>
      <c r="D255" s="18" t="s">
        <v>70</v>
      </c>
      <c r="E255" s="18" t="s">
        <v>71</v>
      </c>
      <c r="F255" s="18" t="s">
        <v>70</v>
      </c>
      <c r="G255" s="18" t="s">
        <v>67</v>
      </c>
      <c r="H255" s="18" t="s">
        <v>776</v>
      </c>
      <c r="I255" s="18" t="s">
        <v>67</v>
      </c>
      <c r="J255" s="18" t="s">
        <v>70</v>
      </c>
      <c r="K255" s="18" t="s">
        <v>72</v>
      </c>
      <c r="L255" s="18"/>
      <c r="V255" s="2" t="str" cm="1">
        <f t="array" ref="V255">IFERROR(IF(MATCH(C255, Details!C254:C581, 0), AllCurCo(INDEX(Details!AD254:AM581, MATCH(C255, Details!C254:C581, 0), 0)), ""), "")</f>
        <v>MTH211 (3)F,STA212 (3)F</v>
      </c>
      <c r="W255" s="4">
        <f>SUM(SumTCL(D255:W255,$D$7:$W$7),Details!AO271)</f>
        <v>25</v>
      </c>
      <c r="X255" s="4">
        <f>SUM(CurrGP(D255:W255,$D$7:$W$7),Details!AP271)</f>
        <v>30</v>
      </c>
      <c r="Y255" s="5">
        <f t="shared" si="24"/>
        <v>1.2000000476837158</v>
      </c>
      <c r="Z255" s="4" t="str">
        <f t="shared" si="25"/>
        <v>CO</v>
      </c>
      <c r="AA255" s="4">
        <f>S200L!AD272</f>
        <v>88</v>
      </c>
      <c r="AB255" s="4">
        <f>S200L!AE272</f>
        <v>197</v>
      </c>
      <c r="AC255" s="5">
        <f t="shared" si="26"/>
        <v>2.2400000095367432</v>
      </c>
      <c r="AD255" s="4">
        <f t="shared" si="27"/>
        <v>113</v>
      </c>
      <c r="AE255" s="4">
        <f t="shared" si="28"/>
        <v>227</v>
      </c>
      <c r="AF255" s="5">
        <f t="shared" si="29"/>
        <v>2.0099999904632568</v>
      </c>
      <c r="AG255" s="3" t="str">
        <f>RemarksFirst(D255:W255,Details!AD271:AM271,S200L!AG272,AF255,$D$5:$W$5)</f>
        <v>CSC311,CSC313,CSC316,CSC318,MTH221,CSC226,MTH211,STA212,PHY212</v>
      </c>
      <c r="AH255" s="29"/>
      <c r="AI255" s="29"/>
      <c r="AJ255" s="29"/>
    </row>
    <row r="256" spans="1:36" x14ac:dyDescent="0.35">
      <c r="A256" s="99">
        <v>249</v>
      </c>
      <c r="B256" s="3" t="str">
        <f>PROPER(Details!B272)</f>
        <v>Onyekachi, Chimezirim Jedidiah</v>
      </c>
      <c r="C256" s="22" t="str">
        <f>T(Details!C272)</f>
        <v>CMP/20/112434</v>
      </c>
      <c r="D256" s="18" t="s">
        <v>71</v>
      </c>
      <c r="E256" s="18" t="s">
        <v>68</v>
      </c>
      <c r="F256" s="18" t="s">
        <v>68</v>
      </c>
      <c r="G256" s="18" t="s">
        <v>68</v>
      </c>
      <c r="H256" s="18" t="s">
        <v>68</v>
      </c>
      <c r="I256" s="18" t="s">
        <v>67</v>
      </c>
      <c r="J256" s="18" t="s">
        <v>71</v>
      </c>
      <c r="K256" s="18" t="s">
        <v>67</v>
      </c>
      <c r="L256" s="18"/>
      <c r="V256" s="2" t="str" cm="1">
        <f t="array" ref="V256">IFERROR(IF(MATCH(C256, Details!C255:C582, 0), AllCurCo(INDEX(Details!AD255:AM582, MATCH(C256, Details!C255:C582, 0), 0)), ""), "")</f>
        <v/>
      </c>
      <c r="W256" s="4">
        <f>SUM(SumTCL(D256:W256,$D$7:$W$7),Details!AO272)</f>
        <v>22</v>
      </c>
      <c r="X256" s="4">
        <f>SUM(CurrGP(D256:W256,$D$7:$W$7),Details!AP272)</f>
        <v>65</v>
      </c>
      <c r="Y256" s="5">
        <f t="shared" si="24"/>
        <v>2.9500000476837158</v>
      </c>
      <c r="Z256" s="4" t="str">
        <f t="shared" si="25"/>
        <v>P</v>
      </c>
      <c r="AA256" s="4">
        <f>S200L!AD273</f>
        <v>84</v>
      </c>
      <c r="AB256" s="4">
        <f>S200L!AE273</f>
        <v>248</v>
      </c>
      <c r="AC256" s="5">
        <f t="shared" si="26"/>
        <v>2.9500000476837158</v>
      </c>
      <c r="AD256" s="4">
        <f t="shared" si="27"/>
        <v>106</v>
      </c>
      <c r="AE256" s="4">
        <f t="shared" si="28"/>
        <v>313</v>
      </c>
      <c r="AF256" s="5">
        <f t="shared" si="29"/>
        <v>2.9500000476837158</v>
      </c>
      <c r="AG256" s="3" t="str">
        <f>RemarksFirst(D256:W256,Details!AD272:AM272,S200L!AG273,AF256,$D$5:$W$5)</f>
        <v>CHM113</v>
      </c>
      <c r="AH256" s="29"/>
      <c r="AI256" s="29"/>
      <c r="AJ256" s="29"/>
    </row>
    <row r="257" spans="1:36" x14ac:dyDescent="0.35">
      <c r="A257" s="99">
        <v>250</v>
      </c>
      <c r="B257" s="3" t="str">
        <f>PROPER(Details!B273)</f>
        <v>Ugwu, Kingsley Obinna</v>
      </c>
      <c r="C257" s="22" t="str">
        <f>T(Details!C273)</f>
        <v>CMP/20/112441</v>
      </c>
      <c r="D257" s="18" t="s">
        <v>71</v>
      </c>
      <c r="E257" s="18" t="s">
        <v>68</v>
      </c>
      <c r="F257" s="18" t="s">
        <v>68</v>
      </c>
      <c r="G257" s="18" t="s">
        <v>68</v>
      </c>
      <c r="H257" s="18" t="s">
        <v>72</v>
      </c>
      <c r="I257" s="18" t="s">
        <v>71</v>
      </c>
      <c r="J257" s="18" t="s">
        <v>69</v>
      </c>
      <c r="K257" s="18" t="s">
        <v>68</v>
      </c>
      <c r="L257" s="18"/>
      <c r="V257" s="2" t="str" cm="1">
        <f t="array" ref="V257">IFERROR(IF(MATCH(C257, Details!C256:C583, 0), AllCurCo(INDEX(Details!AD256:AM583, MATCH(C257, Details!C256:C583, 0), 0)), ""), "")</f>
        <v>CHM113 (3)C</v>
      </c>
      <c r="W257" s="4">
        <f>SUM(SumTCL(D257:W257,$D$7:$W$7),Details!AO273)</f>
        <v>25</v>
      </c>
      <c r="X257" s="4">
        <f>SUM(CurrGP(D257:W257,$D$7:$W$7),Details!AP273)</f>
        <v>69</v>
      </c>
      <c r="Y257" s="5">
        <f t="shared" si="24"/>
        <v>2.7599999904632568</v>
      </c>
      <c r="Z257" s="4" t="str">
        <f t="shared" si="25"/>
        <v>P</v>
      </c>
      <c r="AA257" s="4">
        <f>S200L!AD274</f>
        <v>87</v>
      </c>
      <c r="AB257" s="4">
        <f>S200L!AE274</f>
        <v>240</v>
      </c>
      <c r="AC257" s="5">
        <f t="shared" si="26"/>
        <v>2.7599999904632568</v>
      </c>
      <c r="AD257" s="4">
        <f t="shared" si="27"/>
        <v>112</v>
      </c>
      <c r="AE257" s="4">
        <f t="shared" si="28"/>
        <v>309</v>
      </c>
      <c r="AF257" s="5">
        <f t="shared" si="29"/>
        <v>2.7599999904632568</v>
      </c>
      <c r="AG257" s="3" t="str">
        <f>RemarksFirst(D257:W257,Details!AD273:AM273,S200L!AG274,AF257,$D$5:$W$5)</f>
        <v>PASS</v>
      </c>
      <c r="AH257" s="29"/>
      <c r="AI257" s="29"/>
      <c r="AJ257" s="29"/>
    </row>
    <row r="258" spans="1:36" ht="38" customHeight="1" x14ac:dyDescent="0.35">
      <c r="A258" s="99">
        <v>251</v>
      </c>
      <c r="B258" s="3" t="str">
        <f>PROPER(Details!B274)</f>
        <v>Nwokoma, Prince Emmanuel</v>
      </c>
      <c r="C258" s="22" t="str">
        <f>T(Details!C274)</f>
        <v>CMP/20/112458</v>
      </c>
      <c r="D258" s="18" t="s">
        <v>70</v>
      </c>
      <c r="E258" s="18" t="s">
        <v>72</v>
      </c>
      <c r="F258" s="18" t="s">
        <v>70</v>
      </c>
      <c r="G258" s="18" t="s">
        <v>70</v>
      </c>
      <c r="H258" s="18" t="s">
        <v>71</v>
      </c>
      <c r="I258" s="18" t="s">
        <v>70</v>
      </c>
      <c r="J258" s="18" t="s">
        <v>70</v>
      </c>
      <c r="K258" s="18" t="s">
        <v>72</v>
      </c>
      <c r="L258" s="18"/>
      <c r="V258" s="2" t="str" cm="1">
        <f t="array" ref="V258">IFERROR(IF(MATCH(C258, Details!C257:C584, 0), AllCurCo(INDEX(Details!AD257:AM584, MATCH(C258, Details!C257:C584, 0), 0)), ""), "")</f>
        <v/>
      </c>
      <c r="W258" s="4">
        <f>SUM(SumTCL(D258:W258,$D$7:$W$7),Details!AO274)</f>
        <v>22</v>
      </c>
      <c r="X258" s="4">
        <f>SUM(CurrGP(D258:W258,$D$7:$W$7),Details!AP274)</f>
        <v>10</v>
      </c>
      <c r="Y258" s="5">
        <f t="shared" si="24"/>
        <v>0.44999998807907104</v>
      </c>
      <c r="Z258" s="4" t="str">
        <f t="shared" si="25"/>
        <v>CO</v>
      </c>
      <c r="AA258" s="4">
        <f>S200L!AD275</f>
        <v>86</v>
      </c>
      <c r="AB258" s="4">
        <f>S200L!AE275</f>
        <v>185</v>
      </c>
      <c r="AC258" s="5">
        <f t="shared" si="26"/>
        <v>2.1500000953674316</v>
      </c>
      <c r="AD258" s="4">
        <f t="shared" si="27"/>
        <v>108</v>
      </c>
      <c r="AE258" s="4">
        <f t="shared" si="28"/>
        <v>195</v>
      </c>
      <c r="AF258" s="5">
        <f t="shared" si="29"/>
        <v>1.809999942779541</v>
      </c>
      <c r="AG258" s="3" t="str">
        <f>RemarksFirst(D258:W258,Details!AD274:AM274,S200L!AG275,AF258,$D$5:$W$5)</f>
        <v>CSC311,CSC313,CSC314,CSC317,CSC318,MTH221,STA212,PHY122,PHY127,CHM121,CHM114</v>
      </c>
      <c r="AH258" s="29"/>
      <c r="AI258" s="29"/>
      <c r="AJ258" s="29"/>
    </row>
    <row r="259" spans="1:36" ht="41" customHeight="1" x14ac:dyDescent="0.35">
      <c r="A259" s="99">
        <v>252</v>
      </c>
      <c r="B259" s="3" t="str">
        <f>PROPER(Details!B275)</f>
        <v>Oguh, Stephen Chibuikem</v>
      </c>
      <c r="C259" s="22" t="str">
        <f>T(Details!C275)</f>
        <v>CMP/20/112496</v>
      </c>
      <c r="D259" s="18" t="s">
        <v>71</v>
      </c>
      <c r="E259" s="18" t="s">
        <v>72</v>
      </c>
      <c r="F259" s="18" t="s">
        <v>70</v>
      </c>
      <c r="G259" s="18" t="s">
        <v>68</v>
      </c>
      <c r="H259" s="18" t="s">
        <v>776</v>
      </c>
      <c r="I259" s="18" t="s">
        <v>776</v>
      </c>
      <c r="J259" s="18" t="s">
        <v>71</v>
      </c>
      <c r="K259" s="18" t="s">
        <v>72</v>
      </c>
      <c r="L259" s="18"/>
      <c r="V259" s="2" t="str" cm="1">
        <f t="array" ref="V259">IFERROR(IF(MATCH(C259, Details!C258:C585, 0), AllCurCo(INDEX(Details!AD258:AM585, MATCH(C259, Details!C258:C585, 0), 0)), ""), "")</f>
        <v>GSS212 (2)B,PHY212 (2)F,CSC211 (3)F</v>
      </c>
      <c r="W259" s="4">
        <f>SUM(SumTCL(D259:W259,$D$7:$W$7),Details!AO275)</f>
        <v>23</v>
      </c>
      <c r="X259" s="4">
        <f>SUM(CurrGP(D259:W259,$D$7:$W$7),Details!AP275)</f>
        <v>33</v>
      </c>
      <c r="Y259" s="5">
        <f t="shared" si="24"/>
        <v>1.4299999475479126</v>
      </c>
      <c r="Z259" s="4" t="str">
        <f t="shared" si="25"/>
        <v>CO</v>
      </c>
      <c r="AA259" s="4">
        <f>S200L!AD276</f>
        <v>75</v>
      </c>
      <c r="AB259" s="4">
        <f>S200L!AE276</f>
        <v>212</v>
      </c>
      <c r="AC259" s="5">
        <f t="shared" si="26"/>
        <v>2.8299999237060547</v>
      </c>
      <c r="AD259" s="4">
        <f t="shared" si="27"/>
        <v>98</v>
      </c>
      <c r="AE259" s="4">
        <f t="shared" si="28"/>
        <v>245</v>
      </c>
      <c r="AF259" s="5">
        <f t="shared" si="29"/>
        <v>2.5</v>
      </c>
      <c r="AG259" s="3" t="str">
        <f>RemarksFirst(D259:W259,Details!AD275:AM275,S200L!AG276,AF259,$D$5:$W$5)</f>
        <v>CSC313,CSC316,CSC317,PHY212,CSC211,CSC218,CHM114</v>
      </c>
      <c r="AH259" s="29"/>
      <c r="AI259" s="29"/>
      <c r="AJ259" s="29"/>
    </row>
    <row r="260" spans="1:36" x14ac:dyDescent="0.35">
      <c r="A260" s="99">
        <v>253</v>
      </c>
      <c r="B260" s="3" t="str">
        <f>PROPER(Details!B276)</f>
        <v>Okorie, Chidiebube Bobby</v>
      </c>
      <c r="C260" s="22" t="str">
        <f>T(Details!C276)</f>
        <v>CMP/20/112506</v>
      </c>
      <c r="D260" s="18" t="s">
        <v>70</v>
      </c>
      <c r="E260" s="18" t="s">
        <v>71</v>
      </c>
      <c r="F260" s="18" t="s">
        <v>69</v>
      </c>
      <c r="G260" s="18" t="s">
        <v>71</v>
      </c>
      <c r="H260" s="18" t="s">
        <v>72</v>
      </c>
      <c r="I260" s="18" t="s">
        <v>67</v>
      </c>
      <c r="J260" s="18" t="s">
        <v>70</v>
      </c>
      <c r="K260" s="18" t="s">
        <v>68</v>
      </c>
      <c r="L260" s="18"/>
      <c r="V260" s="2" t="str" cm="1">
        <f t="array" ref="V260">IFERROR(IF(MATCH(C260, Details!C259:C586, 0), AllCurCo(INDEX(Details!AD259:AM586, MATCH(C260, Details!C259:C586, 0), 0)), ""), "")</f>
        <v/>
      </c>
      <c r="W260" s="4">
        <f>SUM(SumTCL(D260:W260,$D$7:$W$7),Details!AO276)</f>
        <v>22</v>
      </c>
      <c r="X260" s="4">
        <f>SUM(CurrGP(D260:W260,$D$7:$W$7),Details!AP276)</f>
        <v>46</v>
      </c>
      <c r="Y260" s="5">
        <f t="shared" si="24"/>
        <v>2.0899999141693115</v>
      </c>
      <c r="Z260" s="4" t="str">
        <f t="shared" si="25"/>
        <v>CO</v>
      </c>
      <c r="AA260" s="4">
        <f>S200L!AD277</f>
        <v>83</v>
      </c>
      <c r="AB260" s="4">
        <f>S200L!AE277</f>
        <v>305</v>
      </c>
      <c r="AC260" s="5">
        <f t="shared" si="26"/>
        <v>3.6700000762939453</v>
      </c>
      <c r="AD260" s="4">
        <f t="shared" si="27"/>
        <v>105</v>
      </c>
      <c r="AE260" s="4">
        <f t="shared" si="28"/>
        <v>351</v>
      </c>
      <c r="AF260" s="5">
        <f t="shared" si="29"/>
        <v>3.3399999141693115</v>
      </c>
      <c r="AG260" s="3" t="str">
        <f>RemarksFirst(D260:W260,Details!AD276:AM276,S200L!AG277,AF260,$D$5:$W$5)</f>
        <v>CSC311,CSC318</v>
      </c>
      <c r="AH260" s="29"/>
      <c r="AI260" s="29"/>
      <c r="AJ260" s="29"/>
    </row>
    <row r="261" spans="1:36" ht="32.5" customHeight="1" x14ac:dyDescent="0.35">
      <c r="A261" s="99">
        <v>254</v>
      </c>
      <c r="B261" s="3" t="str">
        <f>PROPER(Details!B277)</f>
        <v>Item, Ebenezer Ogbonnia</v>
      </c>
      <c r="C261" s="22" t="str">
        <f>T(Details!C277)</f>
        <v>CMP/20/112507</v>
      </c>
      <c r="D261" s="18" t="s">
        <v>71</v>
      </c>
      <c r="E261" s="18" t="s">
        <v>72</v>
      </c>
      <c r="F261" s="18" t="s">
        <v>68</v>
      </c>
      <c r="G261" s="18" t="s">
        <v>68</v>
      </c>
      <c r="H261" s="18" t="s">
        <v>71</v>
      </c>
      <c r="I261" s="18" t="s">
        <v>72</v>
      </c>
      <c r="J261" s="18" t="s">
        <v>71</v>
      </c>
      <c r="K261" s="18" t="s">
        <v>68</v>
      </c>
      <c r="L261" s="18"/>
      <c r="V261" s="2" t="str" cm="1">
        <f t="array" ref="V261">IFERROR(IF(MATCH(C261, Details!C260:C587, 0), AllCurCo(INDEX(Details!AD260:AM587, MATCH(C261, Details!C260:C587, 0), 0)), ""), "")</f>
        <v/>
      </c>
      <c r="W261" s="4">
        <f>SUM(SumTCL(D261:W261,$D$7:$W$7),Details!AO277)</f>
        <v>22</v>
      </c>
      <c r="X261" s="4">
        <f>SUM(CurrGP(D261:W261,$D$7:$W$7),Details!AP277)</f>
        <v>47</v>
      </c>
      <c r="Y261" s="5">
        <f t="shared" si="24"/>
        <v>2.1400001049041748</v>
      </c>
      <c r="Z261" s="4" t="str">
        <f t="shared" si="25"/>
        <v>P</v>
      </c>
      <c r="AA261" s="4">
        <f>S200L!AD278</f>
        <v>83</v>
      </c>
      <c r="AB261" s="4">
        <f>S200L!AE278</f>
        <v>229</v>
      </c>
      <c r="AC261" s="5">
        <f t="shared" si="26"/>
        <v>2.7599999904632568</v>
      </c>
      <c r="AD261" s="4">
        <f t="shared" si="27"/>
        <v>105</v>
      </c>
      <c r="AE261" s="4">
        <f t="shared" si="28"/>
        <v>276</v>
      </c>
      <c r="AF261" s="5">
        <f t="shared" si="29"/>
        <v>2.630000114440918</v>
      </c>
      <c r="AG261" s="3" t="str">
        <f>RemarksFirst(D261:W261,Details!AD277:AM277,S200L!AG278,AF261,$D$5:$W$5)</f>
        <v>MTH221,MTH211</v>
      </c>
      <c r="AH261" s="29"/>
      <c r="AI261" s="29"/>
      <c r="AJ261" s="29"/>
    </row>
    <row r="262" spans="1:36" ht="24" customHeight="1" x14ac:dyDescent="0.35">
      <c r="A262" s="99">
        <v>255</v>
      </c>
      <c r="B262" s="3" t="str">
        <f>PROPER(Details!B278)</f>
        <v>Onu, Goodness Oluebube</v>
      </c>
      <c r="C262" s="22" t="str">
        <f>T(Details!C278)</f>
        <v>CMP/20/112548</v>
      </c>
      <c r="D262" s="18" t="s">
        <v>71</v>
      </c>
      <c r="E262" s="18" t="s">
        <v>71</v>
      </c>
      <c r="F262" s="18" t="s">
        <v>71</v>
      </c>
      <c r="G262" s="18" t="s">
        <v>72</v>
      </c>
      <c r="H262" s="18" t="s">
        <v>68</v>
      </c>
      <c r="I262" s="18" t="s">
        <v>71</v>
      </c>
      <c r="J262" s="18" t="s">
        <v>70</v>
      </c>
      <c r="K262" s="18" t="s">
        <v>71</v>
      </c>
      <c r="L262" s="18"/>
      <c r="V262" s="2" t="str" cm="1">
        <f t="array" ref="V262">IFERROR(IF(MATCH(C262, Details!C261:C588, 0), AllCurCo(INDEX(Details!AD261:AM588, MATCH(C262, Details!C261:C588, 0), 0)), ""), "")</f>
        <v/>
      </c>
      <c r="W262" s="4">
        <f>SUM(SumTCL(D262:W262,$D$7:$W$7),Details!AO278)</f>
        <v>22</v>
      </c>
      <c r="X262" s="4">
        <f>SUM(CurrGP(D262:W262,$D$7:$W$7),Details!AP278)</f>
        <v>38</v>
      </c>
      <c r="Y262" s="5">
        <f t="shared" si="24"/>
        <v>1.7300000190734863</v>
      </c>
      <c r="Z262" s="4" t="str">
        <f t="shared" si="25"/>
        <v>CO</v>
      </c>
      <c r="AA262" s="4">
        <f>S200L!AD279</f>
        <v>81</v>
      </c>
      <c r="AB262" s="4">
        <f>S200L!AE279</f>
        <v>188</v>
      </c>
      <c r="AC262" s="5">
        <f t="shared" si="26"/>
        <v>2.3199999332427979</v>
      </c>
      <c r="AD262" s="4">
        <f t="shared" si="27"/>
        <v>103</v>
      </c>
      <c r="AE262" s="4">
        <f t="shared" si="28"/>
        <v>226</v>
      </c>
      <c r="AF262" s="5">
        <f t="shared" si="29"/>
        <v>2.190000057220459</v>
      </c>
      <c r="AG262" s="3" t="str">
        <f>RemarksFirst(D262:W262,Details!AD278:AM278,S200L!AG279,AF262,$D$5:$W$5)</f>
        <v>CSC318,CSC221,CSC226,MTH211,STA212,CSC218</v>
      </c>
      <c r="AH262" s="29"/>
      <c r="AI262" s="29"/>
      <c r="AJ262" s="29"/>
    </row>
    <row r="263" spans="1:36" x14ac:dyDescent="0.35">
      <c r="A263" s="99">
        <v>256</v>
      </c>
      <c r="B263" s="3" t="str">
        <f>PROPER(Details!B279)</f>
        <v>Kelechukwu, John Ebube</v>
      </c>
      <c r="C263" s="22" t="str">
        <f>T(Details!C279)</f>
        <v>CMP/20/112552</v>
      </c>
      <c r="D263" s="18" t="s">
        <v>67</v>
      </c>
      <c r="E263" s="18" t="s">
        <v>71</v>
      </c>
      <c r="F263" s="18" t="s">
        <v>68</v>
      </c>
      <c r="G263" s="18" t="s">
        <v>67</v>
      </c>
      <c r="H263" s="18" t="s">
        <v>68</v>
      </c>
      <c r="I263" s="18" t="s">
        <v>68</v>
      </c>
      <c r="J263" s="18" t="s">
        <v>68</v>
      </c>
      <c r="K263" s="18" t="s">
        <v>72</v>
      </c>
      <c r="L263" s="18"/>
      <c r="V263" s="2" t="str" cm="1">
        <f t="array" ref="V263">IFERROR(IF(MATCH(C263, Details!C262:C589, 0), AllCurCo(INDEX(Details!AD262:AM589, MATCH(C263, Details!C262:C589, 0), 0)), ""), "")</f>
        <v/>
      </c>
      <c r="W263" s="4">
        <f>SUM(SumTCL(D263:W263,$D$7:$W$7),Details!AO279)</f>
        <v>22</v>
      </c>
      <c r="X263" s="4">
        <f>SUM(CurrGP(D263:W263,$D$7:$W$7),Details!AP279)</f>
        <v>66</v>
      </c>
      <c r="Y263" s="5">
        <f t="shared" si="24"/>
        <v>3</v>
      </c>
      <c r="Z263" s="4" t="str">
        <f t="shared" si="25"/>
        <v>P</v>
      </c>
      <c r="AA263" s="4">
        <f>S200L!AD280</f>
        <v>83</v>
      </c>
      <c r="AB263" s="4">
        <f>S200L!AE280</f>
        <v>307</v>
      </c>
      <c r="AC263" s="5">
        <f t="shared" si="26"/>
        <v>3.7000000476837158</v>
      </c>
      <c r="AD263" s="4">
        <f t="shared" si="27"/>
        <v>105</v>
      </c>
      <c r="AE263" s="4">
        <f t="shared" si="28"/>
        <v>373</v>
      </c>
      <c r="AF263" s="5">
        <f t="shared" si="29"/>
        <v>3.5499999523162842</v>
      </c>
      <c r="AG263" s="3" t="str">
        <f>RemarksFirst(D263:W263,Details!AD279:AM279,S200L!AG280,AF263,$D$5:$W$5)</f>
        <v>PASS</v>
      </c>
      <c r="AH263" s="29"/>
      <c r="AI263" s="29"/>
      <c r="AJ263" s="29"/>
    </row>
    <row r="264" spans="1:36" x14ac:dyDescent="0.35">
      <c r="A264" s="99">
        <v>257</v>
      </c>
      <c r="B264" s="3" t="str">
        <f>PROPER(Details!B281)</f>
        <v>Umoh, Nathaniel Patrick</v>
      </c>
      <c r="C264" s="22" t="str">
        <f>T(Details!C281)</f>
        <v>CMP/20/112569</v>
      </c>
      <c r="D264" s="18" t="s">
        <v>68</v>
      </c>
      <c r="E264" s="18" t="s">
        <v>71</v>
      </c>
      <c r="F264" s="18" t="s">
        <v>68</v>
      </c>
      <c r="G264" s="18" t="s">
        <v>68</v>
      </c>
      <c r="H264" s="18" t="s">
        <v>72</v>
      </c>
      <c r="I264" s="18" t="s">
        <v>68</v>
      </c>
      <c r="J264" s="18" t="s">
        <v>71</v>
      </c>
      <c r="K264" s="18" t="s">
        <v>68</v>
      </c>
      <c r="L264" s="18"/>
      <c r="V264" s="2" t="str" cm="1">
        <f t="array" ref="V264">IFERROR(IF(MATCH(C264, Details!C263:C590, 0), AllCurCo(INDEX(Details!AD263:AM590, MATCH(C264, Details!C263:C590, 0), 0)), ""), "")</f>
        <v/>
      </c>
      <c r="W264" s="4">
        <f>SUM(SumTCL(D264:W264,$D$7:$W$7),Details!AO281)</f>
        <v>22</v>
      </c>
      <c r="X264" s="4">
        <f>SUM(CurrGP(D264:W264,$D$7:$W$7),Details!AP281)</f>
        <v>55</v>
      </c>
      <c r="Y264" s="5">
        <f t="shared" si="24"/>
        <v>2.5</v>
      </c>
      <c r="Z264" s="4" t="str">
        <f t="shared" si="25"/>
        <v>P</v>
      </c>
      <c r="AA264" s="4">
        <f>S200L!AD282</f>
        <v>85</v>
      </c>
      <c r="AB264" s="4">
        <f>S200L!AE282</f>
        <v>244</v>
      </c>
      <c r="AC264" s="5">
        <f t="shared" si="26"/>
        <v>2.869999885559082</v>
      </c>
      <c r="AD264" s="4">
        <f t="shared" si="27"/>
        <v>107</v>
      </c>
      <c r="AE264" s="4">
        <f t="shared" si="28"/>
        <v>299</v>
      </c>
      <c r="AF264" s="5">
        <f t="shared" si="29"/>
        <v>2.7899999618530273</v>
      </c>
      <c r="AG264" s="3" t="str">
        <f>RemarksFirst(D264:W264,Details!AD281:AM281,S200L!AG282,AF264,$D$5:$W$5)</f>
        <v>PHY122</v>
      </c>
      <c r="AH264" s="29"/>
      <c r="AI264" s="29"/>
      <c r="AJ264" s="29"/>
    </row>
    <row r="265" spans="1:36" x14ac:dyDescent="0.35">
      <c r="A265" s="99">
        <v>258</v>
      </c>
      <c r="B265" s="3" t="str">
        <f>PROPER(Details!B282)</f>
        <v>Okwor, Temple Uzomachi</v>
      </c>
      <c r="C265" s="22" t="str">
        <f>T(Details!C282)</f>
        <v>CMP/20/112577</v>
      </c>
      <c r="D265" s="18" t="s">
        <v>68</v>
      </c>
      <c r="E265" s="18" t="s">
        <v>71</v>
      </c>
      <c r="F265" s="18" t="s">
        <v>69</v>
      </c>
      <c r="G265" s="18" t="s">
        <v>71</v>
      </c>
      <c r="H265" s="18" t="s">
        <v>67</v>
      </c>
      <c r="I265" s="18" t="s">
        <v>69</v>
      </c>
      <c r="J265" s="18" t="s">
        <v>67</v>
      </c>
      <c r="K265" s="18" t="s">
        <v>69</v>
      </c>
      <c r="L265" s="18"/>
      <c r="V265" s="2" t="str" cm="1">
        <f t="array" ref="V265">IFERROR(IF(MATCH(C265, Details!C264:C591, 0), AllCurCo(INDEX(Details!AD264:AM591, MATCH(C265, Details!C264:C591, 0), 0)), ""), "")</f>
        <v>MTH211 (3)B</v>
      </c>
      <c r="W265" s="4">
        <f>SUM(SumTCL(D265:W265,$D$7:$W$7),Details!AO282)</f>
        <v>25</v>
      </c>
      <c r="X265" s="4">
        <f>SUM(CurrGP(D265:W265,$D$7:$W$7),Details!AP282)</f>
        <v>95</v>
      </c>
      <c r="Y265" s="5">
        <f t="shared" si="24"/>
        <v>3.7999999523162842</v>
      </c>
      <c r="Z265" s="4" t="str">
        <f t="shared" si="25"/>
        <v>P</v>
      </c>
      <c r="AA265" s="4">
        <f>S200L!AD283</f>
        <v>83</v>
      </c>
      <c r="AB265" s="4">
        <f>S200L!AE283</f>
        <v>332</v>
      </c>
      <c r="AC265" s="5">
        <f t="shared" si="26"/>
        <v>4</v>
      </c>
      <c r="AD265" s="4">
        <f t="shared" si="27"/>
        <v>108</v>
      </c>
      <c r="AE265" s="4">
        <f t="shared" si="28"/>
        <v>427</v>
      </c>
      <c r="AF265" s="5">
        <f t="shared" si="29"/>
        <v>3.9500000476837158</v>
      </c>
      <c r="AG265" s="3" t="str">
        <f>RemarksFirst(D265:W265,Details!AD282:AM282,S200L!AG283,AF265,$D$5:$W$5)</f>
        <v>CSC213,PHY122,UGC111</v>
      </c>
      <c r="AH265" s="29"/>
      <c r="AI265" s="29"/>
      <c r="AJ265" s="29"/>
    </row>
    <row r="266" spans="1:36" x14ac:dyDescent="0.35">
      <c r="A266" s="99">
        <v>259</v>
      </c>
      <c r="B266" s="3" t="str">
        <f>PROPER(Details!B284)</f>
        <v>Offorfile, Martins Somtochukwu</v>
      </c>
      <c r="C266" s="22" t="str">
        <f>T(Details!C284)</f>
        <v>CMP/20/112592</v>
      </c>
      <c r="D266" s="18" t="s">
        <v>68</v>
      </c>
      <c r="E266" s="18" t="s">
        <v>71</v>
      </c>
      <c r="F266" s="18" t="s">
        <v>69</v>
      </c>
      <c r="G266" s="18" t="s">
        <v>67</v>
      </c>
      <c r="H266" s="18" t="s">
        <v>67</v>
      </c>
      <c r="I266" s="18" t="s">
        <v>69</v>
      </c>
      <c r="J266" s="18" t="s">
        <v>70</v>
      </c>
      <c r="K266" s="18" t="s">
        <v>72</v>
      </c>
      <c r="L266" s="18"/>
      <c r="V266" s="2" t="str" cm="1">
        <f t="array" ref="V266">IFERROR(IF(MATCH(C266, Details!C265:C592, 0), AllCurCo(INDEX(Details!AD265:AM592, MATCH(C266, Details!C265:C592, 0), 0)), ""), "")</f>
        <v>CSC218 (2)B</v>
      </c>
      <c r="W266" s="4">
        <f>SUM(SumTCL(D266:W266,$D$7:$W$7),Details!AO284)</f>
        <v>24</v>
      </c>
      <c r="X266" s="4">
        <f>SUM(CurrGP(D266:W266,$D$7:$W$7),Details!AP284)</f>
        <v>77</v>
      </c>
      <c r="Y266" s="5">
        <f t="shared" si="24"/>
        <v>3.2100000381469727</v>
      </c>
      <c r="Z266" s="4" t="str">
        <f t="shared" si="25"/>
        <v>CO</v>
      </c>
      <c r="AA266" s="4">
        <f>S200L!AD285</f>
        <v>84</v>
      </c>
      <c r="AB266" s="4">
        <f>S200L!AE285</f>
        <v>297</v>
      </c>
      <c r="AC266" s="5">
        <f t="shared" si="26"/>
        <v>3.5399999618530273</v>
      </c>
      <c r="AD266" s="4">
        <f t="shared" si="27"/>
        <v>108</v>
      </c>
      <c r="AE266" s="4">
        <f t="shared" si="28"/>
        <v>374</v>
      </c>
      <c r="AF266" s="5">
        <f t="shared" si="29"/>
        <v>3.4600000381469727</v>
      </c>
      <c r="AG266" s="3" t="str">
        <f>RemarksFirst(D266:W266,Details!AD284:AM284,S200L!AG285,AF266,$D$5:$W$5)</f>
        <v>CSC318,CSC213</v>
      </c>
      <c r="AH266" s="29"/>
      <c r="AI266" s="29"/>
      <c r="AJ266" s="29"/>
    </row>
    <row r="267" spans="1:36" ht="24" x14ac:dyDescent="0.35">
      <c r="A267" s="99">
        <v>260</v>
      </c>
      <c r="B267" s="3" t="str">
        <f>PROPER(Details!B285)</f>
        <v>Ikwuazom, Chinemelum Nkeanyichukwu</v>
      </c>
      <c r="C267" s="22" t="str">
        <f>T(Details!C285)</f>
        <v>CMP/20/112614</v>
      </c>
      <c r="D267" s="18" t="s">
        <v>68</v>
      </c>
      <c r="E267" s="18" t="s">
        <v>71</v>
      </c>
      <c r="F267" s="18" t="s">
        <v>68</v>
      </c>
      <c r="G267" s="18" t="s">
        <v>67</v>
      </c>
      <c r="H267" s="18" t="s">
        <v>68</v>
      </c>
      <c r="I267" s="18" t="s">
        <v>72</v>
      </c>
      <c r="J267" s="18" t="s">
        <v>70</v>
      </c>
      <c r="K267" s="18" t="s">
        <v>68</v>
      </c>
      <c r="L267" s="18"/>
      <c r="V267" s="2" t="str" cm="1">
        <f t="array" ref="V267">IFERROR(IF(MATCH(C267, Details!C266:C593, 0), AllCurCo(INDEX(Details!AD266:AM593, MATCH(C267, Details!C266:C593, 0), 0)), ""), "")</f>
        <v/>
      </c>
      <c r="W267" s="4">
        <f>SUM(SumTCL(D267:W267,$D$7:$W$7),Details!AO285)</f>
        <v>22</v>
      </c>
      <c r="X267" s="4">
        <f>SUM(CurrGP(D267:W267,$D$7:$W$7),Details!AP285)</f>
        <v>52</v>
      </c>
      <c r="Y267" s="5">
        <f t="shared" si="24"/>
        <v>2.3599998950958252</v>
      </c>
      <c r="Z267" s="4" t="str">
        <f t="shared" si="25"/>
        <v>CO</v>
      </c>
      <c r="AA267" s="4">
        <f>S200L!AD286</f>
        <v>83</v>
      </c>
      <c r="AB267" s="4">
        <f>S200L!AE286</f>
        <v>281</v>
      </c>
      <c r="AC267" s="5">
        <f t="shared" si="26"/>
        <v>3.3900001049041748</v>
      </c>
      <c r="AD267" s="4">
        <f t="shared" si="27"/>
        <v>105</v>
      </c>
      <c r="AE267" s="4">
        <f t="shared" si="28"/>
        <v>333</v>
      </c>
      <c r="AF267" s="5">
        <f t="shared" si="29"/>
        <v>3.1700000762939453</v>
      </c>
      <c r="AG267" s="3" t="str">
        <f>RemarksFirst(D267:W267,Details!AD285:AM285,S200L!AG286,AF267,$D$5:$W$5)</f>
        <v>CSC318</v>
      </c>
      <c r="AH267" s="29"/>
      <c r="AI267" s="29"/>
      <c r="AJ267" s="29"/>
    </row>
    <row r="268" spans="1:36" x14ac:dyDescent="0.35">
      <c r="A268" s="99">
        <v>261</v>
      </c>
      <c r="B268" s="3" t="str">
        <f>PROPER(Details!B288)</f>
        <v>Ikpeama, Fortune Enyinnyaya</v>
      </c>
      <c r="C268" s="22" t="str">
        <f>T(Details!C288)</f>
        <v>CMP/20/112620</v>
      </c>
      <c r="D268" s="18" t="s">
        <v>68</v>
      </c>
      <c r="E268" s="18" t="s">
        <v>67</v>
      </c>
      <c r="F268" s="18" t="s">
        <v>69</v>
      </c>
      <c r="G268" s="18" t="s">
        <v>68</v>
      </c>
      <c r="H268" s="18" t="s">
        <v>72</v>
      </c>
      <c r="I268" s="18" t="s">
        <v>69</v>
      </c>
      <c r="J268" s="18" t="s">
        <v>69</v>
      </c>
      <c r="K268" s="18" t="s">
        <v>67</v>
      </c>
      <c r="L268" s="18"/>
      <c r="V268" s="2" t="str" cm="1">
        <f t="array" ref="V268">IFERROR(IF(MATCH(C268, Details!C267:C594, 0), AllCurCo(INDEX(Details!AD267:AM594, MATCH(C268, Details!C267:C594, 0), 0)), ""), "")</f>
        <v>CSC218 (2)C</v>
      </c>
      <c r="W268" s="4">
        <f>SUM(SumTCL(D268:W268,$D$7:$W$7),Details!AO288)</f>
        <v>24</v>
      </c>
      <c r="X268" s="4">
        <f>SUM(CurrGP(D268:W268,$D$7:$W$7),Details!AP288)</f>
        <v>88</v>
      </c>
      <c r="Y268" s="5">
        <f t="shared" si="24"/>
        <v>3.6700000762939453</v>
      </c>
      <c r="Z268" s="4" t="str">
        <f t="shared" si="25"/>
        <v>P</v>
      </c>
      <c r="AA268" s="4">
        <f>S200L!AD289</f>
        <v>84</v>
      </c>
      <c r="AB268" s="4">
        <f>S200L!AE289</f>
        <v>300</v>
      </c>
      <c r="AC268" s="5">
        <f t="shared" si="26"/>
        <v>3.5699999332427979</v>
      </c>
      <c r="AD268" s="4">
        <f t="shared" si="27"/>
        <v>108</v>
      </c>
      <c r="AE268" s="4">
        <f t="shared" si="28"/>
        <v>388</v>
      </c>
      <c r="AF268" s="5">
        <f t="shared" si="29"/>
        <v>3.5899999141693115</v>
      </c>
      <c r="AG268" s="3" t="str">
        <f>RemarksFirst(D268:W268,Details!AD288:AM288,S200L!AG289,AF268,$D$5:$W$5)</f>
        <v>PASS</v>
      </c>
      <c r="AH268" s="29"/>
      <c r="AI268" s="29"/>
      <c r="AJ268" s="29"/>
    </row>
    <row r="269" spans="1:36" ht="33.75" customHeight="1" x14ac:dyDescent="0.35">
      <c r="A269" s="99">
        <v>262</v>
      </c>
      <c r="B269" s="3" t="str">
        <f>PROPER(Details!B289)</f>
        <v>Ikechukwu, Daniel Okoli</v>
      </c>
      <c r="C269" s="22" t="str">
        <f>T(Details!C289)</f>
        <v>CMP/20/112661</v>
      </c>
      <c r="D269" s="18" t="s">
        <v>70</v>
      </c>
      <c r="E269" s="18" t="s">
        <v>72</v>
      </c>
      <c r="F269" s="18" t="s">
        <v>69</v>
      </c>
      <c r="G269" s="18" t="s">
        <v>71</v>
      </c>
      <c r="H269" s="18" t="s">
        <v>70</v>
      </c>
      <c r="I269" s="18" t="s">
        <v>69</v>
      </c>
      <c r="J269" s="18" t="s">
        <v>69</v>
      </c>
      <c r="K269" s="18" t="s">
        <v>72</v>
      </c>
      <c r="L269" s="18"/>
      <c r="V269" s="2" t="str" cm="1">
        <f t="array" ref="V269">IFERROR(IF(MATCH(C269, Details!C268:C595, 0), AllCurCo(INDEX(Details!AD268:AM595, MATCH(C269, Details!C268:C595, 0), 0)), ""), "")</f>
        <v/>
      </c>
      <c r="W269" s="4">
        <f>SUM(SumTCL(D269:W269,$D$7:$W$7),Details!AO289)</f>
        <v>22</v>
      </c>
      <c r="X269" s="4">
        <f>SUM(CurrGP(D269:W269,$D$7:$W$7),Details!AP289)</f>
        <v>55</v>
      </c>
      <c r="Y269" s="5">
        <f t="shared" si="24"/>
        <v>2.5</v>
      </c>
      <c r="Z269" s="4" t="str">
        <f t="shared" si="25"/>
        <v>CO</v>
      </c>
      <c r="AA269" s="4">
        <f>S200L!AD290</f>
        <v>84</v>
      </c>
      <c r="AB269" s="4">
        <f>S200L!AE290</f>
        <v>252</v>
      </c>
      <c r="AC269" s="5">
        <f t="shared" si="26"/>
        <v>3</v>
      </c>
      <c r="AD269" s="4">
        <f t="shared" si="27"/>
        <v>106</v>
      </c>
      <c r="AE269" s="4">
        <f t="shared" si="28"/>
        <v>307</v>
      </c>
      <c r="AF269" s="5">
        <f t="shared" si="29"/>
        <v>2.9000000953674316</v>
      </c>
      <c r="AG269" s="3" t="str">
        <f>RemarksFirst(D269:W269,Details!AD289:AM289,S200L!AG290,AF269,$D$5:$W$5)</f>
        <v>CSC311,CSC316,MTH211</v>
      </c>
      <c r="AH269" s="29"/>
      <c r="AI269" s="29"/>
      <c r="AJ269" s="29"/>
    </row>
    <row r="270" spans="1:36" ht="24" x14ac:dyDescent="0.35">
      <c r="A270" s="99">
        <v>263</v>
      </c>
      <c r="B270" s="3" t="str">
        <f>PROPER(Details!B290)</f>
        <v>Oguama, Chinedu John</v>
      </c>
      <c r="C270" s="22" t="str">
        <f>T(Details!C290)</f>
        <v>CMP/20/112662</v>
      </c>
      <c r="D270" s="18" t="s">
        <v>70</v>
      </c>
      <c r="E270" s="18" t="s">
        <v>72</v>
      </c>
      <c r="F270" s="18" t="s">
        <v>68</v>
      </c>
      <c r="G270" s="18" t="s">
        <v>70</v>
      </c>
      <c r="H270" s="18" t="s">
        <v>72</v>
      </c>
      <c r="I270" s="18" t="s">
        <v>72</v>
      </c>
      <c r="J270" s="18" t="s">
        <v>70</v>
      </c>
      <c r="K270" s="18" t="s">
        <v>72</v>
      </c>
      <c r="L270" s="18"/>
      <c r="V270" s="2" t="str" cm="1">
        <f t="array" ref="V270">IFERROR(IF(MATCH(C270, Details!C269:C596, 0), AllCurCo(INDEX(Details!AD269:AM596, MATCH(C270, Details!C269:C596, 0), 0)), ""), "")</f>
        <v/>
      </c>
      <c r="W270" s="4">
        <f>SUM(SumTCL(D270:W270,$D$7:$W$7),Details!AO290)</f>
        <v>22</v>
      </c>
      <c r="X270" s="4">
        <f>SUM(CurrGP(D270:W270,$D$7:$W$7),Details!AP290)</f>
        <v>19</v>
      </c>
      <c r="Y270" s="5">
        <f t="shared" si="24"/>
        <v>0.86000001430511475</v>
      </c>
      <c r="Z270" s="4" t="str">
        <f t="shared" si="25"/>
        <v>CO</v>
      </c>
      <c r="AA270" s="4">
        <f>S200L!AD291</f>
        <v>87</v>
      </c>
      <c r="AB270" s="4">
        <f>S200L!AE291</f>
        <v>217</v>
      </c>
      <c r="AC270" s="5">
        <f t="shared" si="26"/>
        <v>2.4900000095367432</v>
      </c>
      <c r="AD270" s="4">
        <f t="shared" si="27"/>
        <v>109</v>
      </c>
      <c r="AE270" s="4">
        <f t="shared" si="28"/>
        <v>236</v>
      </c>
      <c r="AF270" s="5">
        <f t="shared" si="29"/>
        <v>2.1700000762939453</v>
      </c>
      <c r="AG270" s="3" t="str">
        <f>RemarksFirst(D270:W270,Details!AD290:AM290,S200L!AG291,AF270,$D$5:$W$5)</f>
        <v>CSC311,CSC314,CSC318,CSC226,CHM121,CHM124</v>
      </c>
      <c r="AH270" s="29"/>
      <c r="AI270" s="29"/>
      <c r="AJ270" s="29"/>
    </row>
    <row r="271" spans="1:36" ht="21.5" customHeight="1" x14ac:dyDescent="0.35">
      <c r="A271" s="99">
        <v>264</v>
      </c>
      <c r="B271" s="3" t="str">
        <f>PROPER(Details!B291)</f>
        <v xml:space="preserve">Ahukanna, Franklin Chukwuemeka </v>
      </c>
      <c r="C271" s="22" t="str">
        <f>T(Details!C291)</f>
        <v>CMP/20/112666</v>
      </c>
      <c r="D271" s="18" t="s">
        <v>71</v>
      </c>
      <c r="E271" s="18" t="s">
        <v>69</v>
      </c>
      <c r="F271" s="18" t="s">
        <v>70</v>
      </c>
      <c r="G271" s="18" t="s">
        <v>72</v>
      </c>
      <c r="H271" s="18" t="s">
        <v>776</v>
      </c>
      <c r="I271" s="18" t="s">
        <v>69</v>
      </c>
      <c r="J271" s="18" t="s">
        <v>70</v>
      </c>
      <c r="K271" s="18" t="s">
        <v>67</v>
      </c>
      <c r="L271" s="18"/>
      <c r="V271" s="2" t="str" cm="1">
        <f t="array" ref="V271">IFERROR(IF(MATCH(C271, Details!C270:C597, 0), AllCurCo(INDEX(Details!AD270:AM597, MATCH(C271, Details!C270:C597, 0), 0)), ""), "")</f>
        <v>CSC218 (2)E,CSC211 (3)C</v>
      </c>
      <c r="W271" s="4">
        <f>SUM(SumTCL(D271:W271,$D$7:$W$7),Details!AO291)</f>
        <v>24</v>
      </c>
      <c r="X271" s="4">
        <f>SUM(CurrGP(D271:W271,$D$7:$W$7),Details!AP291)</f>
        <v>53</v>
      </c>
      <c r="Y271" s="5">
        <f t="shared" si="24"/>
        <v>2.2100000381469727</v>
      </c>
      <c r="Z271" s="4" t="str">
        <f t="shared" si="25"/>
        <v>CO</v>
      </c>
      <c r="AA271" s="4">
        <f>S200L!AD292</f>
        <v>81</v>
      </c>
      <c r="AB271" s="4">
        <f>S200L!AE292</f>
        <v>318</v>
      </c>
      <c r="AC271" s="5">
        <f t="shared" si="26"/>
        <v>3.9300000667572021</v>
      </c>
      <c r="AD271" s="4">
        <f t="shared" si="27"/>
        <v>105</v>
      </c>
      <c r="AE271" s="4">
        <f t="shared" si="28"/>
        <v>371</v>
      </c>
      <c r="AF271" s="5">
        <f t="shared" si="29"/>
        <v>3.5299999713897705</v>
      </c>
      <c r="AG271" s="3" t="str">
        <f>RemarksFirst(D271:W271,Details!AD291:AM291,S200L!AG292,AF271,$D$5:$W$5)</f>
        <v>CSC313,CSC316,CSC318</v>
      </c>
      <c r="AH271" s="29"/>
      <c r="AI271" s="29"/>
      <c r="AJ271" s="29"/>
    </row>
    <row r="272" spans="1:36" x14ac:dyDescent="0.35">
      <c r="A272" s="99">
        <v>265</v>
      </c>
      <c r="B272" s="3" t="str">
        <f>PROPER(Details!B292)</f>
        <v>Eze, Eugene Emmanuel</v>
      </c>
      <c r="C272" s="22" t="str">
        <f>T(Details!C292)</f>
        <v>CMP/20/112676</v>
      </c>
      <c r="D272" s="18" t="s">
        <v>67</v>
      </c>
      <c r="E272" s="18" t="s">
        <v>71</v>
      </c>
      <c r="F272" s="18" t="s">
        <v>70</v>
      </c>
      <c r="G272" s="18" t="s">
        <v>67</v>
      </c>
      <c r="H272" s="18" t="s">
        <v>68</v>
      </c>
      <c r="I272" s="18" t="s">
        <v>70</v>
      </c>
      <c r="J272" s="18" t="s">
        <v>776</v>
      </c>
      <c r="K272" s="18" t="s">
        <v>68</v>
      </c>
      <c r="L272" s="18"/>
      <c r="V272" s="2" t="str" cm="1">
        <f t="array" ref="V272">IFERROR(IF(MATCH(C272, Details!C271:C598, 0), AllCurCo(INDEX(Details!AD271:AM598, MATCH(C272, Details!C271:C598, 0), 0)), ""), "")</f>
        <v/>
      </c>
      <c r="W272" s="4">
        <f>SUM(SumTCL(D272:W272,$D$7:$W$7),Details!AO292)</f>
        <v>19</v>
      </c>
      <c r="X272" s="4">
        <f>SUM(CurrGP(D272:W272,$D$7:$W$7),Details!AP292)</f>
        <v>43</v>
      </c>
      <c r="Y272" s="5">
        <f t="shared" si="24"/>
        <v>2.2599999904632568</v>
      </c>
      <c r="Z272" s="4" t="str">
        <f t="shared" si="25"/>
        <v>CO</v>
      </c>
      <c r="AA272" s="4">
        <f>S200L!AD293</f>
        <v>0</v>
      </c>
      <c r="AB272" s="4">
        <f>S200L!AE293</f>
        <v>0</v>
      </c>
      <c r="AC272" s="5">
        <f t="shared" si="26"/>
        <v>0</v>
      </c>
      <c r="AD272" s="4">
        <f t="shared" si="27"/>
        <v>19</v>
      </c>
      <c r="AE272" s="4">
        <f t="shared" si="28"/>
        <v>43</v>
      </c>
      <c r="AF272" s="5">
        <f t="shared" si="29"/>
        <v>2.2599999904632568</v>
      </c>
      <c r="AG272" s="3" t="str">
        <f>RemarksFirst(D272:W272,Details!AD292:AM292,S200L!AG293,AF272,$D$5:$W$5)</f>
        <v>CSC313,CSC317,CSC318</v>
      </c>
      <c r="AH272" s="29"/>
      <c r="AI272" s="29"/>
      <c r="AJ272" s="29"/>
    </row>
    <row r="273" spans="1:36" ht="36" customHeight="1" x14ac:dyDescent="0.35">
      <c r="A273" s="99">
        <v>266</v>
      </c>
      <c r="B273" s="3" t="str">
        <f>PROPER(Details!B293)</f>
        <v>Okore, Joshua Chibueze</v>
      </c>
      <c r="C273" s="22" t="str">
        <f>T(Details!C293)</f>
        <v>CMP/20/112680</v>
      </c>
      <c r="D273" s="18" t="s">
        <v>70</v>
      </c>
      <c r="E273" s="18" t="s">
        <v>72</v>
      </c>
      <c r="F273" s="18" t="s">
        <v>70</v>
      </c>
      <c r="G273" s="18" t="s">
        <v>72</v>
      </c>
      <c r="H273" s="18" t="s">
        <v>70</v>
      </c>
      <c r="I273" s="18" t="s">
        <v>72</v>
      </c>
      <c r="J273" s="18" t="s">
        <v>70</v>
      </c>
      <c r="K273" s="18" t="s">
        <v>68</v>
      </c>
      <c r="L273" s="18"/>
      <c r="V273" s="2" t="str" cm="1">
        <f t="array" ref="V273">IFERROR(IF(MATCH(C273, Details!C272:C599, 0), AllCurCo(INDEX(Details!AD272:AM599, MATCH(C273, Details!C272:C599, 0), 0)), ""), "")</f>
        <v/>
      </c>
      <c r="W273" s="4">
        <f>SUM(SumTCL(D273:W273,$D$7:$W$7),Details!AO293)</f>
        <v>22</v>
      </c>
      <c r="X273" s="4">
        <f>SUM(CurrGP(D273:W273,$D$7:$W$7),Details!AP293)</f>
        <v>14</v>
      </c>
      <c r="Y273" s="5">
        <f t="shared" si="24"/>
        <v>0.63999998569488525</v>
      </c>
      <c r="Z273" s="4" t="str">
        <f t="shared" si="25"/>
        <v>CO</v>
      </c>
      <c r="AA273" s="4">
        <f>S200L!AD294</f>
        <v>82</v>
      </c>
      <c r="AB273" s="4">
        <f>S200L!AE294</f>
        <v>171</v>
      </c>
      <c r="AC273" s="5">
        <f t="shared" si="26"/>
        <v>2.0899999141693115</v>
      </c>
      <c r="AD273" s="4">
        <f t="shared" si="27"/>
        <v>104</v>
      </c>
      <c r="AE273" s="4">
        <f t="shared" si="28"/>
        <v>185</v>
      </c>
      <c r="AF273" s="5">
        <f t="shared" si="29"/>
        <v>1.7799999713897705</v>
      </c>
      <c r="AG273" s="3" t="str">
        <f>RemarksFirst(D273:W273,Details!AD293:AM293,S200L!AG294,AF273,$D$5:$W$5)</f>
        <v>CSC311,CSC313,CSC316,CSC318,STA224,CSC222,MTH211,PHY212,CSC211,CSC218,CHM114</v>
      </c>
      <c r="AH273" s="29"/>
      <c r="AI273" s="29"/>
      <c r="AJ273" s="29"/>
    </row>
    <row r="274" spans="1:36" ht="61" customHeight="1" x14ac:dyDescent="0.35">
      <c r="A274" s="99">
        <v>267</v>
      </c>
      <c r="B274" s="3" t="str">
        <f>PROPER(Details!B294)</f>
        <v>Ezema, Ume Ikeogu</v>
      </c>
      <c r="C274" s="22" t="str">
        <f>T(Details!C294)</f>
        <v>CMP/20/112682</v>
      </c>
      <c r="D274" s="18" t="s">
        <v>109</v>
      </c>
      <c r="E274" s="18" t="s">
        <v>72</v>
      </c>
      <c r="F274" s="18" t="s">
        <v>68</v>
      </c>
      <c r="G274" s="18" t="s">
        <v>71</v>
      </c>
      <c r="H274" s="18" t="s">
        <v>72</v>
      </c>
      <c r="I274" s="18" t="s">
        <v>71</v>
      </c>
      <c r="J274" s="18" t="s">
        <v>72</v>
      </c>
      <c r="K274" s="18" t="s">
        <v>71</v>
      </c>
      <c r="L274" s="20"/>
      <c r="V274" s="2" t="str" cm="1">
        <f t="array" ref="V274">IFERROR(IF(MATCH(C274, Details!C273:C600, 0), AllCurCo(INDEX(Details!AD273:AM600, MATCH(C274, Details!C273:C600, 0), 0)), ""), "")</f>
        <v/>
      </c>
      <c r="W274" s="4">
        <f>SUM(SumTCL(D274:W274,$D$7:$W$7),Details!AO294)</f>
        <v>19</v>
      </c>
      <c r="X274" s="4">
        <f>SUM(CurrGP(D274:W274,$D$7:$W$7),Details!AP294)</f>
        <v>33</v>
      </c>
      <c r="Y274" s="5">
        <f t="shared" si="24"/>
        <v>1.7400000095367432</v>
      </c>
      <c r="Z274" s="4" t="str">
        <f t="shared" si="25"/>
        <v>P</v>
      </c>
      <c r="AA274" s="4">
        <f>S200L!AD295</f>
        <v>87</v>
      </c>
      <c r="AB274" s="4">
        <f>S200L!AE295</f>
        <v>251</v>
      </c>
      <c r="AC274" s="5">
        <f t="shared" si="26"/>
        <v>2.8900001049041748</v>
      </c>
      <c r="AD274" s="4">
        <f t="shared" si="27"/>
        <v>106</v>
      </c>
      <c r="AE274" s="4">
        <f t="shared" si="28"/>
        <v>284</v>
      </c>
      <c r="AF274" s="5">
        <f t="shared" si="29"/>
        <v>2.6800000667572021</v>
      </c>
      <c r="AG274" s="3" t="str">
        <f>RemarksFirst(D274:W274,Details!AD294:AM294,S200L!AG295,AF274,$D$5:$W$5)</f>
        <v>CSC311,PHY122,GSS126</v>
      </c>
      <c r="AH274" s="29"/>
      <c r="AI274" s="29"/>
      <c r="AJ274" s="29"/>
    </row>
    <row r="275" spans="1:36" x14ac:dyDescent="0.35">
      <c r="A275" s="99">
        <v>268</v>
      </c>
      <c r="B275" s="3" t="str">
        <f>PROPER(Details!B295)</f>
        <v>Agbai-Chris, Sharon  Ebubechi</v>
      </c>
      <c r="C275" s="22" t="str">
        <f>T(Details!C295)</f>
        <v>CMP/20/112706</v>
      </c>
      <c r="D275" s="18" t="s">
        <v>72</v>
      </c>
      <c r="E275" s="18" t="s">
        <v>68</v>
      </c>
      <c r="F275" s="18" t="s">
        <v>69</v>
      </c>
      <c r="G275" s="18" t="s">
        <v>71</v>
      </c>
      <c r="H275" s="18" t="s">
        <v>72</v>
      </c>
      <c r="I275" s="18" t="s">
        <v>67</v>
      </c>
      <c r="J275" s="18" t="s">
        <v>67</v>
      </c>
      <c r="K275" s="18" t="s">
        <v>68</v>
      </c>
      <c r="L275" s="18"/>
      <c r="V275" s="2" t="str" cm="1">
        <f t="array" ref="V275">IFERROR(IF(MATCH(C275, Details!C274:C601, 0), AllCurCo(INDEX(Details!AD274:AM601, MATCH(C275, Details!C274:C601, 0), 0)), ""), "")</f>
        <v>MTH211 (3)E</v>
      </c>
      <c r="W275" s="4">
        <f>SUM(SumTCL(D275:W275,$D$7:$W$7),Details!AO295)</f>
        <v>25</v>
      </c>
      <c r="X275" s="4">
        <f>SUM(CurrGP(D275:W275,$D$7:$W$7),Details!AP295)</f>
        <v>66</v>
      </c>
      <c r="Y275" s="5">
        <f t="shared" si="24"/>
        <v>2.6400001049041748</v>
      </c>
      <c r="Z275" s="4" t="str">
        <f t="shared" si="25"/>
        <v>P</v>
      </c>
      <c r="AA275" s="4">
        <f>S200L!AD296</f>
        <v>84</v>
      </c>
      <c r="AB275" s="4">
        <f>S200L!AE296</f>
        <v>245</v>
      </c>
      <c r="AC275" s="5">
        <f t="shared" si="26"/>
        <v>2.9200000762939453</v>
      </c>
      <c r="AD275" s="4">
        <f t="shared" si="27"/>
        <v>109</v>
      </c>
      <c r="AE275" s="4">
        <f t="shared" si="28"/>
        <v>311</v>
      </c>
      <c r="AF275" s="5">
        <f t="shared" si="29"/>
        <v>2.8499999046325684</v>
      </c>
      <c r="AG275" s="3" t="str">
        <f>RemarksFirst(D275:W275,Details!AD295:AM295,S200L!AG296,AF275,$D$5:$W$5)</f>
        <v>MTH221</v>
      </c>
      <c r="AH275" s="29"/>
      <c r="AI275" s="29"/>
      <c r="AJ275" s="29"/>
    </row>
    <row r="276" spans="1:36" x14ac:dyDescent="0.35">
      <c r="A276" s="99">
        <v>269</v>
      </c>
      <c r="B276" s="3" t="str">
        <f>PROPER(Details!B296)</f>
        <v>Onwuka, Ifeoma Grace</v>
      </c>
      <c r="C276" s="22" t="str">
        <f>T(Details!C296)</f>
        <v>CMP/20/112719</v>
      </c>
      <c r="D276" s="18" t="s">
        <v>70</v>
      </c>
      <c r="E276" s="18" t="s">
        <v>68</v>
      </c>
      <c r="F276" s="18" t="s">
        <v>68</v>
      </c>
      <c r="G276" s="18" t="s">
        <v>68</v>
      </c>
      <c r="H276" s="18" t="s">
        <v>70</v>
      </c>
      <c r="I276" s="18" t="s">
        <v>67</v>
      </c>
      <c r="J276" s="18" t="s">
        <v>69</v>
      </c>
      <c r="K276" s="18" t="s">
        <v>69</v>
      </c>
      <c r="L276" s="18"/>
      <c r="V276" s="2" t="str" cm="1">
        <f t="array" ref="V276">IFERROR(IF(MATCH(C276, Details!C275:C602, 0), AllCurCo(INDEX(Details!AD275:AM602, MATCH(C276, Details!C275:C602, 0), 0)), ""), "")</f>
        <v/>
      </c>
      <c r="W276" s="4">
        <f>SUM(SumTCL(D276:W276,$D$7:$W$7),Details!AO296)</f>
        <v>22</v>
      </c>
      <c r="X276" s="4">
        <f>SUM(CurrGP(D276:W276,$D$7:$W$7),Details!AP296)</f>
        <v>61</v>
      </c>
      <c r="Y276" s="5">
        <f t="shared" si="24"/>
        <v>2.7699999809265137</v>
      </c>
      <c r="Z276" s="4" t="str">
        <f t="shared" si="25"/>
        <v>CO</v>
      </c>
      <c r="AA276" s="4">
        <f>S200L!AD297</f>
        <v>83</v>
      </c>
      <c r="AB276" s="4">
        <f>S200L!AE297</f>
        <v>288</v>
      </c>
      <c r="AC276" s="5">
        <f t="shared" si="26"/>
        <v>3.4700000286102295</v>
      </c>
      <c r="AD276" s="4">
        <f t="shared" si="27"/>
        <v>105</v>
      </c>
      <c r="AE276" s="4">
        <f t="shared" si="28"/>
        <v>349</v>
      </c>
      <c r="AF276" s="5">
        <f t="shared" si="29"/>
        <v>3.3199999332427979</v>
      </c>
      <c r="AG276" s="3" t="str">
        <f>RemarksFirst(D276:W276,Details!AD296:AM296,S200L!AG297,AF276,$D$5:$W$5)</f>
        <v>CSC311,CSC316</v>
      </c>
      <c r="AH276" s="29"/>
      <c r="AI276" s="29"/>
      <c r="AJ276" s="29"/>
    </row>
    <row r="277" spans="1:36" ht="52" customHeight="1" x14ac:dyDescent="0.35">
      <c r="A277" s="99">
        <v>270</v>
      </c>
      <c r="B277" s="3" t="str">
        <f>PROPER(Details!B297)</f>
        <v>Ekenta, Promise Kelechi</v>
      </c>
      <c r="C277" s="22" t="str">
        <f>T(Details!C297)</f>
        <v>CMP/20/112729</v>
      </c>
      <c r="D277" s="18" t="s">
        <v>67</v>
      </c>
      <c r="E277" s="18" t="s">
        <v>69</v>
      </c>
      <c r="F277" s="18" t="s">
        <v>69</v>
      </c>
      <c r="G277" s="18" t="s">
        <v>68</v>
      </c>
      <c r="H277" s="18" t="s">
        <v>67</v>
      </c>
      <c r="I277" s="18" t="s">
        <v>69</v>
      </c>
      <c r="J277" s="18" t="s">
        <v>69</v>
      </c>
      <c r="K277" s="18" t="s">
        <v>69</v>
      </c>
      <c r="L277" s="18"/>
      <c r="V277" s="2" t="str" cm="1">
        <f t="array" ref="V277">IFERROR(IF(MATCH(C277, Details!C276:C603, 0), AllCurCo(INDEX(Details!AD276:AM603, MATCH(C277, Details!C276:C603, 0), 0)), ""), "")</f>
        <v/>
      </c>
      <c r="W277" s="4">
        <f>SUM(SumTCL(D277:W277,$D$7:$W$7),Details!AO297)</f>
        <v>22</v>
      </c>
      <c r="X277" s="4">
        <f>SUM(CurrGP(D277:W277,$D$7:$W$7),Details!AP297)</f>
        <v>98</v>
      </c>
      <c r="Y277" s="5">
        <f t="shared" si="24"/>
        <v>4.4499998092651367</v>
      </c>
      <c r="Z277" s="4" t="str">
        <f t="shared" si="25"/>
        <v>P</v>
      </c>
      <c r="AA277" s="4">
        <f>S200L!AD298</f>
        <v>83</v>
      </c>
      <c r="AB277" s="4">
        <f>S200L!AE298</f>
        <v>386</v>
      </c>
      <c r="AC277" s="5">
        <f t="shared" si="26"/>
        <v>4.6500000953674316</v>
      </c>
      <c r="AD277" s="4">
        <f t="shared" si="27"/>
        <v>105</v>
      </c>
      <c r="AE277" s="4">
        <f t="shared" si="28"/>
        <v>484</v>
      </c>
      <c r="AF277" s="5">
        <f t="shared" si="29"/>
        <v>4.6100001335144043</v>
      </c>
      <c r="AG277" s="3" t="str">
        <f>RemarksFirst(D277:W277,Details!AD297:AM297,S200L!AG298,AF277,$D$5:$W$5)</f>
        <v>COMMENDATION</v>
      </c>
      <c r="AH277" s="29"/>
      <c r="AI277" s="29"/>
      <c r="AJ277" s="29"/>
    </row>
    <row r="278" spans="1:36" x14ac:dyDescent="0.35">
      <c r="A278" s="99">
        <v>271</v>
      </c>
      <c r="B278" s="3" t="str">
        <f>PROPER(Details!B298)</f>
        <v>Michael, Miracle Chikadibia</v>
      </c>
      <c r="C278" s="22" t="str">
        <f>T(Details!C298)</f>
        <v>CMP/20/112736</v>
      </c>
      <c r="D278" s="18" t="s">
        <v>71</v>
      </c>
      <c r="E278" s="18" t="s">
        <v>72</v>
      </c>
      <c r="F278" s="18" t="s">
        <v>70</v>
      </c>
      <c r="G278" s="18" t="s">
        <v>71</v>
      </c>
      <c r="H278" s="18" t="s">
        <v>72</v>
      </c>
      <c r="I278" s="18" t="s">
        <v>71</v>
      </c>
      <c r="J278" s="18" t="s">
        <v>72</v>
      </c>
      <c r="K278" s="18" t="s">
        <v>68</v>
      </c>
      <c r="L278" s="18"/>
      <c r="V278" s="2" t="str" cm="1">
        <f t="array" ref="V278">IFERROR(IF(MATCH(C278, Details!C277:C604, 0), AllCurCo(INDEX(Details!AD277:AM604, MATCH(C278, Details!C277:C604, 0), 0)), ""), "")</f>
        <v/>
      </c>
      <c r="W278" s="4">
        <f>SUM(SumTCL(D278:W278,$D$7:$W$7),Details!AO298)</f>
        <v>22</v>
      </c>
      <c r="X278" s="4">
        <f>SUM(CurrGP(D278:W278,$D$7:$W$7),Details!AP298)</f>
        <v>32</v>
      </c>
      <c r="Y278" s="5">
        <f t="shared" si="24"/>
        <v>1.4500000476837158</v>
      </c>
      <c r="Z278" s="4" t="str">
        <f t="shared" si="25"/>
        <v>CO</v>
      </c>
      <c r="AA278" s="4">
        <f>S200L!AD299</f>
        <v>84</v>
      </c>
      <c r="AB278" s="4">
        <f>S200L!AE299</f>
        <v>235</v>
      </c>
      <c r="AC278" s="5">
        <f t="shared" si="26"/>
        <v>2.7999999523162842</v>
      </c>
      <c r="AD278" s="4">
        <f t="shared" si="27"/>
        <v>106</v>
      </c>
      <c r="AE278" s="4">
        <f t="shared" si="28"/>
        <v>267</v>
      </c>
      <c r="AF278" s="5">
        <f t="shared" si="29"/>
        <v>2.5199999809265137</v>
      </c>
      <c r="AG278" s="3" t="str">
        <f>RemarksFirst(D278:W278,Details!AD298:AM298,S200L!AG299,AF278,$D$5:$W$5)</f>
        <v>CSC313,MTH221</v>
      </c>
      <c r="AH278" s="29"/>
      <c r="AI278" s="29"/>
      <c r="AJ278" s="29"/>
    </row>
    <row r="279" spans="1:36" ht="44" customHeight="1" x14ac:dyDescent="0.35">
      <c r="A279" s="99">
        <v>272</v>
      </c>
      <c r="B279" s="3" t="str">
        <f>PROPER(Details!B299)</f>
        <v>Olusegun, Richard Ugochukwu</v>
      </c>
      <c r="C279" s="22" t="str">
        <f>T(Details!C299)</f>
        <v>CMP/20/112737</v>
      </c>
      <c r="D279" s="18" t="s">
        <v>109</v>
      </c>
      <c r="E279" s="18" t="s">
        <v>70</v>
      </c>
      <c r="F279" s="18" t="s">
        <v>70</v>
      </c>
      <c r="G279" s="18" t="s">
        <v>72</v>
      </c>
      <c r="H279" s="18" t="s">
        <v>71</v>
      </c>
      <c r="I279" s="18" t="s">
        <v>72</v>
      </c>
      <c r="J279" s="18" t="s">
        <v>70</v>
      </c>
      <c r="K279" s="18" t="s">
        <v>72</v>
      </c>
      <c r="L279" s="18"/>
      <c r="V279" s="2" t="str" cm="1">
        <f t="array" ref="V279">IFERROR(IF(MATCH(C279, Details!C278:C605, 0), AllCurCo(INDEX(Details!AD278:AM605, MATCH(C279, Details!C278:C605, 0), 0)), ""), "")</f>
        <v/>
      </c>
      <c r="W279" s="4">
        <f>SUM(SumTCL(D279:W279,$D$7:$W$7),Details!AO299)</f>
        <v>19</v>
      </c>
      <c r="X279" s="4">
        <f>SUM(CurrGP(D279:W279,$D$7:$W$7),Details!AP299)</f>
        <v>14</v>
      </c>
      <c r="Y279" s="5">
        <f t="shared" si="24"/>
        <v>0.74000000953674316</v>
      </c>
      <c r="Z279" s="4" t="str">
        <f t="shared" si="25"/>
        <v>CO</v>
      </c>
      <c r="AA279" s="4">
        <f>S200L!AD300</f>
        <v>83</v>
      </c>
      <c r="AB279" s="4">
        <f>S200L!AE300</f>
        <v>141</v>
      </c>
      <c r="AC279" s="5">
        <f t="shared" si="26"/>
        <v>1.7000000476837158</v>
      </c>
      <c r="AD279" s="4">
        <f t="shared" si="27"/>
        <v>102</v>
      </c>
      <c r="AE279" s="4">
        <f t="shared" si="28"/>
        <v>155</v>
      </c>
      <c r="AF279" s="5">
        <f t="shared" si="29"/>
        <v>1.5199999809265137</v>
      </c>
      <c r="AG279" s="3" t="str">
        <f>RemarksFirst(D279:W279,Details!AD299:AM299,S200L!AG300,AF279,$D$5:$W$5)</f>
        <v>CSC311,CSC312,CSC313,CSC318,MTH222,MTH211,PHY212,CSC211,MTH122,CHM121,CHM124,MTH112,CHM114</v>
      </c>
      <c r="AH279" s="29"/>
      <c r="AI279" s="29"/>
      <c r="AJ279" s="29"/>
    </row>
    <row r="280" spans="1:36" x14ac:dyDescent="0.35">
      <c r="A280" s="99">
        <v>273</v>
      </c>
      <c r="B280" s="3" t="str">
        <f>PROPER(Details!B300)</f>
        <v>Nwakanma, Chimdi Emmanuel</v>
      </c>
      <c r="C280" s="22" t="str">
        <f>T(Details!C300)</f>
        <v>CMP/20/112743</v>
      </c>
      <c r="D280" s="18" t="s">
        <v>72</v>
      </c>
      <c r="E280" s="18" t="s">
        <v>71</v>
      </c>
      <c r="F280" s="18" t="s">
        <v>68</v>
      </c>
      <c r="G280" s="18" t="s">
        <v>68</v>
      </c>
      <c r="H280" s="18" t="s">
        <v>68</v>
      </c>
      <c r="I280" s="18" t="s">
        <v>72</v>
      </c>
      <c r="J280" s="18" t="s">
        <v>71</v>
      </c>
      <c r="K280" s="18" t="s">
        <v>68</v>
      </c>
      <c r="L280" s="18"/>
      <c r="V280" s="2" t="str" cm="1">
        <f t="array" ref="V280">IFERROR(IF(MATCH(C280, Details!C279:C606, 0), AllCurCo(INDEX(Details!AD279:AM606, MATCH(C280, Details!C279:C606, 0), 0)), ""), "")</f>
        <v/>
      </c>
      <c r="W280" s="4">
        <f>SUM(SumTCL(D280:W280,$D$7:$W$7),Details!AO300)</f>
        <v>22</v>
      </c>
      <c r="X280" s="4">
        <f>SUM(CurrGP(D280:W280,$D$7:$W$7),Details!AP300)</f>
        <v>49</v>
      </c>
      <c r="Y280" s="5">
        <f t="shared" si="24"/>
        <v>2.2300000190734863</v>
      </c>
      <c r="Z280" s="4" t="str">
        <f t="shared" si="25"/>
        <v>P</v>
      </c>
      <c r="AA280" s="4">
        <f>S200L!AD301</f>
        <v>83</v>
      </c>
      <c r="AB280" s="4">
        <f>S200L!AE301</f>
        <v>236</v>
      </c>
      <c r="AC280" s="5">
        <f t="shared" si="26"/>
        <v>2.8399999141693115</v>
      </c>
      <c r="AD280" s="4">
        <f t="shared" si="27"/>
        <v>105</v>
      </c>
      <c r="AE280" s="4">
        <f t="shared" si="28"/>
        <v>285</v>
      </c>
      <c r="AF280" s="5">
        <f t="shared" si="29"/>
        <v>2.7100000381469727</v>
      </c>
      <c r="AG280" s="3" t="str">
        <f>RemarksFirst(D280:W280,Details!AD300:AM300,S200L!AG301,AF280,$D$5:$W$5)</f>
        <v>CSC218,GSS121</v>
      </c>
      <c r="AH280" s="29"/>
      <c r="AI280" s="29"/>
      <c r="AJ280" s="29"/>
    </row>
    <row r="281" spans="1:36" ht="24" x14ac:dyDescent="0.35">
      <c r="A281" s="99">
        <v>274</v>
      </c>
      <c r="B281" s="3" t="str">
        <f>PROPER(Details!B301)</f>
        <v>Ifeanyi, Jude</v>
      </c>
      <c r="C281" s="22" t="str">
        <f>T(Details!C301)</f>
        <v>CMP/20/112750</v>
      </c>
      <c r="D281" s="18" t="s">
        <v>72</v>
      </c>
      <c r="E281" s="18" t="s">
        <v>72</v>
      </c>
      <c r="F281" s="18" t="s">
        <v>72</v>
      </c>
      <c r="G281" s="18" t="s">
        <v>70</v>
      </c>
      <c r="H281" s="18" t="s">
        <v>70</v>
      </c>
      <c r="I281" s="18" t="s">
        <v>69</v>
      </c>
      <c r="J281" s="18" t="s">
        <v>70</v>
      </c>
      <c r="K281" s="18" t="s">
        <v>67</v>
      </c>
      <c r="L281" s="18"/>
      <c r="V281" s="2" t="str" cm="1">
        <f t="array" ref="V281">IFERROR(IF(MATCH(C281, Details!C280:C607, 0), AllCurCo(INDEX(Details!AD280:AM607, MATCH(C281, Details!C280:C607, 0), 0)), ""), "")</f>
        <v/>
      </c>
      <c r="W281" s="4">
        <f>SUM(SumTCL(D281:W281,$D$7:$W$7),Details!AO301)</f>
        <v>22</v>
      </c>
      <c r="X281" s="4">
        <f>SUM(CurrGP(D281:W281,$D$7:$W$7),Details!AP301)</f>
        <v>31</v>
      </c>
      <c r="Y281" s="5">
        <f t="shared" si="24"/>
        <v>1.4099999666213989</v>
      </c>
      <c r="Z281" s="4" t="str">
        <f t="shared" si="25"/>
        <v>CO</v>
      </c>
      <c r="AA281" s="4">
        <f>S200L!AD302</f>
        <v>89</v>
      </c>
      <c r="AB281" s="4">
        <f>S200L!AE302</f>
        <v>208</v>
      </c>
      <c r="AC281" s="5">
        <f t="shared" si="26"/>
        <v>2.3399999141693115</v>
      </c>
      <c r="AD281" s="4">
        <f t="shared" si="27"/>
        <v>111</v>
      </c>
      <c r="AE281" s="4">
        <f t="shared" si="28"/>
        <v>239</v>
      </c>
      <c r="AF281" s="5">
        <f t="shared" si="29"/>
        <v>2.1500000953674316</v>
      </c>
      <c r="AG281" s="3" t="str">
        <f>RemarksFirst(D281:W281,Details!AD301:AM301,S200L!AG302,AF281,$D$5:$W$5)</f>
        <v>CSC314,CSC316,CSC318,CSC226,PHY122,MTH123</v>
      </c>
      <c r="AH281" s="29"/>
      <c r="AI281" s="29"/>
      <c r="AJ281" s="29"/>
    </row>
    <row r="282" spans="1:36" x14ac:dyDescent="0.35">
      <c r="A282" s="99">
        <v>275</v>
      </c>
      <c r="B282" s="3" t="str">
        <f>PROPER(Details!B302)</f>
        <v>Iheanacho, Solomon Chijindu</v>
      </c>
      <c r="C282" s="22" t="str">
        <f>T(Details!C302)</f>
        <v>CMP/20/112756</v>
      </c>
      <c r="D282" s="18" t="s">
        <v>72</v>
      </c>
      <c r="E282" s="107" t="s">
        <v>72</v>
      </c>
      <c r="F282" s="18" t="s">
        <v>70</v>
      </c>
      <c r="G282" s="18" t="s">
        <v>68</v>
      </c>
      <c r="H282" s="18" t="s">
        <v>68</v>
      </c>
      <c r="I282" s="20" t="s">
        <v>71</v>
      </c>
      <c r="J282" s="18" t="s">
        <v>70</v>
      </c>
      <c r="K282" s="18" t="s">
        <v>68</v>
      </c>
      <c r="L282" s="18"/>
      <c r="V282" s="2" t="str" cm="1">
        <f t="array" ref="V282">IFERROR(IF(MATCH(C282, Details!C281:C608, 0), AllCurCo(INDEX(Details!AD281:AM608, MATCH(C282, Details!C281:C608, 0), 0)), ""), "")</f>
        <v/>
      </c>
      <c r="W282" s="4">
        <f>SUM(SumTCL(D282:W282,$D$7:$W$7),Details!AO302)</f>
        <v>22</v>
      </c>
      <c r="X282" s="4">
        <f>SUM(CurrGP(D282:W282,$D$7:$W$7),Details!AP302)</f>
        <v>35</v>
      </c>
      <c r="Y282" s="5">
        <f t="shared" si="24"/>
        <v>1.5900000333786011</v>
      </c>
      <c r="Z282" s="4" t="str">
        <f t="shared" si="25"/>
        <v>CO</v>
      </c>
      <c r="AA282" s="4">
        <f>S200L!AD303</f>
        <v>84</v>
      </c>
      <c r="AB282" s="4">
        <f>S200L!AE303</f>
        <v>239</v>
      </c>
      <c r="AC282" s="5">
        <f t="shared" si="26"/>
        <v>2.8499999046325684</v>
      </c>
      <c r="AD282" s="4">
        <f t="shared" si="27"/>
        <v>106</v>
      </c>
      <c r="AE282" s="4">
        <f t="shared" si="28"/>
        <v>274</v>
      </c>
      <c r="AF282" s="5">
        <f t="shared" si="29"/>
        <v>2.5799999237060547</v>
      </c>
      <c r="AG282" s="3" t="str">
        <f>RemarksFirst(D282:W282,Details!AD302:AM302,S200L!AG303,AF282,$D$5:$W$5)</f>
        <v>CSC313,CSC318,CSC218</v>
      </c>
      <c r="AH282" s="29"/>
      <c r="AI282" s="29"/>
      <c r="AJ282" s="29"/>
    </row>
    <row r="283" spans="1:36" x14ac:dyDescent="0.35">
      <c r="A283" s="99">
        <v>276</v>
      </c>
      <c r="B283" s="3" t="str">
        <f>PROPER(Details!B303)</f>
        <v>Martins, David Chinaecherem</v>
      </c>
      <c r="C283" s="22" t="str">
        <f>T(Details!C303)</f>
        <v>CMP/20/112774</v>
      </c>
      <c r="D283" s="18" t="s">
        <v>68</v>
      </c>
      <c r="E283" s="18" t="s">
        <v>67</v>
      </c>
      <c r="F283" s="20" t="s">
        <v>70</v>
      </c>
      <c r="G283" s="18" t="s">
        <v>71</v>
      </c>
      <c r="H283" s="18" t="s">
        <v>72</v>
      </c>
      <c r="I283" s="18" t="s">
        <v>69</v>
      </c>
      <c r="J283" s="20" t="s">
        <v>70</v>
      </c>
      <c r="K283" s="18" t="s">
        <v>67</v>
      </c>
      <c r="L283" s="18"/>
      <c r="V283" s="2" t="str" cm="1">
        <f t="array" ref="V283">IFERROR(IF(MATCH(C283, Details!C282:C609, 0), AllCurCo(INDEX(Details!AD282:AM609, MATCH(C283, Details!C282:C609, 0), 0)), ""), "")</f>
        <v/>
      </c>
      <c r="W283" s="4">
        <f>SUM(SumTCL(D283:W283,$D$7:$W$7),Details!AO303)</f>
        <v>22</v>
      </c>
      <c r="X283" s="4">
        <f>SUM(CurrGP(D283:W283,$D$7:$W$7),Details!AP303)</f>
        <v>49</v>
      </c>
      <c r="Y283" s="5">
        <f t="shared" si="24"/>
        <v>2.2300000190734863</v>
      </c>
      <c r="Z283" s="4" t="str">
        <f t="shared" si="25"/>
        <v>CO</v>
      </c>
      <c r="AA283" s="4">
        <f>S200L!AD304</f>
        <v>84</v>
      </c>
      <c r="AB283" s="4">
        <f>S200L!AE304</f>
        <v>248</v>
      </c>
      <c r="AC283" s="5">
        <f t="shared" si="26"/>
        <v>2.9500000476837158</v>
      </c>
      <c r="AD283" s="4">
        <f t="shared" si="27"/>
        <v>106</v>
      </c>
      <c r="AE283" s="4">
        <f t="shared" si="28"/>
        <v>297</v>
      </c>
      <c r="AF283" s="5">
        <f t="shared" si="29"/>
        <v>2.7999999523162842</v>
      </c>
      <c r="AG283" s="3" t="str">
        <f>RemarksFirst(D283:W283,Details!AD303:AM303,S200L!AG304,AF283,$D$5:$W$5)</f>
        <v>CSC313,CSC318,CSC221,CSC222</v>
      </c>
      <c r="AH283" s="29"/>
      <c r="AI283" s="29"/>
      <c r="AJ283" s="29"/>
    </row>
    <row r="284" spans="1:36" ht="36" customHeight="1" x14ac:dyDescent="0.35">
      <c r="A284" s="99">
        <v>277</v>
      </c>
      <c r="B284" s="3" t="str">
        <f>PROPER(Details!B305)</f>
        <v>Onyeoziri, Abraham Chinomso</v>
      </c>
      <c r="C284" s="22" t="str">
        <f>T(Details!C305)</f>
        <v>CMP/20/112781</v>
      </c>
      <c r="D284" s="18" t="s">
        <v>72</v>
      </c>
      <c r="E284" s="18" t="s">
        <v>72</v>
      </c>
      <c r="F284" s="18" t="s">
        <v>70</v>
      </c>
      <c r="G284" s="18" t="s">
        <v>68</v>
      </c>
      <c r="H284" s="18" t="s">
        <v>70</v>
      </c>
      <c r="I284" s="18" t="s">
        <v>72</v>
      </c>
      <c r="J284" s="18" t="s">
        <v>70</v>
      </c>
      <c r="K284" s="18" t="s">
        <v>68</v>
      </c>
      <c r="L284" s="18"/>
      <c r="V284" s="2" t="str" cm="1">
        <f t="array" ref="V284">IFERROR(IF(MATCH(C284, Details!C283:C610, 0), AllCurCo(INDEX(Details!AD283:AM610, MATCH(C284, Details!C283:C610, 0), 0)), ""), "")</f>
        <v/>
      </c>
      <c r="W284" s="4">
        <f>SUM(SumTCL(D284:W284,$D$7:$W$7),Details!AO305)</f>
        <v>22</v>
      </c>
      <c r="X284" s="4">
        <f>SUM(CurrGP(D284:W284,$D$7:$W$7),Details!AP305)</f>
        <v>23</v>
      </c>
      <c r="Y284" s="5">
        <f t="shared" si="24"/>
        <v>1.0499999523162842</v>
      </c>
      <c r="Z284" s="4" t="str">
        <f t="shared" si="25"/>
        <v>CO</v>
      </c>
      <c r="AA284" s="4">
        <f>S200L!AD306</f>
        <v>87</v>
      </c>
      <c r="AB284" s="4">
        <f>S200L!AE306</f>
        <v>191</v>
      </c>
      <c r="AC284" s="5">
        <f t="shared" si="26"/>
        <v>2.2000000476837158</v>
      </c>
      <c r="AD284" s="4">
        <f t="shared" si="27"/>
        <v>109</v>
      </c>
      <c r="AE284" s="4">
        <f t="shared" si="28"/>
        <v>214</v>
      </c>
      <c r="AF284" s="5">
        <f t="shared" si="29"/>
        <v>1.9600000381469727</v>
      </c>
      <c r="AG284" s="3" t="str">
        <f>RemarksFirst(D284:W284,Details!AD305:AM305,S200L!AG306,AF284,$D$5:$W$5)</f>
        <v>CSC313,CSC316,CSC318,MTH221,CSC221,CSC226</v>
      </c>
      <c r="AH284" s="29"/>
      <c r="AI284" s="29"/>
      <c r="AJ284" s="29"/>
    </row>
    <row r="285" spans="1:36" ht="35.5" customHeight="1" x14ac:dyDescent="0.35">
      <c r="A285" s="99">
        <v>278</v>
      </c>
      <c r="B285" s="3" t="str">
        <f>PROPER(Details!B306)</f>
        <v xml:space="preserve">Okere, Chiamaka Favour </v>
      </c>
      <c r="C285" s="22" t="str">
        <f>T(Details!C306)</f>
        <v>CMP/20/112783</v>
      </c>
      <c r="D285" s="18" t="s">
        <v>70</v>
      </c>
      <c r="E285" s="18" t="s">
        <v>68</v>
      </c>
      <c r="F285" s="18" t="s">
        <v>72</v>
      </c>
      <c r="G285" s="18" t="s">
        <v>67</v>
      </c>
      <c r="H285" s="18" t="s">
        <v>67</v>
      </c>
      <c r="I285" s="18" t="s">
        <v>72</v>
      </c>
      <c r="J285" s="18" t="s">
        <v>69</v>
      </c>
      <c r="K285" s="18" t="s">
        <v>71</v>
      </c>
      <c r="L285" s="18"/>
      <c r="V285" s="2" t="str" cm="1">
        <f t="array" ref="V285">IFERROR(IF(MATCH(C285, Details!C284:C611, 0), AllCurCo(INDEX(Details!AD284:AM611, MATCH(C285, Details!C284:C611, 0), 0)), ""), "")</f>
        <v/>
      </c>
      <c r="W285" s="4">
        <f>SUM(SumTCL(D285:W285,$D$7:$W$7),Details!AO306)</f>
        <v>22</v>
      </c>
      <c r="X285" s="4">
        <f>SUM(CurrGP(D285:W285,$D$7:$W$7),Details!AP306)</f>
        <v>55</v>
      </c>
      <c r="Y285" s="5">
        <f t="shared" si="24"/>
        <v>2.5</v>
      </c>
      <c r="Z285" s="4" t="str">
        <f t="shared" si="25"/>
        <v>CO</v>
      </c>
      <c r="AA285" s="4">
        <f>S200L!AD307</f>
        <v>88</v>
      </c>
      <c r="AB285" s="4">
        <f>S200L!AE307</f>
        <v>211</v>
      </c>
      <c r="AC285" s="5">
        <f t="shared" si="26"/>
        <v>2.4000000953674316</v>
      </c>
      <c r="AD285" s="4">
        <f t="shared" si="27"/>
        <v>110</v>
      </c>
      <c r="AE285" s="4">
        <f t="shared" si="28"/>
        <v>266</v>
      </c>
      <c r="AF285" s="5">
        <f t="shared" si="29"/>
        <v>2.4200000762939453</v>
      </c>
      <c r="AG285" s="3" t="str">
        <f>RemarksFirst(D285:W285,Details!AD306:AM306,S200L!AG307,AF285,$D$5:$W$5)</f>
        <v>CSC311,PHY222,CHM113,BIO112,UGC111</v>
      </c>
      <c r="AH285" s="29"/>
      <c r="AI285" s="29"/>
      <c r="AJ285" s="29"/>
    </row>
    <row r="286" spans="1:36" ht="35.5" customHeight="1" x14ac:dyDescent="0.35">
      <c r="A286" s="99">
        <v>279</v>
      </c>
      <c r="B286" s="3" t="str">
        <f>PROPER(Details!B307)</f>
        <v>Sunday-Okeke, Gift Oluebube</v>
      </c>
      <c r="C286" s="22" t="str">
        <f>T(Details!C307)</f>
        <v>CMP/20/112801</v>
      </c>
      <c r="D286" s="18" t="s">
        <v>68</v>
      </c>
      <c r="E286" s="18" t="s">
        <v>67</v>
      </c>
      <c r="F286" s="18" t="s">
        <v>69</v>
      </c>
      <c r="G286" s="18" t="s">
        <v>67</v>
      </c>
      <c r="H286" s="18" t="s">
        <v>67</v>
      </c>
      <c r="I286" s="18" t="s">
        <v>69</v>
      </c>
      <c r="J286" s="18" t="s">
        <v>69</v>
      </c>
      <c r="K286" s="18" t="s">
        <v>69</v>
      </c>
      <c r="L286" s="18"/>
      <c r="V286" s="2" t="str" cm="1">
        <f t="array" ref="V286">IFERROR(IF(MATCH(C286, Details!C285:C612, 0), AllCurCo(INDEX(Details!AD285:AM612, MATCH(C286, Details!C285:C612, 0), 0)), ""), "")</f>
        <v/>
      </c>
      <c r="W286" s="4">
        <f>SUM(SumTCL(D286:W286,$D$7:$W$7),Details!AO307)</f>
        <v>22</v>
      </c>
      <c r="X286" s="4">
        <f>SUM(CurrGP(D286:W286,$D$7:$W$7),Details!AP307)</f>
        <v>96</v>
      </c>
      <c r="Y286" s="5">
        <f t="shared" si="24"/>
        <v>4.3600001335144043</v>
      </c>
      <c r="Z286" s="4" t="str">
        <f>SRT(D286:U286)</f>
        <v>P</v>
      </c>
      <c r="AA286" s="4">
        <f>S200L!AD308</f>
        <v>84</v>
      </c>
      <c r="AB286" s="4">
        <f>S200L!AE308</f>
        <v>343</v>
      </c>
      <c r="AC286" s="5">
        <f t="shared" si="26"/>
        <v>4.0799999237060547</v>
      </c>
      <c r="AD286" s="4">
        <f t="shared" si="27"/>
        <v>106</v>
      </c>
      <c r="AE286" s="4">
        <f t="shared" si="28"/>
        <v>439</v>
      </c>
      <c r="AF286" s="5">
        <f t="shared" si="29"/>
        <v>4.1399998664855957</v>
      </c>
      <c r="AG286" s="3" t="str">
        <f>RemarksFirst(D286:W286,Details!AD307:AM307,S200L!AG308,AF286,$D$5:$W$5)</f>
        <v>COMMENDATION</v>
      </c>
      <c r="AH286" s="29"/>
      <c r="AI286" s="29"/>
      <c r="AJ286" s="29"/>
    </row>
    <row r="287" spans="1:36" ht="35.5" customHeight="1" x14ac:dyDescent="0.35">
      <c r="A287" s="99">
        <v>280</v>
      </c>
      <c r="B287" s="3" t="str">
        <f>PROPER(Details!B308)</f>
        <v>Kalu, Chukwudi Victor</v>
      </c>
      <c r="C287" s="22" t="str">
        <f>T(Details!C308)</f>
        <v>CMP/20/112841</v>
      </c>
      <c r="D287" s="18" t="s">
        <v>70</v>
      </c>
      <c r="E287" s="18" t="s">
        <v>72</v>
      </c>
      <c r="F287" s="18" t="s">
        <v>70</v>
      </c>
      <c r="G287" s="18" t="s">
        <v>71</v>
      </c>
      <c r="H287" s="18" t="s">
        <v>72</v>
      </c>
      <c r="I287" s="18" t="s">
        <v>67</v>
      </c>
      <c r="J287" s="18" t="s">
        <v>70</v>
      </c>
      <c r="K287" s="18" t="s">
        <v>68</v>
      </c>
      <c r="L287" s="18"/>
      <c r="V287" s="2" t="str" cm="1">
        <f t="array" ref="V287">IFERROR(IF(MATCH(C287, Details!C286:C613, 0), AllCurCo(INDEX(Details!AD286:AM613, MATCH(C287, Details!C286:C613, 0), 0)), ""), "")</f>
        <v/>
      </c>
      <c r="W287" s="4">
        <f>SUM(SumTCL(D287:W287,$D$7:$W$7),Details!AO308)</f>
        <v>22</v>
      </c>
      <c r="X287" s="4">
        <f>SUM(CurrGP(D287:W287,$D$7:$W$7),Details!AP308)</f>
        <v>29</v>
      </c>
      <c r="Y287" s="5">
        <f t="shared" si="24"/>
        <v>1.3200000524520874</v>
      </c>
      <c r="Z287" s="4" t="str">
        <f t="shared" ref="Z287:Z303" si="30">SRT(D287:U287)</f>
        <v>CO</v>
      </c>
      <c r="AA287" s="4">
        <f>S200L!AD309</f>
        <v>84</v>
      </c>
      <c r="AB287" s="4">
        <f>S200L!AE309</f>
        <v>154</v>
      </c>
      <c r="AC287" s="5">
        <f t="shared" si="26"/>
        <v>1.8300000429153442</v>
      </c>
      <c r="AD287" s="4">
        <f t="shared" si="27"/>
        <v>106</v>
      </c>
      <c r="AE287" s="4">
        <f t="shared" si="28"/>
        <v>183</v>
      </c>
      <c r="AF287" s="5">
        <f t="shared" si="29"/>
        <v>1.7300000190734863</v>
      </c>
      <c r="AG287" s="3" t="str">
        <f>RemarksFirst(D287:W287,Details!AD308:AM308,S200L!AG309,AF287,$D$5:$W$5)</f>
        <v>CSC311,CSC313,CSC318,CSC221,MTH211,CSC211,CHM121,CHM124,GSS126,PHY117</v>
      </c>
      <c r="AH287" s="29"/>
      <c r="AI287" s="29"/>
      <c r="AJ287" s="29"/>
    </row>
    <row r="288" spans="1:36" ht="35.5" customHeight="1" x14ac:dyDescent="0.35">
      <c r="A288" s="99">
        <v>281</v>
      </c>
      <c r="B288" s="3" t="str">
        <f>PROPER(Details!B309)</f>
        <v>Egwu, Chidera Goodness</v>
      </c>
      <c r="C288" s="22" t="str">
        <f>T(Details!C309)</f>
        <v>CMP/20/112845</v>
      </c>
      <c r="D288" s="18" t="s">
        <v>72</v>
      </c>
      <c r="E288" s="18" t="s">
        <v>68</v>
      </c>
      <c r="F288" s="18" t="s">
        <v>71</v>
      </c>
      <c r="G288" s="18" t="s">
        <v>67</v>
      </c>
      <c r="H288" s="18" t="s">
        <v>71</v>
      </c>
      <c r="I288" s="18" t="s">
        <v>67</v>
      </c>
      <c r="J288" s="18" t="s">
        <v>67</v>
      </c>
      <c r="K288" s="18" t="s">
        <v>68</v>
      </c>
      <c r="L288" s="18"/>
      <c r="V288" s="2" t="str" cm="1">
        <f t="array" ref="V288">IFERROR(IF(MATCH(C288, Details!C287:C614, 0), AllCurCo(INDEX(Details!AD287:AM614, MATCH(C288, Details!C287:C614, 0), 0)), ""), "")</f>
        <v/>
      </c>
      <c r="W288" s="4">
        <f>SUM(SumTCL(D288:W288,$D$7:$W$7),Details!AO309)</f>
        <v>22</v>
      </c>
      <c r="X288" s="4">
        <f>SUM(CurrGP(D288:W288,$D$7:$W$7),Details!AP309)</f>
        <v>63</v>
      </c>
      <c r="Y288" s="5">
        <f t="shared" si="24"/>
        <v>2.8599998950958252</v>
      </c>
      <c r="Z288" s="4" t="str">
        <f t="shared" si="30"/>
        <v>P</v>
      </c>
      <c r="AA288" s="4">
        <f>S200L!AD310</f>
        <v>84</v>
      </c>
      <c r="AB288" s="4">
        <f>S200L!AE310</f>
        <v>273</v>
      </c>
      <c r="AC288" s="5">
        <f t="shared" si="26"/>
        <v>3.25</v>
      </c>
      <c r="AD288" s="4">
        <f t="shared" si="27"/>
        <v>106</v>
      </c>
      <c r="AE288" s="4">
        <f t="shared" si="28"/>
        <v>336</v>
      </c>
      <c r="AF288" s="5">
        <f t="shared" si="29"/>
        <v>3.1700000762939453</v>
      </c>
      <c r="AG288" s="3" t="str">
        <f>RemarksFirst(D288:W288,Details!AD309:AM309,S200L!AG310,AF288,$D$5:$W$5)</f>
        <v>PASS</v>
      </c>
      <c r="AH288" s="29"/>
      <c r="AI288" s="29"/>
      <c r="AJ288" s="29"/>
    </row>
    <row r="289" spans="1:36" ht="35.5" customHeight="1" x14ac:dyDescent="0.35">
      <c r="A289" s="99">
        <v>282</v>
      </c>
      <c r="B289" s="3" t="str">
        <f>PROPER(Details!B310)</f>
        <v>Totty, Kingsley Chinemerem</v>
      </c>
      <c r="C289" s="22" t="str">
        <f>T(Details!C310)</f>
        <v>CMP/20/112852</v>
      </c>
      <c r="D289" s="18" t="s">
        <v>70</v>
      </c>
      <c r="E289" s="18" t="s">
        <v>72</v>
      </c>
      <c r="F289" s="18" t="s">
        <v>776</v>
      </c>
      <c r="G289" s="18" t="s">
        <v>72</v>
      </c>
      <c r="H289" s="18" t="s">
        <v>72</v>
      </c>
      <c r="I289" s="18" t="s">
        <v>71</v>
      </c>
      <c r="J289" s="18" t="s">
        <v>776</v>
      </c>
      <c r="K289" s="18" t="s">
        <v>67</v>
      </c>
      <c r="L289" s="18"/>
      <c r="V289" s="2" t="str" cm="1">
        <f t="array" ref="V289">IFERROR(IF(MATCH(C289, Details!C288:C615, 0), AllCurCo(INDEX(Details!AD288:AM615, MATCH(C289, Details!C288:C615, 0), 0)), ""), "")</f>
        <v>MTH211 (3)F,STA212 (3)E</v>
      </c>
      <c r="W289" s="4">
        <f>SUM(SumTCL(D289:W289,$D$7:$W$7),Details!AO310)</f>
        <v>22</v>
      </c>
      <c r="X289" s="4">
        <f>SUM(CurrGP(D289:W289,$D$7:$W$7),Details!AP310)</f>
        <v>25</v>
      </c>
      <c r="Y289" s="5">
        <f t="shared" si="24"/>
        <v>1.1399999856948853</v>
      </c>
      <c r="Z289" s="4" t="str">
        <f t="shared" si="30"/>
        <v>CO</v>
      </c>
      <c r="AA289" s="4">
        <f>S200L!AD311</f>
        <v>84</v>
      </c>
      <c r="AB289" s="4">
        <f>S200L!AE311</f>
        <v>194</v>
      </c>
      <c r="AC289" s="5">
        <f t="shared" si="26"/>
        <v>2.309999942779541</v>
      </c>
      <c r="AD289" s="4">
        <f t="shared" si="27"/>
        <v>106</v>
      </c>
      <c r="AE289" s="4">
        <f t="shared" si="28"/>
        <v>219</v>
      </c>
      <c r="AF289" s="5">
        <f t="shared" si="29"/>
        <v>2.0699999332427979</v>
      </c>
      <c r="AG289" s="3" t="str">
        <f>RemarksFirst(D289:W289,Details!AD310:AM310,S200L!AG311,AF289,$D$5:$W$5)</f>
        <v>CSC311,CSC313,CSC318,MTH221,MTH222,CSC221,MTH211</v>
      </c>
      <c r="AH289" s="29"/>
      <c r="AI289" s="29"/>
      <c r="AJ289" s="29"/>
    </row>
    <row r="290" spans="1:36" ht="63.5" customHeight="1" x14ac:dyDescent="0.35">
      <c r="A290" s="99">
        <v>283</v>
      </c>
      <c r="B290" s="3" t="str">
        <f>PROPER(Details!B314)</f>
        <v xml:space="preserve">Okezie-Alaukwu, Chibuike </v>
      </c>
      <c r="C290" s="22" t="str">
        <f>T(Details!C314)</f>
        <v>CMP/20/112910</v>
      </c>
      <c r="D290" s="18" t="s">
        <v>70</v>
      </c>
      <c r="E290" s="18" t="s">
        <v>72</v>
      </c>
      <c r="F290" s="18" t="s">
        <v>70</v>
      </c>
      <c r="G290" s="18" t="s">
        <v>72</v>
      </c>
      <c r="H290" s="18" t="s">
        <v>71</v>
      </c>
      <c r="I290" s="18" t="s">
        <v>70</v>
      </c>
      <c r="J290" s="18" t="s">
        <v>70</v>
      </c>
      <c r="K290" s="18" t="s">
        <v>68</v>
      </c>
      <c r="L290" s="18"/>
      <c r="V290" s="2" t="str" cm="1">
        <f t="array" ref="V290">IFERROR(IF(MATCH(C290, Details!C289:C616, 0), AllCurCo(INDEX(Details!AD289:AM616, MATCH(C290, Details!C289:C616, 0), 0)), ""), "")</f>
        <v/>
      </c>
      <c r="W290" s="4">
        <f>SUM(SumTCL(D290:W290,$D$7:$W$7),Details!AO314)</f>
        <v>22</v>
      </c>
      <c r="X290" s="4">
        <f>SUM(CurrGP(D290:W290,$D$7:$W$7),Details!AP314)</f>
        <v>17</v>
      </c>
      <c r="Y290" s="5">
        <f t="shared" si="24"/>
        <v>0.76999998092651367</v>
      </c>
      <c r="Z290" s="4" t="str">
        <f t="shared" si="30"/>
        <v>CO</v>
      </c>
      <c r="AA290" s="4">
        <f>S200L!AD315</f>
        <v>85</v>
      </c>
      <c r="AB290" s="4">
        <f>S200L!AE315</f>
        <v>106</v>
      </c>
      <c r="AC290" s="5">
        <f t="shared" si="26"/>
        <v>1.25</v>
      </c>
      <c r="AD290" s="4">
        <f t="shared" si="27"/>
        <v>107</v>
      </c>
      <c r="AE290" s="4">
        <f t="shared" si="28"/>
        <v>123</v>
      </c>
      <c r="AF290" s="5">
        <f t="shared" si="29"/>
        <v>1.1499999761581421</v>
      </c>
      <c r="AG290" s="3" t="str">
        <f>RemarksFirst(D290:W290,Details!AD314:AM314,S200L!AG315,AF290,$D$5:$W$5)</f>
        <v>CSC311,CSC313,CSC317,CSC318,MTH221,CSC226,PHY212,GSS212,GSS217,CSC211,CSC213,PHY122,CHM121,CHM124,GSS126,UGC121,CSC122,CHM114,BIO112,GSS112,UGC111,PHY112</v>
      </c>
      <c r="AH290" s="29"/>
      <c r="AI290" s="29"/>
      <c r="AJ290" s="29"/>
    </row>
    <row r="291" spans="1:36" ht="35.5" customHeight="1" x14ac:dyDescent="0.35">
      <c r="A291" s="99">
        <v>284</v>
      </c>
      <c r="B291" s="3" t="str">
        <f>PROPER(Details!B315)</f>
        <v>Ogbonna, Rejoice Ezinne</v>
      </c>
      <c r="C291" s="22" t="str">
        <f>T(Details!C315)</f>
        <v>CMP/20/112921</v>
      </c>
      <c r="D291" s="18" t="s">
        <v>72</v>
      </c>
      <c r="E291" s="18" t="s">
        <v>71</v>
      </c>
      <c r="F291" s="18" t="s">
        <v>68</v>
      </c>
      <c r="G291" s="18" t="s">
        <v>67</v>
      </c>
      <c r="H291" s="18" t="s">
        <v>71</v>
      </c>
      <c r="I291" s="18" t="s">
        <v>67</v>
      </c>
      <c r="J291" s="18" t="s">
        <v>69</v>
      </c>
      <c r="K291" s="18" t="s">
        <v>67</v>
      </c>
      <c r="L291" s="18"/>
      <c r="V291" s="2" t="str" cm="1">
        <f t="array" ref="V291">IFERROR(IF(MATCH(C291, Details!C290:C617, 0), AllCurCo(INDEX(Details!AD290:AM617, MATCH(C291, Details!C290:C617, 0), 0)), ""), "")</f>
        <v/>
      </c>
      <c r="W291" s="4">
        <f>SUM(SumTCL(D291:W291,$D$7:$W$7),Details!AO315)</f>
        <v>22</v>
      </c>
      <c r="X291" s="4">
        <f>SUM(CurrGP(D291:W291,$D$7:$W$7),Details!AP315)</f>
        <v>69</v>
      </c>
      <c r="Y291" s="5">
        <f t="shared" si="24"/>
        <v>3.1400001049041748</v>
      </c>
      <c r="Z291" s="4" t="str">
        <f t="shared" si="30"/>
        <v>P</v>
      </c>
      <c r="AA291" s="4">
        <f>S200L!AD316</f>
        <v>83</v>
      </c>
      <c r="AB291" s="4">
        <f>S200L!AE316</f>
        <v>267</v>
      </c>
      <c r="AC291" s="5">
        <f t="shared" si="26"/>
        <v>3.2200000286102295</v>
      </c>
      <c r="AD291" s="4">
        <f t="shared" si="27"/>
        <v>105</v>
      </c>
      <c r="AE291" s="4">
        <f t="shared" si="28"/>
        <v>336</v>
      </c>
      <c r="AF291" s="5">
        <f t="shared" si="29"/>
        <v>3.2000000476837158</v>
      </c>
      <c r="AG291" s="3" t="str">
        <f>RemarksFirst(D291:W291,Details!AD315:AM315,S200L!AG316,AF291,$D$5:$W$5)</f>
        <v>PASS</v>
      </c>
      <c r="AH291" s="29"/>
      <c r="AI291" s="29"/>
      <c r="AJ291" s="29"/>
    </row>
    <row r="292" spans="1:36" ht="35.5" customHeight="1" x14ac:dyDescent="0.35">
      <c r="A292" s="99">
        <v>285</v>
      </c>
      <c r="B292" s="3" t="str">
        <f>PROPER(Details!B316)</f>
        <v>Ogbonnaya, Amarachi Mercy</v>
      </c>
      <c r="C292" s="22" t="str">
        <f>T(Details!C316)</f>
        <v>CMP/20/112922</v>
      </c>
      <c r="D292" s="18" t="s">
        <v>68</v>
      </c>
      <c r="E292" s="18" t="s">
        <v>71</v>
      </c>
      <c r="F292" s="18" t="s">
        <v>71</v>
      </c>
      <c r="G292" s="18" t="s">
        <v>67</v>
      </c>
      <c r="H292" s="18" t="s">
        <v>69</v>
      </c>
      <c r="I292" s="18" t="s">
        <v>68</v>
      </c>
      <c r="J292" s="18" t="s">
        <v>68</v>
      </c>
      <c r="K292" s="18" t="s">
        <v>68</v>
      </c>
      <c r="L292" s="18"/>
      <c r="V292" s="2" t="str" cm="1">
        <f t="array" ref="V292">IFERROR(IF(MATCH(C292, Details!C291:C618, 0), AllCurCo(INDEX(Details!AD291:AM618, MATCH(C292, Details!C291:C618, 0), 0)), ""), "")</f>
        <v/>
      </c>
      <c r="W292" s="4">
        <f>SUM(SumTCL(D292:W292,$D$7:$W$7),Details!AO316)</f>
        <v>22</v>
      </c>
      <c r="X292" s="4">
        <f>SUM(CurrGP(D292:W292,$D$7:$W$7),Details!AP316)</f>
        <v>70</v>
      </c>
      <c r="Y292" s="5">
        <f t="shared" si="24"/>
        <v>3.1800000667572021</v>
      </c>
      <c r="Z292" s="4" t="str">
        <f>SRT(D292:U292)</f>
        <v>P</v>
      </c>
      <c r="AA292" s="4">
        <f>S200L!AD317</f>
        <v>86</v>
      </c>
      <c r="AB292" s="4">
        <f>S200L!AE317</f>
        <v>254</v>
      </c>
      <c r="AC292" s="5">
        <f t="shared" si="26"/>
        <v>2.9500000476837158</v>
      </c>
      <c r="AD292" s="4">
        <f t="shared" si="27"/>
        <v>108</v>
      </c>
      <c r="AE292" s="4">
        <f t="shared" si="28"/>
        <v>324</v>
      </c>
      <c r="AF292" s="5">
        <f t="shared" si="29"/>
        <v>3</v>
      </c>
      <c r="AG292" s="3" t="str">
        <f>RemarksFirst(D292:W292,Details!AD316:AM316,S200L!AG317,AF292,$D$5:$W$5)</f>
        <v>PASS</v>
      </c>
      <c r="AH292" s="29"/>
      <c r="AI292" s="29"/>
      <c r="AJ292" s="29"/>
    </row>
    <row r="293" spans="1:36" ht="35.5" customHeight="1" x14ac:dyDescent="0.35">
      <c r="A293" s="99">
        <v>286</v>
      </c>
      <c r="B293" s="3" t="str">
        <f>PROPER(Details!B318)</f>
        <v>Anyanwu, Valentine Ebubechukwu</v>
      </c>
      <c r="C293" s="22" t="str">
        <f>T(Details!C318)</f>
        <v>CMP/20/112926</v>
      </c>
      <c r="D293" s="18" t="s">
        <v>70</v>
      </c>
      <c r="E293" s="18" t="s">
        <v>72</v>
      </c>
      <c r="F293" s="18" t="s">
        <v>68</v>
      </c>
      <c r="G293" s="18" t="s">
        <v>68</v>
      </c>
      <c r="H293" s="18" t="s">
        <v>68</v>
      </c>
      <c r="I293" s="18" t="s">
        <v>70</v>
      </c>
      <c r="J293" s="18" t="s">
        <v>70</v>
      </c>
      <c r="K293" s="18" t="s">
        <v>68</v>
      </c>
      <c r="L293" s="18"/>
      <c r="V293" s="2" t="str" cm="1">
        <f t="array" ref="V293">IFERROR(IF(MATCH(C293, Details!C292:C619, 0), AllCurCo(INDEX(Details!AD292:AM619, MATCH(C293, Details!C292:C619, 0), 0)), ""), "")</f>
        <v>CSC218 (2)F</v>
      </c>
      <c r="W293" s="4">
        <f>SUM(SumTCL(D293:W293,$D$7:$W$7),Details!AO318)</f>
        <v>24</v>
      </c>
      <c r="X293" s="4">
        <f>SUM(CurrGP(D293:W293,$D$7:$W$7),Details!AP318)</f>
        <v>35</v>
      </c>
      <c r="Y293" s="5">
        <f t="shared" si="24"/>
        <v>1.4600000381469727</v>
      </c>
      <c r="Z293" s="4" t="str">
        <f>SRT(D293:U293)</f>
        <v>CO</v>
      </c>
      <c r="AA293" s="4">
        <f>S200L!AD319</f>
        <v>89</v>
      </c>
      <c r="AB293" s="4">
        <f>S200L!AE319</f>
        <v>160</v>
      </c>
      <c r="AC293" s="5">
        <f t="shared" si="26"/>
        <v>1.7999999523162842</v>
      </c>
      <c r="AD293" s="4">
        <f t="shared" si="27"/>
        <v>113</v>
      </c>
      <c r="AE293" s="4">
        <f t="shared" si="28"/>
        <v>195</v>
      </c>
      <c r="AF293" s="5">
        <f t="shared" si="29"/>
        <v>1.7300000190734863</v>
      </c>
      <c r="AG293" s="3" t="str">
        <f>RemarksFirst(D293:W293,Details!AD318:AM318,S200L!AG319,AF293,$D$5:$W$5)</f>
        <v>CSC311,CSC317,CSC318,MTH222,CSC226,STA212,GSS217,CSC218,GSS126,MTH123,GSS111,UGC111</v>
      </c>
      <c r="AH293" s="29"/>
      <c r="AI293" s="29"/>
      <c r="AJ293" s="29"/>
    </row>
    <row r="294" spans="1:36" ht="35.5" customHeight="1" x14ac:dyDescent="0.35">
      <c r="A294" s="99">
        <v>287</v>
      </c>
      <c r="B294" s="3" t="str">
        <f>PROPER(Details!B319)</f>
        <v>Orji, Chukwuemeka Isaac</v>
      </c>
      <c r="C294" s="22" t="str">
        <f>T(Details!C319)</f>
        <v>CMP/20/112937</v>
      </c>
      <c r="D294" s="18" t="s">
        <v>68</v>
      </c>
      <c r="E294" s="18" t="s">
        <v>68</v>
      </c>
      <c r="F294" s="18" t="s">
        <v>69</v>
      </c>
      <c r="G294" s="18" t="s">
        <v>67</v>
      </c>
      <c r="H294" s="18" t="s">
        <v>71</v>
      </c>
      <c r="I294" s="18" t="s">
        <v>69</v>
      </c>
      <c r="J294" s="18" t="s">
        <v>69</v>
      </c>
      <c r="K294" s="18" t="s">
        <v>69</v>
      </c>
      <c r="L294" s="18"/>
      <c r="V294" s="2" t="str" cm="1">
        <f t="array" ref="V294">IFERROR(IF(MATCH(C294, Details!C293:C620, 0), AllCurCo(INDEX(Details!AD293:AM620, MATCH(C294, Details!C293:C620, 0), 0)), ""), "")</f>
        <v/>
      </c>
      <c r="W294" s="4">
        <f>SUM(SumTCL(D294:W294,$D$7:$W$7),Details!AO319)</f>
        <v>22</v>
      </c>
      <c r="X294" s="4">
        <f>SUM(CurrGP(D294:W294,$D$7:$W$7),Details!AP319)</f>
        <v>88</v>
      </c>
      <c r="Y294" s="5">
        <f t="shared" si="24"/>
        <v>4</v>
      </c>
      <c r="Z294" s="4" t="str">
        <f t="shared" si="30"/>
        <v>P</v>
      </c>
      <c r="AA294" s="4">
        <f>S200L!AD320</f>
        <v>83</v>
      </c>
      <c r="AB294" s="4">
        <f>S200L!AE320</f>
        <v>365</v>
      </c>
      <c r="AC294" s="5">
        <f t="shared" si="26"/>
        <v>4.4000000953674316</v>
      </c>
      <c r="AD294" s="4">
        <f t="shared" si="27"/>
        <v>105</v>
      </c>
      <c r="AE294" s="4">
        <f t="shared" si="28"/>
        <v>453</v>
      </c>
      <c r="AF294" s="5">
        <f t="shared" si="29"/>
        <v>4.309999942779541</v>
      </c>
      <c r="AG294" s="3" t="str">
        <f>RemarksFirst(D294:W294,Details!AD319:AM319,S200L!AG320,AF294,$D$5:$W$5)</f>
        <v>COMMENDATION</v>
      </c>
      <c r="AH294" s="29"/>
      <c r="AI294" s="29"/>
      <c r="AJ294" s="29"/>
    </row>
    <row r="295" spans="1:36" ht="35.5" customHeight="1" x14ac:dyDescent="0.35">
      <c r="A295" s="99">
        <v>288</v>
      </c>
      <c r="B295" s="3" t="str">
        <f>PROPER(Details!B322)</f>
        <v xml:space="preserve">Isaac,  Isaac,  Chukwuemeka </v>
      </c>
      <c r="C295" s="22" t="str">
        <f>T(Details!C322)</f>
        <v>CMP/20/112979</v>
      </c>
      <c r="D295" s="18" t="s">
        <v>70</v>
      </c>
      <c r="E295" s="18" t="s">
        <v>70</v>
      </c>
      <c r="F295" s="18" t="s">
        <v>69</v>
      </c>
      <c r="G295" s="18" t="s">
        <v>70</v>
      </c>
      <c r="H295" s="18" t="s">
        <v>68</v>
      </c>
      <c r="I295" s="18" t="s">
        <v>67</v>
      </c>
      <c r="J295" s="18" t="s">
        <v>70</v>
      </c>
      <c r="K295" s="18" t="s">
        <v>72</v>
      </c>
      <c r="L295" s="18"/>
      <c r="V295" s="2" t="str" cm="1">
        <f t="array" ref="V295">IFERROR(IF(MATCH(C295, Details!C294:C621, 0), AllCurCo(INDEX(Details!AD294:AM621, MATCH(C295, Details!C294:C621, 0), 0)), ""), "")</f>
        <v>GSS113 (1)C,GSS217 (2)C</v>
      </c>
      <c r="W295" s="4">
        <f>SUM(SumTCL(D295:W295,$D$7:$W$7),Details!AO322)</f>
        <v>25</v>
      </c>
      <c r="X295" s="4">
        <f>SUM(CurrGP(D295:W295,$D$7:$W$7),Details!AP322)</f>
        <v>47</v>
      </c>
      <c r="Y295" s="5">
        <f t="shared" si="24"/>
        <v>1.8799999952316284</v>
      </c>
      <c r="Z295" s="4" t="str">
        <f t="shared" si="30"/>
        <v>CO</v>
      </c>
      <c r="AA295" s="4">
        <f>S200L!AD323</f>
        <v>85</v>
      </c>
      <c r="AB295" s="4">
        <f>S200L!AE323</f>
        <v>240</v>
      </c>
      <c r="AC295" s="5">
        <f t="shared" si="26"/>
        <v>2.8199999332427979</v>
      </c>
      <c r="AD295" s="4">
        <f t="shared" si="27"/>
        <v>110</v>
      </c>
      <c r="AE295" s="4">
        <f t="shared" si="28"/>
        <v>287</v>
      </c>
      <c r="AF295" s="5">
        <f t="shared" si="29"/>
        <v>2.6099998950958252</v>
      </c>
      <c r="AG295" s="3" t="str">
        <f>RemarksFirst(D295:W295,Details!AD322:AM322,S200L!AG323,AF295,$D$5:$W$5)</f>
        <v>CSC311,CSC312,CSC314,CSC318,PHY222,CHM124</v>
      </c>
      <c r="AH295" s="29"/>
      <c r="AI295" s="29"/>
      <c r="AJ295" s="29"/>
    </row>
    <row r="296" spans="1:36" ht="35.5" customHeight="1" x14ac:dyDescent="0.35">
      <c r="A296" s="99">
        <v>289</v>
      </c>
      <c r="B296" s="3" t="str">
        <f>PROPER(Details!B323)</f>
        <v>Okoro, Celestine Ajah</v>
      </c>
      <c r="C296" s="22" t="str">
        <f>T(Details!C323)</f>
        <v>CMP/20/112985</v>
      </c>
      <c r="D296" s="18" t="s">
        <v>67</v>
      </c>
      <c r="E296" s="18" t="s">
        <v>71</v>
      </c>
      <c r="F296" s="18" t="s">
        <v>67</v>
      </c>
      <c r="G296" s="18" t="s">
        <v>68</v>
      </c>
      <c r="H296" s="18" t="s">
        <v>68</v>
      </c>
      <c r="I296" s="18" t="s">
        <v>68</v>
      </c>
      <c r="J296" s="18" t="s">
        <v>67</v>
      </c>
      <c r="K296" s="18" t="s">
        <v>68</v>
      </c>
      <c r="L296" s="18"/>
      <c r="V296" s="2" t="str" cm="1">
        <f t="array" ref="V296">IFERROR(IF(MATCH(C296, Details!C295:C622, 0), AllCurCo(INDEX(Details!AD295:AM622, MATCH(C296, Details!C295:C622, 0), 0)), ""), "")</f>
        <v>GSS113 (1)C</v>
      </c>
      <c r="W296" s="4">
        <f>SUM(SumTCL(D296:W296,$D$7:$W$7),Details!AO323)</f>
        <v>23</v>
      </c>
      <c r="X296" s="4">
        <f>SUM(CurrGP(D296:W296,$D$7:$W$7),Details!AP323)</f>
        <v>76</v>
      </c>
      <c r="Y296" s="5">
        <f t="shared" si="24"/>
        <v>3.2999999523162842</v>
      </c>
      <c r="Z296" s="4" t="str">
        <f t="shared" si="30"/>
        <v>P</v>
      </c>
      <c r="AA296" s="4">
        <f>S200L!AD324</f>
        <v>85</v>
      </c>
      <c r="AB296" s="4">
        <f>S200L!AE324</f>
        <v>288</v>
      </c>
      <c r="AC296" s="5">
        <f t="shared" si="26"/>
        <v>3.3900001049041748</v>
      </c>
      <c r="AD296" s="4">
        <f t="shared" si="27"/>
        <v>108</v>
      </c>
      <c r="AE296" s="4">
        <f t="shared" si="28"/>
        <v>364</v>
      </c>
      <c r="AF296" s="5">
        <f t="shared" si="29"/>
        <v>3.369999885559082</v>
      </c>
      <c r="AG296" s="3" t="str">
        <f>RemarksFirst(D296:W296,Details!AD323:AM323,S200L!AG324,AF296,$D$5:$W$5)</f>
        <v>CSC226</v>
      </c>
      <c r="AH296" s="29"/>
      <c r="AI296" s="29"/>
      <c r="AJ296" s="29"/>
    </row>
    <row r="297" spans="1:36" ht="35.5" customHeight="1" x14ac:dyDescent="0.35">
      <c r="A297" s="99">
        <v>290</v>
      </c>
      <c r="B297" s="3" t="str">
        <f>PROPER(Details!B324)</f>
        <v>Kalu, Joshua Agbai</v>
      </c>
      <c r="C297" s="22" t="str">
        <f>T(Details!C324)</f>
        <v>CMP/20/112992</v>
      </c>
      <c r="D297" s="18" t="s">
        <v>71</v>
      </c>
      <c r="E297" s="18" t="s">
        <v>67</v>
      </c>
      <c r="F297" s="18" t="s">
        <v>68</v>
      </c>
      <c r="G297" s="18" t="s">
        <v>68</v>
      </c>
      <c r="H297" s="18" t="s">
        <v>67</v>
      </c>
      <c r="I297" s="18" t="s">
        <v>67</v>
      </c>
      <c r="J297" s="18" t="s">
        <v>67</v>
      </c>
      <c r="K297" s="18" t="s">
        <v>68</v>
      </c>
      <c r="L297" s="18"/>
      <c r="V297" s="2" t="str" cm="1">
        <f t="array" ref="V297">IFERROR(IF(MATCH(C297, Details!C296:C623, 0), AllCurCo(INDEX(Details!AD296:AM623, MATCH(C297, Details!C296:C623, 0), 0)), ""), "")</f>
        <v>GSS113 (1)D</v>
      </c>
      <c r="W297" s="4">
        <f>SUM(SumTCL(D297:W297,$D$7:$W$7),Details!AO324)</f>
        <v>23</v>
      </c>
      <c r="X297" s="4">
        <f>SUM(CurrGP(D297:W297,$D$7:$W$7),Details!AP324)</f>
        <v>76</v>
      </c>
      <c r="Y297" s="5">
        <f t="shared" si="24"/>
        <v>3.2999999523162842</v>
      </c>
      <c r="Z297" s="4" t="str">
        <f t="shared" si="30"/>
        <v>P</v>
      </c>
      <c r="AA297" s="4">
        <f>S200L!AD325</f>
        <v>85</v>
      </c>
      <c r="AB297" s="4">
        <f>S200L!AE325</f>
        <v>225</v>
      </c>
      <c r="AC297" s="5">
        <f t="shared" si="26"/>
        <v>2.6500000953674316</v>
      </c>
      <c r="AD297" s="4">
        <f t="shared" si="27"/>
        <v>108</v>
      </c>
      <c r="AE297" s="4">
        <f t="shared" si="28"/>
        <v>301</v>
      </c>
      <c r="AF297" s="5">
        <f t="shared" si="29"/>
        <v>2.7899999618530273</v>
      </c>
      <c r="AG297" s="3" t="str">
        <f>RemarksFirst(D297:W297,Details!AD324:AM324,S200L!AG325,AF297,$D$5:$W$5)</f>
        <v>MTH221,CSC226,PHY122</v>
      </c>
      <c r="AH297" s="29"/>
      <c r="AI297" s="29"/>
      <c r="AJ297" s="29"/>
    </row>
    <row r="298" spans="1:36" ht="35.5" customHeight="1" x14ac:dyDescent="0.35">
      <c r="A298" s="99">
        <v>291</v>
      </c>
      <c r="B298" s="3" t="str">
        <f>PROPER(Details!B325)</f>
        <v>Iheanyichukwu, Okechukwu Solomon</v>
      </c>
      <c r="C298" s="22" t="str">
        <f>T(Details!C325)</f>
        <v>CMP/20/113002</v>
      </c>
      <c r="D298" s="18" t="s">
        <v>72</v>
      </c>
      <c r="E298" s="18" t="s">
        <v>71</v>
      </c>
      <c r="F298" s="18" t="s">
        <v>71</v>
      </c>
      <c r="G298" s="18" t="s">
        <v>71</v>
      </c>
      <c r="H298" s="18" t="s">
        <v>72</v>
      </c>
      <c r="I298" s="18" t="s">
        <v>70</v>
      </c>
      <c r="J298" s="18" t="s">
        <v>70</v>
      </c>
      <c r="K298" s="18" t="s">
        <v>71</v>
      </c>
      <c r="L298" s="18"/>
      <c r="V298" s="2" t="str" cm="1">
        <f t="array" ref="V298">IFERROR(IF(MATCH(C298, Details!C297:C624, 0), AllCurCo(INDEX(Details!AD297:AM624, MATCH(C298, Details!C297:C624, 0), 0)), ""), "")</f>
        <v>GSS113 (1)D</v>
      </c>
      <c r="W298" s="4">
        <f>SUM(SumTCL(D298:W298,$D$7:$W$7),Details!AO325)</f>
        <v>23</v>
      </c>
      <c r="X298" s="4">
        <f>SUM(CurrGP(D298:W298,$D$7:$W$7),Details!AP325)</f>
        <v>28</v>
      </c>
      <c r="Y298" s="5">
        <f t="shared" si="24"/>
        <v>1.2200000286102295</v>
      </c>
      <c r="Z298" s="4" t="str">
        <f t="shared" si="30"/>
        <v>CO</v>
      </c>
      <c r="AA298" s="4">
        <f>S200L!AD326</f>
        <v>84</v>
      </c>
      <c r="AB298" s="4">
        <f>S200L!AE326</f>
        <v>168</v>
      </c>
      <c r="AC298" s="5">
        <f t="shared" si="26"/>
        <v>2</v>
      </c>
      <c r="AD298" s="4">
        <f t="shared" si="27"/>
        <v>107</v>
      </c>
      <c r="AE298" s="4">
        <f t="shared" si="28"/>
        <v>196</v>
      </c>
      <c r="AF298" s="5">
        <f t="shared" si="29"/>
        <v>1.8300000429153442</v>
      </c>
      <c r="AG298" s="3" t="str">
        <f>RemarksFirst(D298:W298,Details!AD325:AM325,S200L!AG326,AF298,$D$5:$W$5)</f>
        <v>CSC317,CSC318,MTH222,CSC221,CSC222,STA212,CHM121</v>
      </c>
      <c r="AH298" s="29"/>
      <c r="AI298" s="29"/>
      <c r="AJ298" s="29"/>
    </row>
    <row r="299" spans="1:36" ht="35.5" customHeight="1" x14ac:dyDescent="0.35">
      <c r="A299" s="99">
        <v>292</v>
      </c>
      <c r="B299" s="3" t="str">
        <f>PROPER(Details!B326)</f>
        <v>Igwebuike, Ugwumsinachi Salvation</v>
      </c>
      <c r="C299" s="22" t="str">
        <f>T(Details!C326)</f>
        <v>CMP/20/113006</v>
      </c>
      <c r="D299" s="18" t="s">
        <v>70</v>
      </c>
      <c r="E299" s="18" t="s">
        <v>71</v>
      </c>
      <c r="F299" s="18" t="s">
        <v>67</v>
      </c>
      <c r="G299" s="18" t="s">
        <v>68</v>
      </c>
      <c r="H299" s="18" t="s">
        <v>71</v>
      </c>
      <c r="I299" s="18" t="s">
        <v>67</v>
      </c>
      <c r="J299" s="18" t="s">
        <v>67</v>
      </c>
      <c r="K299" s="18" t="s">
        <v>72</v>
      </c>
      <c r="L299" s="18"/>
      <c r="V299" s="2" t="str" cm="1">
        <f t="array" ref="V299">IFERROR(IF(MATCH(C299, Details!C298:C625, 0), AllCurCo(INDEX(Details!AD298:AM625, MATCH(C299, Details!C298:C625, 0), 0)), ""), "")</f>
        <v>STA212 (3)E</v>
      </c>
      <c r="W299" s="4">
        <f>SUM(SumTCL(D299:W299,$D$7:$W$7),Details!AO326)</f>
        <v>25</v>
      </c>
      <c r="X299" s="4">
        <f>SUM(CurrGP(D299:W299,$D$7:$W$7),Details!AP326)</f>
        <v>60</v>
      </c>
      <c r="Y299" s="5">
        <f t="shared" si="24"/>
        <v>2.4000000953674316</v>
      </c>
      <c r="Z299" s="4" t="str">
        <f t="shared" si="30"/>
        <v>CO</v>
      </c>
      <c r="AA299" s="4">
        <f>S200L!AD327</f>
        <v>84</v>
      </c>
      <c r="AB299" s="4">
        <f>S200L!AE327</f>
        <v>203</v>
      </c>
      <c r="AC299" s="5">
        <f t="shared" si="26"/>
        <v>2.4200000762939453</v>
      </c>
      <c r="AD299" s="4">
        <f t="shared" si="27"/>
        <v>109</v>
      </c>
      <c r="AE299" s="4">
        <f t="shared" si="28"/>
        <v>263</v>
      </c>
      <c r="AF299" s="5">
        <f t="shared" si="29"/>
        <v>2.4100000858306885</v>
      </c>
      <c r="AG299" s="3" t="str">
        <f>RemarksFirst(D299:W299,Details!AD326:AM326,S200L!AG327,AF299,$D$5:$W$5)</f>
        <v>CSC311,CHM124,UGC111</v>
      </c>
      <c r="AH299" s="29"/>
      <c r="AI299" s="29"/>
      <c r="AJ299" s="29"/>
    </row>
    <row r="300" spans="1:36" ht="48" customHeight="1" x14ac:dyDescent="0.35">
      <c r="A300" s="99">
        <v>293</v>
      </c>
      <c r="B300" s="3" t="str">
        <f>PROPER(Details!B327)</f>
        <v>Chidolue, Pius Chukwuebuka</v>
      </c>
      <c r="C300" s="22" t="str">
        <f>T(Details!C327)</f>
        <v>CMP/20/113007</v>
      </c>
      <c r="D300" s="18" t="s">
        <v>68</v>
      </c>
      <c r="E300" s="18" t="s">
        <v>71</v>
      </c>
      <c r="F300" s="18" t="s">
        <v>70</v>
      </c>
      <c r="G300" s="18" t="s">
        <v>72</v>
      </c>
      <c r="H300" s="18" t="s">
        <v>70</v>
      </c>
      <c r="I300" s="18" t="s">
        <v>70</v>
      </c>
      <c r="J300" s="18" t="s">
        <v>70</v>
      </c>
      <c r="K300" s="18" t="s">
        <v>71</v>
      </c>
      <c r="L300" s="18"/>
      <c r="V300" s="2" t="str" cm="1">
        <f t="array" ref="V300">IFERROR(IF(MATCH(C300, Details!C299:C626, 0), AllCurCo(INDEX(Details!AD299:AM626, MATCH(C300, Details!C299:C626, 0), 0)), ""), "")</f>
        <v/>
      </c>
      <c r="W300" s="4">
        <f>SUM(SumTCL(D300:W300,$D$7:$W$7),Details!AO327)</f>
        <v>22</v>
      </c>
      <c r="X300" s="4">
        <f>SUM(CurrGP(D300:W300,$D$7:$W$7),Details!AP327)</f>
        <v>20</v>
      </c>
      <c r="Y300" s="5">
        <f t="shared" si="24"/>
        <v>0.9100000262260437</v>
      </c>
      <c r="Z300" s="4" t="str">
        <f t="shared" si="30"/>
        <v>CO</v>
      </c>
      <c r="AA300" s="4">
        <f>S200L!AD328</f>
        <v>75</v>
      </c>
      <c r="AB300" s="4">
        <f>S200L!AE328</f>
        <v>166</v>
      </c>
      <c r="AC300" s="5">
        <f t="shared" si="26"/>
        <v>2.2100000381469727</v>
      </c>
      <c r="AD300" s="4">
        <f t="shared" si="27"/>
        <v>97</v>
      </c>
      <c r="AE300" s="4">
        <f t="shared" si="28"/>
        <v>186</v>
      </c>
      <c r="AF300" s="5">
        <f t="shared" si="29"/>
        <v>1.9199999570846558</v>
      </c>
      <c r="AG300" s="3" t="str">
        <f>RemarksFirst(D300:W300,Details!AD327:AM327,S200L!AG328,AF300,$D$5:$W$5)</f>
        <v>CSC313,CSC316,CSC317,CSC318,CSC226,MTH211,STA212,CSC212,PHY127,CHM124,GSS126,UGC121,CHM113,CHM114,GSS113,UGC111</v>
      </c>
      <c r="AH300" s="29"/>
      <c r="AI300" s="29"/>
      <c r="AJ300" s="29"/>
    </row>
    <row r="301" spans="1:36" ht="44.5" customHeight="1" x14ac:dyDescent="0.35">
      <c r="A301" s="99">
        <v>294</v>
      </c>
      <c r="B301" s="3" t="str">
        <f>PROPER(Details!B331)</f>
        <v>Kalu, Daniel Ifegwu</v>
      </c>
      <c r="C301" s="22" t="str">
        <f>T(Details!C331)</f>
        <v>CMP/20/113016</v>
      </c>
      <c r="D301" s="18" t="s">
        <v>72</v>
      </c>
      <c r="E301" s="18" t="s">
        <v>72</v>
      </c>
      <c r="F301" s="18" t="s">
        <v>71</v>
      </c>
      <c r="G301" s="18" t="s">
        <v>68</v>
      </c>
      <c r="H301" s="18" t="s">
        <v>71</v>
      </c>
      <c r="I301" s="18" t="s">
        <v>67</v>
      </c>
      <c r="J301" s="18" t="s">
        <v>70</v>
      </c>
      <c r="K301" s="18" t="s">
        <v>67</v>
      </c>
      <c r="L301" s="18"/>
      <c r="V301" s="2" t="str" cm="1">
        <f t="array" ref="V301">IFERROR(IF(MATCH(C301, Details!C300:C627, 0), AllCurCo(INDEX(Details!AD300:AM627, MATCH(C301, Details!C300:C627, 0), 0)), ""), "")</f>
        <v/>
      </c>
      <c r="W301" s="4">
        <f>SUM(SumTCL(D301:W301,$D$7:$W$7),Details!AO331)</f>
        <v>22</v>
      </c>
      <c r="X301" s="4">
        <f>SUM(CurrGP(D301:W301,$D$7:$W$7),Details!AP331)</f>
        <v>46</v>
      </c>
      <c r="Y301" s="5">
        <f>GradePointAve(X301,W301)</f>
        <v>2.0899999141693115</v>
      </c>
      <c r="Z301" s="4" t="str">
        <f t="shared" si="30"/>
        <v>CO</v>
      </c>
      <c r="AA301" s="4">
        <f>S200L!AD332</f>
        <v>73</v>
      </c>
      <c r="AB301" s="4">
        <f>S200L!AE332</f>
        <v>151</v>
      </c>
      <c r="AC301" s="5">
        <f>GradePointAve(AB301,AA301)</f>
        <v>2.0699999332427979</v>
      </c>
      <c r="AD301" s="4">
        <f t="shared" ref="AD301:AE303" si="31">SUM(W301,AA301)</f>
        <v>95</v>
      </c>
      <c r="AE301" s="4">
        <f t="shared" si="31"/>
        <v>197</v>
      </c>
      <c r="AF301" s="5">
        <f>GradePointAve(AE301,AD301)</f>
        <v>2.0699999332427979</v>
      </c>
      <c r="AG301" s="3" t="str">
        <f>RemarksFirst(D301:W301,Details!AD331:AM331,S200L!AG332,AF301,$D$5:$W$5)</f>
        <v>CSC318,MTH211,GSS217,CSC218,CHM124,MTH112,PHY117,CHM113,CHM114,BIO112,GSS113,UGC111,PHY112</v>
      </c>
      <c r="AH301" s="29"/>
      <c r="AI301" s="29"/>
      <c r="AJ301" s="29"/>
    </row>
    <row r="302" spans="1:36" ht="35.5" customHeight="1" x14ac:dyDescent="0.35">
      <c r="A302" s="99">
        <v>295</v>
      </c>
      <c r="B302" s="3" t="str">
        <f>PROPER(Details!B332)</f>
        <v>Andrew, Udochukwu Prosper</v>
      </c>
      <c r="C302" s="22" t="str">
        <f>T(Details!C332)</f>
        <v>CMP/20/113019</v>
      </c>
      <c r="D302" s="18" t="s">
        <v>72</v>
      </c>
      <c r="E302" s="18" t="s">
        <v>71</v>
      </c>
      <c r="F302" s="18" t="s">
        <v>67</v>
      </c>
      <c r="G302" s="18" t="s">
        <v>71</v>
      </c>
      <c r="H302" s="18" t="s">
        <v>71</v>
      </c>
      <c r="I302" s="18" t="s">
        <v>67</v>
      </c>
      <c r="J302" s="18" t="s">
        <v>69</v>
      </c>
      <c r="K302" s="18" t="s">
        <v>72</v>
      </c>
      <c r="L302" s="18"/>
      <c r="V302" s="2" t="str" cm="1">
        <f t="array" ref="V302">IFERROR(IF(MATCH(C302, Details!C301:C628, 0), AllCurCo(INDEX(Details!AD301:AM628, MATCH(C302, Details!C301:C628, 0), 0)), ""), "")</f>
        <v>CSC218 (2)B</v>
      </c>
      <c r="W302" s="4">
        <f>SUM(SumTCL(D302:W302,$D$7:$W$7),Details!AO332)</f>
        <v>24</v>
      </c>
      <c r="X302" s="4">
        <f>SUM(CurrGP(D302:W302,$D$7:$W$7),Details!AP332)</f>
        <v>68</v>
      </c>
      <c r="Y302" s="5">
        <f>GradePointAve(X302,W302)</f>
        <v>2.8299999237060547</v>
      </c>
      <c r="Z302" s="4" t="str">
        <f t="shared" si="30"/>
        <v>P</v>
      </c>
      <c r="AA302" s="4">
        <f>S200L!AD333</f>
        <v>78</v>
      </c>
      <c r="AB302" s="4">
        <f>S200L!AE333</f>
        <v>212</v>
      </c>
      <c r="AC302" s="5">
        <f>GradePointAve(AB302,AA302)</f>
        <v>2.7200000286102295</v>
      </c>
      <c r="AD302" s="4">
        <f t="shared" si="31"/>
        <v>102</v>
      </c>
      <c r="AE302" s="4">
        <f t="shared" si="31"/>
        <v>280</v>
      </c>
      <c r="AF302" s="5">
        <f>GradePointAve(AE302,AD302)</f>
        <v>2.75</v>
      </c>
      <c r="AG302" s="3" t="str">
        <f>RemarksFirst(D302:W302,Details!AD332:AM332,S200L!AG333,AF302,$D$5:$W$5)</f>
        <v>CHM113,BIO112,GSS112,CSC112,PHY112</v>
      </c>
      <c r="AH302" s="29"/>
      <c r="AI302" s="29"/>
      <c r="AJ302" s="29"/>
    </row>
    <row r="303" spans="1:36" ht="35.5" customHeight="1" x14ac:dyDescent="0.35">
      <c r="A303" s="99">
        <v>296</v>
      </c>
      <c r="B303" s="3" t="str">
        <f>PROPER(Details!B333)</f>
        <v>Inya-Ibiam Kelechi</v>
      </c>
      <c r="C303" s="22" t="str">
        <f>T(Details!C333)</f>
        <v>CMP/22/117300</v>
      </c>
      <c r="D303" s="18" t="s">
        <v>71</v>
      </c>
      <c r="E303" s="18" t="s">
        <v>68</v>
      </c>
      <c r="F303" s="18" t="s">
        <v>68</v>
      </c>
      <c r="G303" s="18" t="s">
        <v>67</v>
      </c>
      <c r="H303" s="18" t="s">
        <v>67</v>
      </c>
      <c r="I303" s="18" t="s">
        <v>68</v>
      </c>
      <c r="J303" s="18" t="s">
        <v>67</v>
      </c>
      <c r="K303" s="18" t="s">
        <v>68</v>
      </c>
      <c r="L303" s="18"/>
      <c r="V303" s="2" t="str" cm="1">
        <f t="array" ref="V303">IFERROR(IF(MATCH(C303, Details!C302:C629, 0), AllCurCo(INDEX(Details!AD302:AM629, MATCH(C303, Details!C302:C629, 0), 0)), ""), "")</f>
        <v>MTH211 (3)C</v>
      </c>
      <c r="W303" s="4">
        <f>SUM(SumTCL(D303:W303,$D$7:$W$7),Details!AO333)</f>
        <v>25</v>
      </c>
      <c r="X303" s="4">
        <f>SUM(CurrGP(D303:W303,$D$7:$W$7),Details!AP333)</f>
        <v>81</v>
      </c>
      <c r="Y303" s="5">
        <f>GradePointAve(X303,W303)</f>
        <v>3.2400000095367432</v>
      </c>
      <c r="Z303" s="4" t="str">
        <f t="shared" si="30"/>
        <v>P</v>
      </c>
      <c r="AA303" s="4">
        <f>S200L!AD334</f>
        <v>42</v>
      </c>
      <c r="AB303" s="4">
        <f>S200L!AE334</f>
        <v>122</v>
      </c>
      <c r="AC303" s="5">
        <f>GradePointAve(AB303,AA303)</f>
        <v>2.9000000953674316</v>
      </c>
      <c r="AD303" s="4">
        <f t="shared" si="31"/>
        <v>67</v>
      </c>
      <c r="AE303" s="4">
        <f t="shared" si="31"/>
        <v>203</v>
      </c>
      <c r="AF303" s="5">
        <f>GradePointAve(AE303,AD303)</f>
        <v>3.0299999713897705</v>
      </c>
      <c r="AG303" s="3" t="str">
        <f>RemarksFirst(D303:W303,Details!AD333:AM333,S200L!AG334,AF303,$D$5:$W$5)</f>
        <v>PASS</v>
      </c>
      <c r="AH303" s="29"/>
      <c r="AI303" s="29"/>
      <c r="AJ303" s="29"/>
    </row>
    <row r="304" spans="1:36" x14ac:dyDescent="0.35">
      <c r="A304" s="102"/>
      <c r="B304" s="94"/>
      <c r="C304" s="95"/>
      <c r="D304" s="29"/>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105"/>
      <c r="AH304" s="29"/>
      <c r="AI304" s="29"/>
      <c r="AJ304" s="29"/>
    </row>
    <row r="305" spans="1:36" x14ac:dyDescent="0.35">
      <c r="A305" s="102"/>
      <c r="B305" s="94"/>
      <c r="C305" s="95"/>
      <c r="D305" s="29"/>
      <c r="E305" s="29"/>
      <c r="F305" s="29"/>
      <c r="G305" s="29"/>
      <c r="H305" s="29"/>
      <c r="I305" s="29"/>
      <c r="J305" s="29"/>
      <c r="K305" s="29"/>
      <c r="L305" s="29"/>
      <c r="M305" s="29"/>
      <c r="N305" s="29"/>
      <c r="O305" s="29"/>
      <c r="P305" s="29"/>
      <c r="Q305" s="29"/>
      <c r="R305" s="29"/>
      <c r="S305" s="29"/>
      <c r="T305" s="29"/>
      <c r="U305" s="29"/>
      <c r="V305" s="29"/>
      <c r="W305" s="29"/>
      <c r="X305" s="29"/>
      <c r="Y305" s="29"/>
      <c r="Z305" s="29"/>
      <c r="AA305" s="29"/>
      <c r="AB305" s="29"/>
      <c r="AC305" s="29"/>
      <c r="AD305" s="29"/>
      <c r="AE305" s="29"/>
      <c r="AF305" s="29"/>
      <c r="AG305" s="105"/>
      <c r="AH305" s="29"/>
      <c r="AI305" s="29"/>
      <c r="AJ305" s="29"/>
    </row>
    <row r="306" spans="1:36" x14ac:dyDescent="0.35">
      <c r="A306" s="102"/>
      <c r="B306" s="94"/>
      <c r="C306" s="95"/>
      <c r="D306" s="29"/>
      <c r="E306" s="29"/>
      <c r="F306" s="29"/>
      <c r="G306" s="29"/>
      <c r="H306" s="29"/>
      <c r="I306" s="29"/>
      <c r="J306" s="29"/>
      <c r="K306" s="29"/>
      <c r="L306" s="29"/>
      <c r="M306" s="29"/>
      <c r="N306" s="29"/>
      <c r="O306" s="29"/>
      <c r="P306" s="29"/>
      <c r="Q306" s="29"/>
      <c r="R306" s="29"/>
      <c r="S306" s="29"/>
      <c r="T306" s="29"/>
      <c r="U306" s="29"/>
      <c r="V306" s="29"/>
      <c r="W306" s="29"/>
      <c r="X306" s="29"/>
      <c r="Y306" s="29"/>
      <c r="Z306" s="29"/>
      <c r="AA306" s="29"/>
      <c r="AB306" s="29"/>
      <c r="AC306" s="29"/>
      <c r="AD306" s="29"/>
      <c r="AE306" s="29"/>
      <c r="AF306" s="29"/>
      <c r="AG306" s="105"/>
      <c r="AH306" s="29"/>
      <c r="AI306" s="29"/>
      <c r="AJ306" s="29"/>
    </row>
    <row r="307" spans="1:36" x14ac:dyDescent="0.35">
      <c r="A307" s="102"/>
      <c r="B307" s="94"/>
      <c r="C307" s="189" t="s">
        <v>90</v>
      </c>
      <c r="D307" s="190"/>
      <c r="E307" s="190"/>
      <c r="F307" s="190"/>
      <c r="G307" s="190"/>
      <c r="H307" s="190"/>
      <c r="I307" s="190"/>
      <c r="J307" s="190"/>
      <c r="K307" s="190"/>
      <c r="L307" s="190"/>
      <c r="M307" s="29"/>
      <c r="N307" s="29"/>
      <c r="O307" s="29"/>
      <c r="P307" s="29"/>
      <c r="Q307" s="29"/>
      <c r="R307" s="29"/>
      <c r="S307" s="29"/>
      <c r="T307" s="29"/>
      <c r="U307" s="29"/>
      <c r="V307" s="29"/>
      <c r="W307" s="29"/>
      <c r="X307" s="29"/>
      <c r="Y307" s="29"/>
      <c r="Z307" s="29"/>
      <c r="AA307" s="29"/>
      <c r="AB307" s="29"/>
      <c r="AC307" s="29"/>
      <c r="AD307" s="29"/>
      <c r="AE307" s="29"/>
      <c r="AF307" s="29"/>
      <c r="AG307" s="105"/>
      <c r="AH307" s="29"/>
      <c r="AI307" s="29"/>
      <c r="AJ307" s="29"/>
    </row>
    <row r="308" spans="1:36" x14ac:dyDescent="0.35">
      <c r="A308" s="102"/>
      <c r="B308" s="94"/>
      <c r="C308" s="97" t="s">
        <v>69</v>
      </c>
      <c r="D308" s="93">
        <f t="shared" ref="D308:L308" si="32">COUNTGRADE(D7:D285,"A")</f>
        <v>14</v>
      </c>
      <c r="E308" s="93">
        <f t="shared" si="32"/>
        <v>14</v>
      </c>
      <c r="F308" s="93">
        <f t="shared" si="32"/>
        <v>103</v>
      </c>
      <c r="G308" s="93">
        <f t="shared" si="32"/>
        <v>17</v>
      </c>
      <c r="H308" s="93">
        <f t="shared" si="32"/>
        <v>32</v>
      </c>
      <c r="I308" s="93">
        <f t="shared" si="32"/>
        <v>61</v>
      </c>
      <c r="J308" s="93">
        <f t="shared" si="32"/>
        <v>116</v>
      </c>
      <c r="K308" s="93">
        <f t="shared" si="32"/>
        <v>57</v>
      </c>
      <c r="L308" s="93">
        <f t="shared" si="32"/>
        <v>0</v>
      </c>
      <c r="M308" s="29"/>
      <c r="N308" s="29"/>
      <c r="O308" s="29"/>
      <c r="P308" s="29"/>
      <c r="Q308" s="29"/>
      <c r="R308" s="29"/>
      <c r="S308" s="29"/>
      <c r="T308" s="29"/>
      <c r="U308" s="29"/>
      <c r="V308" s="29"/>
      <c r="W308" s="29"/>
      <c r="X308" s="29"/>
      <c r="Y308" s="29"/>
      <c r="Z308" s="29"/>
      <c r="AA308" s="29"/>
      <c r="AB308" s="29"/>
      <c r="AC308" s="29"/>
      <c r="AD308" s="29"/>
      <c r="AE308" s="29"/>
      <c r="AF308" s="29"/>
      <c r="AG308" s="105"/>
      <c r="AH308" s="29"/>
      <c r="AI308" s="29"/>
      <c r="AJ308" s="29"/>
    </row>
    <row r="309" spans="1:36" x14ac:dyDescent="0.35">
      <c r="A309" s="102"/>
      <c r="B309" s="94"/>
      <c r="C309" s="97" t="s">
        <v>67</v>
      </c>
      <c r="D309" s="93">
        <f t="shared" ref="D309:L309" si="33">COUNTGRADE(D7:D285,"B")</f>
        <v>38</v>
      </c>
      <c r="E309" s="93">
        <f t="shared" si="33"/>
        <v>33</v>
      </c>
      <c r="F309" s="93">
        <f t="shared" si="33"/>
        <v>43</v>
      </c>
      <c r="G309" s="93">
        <f t="shared" si="33"/>
        <v>83</v>
      </c>
      <c r="H309" s="93">
        <f t="shared" si="33"/>
        <v>47</v>
      </c>
      <c r="I309" s="93">
        <f t="shared" si="33"/>
        <v>68</v>
      </c>
      <c r="J309" s="93">
        <f t="shared" si="33"/>
        <v>35</v>
      </c>
      <c r="K309" s="93">
        <f t="shared" si="33"/>
        <v>82</v>
      </c>
      <c r="L309" s="93">
        <f t="shared" si="33"/>
        <v>0</v>
      </c>
      <c r="M309" s="29"/>
      <c r="N309" s="29"/>
      <c r="O309" s="29"/>
      <c r="P309" s="29"/>
      <c r="Q309" s="29"/>
      <c r="R309" s="29"/>
      <c r="S309" s="29"/>
      <c r="T309" s="29"/>
      <c r="U309" s="29"/>
      <c r="V309" s="29"/>
      <c r="W309" s="29"/>
      <c r="X309" s="29"/>
      <c r="Y309" s="29"/>
      <c r="Z309" s="29"/>
      <c r="AA309" s="29"/>
      <c r="AB309" s="29"/>
      <c r="AC309" s="29"/>
      <c r="AD309" s="29"/>
      <c r="AE309" s="29"/>
      <c r="AF309" s="29"/>
      <c r="AG309" s="105"/>
      <c r="AH309" s="29"/>
      <c r="AI309" s="29"/>
      <c r="AJ309" s="29"/>
    </row>
    <row r="310" spans="1:36" x14ac:dyDescent="0.35">
      <c r="A310" s="102"/>
      <c r="B310" s="94"/>
      <c r="C310" s="97" t="s">
        <v>68</v>
      </c>
      <c r="D310" s="93">
        <f t="shared" ref="D310:L310" si="34">COUNTGRADE(D7:D285,"C")</f>
        <v>67</v>
      </c>
      <c r="E310" s="93">
        <f t="shared" si="34"/>
        <v>86</v>
      </c>
      <c r="F310" s="93">
        <f t="shared" si="34"/>
        <v>53</v>
      </c>
      <c r="G310" s="93">
        <f t="shared" si="34"/>
        <v>87</v>
      </c>
      <c r="H310" s="93">
        <f t="shared" si="34"/>
        <v>64</v>
      </c>
      <c r="I310" s="93">
        <f t="shared" si="34"/>
        <v>57</v>
      </c>
      <c r="J310" s="93">
        <f t="shared" si="34"/>
        <v>30</v>
      </c>
      <c r="K310" s="93">
        <f t="shared" si="34"/>
        <v>88</v>
      </c>
      <c r="L310" s="93">
        <f t="shared" si="34"/>
        <v>0</v>
      </c>
      <c r="M310" s="29"/>
      <c r="N310" s="29"/>
      <c r="O310" s="29"/>
      <c r="P310" s="29"/>
      <c r="Q310" s="29"/>
      <c r="R310" s="29"/>
      <c r="S310" s="29"/>
      <c r="T310" s="29"/>
      <c r="U310" s="29"/>
      <c r="V310" s="29"/>
      <c r="W310" s="29"/>
      <c r="X310" s="29"/>
      <c r="Y310" s="29"/>
      <c r="Z310" s="29"/>
      <c r="AA310" s="29"/>
      <c r="AB310" s="29"/>
      <c r="AC310" s="29"/>
      <c r="AD310" s="29"/>
      <c r="AE310" s="29"/>
      <c r="AF310" s="29"/>
      <c r="AG310" s="105"/>
      <c r="AH310" s="29"/>
      <c r="AI310" s="29"/>
      <c r="AJ310" s="29"/>
    </row>
    <row r="311" spans="1:36" x14ac:dyDescent="0.35">
      <c r="A311" s="102"/>
      <c r="B311" s="94"/>
      <c r="C311" s="97" t="s">
        <v>71</v>
      </c>
      <c r="D311" s="93">
        <f t="shared" ref="D311:L311" si="35">COUNTGRADE(D7:D198,"D")</f>
        <v>48</v>
      </c>
      <c r="E311" s="93">
        <f t="shared" si="35"/>
        <v>30</v>
      </c>
      <c r="F311" s="93">
        <f t="shared" si="35"/>
        <v>21</v>
      </c>
      <c r="G311" s="93">
        <f t="shared" si="35"/>
        <v>15</v>
      </c>
      <c r="H311" s="93">
        <f t="shared" si="35"/>
        <v>16</v>
      </c>
      <c r="I311" s="93">
        <f t="shared" si="35"/>
        <v>23</v>
      </c>
      <c r="J311" s="93">
        <f t="shared" si="35"/>
        <v>15</v>
      </c>
      <c r="K311" s="93">
        <f t="shared" si="35"/>
        <v>15</v>
      </c>
      <c r="L311" s="93">
        <f t="shared" si="35"/>
        <v>0</v>
      </c>
      <c r="M311" s="29"/>
      <c r="N311" s="29"/>
      <c r="O311" s="29"/>
      <c r="P311" s="29"/>
      <c r="Q311" s="29"/>
      <c r="R311" s="29"/>
      <c r="S311" s="29"/>
      <c r="T311" s="29"/>
      <c r="U311" s="29"/>
      <c r="V311" s="29"/>
      <c r="W311" s="29"/>
      <c r="X311" s="29"/>
      <c r="Y311" s="29"/>
      <c r="Z311" s="29"/>
      <c r="AA311" s="29"/>
      <c r="AB311" s="29"/>
      <c r="AC311" s="29"/>
      <c r="AD311" s="29"/>
      <c r="AE311" s="29"/>
      <c r="AF311" s="29"/>
      <c r="AG311" s="105"/>
      <c r="AH311" s="29"/>
      <c r="AI311" s="29"/>
      <c r="AJ311" s="29"/>
    </row>
    <row r="312" spans="1:36" x14ac:dyDescent="0.35">
      <c r="A312" s="102"/>
      <c r="B312" s="94"/>
      <c r="C312" s="97" t="s">
        <v>72</v>
      </c>
      <c r="D312" s="93">
        <f t="shared" ref="D312:U312" si="36">COUNTGRADE(D7:D285,"E")</f>
        <v>56</v>
      </c>
      <c r="E312" s="93">
        <f t="shared" si="36"/>
        <v>71</v>
      </c>
      <c r="F312" s="93">
        <f t="shared" si="36"/>
        <v>18</v>
      </c>
      <c r="G312" s="93">
        <f t="shared" si="36"/>
        <v>34</v>
      </c>
      <c r="H312" s="93">
        <f t="shared" si="36"/>
        <v>50</v>
      </c>
      <c r="I312" s="93">
        <f t="shared" si="36"/>
        <v>34</v>
      </c>
      <c r="J312" s="93">
        <f t="shared" si="36"/>
        <v>15</v>
      </c>
      <c r="K312" s="93">
        <f t="shared" si="36"/>
        <v>23</v>
      </c>
      <c r="L312" s="93">
        <f t="shared" si="36"/>
        <v>0</v>
      </c>
      <c r="M312" s="93">
        <f t="shared" si="36"/>
        <v>0</v>
      </c>
      <c r="N312" s="93">
        <f t="shared" si="36"/>
        <v>0</v>
      </c>
      <c r="O312" s="93">
        <f t="shared" si="36"/>
        <v>0</v>
      </c>
      <c r="P312" s="93">
        <f t="shared" si="36"/>
        <v>0</v>
      </c>
      <c r="Q312" s="93">
        <f t="shared" si="36"/>
        <v>0</v>
      </c>
      <c r="R312" s="93">
        <f t="shared" si="36"/>
        <v>0</v>
      </c>
      <c r="S312" s="93">
        <f t="shared" si="36"/>
        <v>0</v>
      </c>
      <c r="T312" s="93">
        <f t="shared" si="36"/>
        <v>0</v>
      </c>
      <c r="U312" s="93">
        <f t="shared" si="36"/>
        <v>0</v>
      </c>
      <c r="V312" s="29"/>
      <c r="W312" s="29"/>
      <c r="X312" s="29"/>
      <c r="Y312" s="29"/>
      <c r="Z312" s="29"/>
      <c r="AA312" s="29"/>
      <c r="AB312" s="29"/>
      <c r="AC312" s="29"/>
      <c r="AD312" s="29"/>
      <c r="AE312" s="29"/>
      <c r="AF312" s="29"/>
      <c r="AG312" s="105"/>
      <c r="AH312" s="29"/>
      <c r="AI312" s="29"/>
      <c r="AJ312" s="29"/>
    </row>
    <row r="313" spans="1:36" x14ac:dyDescent="0.35">
      <c r="A313" s="102"/>
      <c r="B313" s="94"/>
      <c r="C313" s="97" t="s">
        <v>70</v>
      </c>
      <c r="D313" s="93">
        <f t="shared" ref="D313:L313" si="37">COUNTGRADE(D7:D285,"F")</f>
        <v>32</v>
      </c>
      <c r="E313" s="93">
        <f t="shared" si="37"/>
        <v>14</v>
      </c>
      <c r="F313" s="93">
        <f t="shared" si="37"/>
        <v>35</v>
      </c>
      <c r="G313" s="93">
        <f t="shared" si="37"/>
        <v>26</v>
      </c>
      <c r="H313" s="93">
        <f t="shared" si="37"/>
        <v>53</v>
      </c>
      <c r="I313" s="93">
        <f t="shared" si="37"/>
        <v>17</v>
      </c>
      <c r="J313" s="93">
        <f t="shared" si="37"/>
        <v>51</v>
      </c>
      <c r="K313" s="93">
        <f t="shared" si="37"/>
        <v>1</v>
      </c>
      <c r="L313" s="93">
        <f t="shared" si="37"/>
        <v>0</v>
      </c>
      <c r="M313" s="29"/>
      <c r="N313" s="29"/>
      <c r="O313" s="29"/>
      <c r="P313" s="29"/>
      <c r="Q313" s="29"/>
      <c r="R313" s="29"/>
      <c r="S313" s="29"/>
      <c r="T313" s="29"/>
      <c r="U313" s="29"/>
      <c r="V313" s="29"/>
      <c r="W313" s="29"/>
      <c r="X313" s="29"/>
      <c r="Y313" s="29"/>
      <c r="Z313" s="29"/>
      <c r="AA313" s="29"/>
      <c r="AB313" s="29"/>
      <c r="AC313" s="29"/>
      <c r="AD313" s="29"/>
      <c r="AE313" s="29"/>
      <c r="AF313" s="29"/>
      <c r="AG313" s="105"/>
      <c r="AH313" s="29"/>
      <c r="AI313" s="29"/>
      <c r="AJ313" s="29"/>
    </row>
    <row r="314" spans="1:36" x14ac:dyDescent="0.35">
      <c r="A314" s="102"/>
      <c r="B314" s="94"/>
      <c r="C314" s="97" t="s">
        <v>91</v>
      </c>
      <c r="D314" s="93">
        <f t="shared" ref="D314:L314" si="38">INC(D7:D285)</f>
        <v>5</v>
      </c>
      <c r="E314" s="93">
        <f t="shared" si="38"/>
        <v>9</v>
      </c>
      <c r="F314" s="93">
        <f t="shared" si="38"/>
        <v>1</v>
      </c>
      <c r="G314" s="93">
        <f t="shared" si="38"/>
        <v>4</v>
      </c>
      <c r="H314" s="93">
        <f t="shared" si="38"/>
        <v>7</v>
      </c>
      <c r="I314" s="93">
        <f t="shared" si="38"/>
        <v>5</v>
      </c>
      <c r="J314" s="93">
        <f t="shared" si="38"/>
        <v>10</v>
      </c>
      <c r="K314" s="93">
        <f t="shared" si="38"/>
        <v>7</v>
      </c>
      <c r="L314" s="93">
        <f t="shared" si="38"/>
        <v>279</v>
      </c>
      <c r="M314" s="29"/>
      <c r="N314" s="29"/>
      <c r="O314" s="29"/>
      <c r="P314" s="29"/>
      <c r="Q314" s="29"/>
      <c r="R314" s="29"/>
      <c r="S314" s="29"/>
      <c r="T314" s="29"/>
      <c r="U314" s="29"/>
      <c r="V314" s="29"/>
      <c r="W314" s="29"/>
      <c r="X314" s="29"/>
      <c r="Y314" s="29"/>
      <c r="Z314" s="29"/>
      <c r="AA314" s="29"/>
      <c r="AB314" s="29"/>
      <c r="AC314" s="29"/>
      <c r="AD314" s="29"/>
      <c r="AE314" s="29"/>
      <c r="AF314" s="29"/>
      <c r="AG314" s="105"/>
      <c r="AH314" s="29"/>
      <c r="AI314" s="29"/>
      <c r="AJ314" s="29"/>
    </row>
    <row r="315" spans="1:36" x14ac:dyDescent="0.35">
      <c r="A315" s="102"/>
      <c r="B315" s="94"/>
      <c r="C315" s="97" t="s">
        <v>92</v>
      </c>
      <c r="D315" s="98">
        <f>SUM(D308:D314)</f>
        <v>260</v>
      </c>
      <c r="E315" s="98">
        <f t="shared" ref="E315:L315" si="39">SUM(E308:E314)</f>
        <v>257</v>
      </c>
      <c r="F315" s="98">
        <f t="shared" si="39"/>
        <v>274</v>
      </c>
      <c r="G315" s="98">
        <f t="shared" si="39"/>
        <v>266</v>
      </c>
      <c r="H315" s="98">
        <f t="shared" si="39"/>
        <v>269</v>
      </c>
      <c r="I315" s="98">
        <f t="shared" si="39"/>
        <v>265</v>
      </c>
      <c r="J315" s="98">
        <f t="shared" si="39"/>
        <v>272</v>
      </c>
      <c r="K315" s="98">
        <f t="shared" si="39"/>
        <v>273</v>
      </c>
      <c r="L315" s="98">
        <f t="shared" si="39"/>
        <v>279</v>
      </c>
      <c r="M315" s="29"/>
      <c r="N315" s="29"/>
      <c r="O315" s="29"/>
      <c r="P315" s="29"/>
      <c r="Q315" s="29"/>
      <c r="R315" s="29"/>
      <c r="S315" s="29"/>
      <c r="T315" s="29"/>
      <c r="U315" s="29"/>
      <c r="V315" s="29"/>
      <c r="W315" s="29"/>
      <c r="X315" s="29"/>
      <c r="Y315" s="29"/>
      <c r="Z315" s="29"/>
      <c r="AA315" s="29"/>
      <c r="AB315" s="29"/>
      <c r="AC315" s="29"/>
      <c r="AD315" s="29"/>
      <c r="AE315" s="29"/>
      <c r="AF315" s="29"/>
      <c r="AG315" s="105"/>
      <c r="AH315" s="29"/>
      <c r="AI315" s="29"/>
      <c r="AJ315" s="29"/>
    </row>
    <row r="316" spans="1:36" x14ac:dyDescent="0.35">
      <c r="A316" s="102"/>
      <c r="B316" s="94"/>
      <c r="C316" s="95"/>
      <c r="D316" s="29"/>
      <c r="E316" s="29"/>
      <c r="F316" s="29"/>
      <c r="G316" s="29"/>
      <c r="H316" s="29"/>
      <c r="I316" s="29"/>
      <c r="J316" s="29"/>
      <c r="K316" s="29"/>
      <c r="L316" s="29"/>
      <c r="M316" s="29"/>
      <c r="N316" s="29"/>
      <c r="O316" s="29"/>
      <c r="P316" s="29"/>
      <c r="Q316" s="29"/>
      <c r="R316" s="29"/>
      <c r="S316" s="29"/>
      <c r="T316" s="29"/>
      <c r="U316" s="29"/>
      <c r="V316" s="29"/>
      <c r="W316" s="29"/>
      <c r="X316" s="29"/>
      <c r="Y316" s="29"/>
      <c r="Z316" s="29"/>
      <c r="AA316" s="29"/>
      <c r="AB316" s="29"/>
      <c r="AC316" s="29"/>
      <c r="AD316" s="29"/>
      <c r="AE316" s="29"/>
      <c r="AF316" s="29"/>
      <c r="AG316" s="105"/>
      <c r="AH316" s="29"/>
      <c r="AI316" s="29"/>
      <c r="AJ316" s="29"/>
    </row>
    <row r="317" spans="1:36" x14ac:dyDescent="0.35">
      <c r="A317" s="102"/>
      <c r="B317" s="94"/>
      <c r="C317" s="95"/>
      <c r="D317" s="29"/>
      <c r="E317" s="29"/>
      <c r="F317" s="29"/>
      <c r="G317" s="29"/>
      <c r="H317" s="29"/>
      <c r="I317" s="29"/>
      <c r="J317" s="29"/>
      <c r="K317" s="29"/>
      <c r="L317" s="29"/>
      <c r="M317" s="29"/>
      <c r="N317" s="29"/>
      <c r="O317" s="29"/>
      <c r="P317" s="29"/>
      <c r="Q317" s="29"/>
      <c r="R317" s="29"/>
      <c r="S317" s="29"/>
      <c r="T317" s="29"/>
      <c r="U317" s="29"/>
      <c r="V317" s="29"/>
      <c r="W317" s="29"/>
      <c r="X317" s="29"/>
      <c r="Y317" s="29"/>
      <c r="Z317" s="29"/>
      <c r="AA317" s="29"/>
      <c r="AB317" s="29"/>
      <c r="AC317" s="29"/>
      <c r="AD317" s="29"/>
      <c r="AE317" s="29"/>
      <c r="AF317" s="29"/>
      <c r="AG317" s="105"/>
      <c r="AH317" s="29"/>
      <c r="AI317" s="29"/>
      <c r="AJ317" s="29"/>
    </row>
    <row r="318" spans="1:36" x14ac:dyDescent="0.35">
      <c r="A318" s="102"/>
      <c r="B318" s="94"/>
      <c r="C318" s="95"/>
      <c r="D318" s="29"/>
      <c r="E318" s="29"/>
      <c r="F318" s="29"/>
      <c r="G318" s="29"/>
      <c r="H318" s="29"/>
      <c r="I318" s="29"/>
      <c r="J318" s="29"/>
      <c r="K318" s="29"/>
      <c r="L318" s="29"/>
      <c r="M318" s="29"/>
      <c r="N318" s="29"/>
      <c r="O318" s="29"/>
      <c r="P318" s="29"/>
      <c r="Q318" s="29"/>
      <c r="R318" s="29"/>
      <c r="S318" s="29"/>
      <c r="T318" s="29"/>
      <c r="U318" s="29"/>
      <c r="V318" s="29"/>
      <c r="W318" s="29"/>
      <c r="X318" s="29"/>
      <c r="Y318" s="29"/>
      <c r="Z318" s="29"/>
      <c r="AA318" s="29"/>
      <c r="AB318" s="29"/>
      <c r="AC318" s="29"/>
      <c r="AD318" s="29"/>
      <c r="AE318" s="29"/>
      <c r="AF318" s="29"/>
      <c r="AG318" s="105"/>
      <c r="AH318" s="29"/>
      <c r="AI318" s="29"/>
      <c r="AJ318" s="29"/>
    </row>
    <row r="319" spans="1:36" x14ac:dyDescent="0.35">
      <c r="A319" s="102"/>
      <c r="B319" s="94"/>
      <c r="C319" s="95"/>
      <c r="D319" s="29"/>
      <c r="E319" s="29"/>
      <c r="F319" s="29"/>
      <c r="G319" s="29"/>
      <c r="H319" s="29"/>
      <c r="I319" s="29"/>
      <c r="J319" s="29"/>
      <c r="K319" s="29"/>
      <c r="L319" s="29"/>
      <c r="M319" s="29"/>
      <c r="N319" s="29"/>
      <c r="O319" s="29"/>
      <c r="P319" s="29"/>
      <c r="Q319" s="29"/>
      <c r="R319" s="29"/>
      <c r="S319" s="29"/>
      <c r="T319" s="29"/>
      <c r="U319" s="29"/>
      <c r="V319" s="29"/>
      <c r="W319" s="29"/>
      <c r="X319" s="29"/>
      <c r="Y319" s="29"/>
      <c r="Z319" s="29"/>
      <c r="AA319" s="29"/>
      <c r="AB319" s="29"/>
      <c r="AC319" s="29"/>
      <c r="AD319" s="29"/>
      <c r="AE319" s="29"/>
      <c r="AF319" s="29"/>
      <c r="AG319" s="105"/>
      <c r="AH319" s="29"/>
      <c r="AI319" s="29"/>
      <c r="AJ319" s="29"/>
    </row>
    <row r="320" spans="1:36" x14ac:dyDescent="0.35">
      <c r="A320" s="102"/>
      <c r="B320" s="94"/>
      <c r="C320" s="95"/>
      <c r="D320" s="29"/>
      <c r="E320" s="29"/>
      <c r="F320" s="29"/>
      <c r="G320" s="29"/>
      <c r="H320" s="29"/>
      <c r="I320" s="29"/>
      <c r="J320" s="29"/>
      <c r="K320" s="29"/>
      <c r="L320" s="29"/>
      <c r="M320" s="29"/>
      <c r="N320" s="29"/>
      <c r="O320" s="29"/>
      <c r="P320" s="29"/>
      <c r="Q320" s="29"/>
      <c r="R320" s="29"/>
      <c r="S320" s="29"/>
      <c r="T320" s="29"/>
      <c r="U320" s="29"/>
      <c r="V320" s="29"/>
      <c r="W320" s="29"/>
      <c r="X320" s="29"/>
      <c r="Y320" s="29"/>
      <c r="Z320" s="29"/>
      <c r="AA320" s="29"/>
      <c r="AB320" s="29"/>
      <c r="AC320" s="29"/>
      <c r="AD320" s="29"/>
      <c r="AE320" s="29"/>
      <c r="AF320" s="29"/>
      <c r="AG320" s="105"/>
      <c r="AH320" s="29"/>
      <c r="AI320" s="29"/>
      <c r="AJ320" s="29"/>
    </row>
    <row r="321" spans="1:36" x14ac:dyDescent="0.35">
      <c r="A321" s="102"/>
      <c r="B321" s="94"/>
      <c r="C321" s="95"/>
      <c r="D321" s="29"/>
      <c r="E321" s="29"/>
      <c r="F321" s="29"/>
      <c r="G321" s="29"/>
      <c r="H321" s="29"/>
      <c r="I321" s="29"/>
      <c r="J321" s="29"/>
      <c r="K321" s="29"/>
      <c r="L321" s="29"/>
      <c r="M321" s="29"/>
      <c r="N321" s="29"/>
      <c r="O321" s="29"/>
      <c r="P321" s="29"/>
      <c r="Q321" s="29"/>
      <c r="R321" s="29"/>
      <c r="S321" s="29"/>
      <c r="T321" s="29"/>
      <c r="U321" s="29"/>
      <c r="V321" s="29"/>
      <c r="W321" s="29"/>
      <c r="X321" s="29"/>
      <c r="Y321" s="29"/>
      <c r="Z321" s="29"/>
      <c r="AA321" s="29"/>
      <c r="AB321" s="29"/>
      <c r="AC321" s="29"/>
      <c r="AD321" s="29"/>
      <c r="AE321" s="29"/>
      <c r="AF321" s="29"/>
      <c r="AG321" s="105"/>
      <c r="AH321" s="29"/>
      <c r="AI321" s="29"/>
      <c r="AJ321" s="29"/>
    </row>
    <row r="322" spans="1:36" x14ac:dyDescent="0.35">
      <c r="A322" s="102"/>
      <c r="B322" s="94"/>
      <c r="C322" s="95"/>
      <c r="D322" s="29"/>
      <c r="E322" s="29"/>
      <c r="F322" s="29"/>
      <c r="G322" s="29"/>
      <c r="H322" s="29"/>
      <c r="I322" s="29"/>
      <c r="J322" s="29"/>
      <c r="K322" s="29"/>
      <c r="L322" s="29"/>
      <c r="M322" s="29"/>
      <c r="N322" s="29"/>
      <c r="O322" s="29"/>
      <c r="P322" s="29"/>
      <c r="Q322" s="29"/>
      <c r="R322" s="29"/>
      <c r="S322" s="29"/>
      <c r="T322" s="29"/>
      <c r="U322" s="29"/>
      <c r="V322" s="29"/>
      <c r="W322" s="29"/>
      <c r="X322" s="29"/>
      <c r="Y322" s="29"/>
      <c r="Z322" s="29"/>
      <c r="AA322" s="29"/>
      <c r="AB322" s="29"/>
      <c r="AC322" s="29"/>
      <c r="AD322" s="29"/>
      <c r="AE322" s="29"/>
      <c r="AF322" s="29"/>
      <c r="AG322" s="105"/>
      <c r="AH322" s="29"/>
      <c r="AI322" s="29"/>
      <c r="AJ322" s="29"/>
    </row>
    <row r="323" spans="1:36" x14ac:dyDescent="0.35">
      <c r="A323" s="102"/>
      <c r="B323" s="94"/>
      <c r="C323" s="95"/>
      <c r="D323" s="29"/>
      <c r="E323" s="29"/>
      <c r="F323" s="29"/>
      <c r="G323" s="29"/>
      <c r="H323" s="29"/>
      <c r="I323" s="29"/>
      <c r="J323" s="29"/>
      <c r="K323" s="29"/>
      <c r="L323" s="29"/>
      <c r="M323" s="29"/>
      <c r="N323" s="29"/>
      <c r="O323" s="29"/>
      <c r="P323" s="29"/>
      <c r="Q323" s="29"/>
      <c r="R323" s="29"/>
      <c r="S323" s="29"/>
      <c r="T323" s="29"/>
      <c r="U323" s="29"/>
      <c r="V323" s="29"/>
      <c r="W323" s="29"/>
      <c r="X323" s="29"/>
      <c r="Y323" s="29"/>
      <c r="Z323" s="29"/>
      <c r="AA323" s="29"/>
      <c r="AB323" s="29"/>
      <c r="AC323" s="29"/>
      <c r="AD323" s="29"/>
      <c r="AE323" s="29"/>
      <c r="AF323" s="29"/>
      <c r="AG323" s="105"/>
      <c r="AH323" s="29"/>
      <c r="AI323" s="29"/>
      <c r="AJ323" s="29"/>
    </row>
    <row r="324" spans="1:36" x14ac:dyDescent="0.35">
      <c r="A324" s="102"/>
      <c r="B324" s="94"/>
      <c r="C324" s="95"/>
      <c r="D324" s="29"/>
      <c r="E324" s="29"/>
      <c r="F324" s="29"/>
      <c r="G324" s="29"/>
      <c r="H324" s="29"/>
      <c r="I324" s="29"/>
      <c r="J324" s="29"/>
      <c r="K324" s="29"/>
      <c r="L324" s="29"/>
      <c r="M324" s="29"/>
      <c r="N324" s="29"/>
      <c r="O324" s="29"/>
      <c r="P324" s="29"/>
      <c r="Q324" s="29"/>
      <c r="R324" s="29"/>
      <c r="S324" s="29"/>
      <c r="T324" s="29"/>
      <c r="U324" s="29"/>
      <c r="V324" s="29"/>
      <c r="W324" s="29"/>
      <c r="X324" s="29"/>
      <c r="Y324" s="29"/>
      <c r="Z324" s="29"/>
      <c r="AA324" s="29"/>
      <c r="AB324" s="29"/>
      <c r="AC324" s="29"/>
      <c r="AD324" s="29"/>
      <c r="AE324" s="29"/>
      <c r="AF324" s="29"/>
      <c r="AG324" s="105"/>
      <c r="AH324" s="29"/>
      <c r="AI324" s="29"/>
      <c r="AJ324" s="29"/>
    </row>
    <row r="325" spans="1:36" x14ac:dyDescent="0.35">
      <c r="A325" s="102"/>
      <c r="B325" s="94"/>
      <c r="C325" s="95"/>
      <c r="D325" s="29"/>
      <c r="E325" s="29"/>
      <c r="F325" s="29"/>
      <c r="G325" s="29"/>
      <c r="H325" s="29"/>
      <c r="I325" s="29"/>
      <c r="J325" s="29"/>
      <c r="K325" s="29"/>
      <c r="L325" s="29"/>
      <c r="M325" s="29"/>
      <c r="N325" s="29"/>
      <c r="O325" s="29"/>
      <c r="P325" s="29"/>
      <c r="Q325" s="29"/>
      <c r="R325" s="29"/>
      <c r="S325" s="29"/>
      <c r="T325" s="29"/>
      <c r="U325" s="29"/>
      <c r="V325" s="29"/>
      <c r="W325" s="29"/>
      <c r="X325" s="29"/>
      <c r="Y325" s="29"/>
      <c r="Z325" s="29"/>
      <c r="AA325" s="29"/>
      <c r="AB325" s="29"/>
      <c r="AC325" s="29"/>
      <c r="AD325" s="29"/>
      <c r="AE325" s="29"/>
      <c r="AF325" s="29"/>
      <c r="AG325" s="105"/>
      <c r="AH325" s="29"/>
      <c r="AI325" s="29"/>
      <c r="AJ325" s="29"/>
    </row>
    <row r="326" spans="1:36" x14ac:dyDescent="0.35">
      <c r="A326" s="102"/>
      <c r="B326" s="94"/>
      <c r="C326" s="95"/>
      <c r="D326" s="29"/>
      <c r="E326" s="29"/>
      <c r="F326" s="29"/>
      <c r="G326" s="29"/>
      <c r="H326" s="29"/>
      <c r="I326" s="29"/>
      <c r="J326" s="29"/>
      <c r="K326" s="29"/>
      <c r="L326" s="29"/>
      <c r="M326" s="29"/>
      <c r="N326" s="29"/>
      <c r="O326" s="29"/>
      <c r="P326" s="29"/>
      <c r="Q326" s="29"/>
      <c r="R326" s="29"/>
      <c r="S326" s="29"/>
      <c r="T326" s="29"/>
      <c r="U326" s="29"/>
      <c r="V326" s="29"/>
      <c r="W326" s="29"/>
      <c r="X326" s="29"/>
      <c r="Y326" s="29"/>
      <c r="Z326" s="29"/>
      <c r="AA326" s="29"/>
      <c r="AB326" s="29"/>
      <c r="AC326" s="29"/>
      <c r="AD326" s="29"/>
      <c r="AE326" s="29"/>
      <c r="AF326" s="29"/>
      <c r="AG326" s="105"/>
      <c r="AH326" s="29"/>
      <c r="AI326" s="29"/>
      <c r="AJ326" s="29"/>
    </row>
    <row r="327" spans="1:36" x14ac:dyDescent="0.35">
      <c r="A327" s="102"/>
      <c r="B327" s="94"/>
      <c r="C327" s="95"/>
      <c r="D327" s="29"/>
      <c r="E327" s="29"/>
      <c r="F327" s="29"/>
      <c r="G327" s="29"/>
      <c r="H327" s="29"/>
      <c r="I327" s="29"/>
      <c r="J327" s="29"/>
      <c r="K327" s="29"/>
      <c r="L327" s="29"/>
      <c r="M327" s="29"/>
      <c r="N327" s="29"/>
      <c r="O327" s="29"/>
      <c r="P327" s="29"/>
      <c r="Q327" s="29"/>
      <c r="R327" s="29"/>
      <c r="S327" s="29"/>
      <c r="T327" s="29"/>
      <c r="U327" s="29"/>
      <c r="V327" s="29"/>
      <c r="W327" s="29"/>
      <c r="X327" s="29"/>
      <c r="Y327" s="29"/>
      <c r="Z327" s="29"/>
      <c r="AA327" s="29"/>
      <c r="AB327" s="29"/>
      <c r="AC327" s="29"/>
      <c r="AD327" s="29"/>
      <c r="AE327" s="29"/>
      <c r="AF327" s="29"/>
      <c r="AG327" s="105"/>
      <c r="AH327" s="29"/>
      <c r="AI327" s="29"/>
      <c r="AJ327" s="29"/>
    </row>
    <row r="328" spans="1:36" x14ac:dyDescent="0.35">
      <c r="A328" s="102"/>
      <c r="B328" s="94"/>
      <c r="C328" s="95"/>
      <c r="D328" s="29"/>
      <c r="E328" s="29"/>
      <c r="F328" s="29"/>
      <c r="G328" s="29"/>
      <c r="H328" s="29"/>
      <c r="I328" s="29"/>
      <c r="J328" s="29"/>
      <c r="K328" s="29"/>
      <c r="L328" s="29"/>
      <c r="M328" s="29"/>
      <c r="N328" s="29"/>
      <c r="O328" s="29"/>
      <c r="P328" s="29"/>
      <c r="Q328" s="29"/>
      <c r="R328" s="29"/>
      <c r="S328" s="29"/>
      <c r="T328" s="29"/>
      <c r="U328" s="29"/>
      <c r="V328" s="29"/>
      <c r="W328" s="29"/>
      <c r="X328" s="29"/>
      <c r="Y328" s="29"/>
      <c r="Z328" s="29"/>
      <c r="AA328" s="29"/>
      <c r="AB328" s="29"/>
      <c r="AC328" s="29"/>
      <c r="AD328" s="29"/>
      <c r="AE328" s="29"/>
      <c r="AF328" s="29"/>
      <c r="AG328" s="105"/>
      <c r="AH328" s="29"/>
      <c r="AI328" s="29"/>
      <c r="AJ328" s="29"/>
    </row>
    <row r="329" spans="1:36" x14ac:dyDescent="0.35">
      <c r="A329" s="102"/>
      <c r="B329" s="94"/>
      <c r="C329" s="95"/>
      <c r="D329" s="29"/>
      <c r="E329" s="29"/>
      <c r="F329" s="29"/>
      <c r="G329" s="29"/>
      <c r="H329" s="29"/>
      <c r="I329" s="29"/>
      <c r="J329" s="29"/>
      <c r="K329" s="29"/>
      <c r="L329" s="29"/>
      <c r="M329" s="29"/>
      <c r="N329" s="29"/>
      <c r="O329" s="29"/>
      <c r="P329" s="29"/>
      <c r="Q329" s="29"/>
      <c r="R329" s="29"/>
      <c r="S329" s="29"/>
      <c r="T329" s="29"/>
      <c r="U329" s="29"/>
      <c r="V329" s="29"/>
      <c r="W329" s="29"/>
      <c r="X329" s="29"/>
      <c r="Y329" s="29"/>
      <c r="Z329" s="29"/>
      <c r="AA329" s="29"/>
      <c r="AB329" s="29"/>
      <c r="AC329" s="29"/>
      <c r="AD329" s="29"/>
      <c r="AE329" s="29"/>
      <c r="AF329" s="29"/>
      <c r="AG329" s="105"/>
      <c r="AH329" s="29"/>
      <c r="AI329" s="29"/>
      <c r="AJ329" s="29"/>
    </row>
    <row r="330" spans="1:36" x14ac:dyDescent="0.35">
      <c r="A330" s="102"/>
      <c r="B330" s="94"/>
      <c r="C330" s="95"/>
      <c r="D330" s="29"/>
      <c r="E330" s="29"/>
      <c r="F330" s="29"/>
      <c r="G330" s="29"/>
      <c r="H330" s="29"/>
      <c r="I330" s="29"/>
      <c r="J330" s="29"/>
      <c r="K330" s="29"/>
      <c r="L330" s="29"/>
      <c r="M330" s="29"/>
      <c r="N330" s="29"/>
      <c r="O330" s="29"/>
      <c r="P330" s="29"/>
      <c r="Q330" s="29"/>
      <c r="R330" s="29"/>
      <c r="S330" s="29"/>
      <c r="T330" s="29"/>
      <c r="U330" s="29"/>
      <c r="V330" s="29"/>
      <c r="W330" s="29"/>
      <c r="X330" s="29"/>
      <c r="Y330" s="29"/>
      <c r="Z330" s="29"/>
      <c r="AA330" s="29"/>
      <c r="AB330" s="29"/>
      <c r="AC330" s="29"/>
      <c r="AD330" s="29"/>
      <c r="AE330" s="29"/>
      <c r="AF330" s="29"/>
      <c r="AG330" s="105"/>
      <c r="AH330" s="29"/>
      <c r="AI330" s="29"/>
      <c r="AJ330" s="29"/>
    </row>
    <row r="331" spans="1:36" x14ac:dyDescent="0.35">
      <c r="A331" s="102"/>
      <c r="B331" s="94"/>
      <c r="C331" s="95"/>
      <c r="D331" s="29"/>
      <c r="E331" s="29"/>
      <c r="F331" s="29"/>
      <c r="G331" s="29"/>
      <c r="H331" s="29"/>
      <c r="I331" s="29"/>
      <c r="J331" s="29"/>
      <c r="K331" s="29"/>
      <c r="L331" s="29"/>
      <c r="M331" s="29"/>
      <c r="N331" s="29"/>
      <c r="O331" s="29"/>
      <c r="P331" s="29"/>
      <c r="Q331" s="29"/>
      <c r="R331" s="29"/>
      <c r="S331" s="29"/>
      <c r="T331" s="29"/>
      <c r="U331" s="29"/>
      <c r="V331" s="29"/>
      <c r="W331" s="29"/>
      <c r="X331" s="29"/>
      <c r="Y331" s="29"/>
      <c r="Z331" s="29"/>
      <c r="AA331" s="29"/>
      <c r="AB331" s="29"/>
      <c r="AC331" s="29"/>
      <c r="AD331" s="29"/>
      <c r="AE331" s="29"/>
      <c r="AF331" s="29"/>
      <c r="AG331" s="105"/>
      <c r="AH331" s="29"/>
      <c r="AI331" s="29"/>
      <c r="AJ331" s="29"/>
    </row>
    <row r="332" spans="1:36" x14ac:dyDescent="0.35">
      <c r="A332" s="102"/>
      <c r="B332" s="94"/>
      <c r="C332" s="95"/>
      <c r="D332" s="29"/>
      <c r="E332" s="29"/>
      <c r="F332" s="29"/>
      <c r="G332" s="29"/>
      <c r="H332" s="29"/>
      <c r="I332" s="29"/>
      <c r="J332" s="29"/>
      <c r="K332" s="29"/>
      <c r="L332" s="29"/>
      <c r="M332" s="29"/>
      <c r="N332" s="29"/>
      <c r="O332" s="29"/>
      <c r="P332" s="29"/>
      <c r="Q332" s="29"/>
      <c r="R332" s="29"/>
      <c r="S332" s="29"/>
      <c r="T332" s="29"/>
      <c r="U332" s="29"/>
      <c r="V332" s="29"/>
      <c r="W332" s="29"/>
      <c r="X332" s="29"/>
      <c r="Y332" s="29"/>
      <c r="Z332" s="29"/>
      <c r="AA332" s="29"/>
      <c r="AB332" s="29"/>
      <c r="AC332" s="29"/>
      <c r="AD332" s="29"/>
      <c r="AE332" s="29"/>
      <c r="AF332" s="29"/>
      <c r="AG332" s="105"/>
      <c r="AH332" s="29"/>
      <c r="AI332" s="29"/>
      <c r="AJ332" s="29"/>
    </row>
    <row r="333" spans="1:36" x14ac:dyDescent="0.35">
      <c r="A333" s="102"/>
      <c r="B333" s="94"/>
      <c r="C333" s="95"/>
      <c r="D333" s="29"/>
      <c r="E333" s="29"/>
      <c r="F333" s="29"/>
      <c r="G333" s="29"/>
      <c r="H333" s="29"/>
      <c r="I333" s="29"/>
      <c r="J333" s="29"/>
      <c r="K333" s="29"/>
      <c r="L333" s="29"/>
      <c r="M333" s="29"/>
      <c r="N333" s="29"/>
      <c r="O333" s="29"/>
      <c r="P333" s="29"/>
      <c r="Q333" s="29"/>
      <c r="R333" s="29"/>
      <c r="S333" s="29"/>
      <c r="T333" s="29"/>
      <c r="U333" s="29"/>
      <c r="V333" s="29"/>
      <c r="W333" s="29"/>
      <c r="X333" s="29"/>
      <c r="Y333" s="29"/>
      <c r="Z333" s="29"/>
      <c r="AA333" s="29"/>
      <c r="AB333" s="29"/>
      <c r="AC333" s="29"/>
      <c r="AD333" s="29"/>
      <c r="AE333" s="29"/>
      <c r="AF333" s="29"/>
      <c r="AG333" s="105"/>
      <c r="AH333" s="29"/>
      <c r="AI333" s="29"/>
      <c r="AJ333" s="29"/>
    </row>
    <row r="334" spans="1:36" x14ac:dyDescent="0.35">
      <c r="A334" s="102"/>
      <c r="B334" s="94"/>
      <c r="C334" s="95"/>
      <c r="D334" s="29"/>
      <c r="E334" s="29"/>
      <c r="F334" s="29"/>
      <c r="G334" s="29"/>
      <c r="H334" s="29"/>
      <c r="I334" s="29"/>
      <c r="J334" s="29"/>
      <c r="K334" s="29"/>
      <c r="L334" s="29"/>
      <c r="M334" s="29"/>
      <c r="N334" s="29"/>
      <c r="O334" s="29"/>
      <c r="P334" s="29"/>
      <c r="Q334" s="29"/>
      <c r="R334" s="29"/>
      <c r="S334" s="29"/>
      <c r="T334" s="29"/>
      <c r="U334" s="29"/>
      <c r="V334" s="29"/>
      <c r="W334" s="29"/>
      <c r="X334" s="29"/>
      <c r="Y334" s="29"/>
      <c r="Z334" s="29"/>
      <c r="AA334" s="29"/>
      <c r="AB334" s="29"/>
      <c r="AC334" s="29"/>
      <c r="AD334" s="29"/>
      <c r="AE334" s="29"/>
      <c r="AF334" s="29"/>
      <c r="AG334" s="105"/>
      <c r="AH334" s="29"/>
      <c r="AI334" s="29"/>
      <c r="AJ334" s="29"/>
    </row>
    <row r="335" spans="1:36" x14ac:dyDescent="0.35">
      <c r="A335" s="102"/>
      <c r="B335" s="94"/>
      <c r="C335" s="95"/>
      <c r="D335" s="29"/>
      <c r="E335" s="29"/>
      <c r="F335" s="29"/>
      <c r="G335" s="29"/>
      <c r="H335" s="29"/>
      <c r="I335" s="29"/>
      <c r="J335" s="29"/>
      <c r="K335" s="29"/>
      <c r="L335" s="29"/>
      <c r="M335" s="29"/>
      <c r="N335" s="29"/>
      <c r="O335" s="29"/>
      <c r="P335" s="29"/>
      <c r="Q335" s="29"/>
      <c r="R335" s="29"/>
      <c r="S335" s="29"/>
      <c r="T335" s="29"/>
      <c r="U335" s="29"/>
      <c r="V335" s="29"/>
      <c r="W335" s="29"/>
      <c r="X335" s="29"/>
      <c r="Y335" s="29"/>
      <c r="Z335" s="29"/>
      <c r="AA335" s="29"/>
      <c r="AB335" s="29"/>
      <c r="AC335" s="29"/>
      <c r="AD335" s="29"/>
      <c r="AE335" s="29"/>
      <c r="AF335" s="29"/>
      <c r="AG335" s="105"/>
      <c r="AH335" s="29"/>
      <c r="AI335" s="29"/>
      <c r="AJ335" s="29"/>
    </row>
    <row r="336" spans="1:36" x14ac:dyDescent="0.35">
      <c r="A336" s="102"/>
      <c r="B336" s="94"/>
      <c r="C336" s="95"/>
      <c r="D336" s="29"/>
      <c r="E336" s="29"/>
      <c r="F336" s="29"/>
      <c r="G336" s="29"/>
      <c r="H336" s="29"/>
      <c r="I336" s="29"/>
      <c r="J336" s="29"/>
      <c r="K336" s="29"/>
      <c r="L336" s="29"/>
      <c r="M336" s="29"/>
      <c r="N336" s="29"/>
      <c r="O336" s="29"/>
      <c r="P336" s="29"/>
      <c r="Q336" s="29"/>
      <c r="R336" s="29"/>
      <c r="S336" s="29"/>
      <c r="T336" s="29"/>
      <c r="U336" s="29"/>
      <c r="V336" s="29"/>
      <c r="W336" s="29"/>
      <c r="X336" s="29"/>
      <c r="Y336" s="29"/>
      <c r="Z336" s="29"/>
      <c r="AA336" s="29"/>
      <c r="AB336" s="29"/>
      <c r="AC336" s="29"/>
      <c r="AD336" s="29"/>
      <c r="AE336" s="29"/>
      <c r="AF336" s="29"/>
      <c r="AG336" s="105"/>
      <c r="AH336" s="29"/>
      <c r="AI336" s="29"/>
      <c r="AJ336" s="29"/>
    </row>
    <row r="337" spans="1:36" x14ac:dyDescent="0.35">
      <c r="A337" s="102"/>
      <c r="B337" s="94"/>
      <c r="C337" s="95"/>
      <c r="D337" s="29"/>
      <c r="E337" s="29"/>
      <c r="F337" s="29"/>
      <c r="G337" s="29"/>
      <c r="H337" s="29"/>
      <c r="I337" s="29"/>
      <c r="J337" s="29"/>
      <c r="K337" s="29"/>
      <c r="L337" s="29"/>
      <c r="M337" s="29"/>
      <c r="N337" s="29"/>
      <c r="O337" s="29"/>
      <c r="P337" s="29"/>
      <c r="Q337" s="29"/>
      <c r="R337" s="29"/>
      <c r="S337" s="29"/>
      <c r="T337" s="29"/>
      <c r="U337" s="29"/>
      <c r="V337" s="29"/>
      <c r="W337" s="29"/>
      <c r="X337" s="29"/>
      <c r="Y337" s="29"/>
      <c r="Z337" s="29"/>
      <c r="AA337" s="29"/>
      <c r="AB337" s="29"/>
      <c r="AC337" s="29"/>
      <c r="AD337" s="29"/>
      <c r="AE337" s="29"/>
      <c r="AF337" s="29"/>
      <c r="AG337" s="105"/>
      <c r="AH337" s="29"/>
      <c r="AI337" s="29"/>
      <c r="AJ337" s="29"/>
    </row>
    <row r="338" spans="1:36" x14ac:dyDescent="0.35">
      <c r="A338" s="102"/>
      <c r="B338" s="94"/>
      <c r="C338" s="95"/>
      <c r="D338" s="29"/>
      <c r="E338" s="29"/>
      <c r="F338" s="29"/>
      <c r="G338" s="29"/>
      <c r="H338" s="29"/>
      <c r="I338" s="29"/>
      <c r="J338" s="29"/>
      <c r="K338" s="29"/>
      <c r="L338" s="29"/>
      <c r="M338" s="29"/>
      <c r="N338" s="29"/>
      <c r="O338" s="29"/>
      <c r="P338" s="29"/>
      <c r="Q338" s="29"/>
      <c r="R338" s="29"/>
      <c r="S338" s="29"/>
      <c r="T338" s="29"/>
      <c r="U338" s="29"/>
      <c r="V338" s="29"/>
      <c r="W338" s="29"/>
      <c r="X338" s="29"/>
      <c r="Y338" s="29"/>
      <c r="Z338" s="29"/>
      <c r="AA338" s="29"/>
      <c r="AB338" s="29"/>
      <c r="AC338" s="29"/>
      <c r="AD338" s="29"/>
      <c r="AE338" s="29"/>
      <c r="AF338" s="29"/>
      <c r="AG338" s="105"/>
      <c r="AH338" s="29"/>
      <c r="AI338" s="29"/>
      <c r="AJ338" s="29"/>
    </row>
    <row r="339" spans="1:36" x14ac:dyDescent="0.35">
      <c r="A339" s="102"/>
      <c r="B339" s="94"/>
      <c r="C339" s="95"/>
      <c r="D339" s="29"/>
      <c r="E339" s="29"/>
      <c r="F339" s="29"/>
      <c r="G339" s="29"/>
      <c r="H339" s="29"/>
      <c r="I339" s="29"/>
      <c r="J339" s="29"/>
      <c r="K339" s="29"/>
      <c r="L339" s="29"/>
      <c r="M339" s="29"/>
      <c r="N339" s="29"/>
      <c r="O339" s="29"/>
      <c r="P339" s="29"/>
      <c r="Q339" s="29"/>
      <c r="R339" s="29"/>
      <c r="S339" s="29"/>
      <c r="T339" s="29"/>
      <c r="U339" s="29"/>
      <c r="V339" s="29"/>
      <c r="W339" s="29"/>
      <c r="X339" s="29"/>
      <c r="Y339" s="29"/>
      <c r="Z339" s="29"/>
      <c r="AA339" s="29"/>
      <c r="AB339" s="29"/>
      <c r="AC339" s="29"/>
      <c r="AD339" s="29"/>
      <c r="AE339" s="29"/>
      <c r="AF339" s="29"/>
      <c r="AG339" s="105"/>
      <c r="AH339" s="29"/>
      <c r="AI339" s="29"/>
      <c r="AJ339" s="29"/>
    </row>
    <row r="340" spans="1:36" x14ac:dyDescent="0.35">
      <c r="A340" s="102"/>
      <c r="B340" s="94"/>
      <c r="C340" s="95"/>
      <c r="D340" s="29"/>
      <c r="E340" s="29"/>
      <c r="F340" s="29"/>
      <c r="G340" s="29"/>
      <c r="H340" s="29"/>
      <c r="I340" s="29"/>
      <c r="J340" s="29"/>
      <c r="K340" s="29"/>
      <c r="L340" s="29"/>
      <c r="M340" s="29"/>
      <c r="N340" s="29"/>
      <c r="O340" s="29"/>
      <c r="P340" s="29"/>
      <c r="Q340" s="29"/>
      <c r="R340" s="29"/>
      <c r="S340" s="29"/>
      <c r="T340" s="29"/>
      <c r="U340" s="29"/>
      <c r="V340" s="29"/>
      <c r="W340" s="29"/>
      <c r="X340" s="29"/>
      <c r="Y340" s="29"/>
      <c r="Z340" s="29"/>
      <c r="AA340" s="29"/>
      <c r="AB340" s="29"/>
      <c r="AC340" s="29"/>
      <c r="AD340" s="29"/>
      <c r="AE340" s="29"/>
      <c r="AF340" s="29"/>
      <c r="AG340" s="105"/>
      <c r="AH340" s="29"/>
      <c r="AI340" s="29"/>
      <c r="AJ340" s="29"/>
    </row>
    <row r="341" spans="1:36" x14ac:dyDescent="0.35">
      <c r="A341" s="102"/>
      <c r="B341" s="94"/>
      <c r="C341" s="95"/>
      <c r="D341" s="29"/>
      <c r="E341" s="29"/>
      <c r="F341" s="29"/>
      <c r="G341" s="29"/>
      <c r="H341" s="29"/>
      <c r="I341" s="29"/>
      <c r="J341" s="29"/>
      <c r="K341" s="29"/>
      <c r="L341" s="29"/>
      <c r="M341" s="29"/>
      <c r="N341" s="29"/>
      <c r="O341" s="29"/>
      <c r="P341" s="29"/>
      <c r="Q341" s="29"/>
      <c r="R341" s="29"/>
      <c r="S341" s="29"/>
      <c r="T341" s="29"/>
      <c r="U341" s="29"/>
      <c r="V341" s="29"/>
      <c r="W341" s="29"/>
      <c r="X341" s="29"/>
      <c r="Y341" s="29"/>
      <c r="Z341" s="29"/>
      <c r="AA341" s="29"/>
      <c r="AB341" s="29"/>
      <c r="AC341" s="29"/>
      <c r="AD341" s="29"/>
      <c r="AE341" s="29"/>
      <c r="AF341" s="29"/>
      <c r="AG341" s="105"/>
      <c r="AH341" s="29"/>
      <c r="AI341" s="29"/>
      <c r="AJ341" s="29"/>
    </row>
    <row r="342" spans="1:36" x14ac:dyDescent="0.35">
      <c r="A342" s="102"/>
      <c r="B342" s="94"/>
      <c r="C342" s="95"/>
      <c r="D342" s="29"/>
      <c r="E342" s="29"/>
      <c r="F342" s="29"/>
      <c r="G342" s="29"/>
      <c r="H342" s="29"/>
      <c r="I342" s="29"/>
      <c r="J342" s="29"/>
      <c r="K342" s="29"/>
      <c r="L342" s="29"/>
      <c r="M342" s="29"/>
      <c r="N342" s="29"/>
      <c r="O342" s="29"/>
      <c r="P342" s="29"/>
      <c r="Q342" s="29"/>
      <c r="R342" s="29"/>
      <c r="S342" s="29"/>
      <c r="T342" s="29"/>
      <c r="U342" s="29"/>
      <c r="V342" s="29"/>
      <c r="W342" s="29"/>
      <c r="X342" s="29"/>
      <c r="Y342" s="29"/>
      <c r="Z342" s="29"/>
      <c r="AA342" s="29"/>
      <c r="AB342" s="29"/>
      <c r="AC342" s="29"/>
      <c r="AD342" s="29"/>
      <c r="AE342" s="29"/>
      <c r="AF342" s="29"/>
      <c r="AG342" s="105"/>
      <c r="AH342" s="29"/>
      <c r="AI342" s="29"/>
      <c r="AJ342" s="29"/>
    </row>
    <row r="343" spans="1:36" x14ac:dyDescent="0.35">
      <c r="A343" s="102"/>
      <c r="B343" s="94"/>
      <c r="C343" s="95"/>
      <c r="D343" s="29"/>
      <c r="E343" s="29"/>
      <c r="F343" s="29"/>
      <c r="G343" s="29"/>
      <c r="H343" s="29"/>
      <c r="I343" s="29"/>
      <c r="J343" s="29"/>
      <c r="K343" s="29"/>
      <c r="L343" s="29"/>
      <c r="M343" s="29"/>
      <c r="N343" s="29"/>
      <c r="O343" s="29"/>
      <c r="P343" s="29"/>
      <c r="Q343" s="29"/>
      <c r="R343" s="29"/>
      <c r="S343" s="29"/>
      <c r="T343" s="29"/>
      <c r="U343" s="29"/>
      <c r="V343" s="29"/>
      <c r="W343" s="29"/>
      <c r="X343" s="29"/>
      <c r="Y343" s="29"/>
      <c r="Z343" s="29"/>
      <c r="AA343" s="29"/>
      <c r="AB343" s="29"/>
      <c r="AC343" s="29"/>
      <c r="AD343" s="29"/>
      <c r="AE343" s="29"/>
      <c r="AF343" s="29"/>
      <c r="AG343" s="105"/>
      <c r="AH343" s="29"/>
      <c r="AI343" s="29"/>
      <c r="AJ343" s="29"/>
    </row>
    <row r="344" spans="1:36" x14ac:dyDescent="0.35">
      <c r="A344" s="102"/>
      <c r="B344" s="94"/>
      <c r="C344" s="95"/>
      <c r="D344" s="29"/>
      <c r="E344" s="29"/>
      <c r="F344" s="29"/>
      <c r="G344" s="29"/>
      <c r="H344" s="29"/>
      <c r="I344" s="29"/>
      <c r="J344" s="29"/>
      <c r="K344" s="29"/>
      <c r="L344" s="29"/>
      <c r="M344" s="29"/>
      <c r="N344" s="29"/>
      <c r="O344" s="29"/>
      <c r="P344" s="29"/>
      <c r="Q344" s="29"/>
      <c r="R344" s="29"/>
      <c r="S344" s="29"/>
      <c r="T344" s="29"/>
      <c r="U344" s="29"/>
      <c r="V344" s="29"/>
      <c r="W344" s="29"/>
      <c r="X344" s="29"/>
      <c r="Y344" s="29"/>
      <c r="Z344" s="29"/>
      <c r="AA344" s="29"/>
      <c r="AB344" s="29"/>
      <c r="AC344" s="29"/>
      <c r="AD344" s="29"/>
      <c r="AE344" s="29"/>
      <c r="AF344" s="29"/>
      <c r="AG344" s="105"/>
      <c r="AH344" s="29"/>
      <c r="AI344" s="29"/>
      <c r="AJ344" s="29"/>
    </row>
    <row r="345" spans="1:36" x14ac:dyDescent="0.35">
      <c r="A345" s="102"/>
      <c r="B345" s="94"/>
      <c r="C345" s="95"/>
      <c r="D345" s="29"/>
      <c r="E345" s="29"/>
      <c r="F345" s="29"/>
      <c r="G345" s="29"/>
      <c r="H345" s="29"/>
      <c r="I345" s="29"/>
      <c r="J345" s="29"/>
      <c r="K345" s="29"/>
      <c r="L345" s="29"/>
      <c r="M345" s="29"/>
      <c r="N345" s="29"/>
      <c r="O345" s="29"/>
      <c r="P345" s="29"/>
      <c r="Q345" s="29"/>
      <c r="R345" s="29"/>
      <c r="S345" s="29"/>
      <c r="T345" s="29"/>
      <c r="U345" s="29"/>
      <c r="V345" s="29"/>
      <c r="W345" s="29"/>
      <c r="X345" s="29"/>
      <c r="Y345" s="29"/>
      <c r="Z345" s="29"/>
      <c r="AA345" s="29"/>
      <c r="AB345" s="29"/>
      <c r="AC345" s="29"/>
      <c r="AD345" s="29"/>
      <c r="AE345" s="29"/>
      <c r="AF345" s="29"/>
      <c r="AG345" s="105"/>
      <c r="AH345" s="29"/>
      <c r="AI345" s="29"/>
      <c r="AJ345" s="29"/>
    </row>
    <row r="346" spans="1:36" x14ac:dyDescent="0.35">
      <c r="A346" s="102"/>
      <c r="B346" s="94"/>
      <c r="C346" s="95"/>
      <c r="D346" s="29"/>
      <c r="E346" s="29"/>
      <c r="F346" s="29"/>
      <c r="G346" s="29"/>
      <c r="H346" s="29"/>
      <c r="I346" s="29"/>
      <c r="J346" s="29"/>
      <c r="K346" s="29"/>
      <c r="L346" s="29"/>
      <c r="M346" s="29"/>
      <c r="N346" s="29"/>
      <c r="O346" s="29"/>
      <c r="P346" s="29"/>
      <c r="Q346" s="29"/>
      <c r="R346" s="29"/>
      <c r="S346" s="29"/>
      <c r="T346" s="29"/>
      <c r="U346" s="29"/>
      <c r="V346" s="29"/>
      <c r="W346" s="29"/>
      <c r="X346" s="29"/>
      <c r="Y346" s="29"/>
      <c r="Z346" s="29"/>
      <c r="AA346" s="29"/>
      <c r="AB346" s="29"/>
      <c r="AC346" s="29"/>
      <c r="AD346" s="29"/>
      <c r="AE346" s="29"/>
      <c r="AF346" s="29"/>
      <c r="AG346" s="105"/>
      <c r="AH346" s="29"/>
      <c r="AI346" s="29"/>
      <c r="AJ346" s="29"/>
    </row>
    <row r="347" spans="1:36" x14ac:dyDescent="0.35">
      <c r="A347" s="102"/>
      <c r="B347" s="94"/>
      <c r="C347" s="95"/>
      <c r="D347" s="29"/>
      <c r="E347" s="29"/>
      <c r="F347" s="29"/>
      <c r="G347" s="29"/>
      <c r="H347" s="29"/>
      <c r="I347" s="29"/>
      <c r="J347" s="29"/>
      <c r="K347" s="29"/>
      <c r="L347" s="29"/>
      <c r="M347" s="29"/>
      <c r="N347" s="29"/>
      <c r="O347" s="29"/>
      <c r="P347" s="29"/>
      <c r="Q347" s="29"/>
      <c r="R347" s="29"/>
      <c r="S347" s="29"/>
      <c r="T347" s="29"/>
      <c r="U347" s="29"/>
      <c r="V347" s="29"/>
      <c r="W347" s="29"/>
      <c r="X347" s="29"/>
      <c r="Y347" s="29"/>
      <c r="Z347" s="29"/>
      <c r="AA347" s="29"/>
      <c r="AB347" s="29"/>
      <c r="AC347" s="29"/>
      <c r="AD347" s="29"/>
      <c r="AE347" s="29"/>
      <c r="AF347" s="29"/>
      <c r="AG347" s="105"/>
      <c r="AH347" s="29"/>
      <c r="AI347" s="29"/>
      <c r="AJ347" s="29"/>
    </row>
    <row r="348" spans="1:36" x14ac:dyDescent="0.35">
      <c r="A348" s="102"/>
      <c r="B348" s="94"/>
      <c r="C348" s="95"/>
      <c r="D348" s="29"/>
      <c r="E348" s="29"/>
      <c r="F348" s="29"/>
      <c r="G348" s="29"/>
      <c r="H348" s="29"/>
      <c r="I348" s="29"/>
      <c r="J348" s="29"/>
      <c r="K348" s="29"/>
      <c r="L348" s="29"/>
      <c r="M348" s="29"/>
      <c r="N348" s="29"/>
      <c r="O348" s="29"/>
      <c r="P348" s="29"/>
      <c r="Q348" s="29"/>
      <c r="R348" s="29"/>
      <c r="S348" s="29"/>
      <c r="T348" s="29"/>
      <c r="U348" s="29"/>
      <c r="V348" s="29"/>
      <c r="W348" s="29"/>
      <c r="X348" s="29"/>
      <c r="Y348" s="29"/>
      <c r="Z348" s="29"/>
      <c r="AA348" s="29"/>
      <c r="AB348" s="29"/>
      <c r="AC348" s="29"/>
      <c r="AD348" s="29"/>
      <c r="AE348" s="29"/>
      <c r="AF348" s="29"/>
      <c r="AG348" s="105"/>
      <c r="AH348" s="29"/>
      <c r="AI348" s="29"/>
      <c r="AJ348" s="29"/>
    </row>
    <row r="349" spans="1:36" x14ac:dyDescent="0.35">
      <c r="A349" s="102"/>
      <c r="B349" s="94"/>
      <c r="C349" s="95"/>
      <c r="D349" s="29"/>
      <c r="E349" s="29"/>
      <c r="F349" s="29"/>
      <c r="G349" s="29"/>
      <c r="H349" s="29"/>
      <c r="I349" s="29"/>
      <c r="J349" s="29"/>
      <c r="K349" s="29"/>
      <c r="L349" s="29"/>
      <c r="M349" s="29"/>
      <c r="N349" s="29"/>
      <c r="O349" s="29"/>
      <c r="P349" s="29"/>
      <c r="Q349" s="29"/>
      <c r="R349" s="29"/>
      <c r="S349" s="29"/>
      <c r="T349" s="29"/>
      <c r="U349" s="29"/>
      <c r="V349" s="29"/>
      <c r="W349" s="29"/>
      <c r="X349" s="29"/>
      <c r="Y349" s="29"/>
      <c r="Z349" s="29"/>
      <c r="AA349" s="29"/>
      <c r="AB349" s="29"/>
      <c r="AC349" s="29"/>
      <c r="AD349" s="29"/>
      <c r="AE349" s="29"/>
      <c r="AF349" s="29"/>
      <c r="AG349" s="105"/>
      <c r="AH349" s="29"/>
      <c r="AI349" s="29"/>
      <c r="AJ349" s="29"/>
    </row>
    <row r="350" spans="1:36" x14ac:dyDescent="0.35">
      <c r="A350" s="102"/>
      <c r="B350" s="94"/>
      <c r="C350" s="95"/>
      <c r="D350" s="29"/>
      <c r="E350" s="29"/>
      <c r="F350" s="29"/>
      <c r="G350" s="29"/>
      <c r="H350" s="29"/>
      <c r="I350" s="29"/>
      <c r="J350" s="29"/>
      <c r="K350" s="29"/>
      <c r="L350" s="29"/>
      <c r="M350" s="29"/>
      <c r="N350" s="29"/>
      <c r="O350" s="29"/>
      <c r="P350" s="29"/>
      <c r="Q350" s="29"/>
      <c r="R350" s="29"/>
      <c r="S350" s="29"/>
      <c r="T350" s="29"/>
      <c r="U350" s="29"/>
      <c r="V350" s="29"/>
      <c r="W350" s="29"/>
      <c r="X350" s="29"/>
      <c r="Y350" s="29"/>
      <c r="Z350" s="29"/>
      <c r="AA350" s="29"/>
      <c r="AB350" s="29"/>
      <c r="AC350" s="29"/>
      <c r="AD350" s="29"/>
      <c r="AE350" s="29"/>
      <c r="AF350" s="29"/>
      <c r="AG350" s="105"/>
      <c r="AH350" s="29"/>
      <c r="AI350" s="29"/>
      <c r="AJ350" s="29"/>
    </row>
    <row r="351" spans="1:36" x14ac:dyDescent="0.35">
      <c r="A351" s="102"/>
      <c r="B351" s="94"/>
      <c r="C351" s="95"/>
      <c r="D351" s="29"/>
      <c r="E351" s="29"/>
      <c r="F351" s="29"/>
      <c r="G351" s="29"/>
      <c r="H351" s="29"/>
      <c r="I351" s="29"/>
      <c r="J351" s="29"/>
      <c r="K351" s="29"/>
      <c r="L351" s="29"/>
      <c r="M351" s="29"/>
      <c r="N351" s="29"/>
      <c r="O351" s="29"/>
      <c r="P351" s="29"/>
      <c r="Q351" s="29"/>
      <c r="R351" s="29"/>
      <c r="S351" s="29"/>
      <c r="T351" s="29"/>
      <c r="U351" s="29"/>
      <c r="V351" s="29"/>
      <c r="W351" s="29"/>
      <c r="X351" s="29"/>
      <c r="Y351" s="29"/>
      <c r="Z351" s="29"/>
      <c r="AA351" s="29"/>
      <c r="AB351" s="29"/>
      <c r="AC351" s="29"/>
      <c r="AD351" s="29"/>
      <c r="AE351" s="29"/>
      <c r="AF351" s="29"/>
      <c r="AG351" s="105"/>
      <c r="AH351" s="29"/>
      <c r="AI351" s="29"/>
      <c r="AJ351" s="29"/>
    </row>
    <row r="352" spans="1:36" x14ac:dyDescent="0.35">
      <c r="A352" s="102"/>
      <c r="B352" s="94"/>
      <c r="C352" s="95"/>
      <c r="D352" s="29"/>
      <c r="E352" s="29"/>
      <c r="F352" s="29"/>
      <c r="G352" s="29"/>
      <c r="H352" s="29"/>
      <c r="I352" s="29"/>
      <c r="J352" s="29"/>
      <c r="K352" s="29"/>
      <c r="L352" s="29"/>
      <c r="M352" s="29"/>
      <c r="N352" s="29"/>
      <c r="O352" s="29"/>
      <c r="P352" s="29"/>
      <c r="Q352" s="29"/>
      <c r="R352" s="29"/>
      <c r="S352" s="29"/>
      <c r="T352" s="29"/>
      <c r="U352" s="29"/>
      <c r="V352" s="29"/>
      <c r="W352" s="29"/>
      <c r="X352" s="29"/>
      <c r="Y352" s="29"/>
      <c r="Z352" s="29"/>
      <c r="AA352" s="29"/>
      <c r="AB352" s="29"/>
      <c r="AC352" s="29"/>
      <c r="AD352" s="29"/>
      <c r="AE352" s="29"/>
      <c r="AF352" s="29"/>
      <c r="AG352" s="105"/>
      <c r="AH352" s="29"/>
      <c r="AI352" s="29"/>
      <c r="AJ352" s="29"/>
    </row>
    <row r="353" spans="1:36" x14ac:dyDescent="0.35">
      <c r="A353" s="102"/>
      <c r="B353" s="94"/>
      <c r="C353" s="95"/>
      <c r="D353" s="29"/>
      <c r="E353" s="29"/>
      <c r="F353" s="29"/>
      <c r="G353" s="29"/>
      <c r="H353" s="29"/>
      <c r="I353" s="29"/>
      <c r="J353" s="29"/>
      <c r="K353" s="29"/>
      <c r="L353" s="29"/>
      <c r="M353" s="29"/>
      <c r="N353" s="29"/>
      <c r="O353" s="29"/>
      <c r="P353" s="29"/>
      <c r="Q353" s="29"/>
      <c r="R353" s="29"/>
      <c r="S353" s="29"/>
      <c r="T353" s="29"/>
      <c r="U353" s="29"/>
      <c r="V353" s="29"/>
      <c r="W353" s="29"/>
      <c r="X353" s="29"/>
      <c r="Y353" s="29"/>
      <c r="Z353" s="29"/>
      <c r="AA353" s="29"/>
      <c r="AB353" s="29"/>
      <c r="AC353" s="29"/>
      <c r="AD353" s="29"/>
      <c r="AE353" s="29"/>
      <c r="AF353" s="29"/>
      <c r="AG353" s="105"/>
      <c r="AH353" s="29"/>
      <c r="AI353" s="29"/>
      <c r="AJ353" s="29"/>
    </row>
    <row r="354" spans="1:36" x14ac:dyDescent="0.35">
      <c r="A354" s="102"/>
      <c r="B354" s="94"/>
      <c r="C354" s="95"/>
      <c r="D354" s="29"/>
      <c r="E354" s="29"/>
      <c r="F354" s="29"/>
      <c r="G354" s="29"/>
      <c r="H354" s="29"/>
      <c r="I354" s="29"/>
      <c r="J354" s="29"/>
      <c r="K354" s="29"/>
      <c r="L354" s="29"/>
      <c r="M354" s="29"/>
      <c r="N354" s="29"/>
      <c r="O354" s="29"/>
      <c r="P354" s="29"/>
      <c r="Q354" s="29"/>
      <c r="R354" s="29"/>
      <c r="S354" s="29"/>
      <c r="T354" s="29"/>
      <c r="U354" s="29"/>
      <c r="V354" s="29"/>
      <c r="W354" s="29"/>
      <c r="X354" s="29"/>
      <c r="Y354" s="29"/>
      <c r="Z354" s="29"/>
      <c r="AA354" s="29"/>
      <c r="AB354" s="29"/>
      <c r="AC354" s="29"/>
      <c r="AD354" s="29"/>
      <c r="AE354" s="29"/>
      <c r="AF354" s="29"/>
      <c r="AG354" s="105"/>
      <c r="AH354" s="29"/>
      <c r="AI354" s="29"/>
      <c r="AJ354" s="29"/>
    </row>
    <row r="355" spans="1:36" x14ac:dyDescent="0.35">
      <c r="A355" s="102"/>
      <c r="B355" s="94"/>
      <c r="C355" s="95"/>
      <c r="D355" s="29"/>
      <c r="E355" s="29"/>
      <c r="F355" s="29"/>
      <c r="G355" s="29"/>
      <c r="H355" s="29"/>
      <c r="I355" s="29"/>
      <c r="J355" s="29"/>
      <c r="K355" s="29"/>
      <c r="L355" s="29"/>
      <c r="M355" s="29"/>
      <c r="N355" s="29"/>
      <c r="O355" s="29"/>
      <c r="P355" s="29"/>
      <c r="Q355" s="29"/>
      <c r="R355" s="29"/>
      <c r="S355" s="29"/>
      <c r="T355" s="29"/>
      <c r="U355" s="29"/>
      <c r="V355" s="29"/>
      <c r="W355" s="29"/>
      <c r="X355" s="29"/>
      <c r="Y355" s="29"/>
      <c r="Z355" s="29"/>
      <c r="AA355" s="29"/>
      <c r="AB355" s="29"/>
      <c r="AC355" s="29"/>
      <c r="AD355" s="29"/>
      <c r="AE355" s="29"/>
      <c r="AF355" s="29"/>
      <c r="AG355" s="105"/>
      <c r="AH355" s="29"/>
      <c r="AI355" s="29"/>
      <c r="AJ355" s="29"/>
    </row>
    <row r="356" spans="1:36" x14ac:dyDescent="0.35">
      <c r="A356" s="102"/>
      <c r="B356" s="94"/>
      <c r="C356" s="95"/>
      <c r="D356" s="29"/>
      <c r="E356" s="29"/>
      <c r="F356" s="29"/>
      <c r="G356" s="29"/>
      <c r="H356" s="29"/>
      <c r="I356" s="29"/>
      <c r="J356" s="29"/>
      <c r="K356" s="29"/>
      <c r="L356" s="29"/>
      <c r="M356" s="29"/>
      <c r="N356" s="29"/>
      <c r="O356" s="29"/>
      <c r="P356" s="29"/>
      <c r="Q356" s="29"/>
      <c r="R356" s="29"/>
      <c r="S356" s="29"/>
      <c r="T356" s="29"/>
      <c r="U356" s="29"/>
      <c r="V356" s="29"/>
      <c r="W356" s="29"/>
      <c r="X356" s="29"/>
      <c r="Y356" s="29"/>
      <c r="Z356" s="29"/>
      <c r="AA356" s="29"/>
      <c r="AB356" s="29"/>
      <c r="AC356" s="29"/>
      <c r="AD356" s="29"/>
      <c r="AE356" s="29"/>
      <c r="AF356" s="29"/>
      <c r="AG356" s="105"/>
      <c r="AH356" s="29"/>
      <c r="AI356" s="29"/>
      <c r="AJ356" s="29"/>
    </row>
    <row r="357" spans="1:36" x14ac:dyDescent="0.35">
      <c r="A357" s="102"/>
      <c r="B357" s="94"/>
      <c r="C357" s="95"/>
      <c r="D357" s="29"/>
      <c r="E357" s="29"/>
      <c r="F357" s="29"/>
      <c r="G357" s="29"/>
      <c r="H357" s="29"/>
      <c r="I357" s="29"/>
      <c r="J357" s="29"/>
      <c r="K357" s="29"/>
      <c r="L357" s="29"/>
      <c r="M357" s="29"/>
      <c r="N357" s="29"/>
      <c r="O357" s="29"/>
      <c r="P357" s="29"/>
      <c r="Q357" s="29"/>
      <c r="R357" s="29"/>
      <c r="S357" s="29"/>
      <c r="T357" s="29"/>
      <c r="U357" s="29"/>
      <c r="V357" s="29"/>
      <c r="W357" s="29"/>
      <c r="X357" s="29"/>
      <c r="Y357" s="29"/>
      <c r="Z357" s="29"/>
      <c r="AA357" s="29"/>
      <c r="AB357" s="29"/>
      <c r="AC357" s="29"/>
      <c r="AD357" s="29"/>
      <c r="AE357" s="29"/>
      <c r="AF357" s="29"/>
      <c r="AG357" s="105"/>
      <c r="AH357" s="29"/>
      <c r="AI357" s="29"/>
      <c r="AJ357" s="29"/>
    </row>
    <row r="358" spans="1:36" x14ac:dyDescent="0.35">
      <c r="A358" s="102"/>
      <c r="B358" s="94"/>
      <c r="C358" s="95"/>
      <c r="D358" s="29"/>
      <c r="E358" s="29"/>
      <c r="F358" s="29"/>
      <c r="G358" s="29"/>
      <c r="H358" s="29"/>
      <c r="I358" s="29"/>
      <c r="J358" s="29"/>
      <c r="K358" s="29"/>
      <c r="L358" s="29"/>
      <c r="M358" s="29"/>
      <c r="N358" s="29"/>
      <c r="O358" s="29"/>
      <c r="P358" s="29"/>
      <c r="Q358" s="29"/>
      <c r="R358" s="29"/>
      <c r="S358" s="29"/>
      <c r="T358" s="29"/>
      <c r="U358" s="29"/>
      <c r="V358" s="29"/>
      <c r="W358" s="29"/>
      <c r="X358" s="29"/>
      <c r="Y358" s="29"/>
      <c r="Z358" s="29"/>
      <c r="AA358" s="29"/>
      <c r="AB358" s="29"/>
      <c r="AC358" s="29"/>
      <c r="AD358" s="29"/>
      <c r="AE358" s="29"/>
      <c r="AF358" s="29"/>
      <c r="AG358" s="105"/>
      <c r="AH358" s="29"/>
      <c r="AI358" s="29"/>
      <c r="AJ358" s="29"/>
    </row>
    <row r="359" spans="1:36" x14ac:dyDescent="0.35">
      <c r="A359" s="102"/>
      <c r="B359" s="94"/>
      <c r="C359" s="95"/>
      <c r="D359" s="29"/>
      <c r="E359" s="29"/>
      <c r="F359" s="29"/>
      <c r="G359" s="29"/>
      <c r="H359" s="29"/>
      <c r="I359" s="29"/>
      <c r="J359" s="29"/>
      <c r="K359" s="29"/>
      <c r="L359" s="29"/>
      <c r="M359" s="29"/>
      <c r="N359" s="29"/>
      <c r="O359" s="29"/>
      <c r="P359" s="29"/>
      <c r="Q359" s="29"/>
      <c r="R359" s="29"/>
      <c r="S359" s="29"/>
      <c r="T359" s="29"/>
      <c r="U359" s="29"/>
      <c r="V359" s="29"/>
      <c r="W359" s="29"/>
      <c r="X359" s="29"/>
      <c r="Y359" s="29"/>
      <c r="Z359" s="29"/>
      <c r="AA359" s="29"/>
      <c r="AB359" s="29"/>
      <c r="AC359" s="29"/>
      <c r="AD359" s="29"/>
      <c r="AE359" s="29"/>
      <c r="AF359" s="29"/>
      <c r="AG359" s="105"/>
      <c r="AH359" s="29"/>
      <c r="AI359" s="29"/>
      <c r="AJ359" s="29"/>
    </row>
    <row r="360" spans="1:36" x14ac:dyDescent="0.35">
      <c r="A360" s="102"/>
      <c r="B360" s="94"/>
      <c r="C360" s="95"/>
      <c r="D360" s="29"/>
      <c r="E360" s="29"/>
      <c r="F360" s="29"/>
      <c r="G360" s="29"/>
      <c r="H360" s="29"/>
      <c r="I360" s="29"/>
      <c r="J360" s="29"/>
      <c r="K360" s="29"/>
      <c r="L360" s="29"/>
      <c r="M360" s="29"/>
      <c r="N360" s="29"/>
      <c r="O360" s="29"/>
      <c r="P360" s="29"/>
      <c r="Q360" s="29"/>
      <c r="R360" s="29"/>
      <c r="S360" s="29"/>
      <c r="T360" s="29"/>
      <c r="U360" s="29"/>
      <c r="V360" s="29"/>
      <c r="W360" s="29"/>
      <c r="X360" s="29"/>
      <c r="Y360" s="29"/>
      <c r="Z360" s="29"/>
      <c r="AA360" s="29"/>
      <c r="AB360" s="29"/>
      <c r="AC360" s="29"/>
      <c r="AD360" s="29"/>
      <c r="AE360" s="29"/>
      <c r="AF360" s="29"/>
      <c r="AG360" s="105"/>
      <c r="AH360" s="29"/>
      <c r="AI360" s="29"/>
      <c r="AJ360" s="29"/>
    </row>
    <row r="361" spans="1:36" x14ac:dyDescent="0.35">
      <c r="A361" s="102"/>
      <c r="B361" s="94"/>
      <c r="C361" s="95"/>
      <c r="D361" s="29"/>
      <c r="E361" s="29"/>
      <c r="F361" s="29"/>
      <c r="G361" s="29"/>
      <c r="H361" s="29"/>
      <c r="I361" s="29"/>
      <c r="J361" s="29"/>
      <c r="K361" s="29"/>
      <c r="L361" s="29"/>
      <c r="M361" s="29"/>
      <c r="N361" s="29"/>
      <c r="O361" s="29"/>
      <c r="P361" s="29"/>
      <c r="Q361" s="29"/>
      <c r="R361" s="29"/>
      <c r="S361" s="29"/>
      <c r="T361" s="29"/>
      <c r="U361" s="29"/>
      <c r="V361" s="29"/>
      <c r="W361" s="29"/>
      <c r="X361" s="29"/>
      <c r="Y361" s="29"/>
      <c r="Z361" s="29"/>
      <c r="AA361" s="29"/>
      <c r="AB361" s="29"/>
      <c r="AC361" s="29"/>
      <c r="AD361" s="29"/>
      <c r="AE361" s="29"/>
      <c r="AF361" s="29"/>
      <c r="AG361" s="105"/>
      <c r="AH361" s="29"/>
      <c r="AI361" s="29"/>
      <c r="AJ361" s="29"/>
    </row>
    <row r="362" spans="1:36" x14ac:dyDescent="0.35">
      <c r="A362" s="102"/>
      <c r="B362" s="94"/>
      <c r="C362" s="95"/>
      <c r="D362" s="29"/>
      <c r="E362" s="29"/>
      <c r="F362" s="29"/>
      <c r="G362" s="29"/>
      <c r="H362" s="29"/>
      <c r="I362" s="29"/>
      <c r="J362" s="29"/>
      <c r="K362" s="29"/>
      <c r="L362" s="29"/>
      <c r="M362" s="29"/>
      <c r="N362" s="29"/>
      <c r="O362" s="29"/>
      <c r="P362" s="29"/>
      <c r="Q362" s="29"/>
      <c r="R362" s="29"/>
      <c r="S362" s="29"/>
      <c r="T362" s="29"/>
      <c r="U362" s="29"/>
      <c r="V362" s="29"/>
      <c r="W362" s="29"/>
      <c r="X362" s="29"/>
      <c r="Y362" s="29"/>
      <c r="Z362" s="29"/>
      <c r="AA362" s="29"/>
      <c r="AB362" s="29"/>
      <c r="AC362" s="29"/>
      <c r="AD362" s="29"/>
      <c r="AE362" s="29"/>
      <c r="AF362" s="29"/>
      <c r="AG362" s="105"/>
      <c r="AH362" s="29"/>
      <c r="AI362" s="29"/>
      <c r="AJ362" s="29"/>
    </row>
  </sheetData>
  <sheetProtection deleteRows="0" selectLockedCells="1" sort="0"/>
  <mergeCells count="41">
    <mergeCell ref="L5:L6"/>
    <mergeCell ref="A1:AG1"/>
    <mergeCell ref="A2:AG2"/>
    <mergeCell ref="A3:AG3"/>
    <mergeCell ref="A4:AG4"/>
    <mergeCell ref="A5:A7"/>
    <mergeCell ref="B5:B7"/>
    <mergeCell ref="C5:C7"/>
    <mergeCell ref="D5:D6"/>
    <mergeCell ref="E5:E6"/>
    <mergeCell ref="F5:F6"/>
    <mergeCell ref="G5:G6"/>
    <mergeCell ref="H5:H6"/>
    <mergeCell ref="I5:I6"/>
    <mergeCell ref="J5:J6"/>
    <mergeCell ref="K5:K6"/>
    <mergeCell ref="V5:V7"/>
    <mergeCell ref="W5:Z5"/>
    <mergeCell ref="AA5:AC5"/>
    <mergeCell ref="M5:M6"/>
    <mergeCell ref="N5:N6"/>
    <mergeCell ref="O5:O6"/>
    <mergeCell ref="P5:P6"/>
    <mergeCell ref="Q5:Q6"/>
    <mergeCell ref="R5:R6"/>
    <mergeCell ref="AE6:AE7"/>
    <mergeCell ref="AF6:AF7"/>
    <mergeCell ref="C307:L307"/>
    <mergeCell ref="AD5:AF5"/>
    <mergeCell ref="AG5:AG7"/>
    <mergeCell ref="W6:W7"/>
    <mergeCell ref="X6:X7"/>
    <mergeCell ref="Y6:Y7"/>
    <mergeCell ref="Z6:Z7"/>
    <mergeCell ref="AA6:AA7"/>
    <mergeCell ref="AB6:AB7"/>
    <mergeCell ref="AC6:AC7"/>
    <mergeCell ref="AD6:AD7"/>
    <mergeCell ref="S5:S6"/>
    <mergeCell ref="T5:T6"/>
    <mergeCell ref="U5:U6"/>
  </mergeCells>
  <printOptions horizontalCentered="1"/>
  <pageMargins left="0.23622047244094491" right="0.23622047244094491" top="0.74803149606299213" bottom="0.94488188976377963" header="0.31496062992125984" footer="0.31496062992125984"/>
  <pageSetup paperSize="9" scale="85" fitToHeight="0" orientation="landscape" r:id="rId1"/>
  <headerFooter alignWithMargins="0">
    <oddHeader>&amp;R&amp;9&amp;P of &amp;N</oddHeader>
    <oddFooter>&amp;LLevel Adviser: MR. PETER OBIKE 
H. O. D.:PROF. F. N. UGWOKE 
Dean: PROF. A. D. ASIEGBU&amp;CSign:_________________
Sign of HOD:________________
Sign. of Dean:________________&amp;RDate:______________
Date:______________
Date:______________</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1" tint="4.9989318521683403E-2"/>
  </sheetPr>
  <dimension ref="A1:AI607"/>
  <sheetViews>
    <sheetView workbookViewId="0">
      <selection activeCell="J8" sqref="J8"/>
    </sheetView>
  </sheetViews>
  <sheetFormatPr defaultRowHeight="14.5" x14ac:dyDescent="0.35"/>
  <cols>
    <col min="1" max="1" width="4.453125" customWidth="1"/>
    <col min="2" max="2" width="14.1796875" customWidth="1"/>
    <col min="3" max="3" width="8.26953125" customWidth="1"/>
    <col min="4" max="23" width="4.54296875" customWidth="1"/>
    <col min="24" max="24" width="13.7265625" customWidth="1"/>
    <col min="25" max="26" width="3.54296875" customWidth="1"/>
    <col min="27" max="27" width="4.26953125" customWidth="1"/>
    <col min="28" max="28" width="3.453125" customWidth="1"/>
    <col min="29" max="30" width="3.54296875" customWidth="1"/>
    <col min="31" max="31" width="4.1796875" customWidth="1"/>
    <col min="32" max="33" width="3.26953125" customWidth="1"/>
    <col min="34" max="34" width="4.1796875" customWidth="1"/>
    <col min="35" max="35" width="24.81640625" customWidth="1"/>
  </cols>
  <sheetData>
    <row r="1" spans="1:35" ht="25.5" x14ac:dyDescent="0.55000000000000004">
      <c r="A1" s="161" t="s">
        <v>0</v>
      </c>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row>
    <row r="2" spans="1:35" ht="15.5" x14ac:dyDescent="0.35">
      <c r="A2" s="162" t="s">
        <v>25</v>
      </c>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c r="AH2" s="162"/>
      <c r="AI2" s="162"/>
    </row>
    <row r="3" spans="1:35" x14ac:dyDescent="0.35">
      <c r="A3" s="163" t="s">
        <v>31</v>
      </c>
      <c r="B3" s="163"/>
      <c r="C3" s="163"/>
      <c r="D3" s="163"/>
      <c r="E3" s="163"/>
      <c r="F3" s="163"/>
      <c r="G3" s="163"/>
      <c r="H3" s="163"/>
      <c r="I3" s="163"/>
      <c r="J3" s="163"/>
      <c r="K3" s="163"/>
      <c r="L3" s="163"/>
      <c r="M3" s="163"/>
      <c r="N3" s="163"/>
      <c r="O3" s="163"/>
      <c r="P3" s="163"/>
      <c r="Q3" s="163"/>
      <c r="R3" s="163"/>
      <c r="S3" s="163"/>
      <c r="T3" s="163"/>
      <c r="U3" s="163"/>
      <c r="V3" s="163"/>
      <c r="W3" s="163"/>
      <c r="X3" s="163"/>
      <c r="Y3" s="163"/>
      <c r="Z3" s="163"/>
      <c r="AA3" s="163"/>
      <c r="AB3" s="163"/>
      <c r="AC3" s="163"/>
      <c r="AD3" s="163"/>
      <c r="AE3" s="163"/>
      <c r="AF3" s="163"/>
      <c r="AG3" s="163"/>
      <c r="AH3" s="163"/>
      <c r="AI3" s="163"/>
    </row>
    <row r="4" spans="1:35" x14ac:dyDescent="0.35">
      <c r="A4" s="164" t="s">
        <v>41</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row>
    <row r="5" spans="1:35" ht="17.149999999999999" customHeight="1" x14ac:dyDescent="0.35">
      <c r="A5" s="197" t="s">
        <v>1</v>
      </c>
      <c r="B5" s="197" t="s">
        <v>21</v>
      </c>
      <c r="C5" s="198" t="s">
        <v>26</v>
      </c>
      <c r="D5" s="182"/>
      <c r="E5" s="182"/>
      <c r="F5" s="182"/>
      <c r="G5" s="182"/>
      <c r="H5" s="182"/>
      <c r="I5" s="182"/>
      <c r="J5" s="182"/>
      <c r="K5" s="182"/>
      <c r="L5" s="182"/>
      <c r="M5" s="182"/>
      <c r="N5" s="182"/>
      <c r="O5" s="182"/>
      <c r="P5" s="182"/>
      <c r="Q5" s="182"/>
      <c r="R5" s="182"/>
      <c r="S5" s="182"/>
      <c r="T5" s="182"/>
      <c r="U5" s="182"/>
      <c r="V5" s="182"/>
      <c r="W5" s="182"/>
      <c r="X5" s="175" t="s">
        <v>27</v>
      </c>
      <c r="Y5" s="154" t="s">
        <v>28</v>
      </c>
      <c r="Z5" s="154"/>
      <c r="AA5" s="154"/>
      <c r="AB5" s="154"/>
      <c r="AC5" s="154" t="s">
        <v>5</v>
      </c>
      <c r="AD5" s="154"/>
      <c r="AE5" s="154"/>
      <c r="AF5" s="154" t="s">
        <v>29</v>
      </c>
      <c r="AG5" s="154"/>
      <c r="AH5" s="154"/>
      <c r="AI5" s="165" t="s">
        <v>16</v>
      </c>
    </row>
    <row r="6" spans="1:35" ht="17.149999999999999" customHeight="1" x14ac:dyDescent="0.35">
      <c r="A6" s="197"/>
      <c r="B6" s="197"/>
      <c r="C6" s="198"/>
      <c r="D6" s="183"/>
      <c r="E6" s="183"/>
      <c r="F6" s="183"/>
      <c r="G6" s="183"/>
      <c r="H6" s="183"/>
      <c r="I6" s="183"/>
      <c r="J6" s="183"/>
      <c r="K6" s="183"/>
      <c r="L6" s="183"/>
      <c r="M6" s="183"/>
      <c r="N6" s="183"/>
      <c r="O6" s="183"/>
      <c r="P6" s="183"/>
      <c r="Q6" s="183"/>
      <c r="R6" s="183"/>
      <c r="S6" s="183"/>
      <c r="T6" s="183"/>
      <c r="U6" s="183"/>
      <c r="V6" s="183"/>
      <c r="W6" s="183"/>
      <c r="X6" s="176"/>
      <c r="Y6" s="199" t="s">
        <v>2</v>
      </c>
      <c r="Z6" s="199" t="s">
        <v>3</v>
      </c>
      <c r="AA6" s="199" t="s">
        <v>4</v>
      </c>
      <c r="AB6" s="199" t="s">
        <v>30</v>
      </c>
      <c r="AC6" s="199" t="s">
        <v>2</v>
      </c>
      <c r="AD6" s="199" t="s">
        <v>3</v>
      </c>
      <c r="AE6" s="199" t="s">
        <v>4</v>
      </c>
      <c r="AF6" s="153" t="s">
        <v>2</v>
      </c>
      <c r="AG6" s="153" t="s">
        <v>3</v>
      </c>
      <c r="AH6" s="153" t="s">
        <v>4</v>
      </c>
      <c r="AI6" s="166"/>
    </row>
    <row r="7" spans="1:35" ht="17.149999999999999" customHeight="1" x14ac:dyDescent="0.35">
      <c r="A7" s="197"/>
      <c r="B7" s="197"/>
      <c r="C7" s="198"/>
      <c r="D7" s="17"/>
      <c r="E7" s="17"/>
      <c r="F7" s="17"/>
      <c r="G7" s="17"/>
      <c r="H7" s="17"/>
      <c r="I7" s="17"/>
      <c r="J7" s="17"/>
      <c r="K7" s="17"/>
      <c r="L7" s="17"/>
      <c r="M7" s="17"/>
      <c r="N7" s="17"/>
      <c r="O7" s="17"/>
      <c r="P7" s="17"/>
      <c r="Q7" s="17"/>
      <c r="R7" s="17"/>
      <c r="S7" s="17"/>
      <c r="T7" s="17"/>
      <c r="U7" s="17"/>
      <c r="V7" s="17"/>
      <c r="W7" s="17"/>
      <c r="X7" s="177"/>
      <c r="Y7" s="199"/>
      <c r="Z7" s="199"/>
      <c r="AA7" s="199"/>
      <c r="AB7" s="199"/>
      <c r="AC7" s="199"/>
      <c r="AD7" s="199"/>
      <c r="AE7" s="199"/>
      <c r="AF7" s="153"/>
      <c r="AG7" s="153"/>
      <c r="AH7" s="153"/>
      <c r="AI7" s="167"/>
    </row>
    <row r="8" spans="1:35" ht="15" customHeight="1" x14ac:dyDescent="0.35">
      <c r="A8" s="1">
        <v>1</v>
      </c>
      <c r="B8" s="3" t="str">
        <f>PROPER(Details!B7)</f>
        <v>Iloanusi, Ifechi Emmanuel</v>
      </c>
      <c r="C8" s="3" t="str">
        <f>T(Details!C7)</f>
        <v>CMP/20/109113</v>
      </c>
      <c r="D8" s="18"/>
      <c r="E8" s="18"/>
      <c r="F8" s="18"/>
      <c r="G8" s="18"/>
      <c r="H8" s="18"/>
      <c r="I8" s="18"/>
      <c r="J8" s="18"/>
      <c r="K8" s="18"/>
      <c r="L8" s="18"/>
      <c r="M8" s="18"/>
      <c r="N8" s="18"/>
      <c r="O8" s="18"/>
      <c r="P8" s="18"/>
      <c r="Q8" s="18"/>
      <c r="R8" s="18"/>
      <c r="S8" s="18"/>
      <c r="T8" s="18"/>
      <c r="U8" s="18"/>
      <c r="V8" s="18"/>
      <c r="W8" s="18"/>
      <c r="X8" s="2" t="str">
        <f>AllCurCo(Details!AQ7:AZ7)</f>
        <v/>
      </c>
      <c r="Y8" s="4">
        <f>SUM(SumTCL(D8:W8,$D$7:$W$7),Details!BB7)</f>
        <v>0</v>
      </c>
      <c r="Z8" s="4">
        <f>SUM(CurrGP(D8:W8,$D$7:$W$7),Details!BC7)</f>
        <v>0</v>
      </c>
      <c r="AA8" s="5">
        <f>GradePointAve(Z8,Y8)</f>
        <v>0</v>
      </c>
      <c r="AB8" s="4" t="str">
        <f>SRTSECOND(D8:W8,Details!AQ7:AZ7)</f>
        <v/>
      </c>
      <c r="AC8" s="4" t="e">
        <f>#REF!</f>
        <v>#REF!</v>
      </c>
      <c r="AD8" s="4" t="e">
        <f>#REF!</f>
        <v>#REF!</v>
      </c>
      <c r="AE8" s="5" t="e">
        <f>GradePointAve(AD8,AC8)</f>
        <v>#VALUE!</v>
      </c>
      <c r="AF8" s="4" t="e">
        <f>SUM(Y8,AC8)</f>
        <v>#REF!</v>
      </c>
      <c r="AG8" s="4" t="e">
        <f>SUM(Z8,AD8)</f>
        <v>#REF!</v>
      </c>
      <c r="AH8" s="5" t="e">
        <f>GradePointAve(AG8,AF8)</f>
        <v>#VALUE!</v>
      </c>
      <c r="AI8" s="6" t="e">
        <f>RemarksSecond(D8:W8,Details!AQ7:AZ7,#REF!,AH8,$D$5:$W$5)</f>
        <v>#VALUE!</v>
      </c>
    </row>
    <row r="9" spans="1:35" ht="15" customHeight="1" x14ac:dyDescent="0.35">
      <c r="A9" s="1">
        <v>2</v>
      </c>
      <c r="B9" s="3" t="str">
        <f>PROPER(Details!B8)</f>
        <v>Chimbo, Chinonso Prince</v>
      </c>
      <c r="C9" s="3" t="str">
        <f>T(Details!C8)</f>
        <v>CMP/20/109134</v>
      </c>
      <c r="D9" s="18"/>
      <c r="E9" s="18"/>
      <c r="F9" s="18"/>
      <c r="G9" s="18"/>
      <c r="H9" s="18"/>
      <c r="I9" s="18"/>
      <c r="J9" s="18"/>
      <c r="K9" s="18"/>
      <c r="L9" s="18"/>
      <c r="M9" s="18"/>
      <c r="N9" s="18"/>
      <c r="O9" s="18"/>
      <c r="P9" s="18"/>
      <c r="Q9" s="18"/>
      <c r="R9" s="18"/>
      <c r="S9" s="18"/>
      <c r="T9" s="18"/>
      <c r="U9" s="18"/>
      <c r="V9" s="18"/>
      <c r="W9" s="18"/>
      <c r="X9" s="2" t="str">
        <f>AllCurCo(Details!AQ8:AZ8)</f>
        <v/>
      </c>
      <c r="Y9" s="4">
        <f>SUM(SumTCL(D9:W9,$D$7:$W$7),Details!BB8)</f>
        <v>0</v>
      </c>
      <c r="Z9" s="4">
        <f>SUM(CurrGP(D9:W9,$D$7:$W$7),Details!BC8)</f>
        <v>0</v>
      </c>
      <c r="AA9" s="5">
        <f t="shared" ref="AA9:AA72" si="0">GradePointAve(Z9,Y9)</f>
        <v>0</v>
      </c>
      <c r="AB9" s="4" t="str">
        <f>SRTSECOND(D9:W9,Details!AQ8:AZ8)</f>
        <v/>
      </c>
      <c r="AC9" s="4" t="e">
        <f>#REF!</f>
        <v>#REF!</v>
      </c>
      <c r="AD9" s="4" t="e">
        <f>#REF!</f>
        <v>#REF!</v>
      </c>
      <c r="AE9" s="5" t="e">
        <f t="shared" ref="AE9:AE72" si="1">GradePointAve(AD9,AC9)</f>
        <v>#VALUE!</v>
      </c>
      <c r="AF9" s="4" t="e">
        <f t="shared" ref="AF9:AF72" si="2">SUM(Y9,AC9)</f>
        <v>#REF!</v>
      </c>
      <c r="AG9" s="4" t="e">
        <f t="shared" ref="AG9:AG72" si="3">SUM(Z9,AD9)</f>
        <v>#REF!</v>
      </c>
      <c r="AH9" s="5" t="e">
        <f t="shared" ref="AH9:AH72" si="4">GradePointAve(AG9,AF9)</f>
        <v>#VALUE!</v>
      </c>
      <c r="AI9" s="6" t="e">
        <f>RemarksSecond(D9:W9,Details!AQ8:AZ8,#REF!,AH9,$D$5:$W$5)</f>
        <v>#VALUE!</v>
      </c>
    </row>
    <row r="10" spans="1:35" ht="15" customHeight="1" x14ac:dyDescent="0.35">
      <c r="A10" s="1">
        <v>3</v>
      </c>
      <c r="B10" s="3" t="str">
        <f>PROPER(Details!B9)</f>
        <v>Enyinnaya, Favour Chinonyerem</v>
      </c>
      <c r="C10" s="3" t="str">
        <f>T(Details!C9)</f>
        <v>CMP/20/109145</v>
      </c>
      <c r="D10" s="18"/>
      <c r="E10" s="18"/>
      <c r="F10" s="18"/>
      <c r="G10" s="18"/>
      <c r="H10" s="18"/>
      <c r="I10" s="18"/>
      <c r="J10" s="18"/>
      <c r="K10" s="18"/>
      <c r="L10" s="18"/>
      <c r="M10" s="18"/>
      <c r="N10" s="18"/>
      <c r="O10" s="18"/>
      <c r="P10" s="18"/>
      <c r="Q10" s="18"/>
      <c r="R10" s="18"/>
      <c r="S10" s="18"/>
      <c r="T10" s="18"/>
      <c r="U10" s="18"/>
      <c r="V10" s="18"/>
      <c r="W10" s="18"/>
      <c r="X10" s="2" t="str">
        <f>AllCurCo(Details!AQ9:AZ9)</f>
        <v/>
      </c>
      <c r="Y10" s="4">
        <f>SUM(SumTCL(D10:W10,$D$7:$W$7),Details!BB9)</f>
        <v>0</v>
      </c>
      <c r="Z10" s="4">
        <f>SUM(CurrGP(D10:W10,$D$7:$W$7),Details!BC9)</f>
        <v>0</v>
      </c>
      <c r="AA10" s="5">
        <f t="shared" si="0"/>
        <v>0</v>
      </c>
      <c r="AB10" s="4" t="str">
        <f>SRTSECOND(D10:W10,Details!AQ9:AZ9)</f>
        <v/>
      </c>
      <c r="AC10" s="4" t="e">
        <f>#REF!</f>
        <v>#REF!</v>
      </c>
      <c r="AD10" s="4" t="e">
        <f>#REF!</f>
        <v>#REF!</v>
      </c>
      <c r="AE10" s="5" t="e">
        <f t="shared" si="1"/>
        <v>#VALUE!</v>
      </c>
      <c r="AF10" s="4" t="e">
        <f t="shared" si="2"/>
        <v>#REF!</v>
      </c>
      <c r="AG10" s="4" t="e">
        <f t="shared" si="3"/>
        <v>#REF!</v>
      </c>
      <c r="AH10" s="5" t="e">
        <f t="shared" si="4"/>
        <v>#VALUE!</v>
      </c>
      <c r="AI10" s="6" t="e">
        <f>RemarksSecond(D10:W10,Details!AQ9:AZ9,#REF!,AH10,$D$5:$W$5)</f>
        <v>#VALUE!</v>
      </c>
    </row>
    <row r="11" spans="1:35" ht="15" customHeight="1" x14ac:dyDescent="0.35">
      <c r="A11" s="1">
        <v>4</v>
      </c>
      <c r="B11" s="3" t="str">
        <f>PROPER(Details!B10)</f>
        <v xml:space="preserve">Elom, Victor  Izuchukwu </v>
      </c>
      <c r="C11" s="3" t="str">
        <f>T(Details!C10)</f>
        <v>CMP/20/109185</v>
      </c>
      <c r="D11" s="18"/>
      <c r="E11" s="18"/>
      <c r="F11" s="18"/>
      <c r="G11" s="18"/>
      <c r="H11" s="18"/>
      <c r="I11" s="18"/>
      <c r="J11" s="18"/>
      <c r="K11" s="18"/>
      <c r="L11" s="18"/>
      <c r="M11" s="18"/>
      <c r="N11" s="18"/>
      <c r="O11" s="18"/>
      <c r="P11" s="18"/>
      <c r="Q11" s="18"/>
      <c r="R11" s="18"/>
      <c r="S11" s="18"/>
      <c r="T11" s="18"/>
      <c r="U11" s="18"/>
      <c r="V11" s="18"/>
      <c r="W11" s="18"/>
      <c r="X11" s="2" t="str">
        <f>AllCurCo(Details!AQ10:AZ10)</f>
        <v/>
      </c>
      <c r="Y11" s="4">
        <f>SUM(SumTCL(D11:W11,$D$7:$W$7),Details!BB10)</f>
        <v>0</v>
      </c>
      <c r="Z11" s="4">
        <f>SUM(CurrGP(D11:W11,$D$7:$W$7),Details!BC10)</f>
        <v>0</v>
      </c>
      <c r="AA11" s="5">
        <f t="shared" si="0"/>
        <v>0</v>
      </c>
      <c r="AB11" s="4" t="str">
        <f>SRTSECOND(D11:W11,Details!AQ10:AZ10)</f>
        <v/>
      </c>
      <c r="AC11" s="4" t="e">
        <f>#REF!</f>
        <v>#REF!</v>
      </c>
      <c r="AD11" s="4" t="e">
        <f>#REF!</f>
        <v>#REF!</v>
      </c>
      <c r="AE11" s="5" t="e">
        <f t="shared" si="1"/>
        <v>#VALUE!</v>
      </c>
      <c r="AF11" s="4" t="e">
        <f t="shared" si="2"/>
        <v>#REF!</v>
      </c>
      <c r="AG11" s="4" t="e">
        <f t="shared" si="3"/>
        <v>#REF!</v>
      </c>
      <c r="AH11" s="5" t="e">
        <f t="shared" si="4"/>
        <v>#VALUE!</v>
      </c>
      <c r="AI11" s="6" t="e">
        <f>RemarksSecond(D11:W11,Details!AQ10:AZ10,#REF!,AH11,$D$5:$W$5)</f>
        <v>#VALUE!</v>
      </c>
    </row>
    <row r="12" spans="1:35" ht="15" customHeight="1" x14ac:dyDescent="0.35">
      <c r="A12" s="1">
        <v>5</v>
      </c>
      <c r="B12" s="3" t="str">
        <f>PROPER(Details!B11)</f>
        <v>Kalu, Onyedika Philip</v>
      </c>
      <c r="C12" s="3" t="str">
        <f>T(Details!C11)</f>
        <v>CMP/20/109189</v>
      </c>
      <c r="D12" s="18"/>
      <c r="E12" s="18"/>
      <c r="F12" s="18"/>
      <c r="G12" s="18"/>
      <c r="H12" s="18"/>
      <c r="I12" s="18"/>
      <c r="J12" s="18"/>
      <c r="K12" s="18"/>
      <c r="L12" s="18"/>
      <c r="M12" s="18"/>
      <c r="N12" s="18"/>
      <c r="O12" s="18"/>
      <c r="P12" s="18"/>
      <c r="Q12" s="18"/>
      <c r="R12" s="18"/>
      <c r="S12" s="18"/>
      <c r="T12" s="18"/>
      <c r="U12" s="18"/>
      <c r="V12" s="18"/>
      <c r="W12" s="18"/>
      <c r="X12" s="2" t="str">
        <f>AllCurCo(Details!AQ11:AZ11)</f>
        <v/>
      </c>
      <c r="Y12" s="4">
        <f>SUM(SumTCL(D12:W12,$D$7:$W$7),Details!BB11)</f>
        <v>0</v>
      </c>
      <c r="Z12" s="4">
        <f>SUM(CurrGP(D12:W12,$D$7:$W$7),Details!BC11)</f>
        <v>0</v>
      </c>
      <c r="AA12" s="5">
        <f t="shared" si="0"/>
        <v>0</v>
      </c>
      <c r="AB12" s="4" t="str">
        <f>SRTSECOND(D12:W12,Details!AQ11:AZ11)</f>
        <v/>
      </c>
      <c r="AC12" s="4" t="e">
        <f>#REF!</f>
        <v>#REF!</v>
      </c>
      <c r="AD12" s="4" t="e">
        <f>#REF!</f>
        <v>#REF!</v>
      </c>
      <c r="AE12" s="5" t="e">
        <f t="shared" si="1"/>
        <v>#VALUE!</v>
      </c>
      <c r="AF12" s="4" t="e">
        <f t="shared" si="2"/>
        <v>#REF!</v>
      </c>
      <c r="AG12" s="4" t="e">
        <f t="shared" si="3"/>
        <v>#REF!</v>
      </c>
      <c r="AH12" s="5" t="e">
        <f t="shared" si="4"/>
        <v>#VALUE!</v>
      </c>
      <c r="AI12" s="6" t="e">
        <f>RemarksSecond(D12:W12,Details!AQ11:AZ11,#REF!,AH12,$D$5:$W$5)</f>
        <v>#VALUE!</v>
      </c>
    </row>
    <row r="13" spans="1:35" ht="15" customHeight="1" x14ac:dyDescent="0.35">
      <c r="A13" s="1">
        <v>6</v>
      </c>
      <c r="B13" s="3" t="str">
        <f>PROPER(Details!B12)</f>
        <v>Okoroafor, Jacob Emmanuel</v>
      </c>
      <c r="C13" s="3" t="str">
        <f>T(Details!C12)</f>
        <v>CMP/20/109194</v>
      </c>
      <c r="D13" s="18"/>
      <c r="E13" s="18"/>
      <c r="F13" s="18"/>
      <c r="G13" s="18"/>
      <c r="H13" s="18"/>
      <c r="I13" s="18"/>
      <c r="J13" s="18"/>
      <c r="K13" s="18"/>
      <c r="L13" s="18"/>
      <c r="M13" s="18"/>
      <c r="N13" s="18"/>
      <c r="O13" s="18"/>
      <c r="P13" s="18"/>
      <c r="Q13" s="18"/>
      <c r="R13" s="18"/>
      <c r="S13" s="18"/>
      <c r="T13" s="18"/>
      <c r="U13" s="18"/>
      <c r="V13" s="18"/>
      <c r="W13" s="18"/>
      <c r="X13" s="2" t="str">
        <f>AllCurCo(Details!AQ12:AZ12)</f>
        <v/>
      </c>
      <c r="Y13" s="4">
        <f>SUM(SumTCL(D13:W13,$D$7:$W$7),Details!BB12)</f>
        <v>0</v>
      </c>
      <c r="Z13" s="4">
        <f>SUM(CurrGP(D13:W13,$D$7:$W$7),Details!BC12)</f>
        <v>0</v>
      </c>
      <c r="AA13" s="5">
        <f t="shared" si="0"/>
        <v>0</v>
      </c>
      <c r="AB13" s="4" t="str">
        <f>SRTSECOND(D13:W13,Details!AQ12:AZ12)</f>
        <v/>
      </c>
      <c r="AC13" s="4" t="e">
        <f>#REF!</f>
        <v>#REF!</v>
      </c>
      <c r="AD13" s="4" t="e">
        <f>#REF!</f>
        <v>#REF!</v>
      </c>
      <c r="AE13" s="5" t="e">
        <f t="shared" si="1"/>
        <v>#VALUE!</v>
      </c>
      <c r="AF13" s="4" t="e">
        <f t="shared" si="2"/>
        <v>#REF!</v>
      </c>
      <c r="AG13" s="4" t="e">
        <f t="shared" si="3"/>
        <v>#REF!</v>
      </c>
      <c r="AH13" s="5" t="e">
        <f t="shared" si="4"/>
        <v>#VALUE!</v>
      </c>
      <c r="AI13" s="6" t="e">
        <f>RemarksSecond(D13:W13,Details!AQ12:AZ12,#REF!,AH13,$D$5:$W$5)</f>
        <v>#VALUE!</v>
      </c>
    </row>
    <row r="14" spans="1:35" ht="15" customHeight="1" x14ac:dyDescent="0.35">
      <c r="A14" s="1">
        <v>7</v>
      </c>
      <c r="B14" s="3" t="str">
        <f>PROPER(Details!B13)</f>
        <v>Eme, Emmanuel Chibueze</v>
      </c>
      <c r="C14" s="3" t="str">
        <f>T(Details!C13)</f>
        <v>CMP/20/109195</v>
      </c>
      <c r="D14" s="18"/>
      <c r="E14" s="18"/>
      <c r="F14" s="18"/>
      <c r="G14" s="18"/>
      <c r="H14" s="18"/>
      <c r="I14" s="18"/>
      <c r="J14" s="18"/>
      <c r="K14" s="18"/>
      <c r="L14" s="18"/>
      <c r="M14" s="18"/>
      <c r="N14" s="18"/>
      <c r="O14" s="18"/>
      <c r="P14" s="18"/>
      <c r="Q14" s="18"/>
      <c r="R14" s="18"/>
      <c r="S14" s="18"/>
      <c r="T14" s="18"/>
      <c r="U14" s="18"/>
      <c r="V14" s="18"/>
      <c r="W14" s="18"/>
      <c r="X14" s="2" t="str">
        <f>AllCurCo(Details!AQ13:AZ13)</f>
        <v/>
      </c>
      <c r="Y14" s="4">
        <f>SUM(SumTCL(D14:W14,$D$7:$W$7),Details!BB13)</f>
        <v>0</v>
      </c>
      <c r="Z14" s="4">
        <f>SUM(CurrGP(D14:W14,$D$7:$W$7),Details!BC13)</f>
        <v>0</v>
      </c>
      <c r="AA14" s="5">
        <f t="shared" si="0"/>
        <v>0</v>
      </c>
      <c r="AB14" s="4" t="str">
        <f>SRTSECOND(D14:W14,Details!AQ13:AZ13)</f>
        <v/>
      </c>
      <c r="AC14" s="4" t="e">
        <f>#REF!</f>
        <v>#REF!</v>
      </c>
      <c r="AD14" s="4" t="e">
        <f>#REF!</f>
        <v>#REF!</v>
      </c>
      <c r="AE14" s="5" t="e">
        <f t="shared" si="1"/>
        <v>#VALUE!</v>
      </c>
      <c r="AF14" s="4" t="e">
        <f t="shared" si="2"/>
        <v>#REF!</v>
      </c>
      <c r="AG14" s="4" t="e">
        <f t="shared" si="3"/>
        <v>#REF!</v>
      </c>
      <c r="AH14" s="5" t="e">
        <f t="shared" si="4"/>
        <v>#VALUE!</v>
      </c>
      <c r="AI14" s="6" t="e">
        <f>RemarksSecond(D14:W14,Details!AQ13:AZ13,#REF!,AH14,$D$5:$W$5)</f>
        <v>#VALUE!</v>
      </c>
    </row>
    <row r="15" spans="1:35" ht="15" customHeight="1" x14ac:dyDescent="0.35">
      <c r="A15" s="1">
        <v>8</v>
      </c>
      <c r="B15" s="3" t="str">
        <f>PROPER(Details!B14)</f>
        <v>Kalu, Faith Chukwuemeka</v>
      </c>
      <c r="C15" s="3" t="str">
        <f>T(Details!C14)</f>
        <v>CMP/20/109197</v>
      </c>
      <c r="D15" s="18"/>
      <c r="E15" s="18"/>
      <c r="F15" s="18"/>
      <c r="G15" s="18"/>
      <c r="H15" s="18"/>
      <c r="I15" s="18"/>
      <c r="J15" s="18"/>
      <c r="K15" s="18"/>
      <c r="L15" s="18"/>
      <c r="M15" s="18"/>
      <c r="N15" s="18"/>
      <c r="O15" s="18"/>
      <c r="P15" s="18"/>
      <c r="Q15" s="18"/>
      <c r="R15" s="18"/>
      <c r="S15" s="18"/>
      <c r="T15" s="18"/>
      <c r="U15" s="18"/>
      <c r="V15" s="18"/>
      <c r="W15" s="18"/>
      <c r="X15" s="2" t="str">
        <f>AllCurCo(Details!AQ14:AZ14)</f>
        <v/>
      </c>
      <c r="Y15" s="4">
        <f>SUM(SumTCL(D15:W15,$D$7:$W$7),Details!BB14)</f>
        <v>0</v>
      </c>
      <c r="Z15" s="4">
        <f>SUM(CurrGP(D15:W15,$D$7:$W$7),Details!BC14)</f>
        <v>0</v>
      </c>
      <c r="AA15" s="5">
        <f t="shared" si="0"/>
        <v>0</v>
      </c>
      <c r="AB15" s="4" t="str">
        <f>SRTSECOND(D15:W15,Details!AQ14:AZ14)</f>
        <v/>
      </c>
      <c r="AC15" s="4" t="e">
        <f>#REF!</f>
        <v>#REF!</v>
      </c>
      <c r="AD15" s="4" t="e">
        <f>#REF!</f>
        <v>#REF!</v>
      </c>
      <c r="AE15" s="5" t="e">
        <f t="shared" si="1"/>
        <v>#VALUE!</v>
      </c>
      <c r="AF15" s="4" t="e">
        <f t="shared" si="2"/>
        <v>#REF!</v>
      </c>
      <c r="AG15" s="4" t="e">
        <f t="shared" si="3"/>
        <v>#REF!</v>
      </c>
      <c r="AH15" s="5" t="e">
        <f t="shared" si="4"/>
        <v>#VALUE!</v>
      </c>
      <c r="AI15" s="6" t="e">
        <f>RemarksSecond(D15:W15,Details!AQ14:AZ14,#REF!,AH15,$D$5:$W$5)</f>
        <v>#VALUE!</v>
      </c>
    </row>
    <row r="16" spans="1:35" ht="15" customHeight="1" x14ac:dyDescent="0.35">
      <c r="A16" s="1">
        <v>9</v>
      </c>
      <c r="B16" s="3" t="str">
        <f>PROPER(Details!B15)</f>
        <v>Bernard, Michael Chukwunyere</v>
      </c>
      <c r="C16" s="3" t="str">
        <f>T(Details!C15)</f>
        <v>CMP/20/109202</v>
      </c>
      <c r="D16" s="18"/>
      <c r="E16" s="18"/>
      <c r="F16" s="18"/>
      <c r="G16" s="18"/>
      <c r="H16" s="18"/>
      <c r="I16" s="18"/>
      <c r="J16" s="18"/>
      <c r="K16" s="18"/>
      <c r="L16" s="18"/>
      <c r="M16" s="18"/>
      <c r="N16" s="18"/>
      <c r="O16" s="18"/>
      <c r="P16" s="18"/>
      <c r="Q16" s="18"/>
      <c r="R16" s="18"/>
      <c r="S16" s="18"/>
      <c r="T16" s="18"/>
      <c r="U16" s="18"/>
      <c r="V16" s="18"/>
      <c r="W16" s="18"/>
      <c r="X16" s="2" t="str">
        <f>AllCurCo(Details!AQ15:AZ15)</f>
        <v/>
      </c>
      <c r="Y16" s="4">
        <f>SUM(SumTCL(D16:W16,$D$7:$W$7),Details!BB15)</f>
        <v>0</v>
      </c>
      <c r="Z16" s="4">
        <f>SUM(CurrGP(D16:W16,$D$7:$W$7),Details!BC15)</f>
        <v>0</v>
      </c>
      <c r="AA16" s="5">
        <f t="shared" si="0"/>
        <v>0</v>
      </c>
      <c r="AB16" s="4" t="str">
        <f>SRTSECOND(D16:W16,Details!AQ15:AZ15)</f>
        <v/>
      </c>
      <c r="AC16" s="4" t="e">
        <f>#REF!</f>
        <v>#REF!</v>
      </c>
      <c r="AD16" s="4" t="e">
        <f>#REF!</f>
        <v>#REF!</v>
      </c>
      <c r="AE16" s="5" t="e">
        <f t="shared" si="1"/>
        <v>#VALUE!</v>
      </c>
      <c r="AF16" s="4" t="e">
        <f t="shared" si="2"/>
        <v>#REF!</v>
      </c>
      <c r="AG16" s="4" t="e">
        <f t="shared" si="3"/>
        <v>#REF!</v>
      </c>
      <c r="AH16" s="5" t="e">
        <f t="shared" si="4"/>
        <v>#VALUE!</v>
      </c>
      <c r="AI16" s="6" t="e">
        <f>RemarksSecond(D16:W16,Details!AQ15:AZ15,#REF!,AH16,$D$5:$W$5)</f>
        <v>#VALUE!</v>
      </c>
    </row>
    <row r="17" spans="1:35" ht="15" customHeight="1" x14ac:dyDescent="0.35">
      <c r="A17" s="1">
        <v>10</v>
      </c>
      <c r="B17" s="3" t="str">
        <f>PROPER(Details!B16)</f>
        <v>Egbuchulam, Chidiebere Victor</v>
      </c>
      <c r="C17" s="3" t="str">
        <f>T(Details!C16)</f>
        <v>CMP/20/109211</v>
      </c>
      <c r="D17" s="18"/>
      <c r="E17" s="18"/>
      <c r="F17" s="18"/>
      <c r="G17" s="18"/>
      <c r="H17" s="18"/>
      <c r="I17" s="18"/>
      <c r="J17" s="18"/>
      <c r="K17" s="18"/>
      <c r="L17" s="18"/>
      <c r="M17" s="18"/>
      <c r="N17" s="18"/>
      <c r="O17" s="18"/>
      <c r="P17" s="18"/>
      <c r="Q17" s="18"/>
      <c r="R17" s="18"/>
      <c r="S17" s="18"/>
      <c r="T17" s="18"/>
      <c r="U17" s="18"/>
      <c r="V17" s="18"/>
      <c r="W17" s="18"/>
      <c r="X17" s="2" t="str">
        <f>AllCurCo(Details!AQ16:AZ16)</f>
        <v/>
      </c>
      <c r="Y17" s="4">
        <f>SUM(SumTCL(D17:W17,$D$7:$W$7),Details!BB16)</f>
        <v>0</v>
      </c>
      <c r="Z17" s="4">
        <f>SUM(CurrGP(D17:W17,$D$7:$W$7),Details!BC16)</f>
        <v>0</v>
      </c>
      <c r="AA17" s="5">
        <f t="shared" si="0"/>
        <v>0</v>
      </c>
      <c r="AB17" s="4" t="str">
        <f>SRTSECOND(D17:W17,Details!AQ16:AZ16)</f>
        <v/>
      </c>
      <c r="AC17" s="4" t="e">
        <f>#REF!</f>
        <v>#REF!</v>
      </c>
      <c r="AD17" s="4" t="e">
        <f>#REF!</f>
        <v>#REF!</v>
      </c>
      <c r="AE17" s="5" t="e">
        <f t="shared" si="1"/>
        <v>#VALUE!</v>
      </c>
      <c r="AF17" s="4" t="e">
        <f t="shared" si="2"/>
        <v>#REF!</v>
      </c>
      <c r="AG17" s="4" t="e">
        <f t="shared" si="3"/>
        <v>#REF!</v>
      </c>
      <c r="AH17" s="5" t="e">
        <f t="shared" si="4"/>
        <v>#VALUE!</v>
      </c>
      <c r="AI17" s="6" t="e">
        <f>RemarksSecond(D17:W17,Details!AQ16:AZ16,#REF!,AH17,$D$5:$W$5)</f>
        <v>#VALUE!</v>
      </c>
    </row>
    <row r="18" spans="1:35" ht="15" customHeight="1" x14ac:dyDescent="0.35">
      <c r="A18" s="1">
        <v>11</v>
      </c>
      <c r="B18" s="3" t="str">
        <f>PROPER(Details!B17)</f>
        <v>Udo, Udo, Chimgozirim</v>
      </c>
      <c r="C18" s="3" t="str">
        <f>T(Details!C17)</f>
        <v>CMP/20/109213</v>
      </c>
      <c r="D18" s="18"/>
      <c r="E18" s="18"/>
      <c r="F18" s="18"/>
      <c r="G18" s="18"/>
      <c r="H18" s="18"/>
      <c r="I18" s="18"/>
      <c r="J18" s="18"/>
      <c r="K18" s="18"/>
      <c r="L18" s="18"/>
      <c r="M18" s="18"/>
      <c r="N18" s="18"/>
      <c r="O18" s="18"/>
      <c r="P18" s="18"/>
      <c r="Q18" s="18"/>
      <c r="R18" s="18"/>
      <c r="S18" s="18"/>
      <c r="T18" s="18"/>
      <c r="U18" s="18"/>
      <c r="V18" s="18"/>
      <c r="W18" s="18"/>
      <c r="X18" s="2" t="str">
        <f>AllCurCo(Details!AQ17:AZ17)</f>
        <v/>
      </c>
      <c r="Y18" s="4">
        <f>SUM(SumTCL(D18:W18,$D$7:$W$7),Details!BB17)</f>
        <v>0</v>
      </c>
      <c r="Z18" s="4">
        <f>SUM(CurrGP(D18:W18,$D$7:$W$7),Details!BC17)</f>
        <v>0</v>
      </c>
      <c r="AA18" s="5">
        <f t="shared" si="0"/>
        <v>0</v>
      </c>
      <c r="AB18" s="4" t="str">
        <f>SRTSECOND(D18:W18,Details!AQ17:AZ17)</f>
        <v/>
      </c>
      <c r="AC18" s="4" t="e">
        <f>#REF!</f>
        <v>#REF!</v>
      </c>
      <c r="AD18" s="4" t="e">
        <f>#REF!</f>
        <v>#REF!</v>
      </c>
      <c r="AE18" s="5" t="e">
        <f t="shared" si="1"/>
        <v>#VALUE!</v>
      </c>
      <c r="AF18" s="4" t="e">
        <f t="shared" si="2"/>
        <v>#REF!</v>
      </c>
      <c r="AG18" s="4" t="e">
        <f t="shared" si="3"/>
        <v>#REF!</v>
      </c>
      <c r="AH18" s="5" t="e">
        <f t="shared" si="4"/>
        <v>#VALUE!</v>
      </c>
      <c r="AI18" s="6" t="e">
        <f>RemarksSecond(D18:W18,Details!AQ17:AZ17,#REF!,AH18,$D$5:$W$5)</f>
        <v>#VALUE!</v>
      </c>
    </row>
    <row r="19" spans="1:35" ht="15" customHeight="1" x14ac:dyDescent="0.35">
      <c r="A19" s="1">
        <v>12</v>
      </c>
      <c r="B19" s="3" t="str">
        <f>PROPER(Details!B18)</f>
        <v>Ofuonyeadi, Chinedu Joshua</v>
      </c>
      <c r="C19" s="3" t="str">
        <f>T(Details!C18)</f>
        <v>CMP/20/109242</v>
      </c>
      <c r="D19" s="18"/>
      <c r="E19" s="18"/>
      <c r="F19" s="18"/>
      <c r="G19" s="18"/>
      <c r="H19" s="18"/>
      <c r="I19" s="18"/>
      <c r="J19" s="18"/>
      <c r="K19" s="18"/>
      <c r="L19" s="18"/>
      <c r="M19" s="18"/>
      <c r="N19" s="18"/>
      <c r="O19" s="18"/>
      <c r="P19" s="18"/>
      <c r="Q19" s="18"/>
      <c r="R19" s="18"/>
      <c r="S19" s="18"/>
      <c r="T19" s="18"/>
      <c r="U19" s="18"/>
      <c r="V19" s="18"/>
      <c r="W19" s="18"/>
      <c r="X19" s="2" t="str">
        <f>AllCurCo(Details!AQ18:AZ18)</f>
        <v/>
      </c>
      <c r="Y19" s="4">
        <f>SUM(SumTCL(D19:W19,$D$7:$W$7),Details!BB18)</f>
        <v>0</v>
      </c>
      <c r="Z19" s="4">
        <f>SUM(CurrGP(D19:W19,$D$7:$W$7),Details!BC18)</f>
        <v>0</v>
      </c>
      <c r="AA19" s="5">
        <f t="shared" si="0"/>
        <v>0</v>
      </c>
      <c r="AB19" s="4" t="str">
        <f>SRTSECOND(D19:W19,Details!AQ18:AZ18)</f>
        <v/>
      </c>
      <c r="AC19" s="4" t="e">
        <f>#REF!</f>
        <v>#REF!</v>
      </c>
      <c r="AD19" s="4" t="e">
        <f>#REF!</f>
        <v>#REF!</v>
      </c>
      <c r="AE19" s="5" t="e">
        <f t="shared" si="1"/>
        <v>#VALUE!</v>
      </c>
      <c r="AF19" s="4" t="e">
        <f t="shared" si="2"/>
        <v>#REF!</v>
      </c>
      <c r="AG19" s="4" t="e">
        <f t="shared" si="3"/>
        <v>#REF!</v>
      </c>
      <c r="AH19" s="5" t="e">
        <f t="shared" si="4"/>
        <v>#VALUE!</v>
      </c>
      <c r="AI19" s="6" t="e">
        <f>RemarksSecond(D19:W19,Details!AQ18:AZ18,#REF!,AH19,$D$5:$W$5)</f>
        <v>#VALUE!</v>
      </c>
    </row>
    <row r="20" spans="1:35" ht="15" customHeight="1" x14ac:dyDescent="0.35">
      <c r="A20" s="1">
        <v>13</v>
      </c>
      <c r="B20" s="3" t="str">
        <f>PROPER(Details!B19)</f>
        <v>Otisi, Kingsley  Kalu</v>
      </c>
      <c r="C20" s="3" t="str">
        <f>T(Details!C19)</f>
        <v>CMP/20/109245</v>
      </c>
      <c r="D20" s="18"/>
      <c r="E20" s="18"/>
      <c r="F20" s="18"/>
      <c r="G20" s="18"/>
      <c r="H20" s="18"/>
      <c r="I20" s="18"/>
      <c r="J20" s="18"/>
      <c r="K20" s="18"/>
      <c r="L20" s="18"/>
      <c r="M20" s="18"/>
      <c r="N20" s="18"/>
      <c r="O20" s="18"/>
      <c r="P20" s="18"/>
      <c r="Q20" s="18"/>
      <c r="R20" s="18"/>
      <c r="S20" s="18"/>
      <c r="T20" s="18"/>
      <c r="U20" s="18"/>
      <c r="V20" s="18"/>
      <c r="W20" s="18"/>
      <c r="X20" s="2" t="str">
        <f>AllCurCo(Details!AQ19:AZ19)</f>
        <v/>
      </c>
      <c r="Y20" s="4">
        <f>SUM(SumTCL(D20:W20,$D$7:$W$7),Details!BB19)</f>
        <v>0</v>
      </c>
      <c r="Z20" s="4">
        <f>SUM(CurrGP(D20:W20,$D$7:$W$7),Details!BC19)</f>
        <v>0</v>
      </c>
      <c r="AA20" s="5">
        <f t="shared" si="0"/>
        <v>0</v>
      </c>
      <c r="AB20" s="4" t="str">
        <f>SRTSECOND(D20:W20,Details!AQ19:AZ19)</f>
        <v/>
      </c>
      <c r="AC20" s="4" t="e">
        <f>#REF!</f>
        <v>#REF!</v>
      </c>
      <c r="AD20" s="4" t="e">
        <f>#REF!</f>
        <v>#REF!</v>
      </c>
      <c r="AE20" s="5" t="e">
        <f t="shared" si="1"/>
        <v>#VALUE!</v>
      </c>
      <c r="AF20" s="4" t="e">
        <f t="shared" si="2"/>
        <v>#REF!</v>
      </c>
      <c r="AG20" s="4" t="e">
        <f t="shared" si="3"/>
        <v>#REF!</v>
      </c>
      <c r="AH20" s="5" t="e">
        <f t="shared" si="4"/>
        <v>#VALUE!</v>
      </c>
      <c r="AI20" s="6" t="e">
        <f>RemarksSecond(D20:W20,Details!AQ19:AZ19,#REF!,AH20,$D$5:$W$5)</f>
        <v>#VALUE!</v>
      </c>
    </row>
    <row r="21" spans="1:35" ht="15" customHeight="1" x14ac:dyDescent="0.35">
      <c r="A21" s="1">
        <v>14</v>
      </c>
      <c r="B21" s="3" t="str">
        <f>PROPER(Details!B20)</f>
        <v>Obinna, Blessing Chizaram</v>
      </c>
      <c r="C21" s="3" t="str">
        <f>T(Details!C20)</f>
        <v>CMP/20/109252</v>
      </c>
      <c r="D21" s="18"/>
      <c r="E21" s="18"/>
      <c r="F21" s="18"/>
      <c r="G21" s="18"/>
      <c r="H21" s="18"/>
      <c r="I21" s="18"/>
      <c r="J21" s="18"/>
      <c r="K21" s="18"/>
      <c r="L21" s="18"/>
      <c r="M21" s="18"/>
      <c r="N21" s="18"/>
      <c r="O21" s="18"/>
      <c r="P21" s="18"/>
      <c r="Q21" s="18"/>
      <c r="R21" s="18"/>
      <c r="S21" s="18"/>
      <c r="T21" s="18"/>
      <c r="U21" s="18"/>
      <c r="V21" s="18"/>
      <c r="W21" s="18"/>
      <c r="X21" s="2" t="str">
        <f>AllCurCo(Details!AQ20:AZ20)</f>
        <v/>
      </c>
      <c r="Y21" s="4">
        <f>SUM(SumTCL(D21:W21,$D$7:$W$7),Details!BB20)</f>
        <v>0</v>
      </c>
      <c r="Z21" s="4">
        <f>SUM(CurrGP(D21:W21,$D$7:$W$7),Details!BC20)</f>
        <v>0</v>
      </c>
      <c r="AA21" s="5">
        <f t="shared" si="0"/>
        <v>0</v>
      </c>
      <c r="AB21" s="4" t="str">
        <f>SRTSECOND(D21:W21,Details!AQ20:AZ20)</f>
        <v/>
      </c>
      <c r="AC21" s="4" t="e">
        <f>#REF!</f>
        <v>#REF!</v>
      </c>
      <c r="AD21" s="4" t="e">
        <f>#REF!</f>
        <v>#REF!</v>
      </c>
      <c r="AE21" s="5" t="e">
        <f t="shared" si="1"/>
        <v>#VALUE!</v>
      </c>
      <c r="AF21" s="4" t="e">
        <f t="shared" si="2"/>
        <v>#REF!</v>
      </c>
      <c r="AG21" s="4" t="e">
        <f t="shared" si="3"/>
        <v>#REF!</v>
      </c>
      <c r="AH21" s="5" t="e">
        <f t="shared" si="4"/>
        <v>#VALUE!</v>
      </c>
      <c r="AI21" s="6" t="e">
        <f>RemarksSecond(D21:W21,Details!AQ20:AZ20,#REF!,AH21,$D$5:$W$5)</f>
        <v>#VALUE!</v>
      </c>
    </row>
    <row r="22" spans="1:35" ht="15" customHeight="1" x14ac:dyDescent="0.35">
      <c r="A22" s="1">
        <v>15</v>
      </c>
      <c r="B22" s="3" t="str">
        <f>PROPER(Details!B21)</f>
        <v>Ogbuzuru, Leo Chijindu</v>
      </c>
      <c r="C22" s="3" t="str">
        <f>T(Details!C21)</f>
        <v>CMP/20/109329</v>
      </c>
      <c r="D22" s="18"/>
      <c r="E22" s="18"/>
      <c r="F22" s="18"/>
      <c r="G22" s="18"/>
      <c r="H22" s="18"/>
      <c r="I22" s="18"/>
      <c r="J22" s="18"/>
      <c r="K22" s="18"/>
      <c r="L22" s="18"/>
      <c r="M22" s="18"/>
      <c r="N22" s="18"/>
      <c r="O22" s="18"/>
      <c r="P22" s="18"/>
      <c r="Q22" s="18"/>
      <c r="R22" s="18"/>
      <c r="S22" s="18"/>
      <c r="T22" s="18"/>
      <c r="U22" s="18"/>
      <c r="V22" s="18"/>
      <c r="W22" s="18"/>
      <c r="X22" s="2" t="str">
        <f>AllCurCo(Details!AQ21:AZ21)</f>
        <v/>
      </c>
      <c r="Y22" s="4">
        <f>SUM(SumTCL(D22:W22,$D$7:$W$7),Details!BB21)</f>
        <v>0</v>
      </c>
      <c r="Z22" s="4">
        <f>SUM(CurrGP(D22:W22,$D$7:$W$7),Details!BC21)</f>
        <v>0</v>
      </c>
      <c r="AA22" s="5">
        <f t="shared" si="0"/>
        <v>0</v>
      </c>
      <c r="AB22" s="4" t="str">
        <f>SRTSECOND(D22:W22,Details!AQ21:AZ21)</f>
        <v/>
      </c>
      <c r="AC22" s="4" t="e">
        <f>#REF!</f>
        <v>#REF!</v>
      </c>
      <c r="AD22" s="4" t="e">
        <f>#REF!</f>
        <v>#REF!</v>
      </c>
      <c r="AE22" s="5" t="e">
        <f t="shared" si="1"/>
        <v>#VALUE!</v>
      </c>
      <c r="AF22" s="4" t="e">
        <f t="shared" si="2"/>
        <v>#REF!</v>
      </c>
      <c r="AG22" s="4" t="e">
        <f t="shared" si="3"/>
        <v>#REF!</v>
      </c>
      <c r="AH22" s="5" t="e">
        <f t="shared" si="4"/>
        <v>#VALUE!</v>
      </c>
      <c r="AI22" s="6" t="e">
        <f>RemarksSecond(D22:W22,Details!AQ21:AZ21,#REF!,AH22,$D$5:$W$5)</f>
        <v>#VALUE!</v>
      </c>
    </row>
    <row r="23" spans="1:35" ht="15" customHeight="1" x14ac:dyDescent="0.35">
      <c r="A23" s="1">
        <v>16</v>
      </c>
      <c r="B23" s="3" t="str">
        <f>PROPER(Details!B22)</f>
        <v>Udechukwu, Chinedu  Bright</v>
      </c>
      <c r="C23" s="3" t="str">
        <f>T(Details!C22)</f>
        <v>CMP/20/109423</v>
      </c>
      <c r="D23" s="18"/>
      <c r="E23" s="18"/>
      <c r="F23" s="18"/>
      <c r="G23" s="18"/>
      <c r="H23" s="18"/>
      <c r="I23" s="18"/>
      <c r="J23" s="18"/>
      <c r="K23" s="18"/>
      <c r="L23" s="18"/>
      <c r="M23" s="18"/>
      <c r="N23" s="18"/>
      <c r="O23" s="18"/>
      <c r="P23" s="18"/>
      <c r="Q23" s="18"/>
      <c r="R23" s="18"/>
      <c r="S23" s="18"/>
      <c r="T23" s="18"/>
      <c r="U23" s="18"/>
      <c r="V23" s="18"/>
      <c r="W23" s="18"/>
      <c r="X23" s="2" t="str">
        <f>AllCurCo(Details!AQ22:AZ22)</f>
        <v/>
      </c>
      <c r="Y23" s="4">
        <f>SUM(SumTCL(D23:W23,$D$7:$W$7),Details!BB22)</f>
        <v>0</v>
      </c>
      <c r="Z23" s="4">
        <f>SUM(CurrGP(D23:W23,$D$7:$W$7),Details!BC22)</f>
        <v>0</v>
      </c>
      <c r="AA23" s="5">
        <f t="shared" si="0"/>
        <v>0</v>
      </c>
      <c r="AB23" s="4" t="str">
        <f>SRTSECOND(D23:W23,Details!AQ22:AZ22)</f>
        <v/>
      </c>
      <c r="AC23" s="4" t="e">
        <f>#REF!</f>
        <v>#REF!</v>
      </c>
      <c r="AD23" s="4" t="e">
        <f>#REF!</f>
        <v>#REF!</v>
      </c>
      <c r="AE23" s="5" t="e">
        <f t="shared" si="1"/>
        <v>#VALUE!</v>
      </c>
      <c r="AF23" s="4" t="e">
        <f t="shared" si="2"/>
        <v>#REF!</v>
      </c>
      <c r="AG23" s="4" t="e">
        <f t="shared" si="3"/>
        <v>#REF!</v>
      </c>
      <c r="AH23" s="5" t="e">
        <f t="shared" si="4"/>
        <v>#VALUE!</v>
      </c>
      <c r="AI23" s="6" t="e">
        <f>RemarksSecond(D23:W23,Details!AQ22:AZ22,#REF!,AH23,$D$5:$W$5)</f>
        <v>#VALUE!</v>
      </c>
    </row>
    <row r="24" spans="1:35" ht="15" customHeight="1" x14ac:dyDescent="0.35">
      <c r="A24" s="1">
        <v>17</v>
      </c>
      <c r="B24" s="3" t="str">
        <f>PROPER(Details!B23)</f>
        <v>Elijah, Henry Kelechi</v>
      </c>
      <c r="C24" s="3" t="str">
        <f>T(Details!C23)</f>
        <v>CMP/20/109451</v>
      </c>
      <c r="D24" s="18"/>
      <c r="E24" s="18"/>
      <c r="F24" s="18"/>
      <c r="G24" s="18"/>
      <c r="H24" s="18"/>
      <c r="I24" s="18"/>
      <c r="J24" s="18"/>
      <c r="K24" s="18"/>
      <c r="L24" s="18"/>
      <c r="M24" s="18"/>
      <c r="N24" s="18"/>
      <c r="O24" s="18"/>
      <c r="P24" s="18"/>
      <c r="Q24" s="18"/>
      <c r="R24" s="18"/>
      <c r="S24" s="18"/>
      <c r="T24" s="18"/>
      <c r="U24" s="18"/>
      <c r="V24" s="18"/>
      <c r="W24" s="18"/>
      <c r="X24" s="2" t="str">
        <f>AllCurCo(Details!AQ23:AZ23)</f>
        <v/>
      </c>
      <c r="Y24" s="4">
        <f>SUM(SumTCL(D24:W24,$D$7:$W$7),Details!BB23)</f>
        <v>0</v>
      </c>
      <c r="Z24" s="4">
        <f>SUM(CurrGP(D24:W24,$D$7:$W$7),Details!BC23)</f>
        <v>0</v>
      </c>
      <c r="AA24" s="5">
        <f t="shared" si="0"/>
        <v>0</v>
      </c>
      <c r="AB24" s="4" t="str">
        <f>SRTSECOND(D24:W24,Details!AQ23:AZ23)</f>
        <v/>
      </c>
      <c r="AC24" s="4" t="e">
        <f>#REF!</f>
        <v>#REF!</v>
      </c>
      <c r="AD24" s="4" t="e">
        <f>#REF!</f>
        <v>#REF!</v>
      </c>
      <c r="AE24" s="5" t="e">
        <f t="shared" si="1"/>
        <v>#VALUE!</v>
      </c>
      <c r="AF24" s="4" t="e">
        <f t="shared" si="2"/>
        <v>#REF!</v>
      </c>
      <c r="AG24" s="4" t="e">
        <f t="shared" si="3"/>
        <v>#REF!</v>
      </c>
      <c r="AH24" s="5" t="e">
        <f t="shared" si="4"/>
        <v>#VALUE!</v>
      </c>
      <c r="AI24" s="6" t="e">
        <f>RemarksSecond(D24:W24,Details!AQ23:AZ23,#REF!,AH24,$D$5:$W$5)</f>
        <v>#VALUE!</v>
      </c>
    </row>
    <row r="25" spans="1:35" ht="15" customHeight="1" x14ac:dyDescent="0.35">
      <c r="A25" s="1">
        <v>18</v>
      </c>
      <c r="B25" s="3" t="str">
        <f>PROPER(Details!B24)</f>
        <v>Okuku, Osholunamie Godswill</v>
      </c>
      <c r="C25" s="3" t="str">
        <f>T(Details!C24)</f>
        <v>CMP/20/109459</v>
      </c>
      <c r="D25" s="18"/>
      <c r="E25" s="18"/>
      <c r="F25" s="18"/>
      <c r="G25" s="18"/>
      <c r="H25" s="18"/>
      <c r="I25" s="18"/>
      <c r="J25" s="18"/>
      <c r="K25" s="18"/>
      <c r="L25" s="18"/>
      <c r="M25" s="18"/>
      <c r="N25" s="18"/>
      <c r="O25" s="18"/>
      <c r="P25" s="18"/>
      <c r="Q25" s="18"/>
      <c r="R25" s="18"/>
      <c r="S25" s="18"/>
      <c r="T25" s="18"/>
      <c r="U25" s="18"/>
      <c r="V25" s="18"/>
      <c r="W25" s="18"/>
      <c r="X25" s="2" t="str">
        <f>AllCurCo(Details!AQ24:AZ24)</f>
        <v/>
      </c>
      <c r="Y25" s="4">
        <f>SUM(SumTCL(D25:W25,$D$7:$W$7),Details!BB24)</f>
        <v>0</v>
      </c>
      <c r="Z25" s="4">
        <f>SUM(CurrGP(D25:W25,$D$7:$W$7),Details!BC24)</f>
        <v>0</v>
      </c>
      <c r="AA25" s="5">
        <f t="shared" si="0"/>
        <v>0</v>
      </c>
      <c r="AB25" s="4" t="str">
        <f>SRTSECOND(D25:W25,Details!AQ24:AZ24)</f>
        <v/>
      </c>
      <c r="AC25" s="4" t="e">
        <f>#REF!</f>
        <v>#REF!</v>
      </c>
      <c r="AD25" s="4" t="e">
        <f>#REF!</f>
        <v>#REF!</v>
      </c>
      <c r="AE25" s="5" t="e">
        <f t="shared" si="1"/>
        <v>#VALUE!</v>
      </c>
      <c r="AF25" s="4" t="e">
        <f t="shared" si="2"/>
        <v>#REF!</v>
      </c>
      <c r="AG25" s="4" t="e">
        <f t="shared" si="3"/>
        <v>#REF!</v>
      </c>
      <c r="AH25" s="5" t="e">
        <f t="shared" si="4"/>
        <v>#VALUE!</v>
      </c>
      <c r="AI25" s="6" t="e">
        <f>RemarksSecond(D25:W25,Details!AQ24:AZ24,#REF!,AH25,$D$5:$W$5)</f>
        <v>#VALUE!</v>
      </c>
    </row>
    <row r="26" spans="1:35" ht="15" customHeight="1" x14ac:dyDescent="0.35">
      <c r="A26" s="1">
        <v>19</v>
      </c>
      <c r="B26" s="3" t="str">
        <f>PROPER(Details!B25)</f>
        <v>Ndimele, Grace Ezinne</v>
      </c>
      <c r="C26" s="3" t="str">
        <f>T(Details!C25)</f>
        <v>CMP/20/109464</v>
      </c>
      <c r="D26" s="18"/>
      <c r="E26" s="18"/>
      <c r="F26" s="18"/>
      <c r="G26" s="18"/>
      <c r="H26" s="18"/>
      <c r="I26" s="18"/>
      <c r="J26" s="18"/>
      <c r="K26" s="18"/>
      <c r="L26" s="18"/>
      <c r="M26" s="18"/>
      <c r="N26" s="18"/>
      <c r="O26" s="18"/>
      <c r="P26" s="18"/>
      <c r="Q26" s="18"/>
      <c r="R26" s="18"/>
      <c r="S26" s="18"/>
      <c r="T26" s="18"/>
      <c r="U26" s="18"/>
      <c r="V26" s="18"/>
      <c r="W26" s="18"/>
      <c r="X26" s="2" t="str">
        <f>AllCurCo(Details!AQ25:AZ25)</f>
        <v/>
      </c>
      <c r="Y26" s="4">
        <f>SUM(SumTCL(D26:W26,$D$7:$W$7),Details!BB25)</f>
        <v>0</v>
      </c>
      <c r="Z26" s="4">
        <f>SUM(CurrGP(D26:W26,$D$7:$W$7),Details!BC25)</f>
        <v>0</v>
      </c>
      <c r="AA26" s="5">
        <f t="shared" si="0"/>
        <v>0</v>
      </c>
      <c r="AB26" s="4" t="str">
        <f>SRTSECOND(D26:W26,Details!AQ25:AZ25)</f>
        <v/>
      </c>
      <c r="AC26" s="4" t="e">
        <f>#REF!</f>
        <v>#REF!</v>
      </c>
      <c r="AD26" s="4" t="e">
        <f>#REF!</f>
        <v>#REF!</v>
      </c>
      <c r="AE26" s="5" t="e">
        <f t="shared" si="1"/>
        <v>#VALUE!</v>
      </c>
      <c r="AF26" s="4" t="e">
        <f t="shared" si="2"/>
        <v>#REF!</v>
      </c>
      <c r="AG26" s="4" t="e">
        <f t="shared" si="3"/>
        <v>#REF!</v>
      </c>
      <c r="AH26" s="5" t="e">
        <f t="shared" si="4"/>
        <v>#VALUE!</v>
      </c>
      <c r="AI26" s="6" t="e">
        <f>RemarksSecond(D26:W26,Details!AQ25:AZ25,#REF!,AH26,$D$5:$W$5)</f>
        <v>#VALUE!</v>
      </c>
    </row>
    <row r="27" spans="1:35" ht="15" customHeight="1" x14ac:dyDescent="0.35">
      <c r="A27" s="1">
        <v>20</v>
      </c>
      <c r="B27" s="3" t="str">
        <f>PROPER(Details!B26)</f>
        <v>Orji, Arinze Emmanuel</v>
      </c>
      <c r="C27" s="3" t="str">
        <f>T(Details!C26)</f>
        <v>CMP/20/109493</v>
      </c>
      <c r="D27" s="18"/>
      <c r="E27" s="18"/>
      <c r="F27" s="18"/>
      <c r="G27" s="18"/>
      <c r="H27" s="18"/>
      <c r="I27" s="18"/>
      <c r="J27" s="18"/>
      <c r="K27" s="18"/>
      <c r="L27" s="18"/>
      <c r="M27" s="18"/>
      <c r="N27" s="18"/>
      <c r="O27" s="18"/>
      <c r="P27" s="18"/>
      <c r="Q27" s="18"/>
      <c r="R27" s="18"/>
      <c r="S27" s="18"/>
      <c r="T27" s="18"/>
      <c r="U27" s="18"/>
      <c r="V27" s="18"/>
      <c r="W27" s="18"/>
      <c r="X27" s="2" t="str">
        <f>AllCurCo(Details!AQ26:AZ26)</f>
        <v/>
      </c>
      <c r="Y27" s="4">
        <f>SUM(SumTCL(D27:W27,$D$7:$W$7),Details!BB26)</f>
        <v>0</v>
      </c>
      <c r="Z27" s="4">
        <f>SUM(CurrGP(D27:W27,$D$7:$W$7),Details!BC26)</f>
        <v>0</v>
      </c>
      <c r="AA27" s="5">
        <f t="shared" si="0"/>
        <v>0</v>
      </c>
      <c r="AB27" s="4" t="str">
        <f>SRTSECOND(D27:W27,Details!AQ26:AZ26)</f>
        <v/>
      </c>
      <c r="AC27" s="4" t="e">
        <f>#REF!</f>
        <v>#REF!</v>
      </c>
      <c r="AD27" s="4" t="e">
        <f>#REF!</f>
        <v>#REF!</v>
      </c>
      <c r="AE27" s="5" t="e">
        <f t="shared" si="1"/>
        <v>#VALUE!</v>
      </c>
      <c r="AF27" s="4" t="e">
        <f t="shared" si="2"/>
        <v>#REF!</v>
      </c>
      <c r="AG27" s="4" t="e">
        <f t="shared" si="3"/>
        <v>#REF!</v>
      </c>
      <c r="AH27" s="5" t="e">
        <f t="shared" si="4"/>
        <v>#VALUE!</v>
      </c>
      <c r="AI27" s="6" t="e">
        <f>RemarksSecond(D27:W27,Details!AQ26:AZ26,#REF!,AH27,$D$5:$W$5)</f>
        <v>#VALUE!</v>
      </c>
    </row>
    <row r="28" spans="1:35" ht="15" customHeight="1" x14ac:dyDescent="0.35">
      <c r="A28" s="1">
        <v>21</v>
      </c>
      <c r="B28" s="3" t="str">
        <f>PROPER(Details!B27)</f>
        <v>Eyeh, Ifeanyichukwu Ndukwe</v>
      </c>
      <c r="C28" s="3" t="str">
        <f>T(Details!C27)</f>
        <v>CMP/20/109496</v>
      </c>
      <c r="D28" s="18"/>
      <c r="E28" s="18"/>
      <c r="F28" s="18"/>
      <c r="G28" s="18"/>
      <c r="H28" s="18"/>
      <c r="I28" s="18"/>
      <c r="J28" s="18"/>
      <c r="K28" s="18"/>
      <c r="L28" s="18"/>
      <c r="M28" s="18"/>
      <c r="N28" s="18"/>
      <c r="O28" s="18"/>
      <c r="P28" s="18"/>
      <c r="Q28" s="18"/>
      <c r="R28" s="18"/>
      <c r="S28" s="18"/>
      <c r="T28" s="18"/>
      <c r="U28" s="18"/>
      <c r="V28" s="18"/>
      <c r="W28" s="18"/>
      <c r="X28" s="2" t="str">
        <f>AllCurCo(Details!AQ27:AZ27)</f>
        <v/>
      </c>
      <c r="Y28" s="4">
        <f>SUM(SumTCL(D28:W28,$D$7:$W$7),Details!BB27)</f>
        <v>0</v>
      </c>
      <c r="Z28" s="4">
        <f>SUM(CurrGP(D28:W28,$D$7:$W$7),Details!BC27)</f>
        <v>0</v>
      </c>
      <c r="AA28" s="5">
        <f t="shared" si="0"/>
        <v>0</v>
      </c>
      <c r="AB28" s="4" t="str">
        <f>SRTSECOND(D28:W28,Details!AQ27:AZ27)</f>
        <v/>
      </c>
      <c r="AC28" s="4" t="e">
        <f>#REF!</f>
        <v>#REF!</v>
      </c>
      <c r="AD28" s="4" t="e">
        <f>#REF!</f>
        <v>#REF!</v>
      </c>
      <c r="AE28" s="5" t="e">
        <f t="shared" si="1"/>
        <v>#VALUE!</v>
      </c>
      <c r="AF28" s="4" t="e">
        <f t="shared" si="2"/>
        <v>#REF!</v>
      </c>
      <c r="AG28" s="4" t="e">
        <f t="shared" si="3"/>
        <v>#REF!</v>
      </c>
      <c r="AH28" s="5" t="e">
        <f t="shared" si="4"/>
        <v>#VALUE!</v>
      </c>
      <c r="AI28" s="6" t="e">
        <f>RemarksSecond(D28:W28,Details!AQ27:AZ27,#REF!,AH28,$D$5:$W$5)</f>
        <v>#VALUE!</v>
      </c>
    </row>
    <row r="29" spans="1:35" ht="15" customHeight="1" x14ac:dyDescent="0.35">
      <c r="A29" s="1">
        <v>22</v>
      </c>
      <c r="B29" s="3" t="str">
        <f>PROPER(Details!B28)</f>
        <v>Oka, Augustine Nnanna</v>
      </c>
      <c r="C29" s="3" t="str">
        <f>T(Details!C28)</f>
        <v>CMP/20/109501</v>
      </c>
      <c r="D29" s="18"/>
      <c r="E29" s="18"/>
      <c r="F29" s="18"/>
      <c r="G29" s="18"/>
      <c r="H29" s="18"/>
      <c r="I29" s="18"/>
      <c r="J29" s="18"/>
      <c r="K29" s="18"/>
      <c r="L29" s="18"/>
      <c r="M29" s="18"/>
      <c r="N29" s="18"/>
      <c r="O29" s="18"/>
      <c r="P29" s="18"/>
      <c r="Q29" s="18"/>
      <c r="R29" s="18"/>
      <c r="S29" s="18"/>
      <c r="T29" s="18"/>
      <c r="U29" s="18"/>
      <c r="V29" s="18"/>
      <c r="W29" s="18"/>
      <c r="X29" s="2" t="str">
        <f>AllCurCo(Details!AQ28:AZ28)</f>
        <v/>
      </c>
      <c r="Y29" s="4">
        <f>SUM(SumTCL(D29:W29,$D$7:$W$7),Details!BB28)</f>
        <v>0</v>
      </c>
      <c r="Z29" s="4">
        <f>SUM(CurrGP(D29:W29,$D$7:$W$7),Details!BC28)</f>
        <v>0</v>
      </c>
      <c r="AA29" s="5">
        <f t="shared" si="0"/>
        <v>0</v>
      </c>
      <c r="AB29" s="4" t="str">
        <f>SRTSECOND(D29:W29,Details!AQ28:AZ28)</f>
        <v/>
      </c>
      <c r="AC29" s="4" t="e">
        <f>#REF!</f>
        <v>#REF!</v>
      </c>
      <c r="AD29" s="4" t="e">
        <f>#REF!</f>
        <v>#REF!</v>
      </c>
      <c r="AE29" s="5" t="e">
        <f t="shared" si="1"/>
        <v>#VALUE!</v>
      </c>
      <c r="AF29" s="4" t="e">
        <f t="shared" si="2"/>
        <v>#REF!</v>
      </c>
      <c r="AG29" s="4" t="e">
        <f t="shared" si="3"/>
        <v>#REF!</v>
      </c>
      <c r="AH29" s="5" t="e">
        <f t="shared" si="4"/>
        <v>#VALUE!</v>
      </c>
      <c r="AI29" s="6" t="e">
        <f>RemarksSecond(D29:W29,Details!AQ28:AZ28,#REF!,AH29,$D$5:$W$5)</f>
        <v>#VALUE!</v>
      </c>
    </row>
    <row r="30" spans="1:35" ht="15" customHeight="1" x14ac:dyDescent="0.35">
      <c r="A30" s="1">
        <v>23</v>
      </c>
      <c r="B30" s="3" t="str">
        <f>PROPER(Details!B29)</f>
        <v>Njuku, Chukwuemeka Ndioma</v>
      </c>
      <c r="C30" s="3" t="str">
        <f>T(Details!C29)</f>
        <v>CMP/20/109526</v>
      </c>
      <c r="D30" s="18"/>
      <c r="E30" s="18"/>
      <c r="F30" s="18"/>
      <c r="G30" s="18"/>
      <c r="H30" s="18"/>
      <c r="I30" s="18"/>
      <c r="J30" s="18"/>
      <c r="K30" s="18"/>
      <c r="L30" s="18"/>
      <c r="M30" s="18"/>
      <c r="N30" s="18"/>
      <c r="O30" s="18"/>
      <c r="P30" s="18"/>
      <c r="Q30" s="18"/>
      <c r="R30" s="18"/>
      <c r="S30" s="18"/>
      <c r="T30" s="18"/>
      <c r="U30" s="18"/>
      <c r="V30" s="18"/>
      <c r="W30" s="18"/>
      <c r="X30" s="2" t="str">
        <f>AllCurCo(Details!AQ29:AZ29)</f>
        <v/>
      </c>
      <c r="Y30" s="4">
        <f>SUM(SumTCL(D30:W30,$D$7:$W$7),Details!BB29)</f>
        <v>0</v>
      </c>
      <c r="Z30" s="4">
        <f>SUM(CurrGP(D30:W30,$D$7:$W$7),Details!BC29)</f>
        <v>0</v>
      </c>
      <c r="AA30" s="5">
        <f t="shared" si="0"/>
        <v>0</v>
      </c>
      <c r="AB30" s="4" t="str">
        <f>SRTSECOND(D30:W30,Details!AQ29:AZ29)</f>
        <v/>
      </c>
      <c r="AC30" s="4" t="e">
        <f>#REF!</f>
        <v>#REF!</v>
      </c>
      <c r="AD30" s="4" t="e">
        <f>#REF!</f>
        <v>#REF!</v>
      </c>
      <c r="AE30" s="5" t="e">
        <f t="shared" si="1"/>
        <v>#VALUE!</v>
      </c>
      <c r="AF30" s="4" t="e">
        <f t="shared" si="2"/>
        <v>#REF!</v>
      </c>
      <c r="AG30" s="4" t="e">
        <f t="shared" si="3"/>
        <v>#REF!</v>
      </c>
      <c r="AH30" s="5" t="e">
        <f t="shared" si="4"/>
        <v>#VALUE!</v>
      </c>
      <c r="AI30" s="6" t="e">
        <f>RemarksSecond(D30:W30,Details!AQ29:AZ29,#REF!,AH30,$D$5:$W$5)</f>
        <v>#VALUE!</v>
      </c>
    </row>
    <row r="31" spans="1:35" ht="15" customHeight="1" x14ac:dyDescent="0.35">
      <c r="A31" s="1">
        <v>24</v>
      </c>
      <c r="B31" s="3" t="str">
        <f>PROPER(Details!B30)</f>
        <v>Akwarandu, Chidera Favour</v>
      </c>
      <c r="C31" s="3" t="str">
        <f>T(Details!C30)</f>
        <v>CMP/20/109565</v>
      </c>
      <c r="D31" s="18"/>
      <c r="E31" s="18"/>
      <c r="F31" s="18"/>
      <c r="G31" s="18"/>
      <c r="H31" s="18"/>
      <c r="I31" s="18"/>
      <c r="J31" s="18"/>
      <c r="K31" s="18"/>
      <c r="L31" s="18"/>
      <c r="M31" s="18"/>
      <c r="N31" s="18"/>
      <c r="O31" s="18"/>
      <c r="P31" s="18"/>
      <c r="Q31" s="18"/>
      <c r="R31" s="18"/>
      <c r="S31" s="18"/>
      <c r="T31" s="18"/>
      <c r="U31" s="18"/>
      <c r="V31" s="18"/>
      <c r="W31" s="18"/>
      <c r="X31" s="2" t="str">
        <f>AllCurCo(Details!AQ30:AZ30)</f>
        <v/>
      </c>
      <c r="Y31" s="4">
        <f>SUM(SumTCL(D31:W31,$D$7:$W$7),Details!BB30)</f>
        <v>0</v>
      </c>
      <c r="Z31" s="4">
        <f>SUM(CurrGP(D31:W31,$D$7:$W$7),Details!BC30)</f>
        <v>0</v>
      </c>
      <c r="AA31" s="5">
        <f t="shared" si="0"/>
        <v>0</v>
      </c>
      <c r="AB31" s="4" t="str">
        <f>SRTSECOND(D31:W31,Details!AQ30:AZ30)</f>
        <v/>
      </c>
      <c r="AC31" s="4" t="e">
        <f>#REF!</f>
        <v>#REF!</v>
      </c>
      <c r="AD31" s="4" t="e">
        <f>#REF!</f>
        <v>#REF!</v>
      </c>
      <c r="AE31" s="5" t="e">
        <f t="shared" si="1"/>
        <v>#VALUE!</v>
      </c>
      <c r="AF31" s="4" t="e">
        <f t="shared" si="2"/>
        <v>#REF!</v>
      </c>
      <c r="AG31" s="4" t="e">
        <f t="shared" si="3"/>
        <v>#REF!</v>
      </c>
      <c r="AH31" s="5" t="e">
        <f t="shared" si="4"/>
        <v>#VALUE!</v>
      </c>
      <c r="AI31" s="6" t="e">
        <f>RemarksSecond(D31:W31,Details!AQ30:AZ30,#REF!,AH31,$D$5:$W$5)</f>
        <v>#VALUE!</v>
      </c>
    </row>
    <row r="32" spans="1:35" ht="15" customHeight="1" x14ac:dyDescent="0.35">
      <c r="A32" s="1">
        <v>25</v>
      </c>
      <c r="B32" s="3" t="str">
        <f>PROPER(Details!B31)</f>
        <v>Agwukalu, Godsgift Ikechukwu</v>
      </c>
      <c r="C32" s="3" t="str">
        <f>T(Details!C31)</f>
        <v>CMP/20/109570</v>
      </c>
      <c r="D32" s="18"/>
      <c r="E32" s="18"/>
      <c r="F32" s="18"/>
      <c r="G32" s="18"/>
      <c r="H32" s="18"/>
      <c r="I32" s="18"/>
      <c r="J32" s="18"/>
      <c r="K32" s="18"/>
      <c r="L32" s="18"/>
      <c r="M32" s="18"/>
      <c r="N32" s="18"/>
      <c r="O32" s="18"/>
      <c r="P32" s="18"/>
      <c r="Q32" s="18"/>
      <c r="R32" s="18"/>
      <c r="S32" s="18"/>
      <c r="T32" s="18"/>
      <c r="U32" s="18"/>
      <c r="V32" s="18"/>
      <c r="W32" s="18"/>
      <c r="X32" s="2" t="str">
        <f>AllCurCo(Details!AQ31:AZ31)</f>
        <v/>
      </c>
      <c r="Y32" s="4">
        <f>SUM(SumTCL(D32:W32,$D$7:$W$7),Details!BB31)</f>
        <v>0</v>
      </c>
      <c r="Z32" s="4">
        <f>SUM(CurrGP(D32:W32,$D$7:$W$7),Details!BC31)</f>
        <v>0</v>
      </c>
      <c r="AA32" s="5">
        <f t="shared" si="0"/>
        <v>0</v>
      </c>
      <c r="AB32" s="4" t="str">
        <f>SRTSECOND(D32:W32,Details!AQ31:AZ31)</f>
        <v/>
      </c>
      <c r="AC32" s="4" t="e">
        <f>#REF!</f>
        <v>#REF!</v>
      </c>
      <c r="AD32" s="4" t="e">
        <f>#REF!</f>
        <v>#REF!</v>
      </c>
      <c r="AE32" s="5" t="e">
        <f t="shared" si="1"/>
        <v>#VALUE!</v>
      </c>
      <c r="AF32" s="4" t="e">
        <f t="shared" si="2"/>
        <v>#REF!</v>
      </c>
      <c r="AG32" s="4" t="e">
        <f t="shared" si="3"/>
        <v>#REF!</v>
      </c>
      <c r="AH32" s="5" t="e">
        <f t="shared" si="4"/>
        <v>#VALUE!</v>
      </c>
      <c r="AI32" s="6" t="e">
        <f>RemarksSecond(D32:W32,Details!AQ31:AZ31,#REF!,AH32,$D$5:$W$5)</f>
        <v>#VALUE!</v>
      </c>
    </row>
    <row r="33" spans="1:35" ht="15" customHeight="1" x14ac:dyDescent="0.35">
      <c r="A33" s="1">
        <v>26</v>
      </c>
      <c r="B33" s="3" t="str">
        <f>PROPER(Details!B32)</f>
        <v>Peter, Lucy Chioma</v>
      </c>
      <c r="C33" s="3" t="str">
        <f>T(Details!C32)</f>
        <v>CMP/20/109600</v>
      </c>
      <c r="D33" s="18"/>
      <c r="E33" s="18"/>
      <c r="F33" s="18"/>
      <c r="G33" s="18"/>
      <c r="H33" s="18"/>
      <c r="I33" s="18"/>
      <c r="J33" s="18"/>
      <c r="K33" s="18"/>
      <c r="L33" s="18"/>
      <c r="M33" s="18"/>
      <c r="N33" s="18"/>
      <c r="O33" s="18"/>
      <c r="P33" s="18"/>
      <c r="Q33" s="18"/>
      <c r="R33" s="18"/>
      <c r="S33" s="18"/>
      <c r="T33" s="18"/>
      <c r="U33" s="18"/>
      <c r="V33" s="18"/>
      <c r="W33" s="18"/>
      <c r="X33" s="2" t="str">
        <f>AllCurCo(Details!AQ32:AZ32)</f>
        <v/>
      </c>
      <c r="Y33" s="4">
        <f>SUM(SumTCL(D33:W33,$D$7:$W$7),Details!BB32)</f>
        <v>0</v>
      </c>
      <c r="Z33" s="4">
        <f>SUM(CurrGP(D33:W33,$D$7:$W$7),Details!BC32)</f>
        <v>0</v>
      </c>
      <c r="AA33" s="5">
        <f t="shared" si="0"/>
        <v>0</v>
      </c>
      <c r="AB33" s="4" t="str">
        <f>SRTSECOND(D33:W33,Details!AQ32:AZ32)</f>
        <v/>
      </c>
      <c r="AC33" s="4" t="e">
        <f>#REF!</f>
        <v>#REF!</v>
      </c>
      <c r="AD33" s="4" t="e">
        <f>#REF!</f>
        <v>#REF!</v>
      </c>
      <c r="AE33" s="5" t="e">
        <f t="shared" si="1"/>
        <v>#VALUE!</v>
      </c>
      <c r="AF33" s="4" t="e">
        <f t="shared" si="2"/>
        <v>#REF!</v>
      </c>
      <c r="AG33" s="4" t="e">
        <f t="shared" si="3"/>
        <v>#REF!</v>
      </c>
      <c r="AH33" s="5" t="e">
        <f t="shared" si="4"/>
        <v>#VALUE!</v>
      </c>
      <c r="AI33" s="6" t="e">
        <f>RemarksSecond(D33:W33,Details!AQ32:AZ32,#REF!,AH33,$D$5:$W$5)</f>
        <v>#VALUE!</v>
      </c>
    </row>
    <row r="34" spans="1:35" ht="15" customHeight="1" x14ac:dyDescent="0.35">
      <c r="A34" s="1">
        <v>27</v>
      </c>
      <c r="B34" s="3" t="str">
        <f>PROPER(Details!B33)</f>
        <v>Alozie-Nnaoma, Favour Chinonso</v>
      </c>
      <c r="C34" s="3" t="str">
        <f>T(Details!C33)</f>
        <v>CMP/20/109602</v>
      </c>
      <c r="D34" s="18"/>
      <c r="E34" s="18"/>
      <c r="F34" s="18"/>
      <c r="G34" s="18"/>
      <c r="H34" s="18"/>
      <c r="I34" s="18"/>
      <c r="J34" s="18"/>
      <c r="K34" s="18"/>
      <c r="L34" s="18"/>
      <c r="M34" s="18"/>
      <c r="N34" s="18"/>
      <c r="O34" s="18"/>
      <c r="P34" s="18"/>
      <c r="Q34" s="18"/>
      <c r="R34" s="18"/>
      <c r="S34" s="18"/>
      <c r="T34" s="18"/>
      <c r="U34" s="18"/>
      <c r="V34" s="18"/>
      <c r="W34" s="18"/>
      <c r="X34" s="2" t="str">
        <f>AllCurCo(Details!AQ33:AZ33)</f>
        <v/>
      </c>
      <c r="Y34" s="4">
        <f>SUM(SumTCL(D34:W34,$D$7:$W$7),Details!BB33)</f>
        <v>0</v>
      </c>
      <c r="Z34" s="4">
        <f>SUM(CurrGP(D34:W34,$D$7:$W$7),Details!BC33)</f>
        <v>0</v>
      </c>
      <c r="AA34" s="5">
        <f t="shared" si="0"/>
        <v>0</v>
      </c>
      <c r="AB34" s="4" t="str">
        <f>SRTSECOND(D34:W34,Details!AQ33:AZ33)</f>
        <v/>
      </c>
      <c r="AC34" s="4" t="e">
        <f>#REF!</f>
        <v>#REF!</v>
      </c>
      <c r="AD34" s="4" t="e">
        <f>#REF!</f>
        <v>#REF!</v>
      </c>
      <c r="AE34" s="5" t="e">
        <f t="shared" si="1"/>
        <v>#VALUE!</v>
      </c>
      <c r="AF34" s="4" t="e">
        <f t="shared" si="2"/>
        <v>#REF!</v>
      </c>
      <c r="AG34" s="4" t="e">
        <f t="shared" si="3"/>
        <v>#REF!</v>
      </c>
      <c r="AH34" s="5" t="e">
        <f t="shared" si="4"/>
        <v>#VALUE!</v>
      </c>
      <c r="AI34" s="6" t="e">
        <f>RemarksSecond(D34:W34,Details!AQ33:AZ33,#REF!,AH34,$D$5:$W$5)</f>
        <v>#VALUE!</v>
      </c>
    </row>
    <row r="35" spans="1:35" ht="15" customHeight="1" x14ac:dyDescent="0.35">
      <c r="A35" s="1">
        <v>28</v>
      </c>
      <c r="B35" s="3" t="str">
        <f>PROPER(Details!B34)</f>
        <v>Peter, Temple Chimaobi</v>
      </c>
      <c r="C35" s="3" t="str">
        <f>T(Details!C34)</f>
        <v>CMP/20/109617</v>
      </c>
      <c r="D35" s="18"/>
      <c r="E35" s="18"/>
      <c r="F35" s="18"/>
      <c r="G35" s="18"/>
      <c r="H35" s="18"/>
      <c r="I35" s="18"/>
      <c r="J35" s="18"/>
      <c r="K35" s="18"/>
      <c r="L35" s="18"/>
      <c r="M35" s="18"/>
      <c r="N35" s="18"/>
      <c r="O35" s="18"/>
      <c r="P35" s="18"/>
      <c r="Q35" s="18"/>
      <c r="R35" s="18"/>
      <c r="S35" s="18"/>
      <c r="T35" s="18"/>
      <c r="U35" s="18"/>
      <c r="V35" s="18"/>
      <c r="W35" s="18"/>
      <c r="X35" s="2" t="str">
        <f>AllCurCo(Details!AQ34:AZ34)</f>
        <v/>
      </c>
      <c r="Y35" s="4">
        <f>SUM(SumTCL(D35:W35,$D$7:$W$7),Details!BB34)</f>
        <v>0</v>
      </c>
      <c r="Z35" s="4">
        <f>SUM(CurrGP(D35:W35,$D$7:$W$7),Details!BC34)</f>
        <v>0</v>
      </c>
      <c r="AA35" s="5">
        <f t="shared" si="0"/>
        <v>0</v>
      </c>
      <c r="AB35" s="4" t="str">
        <f>SRTSECOND(D35:W35,Details!AQ34:AZ34)</f>
        <v/>
      </c>
      <c r="AC35" s="4" t="e">
        <f>#REF!</f>
        <v>#REF!</v>
      </c>
      <c r="AD35" s="4" t="e">
        <f>#REF!</f>
        <v>#REF!</v>
      </c>
      <c r="AE35" s="5" t="e">
        <f t="shared" si="1"/>
        <v>#VALUE!</v>
      </c>
      <c r="AF35" s="4" t="e">
        <f t="shared" si="2"/>
        <v>#REF!</v>
      </c>
      <c r="AG35" s="4" t="e">
        <f t="shared" si="3"/>
        <v>#REF!</v>
      </c>
      <c r="AH35" s="5" t="e">
        <f t="shared" si="4"/>
        <v>#VALUE!</v>
      </c>
      <c r="AI35" s="6" t="e">
        <f>RemarksSecond(D35:W35,Details!AQ34:AZ34,#REF!,AH35,$D$5:$W$5)</f>
        <v>#VALUE!</v>
      </c>
    </row>
    <row r="36" spans="1:35" ht="15" customHeight="1" x14ac:dyDescent="0.35">
      <c r="A36" s="1">
        <v>29</v>
      </c>
      <c r="B36" s="3" t="str">
        <f>PROPER(Details!B35)</f>
        <v>Wilson, Obinna David</v>
      </c>
      <c r="C36" s="3" t="str">
        <f>T(Details!C35)</f>
        <v>CMP/20/109635</v>
      </c>
      <c r="D36" s="18"/>
      <c r="E36" s="18"/>
      <c r="F36" s="18"/>
      <c r="G36" s="18"/>
      <c r="H36" s="18"/>
      <c r="I36" s="18"/>
      <c r="J36" s="18"/>
      <c r="K36" s="18"/>
      <c r="L36" s="18"/>
      <c r="M36" s="18"/>
      <c r="N36" s="18"/>
      <c r="O36" s="18"/>
      <c r="P36" s="18"/>
      <c r="Q36" s="18"/>
      <c r="R36" s="18"/>
      <c r="S36" s="18"/>
      <c r="T36" s="18"/>
      <c r="U36" s="18"/>
      <c r="V36" s="18"/>
      <c r="W36" s="18"/>
      <c r="X36" s="2" t="str">
        <f>AllCurCo(Details!AQ35:AZ35)</f>
        <v/>
      </c>
      <c r="Y36" s="4">
        <f>SUM(SumTCL(D36:W36,$D$7:$W$7),Details!BB35)</f>
        <v>0</v>
      </c>
      <c r="Z36" s="4">
        <f>SUM(CurrGP(D36:W36,$D$7:$W$7),Details!BC35)</f>
        <v>0</v>
      </c>
      <c r="AA36" s="5">
        <f t="shared" si="0"/>
        <v>0</v>
      </c>
      <c r="AB36" s="4" t="str">
        <f>SRTSECOND(D36:W36,Details!AQ35:AZ35)</f>
        <v/>
      </c>
      <c r="AC36" s="4" t="e">
        <f>#REF!</f>
        <v>#REF!</v>
      </c>
      <c r="AD36" s="4" t="e">
        <f>#REF!</f>
        <v>#REF!</v>
      </c>
      <c r="AE36" s="5" t="e">
        <f t="shared" si="1"/>
        <v>#VALUE!</v>
      </c>
      <c r="AF36" s="4" t="e">
        <f t="shared" si="2"/>
        <v>#REF!</v>
      </c>
      <c r="AG36" s="4" t="e">
        <f t="shared" si="3"/>
        <v>#REF!</v>
      </c>
      <c r="AH36" s="5" t="e">
        <f t="shared" si="4"/>
        <v>#VALUE!</v>
      </c>
      <c r="AI36" s="6" t="e">
        <f>RemarksSecond(D36:W36,Details!AQ35:AZ35,#REF!,AH36,$D$5:$W$5)</f>
        <v>#VALUE!</v>
      </c>
    </row>
    <row r="37" spans="1:35" ht="15" customHeight="1" x14ac:dyDescent="0.35">
      <c r="A37" s="1">
        <v>30</v>
      </c>
      <c r="B37" s="3" t="str">
        <f>PROPER(Details!B36)</f>
        <v>Tchike, Justice Udochukwu</v>
      </c>
      <c r="C37" s="3" t="str">
        <f>T(Details!C36)</f>
        <v>CMP/20/109665</v>
      </c>
      <c r="D37" s="18"/>
      <c r="E37" s="18"/>
      <c r="F37" s="18"/>
      <c r="G37" s="18"/>
      <c r="H37" s="18"/>
      <c r="I37" s="18"/>
      <c r="J37" s="18"/>
      <c r="K37" s="18"/>
      <c r="L37" s="18"/>
      <c r="M37" s="18"/>
      <c r="N37" s="18"/>
      <c r="O37" s="18"/>
      <c r="P37" s="18"/>
      <c r="Q37" s="18"/>
      <c r="R37" s="18"/>
      <c r="S37" s="18"/>
      <c r="T37" s="18"/>
      <c r="U37" s="18"/>
      <c r="V37" s="18"/>
      <c r="W37" s="18"/>
      <c r="X37" s="2" t="str">
        <f>AllCurCo(Details!AQ36:AZ36)</f>
        <v/>
      </c>
      <c r="Y37" s="4">
        <f>SUM(SumTCL(D37:W37,$D$7:$W$7),Details!BB36)</f>
        <v>0</v>
      </c>
      <c r="Z37" s="4">
        <f>SUM(CurrGP(D37:W37,$D$7:$W$7),Details!BC36)</f>
        <v>0</v>
      </c>
      <c r="AA37" s="5">
        <f t="shared" si="0"/>
        <v>0</v>
      </c>
      <c r="AB37" s="4" t="str">
        <f>SRTSECOND(D37:W37,Details!AQ36:AZ36)</f>
        <v/>
      </c>
      <c r="AC37" s="4" t="e">
        <f>#REF!</f>
        <v>#REF!</v>
      </c>
      <c r="AD37" s="4" t="e">
        <f>#REF!</f>
        <v>#REF!</v>
      </c>
      <c r="AE37" s="5" t="e">
        <f t="shared" si="1"/>
        <v>#VALUE!</v>
      </c>
      <c r="AF37" s="4" t="e">
        <f t="shared" si="2"/>
        <v>#REF!</v>
      </c>
      <c r="AG37" s="4" t="e">
        <f t="shared" si="3"/>
        <v>#REF!</v>
      </c>
      <c r="AH37" s="5" t="e">
        <f t="shared" si="4"/>
        <v>#VALUE!</v>
      </c>
      <c r="AI37" s="6" t="e">
        <f>RemarksSecond(D37:W37,Details!AQ36:AZ36,#REF!,AH37,$D$5:$W$5)</f>
        <v>#VALUE!</v>
      </c>
    </row>
    <row r="38" spans="1:35" ht="15" customHeight="1" x14ac:dyDescent="0.35">
      <c r="A38" s="1">
        <v>31</v>
      </c>
      <c r="B38" s="3" t="str">
        <f>PROPER(Details!B37)</f>
        <v>Godwin, Kelechi Joel</v>
      </c>
      <c r="C38" s="3" t="str">
        <f>T(Details!C37)</f>
        <v>CMP/20/109694</v>
      </c>
      <c r="D38" s="18"/>
      <c r="E38" s="18"/>
      <c r="F38" s="18"/>
      <c r="G38" s="18"/>
      <c r="H38" s="18"/>
      <c r="I38" s="18"/>
      <c r="J38" s="18"/>
      <c r="K38" s="18"/>
      <c r="L38" s="18"/>
      <c r="M38" s="18"/>
      <c r="N38" s="18"/>
      <c r="O38" s="18"/>
      <c r="P38" s="18"/>
      <c r="Q38" s="18"/>
      <c r="R38" s="18"/>
      <c r="S38" s="18"/>
      <c r="T38" s="18"/>
      <c r="U38" s="18"/>
      <c r="V38" s="18"/>
      <c r="W38" s="18"/>
      <c r="X38" s="2" t="str">
        <f>AllCurCo(Details!AQ37:AZ37)</f>
        <v/>
      </c>
      <c r="Y38" s="4">
        <f>SUM(SumTCL(D38:W38,$D$7:$W$7),Details!BB37)</f>
        <v>0</v>
      </c>
      <c r="Z38" s="4">
        <f>SUM(CurrGP(D38:W38,$D$7:$W$7),Details!BC37)</f>
        <v>0</v>
      </c>
      <c r="AA38" s="5">
        <f t="shared" si="0"/>
        <v>0</v>
      </c>
      <c r="AB38" s="4" t="str">
        <f>SRTSECOND(D38:W38,Details!AQ37:AZ37)</f>
        <v/>
      </c>
      <c r="AC38" s="4" t="e">
        <f>#REF!</f>
        <v>#REF!</v>
      </c>
      <c r="AD38" s="4" t="e">
        <f>#REF!</f>
        <v>#REF!</v>
      </c>
      <c r="AE38" s="5" t="e">
        <f t="shared" si="1"/>
        <v>#VALUE!</v>
      </c>
      <c r="AF38" s="4" t="e">
        <f t="shared" si="2"/>
        <v>#REF!</v>
      </c>
      <c r="AG38" s="4" t="e">
        <f t="shared" si="3"/>
        <v>#REF!</v>
      </c>
      <c r="AH38" s="5" t="e">
        <f t="shared" si="4"/>
        <v>#VALUE!</v>
      </c>
      <c r="AI38" s="6" t="e">
        <f>RemarksSecond(D38:W38,Details!AQ37:AZ37,#REF!,AH38,$D$5:$W$5)</f>
        <v>#VALUE!</v>
      </c>
    </row>
    <row r="39" spans="1:35" ht="15" customHeight="1" x14ac:dyDescent="0.35">
      <c r="A39" s="1">
        <v>32</v>
      </c>
      <c r="B39" s="3" t="str">
        <f>PROPER(Details!B38)</f>
        <v>Nwachukwu, Favour Chinaemezu</v>
      </c>
      <c r="C39" s="3" t="str">
        <f>T(Details!C38)</f>
        <v>CMP/20/109703</v>
      </c>
      <c r="D39" s="18"/>
      <c r="E39" s="18"/>
      <c r="F39" s="18"/>
      <c r="G39" s="18"/>
      <c r="H39" s="18"/>
      <c r="I39" s="18"/>
      <c r="J39" s="18"/>
      <c r="K39" s="18"/>
      <c r="L39" s="18"/>
      <c r="M39" s="18"/>
      <c r="N39" s="18"/>
      <c r="O39" s="18"/>
      <c r="P39" s="18"/>
      <c r="Q39" s="18"/>
      <c r="R39" s="18"/>
      <c r="S39" s="18"/>
      <c r="T39" s="18"/>
      <c r="U39" s="18"/>
      <c r="V39" s="18"/>
      <c r="W39" s="18"/>
      <c r="X39" s="2" t="str">
        <f>AllCurCo(Details!AQ38:AZ38)</f>
        <v/>
      </c>
      <c r="Y39" s="4">
        <f>SUM(SumTCL(D39:W39,$D$7:$W$7),Details!BB38)</f>
        <v>0</v>
      </c>
      <c r="Z39" s="4">
        <f>SUM(CurrGP(D39:W39,$D$7:$W$7),Details!BC38)</f>
        <v>0</v>
      </c>
      <c r="AA39" s="5">
        <f t="shared" si="0"/>
        <v>0</v>
      </c>
      <c r="AB39" s="4" t="str">
        <f>SRTSECOND(D39:W39,Details!AQ38:AZ38)</f>
        <v/>
      </c>
      <c r="AC39" s="4" t="e">
        <f>#REF!</f>
        <v>#REF!</v>
      </c>
      <c r="AD39" s="4" t="e">
        <f>#REF!</f>
        <v>#REF!</v>
      </c>
      <c r="AE39" s="5" t="e">
        <f t="shared" si="1"/>
        <v>#VALUE!</v>
      </c>
      <c r="AF39" s="4" t="e">
        <f t="shared" si="2"/>
        <v>#REF!</v>
      </c>
      <c r="AG39" s="4" t="e">
        <f t="shared" si="3"/>
        <v>#REF!</v>
      </c>
      <c r="AH39" s="5" t="e">
        <f t="shared" si="4"/>
        <v>#VALUE!</v>
      </c>
      <c r="AI39" s="6" t="e">
        <f>RemarksSecond(D39:W39,Details!AQ38:AZ38,#REF!,AH39,$D$5:$W$5)</f>
        <v>#VALUE!</v>
      </c>
    </row>
    <row r="40" spans="1:35" ht="15" customHeight="1" x14ac:dyDescent="0.35">
      <c r="A40" s="1">
        <v>33</v>
      </c>
      <c r="B40" s="3" t="str">
        <f>PROPER(Details!B39)</f>
        <v>Chijioke, Chetachi Francisca</v>
      </c>
      <c r="C40" s="3" t="str">
        <f>T(Details!C39)</f>
        <v>CMP/20/109723</v>
      </c>
      <c r="D40" s="18"/>
      <c r="E40" s="18"/>
      <c r="F40" s="18"/>
      <c r="G40" s="18"/>
      <c r="H40" s="18"/>
      <c r="I40" s="18"/>
      <c r="J40" s="18"/>
      <c r="K40" s="18"/>
      <c r="L40" s="18"/>
      <c r="M40" s="18"/>
      <c r="N40" s="18"/>
      <c r="O40" s="18"/>
      <c r="P40" s="18"/>
      <c r="Q40" s="18"/>
      <c r="R40" s="18"/>
      <c r="S40" s="18"/>
      <c r="T40" s="18"/>
      <c r="U40" s="18"/>
      <c r="V40" s="18"/>
      <c r="W40" s="18"/>
      <c r="X40" s="2" t="str">
        <f>AllCurCo(Details!AQ39:AZ39)</f>
        <v/>
      </c>
      <c r="Y40" s="4">
        <f>SUM(SumTCL(D40:W40,$D$7:$W$7),Details!BB39)</f>
        <v>0</v>
      </c>
      <c r="Z40" s="4">
        <f>SUM(CurrGP(D40:W40,$D$7:$W$7),Details!BC39)</f>
        <v>0</v>
      </c>
      <c r="AA40" s="5">
        <f t="shared" si="0"/>
        <v>0</v>
      </c>
      <c r="AB40" s="4" t="str">
        <f>SRTSECOND(D40:W40,Details!AQ39:AZ39)</f>
        <v/>
      </c>
      <c r="AC40" s="4" t="e">
        <f>#REF!</f>
        <v>#REF!</v>
      </c>
      <c r="AD40" s="4" t="e">
        <f>#REF!</f>
        <v>#REF!</v>
      </c>
      <c r="AE40" s="5" t="e">
        <f t="shared" si="1"/>
        <v>#VALUE!</v>
      </c>
      <c r="AF40" s="4" t="e">
        <f t="shared" si="2"/>
        <v>#REF!</v>
      </c>
      <c r="AG40" s="4" t="e">
        <f t="shared" si="3"/>
        <v>#REF!</v>
      </c>
      <c r="AH40" s="5" t="e">
        <f t="shared" si="4"/>
        <v>#VALUE!</v>
      </c>
      <c r="AI40" s="6" t="e">
        <f>RemarksSecond(D40:W40,Details!AQ39:AZ39,#REF!,AH40,$D$5:$W$5)</f>
        <v>#VALUE!</v>
      </c>
    </row>
    <row r="41" spans="1:35" ht="15" customHeight="1" x14ac:dyDescent="0.35">
      <c r="A41" s="1">
        <v>34</v>
      </c>
      <c r="B41" s="3" t="str">
        <f>PROPER(Details!B40)</f>
        <v>Chibuike, Junior Victor</v>
      </c>
      <c r="C41" s="3" t="str">
        <f>T(Details!C40)</f>
        <v>CMP/20/109726</v>
      </c>
      <c r="D41" s="18"/>
      <c r="E41" s="18"/>
      <c r="F41" s="18"/>
      <c r="G41" s="18"/>
      <c r="H41" s="18"/>
      <c r="I41" s="18"/>
      <c r="J41" s="18"/>
      <c r="K41" s="18"/>
      <c r="L41" s="18"/>
      <c r="M41" s="18"/>
      <c r="N41" s="18"/>
      <c r="O41" s="18"/>
      <c r="P41" s="18"/>
      <c r="Q41" s="18"/>
      <c r="R41" s="18"/>
      <c r="S41" s="18"/>
      <c r="T41" s="18"/>
      <c r="U41" s="18"/>
      <c r="V41" s="18"/>
      <c r="W41" s="18"/>
      <c r="X41" s="2" t="str">
        <f>AllCurCo(Details!AQ40:AZ40)</f>
        <v/>
      </c>
      <c r="Y41" s="4">
        <f>SUM(SumTCL(D41:W41,$D$7:$W$7),Details!BB40)</f>
        <v>0</v>
      </c>
      <c r="Z41" s="4">
        <f>SUM(CurrGP(D41:W41,$D$7:$W$7),Details!BC40)</f>
        <v>0</v>
      </c>
      <c r="AA41" s="5">
        <f t="shared" si="0"/>
        <v>0</v>
      </c>
      <c r="AB41" s="4" t="str">
        <f>SRTSECOND(D41:W41,Details!AQ40:AZ40)</f>
        <v/>
      </c>
      <c r="AC41" s="4" t="e">
        <f>#REF!</f>
        <v>#REF!</v>
      </c>
      <c r="AD41" s="4" t="e">
        <f>#REF!</f>
        <v>#REF!</v>
      </c>
      <c r="AE41" s="5" t="e">
        <f t="shared" si="1"/>
        <v>#VALUE!</v>
      </c>
      <c r="AF41" s="4" t="e">
        <f t="shared" si="2"/>
        <v>#REF!</v>
      </c>
      <c r="AG41" s="4" t="e">
        <f t="shared" si="3"/>
        <v>#REF!</v>
      </c>
      <c r="AH41" s="5" t="e">
        <f t="shared" si="4"/>
        <v>#VALUE!</v>
      </c>
      <c r="AI41" s="6" t="e">
        <f>RemarksSecond(D41:W41,Details!AQ40:AZ40,#REF!,AH41,$D$5:$W$5)</f>
        <v>#VALUE!</v>
      </c>
    </row>
    <row r="42" spans="1:35" ht="15" customHeight="1" x14ac:dyDescent="0.35">
      <c r="A42" s="1">
        <v>35</v>
      </c>
      <c r="B42" s="3" t="str">
        <f>PROPER(Details!B41)</f>
        <v>Nwanne, Emmanuel Uzochukwu</v>
      </c>
      <c r="C42" s="3" t="str">
        <f>T(Details!C41)</f>
        <v>CMP/20/109736</v>
      </c>
      <c r="D42" s="18"/>
      <c r="E42" s="18"/>
      <c r="F42" s="18"/>
      <c r="G42" s="18"/>
      <c r="H42" s="18"/>
      <c r="I42" s="18"/>
      <c r="J42" s="18"/>
      <c r="K42" s="18"/>
      <c r="L42" s="18"/>
      <c r="M42" s="18"/>
      <c r="N42" s="18"/>
      <c r="O42" s="18"/>
      <c r="P42" s="18"/>
      <c r="Q42" s="18"/>
      <c r="R42" s="18"/>
      <c r="S42" s="18"/>
      <c r="T42" s="18"/>
      <c r="U42" s="18"/>
      <c r="V42" s="18"/>
      <c r="W42" s="18"/>
      <c r="X42" s="2" t="str">
        <f>AllCurCo(Details!AQ41:AZ41)</f>
        <v/>
      </c>
      <c r="Y42" s="4">
        <f>SUM(SumTCL(D42:W42,$D$7:$W$7),Details!BB41)</f>
        <v>0</v>
      </c>
      <c r="Z42" s="4">
        <f>SUM(CurrGP(D42:W42,$D$7:$W$7),Details!BC41)</f>
        <v>0</v>
      </c>
      <c r="AA42" s="5">
        <f t="shared" si="0"/>
        <v>0</v>
      </c>
      <c r="AB42" s="4" t="str">
        <f>SRTSECOND(D42:W42,Details!AQ41:AZ41)</f>
        <v/>
      </c>
      <c r="AC42" s="4" t="e">
        <f>#REF!</f>
        <v>#REF!</v>
      </c>
      <c r="AD42" s="4" t="e">
        <f>#REF!</f>
        <v>#REF!</v>
      </c>
      <c r="AE42" s="5" t="e">
        <f t="shared" si="1"/>
        <v>#VALUE!</v>
      </c>
      <c r="AF42" s="4" t="e">
        <f t="shared" si="2"/>
        <v>#REF!</v>
      </c>
      <c r="AG42" s="4" t="e">
        <f t="shared" si="3"/>
        <v>#REF!</v>
      </c>
      <c r="AH42" s="5" t="e">
        <f t="shared" si="4"/>
        <v>#VALUE!</v>
      </c>
      <c r="AI42" s="6" t="e">
        <f>RemarksSecond(D42:W42,Details!AQ41:AZ41,#REF!,AH42,$D$5:$W$5)</f>
        <v>#VALUE!</v>
      </c>
    </row>
    <row r="43" spans="1:35" ht="15" customHeight="1" x14ac:dyDescent="0.35">
      <c r="A43" s="1">
        <v>36</v>
      </c>
      <c r="B43" s="3" t="str">
        <f>PROPER(Details!B42)</f>
        <v>Ugwuanyi, Thankgod Maduabuchi</v>
      </c>
      <c r="C43" s="3" t="str">
        <f>T(Details!C42)</f>
        <v>CMP/20/109764</v>
      </c>
      <c r="D43" s="18"/>
      <c r="E43" s="18"/>
      <c r="F43" s="18"/>
      <c r="G43" s="18"/>
      <c r="H43" s="18"/>
      <c r="I43" s="18"/>
      <c r="J43" s="18"/>
      <c r="K43" s="18"/>
      <c r="L43" s="18"/>
      <c r="M43" s="18"/>
      <c r="N43" s="18"/>
      <c r="O43" s="18"/>
      <c r="P43" s="18"/>
      <c r="Q43" s="18"/>
      <c r="R43" s="18"/>
      <c r="S43" s="18"/>
      <c r="T43" s="18"/>
      <c r="U43" s="18"/>
      <c r="V43" s="18"/>
      <c r="W43" s="18"/>
      <c r="X43" s="2" t="str">
        <f>AllCurCo(Details!AQ42:AZ42)</f>
        <v/>
      </c>
      <c r="Y43" s="4">
        <f>SUM(SumTCL(D43:W43,$D$7:$W$7),Details!BB42)</f>
        <v>0</v>
      </c>
      <c r="Z43" s="4">
        <f>SUM(CurrGP(D43:W43,$D$7:$W$7),Details!BC42)</f>
        <v>0</v>
      </c>
      <c r="AA43" s="5">
        <f t="shared" si="0"/>
        <v>0</v>
      </c>
      <c r="AB43" s="4" t="str">
        <f>SRTSECOND(D43:W43,Details!AQ42:AZ42)</f>
        <v/>
      </c>
      <c r="AC43" s="4" t="e">
        <f>#REF!</f>
        <v>#REF!</v>
      </c>
      <c r="AD43" s="4" t="e">
        <f>#REF!</f>
        <v>#REF!</v>
      </c>
      <c r="AE43" s="5" t="e">
        <f t="shared" si="1"/>
        <v>#VALUE!</v>
      </c>
      <c r="AF43" s="4" t="e">
        <f t="shared" si="2"/>
        <v>#REF!</v>
      </c>
      <c r="AG43" s="4" t="e">
        <f t="shared" si="3"/>
        <v>#REF!</v>
      </c>
      <c r="AH43" s="5" t="e">
        <f t="shared" si="4"/>
        <v>#VALUE!</v>
      </c>
      <c r="AI43" s="6" t="e">
        <f>RemarksSecond(D43:W43,Details!AQ42:AZ42,#REF!,AH43,$D$5:$W$5)</f>
        <v>#VALUE!</v>
      </c>
    </row>
    <row r="44" spans="1:35" ht="15" customHeight="1" x14ac:dyDescent="0.35">
      <c r="A44" s="1">
        <v>37</v>
      </c>
      <c r="B44" s="3" t="str">
        <f>PROPER(Details!B43)</f>
        <v xml:space="preserve">Uwaoma, Emmanuel </v>
      </c>
      <c r="C44" s="3" t="str">
        <f>T(Details!C43)</f>
        <v>CMP/20/109780</v>
      </c>
      <c r="D44" s="18"/>
      <c r="E44" s="18"/>
      <c r="F44" s="18"/>
      <c r="G44" s="18"/>
      <c r="H44" s="18"/>
      <c r="I44" s="18"/>
      <c r="J44" s="18"/>
      <c r="K44" s="18"/>
      <c r="L44" s="18"/>
      <c r="M44" s="18"/>
      <c r="N44" s="18"/>
      <c r="O44" s="18"/>
      <c r="P44" s="18"/>
      <c r="Q44" s="18"/>
      <c r="R44" s="18"/>
      <c r="S44" s="18"/>
      <c r="T44" s="18"/>
      <c r="U44" s="18"/>
      <c r="V44" s="18"/>
      <c r="W44" s="18"/>
      <c r="X44" s="2" t="str">
        <f>AllCurCo(Details!AQ43:AZ43)</f>
        <v/>
      </c>
      <c r="Y44" s="4">
        <f>SUM(SumTCL(D44:W44,$D$7:$W$7),Details!BB43)</f>
        <v>0</v>
      </c>
      <c r="Z44" s="4">
        <f>SUM(CurrGP(D44:W44,$D$7:$W$7),Details!BC43)</f>
        <v>0</v>
      </c>
      <c r="AA44" s="5">
        <f t="shared" si="0"/>
        <v>0</v>
      </c>
      <c r="AB44" s="4" t="str">
        <f>SRTSECOND(D44:W44,Details!AQ43:AZ43)</f>
        <v/>
      </c>
      <c r="AC44" s="4" t="e">
        <f>#REF!</f>
        <v>#REF!</v>
      </c>
      <c r="AD44" s="4" t="e">
        <f>#REF!</f>
        <v>#REF!</v>
      </c>
      <c r="AE44" s="5" t="e">
        <f t="shared" si="1"/>
        <v>#VALUE!</v>
      </c>
      <c r="AF44" s="4" t="e">
        <f t="shared" si="2"/>
        <v>#REF!</v>
      </c>
      <c r="AG44" s="4" t="e">
        <f t="shared" si="3"/>
        <v>#REF!</v>
      </c>
      <c r="AH44" s="5" t="e">
        <f t="shared" si="4"/>
        <v>#VALUE!</v>
      </c>
      <c r="AI44" s="6" t="e">
        <f>RemarksSecond(D44:W44,Details!AQ43:AZ43,#REF!,AH44,$D$5:$W$5)</f>
        <v>#VALUE!</v>
      </c>
    </row>
    <row r="45" spans="1:35" ht="15" customHeight="1" x14ac:dyDescent="0.35">
      <c r="A45" s="1">
        <v>38</v>
      </c>
      <c r="B45" s="3" t="str">
        <f>PROPER(Details!B44)</f>
        <v>Ochulor, Chimezie Emmanuel</v>
      </c>
      <c r="C45" s="3" t="str">
        <f>T(Details!C44)</f>
        <v>CMP/20/109846</v>
      </c>
      <c r="D45" s="18"/>
      <c r="E45" s="18"/>
      <c r="F45" s="18"/>
      <c r="G45" s="18"/>
      <c r="H45" s="18"/>
      <c r="I45" s="18"/>
      <c r="J45" s="18"/>
      <c r="K45" s="18"/>
      <c r="L45" s="18"/>
      <c r="M45" s="18"/>
      <c r="N45" s="18"/>
      <c r="O45" s="18"/>
      <c r="P45" s="18"/>
      <c r="Q45" s="18"/>
      <c r="R45" s="18"/>
      <c r="S45" s="18"/>
      <c r="T45" s="18"/>
      <c r="U45" s="18"/>
      <c r="V45" s="18"/>
      <c r="W45" s="18"/>
      <c r="X45" s="2" t="str">
        <f>AllCurCo(Details!AQ44:AZ44)</f>
        <v/>
      </c>
      <c r="Y45" s="4">
        <f>SUM(SumTCL(D45:W45,$D$7:$W$7),Details!BB44)</f>
        <v>0</v>
      </c>
      <c r="Z45" s="4">
        <f>SUM(CurrGP(D45:W45,$D$7:$W$7),Details!BC44)</f>
        <v>0</v>
      </c>
      <c r="AA45" s="5">
        <f t="shared" si="0"/>
        <v>0</v>
      </c>
      <c r="AB45" s="4" t="str">
        <f>SRTSECOND(D45:W45,Details!AQ44:AZ44)</f>
        <v/>
      </c>
      <c r="AC45" s="4" t="e">
        <f>#REF!</f>
        <v>#REF!</v>
      </c>
      <c r="AD45" s="4" t="e">
        <f>#REF!</f>
        <v>#REF!</v>
      </c>
      <c r="AE45" s="5" t="e">
        <f t="shared" si="1"/>
        <v>#VALUE!</v>
      </c>
      <c r="AF45" s="4" t="e">
        <f t="shared" si="2"/>
        <v>#REF!</v>
      </c>
      <c r="AG45" s="4" t="e">
        <f t="shared" si="3"/>
        <v>#REF!</v>
      </c>
      <c r="AH45" s="5" t="e">
        <f t="shared" si="4"/>
        <v>#VALUE!</v>
      </c>
      <c r="AI45" s="6" t="e">
        <f>RemarksSecond(D45:W45,Details!AQ44:AZ44,#REF!,AH45,$D$5:$W$5)</f>
        <v>#VALUE!</v>
      </c>
    </row>
    <row r="46" spans="1:35" ht="15" customHeight="1" x14ac:dyDescent="0.35">
      <c r="A46" s="1">
        <v>39</v>
      </c>
      <c r="B46" s="3" t="str">
        <f>PROPER(Details!B45)</f>
        <v>Udenwaeze, Francis Onyekachi</v>
      </c>
      <c r="C46" s="3" t="str">
        <f>T(Details!C45)</f>
        <v>CMP/20/109849</v>
      </c>
      <c r="D46" s="18"/>
      <c r="E46" s="18"/>
      <c r="F46" s="18"/>
      <c r="G46" s="18"/>
      <c r="H46" s="18"/>
      <c r="I46" s="18"/>
      <c r="J46" s="18"/>
      <c r="K46" s="18"/>
      <c r="L46" s="18"/>
      <c r="M46" s="18"/>
      <c r="N46" s="18"/>
      <c r="O46" s="18"/>
      <c r="P46" s="18"/>
      <c r="Q46" s="18"/>
      <c r="R46" s="18"/>
      <c r="S46" s="18"/>
      <c r="T46" s="18"/>
      <c r="U46" s="18"/>
      <c r="V46" s="18"/>
      <c r="W46" s="18"/>
      <c r="X46" s="2" t="str">
        <f>AllCurCo(Details!AQ45:AZ45)</f>
        <v/>
      </c>
      <c r="Y46" s="4">
        <f>SUM(SumTCL(D46:W46,$D$7:$W$7),Details!BB45)</f>
        <v>0</v>
      </c>
      <c r="Z46" s="4">
        <f>SUM(CurrGP(D46:W46,$D$7:$W$7),Details!BC45)</f>
        <v>0</v>
      </c>
      <c r="AA46" s="5">
        <f t="shared" si="0"/>
        <v>0</v>
      </c>
      <c r="AB46" s="4" t="str">
        <f>SRTSECOND(D46:W46,Details!AQ45:AZ45)</f>
        <v/>
      </c>
      <c r="AC46" s="4" t="e">
        <f>#REF!</f>
        <v>#REF!</v>
      </c>
      <c r="AD46" s="4" t="e">
        <f>#REF!</f>
        <v>#REF!</v>
      </c>
      <c r="AE46" s="5" t="e">
        <f t="shared" si="1"/>
        <v>#VALUE!</v>
      </c>
      <c r="AF46" s="4" t="e">
        <f t="shared" si="2"/>
        <v>#REF!</v>
      </c>
      <c r="AG46" s="4" t="e">
        <f t="shared" si="3"/>
        <v>#REF!</v>
      </c>
      <c r="AH46" s="5" t="e">
        <f t="shared" si="4"/>
        <v>#VALUE!</v>
      </c>
      <c r="AI46" s="6" t="e">
        <f>RemarksSecond(D46:W46,Details!AQ45:AZ45,#REF!,AH46,$D$5:$W$5)</f>
        <v>#VALUE!</v>
      </c>
    </row>
    <row r="47" spans="1:35" ht="15" customHeight="1" x14ac:dyDescent="0.35">
      <c r="A47" s="1">
        <v>40</v>
      </c>
      <c r="B47" s="3" t="str">
        <f>PROPER(Details!B46)</f>
        <v>Chukwu, Emmanuella Ifechidere</v>
      </c>
      <c r="C47" s="3" t="str">
        <f>T(Details!C46)</f>
        <v>CMP/20/109870</v>
      </c>
      <c r="D47" s="18"/>
      <c r="E47" s="18"/>
      <c r="F47" s="18"/>
      <c r="G47" s="18"/>
      <c r="H47" s="18"/>
      <c r="I47" s="18"/>
      <c r="J47" s="18"/>
      <c r="K47" s="18"/>
      <c r="L47" s="18"/>
      <c r="M47" s="18"/>
      <c r="N47" s="18"/>
      <c r="O47" s="18"/>
      <c r="P47" s="18"/>
      <c r="Q47" s="18"/>
      <c r="R47" s="18"/>
      <c r="S47" s="18"/>
      <c r="T47" s="18"/>
      <c r="U47" s="18"/>
      <c r="V47" s="18"/>
      <c r="W47" s="18"/>
      <c r="X47" s="2" t="str">
        <f>AllCurCo(Details!AQ46:AZ46)</f>
        <v/>
      </c>
      <c r="Y47" s="4">
        <f>SUM(SumTCL(D47:W47,$D$7:$W$7),Details!BB46)</f>
        <v>0</v>
      </c>
      <c r="Z47" s="4">
        <f>SUM(CurrGP(D47:W47,$D$7:$W$7),Details!BC46)</f>
        <v>0</v>
      </c>
      <c r="AA47" s="5">
        <f t="shared" si="0"/>
        <v>0</v>
      </c>
      <c r="AB47" s="4" t="str">
        <f>SRTSECOND(D47:W47,Details!AQ46:AZ46)</f>
        <v/>
      </c>
      <c r="AC47" s="4" t="e">
        <f>#REF!</f>
        <v>#REF!</v>
      </c>
      <c r="AD47" s="4" t="e">
        <f>#REF!</f>
        <v>#REF!</v>
      </c>
      <c r="AE47" s="5" t="e">
        <f t="shared" si="1"/>
        <v>#VALUE!</v>
      </c>
      <c r="AF47" s="4" t="e">
        <f t="shared" si="2"/>
        <v>#REF!</v>
      </c>
      <c r="AG47" s="4" t="e">
        <f t="shared" si="3"/>
        <v>#REF!</v>
      </c>
      <c r="AH47" s="5" t="e">
        <f t="shared" si="4"/>
        <v>#VALUE!</v>
      </c>
      <c r="AI47" s="6" t="e">
        <f>RemarksSecond(D47:W47,Details!AQ46:AZ46,#REF!,AH47,$D$5:$W$5)</f>
        <v>#VALUE!</v>
      </c>
    </row>
    <row r="48" spans="1:35" ht="15" customHeight="1" x14ac:dyDescent="0.35">
      <c r="A48" s="1">
        <v>41</v>
      </c>
      <c r="B48" s="3" t="str">
        <f>PROPER(Details!B47)</f>
        <v>Amaechi, Rotimi Christian</v>
      </c>
      <c r="C48" s="3" t="str">
        <f>T(Details!C47)</f>
        <v>CMP/20/109871</v>
      </c>
      <c r="D48" s="18"/>
      <c r="E48" s="18"/>
      <c r="F48" s="18"/>
      <c r="G48" s="18"/>
      <c r="H48" s="18"/>
      <c r="I48" s="18"/>
      <c r="J48" s="18"/>
      <c r="K48" s="18"/>
      <c r="L48" s="18"/>
      <c r="M48" s="18"/>
      <c r="N48" s="18"/>
      <c r="O48" s="18"/>
      <c r="P48" s="18"/>
      <c r="Q48" s="18"/>
      <c r="R48" s="18"/>
      <c r="S48" s="18"/>
      <c r="T48" s="18"/>
      <c r="U48" s="18"/>
      <c r="V48" s="18"/>
      <c r="W48" s="18"/>
      <c r="X48" s="2" t="str">
        <f>AllCurCo(Details!AQ47:AZ47)</f>
        <v/>
      </c>
      <c r="Y48" s="4">
        <f>SUM(SumTCL(D48:W48,$D$7:$W$7),Details!BB47)</f>
        <v>0</v>
      </c>
      <c r="Z48" s="4">
        <f>SUM(CurrGP(D48:W48,$D$7:$W$7),Details!BC47)</f>
        <v>0</v>
      </c>
      <c r="AA48" s="5">
        <f t="shared" si="0"/>
        <v>0</v>
      </c>
      <c r="AB48" s="4" t="str">
        <f>SRTSECOND(D48:W48,Details!AQ47:AZ47)</f>
        <v/>
      </c>
      <c r="AC48" s="4" t="e">
        <f>#REF!</f>
        <v>#REF!</v>
      </c>
      <c r="AD48" s="4" t="e">
        <f>#REF!</f>
        <v>#REF!</v>
      </c>
      <c r="AE48" s="5" t="e">
        <f t="shared" si="1"/>
        <v>#VALUE!</v>
      </c>
      <c r="AF48" s="4" t="e">
        <f t="shared" si="2"/>
        <v>#REF!</v>
      </c>
      <c r="AG48" s="4" t="e">
        <f t="shared" si="3"/>
        <v>#REF!</v>
      </c>
      <c r="AH48" s="5" t="e">
        <f t="shared" si="4"/>
        <v>#VALUE!</v>
      </c>
      <c r="AI48" s="6" t="e">
        <f>RemarksSecond(D48:W48,Details!AQ47:AZ47,#REF!,AH48,$D$5:$W$5)</f>
        <v>#VALUE!</v>
      </c>
    </row>
    <row r="49" spans="1:35" ht="15" customHeight="1" x14ac:dyDescent="0.35">
      <c r="A49" s="1">
        <v>42</v>
      </c>
      <c r="B49" s="3" t="str">
        <f>PROPER(Details!B48)</f>
        <v>Okezie, Favour Chidera</v>
      </c>
      <c r="C49" s="3" t="str">
        <f>T(Details!C48)</f>
        <v>CMP/20/109888</v>
      </c>
      <c r="D49" s="18"/>
      <c r="E49" s="18"/>
      <c r="F49" s="18"/>
      <c r="G49" s="18"/>
      <c r="H49" s="18"/>
      <c r="I49" s="18"/>
      <c r="J49" s="18"/>
      <c r="K49" s="18"/>
      <c r="L49" s="18"/>
      <c r="M49" s="18"/>
      <c r="N49" s="18"/>
      <c r="O49" s="18"/>
      <c r="P49" s="18"/>
      <c r="Q49" s="18"/>
      <c r="R49" s="18"/>
      <c r="S49" s="18"/>
      <c r="T49" s="18"/>
      <c r="U49" s="18"/>
      <c r="V49" s="18"/>
      <c r="W49" s="18"/>
      <c r="X49" s="2" t="str">
        <f>AllCurCo(Details!AQ48:AZ48)</f>
        <v/>
      </c>
      <c r="Y49" s="4">
        <f>SUM(SumTCL(D49:W49,$D$7:$W$7),Details!BB48)</f>
        <v>0</v>
      </c>
      <c r="Z49" s="4">
        <f>SUM(CurrGP(D49:W49,$D$7:$W$7),Details!BC48)</f>
        <v>0</v>
      </c>
      <c r="AA49" s="5">
        <f t="shared" si="0"/>
        <v>0</v>
      </c>
      <c r="AB49" s="4" t="str">
        <f>SRTSECOND(D49:W49,Details!AQ48:AZ48)</f>
        <v/>
      </c>
      <c r="AC49" s="4" t="e">
        <f>#REF!</f>
        <v>#REF!</v>
      </c>
      <c r="AD49" s="4" t="e">
        <f>#REF!</f>
        <v>#REF!</v>
      </c>
      <c r="AE49" s="5" t="e">
        <f t="shared" si="1"/>
        <v>#VALUE!</v>
      </c>
      <c r="AF49" s="4" t="e">
        <f t="shared" si="2"/>
        <v>#REF!</v>
      </c>
      <c r="AG49" s="4" t="e">
        <f t="shared" si="3"/>
        <v>#REF!</v>
      </c>
      <c r="AH49" s="5" t="e">
        <f t="shared" si="4"/>
        <v>#VALUE!</v>
      </c>
      <c r="AI49" s="6" t="e">
        <f>RemarksSecond(D49:W49,Details!AQ48:AZ48,#REF!,AH49,$D$5:$W$5)</f>
        <v>#VALUE!</v>
      </c>
    </row>
    <row r="50" spans="1:35" ht="15" customHeight="1" x14ac:dyDescent="0.35">
      <c r="A50" s="1">
        <v>43</v>
      </c>
      <c r="B50" s="3" t="str">
        <f>PROPER(Details!B49)</f>
        <v>Cosmos, Emmanuel Ifeanyi</v>
      </c>
      <c r="C50" s="3" t="str">
        <f>T(Details!C49)</f>
        <v>CMP/20/109894</v>
      </c>
      <c r="D50" s="18"/>
      <c r="E50" s="18"/>
      <c r="F50" s="18"/>
      <c r="G50" s="18"/>
      <c r="H50" s="18"/>
      <c r="I50" s="18"/>
      <c r="J50" s="18"/>
      <c r="K50" s="18"/>
      <c r="L50" s="18"/>
      <c r="M50" s="18"/>
      <c r="N50" s="18"/>
      <c r="O50" s="18"/>
      <c r="P50" s="18"/>
      <c r="Q50" s="18"/>
      <c r="R50" s="18"/>
      <c r="S50" s="18"/>
      <c r="T50" s="18"/>
      <c r="U50" s="18"/>
      <c r="V50" s="18"/>
      <c r="W50" s="18"/>
      <c r="X50" s="2" t="str">
        <f>AllCurCo(Details!AQ49:AZ49)</f>
        <v/>
      </c>
      <c r="Y50" s="4">
        <f>SUM(SumTCL(D50:W50,$D$7:$W$7),Details!BB49)</f>
        <v>0</v>
      </c>
      <c r="Z50" s="4">
        <f>SUM(CurrGP(D50:W50,$D$7:$W$7),Details!BC49)</f>
        <v>0</v>
      </c>
      <c r="AA50" s="5">
        <f t="shared" si="0"/>
        <v>0</v>
      </c>
      <c r="AB50" s="4" t="str">
        <f>SRTSECOND(D50:W50,Details!AQ49:AZ49)</f>
        <v/>
      </c>
      <c r="AC50" s="4" t="e">
        <f>#REF!</f>
        <v>#REF!</v>
      </c>
      <c r="AD50" s="4" t="e">
        <f>#REF!</f>
        <v>#REF!</v>
      </c>
      <c r="AE50" s="5" t="e">
        <f t="shared" si="1"/>
        <v>#VALUE!</v>
      </c>
      <c r="AF50" s="4" t="e">
        <f t="shared" si="2"/>
        <v>#REF!</v>
      </c>
      <c r="AG50" s="4" t="e">
        <f t="shared" si="3"/>
        <v>#REF!</v>
      </c>
      <c r="AH50" s="5" t="e">
        <f t="shared" si="4"/>
        <v>#VALUE!</v>
      </c>
      <c r="AI50" s="6" t="e">
        <f>RemarksSecond(D50:W50,Details!AQ49:AZ49,#REF!,AH50,$D$5:$W$5)</f>
        <v>#VALUE!</v>
      </c>
    </row>
    <row r="51" spans="1:35" ht="15" customHeight="1" x14ac:dyDescent="0.35">
      <c r="A51" s="1">
        <v>44</v>
      </c>
      <c r="B51" s="3" t="str">
        <f>PROPER(Details!B50)</f>
        <v xml:space="preserve">Nwachinemere,  Goodness  Chidiebube </v>
      </c>
      <c r="C51" s="3" t="str">
        <f>T(Details!C50)</f>
        <v>CMP/20/109911</v>
      </c>
      <c r="D51" s="18"/>
      <c r="E51" s="18"/>
      <c r="F51" s="18"/>
      <c r="G51" s="18"/>
      <c r="H51" s="18"/>
      <c r="I51" s="18"/>
      <c r="J51" s="18"/>
      <c r="K51" s="18"/>
      <c r="L51" s="18"/>
      <c r="M51" s="18"/>
      <c r="N51" s="18"/>
      <c r="O51" s="18"/>
      <c r="P51" s="18"/>
      <c r="Q51" s="18"/>
      <c r="R51" s="18"/>
      <c r="S51" s="18"/>
      <c r="T51" s="18"/>
      <c r="U51" s="18"/>
      <c r="V51" s="18"/>
      <c r="W51" s="18"/>
      <c r="X51" s="2" t="str">
        <f>AllCurCo(Details!AQ50:AZ50)</f>
        <v/>
      </c>
      <c r="Y51" s="4">
        <f>SUM(SumTCL(D51:W51,$D$7:$W$7),Details!BB50)</f>
        <v>0</v>
      </c>
      <c r="Z51" s="4">
        <f>SUM(CurrGP(D51:W51,$D$7:$W$7),Details!BC50)</f>
        <v>0</v>
      </c>
      <c r="AA51" s="5">
        <f t="shared" si="0"/>
        <v>0</v>
      </c>
      <c r="AB51" s="4" t="str">
        <f>SRTSECOND(D51:W51,Details!AQ50:AZ50)</f>
        <v/>
      </c>
      <c r="AC51" s="4" t="e">
        <f>#REF!</f>
        <v>#REF!</v>
      </c>
      <c r="AD51" s="4" t="e">
        <f>#REF!</f>
        <v>#REF!</v>
      </c>
      <c r="AE51" s="5" t="e">
        <f t="shared" si="1"/>
        <v>#VALUE!</v>
      </c>
      <c r="AF51" s="4" t="e">
        <f t="shared" si="2"/>
        <v>#REF!</v>
      </c>
      <c r="AG51" s="4" t="e">
        <f t="shared" si="3"/>
        <v>#REF!</v>
      </c>
      <c r="AH51" s="5" t="e">
        <f t="shared" si="4"/>
        <v>#VALUE!</v>
      </c>
      <c r="AI51" s="6" t="e">
        <f>RemarksSecond(D51:W51,Details!AQ50:AZ50,#REF!,AH51,$D$5:$W$5)</f>
        <v>#VALUE!</v>
      </c>
    </row>
    <row r="52" spans="1:35" ht="15" customHeight="1" x14ac:dyDescent="0.35">
      <c r="A52" s="1">
        <v>45</v>
      </c>
      <c r="B52" s="3" t="str">
        <f>PROPER(Details!B51)</f>
        <v>Emmanuel, Victor</v>
      </c>
      <c r="C52" s="3" t="str">
        <f>T(Details!C51)</f>
        <v>CMP/20/109930</v>
      </c>
      <c r="D52" s="18"/>
      <c r="E52" s="18"/>
      <c r="F52" s="18"/>
      <c r="G52" s="18"/>
      <c r="H52" s="18"/>
      <c r="I52" s="18"/>
      <c r="J52" s="18"/>
      <c r="K52" s="18"/>
      <c r="L52" s="18"/>
      <c r="M52" s="18"/>
      <c r="N52" s="18"/>
      <c r="O52" s="18"/>
      <c r="P52" s="18"/>
      <c r="Q52" s="18"/>
      <c r="R52" s="18"/>
      <c r="S52" s="18"/>
      <c r="T52" s="18"/>
      <c r="U52" s="18"/>
      <c r="V52" s="18"/>
      <c r="W52" s="18"/>
      <c r="X52" s="2" t="str">
        <f>AllCurCo(Details!AQ51:AZ51)</f>
        <v/>
      </c>
      <c r="Y52" s="4">
        <f>SUM(SumTCL(D52:W52,$D$7:$W$7),Details!BB51)</f>
        <v>0</v>
      </c>
      <c r="Z52" s="4">
        <f>SUM(CurrGP(D52:W52,$D$7:$W$7),Details!BC51)</f>
        <v>0</v>
      </c>
      <c r="AA52" s="5">
        <f t="shared" si="0"/>
        <v>0</v>
      </c>
      <c r="AB52" s="4" t="str">
        <f>SRTSECOND(D52:W52,Details!AQ51:AZ51)</f>
        <v/>
      </c>
      <c r="AC52" s="4" t="e">
        <f>#REF!</f>
        <v>#REF!</v>
      </c>
      <c r="AD52" s="4" t="e">
        <f>#REF!</f>
        <v>#REF!</v>
      </c>
      <c r="AE52" s="5" t="e">
        <f t="shared" si="1"/>
        <v>#VALUE!</v>
      </c>
      <c r="AF52" s="4" t="e">
        <f t="shared" si="2"/>
        <v>#REF!</v>
      </c>
      <c r="AG52" s="4" t="e">
        <f t="shared" si="3"/>
        <v>#REF!</v>
      </c>
      <c r="AH52" s="5" t="e">
        <f t="shared" si="4"/>
        <v>#VALUE!</v>
      </c>
      <c r="AI52" s="6" t="e">
        <f>RemarksSecond(D52:W52,Details!AQ51:AZ51,#REF!,AH52,$D$5:$W$5)</f>
        <v>#VALUE!</v>
      </c>
    </row>
    <row r="53" spans="1:35" ht="15" customHeight="1" x14ac:dyDescent="0.35">
      <c r="A53" s="1">
        <v>46</v>
      </c>
      <c r="B53" s="3" t="str">
        <f>PROPER(Details!B52)</f>
        <v>Emetole, Chigozie Solomon</v>
      </c>
      <c r="C53" s="3" t="str">
        <f>T(Details!C52)</f>
        <v>CMP/20/109937</v>
      </c>
      <c r="D53" s="18"/>
      <c r="E53" s="18"/>
      <c r="F53" s="18"/>
      <c r="G53" s="18"/>
      <c r="H53" s="18"/>
      <c r="I53" s="18"/>
      <c r="J53" s="18"/>
      <c r="K53" s="18"/>
      <c r="L53" s="18"/>
      <c r="M53" s="18"/>
      <c r="N53" s="18"/>
      <c r="O53" s="18"/>
      <c r="P53" s="18"/>
      <c r="Q53" s="18"/>
      <c r="R53" s="18"/>
      <c r="S53" s="18"/>
      <c r="T53" s="18"/>
      <c r="U53" s="18"/>
      <c r="V53" s="18"/>
      <c r="W53" s="18"/>
      <c r="X53" s="2" t="str">
        <f>AllCurCo(Details!AQ52:AZ52)</f>
        <v/>
      </c>
      <c r="Y53" s="4">
        <f>SUM(SumTCL(D53:W53,$D$7:$W$7),Details!BB52)</f>
        <v>0</v>
      </c>
      <c r="Z53" s="4">
        <f>SUM(CurrGP(D53:W53,$D$7:$W$7),Details!BC52)</f>
        <v>0</v>
      </c>
      <c r="AA53" s="5">
        <f t="shared" si="0"/>
        <v>0</v>
      </c>
      <c r="AB53" s="4" t="str">
        <f>SRTSECOND(D53:W53,Details!AQ52:AZ52)</f>
        <v/>
      </c>
      <c r="AC53" s="4" t="e">
        <f>#REF!</f>
        <v>#REF!</v>
      </c>
      <c r="AD53" s="4" t="e">
        <f>#REF!</f>
        <v>#REF!</v>
      </c>
      <c r="AE53" s="5" t="e">
        <f t="shared" si="1"/>
        <v>#VALUE!</v>
      </c>
      <c r="AF53" s="4" t="e">
        <f t="shared" si="2"/>
        <v>#REF!</v>
      </c>
      <c r="AG53" s="4" t="e">
        <f t="shared" si="3"/>
        <v>#REF!</v>
      </c>
      <c r="AH53" s="5" t="e">
        <f t="shared" si="4"/>
        <v>#VALUE!</v>
      </c>
      <c r="AI53" s="6" t="e">
        <f>RemarksSecond(D53:W53,Details!AQ52:AZ52,#REF!,AH53,$D$5:$W$5)</f>
        <v>#VALUE!</v>
      </c>
    </row>
    <row r="54" spans="1:35" ht="15" customHeight="1" x14ac:dyDescent="0.35">
      <c r="A54" s="1">
        <v>47</v>
      </c>
      <c r="B54" s="3" t="str">
        <f>PROPER(Details!B53)</f>
        <v xml:space="preserve">Ebere,  Chimaobi </v>
      </c>
      <c r="C54" s="3" t="str">
        <f>T(Details!C53)</f>
        <v>CMP/20/109938</v>
      </c>
      <c r="D54" s="18"/>
      <c r="E54" s="18"/>
      <c r="F54" s="18"/>
      <c r="G54" s="18"/>
      <c r="H54" s="18"/>
      <c r="I54" s="18"/>
      <c r="J54" s="18"/>
      <c r="K54" s="18"/>
      <c r="L54" s="18"/>
      <c r="M54" s="18"/>
      <c r="N54" s="18"/>
      <c r="O54" s="18"/>
      <c r="P54" s="18"/>
      <c r="Q54" s="18"/>
      <c r="R54" s="18"/>
      <c r="S54" s="18"/>
      <c r="T54" s="18"/>
      <c r="U54" s="18"/>
      <c r="V54" s="18"/>
      <c r="W54" s="18"/>
      <c r="X54" s="2" t="str">
        <f>AllCurCo(Details!AQ53:AZ53)</f>
        <v/>
      </c>
      <c r="Y54" s="4">
        <f>SUM(SumTCL(D54:W54,$D$7:$W$7),Details!BB53)</f>
        <v>0</v>
      </c>
      <c r="Z54" s="4">
        <f>SUM(CurrGP(D54:W54,$D$7:$W$7),Details!BC53)</f>
        <v>0</v>
      </c>
      <c r="AA54" s="5">
        <f t="shared" si="0"/>
        <v>0</v>
      </c>
      <c r="AB54" s="4" t="str">
        <f>SRTSECOND(D54:W54,Details!AQ53:AZ53)</f>
        <v/>
      </c>
      <c r="AC54" s="4" t="e">
        <f>#REF!</f>
        <v>#REF!</v>
      </c>
      <c r="AD54" s="4" t="e">
        <f>#REF!</f>
        <v>#REF!</v>
      </c>
      <c r="AE54" s="5" t="e">
        <f t="shared" si="1"/>
        <v>#VALUE!</v>
      </c>
      <c r="AF54" s="4" t="e">
        <f t="shared" si="2"/>
        <v>#REF!</v>
      </c>
      <c r="AG54" s="4" t="e">
        <f t="shared" si="3"/>
        <v>#REF!</v>
      </c>
      <c r="AH54" s="5" t="e">
        <f t="shared" si="4"/>
        <v>#VALUE!</v>
      </c>
      <c r="AI54" s="6" t="e">
        <f>RemarksSecond(D54:W54,Details!AQ53:AZ53,#REF!,AH54,$D$5:$W$5)</f>
        <v>#VALUE!</v>
      </c>
    </row>
    <row r="55" spans="1:35" ht="15" customHeight="1" x14ac:dyDescent="0.35">
      <c r="A55" s="1">
        <v>48</v>
      </c>
      <c r="B55" s="3" t="str">
        <f>PROPER(Details!B54)</f>
        <v>Robert-Ihesiulo, Kingsley Uchenna</v>
      </c>
      <c r="C55" s="3" t="str">
        <f>T(Details!C54)</f>
        <v>CMP/20/109978</v>
      </c>
      <c r="D55" s="18"/>
      <c r="E55" s="18"/>
      <c r="F55" s="18"/>
      <c r="G55" s="18"/>
      <c r="H55" s="18"/>
      <c r="I55" s="18"/>
      <c r="J55" s="18"/>
      <c r="K55" s="18"/>
      <c r="L55" s="18"/>
      <c r="M55" s="18"/>
      <c r="N55" s="18"/>
      <c r="O55" s="18"/>
      <c r="P55" s="18"/>
      <c r="Q55" s="18"/>
      <c r="R55" s="18"/>
      <c r="S55" s="18"/>
      <c r="T55" s="18"/>
      <c r="U55" s="18"/>
      <c r="V55" s="18"/>
      <c r="W55" s="18"/>
      <c r="X55" s="2" t="str">
        <f>AllCurCo(Details!AQ54:AZ54)</f>
        <v/>
      </c>
      <c r="Y55" s="4">
        <f>SUM(SumTCL(D55:W55,$D$7:$W$7),Details!BB54)</f>
        <v>0</v>
      </c>
      <c r="Z55" s="4">
        <f>SUM(CurrGP(D55:W55,$D$7:$W$7),Details!BC54)</f>
        <v>0</v>
      </c>
      <c r="AA55" s="5">
        <f t="shared" si="0"/>
        <v>0</v>
      </c>
      <c r="AB55" s="4" t="str">
        <f>SRTSECOND(D55:W55,Details!AQ54:AZ54)</f>
        <v/>
      </c>
      <c r="AC55" s="4" t="e">
        <f>#REF!</f>
        <v>#REF!</v>
      </c>
      <c r="AD55" s="4" t="e">
        <f>#REF!</f>
        <v>#REF!</v>
      </c>
      <c r="AE55" s="5" t="e">
        <f t="shared" si="1"/>
        <v>#VALUE!</v>
      </c>
      <c r="AF55" s="4" t="e">
        <f t="shared" si="2"/>
        <v>#REF!</v>
      </c>
      <c r="AG55" s="4" t="e">
        <f t="shared" si="3"/>
        <v>#REF!</v>
      </c>
      <c r="AH55" s="5" t="e">
        <f t="shared" si="4"/>
        <v>#VALUE!</v>
      </c>
      <c r="AI55" s="6" t="e">
        <f>RemarksSecond(D55:W55,Details!AQ54:AZ54,#REF!,AH55,$D$5:$W$5)</f>
        <v>#VALUE!</v>
      </c>
    </row>
    <row r="56" spans="1:35" ht="15" customHeight="1" x14ac:dyDescent="0.35">
      <c r="A56" s="1">
        <v>49</v>
      </c>
      <c r="B56" s="3" t="str">
        <f>PROPER(Details!B55)</f>
        <v>Nduka, Chinonso Teodare</v>
      </c>
      <c r="C56" s="3" t="str">
        <f>T(Details!C55)</f>
        <v>CMP/20/109982</v>
      </c>
      <c r="D56" s="18"/>
      <c r="E56" s="18"/>
      <c r="F56" s="18"/>
      <c r="G56" s="18"/>
      <c r="H56" s="18"/>
      <c r="I56" s="18"/>
      <c r="J56" s="18"/>
      <c r="K56" s="18"/>
      <c r="L56" s="18"/>
      <c r="M56" s="18"/>
      <c r="N56" s="18"/>
      <c r="O56" s="18"/>
      <c r="P56" s="18"/>
      <c r="Q56" s="18"/>
      <c r="R56" s="18"/>
      <c r="S56" s="18"/>
      <c r="T56" s="18"/>
      <c r="U56" s="18"/>
      <c r="V56" s="18"/>
      <c r="W56" s="18"/>
      <c r="X56" s="2" t="str">
        <f>AllCurCo(Details!AQ55:AZ55)</f>
        <v/>
      </c>
      <c r="Y56" s="4">
        <f>SUM(SumTCL(D56:W56,$D$7:$W$7),Details!BB55)</f>
        <v>0</v>
      </c>
      <c r="Z56" s="4">
        <f>SUM(CurrGP(D56:W56,$D$7:$W$7),Details!BC55)</f>
        <v>0</v>
      </c>
      <c r="AA56" s="5">
        <f t="shared" si="0"/>
        <v>0</v>
      </c>
      <c r="AB56" s="4" t="str">
        <f>SRTSECOND(D56:W56,Details!AQ55:AZ55)</f>
        <v/>
      </c>
      <c r="AC56" s="4" t="e">
        <f>#REF!</f>
        <v>#REF!</v>
      </c>
      <c r="AD56" s="4" t="e">
        <f>#REF!</f>
        <v>#REF!</v>
      </c>
      <c r="AE56" s="5" t="e">
        <f t="shared" si="1"/>
        <v>#VALUE!</v>
      </c>
      <c r="AF56" s="4" t="e">
        <f t="shared" si="2"/>
        <v>#REF!</v>
      </c>
      <c r="AG56" s="4" t="e">
        <f t="shared" si="3"/>
        <v>#REF!</v>
      </c>
      <c r="AH56" s="5" t="e">
        <f t="shared" si="4"/>
        <v>#VALUE!</v>
      </c>
      <c r="AI56" s="6" t="e">
        <f>RemarksSecond(D56:W56,Details!AQ55:AZ55,#REF!,AH56,$D$5:$W$5)</f>
        <v>#VALUE!</v>
      </c>
    </row>
    <row r="57" spans="1:35" ht="15" customHeight="1" x14ac:dyDescent="0.35">
      <c r="A57" s="1">
        <v>50</v>
      </c>
      <c r="B57" s="3" t="str">
        <f>PROPER(Details!B56)</f>
        <v>Odoh, Peace Ebere</v>
      </c>
      <c r="C57" s="3" t="str">
        <f>T(Details!C56)</f>
        <v>CMP/20/109986</v>
      </c>
      <c r="D57" s="18"/>
      <c r="E57" s="18"/>
      <c r="F57" s="18"/>
      <c r="G57" s="18"/>
      <c r="H57" s="18"/>
      <c r="I57" s="18"/>
      <c r="J57" s="18"/>
      <c r="K57" s="18"/>
      <c r="L57" s="18"/>
      <c r="M57" s="18"/>
      <c r="N57" s="18"/>
      <c r="O57" s="18"/>
      <c r="P57" s="18"/>
      <c r="Q57" s="18"/>
      <c r="R57" s="18"/>
      <c r="S57" s="18"/>
      <c r="T57" s="18"/>
      <c r="U57" s="18"/>
      <c r="V57" s="18"/>
      <c r="W57" s="18"/>
      <c r="X57" s="2" t="str">
        <f>AllCurCo(Details!AQ56:AZ56)</f>
        <v/>
      </c>
      <c r="Y57" s="4">
        <f>SUM(SumTCL(D57:W57,$D$7:$W$7),Details!BB56)</f>
        <v>0</v>
      </c>
      <c r="Z57" s="4">
        <f>SUM(CurrGP(D57:W57,$D$7:$W$7),Details!BC56)</f>
        <v>0</v>
      </c>
      <c r="AA57" s="5">
        <f t="shared" si="0"/>
        <v>0</v>
      </c>
      <c r="AB57" s="4" t="str">
        <f>SRTSECOND(D57:W57,Details!AQ56:AZ56)</f>
        <v/>
      </c>
      <c r="AC57" s="4" t="e">
        <f>#REF!</f>
        <v>#REF!</v>
      </c>
      <c r="AD57" s="4" t="e">
        <f>#REF!</f>
        <v>#REF!</v>
      </c>
      <c r="AE57" s="5" t="e">
        <f t="shared" si="1"/>
        <v>#VALUE!</v>
      </c>
      <c r="AF57" s="4" t="e">
        <f t="shared" si="2"/>
        <v>#REF!</v>
      </c>
      <c r="AG57" s="4" t="e">
        <f t="shared" si="3"/>
        <v>#REF!</v>
      </c>
      <c r="AH57" s="5" t="e">
        <f t="shared" si="4"/>
        <v>#VALUE!</v>
      </c>
      <c r="AI57" s="6" t="e">
        <f>RemarksSecond(D57:W57,Details!AQ56:AZ56,#REF!,AH57,$D$5:$W$5)</f>
        <v>#VALUE!</v>
      </c>
    </row>
    <row r="58" spans="1:35" ht="15" customHeight="1" x14ac:dyDescent="0.35">
      <c r="A58" s="1">
        <v>51</v>
      </c>
      <c r="B58" s="3" t="str">
        <f>PROPER(Details!B57)</f>
        <v>Chiinemerem, Offia Stanley</v>
      </c>
      <c r="C58" s="3" t="str">
        <f>T(Details!C57)</f>
        <v>CMP/20/110010</v>
      </c>
      <c r="D58" s="18"/>
      <c r="E58" s="18"/>
      <c r="F58" s="18"/>
      <c r="G58" s="18"/>
      <c r="H58" s="18"/>
      <c r="I58" s="18"/>
      <c r="J58" s="18"/>
      <c r="K58" s="18"/>
      <c r="L58" s="18"/>
      <c r="M58" s="18"/>
      <c r="N58" s="18"/>
      <c r="O58" s="18"/>
      <c r="P58" s="18"/>
      <c r="Q58" s="18"/>
      <c r="R58" s="18"/>
      <c r="S58" s="18"/>
      <c r="T58" s="18"/>
      <c r="U58" s="18"/>
      <c r="V58" s="18"/>
      <c r="W58" s="18"/>
      <c r="X58" s="2" t="str">
        <f>AllCurCo(Details!AQ57:AZ57)</f>
        <v/>
      </c>
      <c r="Y58" s="4">
        <f>SUM(SumTCL(D58:W58,$D$7:$W$7),Details!BB57)</f>
        <v>0</v>
      </c>
      <c r="Z58" s="4">
        <f>SUM(CurrGP(D58:W58,$D$7:$W$7),Details!BC57)</f>
        <v>0</v>
      </c>
      <c r="AA58" s="5">
        <f t="shared" si="0"/>
        <v>0</v>
      </c>
      <c r="AB58" s="4" t="str">
        <f>SRTSECOND(D58:W58,Details!AQ57:AZ57)</f>
        <v/>
      </c>
      <c r="AC58" s="4" t="e">
        <f>#REF!</f>
        <v>#REF!</v>
      </c>
      <c r="AD58" s="4" t="e">
        <f>#REF!</f>
        <v>#REF!</v>
      </c>
      <c r="AE58" s="5" t="e">
        <f t="shared" si="1"/>
        <v>#VALUE!</v>
      </c>
      <c r="AF58" s="4" t="e">
        <f t="shared" si="2"/>
        <v>#REF!</v>
      </c>
      <c r="AG58" s="4" t="e">
        <f t="shared" si="3"/>
        <v>#REF!</v>
      </c>
      <c r="AH58" s="5" t="e">
        <f t="shared" si="4"/>
        <v>#VALUE!</v>
      </c>
      <c r="AI58" s="6" t="e">
        <f>RemarksSecond(D58:W58,Details!AQ57:AZ57,#REF!,AH58,$D$5:$W$5)</f>
        <v>#VALUE!</v>
      </c>
    </row>
    <row r="59" spans="1:35" ht="15" customHeight="1" x14ac:dyDescent="0.35">
      <c r="A59" s="1">
        <v>52</v>
      </c>
      <c r="B59" s="3" t="str">
        <f>PROPER(Details!B58)</f>
        <v>Okagu, Joy Anezi</v>
      </c>
      <c r="C59" s="3" t="str">
        <f>T(Details!C58)</f>
        <v>CMP/20/110015</v>
      </c>
      <c r="D59" s="18"/>
      <c r="E59" s="18"/>
      <c r="F59" s="18"/>
      <c r="G59" s="18"/>
      <c r="H59" s="18"/>
      <c r="I59" s="18"/>
      <c r="J59" s="18"/>
      <c r="K59" s="18"/>
      <c r="L59" s="18"/>
      <c r="M59" s="18"/>
      <c r="N59" s="18"/>
      <c r="O59" s="18"/>
      <c r="P59" s="18"/>
      <c r="Q59" s="18"/>
      <c r="R59" s="18"/>
      <c r="S59" s="18"/>
      <c r="T59" s="18"/>
      <c r="U59" s="18"/>
      <c r="V59" s="18"/>
      <c r="W59" s="18"/>
      <c r="X59" s="2" t="str">
        <f>AllCurCo(Details!AQ58:AZ58)</f>
        <v/>
      </c>
      <c r="Y59" s="4">
        <f>SUM(SumTCL(D59:W59,$D$7:$W$7),Details!BB58)</f>
        <v>0</v>
      </c>
      <c r="Z59" s="4">
        <f>SUM(CurrGP(D59:W59,$D$7:$W$7),Details!BC58)</f>
        <v>0</v>
      </c>
      <c r="AA59" s="5">
        <f t="shared" si="0"/>
        <v>0</v>
      </c>
      <c r="AB59" s="4" t="str">
        <f>SRTSECOND(D59:W59,Details!AQ58:AZ58)</f>
        <v/>
      </c>
      <c r="AC59" s="4" t="e">
        <f>#REF!</f>
        <v>#REF!</v>
      </c>
      <c r="AD59" s="4" t="e">
        <f>#REF!</f>
        <v>#REF!</v>
      </c>
      <c r="AE59" s="5" t="e">
        <f t="shared" si="1"/>
        <v>#VALUE!</v>
      </c>
      <c r="AF59" s="4" t="e">
        <f t="shared" si="2"/>
        <v>#REF!</v>
      </c>
      <c r="AG59" s="4" t="e">
        <f t="shared" si="3"/>
        <v>#REF!</v>
      </c>
      <c r="AH59" s="5" t="e">
        <f t="shared" si="4"/>
        <v>#VALUE!</v>
      </c>
      <c r="AI59" s="6" t="e">
        <f>RemarksSecond(D59:W59,Details!AQ58:AZ58,#REF!,AH59,$D$5:$W$5)</f>
        <v>#VALUE!</v>
      </c>
    </row>
    <row r="60" spans="1:35" ht="15" customHeight="1" x14ac:dyDescent="0.35">
      <c r="A60" s="1">
        <v>53</v>
      </c>
      <c r="B60" s="3" t="str">
        <f>PROPER(Details!B59)</f>
        <v>Anunike, Gift Maxwell</v>
      </c>
      <c r="C60" s="3" t="str">
        <f>T(Details!C59)</f>
        <v>CMP/20/110019</v>
      </c>
      <c r="D60" s="18"/>
      <c r="E60" s="18"/>
      <c r="F60" s="18"/>
      <c r="G60" s="18"/>
      <c r="H60" s="18"/>
      <c r="I60" s="18"/>
      <c r="J60" s="18"/>
      <c r="K60" s="18"/>
      <c r="L60" s="18"/>
      <c r="M60" s="18"/>
      <c r="N60" s="18"/>
      <c r="O60" s="18"/>
      <c r="P60" s="18"/>
      <c r="Q60" s="18"/>
      <c r="R60" s="18"/>
      <c r="S60" s="18"/>
      <c r="T60" s="18"/>
      <c r="U60" s="18"/>
      <c r="V60" s="18"/>
      <c r="W60" s="18"/>
      <c r="X60" s="2" t="str">
        <f>AllCurCo(Details!AQ59:AZ59)</f>
        <v/>
      </c>
      <c r="Y60" s="4">
        <f>SUM(SumTCL(D60:W60,$D$7:$W$7),Details!BB59)</f>
        <v>0</v>
      </c>
      <c r="Z60" s="4">
        <f>SUM(CurrGP(D60:W60,$D$7:$W$7),Details!BC59)</f>
        <v>0</v>
      </c>
      <c r="AA60" s="5">
        <f t="shared" si="0"/>
        <v>0</v>
      </c>
      <c r="AB60" s="4" t="str">
        <f>SRTSECOND(D60:W60,Details!AQ59:AZ59)</f>
        <v/>
      </c>
      <c r="AC60" s="4" t="e">
        <f>#REF!</f>
        <v>#REF!</v>
      </c>
      <c r="AD60" s="4" t="e">
        <f>#REF!</f>
        <v>#REF!</v>
      </c>
      <c r="AE60" s="5" t="e">
        <f t="shared" si="1"/>
        <v>#VALUE!</v>
      </c>
      <c r="AF60" s="4" t="e">
        <f t="shared" si="2"/>
        <v>#REF!</v>
      </c>
      <c r="AG60" s="4" t="e">
        <f t="shared" si="3"/>
        <v>#REF!</v>
      </c>
      <c r="AH60" s="5" t="e">
        <f t="shared" si="4"/>
        <v>#VALUE!</v>
      </c>
      <c r="AI60" s="6" t="e">
        <f>RemarksSecond(D60:W60,Details!AQ59:AZ59,#REF!,AH60,$D$5:$W$5)</f>
        <v>#VALUE!</v>
      </c>
    </row>
    <row r="61" spans="1:35" ht="15" customHeight="1" x14ac:dyDescent="0.35">
      <c r="A61" s="1">
        <v>54</v>
      </c>
      <c r="B61" s="3" t="str">
        <f>PROPER(Details!B60)</f>
        <v>Agulanna, Daniel Chimela</v>
      </c>
      <c r="C61" s="3" t="str">
        <f>T(Details!C60)</f>
        <v>CMP/20/110025</v>
      </c>
      <c r="D61" s="18"/>
      <c r="E61" s="18"/>
      <c r="F61" s="18"/>
      <c r="G61" s="18"/>
      <c r="H61" s="18"/>
      <c r="I61" s="18"/>
      <c r="J61" s="18"/>
      <c r="K61" s="18"/>
      <c r="L61" s="18"/>
      <c r="M61" s="18"/>
      <c r="N61" s="18"/>
      <c r="O61" s="18"/>
      <c r="P61" s="18"/>
      <c r="Q61" s="18"/>
      <c r="R61" s="18"/>
      <c r="S61" s="18"/>
      <c r="T61" s="18"/>
      <c r="U61" s="18"/>
      <c r="V61" s="18"/>
      <c r="W61" s="18"/>
      <c r="X61" s="2" t="str">
        <f>AllCurCo(Details!AQ60:AZ60)</f>
        <v/>
      </c>
      <c r="Y61" s="4">
        <f>SUM(SumTCL(D61:W61,$D$7:$W$7),Details!BB60)</f>
        <v>0</v>
      </c>
      <c r="Z61" s="4">
        <f>SUM(CurrGP(D61:W61,$D$7:$W$7),Details!BC60)</f>
        <v>0</v>
      </c>
      <c r="AA61" s="5">
        <f t="shared" si="0"/>
        <v>0</v>
      </c>
      <c r="AB61" s="4" t="str">
        <f>SRTSECOND(D61:W61,Details!AQ60:AZ60)</f>
        <v/>
      </c>
      <c r="AC61" s="4" t="e">
        <f>#REF!</f>
        <v>#REF!</v>
      </c>
      <c r="AD61" s="4" t="e">
        <f>#REF!</f>
        <v>#REF!</v>
      </c>
      <c r="AE61" s="5" t="e">
        <f t="shared" si="1"/>
        <v>#VALUE!</v>
      </c>
      <c r="AF61" s="4" t="e">
        <f t="shared" si="2"/>
        <v>#REF!</v>
      </c>
      <c r="AG61" s="4" t="e">
        <f t="shared" si="3"/>
        <v>#REF!</v>
      </c>
      <c r="AH61" s="5" t="e">
        <f t="shared" si="4"/>
        <v>#VALUE!</v>
      </c>
      <c r="AI61" s="6" t="e">
        <f>RemarksSecond(D61:W61,Details!AQ60:AZ60,#REF!,AH61,$D$5:$W$5)</f>
        <v>#VALUE!</v>
      </c>
    </row>
    <row r="62" spans="1:35" ht="15" customHeight="1" x14ac:dyDescent="0.35">
      <c r="A62" s="1">
        <v>55</v>
      </c>
      <c r="B62" s="3" t="str">
        <f>PROPER(Details!B61)</f>
        <v>Sephen, Emmanuel Ebubechukwu</v>
      </c>
      <c r="C62" s="3" t="str">
        <f>T(Details!C61)</f>
        <v>CMP/20/110065</v>
      </c>
      <c r="D62" s="18"/>
      <c r="E62" s="18"/>
      <c r="F62" s="18"/>
      <c r="G62" s="18"/>
      <c r="H62" s="18"/>
      <c r="I62" s="18"/>
      <c r="J62" s="18"/>
      <c r="K62" s="18"/>
      <c r="L62" s="18"/>
      <c r="M62" s="18"/>
      <c r="N62" s="18"/>
      <c r="O62" s="18"/>
      <c r="P62" s="18"/>
      <c r="Q62" s="18"/>
      <c r="R62" s="18"/>
      <c r="S62" s="18"/>
      <c r="T62" s="18"/>
      <c r="U62" s="18"/>
      <c r="V62" s="18"/>
      <c r="W62" s="18"/>
      <c r="X62" s="2" t="str">
        <f>AllCurCo(Details!AQ61:AZ61)</f>
        <v/>
      </c>
      <c r="Y62" s="4">
        <f>SUM(SumTCL(D62:W62,$D$7:$W$7),Details!BB61)</f>
        <v>0</v>
      </c>
      <c r="Z62" s="4">
        <f>SUM(CurrGP(D62:W62,$D$7:$W$7),Details!BC61)</f>
        <v>0</v>
      </c>
      <c r="AA62" s="5">
        <f t="shared" si="0"/>
        <v>0</v>
      </c>
      <c r="AB62" s="4" t="str">
        <f>SRTSECOND(D62:W62,Details!AQ61:AZ61)</f>
        <v/>
      </c>
      <c r="AC62" s="4" t="e">
        <f>#REF!</f>
        <v>#REF!</v>
      </c>
      <c r="AD62" s="4" t="e">
        <f>#REF!</f>
        <v>#REF!</v>
      </c>
      <c r="AE62" s="5" t="e">
        <f t="shared" si="1"/>
        <v>#VALUE!</v>
      </c>
      <c r="AF62" s="4" t="e">
        <f t="shared" si="2"/>
        <v>#REF!</v>
      </c>
      <c r="AG62" s="4" t="e">
        <f t="shared" si="3"/>
        <v>#REF!</v>
      </c>
      <c r="AH62" s="5" t="e">
        <f t="shared" si="4"/>
        <v>#VALUE!</v>
      </c>
      <c r="AI62" s="6" t="e">
        <f>RemarksSecond(D62:W62,Details!AQ61:AZ61,#REF!,AH62,$D$5:$W$5)</f>
        <v>#VALUE!</v>
      </c>
    </row>
    <row r="63" spans="1:35" ht="15" customHeight="1" x14ac:dyDescent="0.35">
      <c r="A63" s="1">
        <v>56</v>
      </c>
      <c r="B63" s="3" t="str">
        <f>PROPER(Details!B62)</f>
        <v>Uche, Simon James</v>
      </c>
      <c r="C63" s="3" t="str">
        <f>T(Details!C62)</f>
        <v>CMP/20/110080</v>
      </c>
      <c r="D63" s="18"/>
      <c r="E63" s="18"/>
      <c r="F63" s="18"/>
      <c r="G63" s="18"/>
      <c r="H63" s="18"/>
      <c r="I63" s="18"/>
      <c r="J63" s="18"/>
      <c r="K63" s="18"/>
      <c r="L63" s="18"/>
      <c r="M63" s="18"/>
      <c r="N63" s="18"/>
      <c r="O63" s="18"/>
      <c r="P63" s="18"/>
      <c r="Q63" s="18"/>
      <c r="R63" s="18"/>
      <c r="S63" s="18"/>
      <c r="T63" s="18"/>
      <c r="U63" s="18"/>
      <c r="V63" s="18"/>
      <c r="W63" s="18"/>
      <c r="X63" s="2" t="str">
        <f>AllCurCo(Details!AQ62:AZ62)</f>
        <v/>
      </c>
      <c r="Y63" s="4">
        <f>SUM(SumTCL(D63:W63,$D$7:$W$7),Details!BB62)</f>
        <v>0</v>
      </c>
      <c r="Z63" s="4">
        <f>SUM(CurrGP(D63:W63,$D$7:$W$7),Details!BC62)</f>
        <v>0</v>
      </c>
      <c r="AA63" s="5">
        <f t="shared" si="0"/>
        <v>0</v>
      </c>
      <c r="AB63" s="4" t="str">
        <f>SRTSECOND(D63:W63,Details!AQ62:AZ62)</f>
        <v/>
      </c>
      <c r="AC63" s="4" t="e">
        <f>#REF!</f>
        <v>#REF!</v>
      </c>
      <c r="AD63" s="4" t="e">
        <f>#REF!</f>
        <v>#REF!</v>
      </c>
      <c r="AE63" s="5" t="e">
        <f t="shared" si="1"/>
        <v>#VALUE!</v>
      </c>
      <c r="AF63" s="4" t="e">
        <f t="shared" si="2"/>
        <v>#REF!</v>
      </c>
      <c r="AG63" s="4" t="e">
        <f t="shared" si="3"/>
        <v>#REF!</v>
      </c>
      <c r="AH63" s="5" t="e">
        <f t="shared" si="4"/>
        <v>#VALUE!</v>
      </c>
      <c r="AI63" s="6" t="e">
        <f>RemarksSecond(D63:W63,Details!AQ62:AZ62,#REF!,AH63,$D$5:$W$5)</f>
        <v>#VALUE!</v>
      </c>
    </row>
    <row r="64" spans="1:35" ht="15" customHeight="1" x14ac:dyDescent="0.35">
      <c r="A64" s="1">
        <v>57</v>
      </c>
      <c r="B64" s="3" t="str">
        <f>PROPER(Details!B63)</f>
        <v>Obika, Divine Ekpereamaka</v>
      </c>
      <c r="C64" s="3" t="str">
        <f>T(Details!C63)</f>
        <v>CMP/20/110111</v>
      </c>
      <c r="D64" s="18"/>
      <c r="E64" s="18"/>
      <c r="F64" s="18"/>
      <c r="G64" s="18"/>
      <c r="H64" s="18"/>
      <c r="I64" s="18"/>
      <c r="J64" s="18"/>
      <c r="K64" s="18"/>
      <c r="L64" s="18"/>
      <c r="M64" s="18"/>
      <c r="N64" s="18"/>
      <c r="O64" s="18"/>
      <c r="P64" s="18"/>
      <c r="Q64" s="18"/>
      <c r="R64" s="18"/>
      <c r="S64" s="18"/>
      <c r="T64" s="18"/>
      <c r="U64" s="18"/>
      <c r="V64" s="18"/>
      <c r="W64" s="18"/>
      <c r="X64" s="2" t="str">
        <f>AllCurCo(Details!AQ63:AZ63)</f>
        <v/>
      </c>
      <c r="Y64" s="4">
        <f>SUM(SumTCL(D64:W64,$D$7:$W$7),Details!BB63)</f>
        <v>0</v>
      </c>
      <c r="Z64" s="4">
        <f>SUM(CurrGP(D64:W64,$D$7:$W$7),Details!BC63)</f>
        <v>0</v>
      </c>
      <c r="AA64" s="5">
        <f t="shared" si="0"/>
        <v>0</v>
      </c>
      <c r="AB64" s="4" t="str">
        <f>SRTSECOND(D64:W64,Details!AQ63:AZ63)</f>
        <v/>
      </c>
      <c r="AC64" s="4" t="e">
        <f>#REF!</f>
        <v>#REF!</v>
      </c>
      <c r="AD64" s="4" t="e">
        <f>#REF!</f>
        <v>#REF!</v>
      </c>
      <c r="AE64" s="5" t="e">
        <f t="shared" si="1"/>
        <v>#VALUE!</v>
      </c>
      <c r="AF64" s="4" t="e">
        <f t="shared" si="2"/>
        <v>#REF!</v>
      </c>
      <c r="AG64" s="4" t="e">
        <f t="shared" si="3"/>
        <v>#REF!</v>
      </c>
      <c r="AH64" s="5" t="e">
        <f t="shared" si="4"/>
        <v>#VALUE!</v>
      </c>
      <c r="AI64" s="6" t="e">
        <f>RemarksSecond(D64:W64,Details!AQ63:AZ63,#REF!,AH64,$D$5:$W$5)</f>
        <v>#VALUE!</v>
      </c>
    </row>
    <row r="65" spans="1:35" ht="15" customHeight="1" x14ac:dyDescent="0.35">
      <c r="A65" s="1">
        <v>58</v>
      </c>
      <c r="B65" s="3" t="str">
        <f>PROPER(Details!B64)</f>
        <v>Ohanube, Chinonso Henry</v>
      </c>
      <c r="C65" s="3" t="str">
        <f>T(Details!C64)</f>
        <v>CMP/20/110112</v>
      </c>
      <c r="D65" s="18"/>
      <c r="E65" s="18"/>
      <c r="F65" s="18"/>
      <c r="G65" s="18"/>
      <c r="H65" s="18"/>
      <c r="I65" s="18"/>
      <c r="J65" s="18"/>
      <c r="K65" s="18"/>
      <c r="L65" s="18"/>
      <c r="M65" s="18"/>
      <c r="N65" s="18"/>
      <c r="O65" s="18"/>
      <c r="P65" s="18"/>
      <c r="Q65" s="18"/>
      <c r="R65" s="18"/>
      <c r="S65" s="18"/>
      <c r="T65" s="18"/>
      <c r="U65" s="18"/>
      <c r="V65" s="18"/>
      <c r="W65" s="18"/>
      <c r="X65" s="2" t="str">
        <f>AllCurCo(Details!AQ64:AZ64)</f>
        <v/>
      </c>
      <c r="Y65" s="4">
        <f>SUM(SumTCL(D65:W65,$D$7:$W$7),Details!BB64)</f>
        <v>0</v>
      </c>
      <c r="Z65" s="4">
        <f>SUM(CurrGP(D65:W65,$D$7:$W$7),Details!BC64)</f>
        <v>0</v>
      </c>
      <c r="AA65" s="5">
        <f t="shared" si="0"/>
        <v>0</v>
      </c>
      <c r="AB65" s="4" t="str">
        <f>SRTSECOND(D65:W65,Details!AQ64:AZ64)</f>
        <v/>
      </c>
      <c r="AC65" s="4" t="e">
        <f>#REF!</f>
        <v>#REF!</v>
      </c>
      <c r="AD65" s="4" t="e">
        <f>#REF!</f>
        <v>#REF!</v>
      </c>
      <c r="AE65" s="5" t="e">
        <f t="shared" si="1"/>
        <v>#VALUE!</v>
      </c>
      <c r="AF65" s="4" t="e">
        <f t="shared" si="2"/>
        <v>#REF!</v>
      </c>
      <c r="AG65" s="4" t="e">
        <f t="shared" si="3"/>
        <v>#REF!</v>
      </c>
      <c r="AH65" s="5" t="e">
        <f t="shared" si="4"/>
        <v>#VALUE!</v>
      </c>
      <c r="AI65" s="6" t="e">
        <f>RemarksSecond(D65:W65,Details!AQ64:AZ64,#REF!,AH65,$D$5:$W$5)</f>
        <v>#VALUE!</v>
      </c>
    </row>
    <row r="66" spans="1:35" ht="15" customHeight="1" x14ac:dyDescent="0.35">
      <c r="A66" s="1">
        <v>59</v>
      </c>
      <c r="B66" s="3" t="str">
        <f>PROPER(Details!B65)</f>
        <v>Nathaniel, Favour Kelechi</v>
      </c>
      <c r="C66" s="3" t="str">
        <f>T(Details!C65)</f>
        <v>CMP/20/110133</v>
      </c>
      <c r="D66" s="18"/>
      <c r="E66" s="18"/>
      <c r="F66" s="18"/>
      <c r="G66" s="18"/>
      <c r="H66" s="18"/>
      <c r="I66" s="18"/>
      <c r="J66" s="18"/>
      <c r="K66" s="18"/>
      <c r="L66" s="18"/>
      <c r="M66" s="18"/>
      <c r="N66" s="18"/>
      <c r="O66" s="18"/>
      <c r="P66" s="18"/>
      <c r="Q66" s="18"/>
      <c r="R66" s="18"/>
      <c r="S66" s="18"/>
      <c r="T66" s="18"/>
      <c r="U66" s="18"/>
      <c r="V66" s="18"/>
      <c r="W66" s="18"/>
      <c r="X66" s="2" t="str">
        <f>AllCurCo(Details!AQ65:AZ65)</f>
        <v/>
      </c>
      <c r="Y66" s="4">
        <f>SUM(SumTCL(D66:W66,$D$7:$W$7),Details!BB65)</f>
        <v>0</v>
      </c>
      <c r="Z66" s="4">
        <f>SUM(CurrGP(D66:W66,$D$7:$W$7),Details!BC65)</f>
        <v>0</v>
      </c>
      <c r="AA66" s="5">
        <f t="shared" si="0"/>
        <v>0</v>
      </c>
      <c r="AB66" s="4" t="str">
        <f>SRTSECOND(D66:W66,Details!AQ65:AZ65)</f>
        <v/>
      </c>
      <c r="AC66" s="4" t="e">
        <f>#REF!</f>
        <v>#REF!</v>
      </c>
      <c r="AD66" s="4" t="e">
        <f>#REF!</f>
        <v>#REF!</v>
      </c>
      <c r="AE66" s="5" t="e">
        <f t="shared" si="1"/>
        <v>#VALUE!</v>
      </c>
      <c r="AF66" s="4" t="e">
        <f t="shared" si="2"/>
        <v>#REF!</v>
      </c>
      <c r="AG66" s="4" t="e">
        <f t="shared" si="3"/>
        <v>#REF!</v>
      </c>
      <c r="AH66" s="5" t="e">
        <f t="shared" si="4"/>
        <v>#VALUE!</v>
      </c>
      <c r="AI66" s="6" t="e">
        <f>RemarksSecond(D66:W66,Details!AQ65:AZ65,#REF!,AH66,$D$5:$W$5)</f>
        <v>#VALUE!</v>
      </c>
    </row>
    <row r="67" spans="1:35" ht="15" customHeight="1" x14ac:dyDescent="0.35">
      <c r="A67" s="1">
        <v>60</v>
      </c>
      <c r="B67" s="3" t="str">
        <f>PROPER(Details!B67)</f>
        <v>Obasiukanwa, Immanuel-Luke Chukwudiebube</v>
      </c>
      <c r="C67" s="3" t="str">
        <f>T(Details!C67)</f>
        <v>CMP/20/110179</v>
      </c>
      <c r="D67" s="18"/>
      <c r="E67" s="18"/>
      <c r="F67" s="18"/>
      <c r="G67" s="18"/>
      <c r="H67" s="18"/>
      <c r="I67" s="18"/>
      <c r="J67" s="18"/>
      <c r="K67" s="18"/>
      <c r="L67" s="18"/>
      <c r="M67" s="18"/>
      <c r="N67" s="18"/>
      <c r="O67" s="18"/>
      <c r="P67" s="18"/>
      <c r="Q67" s="18"/>
      <c r="R67" s="18"/>
      <c r="S67" s="18"/>
      <c r="T67" s="18"/>
      <c r="U67" s="18"/>
      <c r="V67" s="18"/>
      <c r="W67" s="18"/>
      <c r="X67" s="2" t="str">
        <f>AllCurCo(Details!AQ66:AZ66)</f>
        <v/>
      </c>
      <c r="Y67" s="4">
        <f>SUM(SumTCL(D67:W67,$D$7:$W$7),Details!BB66)</f>
        <v>0</v>
      </c>
      <c r="Z67" s="4">
        <f>SUM(CurrGP(D67:W67,$D$7:$W$7),Details!BC66)</f>
        <v>0</v>
      </c>
      <c r="AA67" s="5">
        <f t="shared" si="0"/>
        <v>0</v>
      </c>
      <c r="AB67" s="4" t="str">
        <f>SRTSECOND(D67:W67,Details!AQ66:AZ66)</f>
        <v/>
      </c>
      <c r="AC67" s="4" t="e">
        <f>#REF!</f>
        <v>#REF!</v>
      </c>
      <c r="AD67" s="4" t="e">
        <f>#REF!</f>
        <v>#REF!</v>
      </c>
      <c r="AE67" s="5" t="e">
        <f t="shared" si="1"/>
        <v>#VALUE!</v>
      </c>
      <c r="AF67" s="4" t="e">
        <f t="shared" si="2"/>
        <v>#REF!</v>
      </c>
      <c r="AG67" s="4" t="e">
        <f t="shared" si="3"/>
        <v>#REF!</v>
      </c>
      <c r="AH67" s="5" t="e">
        <f t="shared" si="4"/>
        <v>#VALUE!</v>
      </c>
      <c r="AI67" s="6" t="e">
        <f>RemarksSecond(D67:W67,Details!AQ66:AZ66,#REF!,AH67,$D$5:$W$5)</f>
        <v>#VALUE!</v>
      </c>
    </row>
    <row r="68" spans="1:35" ht="15" customHeight="1" x14ac:dyDescent="0.35">
      <c r="A68" s="1">
        <v>61</v>
      </c>
      <c r="B68" s="3" t="str">
        <f>PROPER(Details!B68)</f>
        <v>Akuchie, Franklin Chukwuemeka</v>
      </c>
      <c r="C68" s="3" t="str">
        <f>T(Details!C68)</f>
        <v>CMP/20/110187</v>
      </c>
      <c r="D68" s="18"/>
      <c r="E68" s="18"/>
      <c r="F68" s="18"/>
      <c r="G68" s="18"/>
      <c r="H68" s="18"/>
      <c r="I68" s="18"/>
      <c r="J68" s="18"/>
      <c r="K68" s="18"/>
      <c r="L68" s="18"/>
      <c r="M68" s="18"/>
      <c r="N68" s="18"/>
      <c r="O68" s="18"/>
      <c r="P68" s="18"/>
      <c r="Q68" s="18"/>
      <c r="R68" s="18"/>
      <c r="S68" s="18"/>
      <c r="T68" s="18"/>
      <c r="U68" s="18"/>
      <c r="V68" s="18"/>
      <c r="W68" s="18"/>
      <c r="X68" s="2" t="str">
        <f>AllCurCo(Details!AQ67:AZ67)</f>
        <v/>
      </c>
      <c r="Y68" s="4">
        <f>SUM(SumTCL(D68:W68,$D$7:$W$7),Details!BB67)</f>
        <v>0</v>
      </c>
      <c r="Z68" s="4">
        <f>SUM(CurrGP(D68:W68,$D$7:$W$7),Details!BC67)</f>
        <v>0</v>
      </c>
      <c r="AA68" s="5">
        <f t="shared" si="0"/>
        <v>0</v>
      </c>
      <c r="AB68" s="4" t="str">
        <f>SRTSECOND(D68:W68,Details!AQ67:AZ67)</f>
        <v/>
      </c>
      <c r="AC68" s="4" t="e">
        <f>#REF!</f>
        <v>#REF!</v>
      </c>
      <c r="AD68" s="4" t="e">
        <f>#REF!</f>
        <v>#REF!</v>
      </c>
      <c r="AE68" s="5" t="e">
        <f t="shared" si="1"/>
        <v>#VALUE!</v>
      </c>
      <c r="AF68" s="4" t="e">
        <f t="shared" si="2"/>
        <v>#REF!</v>
      </c>
      <c r="AG68" s="4" t="e">
        <f t="shared" si="3"/>
        <v>#REF!</v>
      </c>
      <c r="AH68" s="5" t="e">
        <f t="shared" si="4"/>
        <v>#VALUE!</v>
      </c>
      <c r="AI68" s="6" t="e">
        <f>RemarksSecond(D68:W68,Details!AQ67:AZ67,#REF!,AH68,$D$5:$W$5)</f>
        <v>#VALUE!</v>
      </c>
    </row>
    <row r="69" spans="1:35" ht="15" customHeight="1" x14ac:dyDescent="0.35">
      <c r="A69" s="1">
        <v>62</v>
      </c>
      <c r="B69" s="3" t="str">
        <f>PROPER(Details!B69)</f>
        <v>Iwueze, Victor Ihechukwu</v>
      </c>
      <c r="C69" s="3" t="str">
        <f>T(Details!C69)</f>
        <v>CMP/20/110206</v>
      </c>
      <c r="D69" s="18"/>
      <c r="E69" s="18"/>
      <c r="F69" s="18"/>
      <c r="G69" s="18"/>
      <c r="H69" s="18"/>
      <c r="I69" s="18"/>
      <c r="J69" s="18"/>
      <c r="K69" s="18"/>
      <c r="L69" s="18"/>
      <c r="M69" s="18"/>
      <c r="N69" s="18"/>
      <c r="O69" s="18"/>
      <c r="P69" s="18"/>
      <c r="Q69" s="18"/>
      <c r="R69" s="18"/>
      <c r="S69" s="18"/>
      <c r="T69" s="18"/>
      <c r="U69" s="18"/>
      <c r="V69" s="18"/>
      <c r="W69" s="18"/>
      <c r="X69" s="2" t="str">
        <f>AllCurCo(Details!AQ68:AZ68)</f>
        <v/>
      </c>
      <c r="Y69" s="4">
        <f>SUM(SumTCL(D69:W69,$D$7:$W$7),Details!BB68)</f>
        <v>0</v>
      </c>
      <c r="Z69" s="4">
        <f>SUM(CurrGP(D69:W69,$D$7:$W$7),Details!BC68)</f>
        <v>0</v>
      </c>
      <c r="AA69" s="5">
        <f t="shared" si="0"/>
        <v>0</v>
      </c>
      <c r="AB69" s="4" t="str">
        <f>SRTSECOND(D69:W69,Details!AQ68:AZ68)</f>
        <v/>
      </c>
      <c r="AC69" s="4" t="e">
        <f>#REF!</f>
        <v>#REF!</v>
      </c>
      <c r="AD69" s="4" t="e">
        <f>#REF!</f>
        <v>#REF!</v>
      </c>
      <c r="AE69" s="5" t="e">
        <f t="shared" si="1"/>
        <v>#VALUE!</v>
      </c>
      <c r="AF69" s="4" t="e">
        <f t="shared" si="2"/>
        <v>#REF!</v>
      </c>
      <c r="AG69" s="4" t="e">
        <f t="shared" si="3"/>
        <v>#REF!</v>
      </c>
      <c r="AH69" s="5" t="e">
        <f t="shared" si="4"/>
        <v>#VALUE!</v>
      </c>
      <c r="AI69" s="6" t="e">
        <f>RemarksSecond(D69:W69,Details!AQ68:AZ68,#REF!,AH69,$D$5:$W$5)</f>
        <v>#VALUE!</v>
      </c>
    </row>
    <row r="70" spans="1:35" ht="15" customHeight="1" x14ac:dyDescent="0.35">
      <c r="A70" s="1">
        <v>63</v>
      </c>
      <c r="B70" s="3" t="str">
        <f>PROPER(Details!B70)</f>
        <v>Ekechukwu, Sandra Ngozichukwu</v>
      </c>
      <c r="C70" s="3" t="str">
        <f>T(Details!C70)</f>
        <v>CMP/20/110207</v>
      </c>
      <c r="D70" s="18"/>
      <c r="E70" s="18"/>
      <c r="F70" s="18"/>
      <c r="G70" s="18"/>
      <c r="H70" s="18"/>
      <c r="I70" s="18"/>
      <c r="J70" s="18"/>
      <c r="K70" s="18"/>
      <c r="L70" s="18"/>
      <c r="M70" s="18"/>
      <c r="N70" s="18"/>
      <c r="O70" s="18"/>
      <c r="P70" s="18"/>
      <c r="Q70" s="18"/>
      <c r="R70" s="18"/>
      <c r="S70" s="18"/>
      <c r="T70" s="18"/>
      <c r="U70" s="18"/>
      <c r="V70" s="18"/>
      <c r="W70" s="18"/>
      <c r="X70" s="2" t="str">
        <f>AllCurCo(Details!AQ69:AZ69)</f>
        <v/>
      </c>
      <c r="Y70" s="4">
        <f>SUM(SumTCL(D70:W70,$D$7:$W$7),Details!BB69)</f>
        <v>0</v>
      </c>
      <c r="Z70" s="4">
        <f>SUM(CurrGP(D70:W70,$D$7:$W$7),Details!BC69)</f>
        <v>0</v>
      </c>
      <c r="AA70" s="5">
        <f t="shared" si="0"/>
        <v>0</v>
      </c>
      <c r="AB70" s="4" t="str">
        <f>SRTSECOND(D70:W70,Details!AQ69:AZ69)</f>
        <v/>
      </c>
      <c r="AC70" s="4" t="e">
        <f>#REF!</f>
        <v>#REF!</v>
      </c>
      <c r="AD70" s="4" t="e">
        <f>#REF!</f>
        <v>#REF!</v>
      </c>
      <c r="AE70" s="5" t="e">
        <f t="shared" si="1"/>
        <v>#VALUE!</v>
      </c>
      <c r="AF70" s="4" t="e">
        <f t="shared" si="2"/>
        <v>#REF!</v>
      </c>
      <c r="AG70" s="4" t="e">
        <f t="shared" si="3"/>
        <v>#REF!</v>
      </c>
      <c r="AH70" s="5" t="e">
        <f t="shared" si="4"/>
        <v>#VALUE!</v>
      </c>
      <c r="AI70" s="6" t="e">
        <f>RemarksSecond(D70:W70,Details!AQ69:AZ69,#REF!,AH70,$D$5:$W$5)</f>
        <v>#VALUE!</v>
      </c>
    </row>
    <row r="71" spans="1:35" ht="15" customHeight="1" x14ac:dyDescent="0.35">
      <c r="A71" s="1">
        <v>64</v>
      </c>
      <c r="B71" s="3" t="str">
        <f>PROPER(Details!B71)</f>
        <v>Onwe, Emmanuel Arinze</v>
      </c>
      <c r="C71" s="3" t="str">
        <f>T(Details!C71)</f>
        <v>CMP/20/110257</v>
      </c>
      <c r="D71" s="18"/>
      <c r="E71" s="18"/>
      <c r="F71" s="18"/>
      <c r="G71" s="18"/>
      <c r="H71" s="18"/>
      <c r="I71" s="18"/>
      <c r="J71" s="18"/>
      <c r="K71" s="18"/>
      <c r="L71" s="18"/>
      <c r="M71" s="18"/>
      <c r="N71" s="18"/>
      <c r="O71" s="18"/>
      <c r="P71" s="18"/>
      <c r="Q71" s="18"/>
      <c r="R71" s="18"/>
      <c r="S71" s="18"/>
      <c r="T71" s="18"/>
      <c r="U71" s="18"/>
      <c r="V71" s="18"/>
      <c r="W71" s="18"/>
      <c r="X71" s="2" t="str">
        <f>AllCurCo(Details!AQ70:AZ70)</f>
        <v/>
      </c>
      <c r="Y71" s="4">
        <f>SUM(SumTCL(D71:W71,$D$7:$W$7),Details!BB70)</f>
        <v>0</v>
      </c>
      <c r="Z71" s="4">
        <f>SUM(CurrGP(D71:W71,$D$7:$W$7),Details!BC70)</f>
        <v>0</v>
      </c>
      <c r="AA71" s="5">
        <f t="shared" si="0"/>
        <v>0</v>
      </c>
      <c r="AB71" s="4" t="str">
        <f>SRTSECOND(D71:W71,Details!AQ70:AZ70)</f>
        <v/>
      </c>
      <c r="AC71" s="4" t="e">
        <f>#REF!</f>
        <v>#REF!</v>
      </c>
      <c r="AD71" s="4" t="e">
        <f>#REF!</f>
        <v>#REF!</v>
      </c>
      <c r="AE71" s="5" t="e">
        <f t="shared" si="1"/>
        <v>#VALUE!</v>
      </c>
      <c r="AF71" s="4" t="e">
        <f t="shared" si="2"/>
        <v>#REF!</v>
      </c>
      <c r="AG71" s="4" t="e">
        <f t="shared" si="3"/>
        <v>#REF!</v>
      </c>
      <c r="AH71" s="5" t="e">
        <f t="shared" si="4"/>
        <v>#VALUE!</v>
      </c>
      <c r="AI71" s="6" t="e">
        <f>RemarksSecond(D71:W71,Details!AQ70:AZ70,#REF!,AH71,$D$5:$W$5)</f>
        <v>#VALUE!</v>
      </c>
    </row>
    <row r="72" spans="1:35" ht="15" customHeight="1" x14ac:dyDescent="0.35">
      <c r="A72" s="1">
        <v>65</v>
      </c>
      <c r="B72" s="3" t="str">
        <f>PROPER(Details!B72)</f>
        <v>Emeka, Prevail Chidubem</v>
      </c>
      <c r="C72" s="3" t="str">
        <f>T(Details!C72)</f>
        <v>CMP/20/110266</v>
      </c>
      <c r="D72" s="18"/>
      <c r="E72" s="18"/>
      <c r="F72" s="18"/>
      <c r="G72" s="18"/>
      <c r="H72" s="18"/>
      <c r="I72" s="18"/>
      <c r="J72" s="18"/>
      <c r="K72" s="18"/>
      <c r="L72" s="18"/>
      <c r="M72" s="18"/>
      <c r="N72" s="18"/>
      <c r="O72" s="18"/>
      <c r="P72" s="18"/>
      <c r="Q72" s="18"/>
      <c r="R72" s="18"/>
      <c r="S72" s="18"/>
      <c r="T72" s="18"/>
      <c r="U72" s="18"/>
      <c r="V72" s="18"/>
      <c r="W72" s="18"/>
      <c r="X72" s="2" t="str">
        <f>AllCurCo(Details!AQ71:AZ71)</f>
        <v/>
      </c>
      <c r="Y72" s="4">
        <f>SUM(SumTCL(D72:W72,$D$7:$W$7),Details!BB71)</f>
        <v>0</v>
      </c>
      <c r="Z72" s="4">
        <f>SUM(CurrGP(D72:W72,$D$7:$W$7),Details!BC71)</f>
        <v>0</v>
      </c>
      <c r="AA72" s="5">
        <f t="shared" si="0"/>
        <v>0</v>
      </c>
      <c r="AB72" s="4" t="str">
        <f>SRTSECOND(D72:W72,Details!AQ71:AZ71)</f>
        <v/>
      </c>
      <c r="AC72" s="4" t="e">
        <f>#REF!</f>
        <v>#REF!</v>
      </c>
      <c r="AD72" s="4" t="e">
        <f>#REF!</f>
        <v>#REF!</v>
      </c>
      <c r="AE72" s="5" t="e">
        <f t="shared" si="1"/>
        <v>#VALUE!</v>
      </c>
      <c r="AF72" s="4" t="e">
        <f t="shared" si="2"/>
        <v>#REF!</v>
      </c>
      <c r="AG72" s="4" t="e">
        <f t="shared" si="3"/>
        <v>#REF!</v>
      </c>
      <c r="AH72" s="5" t="e">
        <f t="shared" si="4"/>
        <v>#VALUE!</v>
      </c>
      <c r="AI72" s="6" t="e">
        <f>RemarksSecond(D72:W72,Details!AQ71:AZ71,#REF!,AH72,$D$5:$W$5)</f>
        <v>#VALUE!</v>
      </c>
    </row>
    <row r="73" spans="1:35" ht="15" customHeight="1" x14ac:dyDescent="0.35">
      <c r="A73" s="1">
        <v>66</v>
      </c>
      <c r="B73" s="3" t="str">
        <f>PROPER(Details!B73)</f>
        <v>Ofili,  Chidera Henry</v>
      </c>
      <c r="C73" s="3" t="str">
        <f>T(Details!C73)</f>
        <v>CMP/20/110274</v>
      </c>
      <c r="D73" s="18"/>
      <c r="E73" s="18"/>
      <c r="F73" s="18"/>
      <c r="G73" s="18"/>
      <c r="H73" s="18"/>
      <c r="I73" s="18"/>
      <c r="J73" s="18"/>
      <c r="K73" s="18"/>
      <c r="L73" s="18"/>
      <c r="M73" s="18"/>
      <c r="N73" s="18"/>
      <c r="O73" s="18"/>
      <c r="P73" s="18"/>
      <c r="Q73" s="18"/>
      <c r="R73" s="18"/>
      <c r="S73" s="18"/>
      <c r="T73" s="18"/>
      <c r="U73" s="18"/>
      <c r="V73" s="18"/>
      <c r="W73" s="18"/>
      <c r="X73" s="2" t="str">
        <f>AllCurCo(Details!AQ72:AZ72)</f>
        <v/>
      </c>
      <c r="Y73" s="4">
        <f>SUM(SumTCL(D73:W73,$D$7:$W$7),Details!BB72)</f>
        <v>0</v>
      </c>
      <c r="Z73" s="4">
        <f>SUM(CurrGP(D73:W73,$D$7:$W$7),Details!BC72)</f>
        <v>0</v>
      </c>
      <c r="AA73" s="5">
        <f t="shared" ref="AA73:AA136" si="5">GradePointAve(Z73,Y73)</f>
        <v>0</v>
      </c>
      <c r="AB73" s="4" t="str">
        <f>SRTSECOND(D73:W73,Details!AQ72:AZ72)</f>
        <v/>
      </c>
      <c r="AC73" s="4" t="e">
        <f>#REF!</f>
        <v>#REF!</v>
      </c>
      <c r="AD73" s="4" t="e">
        <f>#REF!</f>
        <v>#REF!</v>
      </c>
      <c r="AE73" s="5" t="e">
        <f t="shared" ref="AE73:AE136" si="6">GradePointAve(AD73,AC73)</f>
        <v>#VALUE!</v>
      </c>
      <c r="AF73" s="4" t="e">
        <f t="shared" ref="AF73:AF136" si="7">SUM(Y73,AC73)</f>
        <v>#REF!</v>
      </c>
      <c r="AG73" s="4" t="e">
        <f t="shared" ref="AG73:AG136" si="8">SUM(Z73,AD73)</f>
        <v>#REF!</v>
      </c>
      <c r="AH73" s="5" t="e">
        <f t="shared" ref="AH73:AH136" si="9">GradePointAve(AG73,AF73)</f>
        <v>#VALUE!</v>
      </c>
      <c r="AI73" s="6" t="e">
        <f>RemarksSecond(D73:W73,Details!AQ72:AZ72,#REF!,AH73,$D$5:$W$5)</f>
        <v>#VALUE!</v>
      </c>
    </row>
    <row r="74" spans="1:35" ht="15" customHeight="1" x14ac:dyDescent="0.35">
      <c r="A74" s="1">
        <v>67</v>
      </c>
      <c r="B74" s="3" t="str">
        <f>PROPER(Details!B74)</f>
        <v>Ohaka, Christopher Chikadibia</v>
      </c>
      <c r="C74" s="3" t="str">
        <f>T(Details!C74)</f>
        <v>CMP/20/110291</v>
      </c>
      <c r="D74" s="18"/>
      <c r="E74" s="18"/>
      <c r="F74" s="18"/>
      <c r="G74" s="18"/>
      <c r="H74" s="18"/>
      <c r="I74" s="18"/>
      <c r="J74" s="18"/>
      <c r="K74" s="18"/>
      <c r="L74" s="18"/>
      <c r="M74" s="18"/>
      <c r="N74" s="18"/>
      <c r="O74" s="18"/>
      <c r="P74" s="18"/>
      <c r="Q74" s="18"/>
      <c r="R74" s="18"/>
      <c r="S74" s="18"/>
      <c r="T74" s="18"/>
      <c r="U74" s="18"/>
      <c r="V74" s="18"/>
      <c r="W74" s="18"/>
      <c r="X74" s="2" t="str">
        <f>AllCurCo(Details!AQ73:AZ73)</f>
        <v/>
      </c>
      <c r="Y74" s="4">
        <f>SUM(SumTCL(D74:W74,$D$7:$W$7),Details!BB73)</f>
        <v>0</v>
      </c>
      <c r="Z74" s="4">
        <f>SUM(CurrGP(D74:W74,$D$7:$W$7),Details!BC73)</f>
        <v>0</v>
      </c>
      <c r="AA74" s="5">
        <f t="shared" si="5"/>
        <v>0</v>
      </c>
      <c r="AB74" s="4" t="str">
        <f>SRTSECOND(D74:W74,Details!AQ73:AZ73)</f>
        <v/>
      </c>
      <c r="AC74" s="4" t="e">
        <f>#REF!</f>
        <v>#REF!</v>
      </c>
      <c r="AD74" s="4" t="e">
        <f>#REF!</f>
        <v>#REF!</v>
      </c>
      <c r="AE74" s="5" t="e">
        <f t="shared" si="6"/>
        <v>#VALUE!</v>
      </c>
      <c r="AF74" s="4" t="e">
        <f t="shared" si="7"/>
        <v>#REF!</v>
      </c>
      <c r="AG74" s="4" t="e">
        <f t="shared" si="8"/>
        <v>#REF!</v>
      </c>
      <c r="AH74" s="5" t="e">
        <f t="shared" si="9"/>
        <v>#VALUE!</v>
      </c>
      <c r="AI74" s="6" t="e">
        <f>RemarksSecond(D74:W74,Details!AQ73:AZ73,#REF!,AH74,$D$5:$W$5)</f>
        <v>#VALUE!</v>
      </c>
    </row>
    <row r="75" spans="1:35" ht="15" customHeight="1" x14ac:dyDescent="0.35">
      <c r="A75" s="1">
        <v>68</v>
      </c>
      <c r="B75" s="3" t="str">
        <f>PROPER(Details!B75)</f>
        <v>Uzoma, Emmanuella Oluebube</v>
      </c>
      <c r="C75" s="3" t="str">
        <f>T(Details!C75)</f>
        <v>CMP/20/110297</v>
      </c>
      <c r="D75" s="18"/>
      <c r="E75" s="18"/>
      <c r="F75" s="18"/>
      <c r="G75" s="18"/>
      <c r="H75" s="18"/>
      <c r="I75" s="18"/>
      <c r="J75" s="18"/>
      <c r="K75" s="18"/>
      <c r="L75" s="18"/>
      <c r="M75" s="18"/>
      <c r="N75" s="18"/>
      <c r="O75" s="18"/>
      <c r="P75" s="18"/>
      <c r="Q75" s="18"/>
      <c r="R75" s="18"/>
      <c r="S75" s="18"/>
      <c r="T75" s="18"/>
      <c r="U75" s="18"/>
      <c r="V75" s="18"/>
      <c r="W75" s="18"/>
      <c r="X75" s="2" t="str">
        <f>AllCurCo(Details!AQ74:AZ74)</f>
        <v/>
      </c>
      <c r="Y75" s="4">
        <f>SUM(SumTCL(D75:W75,$D$7:$W$7),Details!BB74)</f>
        <v>0</v>
      </c>
      <c r="Z75" s="4">
        <f>SUM(CurrGP(D75:W75,$D$7:$W$7),Details!BC74)</f>
        <v>0</v>
      </c>
      <c r="AA75" s="5">
        <f t="shared" si="5"/>
        <v>0</v>
      </c>
      <c r="AB75" s="4" t="str">
        <f>SRTSECOND(D75:W75,Details!AQ74:AZ74)</f>
        <v/>
      </c>
      <c r="AC75" s="4" t="e">
        <f>#REF!</f>
        <v>#REF!</v>
      </c>
      <c r="AD75" s="4" t="e">
        <f>#REF!</f>
        <v>#REF!</v>
      </c>
      <c r="AE75" s="5" t="e">
        <f t="shared" si="6"/>
        <v>#VALUE!</v>
      </c>
      <c r="AF75" s="4" t="e">
        <f t="shared" si="7"/>
        <v>#REF!</v>
      </c>
      <c r="AG75" s="4" t="e">
        <f t="shared" si="8"/>
        <v>#REF!</v>
      </c>
      <c r="AH75" s="5" t="e">
        <f t="shared" si="9"/>
        <v>#VALUE!</v>
      </c>
      <c r="AI75" s="6" t="e">
        <f>RemarksSecond(D75:W75,Details!AQ74:AZ74,#REF!,AH75,$D$5:$W$5)</f>
        <v>#VALUE!</v>
      </c>
    </row>
    <row r="76" spans="1:35" ht="15" customHeight="1" x14ac:dyDescent="0.35">
      <c r="A76" s="1">
        <v>69</v>
      </c>
      <c r="B76" s="3" t="str">
        <f>PROPER(Details!B76)</f>
        <v>Maxwell, Goodluck Chukwudi</v>
      </c>
      <c r="C76" s="3" t="str">
        <f>T(Details!C76)</f>
        <v>CMP/20/110331</v>
      </c>
      <c r="D76" s="18"/>
      <c r="E76" s="18"/>
      <c r="F76" s="18"/>
      <c r="G76" s="18"/>
      <c r="H76" s="18"/>
      <c r="I76" s="18"/>
      <c r="J76" s="18"/>
      <c r="K76" s="18"/>
      <c r="L76" s="18"/>
      <c r="M76" s="18"/>
      <c r="N76" s="18"/>
      <c r="O76" s="18"/>
      <c r="P76" s="18"/>
      <c r="Q76" s="18"/>
      <c r="R76" s="18"/>
      <c r="S76" s="18"/>
      <c r="T76" s="18"/>
      <c r="U76" s="18"/>
      <c r="V76" s="18"/>
      <c r="W76" s="18"/>
      <c r="X76" s="2" t="str">
        <f>AllCurCo(Details!AQ75:AZ75)</f>
        <v/>
      </c>
      <c r="Y76" s="4">
        <f>SUM(SumTCL(D76:W76,$D$7:$W$7),Details!BB75)</f>
        <v>0</v>
      </c>
      <c r="Z76" s="4">
        <f>SUM(CurrGP(D76:W76,$D$7:$W$7),Details!BC75)</f>
        <v>0</v>
      </c>
      <c r="AA76" s="5">
        <f t="shared" si="5"/>
        <v>0</v>
      </c>
      <c r="AB76" s="4" t="str">
        <f>SRTSECOND(D76:W76,Details!AQ75:AZ75)</f>
        <v/>
      </c>
      <c r="AC76" s="4" t="e">
        <f>#REF!</f>
        <v>#REF!</v>
      </c>
      <c r="AD76" s="4" t="e">
        <f>#REF!</f>
        <v>#REF!</v>
      </c>
      <c r="AE76" s="5" t="e">
        <f t="shared" si="6"/>
        <v>#VALUE!</v>
      </c>
      <c r="AF76" s="4" t="e">
        <f t="shared" si="7"/>
        <v>#REF!</v>
      </c>
      <c r="AG76" s="4" t="e">
        <f t="shared" si="8"/>
        <v>#REF!</v>
      </c>
      <c r="AH76" s="5" t="e">
        <f t="shared" si="9"/>
        <v>#VALUE!</v>
      </c>
      <c r="AI76" s="6" t="e">
        <f>RemarksSecond(D76:W76,Details!AQ75:AZ75,#REF!,AH76,$D$5:$W$5)</f>
        <v>#VALUE!</v>
      </c>
    </row>
    <row r="77" spans="1:35" ht="15" customHeight="1" x14ac:dyDescent="0.35">
      <c r="A77" s="1">
        <v>70</v>
      </c>
      <c r="B77" s="3" t="str">
        <f>PROPER(Details!B77)</f>
        <v xml:space="preserve">Oguike, Okechukwu Uzoma </v>
      </c>
      <c r="C77" s="3" t="str">
        <f>T(Details!C77)</f>
        <v>CMP/20/110355</v>
      </c>
      <c r="D77" s="18"/>
      <c r="E77" s="18"/>
      <c r="F77" s="18"/>
      <c r="G77" s="18"/>
      <c r="H77" s="18"/>
      <c r="I77" s="18"/>
      <c r="J77" s="18"/>
      <c r="K77" s="18"/>
      <c r="L77" s="18"/>
      <c r="M77" s="18"/>
      <c r="N77" s="18"/>
      <c r="O77" s="18"/>
      <c r="P77" s="18"/>
      <c r="Q77" s="18"/>
      <c r="R77" s="18"/>
      <c r="S77" s="18"/>
      <c r="T77" s="18"/>
      <c r="U77" s="18"/>
      <c r="V77" s="18"/>
      <c r="W77" s="18"/>
      <c r="X77" s="2" t="str">
        <f>AllCurCo(Details!AQ76:AZ76)</f>
        <v/>
      </c>
      <c r="Y77" s="4">
        <f>SUM(SumTCL(D77:W77,$D$7:$W$7),Details!BB76)</f>
        <v>0</v>
      </c>
      <c r="Z77" s="4">
        <f>SUM(CurrGP(D77:W77,$D$7:$W$7),Details!BC76)</f>
        <v>0</v>
      </c>
      <c r="AA77" s="5">
        <f t="shared" si="5"/>
        <v>0</v>
      </c>
      <c r="AB77" s="4" t="str">
        <f>SRTSECOND(D77:W77,Details!AQ76:AZ76)</f>
        <v/>
      </c>
      <c r="AC77" s="4" t="e">
        <f>#REF!</f>
        <v>#REF!</v>
      </c>
      <c r="AD77" s="4" t="e">
        <f>#REF!</f>
        <v>#REF!</v>
      </c>
      <c r="AE77" s="5" t="e">
        <f t="shared" si="6"/>
        <v>#VALUE!</v>
      </c>
      <c r="AF77" s="4" t="e">
        <f t="shared" si="7"/>
        <v>#REF!</v>
      </c>
      <c r="AG77" s="4" t="e">
        <f t="shared" si="8"/>
        <v>#REF!</v>
      </c>
      <c r="AH77" s="5" t="e">
        <f t="shared" si="9"/>
        <v>#VALUE!</v>
      </c>
      <c r="AI77" s="6" t="e">
        <f>RemarksSecond(D77:W77,Details!AQ76:AZ76,#REF!,AH77,$D$5:$W$5)</f>
        <v>#VALUE!</v>
      </c>
    </row>
    <row r="78" spans="1:35" ht="15" customHeight="1" x14ac:dyDescent="0.35">
      <c r="A78" s="1">
        <v>71</v>
      </c>
      <c r="B78" s="3" t="str">
        <f>PROPER(Details!B78)</f>
        <v>Amaechi, Agezichi Martha</v>
      </c>
      <c r="C78" s="3" t="str">
        <f>T(Details!C78)</f>
        <v>CMP/20/110358</v>
      </c>
      <c r="D78" s="18"/>
      <c r="E78" s="18"/>
      <c r="F78" s="18"/>
      <c r="G78" s="18"/>
      <c r="H78" s="18"/>
      <c r="I78" s="18"/>
      <c r="J78" s="18"/>
      <c r="K78" s="18"/>
      <c r="L78" s="18"/>
      <c r="M78" s="18"/>
      <c r="N78" s="18"/>
      <c r="O78" s="18"/>
      <c r="P78" s="18"/>
      <c r="Q78" s="18"/>
      <c r="R78" s="18"/>
      <c r="S78" s="18"/>
      <c r="T78" s="18"/>
      <c r="U78" s="18"/>
      <c r="V78" s="18"/>
      <c r="W78" s="18"/>
      <c r="X78" s="2" t="str">
        <f>AllCurCo(Details!AQ77:AZ77)</f>
        <v/>
      </c>
      <c r="Y78" s="4">
        <f>SUM(SumTCL(D78:W78,$D$7:$W$7),Details!BB77)</f>
        <v>0</v>
      </c>
      <c r="Z78" s="4">
        <f>SUM(CurrGP(D78:W78,$D$7:$W$7),Details!BC77)</f>
        <v>0</v>
      </c>
      <c r="AA78" s="5">
        <f t="shared" si="5"/>
        <v>0</v>
      </c>
      <c r="AB78" s="4" t="str">
        <f>SRTSECOND(D78:W78,Details!AQ77:AZ77)</f>
        <v/>
      </c>
      <c r="AC78" s="4" t="e">
        <f>#REF!</f>
        <v>#REF!</v>
      </c>
      <c r="AD78" s="4" t="e">
        <f>#REF!</f>
        <v>#REF!</v>
      </c>
      <c r="AE78" s="5" t="e">
        <f t="shared" si="6"/>
        <v>#VALUE!</v>
      </c>
      <c r="AF78" s="4" t="e">
        <f t="shared" si="7"/>
        <v>#REF!</v>
      </c>
      <c r="AG78" s="4" t="e">
        <f t="shared" si="8"/>
        <v>#REF!</v>
      </c>
      <c r="AH78" s="5" t="e">
        <f t="shared" si="9"/>
        <v>#VALUE!</v>
      </c>
      <c r="AI78" s="6" t="e">
        <f>RemarksSecond(D78:W78,Details!AQ77:AZ77,#REF!,AH78,$D$5:$W$5)</f>
        <v>#VALUE!</v>
      </c>
    </row>
    <row r="79" spans="1:35" ht="15" customHeight="1" x14ac:dyDescent="0.35">
      <c r="A79" s="1">
        <v>72</v>
      </c>
      <c r="B79" s="3" t="str">
        <f>PROPER(Details!B79)</f>
        <v>Ossai, Fidelis Uchechukwu</v>
      </c>
      <c r="C79" s="3" t="str">
        <f>T(Details!C79)</f>
        <v>CMP/20/110403</v>
      </c>
      <c r="D79" s="18"/>
      <c r="E79" s="18"/>
      <c r="F79" s="18"/>
      <c r="G79" s="18"/>
      <c r="H79" s="18"/>
      <c r="I79" s="18"/>
      <c r="J79" s="18"/>
      <c r="K79" s="18"/>
      <c r="L79" s="18"/>
      <c r="M79" s="18"/>
      <c r="N79" s="18"/>
      <c r="O79" s="18"/>
      <c r="P79" s="18"/>
      <c r="Q79" s="18"/>
      <c r="R79" s="18"/>
      <c r="S79" s="18"/>
      <c r="T79" s="18"/>
      <c r="U79" s="18"/>
      <c r="V79" s="18"/>
      <c r="W79" s="18"/>
      <c r="X79" s="2" t="str">
        <f>AllCurCo(Details!AQ78:AZ78)</f>
        <v/>
      </c>
      <c r="Y79" s="4">
        <f>SUM(SumTCL(D79:W79,$D$7:$W$7),Details!BB78)</f>
        <v>0</v>
      </c>
      <c r="Z79" s="4">
        <f>SUM(CurrGP(D79:W79,$D$7:$W$7),Details!BC78)</f>
        <v>0</v>
      </c>
      <c r="AA79" s="5">
        <f t="shared" si="5"/>
        <v>0</v>
      </c>
      <c r="AB79" s="4" t="str">
        <f>SRTSECOND(D79:W79,Details!AQ78:AZ78)</f>
        <v/>
      </c>
      <c r="AC79" s="4" t="e">
        <f>#REF!</f>
        <v>#REF!</v>
      </c>
      <c r="AD79" s="4" t="e">
        <f>#REF!</f>
        <v>#REF!</v>
      </c>
      <c r="AE79" s="5" t="e">
        <f t="shared" si="6"/>
        <v>#VALUE!</v>
      </c>
      <c r="AF79" s="4" t="e">
        <f t="shared" si="7"/>
        <v>#REF!</v>
      </c>
      <c r="AG79" s="4" t="e">
        <f t="shared" si="8"/>
        <v>#REF!</v>
      </c>
      <c r="AH79" s="5" t="e">
        <f t="shared" si="9"/>
        <v>#VALUE!</v>
      </c>
      <c r="AI79" s="6" t="e">
        <f>RemarksSecond(D79:W79,Details!AQ78:AZ78,#REF!,AH79,$D$5:$W$5)</f>
        <v>#VALUE!</v>
      </c>
    </row>
    <row r="80" spans="1:35" ht="15" customHeight="1" x14ac:dyDescent="0.35">
      <c r="A80" s="1">
        <v>73</v>
      </c>
      <c r="B80" s="3" t="str">
        <f>PROPER(Details!B80)</f>
        <v>Okoro, Chinaza Godswill</v>
      </c>
      <c r="C80" s="3" t="str">
        <f>T(Details!C80)</f>
        <v>CMP/20/110404</v>
      </c>
      <c r="D80" s="18"/>
      <c r="E80" s="18"/>
      <c r="F80" s="18"/>
      <c r="G80" s="18"/>
      <c r="H80" s="18"/>
      <c r="I80" s="18"/>
      <c r="J80" s="18"/>
      <c r="K80" s="18"/>
      <c r="L80" s="18"/>
      <c r="M80" s="18"/>
      <c r="N80" s="18"/>
      <c r="O80" s="18"/>
      <c r="P80" s="18"/>
      <c r="Q80" s="18"/>
      <c r="R80" s="18"/>
      <c r="S80" s="18"/>
      <c r="T80" s="18"/>
      <c r="U80" s="18"/>
      <c r="V80" s="18"/>
      <c r="W80" s="18"/>
      <c r="X80" s="2" t="str">
        <f>AllCurCo(Details!AQ79:AZ79)</f>
        <v/>
      </c>
      <c r="Y80" s="4">
        <f>SUM(SumTCL(D80:W80,$D$7:$W$7),Details!BB79)</f>
        <v>0</v>
      </c>
      <c r="Z80" s="4">
        <f>SUM(CurrGP(D80:W80,$D$7:$W$7),Details!BC79)</f>
        <v>0</v>
      </c>
      <c r="AA80" s="5">
        <f t="shared" si="5"/>
        <v>0</v>
      </c>
      <c r="AB80" s="4" t="str">
        <f>SRTSECOND(D80:W80,Details!AQ79:AZ79)</f>
        <v/>
      </c>
      <c r="AC80" s="4" t="e">
        <f>#REF!</f>
        <v>#REF!</v>
      </c>
      <c r="AD80" s="4" t="e">
        <f>#REF!</f>
        <v>#REF!</v>
      </c>
      <c r="AE80" s="5" t="e">
        <f t="shared" si="6"/>
        <v>#VALUE!</v>
      </c>
      <c r="AF80" s="4" t="e">
        <f t="shared" si="7"/>
        <v>#REF!</v>
      </c>
      <c r="AG80" s="4" t="e">
        <f t="shared" si="8"/>
        <v>#REF!</v>
      </c>
      <c r="AH80" s="5" t="e">
        <f t="shared" si="9"/>
        <v>#VALUE!</v>
      </c>
      <c r="AI80" s="6" t="e">
        <f>RemarksSecond(D80:W80,Details!AQ79:AZ79,#REF!,AH80,$D$5:$W$5)</f>
        <v>#VALUE!</v>
      </c>
    </row>
    <row r="81" spans="1:35" ht="15" customHeight="1" x14ac:dyDescent="0.35">
      <c r="A81" s="1">
        <v>74</v>
      </c>
      <c r="B81" s="3" t="str">
        <f>PROPER(Details!B81)</f>
        <v>Dike, Stephen Ifeanyi</v>
      </c>
      <c r="C81" s="3" t="str">
        <f>T(Details!C81)</f>
        <v>CMP/20/110437</v>
      </c>
      <c r="D81" s="18"/>
      <c r="E81" s="18"/>
      <c r="F81" s="18"/>
      <c r="G81" s="18"/>
      <c r="H81" s="18"/>
      <c r="I81" s="18"/>
      <c r="J81" s="18"/>
      <c r="K81" s="18"/>
      <c r="L81" s="18"/>
      <c r="M81" s="18"/>
      <c r="N81" s="18"/>
      <c r="O81" s="18"/>
      <c r="P81" s="18"/>
      <c r="Q81" s="18"/>
      <c r="R81" s="18"/>
      <c r="S81" s="18"/>
      <c r="T81" s="18"/>
      <c r="U81" s="18"/>
      <c r="V81" s="18"/>
      <c r="W81" s="18"/>
      <c r="X81" s="2" t="str">
        <f>AllCurCo(Details!AQ80:AZ80)</f>
        <v/>
      </c>
      <c r="Y81" s="4">
        <f>SUM(SumTCL(D81:W81,$D$7:$W$7),Details!BB80)</f>
        <v>0</v>
      </c>
      <c r="Z81" s="4">
        <f>SUM(CurrGP(D81:W81,$D$7:$W$7),Details!BC80)</f>
        <v>0</v>
      </c>
      <c r="AA81" s="5">
        <f t="shared" si="5"/>
        <v>0</v>
      </c>
      <c r="AB81" s="4" t="str">
        <f>SRTSECOND(D81:W81,Details!AQ80:AZ80)</f>
        <v/>
      </c>
      <c r="AC81" s="4" t="e">
        <f>#REF!</f>
        <v>#REF!</v>
      </c>
      <c r="AD81" s="4" t="e">
        <f>#REF!</f>
        <v>#REF!</v>
      </c>
      <c r="AE81" s="5" t="e">
        <f t="shared" si="6"/>
        <v>#VALUE!</v>
      </c>
      <c r="AF81" s="4" t="e">
        <f t="shared" si="7"/>
        <v>#REF!</v>
      </c>
      <c r="AG81" s="4" t="e">
        <f t="shared" si="8"/>
        <v>#REF!</v>
      </c>
      <c r="AH81" s="5" t="e">
        <f t="shared" si="9"/>
        <v>#VALUE!</v>
      </c>
      <c r="AI81" s="6" t="e">
        <f>RemarksSecond(D81:W81,Details!AQ80:AZ80,#REF!,AH81,$D$5:$W$5)</f>
        <v>#VALUE!</v>
      </c>
    </row>
    <row r="82" spans="1:35" ht="15" customHeight="1" x14ac:dyDescent="0.35">
      <c r="A82" s="1">
        <v>75</v>
      </c>
      <c r="B82" s="3" t="str">
        <f>PROPER(Details!B82)</f>
        <v>Igwe, Chinonso Precious</v>
      </c>
      <c r="C82" s="3" t="str">
        <f>T(Details!C82)</f>
        <v>CMP/20/110442</v>
      </c>
      <c r="D82" s="18"/>
      <c r="E82" s="18"/>
      <c r="F82" s="18"/>
      <c r="G82" s="18"/>
      <c r="H82" s="18"/>
      <c r="I82" s="18"/>
      <c r="J82" s="18"/>
      <c r="K82" s="18"/>
      <c r="L82" s="18"/>
      <c r="M82" s="18"/>
      <c r="N82" s="18"/>
      <c r="O82" s="18"/>
      <c r="P82" s="18"/>
      <c r="Q82" s="18"/>
      <c r="R82" s="18"/>
      <c r="S82" s="18"/>
      <c r="T82" s="18"/>
      <c r="U82" s="18"/>
      <c r="V82" s="18"/>
      <c r="W82" s="18"/>
      <c r="X82" s="2" t="str">
        <f>AllCurCo(Details!AQ81:AZ81)</f>
        <v/>
      </c>
      <c r="Y82" s="4">
        <f>SUM(SumTCL(D82:W82,$D$7:$W$7),Details!BB81)</f>
        <v>0</v>
      </c>
      <c r="Z82" s="4">
        <f>SUM(CurrGP(D82:W82,$D$7:$W$7),Details!BC81)</f>
        <v>0</v>
      </c>
      <c r="AA82" s="5">
        <f t="shared" si="5"/>
        <v>0</v>
      </c>
      <c r="AB82" s="4" t="str">
        <f>SRTSECOND(D82:W82,Details!AQ81:AZ81)</f>
        <v/>
      </c>
      <c r="AC82" s="4" t="e">
        <f>#REF!</f>
        <v>#REF!</v>
      </c>
      <c r="AD82" s="4" t="e">
        <f>#REF!</f>
        <v>#REF!</v>
      </c>
      <c r="AE82" s="5" t="e">
        <f t="shared" si="6"/>
        <v>#VALUE!</v>
      </c>
      <c r="AF82" s="4" t="e">
        <f t="shared" si="7"/>
        <v>#REF!</v>
      </c>
      <c r="AG82" s="4" t="e">
        <f t="shared" si="8"/>
        <v>#REF!</v>
      </c>
      <c r="AH82" s="5" t="e">
        <f t="shared" si="9"/>
        <v>#VALUE!</v>
      </c>
      <c r="AI82" s="6" t="e">
        <f>RemarksSecond(D82:W82,Details!AQ81:AZ81,#REF!,AH82,$D$5:$W$5)</f>
        <v>#VALUE!</v>
      </c>
    </row>
    <row r="83" spans="1:35" ht="15" customHeight="1" x14ac:dyDescent="0.35">
      <c r="A83" s="1">
        <v>76</v>
      </c>
      <c r="B83" s="3" t="str">
        <f>PROPER(Details!B83)</f>
        <v>Reuben, Jonathan Nkwachukwu</v>
      </c>
      <c r="C83" s="3" t="str">
        <f>T(Details!C83)</f>
        <v>CMP/20/110447</v>
      </c>
      <c r="D83" s="18"/>
      <c r="E83" s="18"/>
      <c r="F83" s="18"/>
      <c r="G83" s="18"/>
      <c r="H83" s="18"/>
      <c r="I83" s="18"/>
      <c r="J83" s="18"/>
      <c r="K83" s="18"/>
      <c r="L83" s="18"/>
      <c r="M83" s="18"/>
      <c r="N83" s="18"/>
      <c r="O83" s="18"/>
      <c r="P83" s="18"/>
      <c r="Q83" s="18"/>
      <c r="R83" s="18"/>
      <c r="S83" s="18"/>
      <c r="T83" s="18"/>
      <c r="U83" s="18"/>
      <c r="V83" s="18"/>
      <c r="W83" s="18"/>
      <c r="X83" s="2" t="str">
        <f>AllCurCo(Details!AQ82:AZ82)</f>
        <v/>
      </c>
      <c r="Y83" s="4">
        <f>SUM(SumTCL(D83:W83,$D$7:$W$7),Details!BB82)</f>
        <v>0</v>
      </c>
      <c r="Z83" s="4">
        <f>SUM(CurrGP(D83:W83,$D$7:$W$7),Details!BC82)</f>
        <v>0</v>
      </c>
      <c r="AA83" s="5">
        <f t="shared" si="5"/>
        <v>0</v>
      </c>
      <c r="AB83" s="4" t="str">
        <f>SRTSECOND(D83:W83,Details!AQ82:AZ82)</f>
        <v/>
      </c>
      <c r="AC83" s="4" t="e">
        <f>#REF!</f>
        <v>#REF!</v>
      </c>
      <c r="AD83" s="4" t="e">
        <f>#REF!</f>
        <v>#REF!</v>
      </c>
      <c r="AE83" s="5" t="e">
        <f t="shared" si="6"/>
        <v>#VALUE!</v>
      </c>
      <c r="AF83" s="4" t="e">
        <f t="shared" si="7"/>
        <v>#REF!</v>
      </c>
      <c r="AG83" s="4" t="e">
        <f t="shared" si="8"/>
        <v>#REF!</v>
      </c>
      <c r="AH83" s="5" t="e">
        <f t="shared" si="9"/>
        <v>#VALUE!</v>
      </c>
      <c r="AI83" s="6" t="e">
        <f>RemarksSecond(D83:W83,Details!AQ82:AZ82,#REF!,AH83,$D$5:$W$5)</f>
        <v>#VALUE!</v>
      </c>
    </row>
    <row r="84" spans="1:35" ht="15" customHeight="1" x14ac:dyDescent="0.35">
      <c r="A84" s="1">
        <v>77</v>
      </c>
      <c r="B84" s="3" t="str">
        <f>PROPER(Details!B84)</f>
        <v>Onyemaechi, Chizitere Paul</v>
      </c>
      <c r="C84" s="3" t="str">
        <f>T(Details!C84)</f>
        <v>CMP/20/110490</v>
      </c>
      <c r="D84" s="18"/>
      <c r="E84" s="18"/>
      <c r="F84" s="18"/>
      <c r="G84" s="18"/>
      <c r="H84" s="18"/>
      <c r="I84" s="18"/>
      <c r="J84" s="18"/>
      <c r="K84" s="18"/>
      <c r="L84" s="18"/>
      <c r="M84" s="18"/>
      <c r="N84" s="18"/>
      <c r="O84" s="18"/>
      <c r="P84" s="18"/>
      <c r="Q84" s="18"/>
      <c r="R84" s="18"/>
      <c r="S84" s="18"/>
      <c r="T84" s="18"/>
      <c r="U84" s="18"/>
      <c r="V84" s="18"/>
      <c r="W84" s="18"/>
      <c r="X84" s="2" t="str">
        <f>AllCurCo(Details!AQ83:AZ83)</f>
        <v/>
      </c>
      <c r="Y84" s="4">
        <f>SUM(SumTCL(D84:W84,$D$7:$W$7),Details!BB83)</f>
        <v>0</v>
      </c>
      <c r="Z84" s="4">
        <f>SUM(CurrGP(D84:W84,$D$7:$W$7),Details!BC83)</f>
        <v>0</v>
      </c>
      <c r="AA84" s="5">
        <f t="shared" si="5"/>
        <v>0</v>
      </c>
      <c r="AB84" s="4" t="str">
        <f>SRTSECOND(D84:W84,Details!AQ83:AZ83)</f>
        <v/>
      </c>
      <c r="AC84" s="4" t="e">
        <f>#REF!</f>
        <v>#REF!</v>
      </c>
      <c r="AD84" s="4" t="e">
        <f>#REF!</f>
        <v>#REF!</v>
      </c>
      <c r="AE84" s="5" t="e">
        <f t="shared" si="6"/>
        <v>#VALUE!</v>
      </c>
      <c r="AF84" s="4" t="e">
        <f t="shared" si="7"/>
        <v>#REF!</v>
      </c>
      <c r="AG84" s="4" t="e">
        <f t="shared" si="8"/>
        <v>#REF!</v>
      </c>
      <c r="AH84" s="5" t="e">
        <f t="shared" si="9"/>
        <v>#VALUE!</v>
      </c>
      <c r="AI84" s="6" t="e">
        <f>RemarksSecond(D84:W84,Details!AQ83:AZ83,#REF!,AH84,$D$5:$W$5)</f>
        <v>#VALUE!</v>
      </c>
    </row>
    <row r="85" spans="1:35" ht="15" customHeight="1" x14ac:dyDescent="0.35">
      <c r="A85" s="1">
        <v>78</v>
      </c>
      <c r="B85" s="3" t="str">
        <f>PROPER(Details!B85)</f>
        <v>Ihechi, Abigail Chinecherem</v>
      </c>
      <c r="C85" s="3" t="str">
        <f>T(Details!C85)</f>
        <v>CMP/20/110492</v>
      </c>
      <c r="D85" s="18"/>
      <c r="E85" s="18"/>
      <c r="F85" s="18"/>
      <c r="G85" s="18"/>
      <c r="H85" s="18"/>
      <c r="I85" s="18"/>
      <c r="J85" s="18"/>
      <c r="K85" s="18"/>
      <c r="L85" s="18"/>
      <c r="M85" s="18"/>
      <c r="N85" s="18"/>
      <c r="O85" s="18"/>
      <c r="P85" s="18"/>
      <c r="Q85" s="18"/>
      <c r="R85" s="18"/>
      <c r="S85" s="18"/>
      <c r="T85" s="18"/>
      <c r="U85" s="18"/>
      <c r="V85" s="18"/>
      <c r="W85" s="18"/>
      <c r="X85" s="2" t="str">
        <f>AllCurCo(Details!AQ84:AZ84)</f>
        <v/>
      </c>
      <c r="Y85" s="4">
        <f>SUM(SumTCL(D85:W85,$D$7:$W$7),Details!BB84)</f>
        <v>0</v>
      </c>
      <c r="Z85" s="4">
        <f>SUM(CurrGP(D85:W85,$D$7:$W$7),Details!BC84)</f>
        <v>0</v>
      </c>
      <c r="AA85" s="5">
        <f t="shared" si="5"/>
        <v>0</v>
      </c>
      <c r="AB85" s="4" t="str">
        <f>SRTSECOND(D85:W85,Details!AQ84:AZ84)</f>
        <v/>
      </c>
      <c r="AC85" s="4" t="e">
        <f>#REF!</f>
        <v>#REF!</v>
      </c>
      <c r="AD85" s="4" t="e">
        <f>#REF!</f>
        <v>#REF!</v>
      </c>
      <c r="AE85" s="5" t="e">
        <f t="shared" si="6"/>
        <v>#VALUE!</v>
      </c>
      <c r="AF85" s="4" t="e">
        <f t="shared" si="7"/>
        <v>#REF!</v>
      </c>
      <c r="AG85" s="4" t="e">
        <f t="shared" si="8"/>
        <v>#REF!</v>
      </c>
      <c r="AH85" s="5" t="e">
        <f t="shared" si="9"/>
        <v>#VALUE!</v>
      </c>
      <c r="AI85" s="6" t="e">
        <f>RemarksSecond(D85:W85,Details!AQ84:AZ84,#REF!,AH85,$D$5:$W$5)</f>
        <v>#VALUE!</v>
      </c>
    </row>
    <row r="86" spans="1:35" ht="15" customHeight="1" x14ac:dyDescent="0.35">
      <c r="A86" s="1">
        <v>79</v>
      </c>
      <c r="B86" s="3" t="str">
        <f>PROPER(Details!B86)</f>
        <v>Ilodiuba, Chukwudi Valentine</v>
      </c>
      <c r="C86" s="3" t="str">
        <f>T(Details!C86)</f>
        <v>CMP/20/110509</v>
      </c>
      <c r="D86" s="18"/>
      <c r="E86" s="18"/>
      <c r="F86" s="18"/>
      <c r="G86" s="18"/>
      <c r="H86" s="18"/>
      <c r="I86" s="18"/>
      <c r="J86" s="18"/>
      <c r="K86" s="18"/>
      <c r="L86" s="18"/>
      <c r="M86" s="18"/>
      <c r="N86" s="18"/>
      <c r="O86" s="18"/>
      <c r="P86" s="18"/>
      <c r="Q86" s="18"/>
      <c r="R86" s="18"/>
      <c r="S86" s="18"/>
      <c r="T86" s="18"/>
      <c r="U86" s="18"/>
      <c r="V86" s="18"/>
      <c r="W86" s="18"/>
      <c r="X86" s="2" t="str">
        <f>AllCurCo(Details!AQ85:AZ85)</f>
        <v/>
      </c>
      <c r="Y86" s="4">
        <f>SUM(SumTCL(D86:W86,$D$7:$W$7),Details!BB85)</f>
        <v>0</v>
      </c>
      <c r="Z86" s="4">
        <f>SUM(CurrGP(D86:W86,$D$7:$W$7),Details!BC85)</f>
        <v>0</v>
      </c>
      <c r="AA86" s="5">
        <f t="shared" si="5"/>
        <v>0</v>
      </c>
      <c r="AB86" s="4" t="str">
        <f>SRTSECOND(D86:W86,Details!AQ85:AZ85)</f>
        <v/>
      </c>
      <c r="AC86" s="4" t="e">
        <f>#REF!</f>
        <v>#REF!</v>
      </c>
      <c r="AD86" s="4" t="e">
        <f>#REF!</f>
        <v>#REF!</v>
      </c>
      <c r="AE86" s="5" t="e">
        <f t="shared" si="6"/>
        <v>#VALUE!</v>
      </c>
      <c r="AF86" s="4" t="e">
        <f t="shared" si="7"/>
        <v>#REF!</v>
      </c>
      <c r="AG86" s="4" t="e">
        <f t="shared" si="8"/>
        <v>#REF!</v>
      </c>
      <c r="AH86" s="5" t="e">
        <f t="shared" si="9"/>
        <v>#VALUE!</v>
      </c>
      <c r="AI86" s="6" t="e">
        <f>RemarksSecond(D86:W86,Details!AQ85:AZ85,#REF!,AH86,$D$5:$W$5)</f>
        <v>#VALUE!</v>
      </c>
    </row>
    <row r="87" spans="1:35" ht="15" customHeight="1" x14ac:dyDescent="0.35">
      <c r="A87" s="1">
        <v>80</v>
      </c>
      <c r="B87" s="3" t="str">
        <f>PROPER(Details!B87)</f>
        <v xml:space="preserve">Umebuali,  Emmanuel  Uchenna </v>
      </c>
      <c r="C87" s="3" t="str">
        <f>T(Details!C87)</f>
        <v>CMP/20/110583</v>
      </c>
      <c r="D87" s="18"/>
      <c r="E87" s="18"/>
      <c r="F87" s="18"/>
      <c r="G87" s="18"/>
      <c r="H87" s="18"/>
      <c r="I87" s="18"/>
      <c r="J87" s="18"/>
      <c r="K87" s="18"/>
      <c r="L87" s="18"/>
      <c r="M87" s="18"/>
      <c r="N87" s="18"/>
      <c r="O87" s="18"/>
      <c r="P87" s="18"/>
      <c r="Q87" s="18"/>
      <c r="R87" s="18"/>
      <c r="S87" s="18"/>
      <c r="T87" s="18"/>
      <c r="U87" s="18"/>
      <c r="V87" s="18"/>
      <c r="W87" s="18"/>
      <c r="X87" s="2" t="str">
        <f>AllCurCo(Details!AQ86:AZ86)</f>
        <v/>
      </c>
      <c r="Y87" s="4">
        <f>SUM(SumTCL(D87:W87,$D$7:$W$7),Details!BB86)</f>
        <v>0</v>
      </c>
      <c r="Z87" s="4">
        <f>SUM(CurrGP(D87:W87,$D$7:$W$7),Details!BC86)</f>
        <v>0</v>
      </c>
      <c r="AA87" s="5">
        <f t="shared" si="5"/>
        <v>0</v>
      </c>
      <c r="AB87" s="4" t="str">
        <f>SRTSECOND(D87:W87,Details!AQ86:AZ86)</f>
        <v/>
      </c>
      <c r="AC87" s="4" t="e">
        <f>#REF!</f>
        <v>#REF!</v>
      </c>
      <c r="AD87" s="4" t="e">
        <f>#REF!</f>
        <v>#REF!</v>
      </c>
      <c r="AE87" s="5" t="e">
        <f t="shared" si="6"/>
        <v>#VALUE!</v>
      </c>
      <c r="AF87" s="4" t="e">
        <f t="shared" si="7"/>
        <v>#REF!</v>
      </c>
      <c r="AG87" s="4" t="e">
        <f t="shared" si="8"/>
        <v>#REF!</v>
      </c>
      <c r="AH87" s="5" t="e">
        <f t="shared" si="9"/>
        <v>#VALUE!</v>
      </c>
      <c r="AI87" s="6" t="e">
        <f>RemarksSecond(D87:W87,Details!AQ86:AZ86,#REF!,AH87,$D$5:$W$5)</f>
        <v>#VALUE!</v>
      </c>
    </row>
    <row r="88" spans="1:35" ht="15" customHeight="1" x14ac:dyDescent="0.35">
      <c r="A88" s="1">
        <v>81</v>
      </c>
      <c r="B88" s="3" t="str">
        <f>PROPER(Details!B88)</f>
        <v>Agu, Iheanacho Wisdom</v>
      </c>
      <c r="C88" s="3" t="str">
        <f>T(Details!C88)</f>
        <v>CMP/20/110592</v>
      </c>
      <c r="D88" s="18"/>
      <c r="E88" s="18"/>
      <c r="F88" s="18"/>
      <c r="G88" s="18"/>
      <c r="H88" s="18"/>
      <c r="I88" s="18"/>
      <c r="J88" s="18"/>
      <c r="K88" s="18"/>
      <c r="L88" s="18"/>
      <c r="M88" s="18"/>
      <c r="N88" s="18"/>
      <c r="O88" s="18"/>
      <c r="P88" s="18"/>
      <c r="Q88" s="18"/>
      <c r="R88" s="18"/>
      <c r="S88" s="18"/>
      <c r="T88" s="18"/>
      <c r="U88" s="18"/>
      <c r="V88" s="18"/>
      <c r="W88" s="18"/>
      <c r="X88" s="2" t="str">
        <f>AllCurCo(Details!AQ87:AZ87)</f>
        <v/>
      </c>
      <c r="Y88" s="4">
        <f>SUM(SumTCL(D88:W88,$D$7:$W$7),Details!BB87)</f>
        <v>0</v>
      </c>
      <c r="Z88" s="4">
        <f>SUM(CurrGP(D88:W88,$D$7:$W$7),Details!BC87)</f>
        <v>0</v>
      </c>
      <c r="AA88" s="5">
        <f t="shared" si="5"/>
        <v>0</v>
      </c>
      <c r="AB88" s="4" t="str">
        <f>SRTSECOND(D88:W88,Details!AQ87:AZ87)</f>
        <v/>
      </c>
      <c r="AC88" s="4" t="e">
        <f>#REF!</f>
        <v>#REF!</v>
      </c>
      <c r="AD88" s="4" t="e">
        <f>#REF!</f>
        <v>#REF!</v>
      </c>
      <c r="AE88" s="5" t="e">
        <f t="shared" si="6"/>
        <v>#VALUE!</v>
      </c>
      <c r="AF88" s="4" t="e">
        <f t="shared" si="7"/>
        <v>#REF!</v>
      </c>
      <c r="AG88" s="4" t="e">
        <f t="shared" si="8"/>
        <v>#REF!</v>
      </c>
      <c r="AH88" s="5" t="e">
        <f t="shared" si="9"/>
        <v>#VALUE!</v>
      </c>
      <c r="AI88" s="6" t="e">
        <f>RemarksSecond(D88:W88,Details!AQ87:AZ87,#REF!,AH88,$D$5:$W$5)</f>
        <v>#VALUE!</v>
      </c>
    </row>
    <row r="89" spans="1:35" ht="15" customHeight="1" x14ac:dyDescent="0.35">
      <c r="A89" s="1">
        <v>82</v>
      </c>
      <c r="B89" s="3" t="str">
        <f>PROPER(Details!B89)</f>
        <v>Oti, Victor Chukwuemeka</v>
      </c>
      <c r="C89" s="3" t="str">
        <f>T(Details!C89)</f>
        <v>CMP/20/110593</v>
      </c>
      <c r="D89" s="18"/>
      <c r="E89" s="18"/>
      <c r="F89" s="18"/>
      <c r="G89" s="18"/>
      <c r="H89" s="18"/>
      <c r="I89" s="18"/>
      <c r="J89" s="18"/>
      <c r="K89" s="18"/>
      <c r="L89" s="18"/>
      <c r="M89" s="18"/>
      <c r="N89" s="18"/>
      <c r="O89" s="18"/>
      <c r="P89" s="18"/>
      <c r="Q89" s="18"/>
      <c r="R89" s="18"/>
      <c r="S89" s="18"/>
      <c r="T89" s="18"/>
      <c r="U89" s="18"/>
      <c r="V89" s="18"/>
      <c r="W89" s="18"/>
      <c r="X89" s="2" t="str">
        <f>AllCurCo(Details!AQ88:AZ88)</f>
        <v/>
      </c>
      <c r="Y89" s="4">
        <f>SUM(SumTCL(D89:W89,$D$7:$W$7),Details!BB88)</f>
        <v>0</v>
      </c>
      <c r="Z89" s="4">
        <f>SUM(CurrGP(D89:W89,$D$7:$W$7),Details!BC88)</f>
        <v>0</v>
      </c>
      <c r="AA89" s="5">
        <f t="shared" si="5"/>
        <v>0</v>
      </c>
      <c r="AB89" s="4" t="str">
        <f>SRTSECOND(D89:W89,Details!AQ88:AZ88)</f>
        <v/>
      </c>
      <c r="AC89" s="4" t="e">
        <f>#REF!</f>
        <v>#REF!</v>
      </c>
      <c r="AD89" s="4" t="e">
        <f>#REF!</f>
        <v>#REF!</v>
      </c>
      <c r="AE89" s="5" t="e">
        <f t="shared" si="6"/>
        <v>#VALUE!</v>
      </c>
      <c r="AF89" s="4" t="e">
        <f t="shared" si="7"/>
        <v>#REF!</v>
      </c>
      <c r="AG89" s="4" t="e">
        <f t="shared" si="8"/>
        <v>#REF!</v>
      </c>
      <c r="AH89" s="5" t="e">
        <f t="shared" si="9"/>
        <v>#VALUE!</v>
      </c>
      <c r="AI89" s="6" t="e">
        <f>RemarksSecond(D89:W89,Details!AQ88:AZ88,#REF!,AH89,$D$5:$W$5)</f>
        <v>#VALUE!</v>
      </c>
    </row>
    <row r="90" spans="1:35" ht="15" customHeight="1" x14ac:dyDescent="0.35">
      <c r="A90" s="1">
        <v>83</v>
      </c>
      <c r="B90" s="3" t="str">
        <f>PROPER(Details!B90)</f>
        <v>Okoronkwo, Success Ijeoma</v>
      </c>
      <c r="C90" s="3" t="str">
        <f>T(Details!C90)</f>
        <v>CMP/20/110596</v>
      </c>
      <c r="D90" s="18"/>
      <c r="E90" s="18"/>
      <c r="F90" s="18"/>
      <c r="G90" s="18"/>
      <c r="H90" s="18"/>
      <c r="I90" s="18"/>
      <c r="J90" s="18"/>
      <c r="K90" s="18"/>
      <c r="L90" s="18"/>
      <c r="M90" s="18"/>
      <c r="N90" s="18"/>
      <c r="O90" s="18"/>
      <c r="P90" s="18"/>
      <c r="Q90" s="18"/>
      <c r="R90" s="18"/>
      <c r="S90" s="18"/>
      <c r="T90" s="18"/>
      <c r="U90" s="18"/>
      <c r="V90" s="18"/>
      <c r="W90" s="18"/>
      <c r="X90" s="2" t="str">
        <f>AllCurCo(Details!AQ89:AZ89)</f>
        <v/>
      </c>
      <c r="Y90" s="4">
        <f>SUM(SumTCL(D90:W90,$D$7:$W$7),Details!BB89)</f>
        <v>0</v>
      </c>
      <c r="Z90" s="4">
        <f>SUM(CurrGP(D90:W90,$D$7:$W$7),Details!BC89)</f>
        <v>0</v>
      </c>
      <c r="AA90" s="5">
        <f t="shared" si="5"/>
        <v>0</v>
      </c>
      <c r="AB90" s="4" t="str">
        <f>SRTSECOND(D90:W90,Details!AQ89:AZ89)</f>
        <v/>
      </c>
      <c r="AC90" s="4" t="e">
        <f>#REF!</f>
        <v>#REF!</v>
      </c>
      <c r="AD90" s="4" t="e">
        <f>#REF!</f>
        <v>#REF!</v>
      </c>
      <c r="AE90" s="5" t="e">
        <f t="shared" si="6"/>
        <v>#VALUE!</v>
      </c>
      <c r="AF90" s="4" t="e">
        <f t="shared" si="7"/>
        <v>#REF!</v>
      </c>
      <c r="AG90" s="4" t="e">
        <f t="shared" si="8"/>
        <v>#REF!</v>
      </c>
      <c r="AH90" s="5" t="e">
        <f t="shared" si="9"/>
        <v>#VALUE!</v>
      </c>
      <c r="AI90" s="6" t="e">
        <f>RemarksSecond(D90:W90,Details!AQ89:AZ89,#REF!,AH90,$D$5:$W$5)</f>
        <v>#VALUE!</v>
      </c>
    </row>
    <row r="91" spans="1:35" ht="15" customHeight="1" x14ac:dyDescent="0.35">
      <c r="A91" s="1">
        <v>84</v>
      </c>
      <c r="B91" s="3" t="str">
        <f>PROPER(Details!B91)</f>
        <v>Ogbonnaya, Great Chukwudike</v>
      </c>
      <c r="C91" s="3" t="str">
        <f>T(Details!C91)</f>
        <v>CMP/20/110598</v>
      </c>
      <c r="D91" s="18"/>
      <c r="E91" s="18"/>
      <c r="F91" s="18"/>
      <c r="G91" s="18"/>
      <c r="H91" s="18"/>
      <c r="I91" s="18"/>
      <c r="J91" s="18"/>
      <c r="K91" s="18"/>
      <c r="L91" s="18"/>
      <c r="M91" s="18"/>
      <c r="N91" s="18"/>
      <c r="O91" s="18"/>
      <c r="P91" s="18"/>
      <c r="Q91" s="18"/>
      <c r="R91" s="18"/>
      <c r="S91" s="18"/>
      <c r="T91" s="18"/>
      <c r="U91" s="18"/>
      <c r="V91" s="18"/>
      <c r="W91" s="18"/>
      <c r="X91" s="2" t="str">
        <f>AllCurCo(Details!AQ90:AZ90)</f>
        <v/>
      </c>
      <c r="Y91" s="4">
        <f>SUM(SumTCL(D91:W91,$D$7:$W$7),Details!BB90)</f>
        <v>0</v>
      </c>
      <c r="Z91" s="4">
        <f>SUM(CurrGP(D91:W91,$D$7:$W$7),Details!BC90)</f>
        <v>0</v>
      </c>
      <c r="AA91" s="5">
        <f t="shared" si="5"/>
        <v>0</v>
      </c>
      <c r="AB91" s="4" t="str">
        <f>SRTSECOND(D91:W91,Details!AQ90:AZ90)</f>
        <v/>
      </c>
      <c r="AC91" s="4" t="e">
        <f>#REF!</f>
        <v>#REF!</v>
      </c>
      <c r="AD91" s="4" t="e">
        <f>#REF!</f>
        <v>#REF!</v>
      </c>
      <c r="AE91" s="5" t="e">
        <f t="shared" si="6"/>
        <v>#VALUE!</v>
      </c>
      <c r="AF91" s="4" t="e">
        <f t="shared" si="7"/>
        <v>#REF!</v>
      </c>
      <c r="AG91" s="4" t="e">
        <f t="shared" si="8"/>
        <v>#REF!</v>
      </c>
      <c r="AH91" s="5" t="e">
        <f t="shared" si="9"/>
        <v>#VALUE!</v>
      </c>
      <c r="AI91" s="6" t="e">
        <f>RemarksSecond(D91:W91,Details!AQ90:AZ90,#REF!,AH91,$D$5:$W$5)</f>
        <v>#VALUE!</v>
      </c>
    </row>
    <row r="92" spans="1:35" ht="15" customHeight="1" x14ac:dyDescent="0.35">
      <c r="A92" s="1">
        <v>85</v>
      </c>
      <c r="B92" s="3" t="str">
        <f>PROPER(Details!B92)</f>
        <v>Ikechukwu, Daniel Ikenna</v>
      </c>
      <c r="C92" s="3" t="str">
        <f>T(Details!C92)</f>
        <v>CMP/20/110601</v>
      </c>
      <c r="D92" s="18"/>
      <c r="E92" s="18"/>
      <c r="F92" s="18"/>
      <c r="G92" s="18"/>
      <c r="H92" s="18"/>
      <c r="I92" s="18"/>
      <c r="J92" s="18"/>
      <c r="K92" s="18"/>
      <c r="L92" s="18"/>
      <c r="M92" s="18"/>
      <c r="N92" s="18"/>
      <c r="O92" s="18"/>
      <c r="P92" s="18"/>
      <c r="Q92" s="18"/>
      <c r="R92" s="18"/>
      <c r="S92" s="18"/>
      <c r="T92" s="18"/>
      <c r="U92" s="18"/>
      <c r="V92" s="18"/>
      <c r="W92" s="18"/>
      <c r="X92" s="2" t="str">
        <f>AllCurCo(Details!AQ91:AZ91)</f>
        <v/>
      </c>
      <c r="Y92" s="4">
        <f>SUM(SumTCL(D92:W92,$D$7:$W$7),Details!BB91)</f>
        <v>0</v>
      </c>
      <c r="Z92" s="4">
        <f>SUM(CurrGP(D92:W92,$D$7:$W$7),Details!BC91)</f>
        <v>0</v>
      </c>
      <c r="AA92" s="5">
        <f t="shared" si="5"/>
        <v>0</v>
      </c>
      <c r="AB92" s="4" t="str">
        <f>SRTSECOND(D92:W92,Details!AQ91:AZ91)</f>
        <v/>
      </c>
      <c r="AC92" s="4" t="e">
        <f>#REF!</f>
        <v>#REF!</v>
      </c>
      <c r="AD92" s="4" t="e">
        <f>#REF!</f>
        <v>#REF!</v>
      </c>
      <c r="AE92" s="5" t="e">
        <f t="shared" si="6"/>
        <v>#VALUE!</v>
      </c>
      <c r="AF92" s="4" t="e">
        <f t="shared" si="7"/>
        <v>#REF!</v>
      </c>
      <c r="AG92" s="4" t="e">
        <f t="shared" si="8"/>
        <v>#REF!</v>
      </c>
      <c r="AH92" s="5" t="e">
        <f t="shared" si="9"/>
        <v>#VALUE!</v>
      </c>
      <c r="AI92" s="6" t="e">
        <f>RemarksSecond(D92:W92,Details!AQ91:AZ91,#REF!,AH92,$D$5:$W$5)</f>
        <v>#VALUE!</v>
      </c>
    </row>
    <row r="93" spans="1:35" ht="15" customHeight="1" x14ac:dyDescent="0.35">
      <c r="A93" s="1">
        <v>86</v>
      </c>
      <c r="B93" s="3" t="str">
        <f>PROPER(Details!B93)</f>
        <v>Oti, Clinton Chukwuemeka</v>
      </c>
      <c r="C93" s="3" t="str">
        <f>T(Details!C93)</f>
        <v>CMP/20/110608</v>
      </c>
      <c r="D93" s="18"/>
      <c r="E93" s="18"/>
      <c r="F93" s="18"/>
      <c r="G93" s="18"/>
      <c r="H93" s="18"/>
      <c r="I93" s="18"/>
      <c r="J93" s="18"/>
      <c r="K93" s="18"/>
      <c r="L93" s="18"/>
      <c r="M93" s="18"/>
      <c r="N93" s="18"/>
      <c r="O93" s="18"/>
      <c r="P93" s="18"/>
      <c r="Q93" s="18"/>
      <c r="R93" s="18"/>
      <c r="S93" s="18"/>
      <c r="T93" s="18"/>
      <c r="U93" s="18"/>
      <c r="V93" s="18"/>
      <c r="W93" s="18"/>
      <c r="X93" s="2" t="str">
        <f>AllCurCo(Details!AQ92:AZ92)</f>
        <v/>
      </c>
      <c r="Y93" s="4">
        <f>SUM(SumTCL(D93:W93,$D$7:$W$7),Details!BB92)</f>
        <v>0</v>
      </c>
      <c r="Z93" s="4">
        <f>SUM(CurrGP(D93:W93,$D$7:$W$7),Details!BC92)</f>
        <v>0</v>
      </c>
      <c r="AA93" s="5">
        <f t="shared" si="5"/>
        <v>0</v>
      </c>
      <c r="AB93" s="4" t="str">
        <f>SRTSECOND(D93:W93,Details!AQ92:AZ92)</f>
        <v/>
      </c>
      <c r="AC93" s="4" t="e">
        <f>#REF!</f>
        <v>#REF!</v>
      </c>
      <c r="AD93" s="4" t="e">
        <f>#REF!</f>
        <v>#REF!</v>
      </c>
      <c r="AE93" s="5" t="e">
        <f t="shared" si="6"/>
        <v>#VALUE!</v>
      </c>
      <c r="AF93" s="4" t="e">
        <f t="shared" si="7"/>
        <v>#REF!</v>
      </c>
      <c r="AG93" s="4" t="e">
        <f t="shared" si="8"/>
        <v>#REF!</v>
      </c>
      <c r="AH93" s="5" t="e">
        <f t="shared" si="9"/>
        <v>#VALUE!</v>
      </c>
      <c r="AI93" s="6" t="e">
        <f>RemarksSecond(D93:W93,Details!AQ92:AZ92,#REF!,AH93,$D$5:$W$5)</f>
        <v>#VALUE!</v>
      </c>
    </row>
    <row r="94" spans="1:35" ht="15" customHeight="1" x14ac:dyDescent="0.35">
      <c r="A94" s="1">
        <v>87</v>
      </c>
      <c r="B94" s="3" t="str">
        <f>PROPER(Details!B94)</f>
        <v>Ibennachi, Esther Uzoamaka</v>
      </c>
      <c r="C94" s="3" t="str">
        <f>T(Details!C94)</f>
        <v>CMP/20/110622</v>
      </c>
      <c r="D94" s="18"/>
      <c r="E94" s="18"/>
      <c r="F94" s="18"/>
      <c r="G94" s="18"/>
      <c r="H94" s="18"/>
      <c r="I94" s="18"/>
      <c r="J94" s="18"/>
      <c r="K94" s="18"/>
      <c r="L94" s="18"/>
      <c r="M94" s="18"/>
      <c r="N94" s="18"/>
      <c r="O94" s="18"/>
      <c r="P94" s="18"/>
      <c r="Q94" s="18"/>
      <c r="R94" s="18"/>
      <c r="S94" s="18"/>
      <c r="T94" s="18"/>
      <c r="U94" s="18"/>
      <c r="V94" s="18"/>
      <c r="W94" s="18"/>
      <c r="X94" s="2" t="str">
        <f>AllCurCo(Details!AQ93:AZ93)</f>
        <v/>
      </c>
      <c r="Y94" s="4">
        <f>SUM(SumTCL(D94:W94,$D$7:$W$7),Details!BB93)</f>
        <v>0</v>
      </c>
      <c r="Z94" s="4">
        <f>SUM(CurrGP(D94:W94,$D$7:$W$7),Details!BC93)</f>
        <v>0</v>
      </c>
      <c r="AA94" s="5">
        <f t="shared" si="5"/>
        <v>0</v>
      </c>
      <c r="AB94" s="4" t="str">
        <f>SRTSECOND(D94:W94,Details!AQ93:AZ93)</f>
        <v/>
      </c>
      <c r="AC94" s="4" t="e">
        <f>#REF!</f>
        <v>#REF!</v>
      </c>
      <c r="AD94" s="4" t="e">
        <f>#REF!</f>
        <v>#REF!</v>
      </c>
      <c r="AE94" s="5" t="e">
        <f t="shared" si="6"/>
        <v>#VALUE!</v>
      </c>
      <c r="AF94" s="4" t="e">
        <f t="shared" si="7"/>
        <v>#REF!</v>
      </c>
      <c r="AG94" s="4" t="e">
        <f t="shared" si="8"/>
        <v>#REF!</v>
      </c>
      <c r="AH94" s="5" t="e">
        <f t="shared" si="9"/>
        <v>#VALUE!</v>
      </c>
      <c r="AI94" s="6" t="e">
        <f>RemarksSecond(D94:W94,Details!AQ93:AZ93,#REF!,AH94,$D$5:$W$5)</f>
        <v>#VALUE!</v>
      </c>
    </row>
    <row r="95" spans="1:35" ht="15" customHeight="1" x14ac:dyDescent="0.35">
      <c r="A95" s="1">
        <v>88</v>
      </c>
      <c r="B95" s="3" t="str">
        <f>PROPER(Details!B95)</f>
        <v>Ibeh, Nnamdi Clinton</v>
      </c>
      <c r="C95" s="3" t="str">
        <f>T(Details!C95)</f>
        <v>CMP/20/110662</v>
      </c>
      <c r="D95" s="18"/>
      <c r="E95" s="18"/>
      <c r="F95" s="18"/>
      <c r="G95" s="18"/>
      <c r="H95" s="18"/>
      <c r="I95" s="18"/>
      <c r="J95" s="18"/>
      <c r="K95" s="18"/>
      <c r="L95" s="18"/>
      <c r="M95" s="18"/>
      <c r="N95" s="18"/>
      <c r="O95" s="18"/>
      <c r="P95" s="18"/>
      <c r="Q95" s="18"/>
      <c r="R95" s="18"/>
      <c r="S95" s="18"/>
      <c r="T95" s="18"/>
      <c r="U95" s="18"/>
      <c r="V95" s="18"/>
      <c r="W95" s="18"/>
      <c r="X95" s="2" t="str">
        <f>AllCurCo(Details!AQ94:AZ94)</f>
        <v/>
      </c>
      <c r="Y95" s="4">
        <f>SUM(SumTCL(D95:W95,$D$7:$W$7),Details!BB94)</f>
        <v>0</v>
      </c>
      <c r="Z95" s="4">
        <f>SUM(CurrGP(D95:W95,$D$7:$W$7),Details!BC94)</f>
        <v>0</v>
      </c>
      <c r="AA95" s="5">
        <f t="shared" si="5"/>
        <v>0</v>
      </c>
      <c r="AB95" s="4" t="str">
        <f>SRTSECOND(D95:W95,Details!AQ94:AZ94)</f>
        <v/>
      </c>
      <c r="AC95" s="4" t="e">
        <f>#REF!</f>
        <v>#REF!</v>
      </c>
      <c r="AD95" s="4" t="e">
        <f>#REF!</f>
        <v>#REF!</v>
      </c>
      <c r="AE95" s="5" t="e">
        <f t="shared" si="6"/>
        <v>#VALUE!</v>
      </c>
      <c r="AF95" s="4" t="e">
        <f t="shared" si="7"/>
        <v>#REF!</v>
      </c>
      <c r="AG95" s="4" t="e">
        <f t="shared" si="8"/>
        <v>#REF!</v>
      </c>
      <c r="AH95" s="5" t="e">
        <f t="shared" si="9"/>
        <v>#VALUE!</v>
      </c>
      <c r="AI95" s="6" t="e">
        <f>RemarksSecond(D95:W95,Details!AQ94:AZ94,#REF!,AH95,$D$5:$W$5)</f>
        <v>#VALUE!</v>
      </c>
    </row>
    <row r="96" spans="1:35" ht="15" customHeight="1" x14ac:dyDescent="0.35">
      <c r="A96" s="1">
        <v>89</v>
      </c>
      <c r="B96" s="3" t="str">
        <f>PROPER(Details!B96)</f>
        <v>Ayogu,  Godswill  Uchenna</v>
      </c>
      <c r="C96" s="3" t="str">
        <f>T(Details!C96)</f>
        <v>CMP/20/110669</v>
      </c>
      <c r="D96" s="18"/>
      <c r="E96" s="18"/>
      <c r="F96" s="18"/>
      <c r="G96" s="18"/>
      <c r="H96" s="18"/>
      <c r="I96" s="18"/>
      <c r="J96" s="18"/>
      <c r="K96" s="18"/>
      <c r="L96" s="18"/>
      <c r="M96" s="18"/>
      <c r="N96" s="18"/>
      <c r="O96" s="18"/>
      <c r="P96" s="18"/>
      <c r="Q96" s="18"/>
      <c r="R96" s="18"/>
      <c r="S96" s="18"/>
      <c r="T96" s="18"/>
      <c r="U96" s="18"/>
      <c r="V96" s="18"/>
      <c r="W96" s="18"/>
      <c r="X96" s="2" t="str">
        <f>AllCurCo(Details!AQ95:AZ95)</f>
        <v/>
      </c>
      <c r="Y96" s="4">
        <f>SUM(SumTCL(D96:W96,$D$7:$W$7),Details!BB95)</f>
        <v>0</v>
      </c>
      <c r="Z96" s="4">
        <f>SUM(CurrGP(D96:W96,$D$7:$W$7),Details!BC95)</f>
        <v>0</v>
      </c>
      <c r="AA96" s="5">
        <f t="shared" si="5"/>
        <v>0</v>
      </c>
      <c r="AB96" s="4" t="str">
        <f>SRTSECOND(D96:W96,Details!AQ95:AZ95)</f>
        <v/>
      </c>
      <c r="AC96" s="4" t="e">
        <f>#REF!</f>
        <v>#REF!</v>
      </c>
      <c r="AD96" s="4" t="e">
        <f>#REF!</f>
        <v>#REF!</v>
      </c>
      <c r="AE96" s="5" t="e">
        <f t="shared" si="6"/>
        <v>#VALUE!</v>
      </c>
      <c r="AF96" s="4" t="e">
        <f t="shared" si="7"/>
        <v>#REF!</v>
      </c>
      <c r="AG96" s="4" t="e">
        <f t="shared" si="8"/>
        <v>#REF!</v>
      </c>
      <c r="AH96" s="5" t="e">
        <f t="shared" si="9"/>
        <v>#VALUE!</v>
      </c>
      <c r="AI96" s="6" t="e">
        <f>RemarksSecond(D96:W96,Details!AQ95:AZ95,#REF!,AH96,$D$5:$W$5)</f>
        <v>#VALUE!</v>
      </c>
    </row>
    <row r="97" spans="1:35" ht="15" customHeight="1" x14ac:dyDescent="0.35">
      <c r="A97" s="1">
        <v>90</v>
      </c>
      <c r="B97" s="3" t="str">
        <f>PROPER(Details!B97)</f>
        <v>Okoro, Daniel Odinaka</v>
      </c>
      <c r="C97" s="3" t="str">
        <f>T(Details!C97)</f>
        <v>CMP/20/110687</v>
      </c>
      <c r="D97" s="18"/>
      <c r="E97" s="18"/>
      <c r="F97" s="18"/>
      <c r="G97" s="18"/>
      <c r="H97" s="18"/>
      <c r="I97" s="18"/>
      <c r="J97" s="18"/>
      <c r="K97" s="18"/>
      <c r="L97" s="18"/>
      <c r="M97" s="18"/>
      <c r="N97" s="18"/>
      <c r="O97" s="18"/>
      <c r="P97" s="18"/>
      <c r="Q97" s="18"/>
      <c r="R97" s="18"/>
      <c r="S97" s="18"/>
      <c r="T97" s="18"/>
      <c r="U97" s="18"/>
      <c r="V97" s="18"/>
      <c r="W97" s="18"/>
      <c r="X97" s="2" t="str">
        <f>AllCurCo(Details!AQ96:AZ96)</f>
        <v/>
      </c>
      <c r="Y97" s="4">
        <f>SUM(SumTCL(D97:W97,$D$7:$W$7),Details!BB96)</f>
        <v>0</v>
      </c>
      <c r="Z97" s="4">
        <f>SUM(CurrGP(D97:W97,$D$7:$W$7),Details!BC96)</f>
        <v>0</v>
      </c>
      <c r="AA97" s="5">
        <f t="shared" si="5"/>
        <v>0</v>
      </c>
      <c r="AB97" s="4" t="str">
        <f>SRTSECOND(D97:W97,Details!AQ96:AZ96)</f>
        <v/>
      </c>
      <c r="AC97" s="4" t="e">
        <f>#REF!</f>
        <v>#REF!</v>
      </c>
      <c r="AD97" s="4" t="e">
        <f>#REF!</f>
        <v>#REF!</v>
      </c>
      <c r="AE97" s="5" t="e">
        <f t="shared" si="6"/>
        <v>#VALUE!</v>
      </c>
      <c r="AF97" s="4" t="e">
        <f t="shared" si="7"/>
        <v>#REF!</v>
      </c>
      <c r="AG97" s="4" t="e">
        <f t="shared" si="8"/>
        <v>#REF!</v>
      </c>
      <c r="AH97" s="5" t="e">
        <f t="shared" si="9"/>
        <v>#VALUE!</v>
      </c>
      <c r="AI97" s="6" t="e">
        <f>RemarksSecond(D97:W97,Details!AQ96:AZ96,#REF!,AH97,$D$5:$W$5)</f>
        <v>#VALUE!</v>
      </c>
    </row>
    <row r="98" spans="1:35" ht="15" customHeight="1" x14ac:dyDescent="0.35">
      <c r="A98" s="1">
        <v>91</v>
      </c>
      <c r="B98" s="3" t="str">
        <f>PROPER(Details!B98)</f>
        <v>Ukasoanya,  Sandra Akuyoma</v>
      </c>
      <c r="C98" s="3" t="str">
        <f>T(Details!C98)</f>
        <v>CMP/20/110690</v>
      </c>
      <c r="D98" s="18"/>
      <c r="E98" s="18"/>
      <c r="F98" s="18"/>
      <c r="G98" s="18"/>
      <c r="H98" s="18"/>
      <c r="I98" s="18"/>
      <c r="J98" s="18"/>
      <c r="K98" s="18"/>
      <c r="L98" s="18"/>
      <c r="M98" s="18"/>
      <c r="N98" s="18"/>
      <c r="O98" s="18"/>
      <c r="P98" s="18"/>
      <c r="Q98" s="18"/>
      <c r="R98" s="18"/>
      <c r="S98" s="18"/>
      <c r="T98" s="18"/>
      <c r="U98" s="18"/>
      <c r="V98" s="18"/>
      <c r="W98" s="18"/>
      <c r="X98" s="2" t="str">
        <f>AllCurCo(Details!AQ97:AZ97)</f>
        <v/>
      </c>
      <c r="Y98" s="4">
        <f>SUM(SumTCL(D98:W98,$D$7:$W$7),Details!BB97)</f>
        <v>0</v>
      </c>
      <c r="Z98" s="4">
        <f>SUM(CurrGP(D98:W98,$D$7:$W$7),Details!BC97)</f>
        <v>0</v>
      </c>
      <c r="AA98" s="5">
        <f t="shared" si="5"/>
        <v>0</v>
      </c>
      <c r="AB98" s="4" t="str">
        <f>SRTSECOND(D98:W98,Details!AQ97:AZ97)</f>
        <v/>
      </c>
      <c r="AC98" s="4" t="e">
        <f>#REF!</f>
        <v>#REF!</v>
      </c>
      <c r="AD98" s="4" t="e">
        <f>#REF!</f>
        <v>#REF!</v>
      </c>
      <c r="AE98" s="5" t="e">
        <f t="shared" si="6"/>
        <v>#VALUE!</v>
      </c>
      <c r="AF98" s="4" t="e">
        <f t="shared" si="7"/>
        <v>#REF!</v>
      </c>
      <c r="AG98" s="4" t="e">
        <f t="shared" si="8"/>
        <v>#REF!</v>
      </c>
      <c r="AH98" s="5" t="e">
        <f t="shared" si="9"/>
        <v>#VALUE!</v>
      </c>
      <c r="AI98" s="6" t="e">
        <f>RemarksSecond(D98:W98,Details!AQ97:AZ97,#REF!,AH98,$D$5:$W$5)</f>
        <v>#VALUE!</v>
      </c>
    </row>
    <row r="99" spans="1:35" ht="15" customHeight="1" x14ac:dyDescent="0.35">
      <c r="A99" s="1">
        <v>92</v>
      </c>
      <c r="B99" s="3" t="str">
        <f>PROPER(Details!B99)</f>
        <v xml:space="preserve">Louis, Justice </v>
      </c>
      <c r="C99" s="3" t="str">
        <f>T(Details!C99)</f>
        <v>CMP/20/110692</v>
      </c>
      <c r="D99" s="18"/>
      <c r="E99" s="18"/>
      <c r="F99" s="18"/>
      <c r="G99" s="18"/>
      <c r="H99" s="18"/>
      <c r="I99" s="18"/>
      <c r="J99" s="18"/>
      <c r="K99" s="18"/>
      <c r="L99" s="18"/>
      <c r="M99" s="18"/>
      <c r="N99" s="18"/>
      <c r="O99" s="18"/>
      <c r="P99" s="18"/>
      <c r="Q99" s="18"/>
      <c r="R99" s="18"/>
      <c r="S99" s="18"/>
      <c r="T99" s="18"/>
      <c r="U99" s="18"/>
      <c r="V99" s="18"/>
      <c r="W99" s="18"/>
      <c r="X99" s="2" t="str">
        <f>AllCurCo(Details!AQ98:AZ98)</f>
        <v/>
      </c>
      <c r="Y99" s="4">
        <f>SUM(SumTCL(D99:W99,$D$7:$W$7),Details!BB98)</f>
        <v>0</v>
      </c>
      <c r="Z99" s="4">
        <f>SUM(CurrGP(D99:W99,$D$7:$W$7),Details!BC98)</f>
        <v>0</v>
      </c>
      <c r="AA99" s="5">
        <f t="shared" si="5"/>
        <v>0</v>
      </c>
      <c r="AB99" s="4" t="str">
        <f>SRTSECOND(D99:W99,Details!AQ98:AZ98)</f>
        <v/>
      </c>
      <c r="AC99" s="4" t="e">
        <f>#REF!</f>
        <v>#REF!</v>
      </c>
      <c r="AD99" s="4" t="e">
        <f>#REF!</f>
        <v>#REF!</v>
      </c>
      <c r="AE99" s="5" t="e">
        <f t="shared" si="6"/>
        <v>#VALUE!</v>
      </c>
      <c r="AF99" s="4" t="e">
        <f t="shared" si="7"/>
        <v>#REF!</v>
      </c>
      <c r="AG99" s="4" t="e">
        <f t="shared" si="8"/>
        <v>#REF!</v>
      </c>
      <c r="AH99" s="5" t="e">
        <f t="shared" si="9"/>
        <v>#VALUE!</v>
      </c>
      <c r="AI99" s="6" t="e">
        <f>RemarksSecond(D99:W99,Details!AQ98:AZ98,#REF!,AH99,$D$5:$W$5)</f>
        <v>#VALUE!</v>
      </c>
    </row>
    <row r="100" spans="1:35" ht="15" customHeight="1" x14ac:dyDescent="0.35">
      <c r="A100" s="1">
        <v>93</v>
      </c>
      <c r="B100" s="3" t="str">
        <f>PROPER(Details!B100)</f>
        <v>Igwe, Emmanuel  Chibuzo</v>
      </c>
      <c r="C100" s="3" t="str">
        <f>T(Details!C100)</f>
        <v>CMP/20/110712</v>
      </c>
      <c r="D100" s="18"/>
      <c r="E100" s="18"/>
      <c r="F100" s="18"/>
      <c r="G100" s="18"/>
      <c r="H100" s="18"/>
      <c r="I100" s="18"/>
      <c r="J100" s="18"/>
      <c r="K100" s="18"/>
      <c r="L100" s="18"/>
      <c r="M100" s="18"/>
      <c r="N100" s="18"/>
      <c r="O100" s="18"/>
      <c r="P100" s="18"/>
      <c r="Q100" s="18"/>
      <c r="R100" s="18"/>
      <c r="S100" s="18"/>
      <c r="T100" s="18"/>
      <c r="U100" s="18"/>
      <c r="V100" s="18"/>
      <c r="W100" s="18"/>
      <c r="X100" s="2" t="str">
        <f>AllCurCo(Details!AQ99:AZ99)</f>
        <v/>
      </c>
      <c r="Y100" s="4">
        <f>SUM(SumTCL(D100:W100,$D$7:$W$7),Details!BB99)</f>
        <v>0</v>
      </c>
      <c r="Z100" s="4">
        <f>SUM(CurrGP(D100:W100,$D$7:$W$7),Details!BC99)</f>
        <v>0</v>
      </c>
      <c r="AA100" s="5">
        <f t="shared" si="5"/>
        <v>0</v>
      </c>
      <c r="AB100" s="4" t="str">
        <f>SRTSECOND(D100:W100,Details!AQ99:AZ99)</f>
        <v/>
      </c>
      <c r="AC100" s="4" t="e">
        <f>#REF!</f>
        <v>#REF!</v>
      </c>
      <c r="AD100" s="4" t="e">
        <f>#REF!</f>
        <v>#REF!</v>
      </c>
      <c r="AE100" s="5" t="e">
        <f t="shared" si="6"/>
        <v>#VALUE!</v>
      </c>
      <c r="AF100" s="4" t="e">
        <f t="shared" si="7"/>
        <v>#REF!</v>
      </c>
      <c r="AG100" s="4" t="e">
        <f t="shared" si="8"/>
        <v>#REF!</v>
      </c>
      <c r="AH100" s="5" t="e">
        <f t="shared" si="9"/>
        <v>#VALUE!</v>
      </c>
      <c r="AI100" s="6" t="e">
        <f>RemarksSecond(D100:W100,Details!AQ99:AZ99,#REF!,AH100,$D$5:$W$5)</f>
        <v>#VALUE!</v>
      </c>
    </row>
    <row r="101" spans="1:35" ht="15" customHeight="1" x14ac:dyDescent="0.35">
      <c r="A101" s="1">
        <v>94</v>
      </c>
      <c r="B101" s="3" t="str">
        <f>PROPER(Details!B101)</f>
        <v>Dickson, Precious Chidiebube</v>
      </c>
      <c r="C101" s="3" t="str">
        <f>T(Details!C101)</f>
        <v>CMP/20/110713</v>
      </c>
      <c r="D101" s="18"/>
      <c r="E101" s="18"/>
      <c r="F101" s="18"/>
      <c r="G101" s="18"/>
      <c r="H101" s="18"/>
      <c r="I101" s="18"/>
      <c r="J101" s="18"/>
      <c r="K101" s="18"/>
      <c r="L101" s="18"/>
      <c r="M101" s="18"/>
      <c r="N101" s="18"/>
      <c r="O101" s="18"/>
      <c r="P101" s="18"/>
      <c r="Q101" s="18"/>
      <c r="R101" s="18"/>
      <c r="S101" s="18"/>
      <c r="T101" s="18"/>
      <c r="U101" s="18"/>
      <c r="V101" s="18"/>
      <c r="W101" s="18"/>
      <c r="X101" s="2" t="str">
        <f>AllCurCo(Details!AQ100:AZ100)</f>
        <v/>
      </c>
      <c r="Y101" s="4">
        <f>SUM(SumTCL(D101:W101,$D$7:$W$7),Details!BB100)</f>
        <v>0</v>
      </c>
      <c r="Z101" s="4">
        <f>SUM(CurrGP(D101:W101,$D$7:$W$7),Details!BC100)</f>
        <v>0</v>
      </c>
      <c r="AA101" s="5">
        <f t="shared" si="5"/>
        <v>0</v>
      </c>
      <c r="AB101" s="4" t="str">
        <f>SRTSECOND(D101:W101,Details!AQ100:AZ100)</f>
        <v/>
      </c>
      <c r="AC101" s="4" t="e">
        <f>#REF!</f>
        <v>#REF!</v>
      </c>
      <c r="AD101" s="4" t="e">
        <f>#REF!</f>
        <v>#REF!</v>
      </c>
      <c r="AE101" s="5" t="e">
        <f t="shared" si="6"/>
        <v>#VALUE!</v>
      </c>
      <c r="AF101" s="4" t="e">
        <f t="shared" si="7"/>
        <v>#REF!</v>
      </c>
      <c r="AG101" s="4" t="e">
        <f t="shared" si="8"/>
        <v>#REF!</v>
      </c>
      <c r="AH101" s="5" t="e">
        <f t="shared" si="9"/>
        <v>#VALUE!</v>
      </c>
      <c r="AI101" s="6" t="e">
        <f>RemarksSecond(D101:W101,Details!AQ100:AZ100,#REF!,AH101,$D$5:$W$5)</f>
        <v>#VALUE!</v>
      </c>
    </row>
    <row r="102" spans="1:35" ht="15" customHeight="1" x14ac:dyDescent="0.35">
      <c r="A102" s="1">
        <v>95</v>
      </c>
      <c r="B102" s="3" t="str">
        <f>PROPER(Details!B102)</f>
        <v>Ezenwanne, Chidubem  Ikenna</v>
      </c>
      <c r="C102" s="3" t="str">
        <f>T(Details!C102)</f>
        <v>CMP/20/110725</v>
      </c>
      <c r="D102" s="18"/>
      <c r="E102" s="18"/>
      <c r="F102" s="18"/>
      <c r="G102" s="18"/>
      <c r="H102" s="18"/>
      <c r="I102" s="18"/>
      <c r="J102" s="18"/>
      <c r="K102" s="18"/>
      <c r="L102" s="18"/>
      <c r="M102" s="18"/>
      <c r="N102" s="18"/>
      <c r="O102" s="18"/>
      <c r="P102" s="18"/>
      <c r="Q102" s="18"/>
      <c r="R102" s="18"/>
      <c r="S102" s="18"/>
      <c r="T102" s="18"/>
      <c r="U102" s="18"/>
      <c r="V102" s="18"/>
      <c r="W102" s="18"/>
      <c r="X102" s="2" t="str">
        <f>AllCurCo(Details!AQ101:AZ101)</f>
        <v/>
      </c>
      <c r="Y102" s="4">
        <f>SUM(SumTCL(D102:W102,$D$7:$W$7),Details!BB101)</f>
        <v>0</v>
      </c>
      <c r="Z102" s="4">
        <f>SUM(CurrGP(D102:W102,$D$7:$W$7),Details!BC101)</f>
        <v>0</v>
      </c>
      <c r="AA102" s="5">
        <f t="shared" si="5"/>
        <v>0</v>
      </c>
      <c r="AB102" s="4" t="str">
        <f>SRTSECOND(D102:W102,Details!AQ101:AZ101)</f>
        <v/>
      </c>
      <c r="AC102" s="4" t="e">
        <f>#REF!</f>
        <v>#REF!</v>
      </c>
      <c r="AD102" s="4" t="e">
        <f>#REF!</f>
        <v>#REF!</v>
      </c>
      <c r="AE102" s="5" t="e">
        <f t="shared" si="6"/>
        <v>#VALUE!</v>
      </c>
      <c r="AF102" s="4" t="e">
        <f t="shared" si="7"/>
        <v>#REF!</v>
      </c>
      <c r="AG102" s="4" t="e">
        <f t="shared" si="8"/>
        <v>#REF!</v>
      </c>
      <c r="AH102" s="5" t="e">
        <f t="shared" si="9"/>
        <v>#VALUE!</v>
      </c>
      <c r="AI102" s="6" t="e">
        <f>RemarksSecond(D102:W102,Details!AQ101:AZ101,#REF!,AH102,$D$5:$W$5)</f>
        <v>#VALUE!</v>
      </c>
    </row>
    <row r="103" spans="1:35" ht="15" customHeight="1" x14ac:dyDescent="0.35">
      <c r="A103" s="1">
        <v>96</v>
      </c>
      <c r="B103" s="3" t="str">
        <f>PROPER(Details!B103)</f>
        <v>Uwaoma, Clinton Chimereze</v>
      </c>
      <c r="C103" s="3" t="str">
        <f>T(Details!C103)</f>
        <v>CMP/20/110726</v>
      </c>
      <c r="D103" s="18"/>
      <c r="E103" s="18"/>
      <c r="F103" s="18"/>
      <c r="G103" s="18"/>
      <c r="H103" s="18"/>
      <c r="I103" s="18"/>
      <c r="J103" s="18"/>
      <c r="K103" s="18"/>
      <c r="L103" s="18"/>
      <c r="M103" s="18"/>
      <c r="N103" s="18"/>
      <c r="O103" s="18"/>
      <c r="P103" s="18"/>
      <c r="Q103" s="18"/>
      <c r="R103" s="18"/>
      <c r="S103" s="18"/>
      <c r="T103" s="18"/>
      <c r="U103" s="18"/>
      <c r="V103" s="18"/>
      <c r="W103" s="18"/>
      <c r="X103" s="2" t="str">
        <f>AllCurCo(Details!AQ102:AZ102)</f>
        <v/>
      </c>
      <c r="Y103" s="4">
        <f>SUM(SumTCL(D103:W103,$D$7:$W$7),Details!BB102)</f>
        <v>0</v>
      </c>
      <c r="Z103" s="4">
        <f>SUM(CurrGP(D103:W103,$D$7:$W$7),Details!BC102)</f>
        <v>0</v>
      </c>
      <c r="AA103" s="5">
        <f t="shared" si="5"/>
        <v>0</v>
      </c>
      <c r="AB103" s="4" t="str">
        <f>SRTSECOND(D103:W103,Details!AQ102:AZ102)</f>
        <v/>
      </c>
      <c r="AC103" s="4" t="e">
        <f>#REF!</f>
        <v>#REF!</v>
      </c>
      <c r="AD103" s="4" t="e">
        <f>#REF!</f>
        <v>#REF!</v>
      </c>
      <c r="AE103" s="5" t="e">
        <f t="shared" si="6"/>
        <v>#VALUE!</v>
      </c>
      <c r="AF103" s="4" t="e">
        <f t="shared" si="7"/>
        <v>#REF!</v>
      </c>
      <c r="AG103" s="4" t="e">
        <f t="shared" si="8"/>
        <v>#REF!</v>
      </c>
      <c r="AH103" s="5" t="e">
        <f t="shared" si="9"/>
        <v>#VALUE!</v>
      </c>
      <c r="AI103" s="6" t="e">
        <f>RemarksSecond(D103:W103,Details!AQ102:AZ102,#REF!,AH103,$D$5:$W$5)</f>
        <v>#VALUE!</v>
      </c>
    </row>
    <row r="104" spans="1:35" ht="15" customHeight="1" x14ac:dyDescent="0.35">
      <c r="A104" s="1">
        <v>97</v>
      </c>
      <c r="B104" s="3" t="str">
        <f>PROPER(Details!B104)</f>
        <v xml:space="preserve">Ogenyi,  Martin  Nnamdi </v>
      </c>
      <c r="C104" s="3" t="str">
        <f>T(Details!C104)</f>
        <v>CMP/20/110729</v>
      </c>
      <c r="D104" s="18"/>
      <c r="E104" s="18"/>
      <c r="F104" s="18"/>
      <c r="G104" s="18"/>
      <c r="H104" s="18"/>
      <c r="I104" s="18"/>
      <c r="J104" s="18"/>
      <c r="K104" s="18"/>
      <c r="L104" s="18"/>
      <c r="M104" s="18"/>
      <c r="N104" s="18"/>
      <c r="O104" s="18"/>
      <c r="P104" s="18"/>
      <c r="Q104" s="18"/>
      <c r="R104" s="18"/>
      <c r="S104" s="18"/>
      <c r="T104" s="18"/>
      <c r="U104" s="18"/>
      <c r="V104" s="18"/>
      <c r="W104" s="18"/>
      <c r="X104" s="2" t="str">
        <f>AllCurCo(Details!AQ103:AZ103)</f>
        <v/>
      </c>
      <c r="Y104" s="4">
        <f>SUM(SumTCL(D104:W104,$D$7:$W$7),Details!BB103)</f>
        <v>0</v>
      </c>
      <c r="Z104" s="4">
        <f>SUM(CurrGP(D104:W104,$D$7:$W$7),Details!BC103)</f>
        <v>0</v>
      </c>
      <c r="AA104" s="5">
        <f t="shared" si="5"/>
        <v>0</v>
      </c>
      <c r="AB104" s="4" t="str">
        <f>SRTSECOND(D104:W104,Details!AQ103:AZ103)</f>
        <v/>
      </c>
      <c r="AC104" s="4" t="e">
        <f>#REF!</f>
        <v>#REF!</v>
      </c>
      <c r="AD104" s="4" t="e">
        <f>#REF!</f>
        <v>#REF!</v>
      </c>
      <c r="AE104" s="5" t="e">
        <f t="shared" si="6"/>
        <v>#VALUE!</v>
      </c>
      <c r="AF104" s="4" t="e">
        <f t="shared" si="7"/>
        <v>#REF!</v>
      </c>
      <c r="AG104" s="4" t="e">
        <f t="shared" si="8"/>
        <v>#REF!</v>
      </c>
      <c r="AH104" s="5" t="e">
        <f t="shared" si="9"/>
        <v>#VALUE!</v>
      </c>
      <c r="AI104" s="6" t="e">
        <f>RemarksSecond(D104:W104,Details!AQ103:AZ103,#REF!,AH104,$D$5:$W$5)</f>
        <v>#VALUE!</v>
      </c>
    </row>
    <row r="105" spans="1:35" ht="15" customHeight="1" x14ac:dyDescent="0.35">
      <c r="A105" s="1">
        <v>98</v>
      </c>
      <c r="B105" s="3" t="str">
        <f>PROPER(Details!B105)</f>
        <v>Nwadinobi, Chinemerem Kingsley</v>
      </c>
      <c r="C105" s="3" t="str">
        <f>T(Details!C105)</f>
        <v>CMP/20/110734</v>
      </c>
      <c r="D105" s="18"/>
      <c r="E105" s="18"/>
      <c r="F105" s="18"/>
      <c r="G105" s="18"/>
      <c r="H105" s="18"/>
      <c r="I105" s="18"/>
      <c r="J105" s="18"/>
      <c r="K105" s="18"/>
      <c r="L105" s="18"/>
      <c r="M105" s="18"/>
      <c r="N105" s="18"/>
      <c r="O105" s="18"/>
      <c r="P105" s="18"/>
      <c r="Q105" s="18"/>
      <c r="R105" s="18"/>
      <c r="S105" s="18"/>
      <c r="T105" s="18"/>
      <c r="U105" s="18"/>
      <c r="V105" s="18"/>
      <c r="W105" s="18"/>
      <c r="X105" s="2" t="str">
        <f>AllCurCo(Details!AQ104:AZ104)</f>
        <v/>
      </c>
      <c r="Y105" s="4">
        <f>SUM(SumTCL(D105:W105,$D$7:$W$7),Details!BB104)</f>
        <v>0</v>
      </c>
      <c r="Z105" s="4">
        <f>SUM(CurrGP(D105:W105,$D$7:$W$7),Details!BC104)</f>
        <v>0</v>
      </c>
      <c r="AA105" s="5">
        <f t="shared" si="5"/>
        <v>0</v>
      </c>
      <c r="AB105" s="4" t="str">
        <f>SRTSECOND(D105:W105,Details!AQ104:AZ104)</f>
        <v/>
      </c>
      <c r="AC105" s="4" t="e">
        <f>#REF!</f>
        <v>#REF!</v>
      </c>
      <c r="AD105" s="4" t="e">
        <f>#REF!</f>
        <v>#REF!</v>
      </c>
      <c r="AE105" s="5" t="e">
        <f t="shared" si="6"/>
        <v>#VALUE!</v>
      </c>
      <c r="AF105" s="4" t="e">
        <f t="shared" si="7"/>
        <v>#REF!</v>
      </c>
      <c r="AG105" s="4" t="e">
        <f t="shared" si="8"/>
        <v>#REF!</v>
      </c>
      <c r="AH105" s="5" t="e">
        <f t="shared" si="9"/>
        <v>#VALUE!</v>
      </c>
      <c r="AI105" s="6" t="e">
        <f>RemarksSecond(D105:W105,Details!AQ104:AZ104,#REF!,AH105,$D$5:$W$5)</f>
        <v>#VALUE!</v>
      </c>
    </row>
    <row r="106" spans="1:35" ht="15" customHeight="1" x14ac:dyDescent="0.35">
      <c r="A106" s="1">
        <v>99</v>
      </c>
      <c r="B106" s="3" t="str">
        <f>PROPER(Details!B106)</f>
        <v>Uma, Peniel Ikechi</v>
      </c>
      <c r="C106" s="3" t="str">
        <f>T(Details!C106)</f>
        <v>CMP/20/110761</v>
      </c>
      <c r="D106" s="18"/>
      <c r="E106" s="18"/>
      <c r="F106" s="18"/>
      <c r="G106" s="18"/>
      <c r="H106" s="18"/>
      <c r="I106" s="18"/>
      <c r="J106" s="18"/>
      <c r="K106" s="18"/>
      <c r="L106" s="18"/>
      <c r="M106" s="18"/>
      <c r="N106" s="18"/>
      <c r="O106" s="18"/>
      <c r="P106" s="18"/>
      <c r="Q106" s="18"/>
      <c r="R106" s="18"/>
      <c r="S106" s="18"/>
      <c r="T106" s="18"/>
      <c r="U106" s="18"/>
      <c r="V106" s="18"/>
      <c r="W106" s="18"/>
      <c r="X106" s="2" t="str">
        <f>AllCurCo(Details!AQ105:AZ105)</f>
        <v/>
      </c>
      <c r="Y106" s="4">
        <f>SUM(SumTCL(D106:W106,$D$7:$W$7),Details!BB105)</f>
        <v>0</v>
      </c>
      <c r="Z106" s="4">
        <f>SUM(CurrGP(D106:W106,$D$7:$W$7),Details!BC105)</f>
        <v>0</v>
      </c>
      <c r="AA106" s="5">
        <f t="shared" si="5"/>
        <v>0</v>
      </c>
      <c r="AB106" s="4" t="str">
        <f>SRTSECOND(D106:W106,Details!AQ105:AZ105)</f>
        <v/>
      </c>
      <c r="AC106" s="4" t="e">
        <f>#REF!</f>
        <v>#REF!</v>
      </c>
      <c r="AD106" s="4" t="e">
        <f>#REF!</f>
        <v>#REF!</v>
      </c>
      <c r="AE106" s="5" t="e">
        <f t="shared" si="6"/>
        <v>#VALUE!</v>
      </c>
      <c r="AF106" s="4" t="e">
        <f t="shared" si="7"/>
        <v>#REF!</v>
      </c>
      <c r="AG106" s="4" t="e">
        <f t="shared" si="8"/>
        <v>#REF!</v>
      </c>
      <c r="AH106" s="5" t="e">
        <f t="shared" si="9"/>
        <v>#VALUE!</v>
      </c>
      <c r="AI106" s="6" t="e">
        <f>RemarksSecond(D106:W106,Details!AQ105:AZ105,#REF!,AH106,$D$5:$W$5)</f>
        <v>#VALUE!</v>
      </c>
    </row>
    <row r="107" spans="1:35" ht="15" customHeight="1" x14ac:dyDescent="0.35">
      <c r="A107" s="1">
        <v>100</v>
      </c>
      <c r="B107" s="3" t="str">
        <f>PROPER(Details!B107)</f>
        <v xml:space="preserve">Igbe, Chinedu  Kingsley </v>
      </c>
      <c r="C107" s="3" t="str">
        <f>T(Details!C107)</f>
        <v>CMP/20/110785</v>
      </c>
      <c r="D107" s="18"/>
      <c r="E107" s="18"/>
      <c r="F107" s="18"/>
      <c r="G107" s="18"/>
      <c r="H107" s="18"/>
      <c r="I107" s="18"/>
      <c r="J107" s="18"/>
      <c r="K107" s="18"/>
      <c r="L107" s="18"/>
      <c r="M107" s="18"/>
      <c r="N107" s="18"/>
      <c r="O107" s="18"/>
      <c r="P107" s="18"/>
      <c r="Q107" s="18"/>
      <c r="R107" s="18"/>
      <c r="S107" s="18"/>
      <c r="T107" s="18"/>
      <c r="U107" s="18"/>
      <c r="V107" s="18"/>
      <c r="W107" s="18"/>
      <c r="X107" s="2" t="str">
        <f>AllCurCo(Details!AQ106:AZ106)</f>
        <v/>
      </c>
      <c r="Y107" s="4">
        <f>SUM(SumTCL(D107:W107,$D$7:$W$7),Details!BB106)</f>
        <v>0</v>
      </c>
      <c r="Z107" s="4">
        <f>SUM(CurrGP(D107:W107,$D$7:$W$7),Details!BC106)</f>
        <v>0</v>
      </c>
      <c r="AA107" s="5">
        <f t="shared" si="5"/>
        <v>0</v>
      </c>
      <c r="AB107" s="4" t="str">
        <f>SRTSECOND(D107:W107,Details!AQ106:AZ106)</f>
        <v/>
      </c>
      <c r="AC107" s="4" t="e">
        <f>#REF!</f>
        <v>#REF!</v>
      </c>
      <c r="AD107" s="4" t="e">
        <f>#REF!</f>
        <v>#REF!</v>
      </c>
      <c r="AE107" s="5" t="e">
        <f t="shared" si="6"/>
        <v>#VALUE!</v>
      </c>
      <c r="AF107" s="4" t="e">
        <f t="shared" si="7"/>
        <v>#REF!</v>
      </c>
      <c r="AG107" s="4" t="e">
        <f t="shared" si="8"/>
        <v>#REF!</v>
      </c>
      <c r="AH107" s="5" t="e">
        <f t="shared" si="9"/>
        <v>#VALUE!</v>
      </c>
      <c r="AI107" s="6" t="e">
        <f>RemarksSecond(D107:W107,Details!AQ106:AZ106,#REF!,AH107,$D$5:$W$5)</f>
        <v>#VALUE!</v>
      </c>
    </row>
    <row r="108" spans="1:35" ht="15" customHeight="1" x14ac:dyDescent="0.35">
      <c r="A108" s="1">
        <v>101</v>
      </c>
      <c r="B108" s="3" t="str">
        <f>PROPER(Details!B108)</f>
        <v xml:space="preserve">Ezenwata, Destiny Chimereucheya </v>
      </c>
      <c r="C108" s="3" t="str">
        <f>T(Details!C108)</f>
        <v>CMP/20/110789</v>
      </c>
      <c r="D108" s="18"/>
      <c r="E108" s="18"/>
      <c r="F108" s="18"/>
      <c r="G108" s="18"/>
      <c r="H108" s="18"/>
      <c r="I108" s="18"/>
      <c r="J108" s="18"/>
      <c r="K108" s="18"/>
      <c r="L108" s="18"/>
      <c r="M108" s="18"/>
      <c r="N108" s="18"/>
      <c r="O108" s="18"/>
      <c r="P108" s="18"/>
      <c r="Q108" s="18"/>
      <c r="R108" s="18"/>
      <c r="S108" s="18"/>
      <c r="T108" s="18"/>
      <c r="U108" s="18"/>
      <c r="V108" s="18"/>
      <c r="W108" s="18"/>
      <c r="X108" s="2" t="str">
        <f>AllCurCo(Details!AQ107:AZ107)</f>
        <v/>
      </c>
      <c r="Y108" s="4">
        <f>SUM(SumTCL(D108:W108,$D$7:$W$7),Details!BB107)</f>
        <v>0</v>
      </c>
      <c r="Z108" s="4">
        <f>SUM(CurrGP(D108:W108,$D$7:$W$7),Details!BC107)</f>
        <v>0</v>
      </c>
      <c r="AA108" s="5">
        <f t="shared" si="5"/>
        <v>0</v>
      </c>
      <c r="AB108" s="4" t="str">
        <f>SRTSECOND(D108:W108,Details!AQ107:AZ107)</f>
        <v/>
      </c>
      <c r="AC108" s="4" t="e">
        <f>#REF!</f>
        <v>#REF!</v>
      </c>
      <c r="AD108" s="4" t="e">
        <f>#REF!</f>
        <v>#REF!</v>
      </c>
      <c r="AE108" s="5" t="e">
        <f t="shared" si="6"/>
        <v>#VALUE!</v>
      </c>
      <c r="AF108" s="4" t="e">
        <f t="shared" si="7"/>
        <v>#REF!</v>
      </c>
      <c r="AG108" s="4" t="e">
        <f t="shared" si="8"/>
        <v>#REF!</v>
      </c>
      <c r="AH108" s="5" t="e">
        <f t="shared" si="9"/>
        <v>#VALUE!</v>
      </c>
      <c r="AI108" s="6" t="e">
        <f>RemarksSecond(D108:W108,Details!AQ107:AZ107,#REF!,AH108,$D$5:$W$5)</f>
        <v>#VALUE!</v>
      </c>
    </row>
    <row r="109" spans="1:35" ht="15" customHeight="1" x14ac:dyDescent="0.35">
      <c r="A109" s="1">
        <v>102</v>
      </c>
      <c r="B109" s="3" t="str">
        <f>PROPER(Details!B109)</f>
        <v xml:space="preserve">Gabriel, Chukwudi </v>
      </c>
      <c r="C109" s="3" t="str">
        <f>T(Details!C109)</f>
        <v>CMP/20/110800</v>
      </c>
      <c r="D109" s="18"/>
      <c r="E109" s="18"/>
      <c r="F109" s="18"/>
      <c r="G109" s="18"/>
      <c r="H109" s="18"/>
      <c r="I109" s="18"/>
      <c r="J109" s="18"/>
      <c r="K109" s="18"/>
      <c r="L109" s="18"/>
      <c r="M109" s="18"/>
      <c r="N109" s="18"/>
      <c r="O109" s="18"/>
      <c r="P109" s="18"/>
      <c r="Q109" s="18"/>
      <c r="R109" s="18"/>
      <c r="S109" s="18"/>
      <c r="T109" s="18"/>
      <c r="U109" s="18"/>
      <c r="V109" s="18"/>
      <c r="W109" s="18"/>
      <c r="X109" s="2" t="str">
        <f>AllCurCo(Details!AQ108:AZ108)</f>
        <v/>
      </c>
      <c r="Y109" s="4">
        <f>SUM(SumTCL(D109:W109,$D$7:$W$7),Details!BB108)</f>
        <v>0</v>
      </c>
      <c r="Z109" s="4">
        <f>SUM(CurrGP(D109:W109,$D$7:$W$7),Details!BC108)</f>
        <v>0</v>
      </c>
      <c r="AA109" s="5">
        <f t="shared" si="5"/>
        <v>0</v>
      </c>
      <c r="AB109" s="4" t="str">
        <f>SRTSECOND(D109:W109,Details!AQ108:AZ108)</f>
        <v/>
      </c>
      <c r="AC109" s="4" t="e">
        <f>#REF!</f>
        <v>#REF!</v>
      </c>
      <c r="AD109" s="4" t="e">
        <f>#REF!</f>
        <v>#REF!</v>
      </c>
      <c r="AE109" s="5" t="e">
        <f t="shared" si="6"/>
        <v>#VALUE!</v>
      </c>
      <c r="AF109" s="4" t="e">
        <f t="shared" si="7"/>
        <v>#REF!</v>
      </c>
      <c r="AG109" s="4" t="e">
        <f t="shared" si="8"/>
        <v>#REF!</v>
      </c>
      <c r="AH109" s="5" t="e">
        <f t="shared" si="9"/>
        <v>#VALUE!</v>
      </c>
      <c r="AI109" s="6" t="e">
        <f>RemarksSecond(D109:W109,Details!AQ108:AZ108,#REF!,AH109,$D$5:$W$5)</f>
        <v>#VALUE!</v>
      </c>
    </row>
    <row r="110" spans="1:35" ht="15" customHeight="1" x14ac:dyDescent="0.35">
      <c r="A110" s="1">
        <v>103</v>
      </c>
      <c r="B110" s="3" t="str">
        <f>PROPER(Details!B110)</f>
        <v>Dickson, Victor Akachukwu</v>
      </c>
      <c r="C110" s="3" t="str">
        <f>T(Details!C110)</f>
        <v>CMP/20/110805</v>
      </c>
      <c r="D110" s="18"/>
      <c r="E110" s="18"/>
      <c r="F110" s="18"/>
      <c r="G110" s="18"/>
      <c r="H110" s="18"/>
      <c r="I110" s="18"/>
      <c r="J110" s="18"/>
      <c r="K110" s="18"/>
      <c r="L110" s="18"/>
      <c r="M110" s="18"/>
      <c r="N110" s="18"/>
      <c r="O110" s="18"/>
      <c r="P110" s="18"/>
      <c r="Q110" s="18"/>
      <c r="R110" s="18"/>
      <c r="S110" s="18"/>
      <c r="T110" s="18"/>
      <c r="U110" s="18"/>
      <c r="V110" s="18"/>
      <c r="W110" s="18"/>
      <c r="X110" s="2" t="str">
        <f>AllCurCo(Details!AQ109:AZ109)</f>
        <v/>
      </c>
      <c r="Y110" s="4">
        <f>SUM(SumTCL(D110:W110,$D$7:$W$7),Details!BB109)</f>
        <v>0</v>
      </c>
      <c r="Z110" s="4">
        <f>SUM(CurrGP(D110:W110,$D$7:$W$7),Details!BC109)</f>
        <v>0</v>
      </c>
      <c r="AA110" s="5">
        <f t="shared" si="5"/>
        <v>0</v>
      </c>
      <c r="AB110" s="4" t="str">
        <f>SRTSECOND(D110:W110,Details!AQ109:AZ109)</f>
        <v/>
      </c>
      <c r="AC110" s="4" t="e">
        <f>#REF!</f>
        <v>#REF!</v>
      </c>
      <c r="AD110" s="4" t="e">
        <f>#REF!</f>
        <v>#REF!</v>
      </c>
      <c r="AE110" s="5" t="e">
        <f t="shared" si="6"/>
        <v>#VALUE!</v>
      </c>
      <c r="AF110" s="4" t="e">
        <f t="shared" si="7"/>
        <v>#REF!</v>
      </c>
      <c r="AG110" s="4" t="e">
        <f t="shared" si="8"/>
        <v>#REF!</v>
      </c>
      <c r="AH110" s="5" t="e">
        <f t="shared" si="9"/>
        <v>#VALUE!</v>
      </c>
      <c r="AI110" s="6" t="e">
        <f>RemarksSecond(D110:W110,Details!AQ109:AZ109,#REF!,AH110,$D$5:$W$5)</f>
        <v>#VALUE!</v>
      </c>
    </row>
    <row r="111" spans="1:35" ht="15" customHeight="1" x14ac:dyDescent="0.35">
      <c r="A111" s="1">
        <v>104</v>
      </c>
      <c r="B111" s="3" t="str">
        <f>PROPER(Details!B111)</f>
        <v xml:space="preserve">Aniemeka,  Isaac Chukwuebuka </v>
      </c>
      <c r="C111" s="3" t="str">
        <f>T(Details!C111)</f>
        <v>CMP/20/110807</v>
      </c>
      <c r="D111" s="18"/>
      <c r="E111" s="18"/>
      <c r="F111" s="18"/>
      <c r="G111" s="18"/>
      <c r="H111" s="18"/>
      <c r="I111" s="18"/>
      <c r="J111" s="18"/>
      <c r="K111" s="18"/>
      <c r="L111" s="18"/>
      <c r="M111" s="18"/>
      <c r="N111" s="18"/>
      <c r="O111" s="18"/>
      <c r="P111" s="18"/>
      <c r="Q111" s="18"/>
      <c r="R111" s="18"/>
      <c r="S111" s="18"/>
      <c r="T111" s="18"/>
      <c r="U111" s="18"/>
      <c r="V111" s="18"/>
      <c r="W111" s="18"/>
      <c r="X111" s="2" t="str">
        <f>AllCurCo(Details!AQ110:AZ110)</f>
        <v/>
      </c>
      <c r="Y111" s="4">
        <f>SUM(SumTCL(D111:W111,$D$7:$W$7),Details!BB110)</f>
        <v>0</v>
      </c>
      <c r="Z111" s="4">
        <f>SUM(CurrGP(D111:W111,$D$7:$W$7),Details!BC110)</f>
        <v>0</v>
      </c>
      <c r="AA111" s="5">
        <f t="shared" si="5"/>
        <v>0</v>
      </c>
      <c r="AB111" s="4" t="str">
        <f>SRTSECOND(D111:W111,Details!AQ110:AZ110)</f>
        <v/>
      </c>
      <c r="AC111" s="4" t="e">
        <f>#REF!</f>
        <v>#REF!</v>
      </c>
      <c r="AD111" s="4" t="e">
        <f>#REF!</f>
        <v>#REF!</v>
      </c>
      <c r="AE111" s="5" t="e">
        <f t="shared" si="6"/>
        <v>#VALUE!</v>
      </c>
      <c r="AF111" s="4" t="e">
        <f t="shared" si="7"/>
        <v>#REF!</v>
      </c>
      <c r="AG111" s="4" t="e">
        <f t="shared" si="8"/>
        <v>#REF!</v>
      </c>
      <c r="AH111" s="5" t="e">
        <f t="shared" si="9"/>
        <v>#VALUE!</v>
      </c>
      <c r="AI111" s="6" t="e">
        <f>RemarksSecond(D111:W111,Details!AQ110:AZ110,#REF!,AH111,$D$5:$W$5)</f>
        <v>#VALUE!</v>
      </c>
    </row>
    <row r="112" spans="1:35" ht="15" customHeight="1" x14ac:dyDescent="0.35">
      <c r="A112" s="1">
        <v>105</v>
      </c>
      <c r="B112" s="3" t="str">
        <f>PROPER(Details!B112)</f>
        <v>Okoli, Victor Chukwubuikem</v>
      </c>
      <c r="C112" s="3" t="str">
        <f>T(Details!C112)</f>
        <v>CMP/20/110812</v>
      </c>
      <c r="D112" s="18"/>
      <c r="E112" s="18"/>
      <c r="F112" s="18"/>
      <c r="G112" s="18"/>
      <c r="H112" s="18"/>
      <c r="I112" s="18"/>
      <c r="J112" s="18"/>
      <c r="K112" s="18"/>
      <c r="L112" s="18"/>
      <c r="M112" s="18"/>
      <c r="N112" s="18"/>
      <c r="O112" s="18"/>
      <c r="P112" s="18"/>
      <c r="Q112" s="18"/>
      <c r="R112" s="18"/>
      <c r="S112" s="18"/>
      <c r="T112" s="18"/>
      <c r="U112" s="18"/>
      <c r="V112" s="18"/>
      <c r="W112" s="18"/>
      <c r="X112" s="2" t="str">
        <f>AllCurCo(Details!AQ111:AZ111)</f>
        <v/>
      </c>
      <c r="Y112" s="4">
        <f>SUM(SumTCL(D112:W112,$D$7:$W$7),Details!BB111)</f>
        <v>0</v>
      </c>
      <c r="Z112" s="4">
        <f>SUM(CurrGP(D112:W112,$D$7:$W$7),Details!BC111)</f>
        <v>0</v>
      </c>
      <c r="AA112" s="5">
        <f t="shared" si="5"/>
        <v>0</v>
      </c>
      <c r="AB112" s="4" t="str">
        <f>SRTSECOND(D112:W112,Details!AQ111:AZ111)</f>
        <v/>
      </c>
      <c r="AC112" s="4" t="e">
        <f>#REF!</f>
        <v>#REF!</v>
      </c>
      <c r="AD112" s="4" t="e">
        <f>#REF!</f>
        <v>#REF!</v>
      </c>
      <c r="AE112" s="5" t="e">
        <f t="shared" si="6"/>
        <v>#VALUE!</v>
      </c>
      <c r="AF112" s="4" t="e">
        <f t="shared" si="7"/>
        <v>#REF!</v>
      </c>
      <c r="AG112" s="4" t="e">
        <f t="shared" si="8"/>
        <v>#REF!</v>
      </c>
      <c r="AH112" s="5" t="e">
        <f t="shared" si="9"/>
        <v>#VALUE!</v>
      </c>
      <c r="AI112" s="6" t="e">
        <f>RemarksSecond(D112:W112,Details!AQ111:AZ111,#REF!,AH112,$D$5:$W$5)</f>
        <v>#VALUE!</v>
      </c>
    </row>
    <row r="113" spans="1:35" ht="15" customHeight="1" x14ac:dyDescent="0.35">
      <c r="A113" s="1">
        <v>106</v>
      </c>
      <c r="B113" s="3" t="str">
        <f>PROPER(Details!B113)</f>
        <v>Ezondu, Nkemakolam Godswill</v>
      </c>
      <c r="C113" s="3" t="str">
        <f>T(Details!C113)</f>
        <v>CMP/20/110815</v>
      </c>
      <c r="D113" s="18"/>
      <c r="E113" s="18"/>
      <c r="F113" s="18"/>
      <c r="G113" s="18"/>
      <c r="H113" s="18"/>
      <c r="I113" s="18"/>
      <c r="J113" s="18"/>
      <c r="K113" s="18"/>
      <c r="L113" s="18"/>
      <c r="M113" s="18"/>
      <c r="N113" s="18"/>
      <c r="O113" s="18"/>
      <c r="P113" s="18"/>
      <c r="Q113" s="18"/>
      <c r="R113" s="18"/>
      <c r="S113" s="18"/>
      <c r="T113" s="18"/>
      <c r="U113" s="18"/>
      <c r="V113" s="18"/>
      <c r="W113" s="18"/>
      <c r="X113" s="2" t="str">
        <f>AllCurCo(Details!AQ112:AZ112)</f>
        <v/>
      </c>
      <c r="Y113" s="4">
        <f>SUM(SumTCL(D113:W113,$D$7:$W$7),Details!BB112)</f>
        <v>0</v>
      </c>
      <c r="Z113" s="4">
        <f>SUM(CurrGP(D113:W113,$D$7:$W$7),Details!BC112)</f>
        <v>0</v>
      </c>
      <c r="AA113" s="5">
        <f t="shared" si="5"/>
        <v>0</v>
      </c>
      <c r="AB113" s="4" t="str">
        <f>SRTSECOND(D113:W113,Details!AQ112:AZ112)</f>
        <v/>
      </c>
      <c r="AC113" s="4" t="e">
        <f>#REF!</f>
        <v>#REF!</v>
      </c>
      <c r="AD113" s="4" t="e">
        <f>#REF!</f>
        <v>#REF!</v>
      </c>
      <c r="AE113" s="5" t="e">
        <f t="shared" si="6"/>
        <v>#VALUE!</v>
      </c>
      <c r="AF113" s="4" t="e">
        <f t="shared" si="7"/>
        <v>#REF!</v>
      </c>
      <c r="AG113" s="4" t="e">
        <f t="shared" si="8"/>
        <v>#REF!</v>
      </c>
      <c r="AH113" s="5" t="e">
        <f t="shared" si="9"/>
        <v>#VALUE!</v>
      </c>
      <c r="AI113" s="6" t="e">
        <f>RemarksSecond(D113:W113,Details!AQ112:AZ112,#REF!,AH113,$D$5:$W$5)</f>
        <v>#VALUE!</v>
      </c>
    </row>
    <row r="114" spans="1:35" ht="15" customHeight="1" x14ac:dyDescent="0.35">
      <c r="A114" s="1">
        <v>107</v>
      </c>
      <c r="B114" s="3" t="str">
        <f>PROPER(Details!B114)</f>
        <v>Okonkwo, Christian Chuka</v>
      </c>
      <c r="C114" s="3" t="str">
        <f>T(Details!C114)</f>
        <v>CMP/20/110816</v>
      </c>
      <c r="D114" s="18"/>
      <c r="E114" s="18"/>
      <c r="F114" s="18"/>
      <c r="G114" s="18"/>
      <c r="H114" s="18"/>
      <c r="I114" s="18"/>
      <c r="J114" s="18"/>
      <c r="K114" s="18"/>
      <c r="L114" s="18"/>
      <c r="M114" s="18"/>
      <c r="N114" s="18"/>
      <c r="O114" s="18"/>
      <c r="P114" s="18"/>
      <c r="Q114" s="18"/>
      <c r="R114" s="18"/>
      <c r="S114" s="18"/>
      <c r="T114" s="18"/>
      <c r="U114" s="18"/>
      <c r="V114" s="18"/>
      <c r="W114" s="18"/>
      <c r="X114" s="2" t="str">
        <f>AllCurCo(Details!AQ113:AZ113)</f>
        <v/>
      </c>
      <c r="Y114" s="4">
        <f>SUM(SumTCL(D114:W114,$D$7:$W$7),Details!BB113)</f>
        <v>0</v>
      </c>
      <c r="Z114" s="4">
        <f>SUM(CurrGP(D114:W114,$D$7:$W$7),Details!BC113)</f>
        <v>0</v>
      </c>
      <c r="AA114" s="5">
        <f t="shared" si="5"/>
        <v>0</v>
      </c>
      <c r="AB114" s="4" t="str">
        <f>SRTSECOND(D114:W114,Details!AQ113:AZ113)</f>
        <v/>
      </c>
      <c r="AC114" s="4" t="e">
        <f>#REF!</f>
        <v>#REF!</v>
      </c>
      <c r="AD114" s="4" t="e">
        <f>#REF!</f>
        <v>#REF!</v>
      </c>
      <c r="AE114" s="5" t="e">
        <f t="shared" si="6"/>
        <v>#VALUE!</v>
      </c>
      <c r="AF114" s="4" t="e">
        <f t="shared" si="7"/>
        <v>#REF!</v>
      </c>
      <c r="AG114" s="4" t="e">
        <f t="shared" si="8"/>
        <v>#REF!</v>
      </c>
      <c r="AH114" s="5" t="e">
        <f t="shared" si="9"/>
        <v>#VALUE!</v>
      </c>
      <c r="AI114" s="6" t="e">
        <f>RemarksSecond(D114:W114,Details!AQ113:AZ113,#REF!,AH114,$D$5:$W$5)</f>
        <v>#VALUE!</v>
      </c>
    </row>
    <row r="115" spans="1:35" ht="15" customHeight="1" x14ac:dyDescent="0.35">
      <c r="A115" s="1">
        <v>108</v>
      </c>
      <c r="B115" s="3" t="str">
        <f>PROPER(Details!B115)</f>
        <v>James,  Chetachi Paul</v>
      </c>
      <c r="C115" s="3" t="str">
        <f>T(Details!C115)</f>
        <v>CMP/20/110830</v>
      </c>
      <c r="D115" s="18"/>
      <c r="E115" s="18"/>
      <c r="F115" s="18"/>
      <c r="G115" s="18"/>
      <c r="H115" s="18"/>
      <c r="I115" s="18"/>
      <c r="J115" s="18"/>
      <c r="K115" s="18"/>
      <c r="L115" s="18"/>
      <c r="M115" s="18"/>
      <c r="N115" s="18"/>
      <c r="O115" s="18"/>
      <c r="P115" s="18"/>
      <c r="Q115" s="18"/>
      <c r="R115" s="18"/>
      <c r="S115" s="18"/>
      <c r="T115" s="18"/>
      <c r="U115" s="18"/>
      <c r="V115" s="18"/>
      <c r="W115" s="18"/>
      <c r="X115" s="2" t="str">
        <f>AllCurCo(Details!AQ114:AZ114)</f>
        <v/>
      </c>
      <c r="Y115" s="4">
        <f>SUM(SumTCL(D115:W115,$D$7:$W$7),Details!BB114)</f>
        <v>0</v>
      </c>
      <c r="Z115" s="4">
        <f>SUM(CurrGP(D115:W115,$D$7:$W$7),Details!BC114)</f>
        <v>0</v>
      </c>
      <c r="AA115" s="5">
        <f t="shared" si="5"/>
        <v>0</v>
      </c>
      <c r="AB115" s="4" t="str">
        <f>SRTSECOND(D115:W115,Details!AQ114:AZ114)</f>
        <v/>
      </c>
      <c r="AC115" s="4" t="e">
        <f>#REF!</f>
        <v>#REF!</v>
      </c>
      <c r="AD115" s="4" t="e">
        <f>#REF!</f>
        <v>#REF!</v>
      </c>
      <c r="AE115" s="5" t="e">
        <f t="shared" si="6"/>
        <v>#VALUE!</v>
      </c>
      <c r="AF115" s="4" t="e">
        <f t="shared" si="7"/>
        <v>#REF!</v>
      </c>
      <c r="AG115" s="4" t="e">
        <f t="shared" si="8"/>
        <v>#REF!</v>
      </c>
      <c r="AH115" s="5" t="e">
        <f t="shared" si="9"/>
        <v>#VALUE!</v>
      </c>
      <c r="AI115" s="6" t="e">
        <f>RemarksSecond(D115:W115,Details!AQ114:AZ114,#REF!,AH115,$D$5:$W$5)</f>
        <v>#VALUE!</v>
      </c>
    </row>
    <row r="116" spans="1:35" ht="15" customHeight="1" x14ac:dyDescent="0.35">
      <c r="A116" s="1">
        <v>109</v>
      </c>
      <c r="B116" s="3" t="str">
        <f>PROPER(Details!B116)</f>
        <v>Onyekele, Chigozie</v>
      </c>
      <c r="C116" s="3" t="str">
        <f>T(Details!C116)</f>
        <v>CMP/20/110838</v>
      </c>
      <c r="D116" s="18"/>
      <c r="E116" s="18"/>
      <c r="F116" s="18"/>
      <c r="G116" s="18"/>
      <c r="H116" s="18"/>
      <c r="I116" s="18"/>
      <c r="J116" s="18"/>
      <c r="K116" s="18"/>
      <c r="L116" s="18"/>
      <c r="M116" s="18"/>
      <c r="N116" s="18"/>
      <c r="O116" s="18"/>
      <c r="P116" s="18"/>
      <c r="Q116" s="18"/>
      <c r="R116" s="18"/>
      <c r="S116" s="18"/>
      <c r="T116" s="18"/>
      <c r="U116" s="18"/>
      <c r="V116" s="18"/>
      <c r="W116" s="18"/>
      <c r="X116" s="2" t="str">
        <f>AllCurCo(Details!AQ115:AZ115)</f>
        <v/>
      </c>
      <c r="Y116" s="4">
        <f>SUM(SumTCL(D116:W116,$D$7:$W$7),Details!BB115)</f>
        <v>0</v>
      </c>
      <c r="Z116" s="4">
        <f>SUM(CurrGP(D116:W116,$D$7:$W$7),Details!BC115)</f>
        <v>0</v>
      </c>
      <c r="AA116" s="5">
        <f t="shared" si="5"/>
        <v>0</v>
      </c>
      <c r="AB116" s="4" t="str">
        <f>SRTSECOND(D116:W116,Details!AQ115:AZ115)</f>
        <v/>
      </c>
      <c r="AC116" s="4" t="e">
        <f>#REF!</f>
        <v>#REF!</v>
      </c>
      <c r="AD116" s="4" t="e">
        <f>#REF!</f>
        <v>#REF!</v>
      </c>
      <c r="AE116" s="5" t="e">
        <f t="shared" si="6"/>
        <v>#VALUE!</v>
      </c>
      <c r="AF116" s="4" t="e">
        <f t="shared" si="7"/>
        <v>#REF!</v>
      </c>
      <c r="AG116" s="4" t="e">
        <f t="shared" si="8"/>
        <v>#REF!</v>
      </c>
      <c r="AH116" s="5" t="e">
        <f t="shared" si="9"/>
        <v>#VALUE!</v>
      </c>
      <c r="AI116" s="6" t="e">
        <f>RemarksSecond(D116:W116,Details!AQ115:AZ115,#REF!,AH116,$D$5:$W$5)</f>
        <v>#VALUE!</v>
      </c>
    </row>
    <row r="117" spans="1:35" ht="15" customHeight="1" x14ac:dyDescent="0.35">
      <c r="A117" s="1">
        <v>110</v>
      </c>
      <c r="B117" s="3" t="str">
        <f>PROPER(Details!B117)</f>
        <v>Chukwuemeka, Godson</v>
      </c>
      <c r="C117" s="3" t="str">
        <f>T(Details!C117)</f>
        <v>CMP/20/110850</v>
      </c>
      <c r="D117" s="18"/>
      <c r="E117" s="18"/>
      <c r="F117" s="18"/>
      <c r="G117" s="18"/>
      <c r="H117" s="18"/>
      <c r="I117" s="18"/>
      <c r="J117" s="18"/>
      <c r="K117" s="18"/>
      <c r="L117" s="18"/>
      <c r="M117" s="18"/>
      <c r="N117" s="18"/>
      <c r="O117" s="18"/>
      <c r="P117" s="18"/>
      <c r="Q117" s="18"/>
      <c r="R117" s="18"/>
      <c r="S117" s="18"/>
      <c r="T117" s="18"/>
      <c r="U117" s="18"/>
      <c r="V117" s="18"/>
      <c r="W117" s="18"/>
      <c r="X117" s="2" t="str">
        <f>AllCurCo(Details!AQ116:AZ116)</f>
        <v/>
      </c>
      <c r="Y117" s="4">
        <f>SUM(SumTCL(D117:W117,$D$7:$W$7),Details!BB116)</f>
        <v>0</v>
      </c>
      <c r="Z117" s="4">
        <f>SUM(CurrGP(D117:W117,$D$7:$W$7),Details!BC116)</f>
        <v>0</v>
      </c>
      <c r="AA117" s="5">
        <f t="shared" si="5"/>
        <v>0</v>
      </c>
      <c r="AB117" s="4" t="str">
        <f>SRTSECOND(D117:W117,Details!AQ116:AZ116)</f>
        <v/>
      </c>
      <c r="AC117" s="4" t="e">
        <f>#REF!</f>
        <v>#REF!</v>
      </c>
      <c r="AD117" s="4" t="e">
        <f>#REF!</f>
        <v>#REF!</v>
      </c>
      <c r="AE117" s="5" t="e">
        <f t="shared" si="6"/>
        <v>#VALUE!</v>
      </c>
      <c r="AF117" s="4" t="e">
        <f t="shared" si="7"/>
        <v>#REF!</v>
      </c>
      <c r="AG117" s="4" t="e">
        <f t="shared" si="8"/>
        <v>#REF!</v>
      </c>
      <c r="AH117" s="5" t="e">
        <f t="shared" si="9"/>
        <v>#VALUE!</v>
      </c>
      <c r="AI117" s="6" t="e">
        <f>RemarksSecond(D117:W117,Details!AQ116:AZ116,#REF!,AH117,$D$5:$W$5)</f>
        <v>#VALUE!</v>
      </c>
    </row>
    <row r="118" spans="1:35" ht="15" customHeight="1" x14ac:dyDescent="0.35">
      <c r="A118" s="1">
        <v>111</v>
      </c>
      <c r="B118" s="3" t="str">
        <f>PROPER(Details!B118)</f>
        <v xml:space="preserve">Ukairo,  Sadiq Promise </v>
      </c>
      <c r="C118" s="3" t="str">
        <f>T(Details!C118)</f>
        <v>CMP/20/110854</v>
      </c>
      <c r="D118" s="18"/>
      <c r="E118" s="18"/>
      <c r="F118" s="18"/>
      <c r="G118" s="18"/>
      <c r="H118" s="18"/>
      <c r="I118" s="18"/>
      <c r="J118" s="18"/>
      <c r="K118" s="18"/>
      <c r="L118" s="18"/>
      <c r="M118" s="18"/>
      <c r="N118" s="18"/>
      <c r="O118" s="18"/>
      <c r="P118" s="18"/>
      <c r="Q118" s="18"/>
      <c r="R118" s="18"/>
      <c r="S118" s="18"/>
      <c r="T118" s="18"/>
      <c r="U118" s="18"/>
      <c r="V118" s="18"/>
      <c r="W118" s="18"/>
      <c r="X118" s="2" t="str">
        <f>AllCurCo(Details!AQ117:AZ117)</f>
        <v/>
      </c>
      <c r="Y118" s="4">
        <f>SUM(SumTCL(D118:W118,$D$7:$W$7),Details!BB117)</f>
        <v>0</v>
      </c>
      <c r="Z118" s="4">
        <f>SUM(CurrGP(D118:W118,$D$7:$W$7),Details!BC117)</f>
        <v>0</v>
      </c>
      <c r="AA118" s="5">
        <f t="shared" si="5"/>
        <v>0</v>
      </c>
      <c r="AB118" s="4" t="str">
        <f>SRTSECOND(D118:W118,Details!AQ117:AZ117)</f>
        <v/>
      </c>
      <c r="AC118" s="4" t="e">
        <f>#REF!</f>
        <v>#REF!</v>
      </c>
      <c r="AD118" s="4" t="e">
        <f>#REF!</f>
        <v>#REF!</v>
      </c>
      <c r="AE118" s="5" t="e">
        <f t="shared" si="6"/>
        <v>#VALUE!</v>
      </c>
      <c r="AF118" s="4" t="e">
        <f t="shared" si="7"/>
        <v>#REF!</v>
      </c>
      <c r="AG118" s="4" t="e">
        <f t="shared" si="8"/>
        <v>#REF!</v>
      </c>
      <c r="AH118" s="5" t="e">
        <f t="shared" si="9"/>
        <v>#VALUE!</v>
      </c>
      <c r="AI118" s="6" t="e">
        <f>RemarksSecond(D118:W118,Details!AQ117:AZ117,#REF!,AH118,$D$5:$W$5)</f>
        <v>#VALUE!</v>
      </c>
    </row>
    <row r="119" spans="1:35" ht="15" customHeight="1" x14ac:dyDescent="0.35">
      <c r="A119" s="1">
        <v>112</v>
      </c>
      <c r="B119" s="3" t="str">
        <f>PROPER(Details!B119)</f>
        <v>Umezurike, Odinakachukwu Emmanuel</v>
      </c>
      <c r="C119" s="3" t="str">
        <f>T(Details!C119)</f>
        <v>CMP/20/110855</v>
      </c>
      <c r="D119" s="18"/>
      <c r="E119" s="18"/>
      <c r="F119" s="18"/>
      <c r="G119" s="18"/>
      <c r="H119" s="18"/>
      <c r="I119" s="18"/>
      <c r="J119" s="18"/>
      <c r="K119" s="18"/>
      <c r="L119" s="18"/>
      <c r="M119" s="18"/>
      <c r="N119" s="18"/>
      <c r="O119" s="18"/>
      <c r="P119" s="18"/>
      <c r="Q119" s="18"/>
      <c r="R119" s="18"/>
      <c r="S119" s="18"/>
      <c r="T119" s="18"/>
      <c r="U119" s="18"/>
      <c r="V119" s="18"/>
      <c r="W119" s="18"/>
      <c r="X119" s="2" t="str">
        <f>AllCurCo(Details!AQ118:AZ118)</f>
        <v/>
      </c>
      <c r="Y119" s="4">
        <f>SUM(SumTCL(D119:W119,$D$7:$W$7),Details!BB118)</f>
        <v>0</v>
      </c>
      <c r="Z119" s="4">
        <f>SUM(CurrGP(D119:W119,$D$7:$W$7),Details!BC118)</f>
        <v>0</v>
      </c>
      <c r="AA119" s="5">
        <f t="shared" si="5"/>
        <v>0</v>
      </c>
      <c r="AB119" s="4" t="str">
        <f>SRTSECOND(D119:W119,Details!AQ118:AZ118)</f>
        <v/>
      </c>
      <c r="AC119" s="4" t="e">
        <f>#REF!</f>
        <v>#REF!</v>
      </c>
      <c r="AD119" s="4" t="e">
        <f>#REF!</f>
        <v>#REF!</v>
      </c>
      <c r="AE119" s="5" t="e">
        <f t="shared" si="6"/>
        <v>#VALUE!</v>
      </c>
      <c r="AF119" s="4" t="e">
        <f t="shared" si="7"/>
        <v>#REF!</v>
      </c>
      <c r="AG119" s="4" t="e">
        <f t="shared" si="8"/>
        <v>#REF!</v>
      </c>
      <c r="AH119" s="5" t="e">
        <f t="shared" si="9"/>
        <v>#VALUE!</v>
      </c>
      <c r="AI119" s="6" t="e">
        <f>RemarksSecond(D119:W119,Details!AQ118:AZ118,#REF!,AH119,$D$5:$W$5)</f>
        <v>#VALUE!</v>
      </c>
    </row>
    <row r="120" spans="1:35" ht="15" customHeight="1" x14ac:dyDescent="0.35">
      <c r="A120" s="1">
        <v>113</v>
      </c>
      <c r="B120" s="3" t="str">
        <f>PROPER(Details!B120)</f>
        <v>Ohaegbulam,  Godswill Chiagoziem</v>
      </c>
      <c r="C120" s="3" t="str">
        <f>T(Details!C120)</f>
        <v>CMP/20/110886</v>
      </c>
      <c r="D120" s="18"/>
      <c r="E120" s="18"/>
      <c r="F120" s="18"/>
      <c r="G120" s="18"/>
      <c r="H120" s="18"/>
      <c r="I120" s="18"/>
      <c r="J120" s="18"/>
      <c r="K120" s="18"/>
      <c r="L120" s="18"/>
      <c r="M120" s="18"/>
      <c r="N120" s="18"/>
      <c r="O120" s="18"/>
      <c r="P120" s="18"/>
      <c r="Q120" s="18"/>
      <c r="R120" s="18"/>
      <c r="S120" s="18"/>
      <c r="T120" s="18"/>
      <c r="U120" s="18"/>
      <c r="V120" s="18"/>
      <c r="W120" s="18"/>
      <c r="X120" s="2" t="str">
        <f>AllCurCo(Details!AQ119:AZ119)</f>
        <v/>
      </c>
      <c r="Y120" s="4">
        <f>SUM(SumTCL(D120:W120,$D$7:$W$7),Details!BB119)</f>
        <v>0</v>
      </c>
      <c r="Z120" s="4">
        <f>SUM(CurrGP(D120:W120,$D$7:$W$7),Details!BC119)</f>
        <v>0</v>
      </c>
      <c r="AA120" s="5">
        <f t="shared" si="5"/>
        <v>0</v>
      </c>
      <c r="AB120" s="4" t="str">
        <f>SRTSECOND(D120:W120,Details!AQ119:AZ119)</f>
        <v/>
      </c>
      <c r="AC120" s="4" t="e">
        <f>#REF!</f>
        <v>#REF!</v>
      </c>
      <c r="AD120" s="4" t="e">
        <f>#REF!</f>
        <v>#REF!</v>
      </c>
      <c r="AE120" s="5" t="e">
        <f t="shared" si="6"/>
        <v>#VALUE!</v>
      </c>
      <c r="AF120" s="4" t="e">
        <f t="shared" si="7"/>
        <v>#REF!</v>
      </c>
      <c r="AG120" s="4" t="e">
        <f t="shared" si="8"/>
        <v>#REF!</v>
      </c>
      <c r="AH120" s="5" t="e">
        <f t="shared" si="9"/>
        <v>#VALUE!</v>
      </c>
      <c r="AI120" s="6" t="e">
        <f>RemarksSecond(D120:W120,Details!AQ119:AZ119,#REF!,AH120,$D$5:$W$5)</f>
        <v>#VALUE!</v>
      </c>
    </row>
    <row r="121" spans="1:35" ht="15" customHeight="1" x14ac:dyDescent="0.35">
      <c r="A121" s="1">
        <v>114</v>
      </c>
      <c r="B121" s="3" t="str">
        <f>PROPER(Details!B121)</f>
        <v>Ejike, Ewezugachukwu Emmanuel</v>
      </c>
      <c r="C121" s="3" t="str">
        <f>T(Details!C121)</f>
        <v>CMP/20/110893</v>
      </c>
      <c r="D121" s="18"/>
      <c r="E121" s="18"/>
      <c r="F121" s="18"/>
      <c r="G121" s="18"/>
      <c r="H121" s="18"/>
      <c r="I121" s="18"/>
      <c r="J121" s="18"/>
      <c r="K121" s="18"/>
      <c r="L121" s="18"/>
      <c r="M121" s="18"/>
      <c r="N121" s="18"/>
      <c r="O121" s="18"/>
      <c r="P121" s="18"/>
      <c r="Q121" s="18"/>
      <c r="R121" s="18"/>
      <c r="S121" s="18"/>
      <c r="T121" s="18"/>
      <c r="U121" s="18"/>
      <c r="V121" s="18"/>
      <c r="W121" s="18"/>
      <c r="X121" s="2" t="str">
        <f>AllCurCo(Details!AQ120:AZ120)</f>
        <v/>
      </c>
      <c r="Y121" s="4">
        <f>SUM(SumTCL(D121:W121,$D$7:$W$7),Details!BB120)</f>
        <v>0</v>
      </c>
      <c r="Z121" s="4">
        <f>SUM(CurrGP(D121:W121,$D$7:$W$7),Details!BC120)</f>
        <v>0</v>
      </c>
      <c r="AA121" s="5">
        <f t="shared" si="5"/>
        <v>0</v>
      </c>
      <c r="AB121" s="4" t="str">
        <f>SRTSECOND(D121:W121,Details!AQ120:AZ120)</f>
        <v/>
      </c>
      <c r="AC121" s="4" t="e">
        <f>#REF!</f>
        <v>#REF!</v>
      </c>
      <c r="AD121" s="4" t="e">
        <f>#REF!</f>
        <v>#REF!</v>
      </c>
      <c r="AE121" s="5" t="e">
        <f t="shared" si="6"/>
        <v>#VALUE!</v>
      </c>
      <c r="AF121" s="4" t="e">
        <f t="shared" si="7"/>
        <v>#REF!</v>
      </c>
      <c r="AG121" s="4" t="e">
        <f t="shared" si="8"/>
        <v>#REF!</v>
      </c>
      <c r="AH121" s="5" t="e">
        <f t="shared" si="9"/>
        <v>#VALUE!</v>
      </c>
      <c r="AI121" s="6" t="e">
        <f>RemarksSecond(D121:W121,Details!AQ120:AZ120,#REF!,AH121,$D$5:$W$5)</f>
        <v>#VALUE!</v>
      </c>
    </row>
    <row r="122" spans="1:35" ht="15" customHeight="1" x14ac:dyDescent="0.35">
      <c r="A122" s="1">
        <v>115</v>
      </c>
      <c r="B122" s="3" t="str">
        <f>PROPER(Details!B122)</f>
        <v>Ewelike, Chijioke Chrisantus</v>
      </c>
      <c r="C122" s="3" t="str">
        <f>T(Details!C122)</f>
        <v>CMP/20/110897</v>
      </c>
      <c r="D122" s="18"/>
      <c r="E122" s="18"/>
      <c r="F122" s="18"/>
      <c r="G122" s="18"/>
      <c r="H122" s="18"/>
      <c r="I122" s="18"/>
      <c r="J122" s="18"/>
      <c r="K122" s="18"/>
      <c r="L122" s="18"/>
      <c r="M122" s="18"/>
      <c r="N122" s="18"/>
      <c r="O122" s="18"/>
      <c r="P122" s="18"/>
      <c r="Q122" s="18"/>
      <c r="R122" s="18"/>
      <c r="S122" s="18"/>
      <c r="T122" s="18"/>
      <c r="U122" s="18"/>
      <c r="V122" s="18"/>
      <c r="W122" s="18"/>
      <c r="X122" s="2" t="str">
        <f>AllCurCo(Details!AQ121:AZ121)</f>
        <v/>
      </c>
      <c r="Y122" s="4">
        <f>SUM(SumTCL(D122:W122,$D$7:$W$7),Details!BB121)</f>
        <v>0</v>
      </c>
      <c r="Z122" s="4">
        <f>SUM(CurrGP(D122:W122,$D$7:$W$7),Details!BC121)</f>
        <v>0</v>
      </c>
      <c r="AA122" s="5">
        <f t="shared" si="5"/>
        <v>0</v>
      </c>
      <c r="AB122" s="4" t="str">
        <f>SRTSECOND(D122:W122,Details!AQ121:AZ121)</f>
        <v/>
      </c>
      <c r="AC122" s="4" t="e">
        <f>#REF!</f>
        <v>#REF!</v>
      </c>
      <c r="AD122" s="4" t="e">
        <f>#REF!</f>
        <v>#REF!</v>
      </c>
      <c r="AE122" s="5" t="e">
        <f t="shared" si="6"/>
        <v>#VALUE!</v>
      </c>
      <c r="AF122" s="4" t="e">
        <f t="shared" si="7"/>
        <v>#REF!</v>
      </c>
      <c r="AG122" s="4" t="e">
        <f t="shared" si="8"/>
        <v>#REF!</v>
      </c>
      <c r="AH122" s="5" t="e">
        <f t="shared" si="9"/>
        <v>#VALUE!</v>
      </c>
      <c r="AI122" s="6" t="e">
        <f>RemarksSecond(D122:W122,Details!AQ121:AZ121,#REF!,AH122,$D$5:$W$5)</f>
        <v>#VALUE!</v>
      </c>
    </row>
    <row r="123" spans="1:35" ht="15" customHeight="1" x14ac:dyDescent="0.35">
      <c r="A123" s="1">
        <v>116</v>
      </c>
      <c r="B123" s="3" t="str">
        <f>PROPER(Details!B123)</f>
        <v>Uzoma, Gladys Iheoma</v>
      </c>
      <c r="C123" s="3" t="str">
        <f>T(Details!C123)</f>
        <v>CMP/20/110912</v>
      </c>
      <c r="D123" s="18"/>
      <c r="E123" s="18"/>
      <c r="F123" s="18"/>
      <c r="G123" s="18"/>
      <c r="H123" s="18"/>
      <c r="I123" s="18"/>
      <c r="J123" s="18"/>
      <c r="K123" s="18"/>
      <c r="L123" s="18"/>
      <c r="M123" s="18"/>
      <c r="N123" s="18"/>
      <c r="O123" s="18"/>
      <c r="P123" s="18"/>
      <c r="Q123" s="18"/>
      <c r="R123" s="18"/>
      <c r="S123" s="18"/>
      <c r="T123" s="18"/>
      <c r="U123" s="18"/>
      <c r="V123" s="18"/>
      <c r="W123" s="18"/>
      <c r="X123" s="2" t="str">
        <f>AllCurCo(Details!AQ122:AZ122)</f>
        <v/>
      </c>
      <c r="Y123" s="4">
        <f>SUM(SumTCL(D123:W123,$D$7:$W$7),Details!BB122)</f>
        <v>0</v>
      </c>
      <c r="Z123" s="4">
        <f>SUM(CurrGP(D123:W123,$D$7:$W$7),Details!BC122)</f>
        <v>0</v>
      </c>
      <c r="AA123" s="5">
        <f t="shared" si="5"/>
        <v>0</v>
      </c>
      <c r="AB123" s="4" t="str">
        <f>SRTSECOND(D123:W123,Details!AQ122:AZ122)</f>
        <v/>
      </c>
      <c r="AC123" s="4" t="e">
        <f>#REF!</f>
        <v>#REF!</v>
      </c>
      <c r="AD123" s="4" t="e">
        <f>#REF!</f>
        <v>#REF!</v>
      </c>
      <c r="AE123" s="5" t="e">
        <f t="shared" si="6"/>
        <v>#VALUE!</v>
      </c>
      <c r="AF123" s="4" t="e">
        <f t="shared" si="7"/>
        <v>#REF!</v>
      </c>
      <c r="AG123" s="4" t="e">
        <f t="shared" si="8"/>
        <v>#REF!</v>
      </c>
      <c r="AH123" s="5" t="e">
        <f t="shared" si="9"/>
        <v>#VALUE!</v>
      </c>
      <c r="AI123" s="6" t="e">
        <f>RemarksSecond(D123:W123,Details!AQ122:AZ122,#REF!,AH123,$D$5:$W$5)</f>
        <v>#VALUE!</v>
      </c>
    </row>
    <row r="124" spans="1:35" ht="15" customHeight="1" x14ac:dyDescent="0.35">
      <c r="A124" s="1">
        <v>117</v>
      </c>
      <c r="B124" s="3" t="str">
        <f>PROPER(Details!B124)</f>
        <v>Aguwa, Godson Ihechi</v>
      </c>
      <c r="C124" s="3" t="str">
        <f>T(Details!C124)</f>
        <v>CMP/20/110913</v>
      </c>
      <c r="D124" s="18"/>
      <c r="E124" s="18"/>
      <c r="F124" s="18"/>
      <c r="G124" s="18"/>
      <c r="H124" s="18"/>
      <c r="I124" s="18"/>
      <c r="J124" s="18"/>
      <c r="K124" s="18"/>
      <c r="L124" s="18"/>
      <c r="M124" s="18"/>
      <c r="N124" s="18"/>
      <c r="O124" s="18"/>
      <c r="P124" s="18"/>
      <c r="Q124" s="18"/>
      <c r="R124" s="18"/>
      <c r="S124" s="18"/>
      <c r="T124" s="18"/>
      <c r="U124" s="18"/>
      <c r="V124" s="18"/>
      <c r="W124" s="18"/>
      <c r="X124" s="2" t="str">
        <f>AllCurCo(Details!AQ123:AZ123)</f>
        <v/>
      </c>
      <c r="Y124" s="4">
        <f>SUM(SumTCL(D124:W124,$D$7:$W$7),Details!BB123)</f>
        <v>0</v>
      </c>
      <c r="Z124" s="4">
        <f>SUM(CurrGP(D124:W124,$D$7:$W$7),Details!BC123)</f>
        <v>0</v>
      </c>
      <c r="AA124" s="5">
        <f t="shared" si="5"/>
        <v>0</v>
      </c>
      <c r="AB124" s="4" t="str">
        <f>SRTSECOND(D124:W124,Details!AQ123:AZ123)</f>
        <v/>
      </c>
      <c r="AC124" s="4" t="e">
        <f>#REF!</f>
        <v>#REF!</v>
      </c>
      <c r="AD124" s="4" t="e">
        <f>#REF!</f>
        <v>#REF!</v>
      </c>
      <c r="AE124" s="5" t="e">
        <f t="shared" si="6"/>
        <v>#VALUE!</v>
      </c>
      <c r="AF124" s="4" t="e">
        <f t="shared" si="7"/>
        <v>#REF!</v>
      </c>
      <c r="AG124" s="4" t="e">
        <f t="shared" si="8"/>
        <v>#REF!</v>
      </c>
      <c r="AH124" s="5" t="e">
        <f t="shared" si="9"/>
        <v>#VALUE!</v>
      </c>
      <c r="AI124" s="6" t="e">
        <f>RemarksSecond(D124:W124,Details!AQ123:AZ123,#REF!,AH124,$D$5:$W$5)</f>
        <v>#VALUE!</v>
      </c>
    </row>
    <row r="125" spans="1:35" ht="15" customHeight="1" x14ac:dyDescent="0.35">
      <c r="A125" s="1">
        <v>118</v>
      </c>
      <c r="B125" s="3" t="str">
        <f>PROPER(Details!B125)</f>
        <v>Lawrence, Michael  Chinemerem</v>
      </c>
      <c r="C125" s="3" t="str">
        <f>T(Details!C125)</f>
        <v>CMP/20/110918</v>
      </c>
      <c r="D125" s="18"/>
      <c r="E125" s="18"/>
      <c r="F125" s="18"/>
      <c r="G125" s="18"/>
      <c r="H125" s="18"/>
      <c r="I125" s="18"/>
      <c r="J125" s="18"/>
      <c r="K125" s="18"/>
      <c r="L125" s="18"/>
      <c r="M125" s="18"/>
      <c r="N125" s="18"/>
      <c r="O125" s="18"/>
      <c r="P125" s="18"/>
      <c r="Q125" s="18"/>
      <c r="R125" s="18"/>
      <c r="S125" s="18"/>
      <c r="T125" s="18"/>
      <c r="U125" s="18"/>
      <c r="V125" s="18"/>
      <c r="W125" s="18"/>
      <c r="X125" s="2" t="str">
        <f>AllCurCo(Details!AQ124:AZ124)</f>
        <v/>
      </c>
      <c r="Y125" s="4">
        <f>SUM(SumTCL(D125:W125,$D$7:$W$7),Details!BB124)</f>
        <v>0</v>
      </c>
      <c r="Z125" s="4">
        <f>SUM(CurrGP(D125:W125,$D$7:$W$7),Details!BC124)</f>
        <v>0</v>
      </c>
      <c r="AA125" s="5">
        <f t="shared" si="5"/>
        <v>0</v>
      </c>
      <c r="AB125" s="4" t="str">
        <f>SRTSECOND(D125:W125,Details!AQ124:AZ124)</f>
        <v/>
      </c>
      <c r="AC125" s="4" t="e">
        <f>#REF!</f>
        <v>#REF!</v>
      </c>
      <c r="AD125" s="4" t="e">
        <f>#REF!</f>
        <v>#REF!</v>
      </c>
      <c r="AE125" s="5" t="e">
        <f t="shared" si="6"/>
        <v>#VALUE!</v>
      </c>
      <c r="AF125" s="4" t="e">
        <f t="shared" si="7"/>
        <v>#REF!</v>
      </c>
      <c r="AG125" s="4" t="e">
        <f t="shared" si="8"/>
        <v>#REF!</v>
      </c>
      <c r="AH125" s="5" t="e">
        <f t="shared" si="9"/>
        <v>#VALUE!</v>
      </c>
      <c r="AI125" s="6" t="e">
        <f>RemarksSecond(D125:W125,Details!AQ124:AZ124,#REF!,AH125,$D$5:$W$5)</f>
        <v>#VALUE!</v>
      </c>
    </row>
    <row r="126" spans="1:35" ht="15" customHeight="1" x14ac:dyDescent="0.35">
      <c r="A126" s="1">
        <v>119</v>
      </c>
      <c r="B126" s="3" t="str">
        <f>PROPER(Details!B126)</f>
        <v xml:space="preserve">Unamba, Blaise Gabriel </v>
      </c>
      <c r="C126" s="3" t="str">
        <f>T(Details!C126)</f>
        <v>CMP/20/110919</v>
      </c>
      <c r="D126" s="18"/>
      <c r="E126" s="18"/>
      <c r="F126" s="18"/>
      <c r="G126" s="18"/>
      <c r="H126" s="18"/>
      <c r="I126" s="18"/>
      <c r="J126" s="18"/>
      <c r="K126" s="18"/>
      <c r="L126" s="18"/>
      <c r="M126" s="18"/>
      <c r="N126" s="18"/>
      <c r="O126" s="18"/>
      <c r="P126" s="18"/>
      <c r="Q126" s="18"/>
      <c r="R126" s="18"/>
      <c r="S126" s="18"/>
      <c r="T126" s="18"/>
      <c r="U126" s="18"/>
      <c r="V126" s="18"/>
      <c r="W126" s="18"/>
      <c r="X126" s="2" t="str">
        <f>AllCurCo(Details!AQ125:AZ125)</f>
        <v/>
      </c>
      <c r="Y126" s="4">
        <f>SUM(SumTCL(D126:W126,$D$7:$W$7),Details!BB125)</f>
        <v>0</v>
      </c>
      <c r="Z126" s="4">
        <f>SUM(CurrGP(D126:W126,$D$7:$W$7),Details!BC125)</f>
        <v>0</v>
      </c>
      <c r="AA126" s="5">
        <f t="shared" si="5"/>
        <v>0</v>
      </c>
      <c r="AB126" s="4" t="str">
        <f>SRTSECOND(D126:W126,Details!AQ125:AZ125)</f>
        <v/>
      </c>
      <c r="AC126" s="4" t="e">
        <f>#REF!</f>
        <v>#REF!</v>
      </c>
      <c r="AD126" s="4" t="e">
        <f>#REF!</f>
        <v>#REF!</v>
      </c>
      <c r="AE126" s="5" t="e">
        <f t="shared" si="6"/>
        <v>#VALUE!</v>
      </c>
      <c r="AF126" s="4" t="e">
        <f t="shared" si="7"/>
        <v>#REF!</v>
      </c>
      <c r="AG126" s="4" t="e">
        <f t="shared" si="8"/>
        <v>#REF!</v>
      </c>
      <c r="AH126" s="5" t="e">
        <f t="shared" si="9"/>
        <v>#VALUE!</v>
      </c>
      <c r="AI126" s="6" t="e">
        <f>RemarksSecond(D126:W126,Details!AQ125:AZ125,#REF!,AH126,$D$5:$W$5)</f>
        <v>#VALUE!</v>
      </c>
    </row>
    <row r="127" spans="1:35" ht="15" customHeight="1" x14ac:dyDescent="0.35">
      <c r="A127" s="1">
        <v>120</v>
      </c>
      <c r="B127" s="3" t="str">
        <f>PROPER(Details!B127)</f>
        <v>Madumere, Victor Sopuruchukwu</v>
      </c>
      <c r="C127" s="3" t="str">
        <f>T(Details!C127)</f>
        <v>CMP/20/110922</v>
      </c>
      <c r="D127" s="18"/>
      <c r="E127" s="18"/>
      <c r="F127" s="18"/>
      <c r="G127" s="18"/>
      <c r="H127" s="18"/>
      <c r="I127" s="18"/>
      <c r="J127" s="18"/>
      <c r="K127" s="18"/>
      <c r="L127" s="18"/>
      <c r="M127" s="18"/>
      <c r="N127" s="18"/>
      <c r="O127" s="18"/>
      <c r="P127" s="18"/>
      <c r="Q127" s="18"/>
      <c r="R127" s="18"/>
      <c r="S127" s="18"/>
      <c r="T127" s="18"/>
      <c r="U127" s="18"/>
      <c r="V127" s="18"/>
      <c r="W127" s="18"/>
      <c r="X127" s="2" t="str">
        <f>AllCurCo(Details!AQ126:AZ126)</f>
        <v/>
      </c>
      <c r="Y127" s="4">
        <f>SUM(SumTCL(D127:W127,$D$7:$W$7),Details!BB126)</f>
        <v>0</v>
      </c>
      <c r="Z127" s="4">
        <f>SUM(CurrGP(D127:W127,$D$7:$W$7),Details!BC126)</f>
        <v>0</v>
      </c>
      <c r="AA127" s="5">
        <f t="shared" si="5"/>
        <v>0</v>
      </c>
      <c r="AB127" s="4" t="str">
        <f>SRTSECOND(D127:W127,Details!AQ126:AZ126)</f>
        <v/>
      </c>
      <c r="AC127" s="4" t="e">
        <f>#REF!</f>
        <v>#REF!</v>
      </c>
      <c r="AD127" s="4" t="e">
        <f>#REF!</f>
        <v>#REF!</v>
      </c>
      <c r="AE127" s="5" t="e">
        <f t="shared" si="6"/>
        <v>#VALUE!</v>
      </c>
      <c r="AF127" s="4" t="e">
        <f t="shared" si="7"/>
        <v>#REF!</v>
      </c>
      <c r="AG127" s="4" t="e">
        <f t="shared" si="8"/>
        <v>#REF!</v>
      </c>
      <c r="AH127" s="5" t="e">
        <f t="shared" si="9"/>
        <v>#VALUE!</v>
      </c>
      <c r="AI127" s="6" t="e">
        <f>RemarksSecond(D127:W127,Details!AQ126:AZ126,#REF!,AH127,$D$5:$W$5)</f>
        <v>#VALUE!</v>
      </c>
    </row>
    <row r="128" spans="1:35" ht="15" customHeight="1" x14ac:dyDescent="0.35">
      <c r="A128" s="1">
        <v>121</v>
      </c>
      <c r="B128" s="3" t="str">
        <f>PROPER(Details!B128)</f>
        <v>Onyealisi, Nzubechi Emmanuel</v>
      </c>
      <c r="C128" s="3" t="str">
        <f>T(Details!C128)</f>
        <v>CMP/20/110943</v>
      </c>
      <c r="D128" s="18"/>
      <c r="E128" s="18"/>
      <c r="F128" s="18"/>
      <c r="G128" s="18"/>
      <c r="H128" s="18"/>
      <c r="I128" s="18"/>
      <c r="J128" s="18"/>
      <c r="K128" s="18"/>
      <c r="L128" s="18"/>
      <c r="M128" s="18"/>
      <c r="N128" s="18"/>
      <c r="O128" s="18"/>
      <c r="P128" s="18"/>
      <c r="Q128" s="18"/>
      <c r="R128" s="18"/>
      <c r="S128" s="18"/>
      <c r="T128" s="18"/>
      <c r="U128" s="18"/>
      <c r="V128" s="18"/>
      <c r="W128" s="18"/>
      <c r="X128" s="2" t="str">
        <f>AllCurCo(Details!AQ127:AZ127)</f>
        <v/>
      </c>
      <c r="Y128" s="4">
        <f>SUM(SumTCL(D128:W128,$D$7:$W$7),Details!BB127)</f>
        <v>0</v>
      </c>
      <c r="Z128" s="4">
        <f>SUM(CurrGP(D128:W128,$D$7:$W$7),Details!BC127)</f>
        <v>0</v>
      </c>
      <c r="AA128" s="5">
        <f t="shared" si="5"/>
        <v>0</v>
      </c>
      <c r="AB128" s="4" t="str">
        <f>SRTSECOND(D128:W128,Details!AQ127:AZ127)</f>
        <v/>
      </c>
      <c r="AC128" s="4" t="e">
        <f>#REF!</f>
        <v>#REF!</v>
      </c>
      <c r="AD128" s="4" t="e">
        <f>#REF!</f>
        <v>#REF!</v>
      </c>
      <c r="AE128" s="5" t="e">
        <f t="shared" si="6"/>
        <v>#VALUE!</v>
      </c>
      <c r="AF128" s="4" t="e">
        <f t="shared" si="7"/>
        <v>#REF!</v>
      </c>
      <c r="AG128" s="4" t="e">
        <f t="shared" si="8"/>
        <v>#REF!</v>
      </c>
      <c r="AH128" s="5" t="e">
        <f t="shared" si="9"/>
        <v>#VALUE!</v>
      </c>
      <c r="AI128" s="6" t="e">
        <f>RemarksSecond(D128:W128,Details!AQ127:AZ127,#REF!,AH128,$D$5:$W$5)</f>
        <v>#VALUE!</v>
      </c>
    </row>
    <row r="129" spans="1:35" ht="15" customHeight="1" x14ac:dyDescent="0.35">
      <c r="A129" s="1">
        <v>122</v>
      </c>
      <c r="B129" s="3" t="str">
        <f>PROPER(Details!B129)</f>
        <v>Nwaokoro, Victor Uchechi</v>
      </c>
      <c r="C129" s="3" t="str">
        <f>T(Details!C129)</f>
        <v>CMP/20/110945</v>
      </c>
      <c r="D129" s="18"/>
      <c r="E129" s="18"/>
      <c r="F129" s="18"/>
      <c r="G129" s="18"/>
      <c r="H129" s="18"/>
      <c r="I129" s="18"/>
      <c r="J129" s="18"/>
      <c r="K129" s="18"/>
      <c r="L129" s="18"/>
      <c r="M129" s="18"/>
      <c r="N129" s="18"/>
      <c r="O129" s="18"/>
      <c r="P129" s="18"/>
      <c r="Q129" s="18"/>
      <c r="R129" s="18"/>
      <c r="S129" s="18"/>
      <c r="T129" s="18"/>
      <c r="U129" s="18"/>
      <c r="V129" s="18"/>
      <c r="W129" s="18"/>
      <c r="X129" s="2" t="str">
        <f>AllCurCo(Details!AQ128:AZ128)</f>
        <v/>
      </c>
      <c r="Y129" s="4">
        <f>SUM(SumTCL(D129:W129,$D$7:$W$7),Details!BB128)</f>
        <v>0</v>
      </c>
      <c r="Z129" s="4">
        <f>SUM(CurrGP(D129:W129,$D$7:$W$7),Details!BC128)</f>
        <v>0</v>
      </c>
      <c r="AA129" s="5">
        <f t="shared" si="5"/>
        <v>0</v>
      </c>
      <c r="AB129" s="4" t="str">
        <f>SRTSECOND(D129:W129,Details!AQ128:AZ128)</f>
        <v/>
      </c>
      <c r="AC129" s="4" t="e">
        <f>#REF!</f>
        <v>#REF!</v>
      </c>
      <c r="AD129" s="4" t="e">
        <f>#REF!</f>
        <v>#REF!</v>
      </c>
      <c r="AE129" s="5" t="e">
        <f t="shared" si="6"/>
        <v>#VALUE!</v>
      </c>
      <c r="AF129" s="4" t="e">
        <f t="shared" si="7"/>
        <v>#REF!</v>
      </c>
      <c r="AG129" s="4" t="e">
        <f t="shared" si="8"/>
        <v>#REF!</v>
      </c>
      <c r="AH129" s="5" t="e">
        <f t="shared" si="9"/>
        <v>#VALUE!</v>
      </c>
      <c r="AI129" s="6" t="e">
        <f>RemarksSecond(D129:W129,Details!AQ128:AZ128,#REF!,AH129,$D$5:$W$5)</f>
        <v>#VALUE!</v>
      </c>
    </row>
    <row r="130" spans="1:35" ht="15" customHeight="1" x14ac:dyDescent="0.35">
      <c r="A130" s="1">
        <v>123</v>
      </c>
      <c r="B130" s="3" t="str">
        <f>PROPER(Details!B130)</f>
        <v>Nwankwo, Chinonso Michael</v>
      </c>
      <c r="C130" s="3" t="str">
        <f>T(Details!C130)</f>
        <v>CMP/20/110954</v>
      </c>
      <c r="D130" s="18"/>
      <c r="E130" s="18"/>
      <c r="F130" s="18"/>
      <c r="G130" s="18"/>
      <c r="H130" s="18"/>
      <c r="I130" s="18"/>
      <c r="J130" s="18"/>
      <c r="K130" s="18"/>
      <c r="L130" s="18"/>
      <c r="M130" s="18"/>
      <c r="N130" s="18"/>
      <c r="O130" s="18"/>
      <c r="P130" s="18"/>
      <c r="Q130" s="18"/>
      <c r="R130" s="18"/>
      <c r="S130" s="18"/>
      <c r="T130" s="18"/>
      <c r="U130" s="18"/>
      <c r="V130" s="18"/>
      <c r="W130" s="18"/>
      <c r="X130" s="2" t="str">
        <f>AllCurCo(Details!AQ129:AZ129)</f>
        <v/>
      </c>
      <c r="Y130" s="4">
        <f>SUM(SumTCL(D130:W130,$D$7:$W$7),Details!BB129)</f>
        <v>0</v>
      </c>
      <c r="Z130" s="4">
        <f>SUM(CurrGP(D130:W130,$D$7:$W$7),Details!BC129)</f>
        <v>0</v>
      </c>
      <c r="AA130" s="5">
        <f t="shared" si="5"/>
        <v>0</v>
      </c>
      <c r="AB130" s="4" t="str">
        <f>SRTSECOND(D130:W130,Details!AQ129:AZ129)</f>
        <v/>
      </c>
      <c r="AC130" s="4" t="e">
        <f>#REF!</f>
        <v>#REF!</v>
      </c>
      <c r="AD130" s="4" t="e">
        <f>#REF!</f>
        <v>#REF!</v>
      </c>
      <c r="AE130" s="5" t="e">
        <f t="shared" si="6"/>
        <v>#VALUE!</v>
      </c>
      <c r="AF130" s="4" t="e">
        <f t="shared" si="7"/>
        <v>#REF!</v>
      </c>
      <c r="AG130" s="4" t="e">
        <f t="shared" si="8"/>
        <v>#REF!</v>
      </c>
      <c r="AH130" s="5" t="e">
        <f t="shared" si="9"/>
        <v>#VALUE!</v>
      </c>
      <c r="AI130" s="6" t="e">
        <f>RemarksSecond(D130:W130,Details!AQ129:AZ129,#REF!,AH130,$D$5:$W$5)</f>
        <v>#VALUE!</v>
      </c>
    </row>
    <row r="131" spans="1:35" ht="15" customHeight="1" x14ac:dyDescent="0.35">
      <c r="A131" s="1">
        <v>124</v>
      </c>
      <c r="B131" s="3" t="str">
        <f>PROPER(Details!B131)</f>
        <v>Osita,  Ifechukwukwulu Sochima</v>
      </c>
      <c r="C131" s="3" t="str">
        <f>T(Details!C131)</f>
        <v>CMP/20/110986</v>
      </c>
      <c r="D131" s="18"/>
      <c r="E131" s="18"/>
      <c r="F131" s="18"/>
      <c r="G131" s="18"/>
      <c r="H131" s="18"/>
      <c r="I131" s="18"/>
      <c r="J131" s="18"/>
      <c r="K131" s="18"/>
      <c r="L131" s="18"/>
      <c r="M131" s="18"/>
      <c r="N131" s="18"/>
      <c r="O131" s="18"/>
      <c r="P131" s="18"/>
      <c r="Q131" s="18"/>
      <c r="R131" s="18"/>
      <c r="S131" s="18"/>
      <c r="T131" s="18"/>
      <c r="U131" s="18"/>
      <c r="V131" s="18"/>
      <c r="W131" s="18"/>
      <c r="X131" s="2" t="str">
        <f>AllCurCo(Details!AQ130:AZ130)</f>
        <v/>
      </c>
      <c r="Y131" s="4">
        <f>SUM(SumTCL(D131:W131,$D$7:$W$7),Details!BB130)</f>
        <v>0</v>
      </c>
      <c r="Z131" s="4">
        <f>SUM(CurrGP(D131:W131,$D$7:$W$7),Details!BC130)</f>
        <v>0</v>
      </c>
      <c r="AA131" s="5">
        <f t="shared" si="5"/>
        <v>0</v>
      </c>
      <c r="AB131" s="4" t="str">
        <f>SRTSECOND(D131:W131,Details!AQ130:AZ130)</f>
        <v/>
      </c>
      <c r="AC131" s="4" t="e">
        <f>#REF!</f>
        <v>#REF!</v>
      </c>
      <c r="AD131" s="4" t="e">
        <f>#REF!</f>
        <v>#REF!</v>
      </c>
      <c r="AE131" s="5" t="e">
        <f t="shared" si="6"/>
        <v>#VALUE!</v>
      </c>
      <c r="AF131" s="4" t="e">
        <f t="shared" si="7"/>
        <v>#REF!</v>
      </c>
      <c r="AG131" s="4" t="e">
        <f t="shared" si="8"/>
        <v>#REF!</v>
      </c>
      <c r="AH131" s="5" t="e">
        <f t="shared" si="9"/>
        <v>#VALUE!</v>
      </c>
      <c r="AI131" s="6" t="e">
        <f>RemarksSecond(D131:W131,Details!AQ130:AZ130,#REF!,AH131,$D$5:$W$5)</f>
        <v>#VALUE!</v>
      </c>
    </row>
    <row r="132" spans="1:35" ht="15" customHeight="1" x14ac:dyDescent="0.35">
      <c r="A132" s="1">
        <v>125</v>
      </c>
      <c r="B132" s="3" t="str">
        <f>PROPER(Details!B132)</f>
        <v>Akintunde, Aanu John</v>
      </c>
      <c r="C132" s="3" t="str">
        <f>T(Details!C132)</f>
        <v>CMP/20/110996</v>
      </c>
      <c r="D132" s="18"/>
      <c r="E132" s="18"/>
      <c r="F132" s="18"/>
      <c r="G132" s="18"/>
      <c r="H132" s="18"/>
      <c r="I132" s="18"/>
      <c r="J132" s="18"/>
      <c r="K132" s="18"/>
      <c r="L132" s="18"/>
      <c r="M132" s="18"/>
      <c r="N132" s="18"/>
      <c r="O132" s="18"/>
      <c r="P132" s="18"/>
      <c r="Q132" s="18"/>
      <c r="R132" s="18"/>
      <c r="S132" s="18"/>
      <c r="T132" s="18"/>
      <c r="U132" s="18"/>
      <c r="V132" s="18"/>
      <c r="W132" s="18"/>
      <c r="X132" s="2" t="str">
        <f>AllCurCo(Details!AQ131:AZ131)</f>
        <v/>
      </c>
      <c r="Y132" s="4">
        <f>SUM(SumTCL(D132:W132,$D$7:$W$7),Details!BB131)</f>
        <v>0</v>
      </c>
      <c r="Z132" s="4">
        <f>SUM(CurrGP(D132:W132,$D$7:$W$7),Details!BC131)</f>
        <v>0</v>
      </c>
      <c r="AA132" s="5">
        <f t="shared" si="5"/>
        <v>0</v>
      </c>
      <c r="AB132" s="4" t="str">
        <f>SRTSECOND(D132:W132,Details!AQ131:AZ131)</f>
        <v/>
      </c>
      <c r="AC132" s="4" t="e">
        <f>#REF!</f>
        <v>#REF!</v>
      </c>
      <c r="AD132" s="4" t="e">
        <f>#REF!</f>
        <v>#REF!</v>
      </c>
      <c r="AE132" s="5" t="e">
        <f t="shared" si="6"/>
        <v>#VALUE!</v>
      </c>
      <c r="AF132" s="4" t="e">
        <f t="shared" si="7"/>
        <v>#REF!</v>
      </c>
      <c r="AG132" s="4" t="e">
        <f t="shared" si="8"/>
        <v>#REF!</v>
      </c>
      <c r="AH132" s="5" t="e">
        <f t="shared" si="9"/>
        <v>#VALUE!</v>
      </c>
      <c r="AI132" s="6" t="e">
        <f>RemarksSecond(D132:W132,Details!AQ131:AZ131,#REF!,AH132,$D$5:$W$5)</f>
        <v>#VALUE!</v>
      </c>
    </row>
    <row r="133" spans="1:35" ht="15" customHeight="1" x14ac:dyDescent="0.35">
      <c r="A133" s="1">
        <v>126</v>
      </c>
      <c r="B133" s="3" t="str">
        <f>PROPER(Details!B133)</f>
        <v>Nwanta, Chinedu John</v>
      </c>
      <c r="C133" s="3" t="str">
        <f>T(Details!C133)</f>
        <v>CMP/20/111032</v>
      </c>
      <c r="D133" s="18"/>
      <c r="E133" s="18"/>
      <c r="F133" s="18"/>
      <c r="G133" s="18"/>
      <c r="H133" s="18"/>
      <c r="I133" s="18"/>
      <c r="J133" s="18"/>
      <c r="K133" s="18"/>
      <c r="L133" s="18"/>
      <c r="M133" s="18"/>
      <c r="N133" s="18"/>
      <c r="O133" s="18"/>
      <c r="P133" s="18"/>
      <c r="Q133" s="18"/>
      <c r="R133" s="18"/>
      <c r="S133" s="18"/>
      <c r="T133" s="18"/>
      <c r="U133" s="18"/>
      <c r="V133" s="18"/>
      <c r="W133" s="18"/>
      <c r="X133" s="2" t="str">
        <f>AllCurCo(Details!AQ132:AZ132)</f>
        <v/>
      </c>
      <c r="Y133" s="4">
        <f>SUM(SumTCL(D133:W133,$D$7:$W$7),Details!BB132)</f>
        <v>0</v>
      </c>
      <c r="Z133" s="4">
        <f>SUM(CurrGP(D133:W133,$D$7:$W$7),Details!BC132)</f>
        <v>0</v>
      </c>
      <c r="AA133" s="5">
        <f t="shared" si="5"/>
        <v>0</v>
      </c>
      <c r="AB133" s="4" t="str">
        <f>SRTSECOND(D133:W133,Details!AQ132:AZ132)</f>
        <v/>
      </c>
      <c r="AC133" s="4" t="e">
        <f>#REF!</f>
        <v>#REF!</v>
      </c>
      <c r="AD133" s="4" t="e">
        <f>#REF!</f>
        <v>#REF!</v>
      </c>
      <c r="AE133" s="5" t="e">
        <f t="shared" si="6"/>
        <v>#VALUE!</v>
      </c>
      <c r="AF133" s="4" t="e">
        <f t="shared" si="7"/>
        <v>#REF!</v>
      </c>
      <c r="AG133" s="4" t="e">
        <f t="shared" si="8"/>
        <v>#REF!</v>
      </c>
      <c r="AH133" s="5" t="e">
        <f t="shared" si="9"/>
        <v>#VALUE!</v>
      </c>
      <c r="AI133" s="6" t="e">
        <f>RemarksSecond(D133:W133,Details!AQ132:AZ132,#REF!,AH133,$D$5:$W$5)</f>
        <v>#VALUE!</v>
      </c>
    </row>
    <row r="134" spans="1:35" ht="15" customHeight="1" x14ac:dyDescent="0.35">
      <c r="A134" s="1">
        <v>127</v>
      </c>
      <c r="B134" s="3" t="str">
        <f>PROPER(Details!B134)</f>
        <v>Chukwuma, Chibuike Blessed</v>
      </c>
      <c r="C134" s="3" t="str">
        <f>T(Details!C134)</f>
        <v>CMP/20/111037</v>
      </c>
      <c r="D134" s="18"/>
      <c r="E134" s="18"/>
      <c r="F134" s="18"/>
      <c r="G134" s="18"/>
      <c r="H134" s="18"/>
      <c r="I134" s="18"/>
      <c r="J134" s="18"/>
      <c r="K134" s="18"/>
      <c r="L134" s="18"/>
      <c r="M134" s="18"/>
      <c r="N134" s="18"/>
      <c r="O134" s="18"/>
      <c r="P134" s="18"/>
      <c r="Q134" s="18"/>
      <c r="R134" s="18"/>
      <c r="S134" s="18"/>
      <c r="T134" s="18"/>
      <c r="U134" s="18"/>
      <c r="V134" s="18"/>
      <c r="W134" s="18"/>
      <c r="X134" s="2" t="str">
        <f>AllCurCo(Details!AQ133:AZ133)</f>
        <v/>
      </c>
      <c r="Y134" s="4">
        <f>SUM(SumTCL(D134:W134,$D$7:$W$7),Details!BB133)</f>
        <v>0</v>
      </c>
      <c r="Z134" s="4">
        <f>SUM(CurrGP(D134:W134,$D$7:$W$7),Details!BC133)</f>
        <v>0</v>
      </c>
      <c r="AA134" s="5">
        <f t="shared" si="5"/>
        <v>0</v>
      </c>
      <c r="AB134" s="4" t="str">
        <f>SRTSECOND(D134:W134,Details!AQ133:AZ133)</f>
        <v/>
      </c>
      <c r="AC134" s="4" t="e">
        <f>#REF!</f>
        <v>#REF!</v>
      </c>
      <c r="AD134" s="4" t="e">
        <f>#REF!</f>
        <v>#REF!</v>
      </c>
      <c r="AE134" s="5" t="e">
        <f t="shared" si="6"/>
        <v>#VALUE!</v>
      </c>
      <c r="AF134" s="4" t="e">
        <f t="shared" si="7"/>
        <v>#REF!</v>
      </c>
      <c r="AG134" s="4" t="e">
        <f t="shared" si="8"/>
        <v>#REF!</v>
      </c>
      <c r="AH134" s="5" t="e">
        <f t="shared" si="9"/>
        <v>#VALUE!</v>
      </c>
      <c r="AI134" s="6" t="e">
        <f>RemarksSecond(D134:W134,Details!AQ133:AZ133,#REF!,AH134,$D$5:$W$5)</f>
        <v>#VALUE!</v>
      </c>
    </row>
    <row r="135" spans="1:35" ht="15" customHeight="1" x14ac:dyDescent="0.35">
      <c r="A135" s="1">
        <v>128</v>
      </c>
      <c r="B135" s="3" t="str">
        <f>PROPER(Details!B135)</f>
        <v xml:space="preserve">Nnaji, Moses Chinedu </v>
      </c>
      <c r="C135" s="3" t="str">
        <f>T(Details!C135)</f>
        <v>CMP/20/111042</v>
      </c>
      <c r="D135" s="18"/>
      <c r="E135" s="18"/>
      <c r="F135" s="18"/>
      <c r="G135" s="18"/>
      <c r="H135" s="18"/>
      <c r="I135" s="18"/>
      <c r="J135" s="18"/>
      <c r="K135" s="18"/>
      <c r="L135" s="18"/>
      <c r="M135" s="18"/>
      <c r="N135" s="18"/>
      <c r="O135" s="18"/>
      <c r="P135" s="18"/>
      <c r="Q135" s="18"/>
      <c r="R135" s="18"/>
      <c r="S135" s="18"/>
      <c r="T135" s="18"/>
      <c r="U135" s="18"/>
      <c r="V135" s="18"/>
      <c r="W135" s="18"/>
      <c r="X135" s="2" t="str">
        <f>AllCurCo(Details!AQ134:AZ134)</f>
        <v/>
      </c>
      <c r="Y135" s="4">
        <f>SUM(SumTCL(D135:W135,$D$7:$W$7),Details!BB134)</f>
        <v>0</v>
      </c>
      <c r="Z135" s="4">
        <f>SUM(CurrGP(D135:W135,$D$7:$W$7),Details!BC134)</f>
        <v>0</v>
      </c>
      <c r="AA135" s="5">
        <f t="shared" si="5"/>
        <v>0</v>
      </c>
      <c r="AB135" s="4" t="str">
        <f>SRTSECOND(D135:W135,Details!AQ134:AZ134)</f>
        <v/>
      </c>
      <c r="AC135" s="4" t="e">
        <f>#REF!</f>
        <v>#REF!</v>
      </c>
      <c r="AD135" s="4" t="e">
        <f>#REF!</f>
        <v>#REF!</v>
      </c>
      <c r="AE135" s="5" t="e">
        <f t="shared" si="6"/>
        <v>#VALUE!</v>
      </c>
      <c r="AF135" s="4" t="e">
        <f t="shared" si="7"/>
        <v>#REF!</v>
      </c>
      <c r="AG135" s="4" t="e">
        <f t="shared" si="8"/>
        <v>#REF!</v>
      </c>
      <c r="AH135" s="5" t="e">
        <f t="shared" si="9"/>
        <v>#VALUE!</v>
      </c>
      <c r="AI135" s="6" t="e">
        <f>RemarksSecond(D135:W135,Details!AQ134:AZ134,#REF!,AH135,$D$5:$W$5)</f>
        <v>#VALUE!</v>
      </c>
    </row>
    <row r="136" spans="1:35" ht="15" customHeight="1" x14ac:dyDescent="0.35">
      <c r="A136" s="1">
        <v>129</v>
      </c>
      <c r="B136" s="3" t="str">
        <f>PROPER(Details!B136)</f>
        <v>Agu, Ifeanyichukwu Victor</v>
      </c>
      <c r="C136" s="3" t="str">
        <f>T(Details!C136)</f>
        <v>CMP/20/111043</v>
      </c>
      <c r="D136" s="18"/>
      <c r="E136" s="18"/>
      <c r="F136" s="18"/>
      <c r="G136" s="18"/>
      <c r="H136" s="18"/>
      <c r="I136" s="18"/>
      <c r="J136" s="18"/>
      <c r="K136" s="18"/>
      <c r="L136" s="18"/>
      <c r="M136" s="18"/>
      <c r="N136" s="18"/>
      <c r="O136" s="18"/>
      <c r="P136" s="18"/>
      <c r="Q136" s="18"/>
      <c r="R136" s="18"/>
      <c r="S136" s="18"/>
      <c r="T136" s="18"/>
      <c r="U136" s="18"/>
      <c r="V136" s="18"/>
      <c r="W136" s="18"/>
      <c r="X136" s="2" t="str">
        <f>AllCurCo(Details!AQ135:AZ135)</f>
        <v/>
      </c>
      <c r="Y136" s="4">
        <f>SUM(SumTCL(D136:W136,$D$7:$W$7),Details!BB135)</f>
        <v>0</v>
      </c>
      <c r="Z136" s="4">
        <f>SUM(CurrGP(D136:W136,$D$7:$W$7),Details!BC135)</f>
        <v>0</v>
      </c>
      <c r="AA136" s="5">
        <f t="shared" si="5"/>
        <v>0</v>
      </c>
      <c r="AB136" s="4" t="str">
        <f>SRTSECOND(D136:W136,Details!AQ135:AZ135)</f>
        <v/>
      </c>
      <c r="AC136" s="4" t="e">
        <f>#REF!</f>
        <v>#REF!</v>
      </c>
      <c r="AD136" s="4" t="e">
        <f>#REF!</f>
        <v>#REF!</v>
      </c>
      <c r="AE136" s="5" t="e">
        <f t="shared" si="6"/>
        <v>#VALUE!</v>
      </c>
      <c r="AF136" s="4" t="e">
        <f t="shared" si="7"/>
        <v>#REF!</v>
      </c>
      <c r="AG136" s="4" t="e">
        <f t="shared" si="8"/>
        <v>#REF!</v>
      </c>
      <c r="AH136" s="5" t="e">
        <f t="shared" si="9"/>
        <v>#VALUE!</v>
      </c>
      <c r="AI136" s="6" t="e">
        <f>RemarksSecond(D136:W136,Details!AQ135:AZ135,#REF!,AH136,$D$5:$W$5)</f>
        <v>#VALUE!</v>
      </c>
    </row>
    <row r="137" spans="1:35" ht="15" customHeight="1" x14ac:dyDescent="0.35">
      <c r="A137" s="1">
        <v>130</v>
      </c>
      <c r="B137" s="3" t="str">
        <f>PROPER(Details!B137)</f>
        <v xml:space="preserve">Ubah,  Victor  Chinaecherem </v>
      </c>
      <c r="C137" s="3" t="str">
        <f>T(Details!C137)</f>
        <v>CMP/20/111048</v>
      </c>
      <c r="D137" s="18"/>
      <c r="E137" s="18"/>
      <c r="F137" s="18"/>
      <c r="G137" s="18"/>
      <c r="H137" s="18"/>
      <c r="I137" s="18"/>
      <c r="J137" s="18"/>
      <c r="K137" s="18"/>
      <c r="L137" s="18"/>
      <c r="M137" s="18"/>
      <c r="N137" s="18"/>
      <c r="O137" s="18"/>
      <c r="P137" s="18"/>
      <c r="Q137" s="18"/>
      <c r="R137" s="18"/>
      <c r="S137" s="18"/>
      <c r="T137" s="18"/>
      <c r="U137" s="18"/>
      <c r="V137" s="18"/>
      <c r="W137" s="18"/>
      <c r="X137" s="2" t="str">
        <f>AllCurCo(Details!AQ136:AZ136)</f>
        <v/>
      </c>
      <c r="Y137" s="4">
        <f>SUM(SumTCL(D137:W137,$D$7:$W$7),Details!BB136)</f>
        <v>0</v>
      </c>
      <c r="Z137" s="4">
        <f>SUM(CurrGP(D137:W137,$D$7:$W$7),Details!BC136)</f>
        <v>0</v>
      </c>
      <c r="AA137" s="5">
        <f t="shared" ref="AA137:AA200" si="10">GradePointAve(Z137,Y137)</f>
        <v>0</v>
      </c>
      <c r="AB137" s="4" t="str">
        <f>SRTSECOND(D137:W137,Details!AQ136:AZ136)</f>
        <v/>
      </c>
      <c r="AC137" s="4" t="e">
        <f>#REF!</f>
        <v>#REF!</v>
      </c>
      <c r="AD137" s="4" t="e">
        <f>#REF!</f>
        <v>#REF!</v>
      </c>
      <c r="AE137" s="5" t="e">
        <f t="shared" ref="AE137:AE200" si="11">GradePointAve(AD137,AC137)</f>
        <v>#VALUE!</v>
      </c>
      <c r="AF137" s="4" t="e">
        <f t="shared" ref="AF137:AF200" si="12">SUM(Y137,AC137)</f>
        <v>#REF!</v>
      </c>
      <c r="AG137" s="4" t="e">
        <f t="shared" ref="AG137:AG200" si="13">SUM(Z137,AD137)</f>
        <v>#REF!</v>
      </c>
      <c r="AH137" s="5" t="e">
        <f t="shared" ref="AH137:AH200" si="14">GradePointAve(AG137,AF137)</f>
        <v>#VALUE!</v>
      </c>
      <c r="AI137" s="6" t="e">
        <f>RemarksSecond(D137:W137,Details!AQ136:AZ136,#REF!,AH137,$D$5:$W$5)</f>
        <v>#VALUE!</v>
      </c>
    </row>
    <row r="138" spans="1:35" ht="15" customHeight="1" x14ac:dyDescent="0.35">
      <c r="A138" s="1">
        <v>131</v>
      </c>
      <c r="B138" s="3" t="str">
        <f>PROPER(Details!B138)</f>
        <v>Ubochi, Kenneth Okechukwu</v>
      </c>
      <c r="C138" s="3" t="str">
        <f>T(Details!C138)</f>
        <v>CMP/20/111057</v>
      </c>
      <c r="D138" s="18"/>
      <c r="E138" s="18"/>
      <c r="F138" s="18"/>
      <c r="G138" s="18"/>
      <c r="H138" s="18"/>
      <c r="I138" s="18"/>
      <c r="J138" s="18"/>
      <c r="K138" s="18"/>
      <c r="L138" s="18"/>
      <c r="M138" s="18"/>
      <c r="N138" s="18"/>
      <c r="O138" s="18"/>
      <c r="P138" s="18"/>
      <c r="Q138" s="18"/>
      <c r="R138" s="18"/>
      <c r="S138" s="18"/>
      <c r="T138" s="18"/>
      <c r="U138" s="18"/>
      <c r="V138" s="18"/>
      <c r="W138" s="18"/>
      <c r="X138" s="2" t="str">
        <f>AllCurCo(Details!AQ137:AZ137)</f>
        <v/>
      </c>
      <c r="Y138" s="4">
        <f>SUM(SumTCL(D138:W138,$D$7:$W$7),Details!BB137)</f>
        <v>0</v>
      </c>
      <c r="Z138" s="4">
        <f>SUM(CurrGP(D138:W138,$D$7:$W$7),Details!BC137)</f>
        <v>0</v>
      </c>
      <c r="AA138" s="5">
        <f t="shared" si="10"/>
        <v>0</v>
      </c>
      <c r="AB138" s="4" t="str">
        <f>SRTSECOND(D138:W138,Details!AQ137:AZ137)</f>
        <v/>
      </c>
      <c r="AC138" s="4" t="e">
        <f>#REF!</f>
        <v>#REF!</v>
      </c>
      <c r="AD138" s="4" t="e">
        <f>#REF!</f>
        <v>#REF!</v>
      </c>
      <c r="AE138" s="5" t="e">
        <f t="shared" si="11"/>
        <v>#VALUE!</v>
      </c>
      <c r="AF138" s="4" t="e">
        <f t="shared" si="12"/>
        <v>#REF!</v>
      </c>
      <c r="AG138" s="4" t="e">
        <f t="shared" si="13"/>
        <v>#REF!</v>
      </c>
      <c r="AH138" s="5" t="e">
        <f t="shared" si="14"/>
        <v>#VALUE!</v>
      </c>
      <c r="AI138" s="6" t="e">
        <f>RemarksSecond(D138:W138,Details!AQ137:AZ137,#REF!,AH138,$D$5:$W$5)</f>
        <v>#VALUE!</v>
      </c>
    </row>
    <row r="139" spans="1:35" ht="15" customHeight="1" x14ac:dyDescent="0.35">
      <c r="A139" s="1">
        <v>132</v>
      </c>
      <c r="B139" s="3" t="str">
        <f>PROPER(Details!B139)</f>
        <v>Edet, Nsikak Aniefiok</v>
      </c>
      <c r="C139" s="3" t="str">
        <f>T(Details!C139)</f>
        <v>CMP/20/111058</v>
      </c>
      <c r="D139" s="18"/>
      <c r="E139" s="18"/>
      <c r="F139" s="18"/>
      <c r="G139" s="18"/>
      <c r="H139" s="18"/>
      <c r="I139" s="18"/>
      <c r="J139" s="18"/>
      <c r="K139" s="18"/>
      <c r="L139" s="18"/>
      <c r="M139" s="18"/>
      <c r="N139" s="18"/>
      <c r="O139" s="18"/>
      <c r="P139" s="18"/>
      <c r="Q139" s="18"/>
      <c r="R139" s="18"/>
      <c r="S139" s="18"/>
      <c r="T139" s="18"/>
      <c r="U139" s="18"/>
      <c r="V139" s="18"/>
      <c r="W139" s="18"/>
      <c r="X139" s="2" t="str">
        <f>AllCurCo(Details!AQ138:AZ138)</f>
        <v/>
      </c>
      <c r="Y139" s="4">
        <f>SUM(SumTCL(D139:W139,$D$7:$W$7),Details!BB138)</f>
        <v>0</v>
      </c>
      <c r="Z139" s="4">
        <f>SUM(CurrGP(D139:W139,$D$7:$W$7),Details!BC138)</f>
        <v>0</v>
      </c>
      <c r="AA139" s="5">
        <f t="shared" si="10"/>
        <v>0</v>
      </c>
      <c r="AB139" s="4" t="str">
        <f>SRTSECOND(D139:W139,Details!AQ138:AZ138)</f>
        <v/>
      </c>
      <c r="AC139" s="4" t="e">
        <f>#REF!</f>
        <v>#REF!</v>
      </c>
      <c r="AD139" s="4" t="e">
        <f>#REF!</f>
        <v>#REF!</v>
      </c>
      <c r="AE139" s="5" t="e">
        <f t="shared" si="11"/>
        <v>#VALUE!</v>
      </c>
      <c r="AF139" s="4" t="e">
        <f t="shared" si="12"/>
        <v>#REF!</v>
      </c>
      <c r="AG139" s="4" t="e">
        <f t="shared" si="13"/>
        <v>#REF!</v>
      </c>
      <c r="AH139" s="5" t="e">
        <f t="shared" si="14"/>
        <v>#VALUE!</v>
      </c>
      <c r="AI139" s="6" t="e">
        <f>RemarksSecond(D139:W139,Details!AQ138:AZ138,#REF!,AH139,$D$5:$W$5)</f>
        <v>#VALUE!</v>
      </c>
    </row>
    <row r="140" spans="1:35" ht="15" customHeight="1" x14ac:dyDescent="0.35">
      <c r="A140" s="1">
        <v>133</v>
      </c>
      <c r="B140" s="3" t="str">
        <f>PROPER(Details!B140)</f>
        <v>Uche, Emmanuel Kay</v>
      </c>
      <c r="C140" s="3" t="str">
        <f>T(Details!C140)</f>
        <v>CMP/20/111060</v>
      </c>
      <c r="D140" s="18"/>
      <c r="E140" s="18"/>
      <c r="F140" s="18"/>
      <c r="G140" s="18"/>
      <c r="H140" s="18"/>
      <c r="I140" s="18"/>
      <c r="J140" s="18"/>
      <c r="K140" s="18"/>
      <c r="L140" s="18"/>
      <c r="M140" s="18"/>
      <c r="N140" s="18"/>
      <c r="O140" s="18"/>
      <c r="P140" s="18"/>
      <c r="Q140" s="18"/>
      <c r="R140" s="18"/>
      <c r="S140" s="18"/>
      <c r="T140" s="18"/>
      <c r="U140" s="18"/>
      <c r="V140" s="18"/>
      <c r="W140" s="18"/>
      <c r="X140" s="2" t="str">
        <f>AllCurCo(Details!AQ139:AZ139)</f>
        <v/>
      </c>
      <c r="Y140" s="4">
        <f>SUM(SumTCL(D140:W140,$D$7:$W$7),Details!BB139)</f>
        <v>0</v>
      </c>
      <c r="Z140" s="4">
        <f>SUM(CurrGP(D140:W140,$D$7:$W$7),Details!BC139)</f>
        <v>0</v>
      </c>
      <c r="AA140" s="5">
        <f t="shared" si="10"/>
        <v>0</v>
      </c>
      <c r="AB140" s="4" t="str">
        <f>SRTSECOND(D140:W140,Details!AQ139:AZ139)</f>
        <v/>
      </c>
      <c r="AC140" s="4" t="e">
        <f>#REF!</f>
        <v>#REF!</v>
      </c>
      <c r="AD140" s="4" t="e">
        <f>#REF!</f>
        <v>#REF!</v>
      </c>
      <c r="AE140" s="5" t="e">
        <f t="shared" si="11"/>
        <v>#VALUE!</v>
      </c>
      <c r="AF140" s="4" t="e">
        <f t="shared" si="12"/>
        <v>#REF!</v>
      </c>
      <c r="AG140" s="4" t="e">
        <f t="shared" si="13"/>
        <v>#REF!</v>
      </c>
      <c r="AH140" s="5" t="e">
        <f t="shared" si="14"/>
        <v>#VALUE!</v>
      </c>
      <c r="AI140" s="6" t="e">
        <f>RemarksSecond(D140:W140,Details!AQ139:AZ139,#REF!,AH140,$D$5:$W$5)</f>
        <v>#VALUE!</v>
      </c>
    </row>
    <row r="141" spans="1:35" ht="15" customHeight="1" x14ac:dyDescent="0.35">
      <c r="A141" s="1">
        <v>134</v>
      </c>
      <c r="B141" s="3" t="str">
        <f>PROPER(Details!B141)</f>
        <v>Ajaero, Chizaram Favour</v>
      </c>
      <c r="C141" s="3" t="str">
        <f>T(Details!C141)</f>
        <v>CMP/20/111063</v>
      </c>
      <c r="D141" s="18"/>
      <c r="E141" s="18"/>
      <c r="F141" s="18"/>
      <c r="G141" s="18"/>
      <c r="H141" s="18"/>
      <c r="I141" s="18"/>
      <c r="J141" s="18"/>
      <c r="K141" s="18"/>
      <c r="L141" s="18"/>
      <c r="M141" s="18"/>
      <c r="N141" s="18"/>
      <c r="O141" s="18"/>
      <c r="P141" s="18"/>
      <c r="Q141" s="18"/>
      <c r="R141" s="18"/>
      <c r="S141" s="18"/>
      <c r="T141" s="18"/>
      <c r="U141" s="18"/>
      <c r="V141" s="18"/>
      <c r="W141" s="18"/>
      <c r="X141" s="2" t="str">
        <f>AllCurCo(Details!AQ140:AZ140)</f>
        <v/>
      </c>
      <c r="Y141" s="4">
        <f>SUM(SumTCL(D141:W141,$D$7:$W$7),Details!BB140)</f>
        <v>0</v>
      </c>
      <c r="Z141" s="4">
        <f>SUM(CurrGP(D141:W141,$D$7:$W$7),Details!BC140)</f>
        <v>0</v>
      </c>
      <c r="AA141" s="5">
        <f t="shared" si="10"/>
        <v>0</v>
      </c>
      <c r="AB141" s="4" t="str">
        <f>SRTSECOND(D141:W141,Details!AQ140:AZ140)</f>
        <v/>
      </c>
      <c r="AC141" s="4" t="e">
        <f>#REF!</f>
        <v>#REF!</v>
      </c>
      <c r="AD141" s="4" t="e">
        <f>#REF!</f>
        <v>#REF!</v>
      </c>
      <c r="AE141" s="5" t="e">
        <f t="shared" si="11"/>
        <v>#VALUE!</v>
      </c>
      <c r="AF141" s="4" t="e">
        <f t="shared" si="12"/>
        <v>#REF!</v>
      </c>
      <c r="AG141" s="4" t="e">
        <f t="shared" si="13"/>
        <v>#REF!</v>
      </c>
      <c r="AH141" s="5" t="e">
        <f t="shared" si="14"/>
        <v>#VALUE!</v>
      </c>
      <c r="AI141" s="6" t="e">
        <f>RemarksSecond(D141:W141,Details!AQ140:AZ140,#REF!,AH141,$D$5:$W$5)</f>
        <v>#VALUE!</v>
      </c>
    </row>
    <row r="142" spans="1:35" ht="15" customHeight="1" x14ac:dyDescent="0.35">
      <c r="A142" s="1">
        <v>135</v>
      </c>
      <c r="B142" s="3" t="str">
        <f>PROPER(Details!B142)</f>
        <v xml:space="preserve">John, Chidera </v>
      </c>
      <c r="C142" s="3" t="str">
        <f>T(Details!C142)</f>
        <v>CMP/20/111067</v>
      </c>
      <c r="D142" s="18"/>
      <c r="E142" s="18"/>
      <c r="F142" s="18"/>
      <c r="G142" s="18"/>
      <c r="H142" s="18"/>
      <c r="I142" s="18"/>
      <c r="J142" s="18"/>
      <c r="K142" s="18"/>
      <c r="L142" s="18"/>
      <c r="M142" s="18"/>
      <c r="N142" s="18"/>
      <c r="O142" s="18"/>
      <c r="P142" s="18"/>
      <c r="Q142" s="18"/>
      <c r="R142" s="18"/>
      <c r="S142" s="18"/>
      <c r="T142" s="18"/>
      <c r="U142" s="18"/>
      <c r="V142" s="18"/>
      <c r="W142" s="18"/>
      <c r="X142" s="2" t="str">
        <f>AllCurCo(Details!AQ141:AZ141)</f>
        <v/>
      </c>
      <c r="Y142" s="4">
        <f>SUM(SumTCL(D142:W142,$D$7:$W$7),Details!BB141)</f>
        <v>0</v>
      </c>
      <c r="Z142" s="4">
        <f>SUM(CurrGP(D142:W142,$D$7:$W$7),Details!BC141)</f>
        <v>0</v>
      </c>
      <c r="AA142" s="5">
        <f t="shared" si="10"/>
        <v>0</v>
      </c>
      <c r="AB142" s="4" t="str">
        <f>SRTSECOND(D142:W142,Details!AQ141:AZ141)</f>
        <v/>
      </c>
      <c r="AC142" s="4" t="e">
        <f>#REF!</f>
        <v>#REF!</v>
      </c>
      <c r="AD142" s="4" t="e">
        <f>#REF!</f>
        <v>#REF!</v>
      </c>
      <c r="AE142" s="5" t="e">
        <f t="shared" si="11"/>
        <v>#VALUE!</v>
      </c>
      <c r="AF142" s="4" t="e">
        <f t="shared" si="12"/>
        <v>#REF!</v>
      </c>
      <c r="AG142" s="4" t="e">
        <f t="shared" si="13"/>
        <v>#REF!</v>
      </c>
      <c r="AH142" s="5" t="e">
        <f t="shared" si="14"/>
        <v>#VALUE!</v>
      </c>
      <c r="AI142" s="6" t="e">
        <f>RemarksSecond(D142:W142,Details!AQ141:AZ141,#REF!,AH142,$D$5:$W$5)</f>
        <v>#VALUE!</v>
      </c>
    </row>
    <row r="143" spans="1:35" ht="15" customHeight="1" x14ac:dyDescent="0.35">
      <c r="A143" s="1">
        <v>136</v>
      </c>
      <c r="B143" s="3" t="str">
        <f>PROPER(Details!B143)</f>
        <v>Ibe, Prosper Chigozie</v>
      </c>
      <c r="C143" s="3" t="str">
        <f>T(Details!C143)</f>
        <v>CMP/20/111069</v>
      </c>
      <c r="D143" s="18"/>
      <c r="E143" s="18"/>
      <c r="F143" s="18"/>
      <c r="G143" s="18"/>
      <c r="H143" s="18"/>
      <c r="I143" s="18"/>
      <c r="J143" s="18"/>
      <c r="K143" s="18"/>
      <c r="L143" s="18"/>
      <c r="M143" s="18"/>
      <c r="N143" s="18"/>
      <c r="O143" s="18"/>
      <c r="P143" s="18"/>
      <c r="Q143" s="18"/>
      <c r="R143" s="18"/>
      <c r="S143" s="18"/>
      <c r="T143" s="18"/>
      <c r="U143" s="18"/>
      <c r="V143" s="18"/>
      <c r="W143" s="18"/>
      <c r="X143" s="2" t="str">
        <f>AllCurCo(Details!AQ142:AZ142)</f>
        <v/>
      </c>
      <c r="Y143" s="4">
        <f>SUM(SumTCL(D143:W143,$D$7:$W$7),Details!BB142)</f>
        <v>0</v>
      </c>
      <c r="Z143" s="4">
        <f>SUM(CurrGP(D143:W143,$D$7:$W$7),Details!BC142)</f>
        <v>0</v>
      </c>
      <c r="AA143" s="5">
        <f t="shared" si="10"/>
        <v>0</v>
      </c>
      <c r="AB143" s="4" t="str">
        <f>SRTSECOND(D143:W143,Details!AQ142:AZ142)</f>
        <v/>
      </c>
      <c r="AC143" s="4" t="e">
        <f>#REF!</f>
        <v>#REF!</v>
      </c>
      <c r="AD143" s="4" t="e">
        <f>#REF!</f>
        <v>#REF!</v>
      </c>
      <c r="AE143" s="5" t="e">
        <f t="shared" si="11"/>
        <v>#VALUE!</v>
      </c>
      <c r="AF143" s="4" t="e">
        <f t="shared" si="12"/>
        <v>#REF!</v>
      </c>
      <c r="AG143" s="4" t="e">
        <f t="shared" si="13"/>
        <v>#REF!</v>
      </c>
      <c r="AH143" s="5" t="e">
        <f t="shared" si="14"/>
        <v>#VALUE!</v>
      </c>
      <c r="AI143" s="6" t="e">
        <f>RemarksSecond(D143:W143,Details!AQ142:AZ142,#REF!,AH143,$D$5:$W$5)</f>
        <v>#VALUE!</v>
      </c>
    </row>
    <row r="144" spans="1:35" ht="15" customHeight="1" x14ac:dyDescent="0.35">
      <c r="A144" s="1">
        <v>137</v>
      </c>
      <c r="B144" s="3" t="str">
        <f>PROPER(Details!B144)</f>
        <v>Chukwudi, Praise Enyinna</v>
      </c>
      <c r="C144" s="3" t="str">
        <f>T(Details!C144)</f>
        <v>CMP/20/111071</v>
      </c>
      <c r="D144" s="18"/>
      <c r="E144" s="18"/>
      <c r="F144" s="18"/>
      <c r="G144" s="18"/>
      <c r="H144" s="18"/>
      <c r="I144" s="18"/>
      <c r="J144" s="18"/>
      <c r="K144" s="18"/>
      <c r="L144" s="18"/>
      <c r="M144" s="18"/>
      <c r="N144" s="18"/>
      <c r="O144" s="18"/>
      <c r="P144" s="18"/>
      <c r="Q144" s="18"/>
      <c r="R144" s="18"/>
      <c r="S144" s="18"/>
      <c r="T144" s="18"/>
      <c r="U144" s="18"/>
      <c r="V144" s="18"/>
      <c r="W144" s="18"/>
      <c r="X144" s="2" t="str">
        <f>AllCurCo(Details!AQ143:AZ143)</f>
        <v/>
      </c>
      <c r="Y144" s="4">
        <f>SUM(SumTCL(D144:W144,$D$7:$W$7),Details!BB143)</f>
        <v>0</v>
      </c>
      <c r="Z144" s="4">
        <f>SUM(CurrGP(D144:W144,$D$7:$W$7),Details!BC143)</f>
        <v>0</v>
      </c>
      <c r="AA144" s="5">
        <f t="shared" si="10"/>
        <v>0</v>
      </c>
      <c r="AB144" s="4" t="str">
        <f>SRTSECOND(D144:W144,Details!AQ143:AZ143)</f>
        <v/>
      </c>
      <c r="AC144" s="4" t="e">
        <f>#REF!</f>
        <v>#REF!</v>
      </c>
      <c r="AD144" s="4" t="e">
        <f>#REF!</f>
        <v>#REF!</v>
      </c>
      <c r="AE144" s="5" t="e">
        <f t="shared" si="11"/>
        <v>#VALUE!</v>
      </c>
      <c r="AF144" s="4" t="e">
        <f t="shared" si="12"/>
        <v>#REF!</v>
      </c>
      <c r="AG144" s="4" t="e">
        <f t="shared" si="13"/>
        <v>#REF!</v>
      </c>
      <c r="AH144" s="5" t="e">
        <f t="shared" si="14"/>
        <v>#VALUE!</v>
      </c>
      <c r="AI144" s="6" t="e">
        <f>RemarksSecond(D144:W144,Details!AQ143:AZ143,#REF!,AH144,$D$5:$W$5)</f>
        <v>#VALUE!</v>
      </c>
    </row>
    <row r="145" spans="1:35" ht="15" customHeight="1" x14ac:dyDescent="0.35">
      <c r="A145" s="1">
        <v>138</v>
      </c>
      <c r="B145" s="3" t="str">
        <f>PROPER(Details!B145)</f>
        <v>Egbo, Chioma Precious</v>
      </c>
      <c r="C145" s="3" t="str">
        <f>T(Details!C145)</f>
        <v>CMP/20/111082</v>
      </c>
      <c r="D145" s="18"/>
      <c r="E145" s="18"/>
      <c r="F145" s="18"/>
      <c r="G145" s="18"/>
      <c r="H145" s="18"/>
      <c r="I145" s="18"/>
      <c r="J145" s="18"/>
      <c r="K145" s="18"/>
      <c r="L145" s="18"/>
      <c r="M145" s="18"/>
      <c r="N145" s="18"/>
      <c r="O145" s="18"/>
      <c r="P145" s="18"/>
      <c r="Q145" s="18"/>
      <c r="R145" s="18"/>
      <c r="S145" s="18"/>
      <c r="T145" s="18"/>
      <c r="U145" s="18"/>
      <c r="V145" s="18"/>
      <c r="W145" s="18"/>
      <c r="X145" s="2" t="str">
        <f>AllCurCo(Details!AQ144:AZ144)</f>
        <v/>
      </c>
      <c r="Y145" s="4">
        <f>SUM(SumTCL(D145:W145,$D$7:$W$7),Details!BB144)</f>
        <v>0</v>
      </c>
      <c r="Z145" s="4">
        <f>SUM(CurrGP(D145:W145,$D$7:$W$7),Details!BC144)</f>
        <v>0</v>
      </c>
      <c r="AA145" s="5">
        <f t="shared" si="10"/>
        <v>0</v>
      </c>
      <c r="AB145" s="4" t="str">
        <f>SRTSECOND(D145:W145,Details!AQ144:AZ144)</f>
        <v/>
      </c>
      <c r="AC145" s="4" t="e">
        <f>#REF!</f>
        <v>#REF!</v>
      </c>
      <c r="AD145" s="4" t="e">
        <f>#REF!</f>
        <v>#REF!</v>
      </c>
      <c r="AE145" s="5" t="e">
        <f t="shared" si="11"/>
        <v>#VALUE!</v>
      </c>
      <c r="AF145" s="4" t="e">
        <f t="shared" si="12"/>
        <v>#REF!</v>
      </c>
      <c r="AG145" s="4" t="e">
        <f t="shared" si="13"/>
        <v>#REF!</v>
      </c>
      <c r="AH145" s="5" t="e">
        <f t="shared" si="14"/>
        <v>#VALUE!</v>
      </c>
      <c r="AI145" s="6" t="e">
        <f>RemarksSecond(D145:W145,Details!AQ144:AZ144,#REF!,AH145,$D$5:$W$5)</f>
        <v>#VALUE!</v>
      </c>
    </row>
    <row r="146" spans="1:35" ht="15" customHeight="1" x14ac:dyDescent="0.35">
      <c r="A146" s="1">
        <v>139</v>
      </c>
      <c r="B146" s="3" t="str">
        <f>PROPER(Details!B146)</f>
        <v>Ugwuezi, Tochi</v>
      </c>
      <c r="C146" s="3" t="str">
        <f>T(Details!C146)</f>
        <v>CMP/20/111091</v>
      </c>
      <c r="D146" s="18"/>
      <c r="E146" s="18"/>
      <c r="F146" s="18"/>
      <c r="G146" s="18"/>
      <c r="H146" s="18"/>
      <c r="I146" s="18"/>
      <c r="J146" s="18"/>
      <c r="K146" s="18"/>
      <c r="L146" s="18"/>
      <c r="M146" s="18"/>
      <c r="N146" s="18"/>
      <c r="O146" s="18"/>
      <c r="P146" s="18"/>
      <c r="Q146" s="18"/>
      <c r="R146" s="18"/>
      <c r="S146" s="18"/>
      <c r="T146" s="18"/>
      <c r="U146" s="18"/>
      <c r="V146" s="18"/>
      <c r="W146" s="18"/>
      <c r="X146" s="2" t="str">
        <f>AllCurCo(Details!AQ145:AZ145)</f>
        <v/>
      </c>
      <c r="Y146" s="4">
        <f>SUM(SumTCL(D146:W146,$D$7:$W$7),Details!BB145)</f>
        <v>0</v>
      </c>
      <c r="Z146" s="4">
        <f>SUM(CurrGP(D146:W146,$D$7:$W$7),Details!BC145)</f>
        <v>0</v>
      </c>
      <c r="AA146" s="5">
        <f t="shared" si="10"/>
        <v>0</v>
      </c>
      <c r="AB146" s="4" t="str">
        <f>SRTSECOND(D146:W146,Details!AQ145:AZ145)</f>
        <v/>
      </c>
      <c r="AC146" s="4" t="e">
        <f>#REF!</f>
        <v>#REF!</v>
      </c>
      <c r="AD146" s="4" t="e">
        <f>#REF!</f>
        <v>#REF!</v>
      </c>
      <c r="AE146" s="5" t="e">
        <f t="shared" si="11"/>
        <v>#VALUE!</v>
      </c>
      <c r="AF146" s="4" t="e">
        <f t="shared" si="12"/>
        <v>#REF!</v>
      </c>
      <c r="AG146" s="4" t="e">
        <f t="shared" si="13"/>
        <v>#REF!</v>
      </c>
      <c r="AH146" s="5" t="e">
        <f t="shared" si="14"/>
        <v>#VALUE!</v>
      </c>
      <c r="AI146" s="6" t="e">
        <f>RemarksSecond(D146:W146,Details!AQ145:AZ145,#REF!,AH146,$D$5:$W$5)</f>
        <v>#VALUE!</v>
      </c>
    </row>
    <row r="147" spans="1:35" ht="15" customHeight="1" x14ac:dyDescent="0.35">
      <c r="A147" s="1">
        <v>140</v>
      </c>
      <c r="B147" s="3" t="str">
        <f>PROPER(Details!B147)</f>
        <v>Emele, Precious Ikechukwu</v>
      </c>
      <c r="C147" s="3" t="str">
        <f>T(Details!C147)</f>
        <v>CMP/20/111097</v>
      </c>
      <c r="D147" s="18"/>
      <c r="E147" s="18"/>
      <c r="F147" s="18"/>
      <c r="G147" s="18"/>
      <c r="H147" s="18"/>
      <c r="I147" s="18"/>
      <c r="J147" s="18"/>
      <c r="K147" s="18"/>
      <c r="L147" s="18"/>
      <c r="M147" s="18"/>
      <c r="N147" s="18"/>
      <c r="O147" s="18"/>
      <c r="P147" s="18"/>
      <c r="Q147" s="18"/>
      <c r="R147" s="18"/>
      <c r="S147" s="18"/>
      <c r="T147" s="18"/>
      <c r="U147" s="18"/>
      <c r="V147" s="18"/>
      <c r="W147" s="18"/>
      <c r="X147" s="2" t="str">
        <f>AllCurCo(Details!AQ146:AZ146)</f>
        <v/>
      </c>
      <c r="Y147" s="4">
        <f>SUM(SumTCL(D147:W147,$D$7:$W$7),Details!BB146)</f>
        <v>0</v>
      </c>
      <c r="Z147" s="4">
        <f>SUM(CurrGP(D147:W147,$D$7:$W$7),Details!BC146)</f>
        <v>0</v>
      </c>
      <c r="AA147" s="5">
        <f t="shared" si="10"/>
        <v>0</v>
      </c>
      <c r="AB147" s="4" t="str">
        <f>SRTSECOND(D147:W147,Details!AQ146:AZ146)</f>
        <v/>
      </c>
      <c r="AC147" s="4" t="e">
        <f>#REF!</f>
        <v>#REF!</v>
      </c>
      <c r="AD147" s="4" t="e">
        <f>#REF!</f>
        <v>#REF!</v>
      </c>
      <c r="AE147" s="5" t="e">
        <f t="shared" si="11"/>
        <v>#VALUE!</v>
      </c>
      <c r="AF147" s="4" t="e">
        <f t="shared" si="12"/>
        <v>#REF!</v>
      </c>
      <c r="AG147" s="4" t="e">
        <f t="shared" si="13"/>
        <v>#REF!</v>
      </c>
      <c r="AH147" s="5" t="e">
        <f t="shared" si="14"/>
        <v>#VALUE!</v>
      </c>
      <c r="AI147" s="6" t="e">
        <f>RemarksSecond(D147:W147,Details!AQ146:AZ146,#REF!,AH147,$D$5:$W$5)</f>
        <v>#VALUE!</v>
      </c>
    </row>
    <row r="148" spans="1:35" ht="15" customHeight="1" x14ac:dyDescent="0.35">
      <c r="A148" s="1">
        <v>141</v>
      </c>
      <c r="B148" s="3" t="str">
        <f>PROPER(Details!B148)</f>
        <v>Agu, Emmanuelchibunna</v>
      </c>
      <c r="C148" s="3" t="str">
        <f>T(Details!C148)</f>
        <v>CMP/20/111099</v>
      </c>
      <c r="D148" s="18"/>
      <c r="E148" s="18"/>
      <c r="F148" s="18"/>
      <c r="G148" s="18"/>
      <c r="H148" s="18"/>
      <c r="I148" s="18"/>
      <c r="J148" s="18"/>
      <c r="K148" s="18"/>
      <c r="L148" s="18"/>
      <c r="M148" s="18"/>
      <c r="N148" s="18"/>
      <c r="O148" s="18"/>
      <c r="P148" s="18"/>
      <c r="Q148" s="18"/>
      <c r="R148" s="18"/>
      <c r="S148" s="18"/>
      <c r="T148" s="18"/>
      <c r="U148" s="18"/>
      <c r="V148" s="18"/>
      <c r="W148" s="18"/>
      <c r="X148" s="2" t="str">
        <f>AllCurCo(Details!AQ147:AZ147)</f>
        <v/>
      </c>
      <c r="Y148" s="4">
        <f>SUM(SumTCL(D148:W148,$D$7:$W$7),Details!BB147)</f>
        <v>0</v>
      </c>
      <c r="Z148" s="4">
        <f>SUM(CurrGP(D148:W148,$D$7:$W$7),Details!BC147)</f>
        <v>0</v>
      </c>
      <c r="AA148" s="5">
        <f t="shared" si="10"/>
        <v>0</v>
      </c>
      <c r="AB148" s="4" t="str">
        <f>SRTSECOND(D148:W148,Details!AQ147:AZ147)</f>
        <v/>
      </c>
      <c r="AC148" s="4" t="e">
        <f>#REF!</f>
        <v>#REF!</v>
      </c>
      <c r="AD148" s="4" t="e">
        <f>#REF!</f>
        <v>#REF!</v>
      </c>
      <c r="AE148" s="5" t="e">
        <f t="shared" si="11"/>
        <v>#VALUE!</v>
      </c>
      <c r="AF148" s="4" t="e">
        <f t="shared" si="12"/>
        <v>#REF!</v>
      </c>
      <c r="AG148" s="4" t="e">
        <f t="shared" si="13"/>
        <v>#REF!</v>
      </c>
      <c r="AH148" s="5" t="e">
        <f t="shared" si="14"/>
        <v>#VALUE!</v>
      </c>
      <c r="AI148" s="6" t="e">
        <f>RemarksSecond(D148:W148,Details!AQ147:AZ147,#REF!,AH148,$D$5:$W$5)</f>
        <v>#VALUE!</v>
      </c>
    </row>
    <row r="149" spans="1:35" ht="15" customHeight="1" x14ac:dyDescent="0.35">
      <c r="A149" s="1">
        <v>142</v>
      </c>
      <c r="B149" s="3" t="str">
        <f>PROPER(Details!B149)</f>
        <v>Ajah, Patience Ndidi</v>
      </c>
      <c r="C149" s="3" t="str">
        <f>T(Details!C149)</f>
        <v>CMP/20/111107</v>
      </c>
      <c r="D149" s="18"/>
      <c r="E149" s="18"/>
      <c r="F149" s="18"/>
      <c r="G149" s="18"/>
      <c r="H149" s="18"/>
      <c r="I149" s="18"/>
      <c r="J149" s="18"/>
      <c r="K149" s="18"/>
      <c r="L149" s="18"/>
      <c r="M149" s="18"/>
      <c r="N149" s="18"/>
      <c r="O149" s="18"/>
      <c r="P149" s="18"/>
      <c r="Q149" s="18"/>
      <c r="R149" s="18"/>
      <c r="S149" s="18"/>
      <c r="T149" s="18"/>
      <c r="U149" s="18"/>
      <c r="V149" s="18"/>
      <c r="W149" s="18"/>
      <c r="X149" s="2" t="str">
        <f>AllCurCo(Details!AQ148:AZ148)</f>
        <v/>
      </c>
      <c r="Y149" s="4">
        <f>SUM(SumTCL(D149:W149,$D$7:$W$7),Details!BB148)</f>
        <v>0</v>
      </c>
      <c r="Z149" s="4">
        <f>SUM(CurrGP(D149:W149,$D$7:$W$7),Details!BC148)</f>
        <v>0</v>
      </c>
      <c r="AA149" s="5">
        <f t="shared" si="10"/>
        <v>0</v>
      </c>
      <c r="AB149" s="4" t="str">
        <f>SRTSECOND(D149:W149,Details!AQ148:AZ148)</f>
        <v/>
      </c>
      <c r="AC149" s="4" t="e">
        <f>#REF!</f>
        <v>#REF!</v>
      </c>
      <c r="AD149" s="4" t="e">
        <f>#REF!</f>
        <v>#REF!</v>
      </c>
      <c r="AE149" s="5" t="e">
        <f t="shared" si="11"/>
        <v>#VALUE!</v>
      </c>
      <c r="AF149" s="4" t="e">
        <f t="shared" si="12"/>
        <v>#REF!</v>
      </c>
      <c r="AG149" s="4" t="e">
        <f t="shared" si="13"/>
        <v>#REF!</v>
      </c>
      <c r="AH149" s="5" t="e">
        <f t="shared" si="14"/>
        <v>#VALUE!</v>
      </c>
      <c r="AI149" s="6" t="e">
        <f>RemarksSecond(D149:W149,Details!AQ148:AZ148,#REF!,AH149,$D$5:$W$5)</f>
        <v>#VALUE!</v>
      </c>
    </row>
    <row r="150" spans="1:35" ht="15" customHeight="1" x14ac:dyDescent="0.35">
      <c r="A150" s="1">
        <v>143</v>
      </c>
      <c r="B150" s="3" t="str">
        <f>PROPER(Details!B150)</f>
        <v>Nwankwo, Casmir Chidiebere</v>
      </c>
      <c r="C150" s="3" t="str">
        <f>T(Details!C150)</f>
        <v>CMP/20/111110</v>
      </c>
      <c r="D150" s="18"/>
      <c r="E150" s="18"/>
      <c r="F150" s="18"/>
      <c r="G150" s="18"/>
      <c r="H150" s="18"/>
      <c r="I150" s="18"/>
      <c r="J150" s="18"/>
      <c r="K150" s="18"/>
      <c r="L150" s="18"/>
      <c r="M150" s="18"/>
      <c r="N150" s="18"/>
      <c r="O150" s="18"/>
      <c r="P150" s="18"/>
      <c r="Q150" s="18"/>
      <c r="R150" s="18"/>
      <c r="S150" s="18"/>
      <c r="T150" s="18"/>
      <c r="U150" s="18"/>
      <c r="V150" s="18"/>
      <c r="W150" s="18"/>
      <c r="X150" s="2" t="str">
        <f>AllCurCo(Details!AQ149:AZ149)</f>
        <v/>
      </c>
      <c r="Y150" s="4">
        <f>SUM(SumTCL(D150:W150,$D$7:$W$7),Details!BB149)</f>
        <v>0</v>
      </c>
      <c r="Z150" s="4">
        <f>SUM(CurrGP(D150:W150,$D$7:$W$7),Details!BC149)</f>
        <v>0</v>
      </c>
      <c r="AA150" s="5">
        <f t="shared" si="10"/>
        <v>0</v>
      </c>
      <c r="AB150" s="4" t="str">
        <f>SRTSECOND(D150:W150,Details!AQ149:AZ149)</f>
        <v/>
      </c>
      <c r="AC150" s="4" t="e">
        <f>#REF!</f>
        <v>#REF!</v>
      </c>
      <c r="AD150" s="4" t="e">
        <f>#REF!</f>
        <v>#REF!</v>
      </c>
      <c r="AE150" s="5" t="e">
        <f t="shared" si="11"/>
        <v>#VALUE!</v>
      </c>
      <c r="AF150" s="4" t="e">
        <f t="shared" si="12"/>
        <v>#REF!</v>
      </c>
      <c r="AG150" s="4" t="e">
        <f t="shared" si="13"/>
        <v>#REF!</v>
      </c>
      <c r="AH150" s="5" t="e">
        <f t="shared" si="14"/>
        <v>#VALUE!</v>
      </c>
      <c r="AI150" s="6" t="e">
        <f>RemarksSecond(D150:W150,Details!AQ149:AZ149,#REF!,AH150,$D$5:$W$5)</f>
        <v>#VALUE!</v>
      </c>
    </row>
    <row r="151" spans="1:35" ht="15" customHeight="1" x14ac:dyDescent="0.35">
      <c r="A151" s="1">
        <v>144</v>
      </c>
      <c r="B151" s="3" t="str">
        <f>PROPER(Details!B151)</f>
        <v xml:space="preserve">Nwora, Chukwuma  Emmanuel </v>
      </c>
      <c r="C151" s="3" t="str">
        <f>T(Details!C151)</f>
        <v>CMP/20/111114</v>
      </c>
      <c r="D151" s="18"/>
      <c r="E151" s="18"/>
      <c r="F151" s="18"/>
      <c r="G151" s="18"/>
      <c r="H151" s="18"/>
      <c r="I151" s="18"/>
      <c r="J151" s="18"/>
      <c r="K151" s="18"/>
      <c r="L151" s="18"/>
      <c r="M151" s="18"/>
      <c r="N151" s="18"/>
      <c r="O151" s="18"/>
      <c r="P151" s="18"/>
      <c r="Q151" s="18"/>
      <c r="R151" s="18"/>
      <c r="S151" s="18"/>
      <c r="T151" s="18"/>
      <c r="U151" s="18"/>
      <c r="V151" s="18"/>
      <c r="W151" s="18"/>
      <c r="X151" s="2" t="str">
        <f>AllCurCo(Details!AQ150:AZ150)</f>
        <v/>
      </c>
      <c r="Y151" s="4">
        <f>SUM(SumTCL(D151:W151,$D$7:$W$7),Details!BB150)</f>
        <v>0</v>
      </c>
      <c r="Z151" s="4">
        <f>SUM(CurrGP(D151:W151,$D$7:$W$7),Details!BC150)</f>
        <v>0</v>
      </c>
      <c r="AA151" s="5">
        <f t="shared" si="10"/>
        <v>0</v>
      </c>
      <c r="AB151" s="4" t="str">
        <f>SRTSECOND(D151:W151,Details!AQ150:AZ150)</f>
        <v/>
      </c>
      <c r="AC151" s="4" t="e">
        <f>#REF!</f>
        <v>#REF!</v>
      </c>
      <c r="AD151" s="4" t="e">
        <f>#REF!</f>
        <v>#REF!</v>
      </c>
      <c r="AE151" s="5" t="e">
        <f t="shared" si="11"/>
        <v>#VALUE!</v>
      </c>
      <c r="AF151" s="4" t="e">
        <f t="shared" si="12"/>
        <v>#REF!</v>
      </c>
      <c r="AG151" s="4" t="e">
        <f t="shared" si="13"/>
        <v>#REF!</v>
      </c>
      <c r="AH151" s="5" t="e">
        <f t="shared" si="14"/>
        <v>#VALUE!</v>
      </c>
      <c r="AI151" s="6" t="e">
        <f>RemarksSecond(D151:W151,Details!AQ150:AZ150,#REF!,AH151,$D$5:$W$5)</f>
        <v>#VALUE!</v>
      </c>
    </row>
    <row r="152" spans="1:35" ht="15" customHeight="1" x14ac:dyDescent="0.35">
      <c r="A152" s="1">
        <v>145</v>
      </c>
      <c r="B152" s="3" t="str">
        <f>PROPER(Details!B152)</f>
        <v>Bassey, David Akanimoh</v>
      </c>
      <c r="C152" s="3" t="str">
        <f>T(Details!C152)</f>
        <v>CMP/20/111123</v>
      </c>
      <c r="D152" s="18"/>
      <c r="E152" s="18"/>
      <c r="F152" s="18"/>
      <c r="G152" s="18"/>
      <c r="H152" s="18"/>
      <c r="I152" s="18"/>
      <c r="J152" s="18"/>
      <c r="K152" s="18"/>
      <c r="L152" s="18"/>
      <c r="M152" s="18"/>
      <c r="N152" s="18"/>
      <c r="O152" s="18"/>
      <c r="P152" s="18"/>
      <c r="Q152" s="18"/>
      <c r="R152" s="18"/>
      <c r="S152" s="18"/>
      <c r="T152" s="18"/>
      <c r="U152" s="18"/>
      <c r="V152" s="18"/>
      <c r="W152" s="18"/>
      <c r="X152" s="2" t="str">
        <f>AllCurCo(Details!AQ151:AZ151)</f>
        <v/>
      </c>
      <c r="Y152" s="4">
        <f>SUM(SumTCL(D152:W152,$D$7:$W$7),Details!BB151)</f>
        <v>0</v>
      </c>
      <c r="Z152" s="4">
        <f>SUM(CurrGP(D152:W152,$D$7:$W$7),Details!BC151)</f>
        <v>0</v>
      </c>
      <c r="AA152" s="5">
        <f t="shared" si="10"/>
        <v>0</v>
      </c>
      <c r="AB152" s="4" t="str">
        <f>SRTSECOND(D152:W152,Details!AQ151:AZ151)</f>
        <v/>
      </c>
      <c r="AC152" s="4" t="e">
        <f>#REF!</f>
        <v>#REF!</v>
      </c>
      <c r="AD152" s="4" t="e">
        <f>#REF!</f>
        <v>#REF!</v>
      </c>
      <c r="AE152" s="5" t="e">
        <f t="shared" si="11"/>
        <v>#VALUE!</v>
      </c>
      <c r="AF152" s="4" t="e">
        <f t="shared" si="12"/>
        <v>#REF!</v>
      </c>
      <c r="AG152" s="4" t="e">
        <f t="shared" si="13"/>
        <v>#REF!</v>
      </c>
      <c r="AH152" s="5" t="e">
        <f t="shared" si="14"/>
        <v>#VALUE!</v>
      </c>
      <c r="AI152" s="6" t="e">
        <f>RemarksSecond(D152:W152,Details!AQ151:AZ151,#REF!,AH152,$D$5:$W$5)</f>
        <v>#VALUE!</v>
      </c>
    </row>
    <row r="153" spans="1:35" ht="15" customHeight="1" x14ac:dyDescent="0.35">
      <c r="A153" s="1">
        <v>146</v>
      </c>
      <c r="B153" s="3" t="str">
        <f>PROPER(Details!B153)</f>
        <v>Okwuosa, Izunna Emmanuel</v>
      </c>
      <c r="C153" s="3" t="str">
        <f>T(Details!C153)</f>
        <v>CMP/20/111138</v>
      </c>
      <c r="D153" s="18"/>
      <c r="E153" s="18"/>
      <c r="F153" s="18"/>
      <c r="G153" s="18"/>
      <c r="H153" s="18"/>
      <c r="I153" s="18"/>
      <c r="J153" s="18"/>
      <c r="K153" s="18"/>
      <c r="L153" s="18"/>
      <c r="M153" s="18"/>
      <c r="N153" s="18"/>
      <c r="O153" s="18"/>
      <c r="P153" s="18"/>
      <c r="Q153" s="18"/>
      <c r="R153" s="18"/>
      <c r="S153" s="18"/>
      <c r="T153" s="18"/>
      <c r="U153" s="18"/>
      <c r="V153" s="18"/>
      <c r="W153" s="18"/>
      <c r="X153" s="2" t="str">
        <f>AllCurCo(Details!AQ152:AZ152)</f>
        <v/>
      </c>
      <c r="Y153" s="4">
        <f>SUM(SumTCL(D153:W153,$D$7:$W$7),Details!BB152)</f>
        <v>0</v>
      </c>
      <c r="Z153" s="4">
        <f>SUM(CurrGP(D153:W153,$D$7:$W$7),Details!BC152)</f>
        <v>0</v>
      </c>
      <c r="AA153" s="5">
        <f t="shared" si="10"/>
        <v>0</v>
      </c>
      <c r="AB153" s="4" t="str">
        <f>SRTSECOND(D153:W153,Details!AQ152:AZ152)</f>
        <v/>
      </c>
      <c r="AC153" s="4" t="e">
        <f>#REF!</f>
        <v>#REF!</v>
      </c>
      <c r="AD153" s="4" t="e">
        <f>#REF!</f>
        <v>#REF!</v>
      </c>
      <c r="AE153" s="5" t="e">
        <f t="shared" si="11"/>
        <v>#VALUE!</v>
      </c>
      <c r="AF153" s="4" t="e">
        <f t="shared" si="12"/>
        <v>#REF!</v>
      </c>
      <c r="AG153" s="4" t="e">
        <f t="shared" si="13"/>
        <v>#REF!</v>
      </c>
      <c r="AH153" s="5" t="e">
        <f t="shared" si="14"/>
        <v>#VALUE!</v>
      </c>
      <c r="AI153" s="6" t="e">
        <f>RemarksSecond(D153:W153,Details!AQ152:AZ152,#REF!,AH153,$D$5:$W$5)</f>
        <v>#VALUE!</v>
      </c>
    </row>
    <row r="154" spans="1:35" ht="15" customHeight="1" x14ac:dyDescent="0.35">
      <c r="A154" s="1">
        <v>147</v>
      </c>
      <c r="B154" s="3" t="str">
        <f>PROPER(Details!B154)</f>
        <v>Dominic, Evans Onyebuchi</v>
      </c>
      <c r="C154" s="3" t="str">
        <f>T(Details!C154)</f>
        <v>CMP/20/111139</v>
      </c>
      <c r="D154" s="18"/>
      <c r="E154" s="18"/>
      <c r="F154" s="18"/>
      <c r="G154" s="18"/>
      <c r="H154" s="18"/>
      <c r="I154" s="18"/>
      <c r="J154" s="18"/>
      <c r="K154" s="18"/>
      <c r="L154" s="18"/>
      <c r="M154" s="18"/>
      <c r="N154" s="18"/>
      <c r="O154" s="18"/>
      <c r="P154" s="18"/>
      <c r="Q154" s="18"/>
      <c r="R154" s="18"/>
      <c r="S154" s="18"/>
      <c r="T154" s="18"/>
      <c r="U154" s="18"/>
      <c r="V154" s="18"/>
      <c r="W154" s="18"/>
      <c r="X154" s="2" t="str">
        <f>AllCurCo(Details!AQ153:AZ153)</f>
        <v/>
      </c>
      <c r="Y154" s="4">
        <f>SUM(SumTCL(D154:W154,$D$7:$W$7),Details!BB153)</f>
        <v>0</v>
      </c>
      <c r="Z154" s="4">
        <f>SUM(CurrGP(D154:W154,$D$7:$W$7),Details!BC153)</f>
        <v>0</v>
      </c>
      <c r="AA154" s="5">
        <f t="shared" si="10"/>
        <v>0</v>
      </c>
      <c r="AB154" s="4" t="str">
        <f>SRTSECOND(D154:W154,Details!AQ153:AZ153)</f>
        <v/>
      </c>
      <c r="AC154" s="4" t="e">
        <f>#REF!</f>
        <v>#REF!</v>
      </c>
      <c r="AD154" s="4" t="e">
        <f>#REF!</f>
        <v>#REF!</v>
      </c>
      <c r="AE154" s="5" t="e">
        <f t="shared" si="11"/>
        <v>#VALUE!</v>
      </c>
      <c r="AF154" s="4" t="e">
        <f t="shared" si="12"/>
        <v>#REF!</v>
      </c>
      <c r="AG154" s="4" t="e">
        <f t="shared" si="13"/>
        <v>#REF!</v>
      </c>
      <c r="AH154" s="5" t="e">
        <f t="shared" si="14"/>
        <v>#VALUE!</v>
      </c>
      <c r="AI154" s="6" t="e">
        <f>RemarksSecond(D154:W154,Details!AQ153:AZ153,#REF!,AH154,$D$5:$W$5)</f>
        <v>#VALUE!</v>
      </c>
    </row>
    <row r="155" spans="1:35" ht="15" customHeight="1" x14ac:dyDescent="0.35">
      <c r="A155" s="1">
        <v>148</v>
      </c>
      <c r="B155" s="3" t="str">
        <f>PROPER(Details!B155)</f>
        <v>Nwobodo, Chinasa Blessing</v>
      </c>
      <c r="C155" s="3" t="str">
        <f>T(Details!C155)</f>
        <v>CMP/20/111140</v>
      </c>
      <c r="D155" s="18"/>
      <c r="E155" s="18"/>
      <c r="F155" s="18"/>
      <c r="G155" s="18"/>
      <c r="H155" s="18"/>
      <c r="I155" s="18"/>
      <c r="J155" s="18"/>
      <c r="K155" s="18"/>
      <c r="L155" s="18"/>
      <c r="M155" s="18"/>
      <c r="N155" s="18"/>
      <c r="O155" s="18"/>
      <c r="P155" s="18"/>
      <c r="Q155" s="18"/>
      <c r="R155" s="18"/>
      <c r="S155" s="18"/>
      <c r="T155" s="18"/>
      <c r="U155" s="18"/>
      <c r="V155" s="18"/>
      <c r="W155" s="18"/>
      <c r="X155" s="2" t="str">
        <f>AllCurCo(Details!AQ154:AZ154)</f>
        <v/>
      </c>
      <c r="Y155" s="4">
        <f>SUM(SumTCL(D155:W155,$D$7:$W$7),Details!BB154)</f>
        <v>0</v>
      </c>
      <c r="Z155" s="4">
        <f>SUM(CurrGP(D155:W155,$D$7:$W$7),Details!BC154)</f>
        <v>0</v>
      </c>
      <c r="AA155" s="5">
        <f t="shared" si="10"/>
        <v>0</v>
      </c>
      <c r="AB155" s="4" t="str">
        <f>SRTSECOND(D155:W155,Details!AQ154:AZ154)</f>
        <v/>
      </c>
      <c r="AC155" s="4" t="e">
        <f>#REF!</f>
        <v>#REF!</v>
      </c>
      <c r="AD155" s="4" t="e">
        <f>#REF!</f>
        <v>#REF!</v>
      </c>
      <c r="AE155" s="5" t="e">
        <f t="shared" si="11"/>
        <v>#VALUE!</v>
      </c>
      <c r="AF155" s="4" t="e">
        <f t="shared" si="12"/>
        <v>#REF!</v>
      </c>
      <c r="AG155" s="4" t="e">
        <f t="shared" si="13"/>
        <v>#REF!</v>
      </c>
      <c r="AH155" s="5" t="e">
        <f t="shared" si="14"/>
        <v>#VALUE!</v>
      </c>
      <c r="AI155" s="6" t="e">
        <f>RemarksSecond(D155:W155,Details!AQ154:AZ154,#REF!,AH155,$D$5:$W$5)</f>
        <v>#VALUE!</v>
      </c>
    </row>
    <row r="156" spans="1:35" ht="15" customHeight="1" x14ac:dyDescent="0.35">
      <c r="A156" s="1">
        <v>149</v>
      </c>
      <c r="B156" s="3" t="str">
        <f>PROPER(Details!B156)</f>
        <v>Lazarus, Kennedy Chihurumnanya</v>
      </c>
      <c r="C156" s="3" t="str">
        <f>T(Details!C156)</f>
        <v>CMP/20/111161</v>
      </c>
      <c r="D156" s="18"/>
      <c r="E156" s="18"/>
      <c r="F156" s="18"/>
      <c r="G156" s="18"/>
      <c r="H156" s="18"/>
      <c r="I156" s="18"/>
      <c r="J156" s="18"/>
      <c r="K156" s="18"/>
      <c r="L156" s="18"/>
      <c r="M156" s="18"/>
      <c r="N156" s="18"/>
      <c r="O156" s="18"/>
      <c r="P156" s="18"/>
      <c r="Q156" s="18"/>
      <c r="R156" s="18"/>
      <c r="S156" s="18"/>
      <c r="T156" s="18"/>
      <c r="U156" s="18"/>
      <c r="V156" s="18"/>
      <c r="W156" s="18"/>
      <c r="X156" s="2" t="str">
        <f>AllCurCo(Details!AQ155:AZ155)</f>
        <v/>
      </c>
      <c r="Y156" s="4">
        <f>SUM(SumTCL(D156:W156,$D$7:$W$7),Details!BB155)</f>
        <v>0</v>
      </c>
      <c r="Z156" s="4">
        <f>SUM(CurrGP(D156:W156,$D$7:$W$7),Details!BC155)</f>
        <v>0</v>
      </c>
      <c r="AA156" s="5">
        <f t="shared" si="10"/>
        <v>0</v>
      </c>
      <c r="AB156" s="4" t="str">
        <f>SRTSECOND(D156:W156,Details!AQ155:AZ155)</f>
        <v/>
      </c>
      <c r="AC156" s="4" t="e">
        <f>#REF!</f>
        <v>#REF!</v>
      </c>
      <c r="AD156" s="4" t="e">
        <f>#REF!</f>
        <v>#REF!</v>
      </c>
      <c r="AE156" s="5" t="e">
        <f t="shared" si="11"/>
        <v>#VALUE!</v>
      </c>
      <c r="AF156" s="4" t="e">
        <f t="shared" si="12"/>
        <v>#REF!</v>
      </c>
      <c r="AG156" s="4" t="e">
        <f t="shared" si="13"/>
        <v>#REF!</v>
      </c>
      <c r="AH156" s="5" t="e">
        <f t="shared" si="14"/>
        <v>#VALUE!</v>
      </c>
      <c r="AI156" s="6" t="e">
        <f>RemarksSecond(D156:W156,Details!AQ155:AZ155,#REF!,AH156,$D$5:$W$5)</f>
        <v>#VALUE!</v>
      </c>
    </row>
    <row r="157" spans="1:35" ht="15" customHeight="1" x14ac:dyDescent="0.35">
      <c r="A157" s="1">
        <v>150</v>
      </c>
      <c r="B157" s="3" t="str">
        <f>PROPER(Details!B157)</f>
        <v>Ezeme, Michael  Ugochukwu</v>
      </c>
      <c r="C157" s="3" t="str">
        <f>T(Details!C157)</f>
        <v>CMP/20/111169</v>
      </c>
      <c r="D157" s="18"/>
      <c r="E157" s="18"/>
      <c r="F157" s="18"/>
      <c r="G157" s="18"/>
      <c r="H157" s="18"/>
      <c r="I157" s="18"/>
      <c r="J157" s="18"/>
      <c r="K157" s="18"/>
      <c r="L157" s="18"/>
      <c r="M157" s="18"/>
      <c r="N157" s="18"/>
      <c r="O157" s="18"/>
      <c r="P157" s="18"/>
      <c r="Q157" s="18"/>
      <c r="R157" s="18"/>
      <c r="S157" s="18"/>
      <c r="T157" s="18"/>
      <c r="U157" s="18"/>
      <c r="V157" s="18"/>
      <c r="W157" s="18"/>
      <c r="X157" s="2" t="str">
        <f>AllCurCo(Details!AQ156:AZ156)</f>
        <v/>
      </c>
      <c r="Y157" s="4">
        <f>SUM(SumTCL(D157:W157,$D$7:$W$7),Details!BB156)</f>
        <v>0</v>
      </c>
      <c r="Z157" s="4">
        <f>SUM(CurrGP(D157:W157,$D$7:$W$7),Details!BC156)</f>
        <v>0</v>
      </c>
      <c r="AA157" s="5">
        <f t="shared" si="10"/>
        <v>0</v>
      </c>
      <c r="AB157" s="4" t="str">
        <f>SRTSECOND(D157:W157,Details!AQ156:AZ156)</f>
        <v/>
      </c>
      <c r="AC157" s="4" t="e">
        <f>#REF!</f>
        <v>#REF!</v>
      </c>
      <c r="AD157" s="4" t="e">
        <f>#REF!</f>
        <v>#REF!</v>
      </c>
      <c r="AE157" s="5" t="e">
        <f t="shared" si="11"/>
        <v>#VALUE!</v>
      </c>
      <c r="AF157" s="4" t="e">
        <f t="shared" si="12"/>
        <v>#REF!</v>
      </c>
      <c r="AG157" s="4" t="e">
        <f t="shared" si="13"/>
        <v>#REF!</v>
      </c>
      <c r="AH157" s="5" t="e">
        <f t="shared" si="14"/>
        <v>#VALUE!</v>
      </c>
      <c r="AI157" s="6" t="e">
        <f>RemarksSecond(D157:W157,Details!AQ156:AZ156,#REF!,AH157,$D$5:$W$5)</f>
        <v>#VALUE!</v>
      </c>
    </row>
    <row r="158" spans="1:35" ht="15" customHeight="1" x14ac:dyDescent="0.35">
      <c r="A158" s="1">
        <v>151</v>
      </c>
      <c r="B158" s="3" t="str">
        <f>PROPER(Details!B158)</f>
        <v>Benson-Tolufase, Okikiolu Emmanuel</v>
      </c>
      <c r="C158" s="3" t="str">
        <f>T(Details!C158)</f>
        <v>CMP/20/111173</v>
      </c>
      <c r="D158" s="18"/>
      <c r="E158" s="18"/>
      <c r="F158" s="18"/>
      <c r="G158" s="18"/>
      <c r="H158" s="18"/>
      <c r="I158" s="18"/>
      <c r="J158" s="18"/>
      <c r="K158" s="18"/>
      <c r="L158" s="18"/>
      <c r="M158" s="18"/>
      <c r="N158" s="18"/>
      <c r="O158" s="18"/>
      <c r="P158" s="18"/>
      <c r="Q158" s="18"/>
      <c r="R158" s="18"/>
      <c r="S158" s="18"/>
      <c r="T158" s="18"/>
      <c r="U158" s="18"/>
      <c r="V158" s="18"/>
      <c r="W158" s="18"/>
      <c r="X158" s="2" t="str">
        <f>AllCurCo(Details!AQ157:AZ157)</f>
        <v/>
      </c>
      <c r="Y158" s="4">
        <f>SUM(SumTCL(D158:W158,$D$7:$W$7),Details!BB157)</f>
        <v>0</v>
      </c>
      <c r="Z158" s="4">
        <f>SUM(CurrGP(D158:W158,$D$7:$W$7),Details!BC157)</f>
        <v>0</v>
      </c>
      <c r="AA158" s="5">
        <f t="shared" si="10"/>
        <v>0</v>
      </c>
      <c r="AB158" s="4" t="str">
        <f>SRTSECOND(D158:W158,Details!AQ157:AZ157)</f>
        <v/>
      </c>
      <c r="AC158" s="4" t="e">
        <f>#REF!</f>
        <v>#REF!</v>
      </c>
      <c r="AD158" s="4" t="e">
        <f>#REF!</f>
        <v>#REF!</v>
      </c>
      <c r="AE158" s="5" t="e">
        <f t="shared" si="11"/>
        <v>#VALUE!</v>
      </c>
      <c r="AF158" s="4" t="e">
        <f t="shared" si="12"/>
        <v>#REF!</v>
      </c>
      <c r="AG158" s="4" t="e">
        <f t="shared" si="13"/>
        <v>#REF!</v>
      </c>
      <c r="AH158" s="5" t="e">
        <f t="shared" si="14"/>
        <v>#VALUE!</v>
      </c>
      <c r="AI158" s="6" t="e">
        <f>RemarksSecond(D158:W158,Details!AQ157:AZ157,#REF!,AH158,$D$5:$W$5)</f>
        <v>#VALUE!</v>
      </c>
    </row>
    <row r="159" spans="1:35" ht="15" customHeight="1" x14ac:dyDescent="0.35">
      <c r="A159" s="1">
        <v>152</v>
      </c>
      <c r="B159" s="3" t="str">
        <f>PROPER(Details!B159)</f>
        <v>Abugu, Loveth Nwanneka</v>
      </c>
      <c r="C159" s="3" t="str">
        <f>T(Details!C159)</f>
        <v>CMP/20/111174</v>
      </c>
      <c r="D159" s="18"/>
      <c r="E159" s="18"/>
      <c r="F159" s="18"/>
      <c r="G159" s="18"/>
      <c r="H159" s="18"/>
      <c r="I159" s="18"/>
      <c r="J159" s="18"/>
      <c r="K159" s="18"/>
      <c r="L159" s="18"/>
      <c r="M159" s="18"/>
      <c r="N159" s="18"/>
      <c r="O159" s="18"/>
      <c r="P159" s="18"/>
      <c r="Q159" s="18"/>
      <c r="R159" s="18"/>
      <c r="S159" s="18"/>
      <c r="T159" s="18"/>
      <c r="U159" s="18"/>
      <c r="V159" s="18"/>
      <c r="W159" s="18"/>
      <c r="X159" s="2" t="str">
        <f>AllCurCo(Details!AQ158:AZ158)</f>
        <v/>
      </c>
      <c r="Y159" s="4">
        <f>SUM(SumTCL(D159:W159,$D$7:$W$7),Details!BB158)</f>
        <v>0</v>
      </c>
      <c r="Z159" s="4">
        <f>SUM(CurrGP(D159:W159,$D$7:$W$7),Details!BC158)</f>
        <v>0</v>
      </c>
      <c r="AA159" s="5">
        <f t="shared" si="10"/>
        <v>0</v>
      </c>
      <c r="AB159" s="4" t="str">
        <f>SRTSECOND(D159:W159,Details!AQ158:AZ158)</f>
        <v/>
      </c>
      <c r="AC159" s="4" t="e">
        <f>#REF!</f>
        <v>#REF!</v>
      </c>
      <c r="AD159" s="4" t="e">
        <f>#REF!</f>
        <v>#REF!</v>
      </c>
      <c r="AE159" s="5" t="e">
        <f t="shared" si="11"/>
        <v>#VALUE!</v>
      </c>
      <c r="AF159" s="4" t="e">
        <f t="shared" si="12"/>
        <v>#REF!</v>
      </c>
      <c r="AG159" s="4" t="e">
        <f t="shared" si="13"/>
        <v>#REF!</v>
      </c>
      <c r="AH159" s="5" t="e">
        <f t="shared" si="14"/>
        <v>#VALUE!</v>
      </c>
      <c r="AI159" s="6" t="e">
        <f>RemarksSecond(D159:W159,Details!AQ158:AZ158,#REF!,AH159,$D$5:$W$5)</f>
        <v>#VALUE!</v>
      </c>
    </row>
    <row r="160" spans="1:35" ht="15" customHeight="1" x14ac:dyDescent="0.35">
      <c r="A160" s="1">
        <v>153</v>
      </c>
      <c r="B160" s="3" t="str">
        <f>PROPER(Details!B160)</f>
        <v>Ikwuegbu, Augustine Chizaram</v>
      </c>
      <c r="C160" s="3" t="str">
        <f>T(Details!C160)</f>
        <v>CMP/20/111181</v>
      </c>
      <c r="D160" s="18"/>
      <c r="E160" s="18"/>
      <c r="F160" s="18"/>
      <c r="G160" s="18"/>
      <c r="H160" s="18"/>
      <c r="I160" s="18"/>
      <c r="J160" s="18"/>
      <c r="K160" s="18"/>
      <c r="L160" s="18"/>
      <c r="M160" s="18"/>
      <c r="N160" s="18"/>
      <c r="O160" s="18"/>
      <c r="P160" s="18"/>
      <c r="Q160" s="18"/>
      <c r="R160" s="18"/>
      <c r="S160" s="18"/>
      <c r="T160" s="18"/>
      <c r="U160" s="18"/>
      <c r="V160" s="18"/>
      <c r="W160" s="18"/>
      <c r="X160" s="2" t="str">
        <f>AllCurCo(Details!AQ159:AZ159)</f>
        <v/>
      </c>
      <c r="Y160" s="4">
        <f>SUM(SumTCL(D160:W160,$D$7:$W$7),Details!BB159)</f>
        <v>0</v>
      </c>
      <c r="Z160" s="4">
        <f>SUM(CurrGP(D160:W160,$D$7:$W$7),Details!BC159)</f>
        <v>0</v>
      </c>
      <c r="AA160" s="5">
        <f t="shared" si="10"/>
        <v>0</v>
      </c>
      <c r="AB160" s="4" t="str">
        <f>SRTSECOND(D160:W160,Details!AQ159:AZ159)</f>
        <v/>
      </c>
      <c r="AC160" s="4" t="e">
        <f>#REF!</f>
        <v>#REF!</v>
      </c>
      <c r="AD160" s="4" t="e">
        <f>#REF!</f>
        <v>#REF!</v>
      </c>
      <c r="AE160" s="5" t="e">
        <f t="shared" si="11"/>
        <v>#VALUE!</v>
      </c>
      <c r="AF160" s="4" t="e">
        <f t="shared" si="12"/>
        <v>#REF!</v>
      </c>
      <c r="AG160" s="4" t="e">
        <f t="shared" si="13"/>
        <v>#REF!</v>
      </c>
      <c r="AH160" s="5" t="e">
        <f t="shared" si="14"/>
        <v>#VALUE!</v>
      </c>
      <c r="AI160" s="6" t="e">
        <f>RemarksSecond(D160:W160,Details!AQ159:AZ159,#REF!,AH160,$D$5:$W$5)</f>
        <v>#VALUE!</v>
      </c>
    </row>
    <row r="161" spans="1:35" ht="15" customHeight="1" x14ac:dyDescent="0.35">
      <c r="A161" s="1">
        <v>154</v>
      </c>
      <c r="B161" s="3" t="str">
        <f>PROPER(Details!B161)</f>
        <v>Alex, Maduabuchi Chimaobi</v>
      </c>
      <c r="C161" s="3" t="str">
        <f>T(Details!C161)</f>
        <v>CMP/20/111187</v>
      </c>
      <c r="D161" s="18"/>
      <c r="E161" s="18"/>
      <c r="F161" s="18"/>
      <c r="G161" s="18"/>
      <c r="H161" s="18"/>
      <c r="I161" s="18"/>
      <c r="J161" s="18"/>
      <c r="K161" s="18"/>
      <c r="L161" s="18"/>
      <c r="M161" s="18"/>
      <c r="N161" s="18"/>
      <c r="O161" s="18"/>
      <c r="P161" s="18"/>
      <c r="Q161" s="18"/>
      <c r="R161" s="18"/>
      <c r="S161" s="18"/>
      <c r="T161" s="18"/>
      <c r="U161" s="18"/>
      <c r="V161" s="18"/>
      <c r="W161" s="18"/>
      <c r="X161" s="2" t="str">
        <f>AllCurCo(Details!AQ160:AZ160)</f>
        <v/>
      </c>
      <c r="Y161" s="4">
        <f>SUM(SumTCL(D161:W161,$D$7:$W$7),Details!BB160)</f>
        <v>0</v>
      </c>
      <c r="Z161" s="4">
        <f>SUM(CurrGP(D161:W161,$D$7:$W$7),Details!BC160)</f>
        <v>0</v>
      </c>
      <c r="AA161" s="5">
        <f t="shared" si="10"/>
        <v>0</v>
      </c>
      <c r="AB161" s="4" t="str">
        <f>SRTSECOND(D161:W161,Details!AQ160:AZ160)</f>
        <v/>
      </c>
      <c r="AC161" s="4" t="e">
        <f>#REF!</f>
        <v>#REF!</v>
      </c>
      <c r="AD161" s="4" t="e">
        <f>#REF!</f>
        <v>#REF!</v>
      </c>
      <c r="AE161" s="5" t="e">
        <f t="shared" si="11"/>
        <v>#VALUE!</v>
      </c>
      <c r="AF161" s="4" t="e">
        <f t="shared" si="12"/>
        <v>#REF!</v>
      </c>
      <c r="AG161" s="4" t="e">
        <f t="shared" si="13"/>
        <v>#REF!</v>
      </c>
      <c r="AH161" s="5" t="e">
        <f t="shared" si="14"/>
        <v>#VALUE!</v>
      </c>
      <c r="AI161" s="6" t="e">
        <f>RemarksSecond(D161:W161,Details!AQ160:AZ160,#REF!,AH161,$D$5:$W$5)</f>
        <v>#VALUE!</v>
      </c>
    </row>
    <row r="162" spans="1:35" ht="15" customHeight="1" x14ac:dyDescent="0.35">
      <c r="A162" s="1">
        <v>155</v>
      </c>
      <c r="B162" s="3" t="str">
        <f>PROPER(Details!B162)</f>
        <v>Ikediuwa, Onyedikachi Solomon</v>
      </c>
      <c r="C162" s="3" t="str">
        <f>T(Details!C162)</f>
        <v>CMP/20/111188</v>
      </c>
      <c r="D162" s="18"/>
      <c r="E162" s="18"/>
      <c r="F162" s="18"/>
      <c r="G162" s="18"/>
      <c r="H162" s="18"/>
      <c r="I162" s="18"/>
      <c r="J162" s="18"/>
      <c r="K162" s="18"/>
      <c r="L162" s="18"/>
      <c r="M162" s="18"/>
      <c r="N162" s="18"/>
      <c r="O162" s="18"/>
      <c r="P162" s="18"/>
      <c r="Q162" s="18"/>
      <c r="R162" s="18"/>
      <c r="S162" s="18"/>
      <c r="T162" s="18"/>
      <c r="U162" s="18"/>
      <c r="V162" s="18"/>
      <c r="W162" s="18"/>
      <c r="X162" s="2" t="str">
        <f>AllCurCo(Details!AQ161:AZ161)</f>
        <v/>
      </c>
      <c r="Y162" s="4">
        <f>SUM(SumTCL(D162:W162,$D$7:$W$7),Details!BB161)</f>
        <v>0</v>
      </c>
      <c r="Z162" s="4">
        <f>SUM(CurrGP(D162:W162,$D$7:$W$7),Details!BC161)</f>
        <v>0</v>
      </c>
      <c r="AA162" s="5">
        <f t="shared" si="10"/>
        <v>0</v>
      </c>
      <c r="AB162" s="4" t="str">
        <f>SRTSECOND(D162:W162,Details!AQ161:AZ161)</f>
        <v/>
      </c>
      <c r="AC162" s="4" t="e">
        <f>#REF!</f>
        <v>#REF!</v>
      </c>
      <c r="AD162" s="4" t="e">
        <f>#REF!</f>
        <v>#REF!</v>
      </c>
      <c r="AE162" s="5" t="e">
        <f t="shared" si="11"/>
        <v>#VALUE!</v>
      </c>
      <c r="AF162" s="4" t="e">
        <f t="shared" si="12"/>
        <v>#REF!</v>
      </c>
      <c r="AG162" s="4" t="e">
        <f t="shared" si="13"/>
        <v>#REF!</v>
      </c>
      <c r="AH162" s="5" t="e">
        <f t="shared" si="14"/>
        <v>#VALUE!</v>
      </c>
      <c r="AI162" s="6" t="e">
        <f>RemarksSecond(D162:W162,Details!AQ161:AZ161,#REF!,AH162,$D$5:$W$5)</f>
        <v>#VALUE!</v>
      </c>
    </row>
    <row r="163" spans="1:35" ht="15" customHeight="1" x14ac:dyDescent="0.35">
      <c r="A163" s="1">
        <v>156</v>
      </c>
      <c r="B163" s="3" t="str">
        <f>PROPER(Details!B163)</f>
        <v>Chikere, Obinna Munachiso</v>
      </c>
      <c r="C163" s="3" t="str">
        <f>T(Details!C163)</f>
        <v>CMP/20/111215</v>
      </c>
      <c r="D163" s="18"/>
      <c r="E163" s="18"/>
      <c r="F163" s="18"/>
      <c r="G163" s="18"/>
      <c r="H163" s="18"/>
      <c r="I163" s="18"/>
      <c r="J163" s="18"/>
      <c r="K163" s="18"/>
      <c r="L163" s="18"/>
      <c r="M163" s="18"/>
      <c r="N163" s="18"/>
      <c r="O163" s="18"/>
      <c r="P163" s="18"/>
      <c r="Q163" s="18"/>
      <c r="R163" s="18"/>
      <c r="S163" s="18"/>
      <c r="T163" s="18"/>
      <c r="U163" s="18"/>
      <c r="V163" s="18"/>
      <c r="W163" s="18"/>
      <c r="X163" s="2" t="str">
        <f>AllCurCo(Details!AQ162:AZ162)</f>
        <v/>
      </c>
      <c r="Y163" s="4">
        <f>SUM(SumTCL(D163:W163,$D$7:$W$7),Details!BB162)</f>
        <v>0</v>
      </c>
      <c r="Z163" s="4">
        <f>SUM(CurrGP(D163:W163,$D$7:$W$7),Details!BC162)</f>
        <v>0</v>
      </c>
      <c r="AA163" s="5">
        <f t="shared" si="10"/>
        <v>0</v>
      </c>
      <c r="AB163" s="4" t="str">
        <f>SRTSECOND(D163:W163,Details!AQ162:AZ162)</f>
        <v/>
      </c>
      <c r="AC163" s="4" t="e">
        <f>#REF!</f>
        <v>#REF!</v>
      </c>
      <c r="AD163" s="4" t="e">
        <f>#REF!</f>
        <v>#REF!</v>
      </c>
      <c r="AE163" s="5" t="e">
        <f t="shared" si="11"/>
        <v>#VALUE!</v>
      </c>
      <c r="AF163" s="4" t="e">
        <f t="shared" si="12"/>
        <v>#REF!</v>
      </c>
      <c r="AG163" s="4" t="e">
        <f t="shared" si="13"/>
        <v>#REF!</v>
      </c>
      <c r="AH163" s="5" t="e">
        <f t="shared" si="14"/>
        <v>#VALUE!</v>
      </c>
      <c r="AI163" s="6" t="e">
        <f>RemarksSecond(D163:W163,Details!AQ162:AZ162,#REF!,AH163,$D$5:$W$5)</f>
        <v>#VALUE!</v>
      </c>
    </row>
    <row r="164" spans="1:35" ht="15" customHeight="1" x14ac:dyDescent="0.35">
      <c r="A164" s="1">
        <v>157</v>
      </c>
      <c r="B164" s="3" t="str">
        <f>PROPER(Details!B164)</f>
        <v>Agbawo, Ikechukwu Austin</v>
      </c>
      <c r="C164" s="3" t="str">
        <f>T(Details!C164)</f>
        <v>CMP/20/111231</v>
      </c>
      <c r="D164" s="18"/>
      <c r="E164" s="18"/>
      <c r="F164" s="18"/>
      <c r="G164" s="18"/>
      <c r="H164" s="18"/>
      <c r="I164" s="18"/>
      <c r="J164" s="18"/>
      <c r="K164" s="18"/>
      <c r="L164" s="18"/>
      <c r="M164" s="18"/>
      <c r="N164" s="18"/>
      <c r="O164" s="18"/>
      <c r="P164" s="18"/>
      <c r="Q164" s="18"/>
      <c r="R164" s="18"/>
      <c r="S164" s="18"/>
      <c r="T164" s="18"/>
      <c r="U164" s="18"/>
      <c r="V164" s="18"/>
      <c r="W164" s="18"/>
      <c r="X164" s="2" t="str">
        <f>AllCurCo(Details!AQ163:AZ163)</f>
        <v/>
      </c>
      <c r="Y164" s="4">
        <f>SUM(SumTCL(D164:W164,$D$7:$W$7),Details!BB163)</f>
        <v>0</v>
      </c>
      <c r="Z164" s="4">
        <f>SUM(CurrGP(D164:W164,$D$7:$W$7),Details!BC163)</f>
        <v>0</v>
      </c>
      <c r="AA164" s="5">
        <f t="shared" si="10"/>
        <v>0</v>
      </c>
      <c r="AB164" s="4" t="str">
        <f>SRTSECOND(D164:W164,Details!AQ163:AZ163)</f>
        <v/>
      </c>
      <c r="AC164" s="4" t="e">
        <f>#REF!</f>
        <v>#REF!</v>
      </c>
      <c r="AD164" s="4" t="e">
        <f>#REF!</f>
        <v>#REF!</v>
      </c>
      <c r="AE164" s="5" t="e">
        <f t="shared" si="11"/>
        <v>#VALUE!</v>
      </c>
      <c r="AF164" s="4" t="e">
        <f t="shared" si="12"/>
        <v>#REF!</v>
      </c>
      <c r="AG164" s="4" t="e">
        <f t="shared" si="13"/>
        <v>#REF!</v>
      </c>
      <c r="AH164" s="5" t="e">
        <f t="shared" si="14"/>
        <v>#VALUE!</v>
      </c>
      <c r="AI164" s="6" t="e">
        <f>RemarksSecond(D164:W164,Details!AQ163:AZ163,#REF!,AH164,$D$5:$W$5)</f>
        <v>#VALUE!</v>
      </c>
    </row>
    <row r="165" spans="1:35" ht="15" customHeight="1" x14ac:dyDescent="0.35">
      <c r="A165" s="1">
        <v>158</v>
      </c>
      <c r="B165" s="3" t="str">
        <f>PROPER(Details!B165)</f>
        <v>Onyekaozuru, Chioma Grace</v>
      </c>
      <c r="C165" s="3" t="str">
        <f>T(Details!C165)</f>
        <v>CMP/20/111238</v>
      </c>
      <c r="D165" s="18"/>
      <c r="E165" s="18"/>
      <c r="F165" s="18"/>
      <c r="G165" s="18"/>
      <c r="H165" s="18"/>
      <c r="I165" s="18"/>
      <c r="J165" s="18"/>
      <c r="K165" s="18"/>
      <c r="L165" s="18"/>
      <c r="M165" s="18"/>
      <c r="N165" s="18"/>
      <c r="O165" s="18"/>
      <c r="P165" s="18"/>
      <c r="Q165" s="18"/>
      <c r="R165" s="18"/>
      <c r="S165" s="18"/>
      <c r="T165" s="18"/>
      <c r="U165" s="18"/>
      <c r="V165" s="18"/>
      <c r="W165" s="18"/>
      <c r="X165" s="2" t="str">
        <f>AllCurCo(Details!AQ164:AZ164)</f>
        <v/>
      </c>
      <c r="Y165" s="4">
        <f>SUM(SumTCL(D165:W165,$D$7:$W$7),Details!BB164)</f>
        <v>0</v>
      </c>
      <c r="Z165" s="4">
        <f>SUM(CurrGP(D165:W165,$D$7:$W$7),Details!BC164)</f>
        <v>0</v>
      </c>
      <c r="AA165" s="5">
        <f t="shared" si="10"/>
        <v>0</v>
      </c>
      <c r="AB165" s="4" t="str">
        <f>SRTSECOND(D165:W165,Details!AQ164:AZ164)</f>
        <v/>
      </c>
      <c r="AC165" s="4" t="e">
        <f>#REF!</f>
        <v>#REF!</v>
      </c>
      <c r="AD165" s="4" t="e">
        <f>#REF!</f>
        <v>#REF!</v>
      </c>
      <c r="AE165" s="5" t="e">
        <f t="shared" si="11"/>
        <v>#VALUE!</v>
      </c>
      <c r="AF165" s="4" t="e">
        <f t="shared" si="12"/>
        <v>#REF!</v>
      </c>
      <c r="AG165" s="4" t="e">
        <f t="shared" si="13"/>
        <v>#REF!</v>
      </c>
      <c r="AH165" s="5" t="e">
        <f t="shared" si="14"/>
        <v>#VALUE!</v>
      </c>
      <c r="AI165" s="6" t="e">
        <f>RemarksSecond(D165:W165,Details!AQ164:AZ164,#REF!,AH165,$D$5:$W$5)</f>
        <v>#VALUE!</v>
      </c>
    </row>
    <row r="166" spans="1:35" ht="15" customHeight="1" x14ac:dyDescent="0.35">
      <c r="A166" s="1">
        <v>159</v>
      </c>
      <c r="B166" s="3" t="str">
        <f>PROPER(Details!B166)</f>
        <v>Ihejirika, Chijindu Paschal</v>
      </c>
      <c r="C166" s="3" t="str">
        <f>T(Details!C166)</f>
        <v>CMP/20/111240</v>
      </c>
      <c r="D166" s="18"/>
      <c r="E166" s="18"/>
      <c r="F166" s="18"/>
      <c r="G166" s="18"/>
      <c r="H166" s="18"/>
      <c r="I166" s="18"/>
      <c r="J166" s="18"/>
      <c r="K166" s="18"/>
      <c r="L166" s="18"/>
      <c r="M166" s="18"/>
      <c r="N166" s="18"/>
      <c r="O166" s="18"/>
      <c r="P166" s="18"/>
      <c r="Q166" s="18"/>
      <c r="R166" s="18"/>
      <c r="S166" s="18"/>
      <c r="T166" s="18"/>
      <c r="U166" s="18"/>
      <c r="V166" s="18"/>
      <c r="W166" s="18"/>
      <c r="X166" s="2" t="str">
        <f>AllCurCo(Details!AQ165:AZ165)</f>
        <v/>
      </c>
      <c r="Y166" s="4">
        <f>SUM(SumTCL(D166:W166,$D$7:$W$7),Details!BB165)</f>
        <v>0</v>
      </c>
      <c r="Z166" s="4">
        <f>SUM(CurrGP(D166:W166,$D$7:$W$7),Details!BC165)</f>
        <v>0</v>
      </c>
      <c r="AA166" s="5">
        <f t="shared" si="10"/>
        <v>0</v>
      </c>
      <c r="AB166" s="4" t="str">
        <f>SRTSECOND(D166:W166,Details!AQ165:AZ165)</f>
        <v/>
      </c>
      <c r="AC166" s="4" t="e">
        <f>#REF!</f>
        <v>#REF!</v>
      </c>
      <c r="AD166" s="4" t="e">
        <f>#REF!</f>
        <v>#REF!</v>
      </c>
      <c r="AE166" s="5" t="e">
        <f t="shared" si="11"/>
        <v>#VALUE!</v>
      </c>
      <c r="AF166" s="4" t="e">
        <f t="shared" si="12"/>
        <v>#REF!</v>
      </c>
      <c r="AG166" s="4" t="e">
        <f t="shared" si="13"/>
        <v>#REF!</v>
      </c>
      <c r="AH166" s="5" t="e">
        <f t="shared" si="14"/>
        <v>#VALUE!</v>
      </c>
      <c r="AI166" s="6" t="e">
        <f>RemarksSecond(D166:W166,Details!AQ165:AZ165,#REF!,AH166,$D$5:$W$5)</f>
        <v>#VALUE!</v>
      </c>
    </row>
    <row r="167" spans="1:35" ht="15" customHeight="1" x14ac:dyDescent="0.35">
      <c r="A167" s="1">
        <v>160</v>
      </c>
      <c r="B167" s="3" t="str">
        <f>PROPER(Details!B167)</f>
        <v>Otogboro, Nmesoma Stephen</v>
      </c>
      <c r="C167" s="3" t="str">
        <f>T(Details!C167)</f>
        <v>CMP/20/111269</v>
      </c>
      <c r="D167" s="18"/>
      <c r="E167" s="18"/>
      <c r="F167" s="18"/>
      <c r="G167" s="18"/>
      <c r="H167" s="18"/>
      <c r="I167" s="18"/>
      <c r="J167" s="18"/>
      <c r="K167" s="18"/>
      <c r="L167" s="18"/>
      <c r="M167" s="18"/>
      <c r="N167" s="18"/>
      <c r="O167" s="18"/>
      <c r="P167" s="18"/>
      <c r="Q167" s="18"/>
      <c r="R167" s="18"/>
      <c r="S167" s="18"/>
      <c r="T167" s="18"/>
      <c r="U167" s="18"/>
      <c r="V167" s="18"/>
      <c r="W167" s="18"/>
      <c r="X167" s="2" t="str">
        <f>AllCurCo(Details!AQ166:AZ166)</f>
        <v/>
      </c>
      <c r="Y167" s="4">
        <f>SUM(SumTCL(D167:W167,$D$7:$W$7),Details!BB166)</f>
        <v>0</v>
      </c>
      <c r="Z167" s="4">
        <f>SUM(CurrGP(D167:W167,$D$7:$W$7),Details!BC166)</f>
        <v>0</v>
      </c>
      <c r="AA167" s="5">
        <f t="shared" si="10"/>
        <v>0</v>
      </c>
      <c r="AB167" s="4" t="str">
        <f>SRTSECOND(D167:W167,Details!AQ166:AZ166)</f>
        <v/>
      </c>
      <c r="AC167" s="4" t="e">
        <f>#REF!</f>
        <v>#REF!</v>
      </c>
      <c r="AD167" s="4" t="e">
        <f>#REF!</f>
        <v>#REF!</v>
      </c>
      <c r="AE167" s="5" t="e">
        <f t="shared" si="11"/>
        <v>#VALUE!</v>
      </c>
      <c r="AF167" s="4" t="e">
        <f t="shared" si="12"/>
        <v>#REF!</v>
      </c>
      <c r="AG167" s="4" t="e">
        <f t="shared" si="13"/>
        <v>#REF!</v>
      </c>
      <c r="AH167" s="5" t="e">
        <f t="shared" si="14"/>
        <v>#VALUE!</v>
      </c>
      <c r="AI167" s="6" t="e">
        <f>RemarksSecond(D167:W167,Details!AQ166:AZ166,#REF!,AH167,$D$5:$W$5)</f>
        <v>#VALUE!</v>
      </c>
    </row>
    <row r="168" spans="1:35" ht="15" customHeight="1" x14ac:dyDescent="0.35">
      <c r="A168" s="1">
        <v>161</v>
      </c>
      <c r="B168" s="3" t="str">
        <f>PROPER(Details!B168)</f>
        <v>Lawrence, Chinedu Precious</v>
      </c>
      <c r="C168" s="3" t="str">
        <f>T(Details!C168)</f>
        <v>CMP/20/111272</v>
      </c>
      <c r="D168" s="18"/>
      <c r="E168" s="18"/>
      <c r="F168" s="18"/>
      <c r="G168" s="18"/>
      <c r="H168" s="18"/>
      <c r="I168" s="18"/>
      <c r="J168" s="18"/>
      <c r="K168" s="18"/>
      <c r="L168" s="18"/>
      <c r="M168" s="18"/>
      <c r="N168" s="18"/>
      <c r="O168" s="18"/>
      <c r="P168" s="18"/>
      <c r="Q168" s="18"/>
      <c r="R168" s="18"/>
      <c r="S168" s="18"/>
      <c r="T168" s="18"/>
      <c r="U168" s="18"/>
      <c r="V168" s="18"/>
      <c r="W168" s="18"/>
      <c r="X168" s="2" t="str">
        <f>AllCurCo(Details!AQ167:AZ167)</f>
        <v/>
      </c>
      <c r="Y168" s="4">
        <f>SUM(SumTCL(D168:W168,$D$7:$W$7),Details!BB167)</f>
        <v>0</v>
      </c>
      <c r="Z168" s="4">
        <f>SUM(CurrGP(D168:W168,$D$7:$W$7),Details!BC167)</f>
        <v>0</v>
      </c>
      <c r="AA168" s="5">
        <f t="shared" si="10"/>
        <v>0</v>
      </c>
      <c r="AB168" s="4" t="str">
        <f>SRTSECOND(D168:W168,Details!AQ167:AZ167)</f>
        <v/>
      </c>
      <c r="AC168" s="4" t="e">
        <f>#REF!</f>
        <v>#REF!</v>
      </c>
      <c r="AD168" s="4" t="e">
        <f>#REF!</f>
        <v>#REF!</v>
      </c>
      <c r="AE168" s="5" t="e">
        <f t="shared" si="11"/>
        <v>#VALUE!</v>
      </c>
      <c r="AF168" s="4" t="e">
        <f t="shared" si="12"/>
        <v>#REF!</v>
      </c>
      <c r="AG168" s="4" t="e">
        <f t="shared" si="13"/>
        <v>#REF!</v>
      </c>
      <c r="AH168" s="5" t="e">
        <f t="shared" si="14"/>
        <v>#VALUE!</v>
      </c>
      <c r="AI168" s="6" t="e">
        <f>RemarksSecond(D168:W168,Details!AQ167:AZ167,#REF!,AH168,$D$5:$W$5)</f>
        <v>#VALUE!</v>
      </c>
    </row>
    <row r="169" spans="1:35" ht="15" customHeight="1" x14ac:dyDescent="0.35">
      <c r="A169" s="1">
        <v>162</v>
      </c>
      <c r="B169" s="3" t="str">
        <f>PROPER(Details!B169)</f>
        <v>Abraham, Michael Chimeremeze</v>
      </c>
      <c r="C169" s="3" t="str">
        <f>T(Details!C169)</f>
        <v>CMP/20/111275</v>
      </c>
      <c r="D169" s="18"/>
      <c r="E169" s="18"/>
      <c r="F169" s="18"/>
      <c r="G169" s="18"/>
      <c r="H169" s="18"/>
      <c r="I169" s="18"/>
      <c r="J169" s="18"/>
      <c r="K169" s="18"/>
      <c r="L169" s="18"/>
      <c r="M169" s="18"/>
      <c r="N169" s="18"/>
      <c r="O169" s="18"/>
      <c r="P169" s="18"/>
      <c r="Q169" s="18"/>
      <c r="R169" s="18"/>
      <c r="S169" s="18"/>
      <c r="T169" s="18"/>
      <c r="U169" s="18"/>
      <c r="V169" s="18"/>
      <c r="W169" s="18"/>
      <c r="X169" s="2" t="str">
        <f>AllCurCo(Details!AQ168:AZ168)</f>
        <v/>
      </c>
      <c r="Y169" s="4">
        <f>SUM(SumTCL(D169:W169,$D$7:$W$7),Details!BB168)</f>
        <v>0</v>
      </c>
      <c r="Z169" s="4">
        <f>SUM(CurrGP(D169:W169,$D$7:$W$7),Details!BC168)</f>
        <v>0</v>
      </c>
      <c r="AA169" s="5">
        <f t="shared" si="10"/>
        <v>0</v>
      </c>
      <c r="AB169" s="4" t="str">
        <f>SRTSECOND(D169:W169,Details!AQ168:AZ168)</f>
        <v/>
      </c>
      <c r="AC169" s="4" t="e">
        <f>#REF!</f>
        <v>#REF!</v>
      </c>
      <c r="AD169" s="4" t="e">
        <f>#REF!</f>
        <v>#REF!</v>
      </c>
      <c r="AE169" s="5" t="e">
        <f t="shared" si="11"/>
        <v>#VALUE!</v>
      </c>
      <c r="AF169" s="4" t="e">
        <f t="shared" si="12"/>
        <v>#REF!</v>
      </c>
      <c r="AG169" s="4" t="e">
        <f t="shared" si="13"/>
        <v>#REF!</v>
      </c>
      <c r="AH169" s="5" t="e">
        <f t="shared" si="14"/>
        <v>#VALUE!</v>
      </c>
      <c r="AI169" s="6" t="e">
        <f>RemarksSecond(D169:W169,Details!AQ168:AZ168,#REF!,AH169,$D$5:$W$5)</f>
        <v>#VALUE!</v>
      </c>
    </row>
    <row r="170" spans="1:35" ht="15" customHeight="1" x14ac:dyDescent="0.35">
      <c r="A170" s="1">
        <v>163</v>
      </c>
      <c r="B170" s="3" t="str">
        <f>PROPER(Details!B170)</f>
        <v>Osueke, Jennifer Nkeiruka</v>
      </c>
      <c r="C170" s="3" t="str">
        <f>T(Details!C170)</f>
        <v>CMP/20/111279</v>
      </c>
      <c r="D170" s="18"/>
      <c r="E170" s="18"/>
      <c r="F170" s="18"/>
      <c r="G170" s="18"/>
      <c r="H170" s="18"/>
      <c r="I170" s="18"/>
      <c r="J170" s="18"/>
      <c r="K170" s="18"/>
      <c r="L170" s="18"/>
      <c r="M170" s="18"/>
      <c r="N170" s="18"/>
      <c r="O170" s="18"/>
      <c r="P170" s="18"/>
      <c r="Q170" s="18"/>
      <c r="R170" s="18"/>
      <c r="S170" s="18"/>
      <c r="T170" s="18"/>
      <c r="U170" s="18"/>
      <c r="V170" s="18"/>
      <c r="W170" s="18"/>
      <c r="X170" s="2" t="str">
        <f>AllCurCo(Details!AQ169:AZ169)</f>
        <v/>
      </c>
      <c r="Y170" s="4">
        <f>SUM(SumTCL(D170:W170,$D$7:$W$7),Details!BB169)</f>
        <v>0</v>
      </c>
      <c r="Z170" s="4">
        <f>SUM(CurrGP(D170:W170,$D$7:$W$7),Details!BC169)</f>
        <v>0</v>
      </c>
      <c r="AA170" s="5">
        <f t="shared" si="10"/>
        <v>0</v>
      </c>
      <c r="AB170" s="4" t="str">
        <f>SRTSECOND(D170:W170,Details!AQ169:AZ169)</f>
        <v/>
      </c>
      <c r="AC170" s="4" t="e">
        <f>#REF!</f>
        <v>#REF!</v>
      </c>
      <c r="AD170" s="4" t="e">
        <f>#REF!</f>
        <v>#REF!</v>
      </c>
      <c r="AE170" s="5" t="e">
        <f t="shared" si="11"/>
        <v>#VALUE!</v>
      </c>
      <c r="AF170" s="4" t="e">
        <f t="shared" si="12"/>
        <v>#REF!</v>
      </c>
      <c r="AG170" s="4" t="e">
        <f t="shared" si="13"/>
        <v>#REF!</v>
      </c>
      <c r="AH170" s="5" t="e">
        <f t="shared" si="14"/>
        <v>#VALUE!</v>
      </c>
      <c r="AI170" s="6" t="e">
        <f>RemarksSecond(D170:W170,Details!AQ169:AZ169,#REF!,AH170,$D$5:$W$5)</f>
        <v>#VALUE!</v>
      </c>
    </row>
    <row r="171" spans="1:35" ht="15" customHeight="1" x14ac:dyDescent="0.35">
      <c r="A171" s="1">
        <v>164</v>
      </c>
      <c r="B171" s="3" t="str">
        <f>PROPER(Details!B171)</f>
        <v>Obialor, Promise Nmesoma</v>
      </c>
      <c r="C171" s="3" t="str">
        <f>T(Details!C171)</f>
        <v>CMP/20/111286</v>
      </c>
      <c r="D171" s="18"/>
      <c r="E171" s="18"/>
      <c r="F171" s="18"/>
      <c r="G171" s="18"/>
      <c r="H171" s="18"/>
      <c r="I171" s="18"/>
      <c r="J171" s="18"/>
      <c r="K171" s="18"/>
      <c r="L171" s="18"/>
      <c r="M171" s="18"/>
      <c r="N171" s="18"/>
      <c r="O171" s="18"/>
      <c r="P171" s="18"/>
      <c r="Q171" s="18"/>
      <c r="R171" s="18"/>
      <c r="S171" s="18"/>
      <c r="T171" s="18"/>
      <c r="U171" s="18"/>
      <c r="V171" s="18"/>
      <c r="W171" s="18"/>
      <c r="X171" s="2" t="str">
        <f>AllCurCo(Details!AQ170:AZ170)</f>
        <v/>
      </c>
      <c r="Y171" s="4">
        <f>SUM(SumTCL(D171:W171,$D$7:$W$7),Details!BB170)</f>
        <v>0</v>
      </c>
      <c r="Z171" s="4">
        <f>SUM(CurrGP(D171:W171,$D$7:$W$7),Details!BC170)</f>
        <v>0</v>
      </c>
      <c r="AA171" s="5">
        <f t="shared" si="10"/>
        <v>0</v>
      </c>
      <c r="AB171" s="4" t="str">
        <f>SRTSECOND(D171:W171,Details!AQ170:AZ170)</f>
        <v/>
      </c>
      <c r="AC171" s="4" t="e">
        <f>#REF!</f>
        <v>#REF!</v>
      </c>
      <c r="AD171" s="4" t="e">
        <f>#REF!</f>
        <v>#REF!</v>
      </c>
      <c r="AE171" s="5" t="e">
        <f t="shared" si="11"/>
        <v>#VALUE!</v>
      </c>
      <c r="AF171" s="4" t="e">
        <f t="shared" si="12"/>
        <v>#REF!</v>
      </c>
      <c r="AG171" s="4" t="e">
        <f t="shared" si="13"/>
        <v>#REF!</v>
      </c>
      <c r="AH171" s="5" t="e">
        <f t="shared" si="14"/>
        <v>#VALUE!</v>
      </c>
      <c r="AI171" s="6" t="e">
        <f>RemarksSecond(D171:W171,Details!AQ170:AZ170,#REF!,AH171,$D$5:$W$5)</f>
        <v>#VALUE!</v>
      </c>
    </row>
    <row r="172" spans="1:35" ht="15" customHeight="1" x14ac:dyDescent="0.35">
      <c r="A172" s="1">
        <v>165</v>
      </c>
      <c r="B172" s="3" t="str">
        <f>PROPER(Details!B172)</f>
        <v xml:space="preserve">Okechukwu, Izuchukwu </v>
      </c>
      <c r="C172" s="3" t="str">
        <f>T(Details!C172)</f>
        <v>CMP/20/111292</v>
      </c>
      <c r="D172" s="18"/>
      <c r="E172" s="18"/>
      <c r="F172" s="18"/>
      <c r="G172" s="18"/>
      <c r="H172" s="18"/>
      <c r="I172" s="18"/>
      <c r="J172" s="18"/>
      <c r="K172" s="18"/>
      <c r="L172" s="18"/>
      <c r="M172" s="18"/>
      <c r="N172" s="18"/>
      <c r="O172" s="18"/>
      <c r="P172" s="18"/>
      <c r="Q172" s="18"/>
      <c r="R172" s="18"/>
      <c r="S172" s="18"/>
      <c r="T172" s="18"/>
      <c r="U172" s="18"/>
      <c r="V172" s="18"/>
      <c r="W172" s="18"/>
      <c r="X172" s="2" t="str">
        <f>AllCurCo(Details!AQ171:AZ171)</f>
        <v/>
      </c>
      <c r="Y172" s="4">
        <f>SUM(SumTCL(D172:W172,$D$7:$W$7),Details!BB171)</f>
        <v>0</v>
      </c>
      <c r="Z172" s="4">
        <f>SUM(CurrGP(D172:W172,$D$7:$W$7),Details!BC171)</f>
        <v>0</v>
      </c>
      <c r="AA172" s="5">
        <f t="shared" si="10"/>
        <v>0</v>
      </c>
      <c r="AB172" s="4" t="str">
        <f>SRTSECOND(D172:W172,Details!AQ171:AZ171)</f>
        <v/>
      </c>
      <c r="AC172" s="4" t="e">
        <f>#REF!</f>
        <v>#REF!</v>
      </c>
      <c r="AD172" s="4" t="e">
        <f>#REF!</f>
        <v>#REF!</v>
      </c>
      <c r="AE172" s="5" t="e">
        <f t="shared" si="11"/>
        <v>#VALUE!</v>
      </c>
      <c r="AF172" s="4" t="e">
        <f t="shared" si="12"/>
        <v>#REF!</v>
      </c>
      <c r="AG172" s="4" t="e">
        <f t="shared" si="13"/>
        <v>#REF!</v>
      </c>
      <c r="AH172" s="5" t="e">
        <f t="shared" si="14"/>
        <v>#VALUE!</v>
      </c>
      <c r="AI172" s="6" t="e">
        <f>RemarksSecond(D172:W172,Details!AQ171:AZ171,#REF!,AH172,$D$5:$W$5)</f>
        <v>#VALUE!</v>
      </c>
    </row>
    <row r="173" spans="1:35" ht="15" customHeight="1" x14ac:dyDescent="0.35">
      <c r="A173" s="1">
        <v>166</v>
      </c>
      <c r="B173" s="3" t="str">
        <f>PROPER(Details!B173)</f>
        <v>Orji, Anthony Chibueze</v>
      </c>
      <c r="C173" s="3" t="str">
        <f>T(Details!C173)</f>
        <v>CMP/20/111293</v>
      </c>
      <c r="D173" s="18"/>
      <c r="E173" s="18"/>
      <c r="F173" s="18"/>
      <c r="G173" s="18"/>
      <c r="H173" s="18"/>
      <c r="I173" s="18"/>
      <c r="J173" s="18"/>
      <c r="K173" s="18"/>
      <c r="L173" s="18"/>
      <c r="M173" s="18"/>
      <c r="N173" s="18"/>
      <c r="O173" s="18"/>
      <c r="P173" s="18"/>
      <c r="Q173" s="18"/>
      <c r="R173" s="18"/>
      <c r="S173" s="18"/>
      <c r="T173" s="18"/>
      <c r="U173" s="18"/>
      <c r="V173" s="18"/>
      <c r="W173" s="18"/>
      <c r="X173" s="2" t="str">
        <f>AllCurCo(Details!AQ172:AZ172)</f>
        <v/>
      </c>
      <c r="Y173" s="4">
        <f>SUM(SumTCL(D173:W173,$D$7:$W$7),Details!BB172)</f>
        <v>0</v>
      </c>
      <c r="Z173" s="4">
        <f>SUM(CurrGP(D173:W173,$D$7:$W$7),Details!BC172)</f>
        <v>0</v>
      </c>
      <c r="AA173" s="5">
        <f t="shared" si="10"/>
        <v>0</v>
      </c>
      <c r="AB173" s="4" t="str">
        <f>SRTSECOND(D173:W173,Details!AQ172:AZ172)</f>
        <v/>
      </c>
      <c r="AC173" s="4" t="e">
        <f>#REF!</f>
        <v>#REF!</v>
      </c>
      <c r="AD173" s="4" t="e">
        <f>#REF!</f>
        <v>#REF!</v>
      </c>
      <c r="AE173" s="5" t="e">
        <f t="shared" si="11"/>
        <v>#VALUE!</v>
      </c>
      <c r="AF173" s="4" t="e">
        <f t="shared" si="12"/>
        <v>#REF!</v>
      </c>
      <c r="AG173" s="4" t="e">
        <f t="shared" si="13"/>
        <v>#REF!</v>
      </c>
      <c r="AH173" s="5" t="e">
        <f t="shared" si="14"/>
        <v>#VALUE!</v>
      </c>
      <c r="AI173" s="6" t="e">
        <f>RemarksSecond(D173:W173,Details!AQ172:AZ172,#REF!,AH173,$D$5:$W$5)</f>
        <v>#VALUE!</v>
      </c>
    </row>
    <row r="174" spans="1:35" ht="15" customHeight="1" x14ac:dyDescent="0.35">
      <c r="A174" s="1">
        <v>167</v>
      </c>
      <c r="B174" s="3" t="str">
        <f>PROPER(Details!B174)</f>
        <v xml:space="preserve">Victor,  Chijioke  Godwin </v>
      </c>
      <c r="C174" s="3" t="str">
        <f>T(Details!C174)</f>
        <v>CMP/20/111298</v>
      </c>
      <c r="D174" s="18"/>
      <c r="E174" s="18"/>
      <c r="F174" s="18"/>
      <c r="G174" s="18"/>
      <c r="H174" s="18"/>
      <c r="I174" s="18"/>
      <c r="J174" s="18"/>
      <c r="K174" s="18"/>
      <c r="L174" s="18"/>
      <c r="M174" s="18"/>
      <c r="N174" s="18"/>
      <c r="O174" s="18"/>
      <c r="P174" s="18"/>
      <c r="Q174" s="18"/>
      <c r="R174" s="18"/>
      <c r="S174" s="18"/>
      <c r="T174" s="18"/>
      <c r="U174" s="18"/>
      <c r="V174" s="18"/>
      <c r="W174" s="18"/>
      <c r="X174" s="2" t="str">
        <f>AllCurCo(Details!AQ173:AZ173)</f>
        <v/>
      </c>
      <c r="Y174" s="4">
        <f>SUM(SumTCL(D174:W174,$D$7:$W$7),Details!BB173)</f>
        <v>0</v>
      </c>
      <c r="Z174" s="4">
        <f>SUM(CurrGP(D174:W174,$D$7:$W$7),Details!BC173)</f>
        <v>0</v>
      </c>
      <c r="AA174" s="5">
        <f t="shared" si="10"/>
        <v>0</v>
      </c>
      <c r="AB174" s="4" t="str">
        <f>SRTSECOND(D174:W174,Details!AQ173:AZ173)</f>
        <v/>
      </c>
      <c r="AC174" s="4" t="e">
        <f>#REF!</f>
        <v>#REF!</v>
      </c>
      <c r="AD174" s="4" t="e">
        <f>#REF!</f>
        <v>#REF!</v>
      </c>
      <c r="AE174" s="5" t="e">
        <f t="shared" si="11"/>
        <v>#VALUE!</v>
      </c>
      <c r="AF174" s="4" t="e">
        <f t="shared" si="12"/>
        <v>#REF!</v>
      </c>
      <c r="AG174" s="4" t="e">
        <f t="shared" si="13"/>
        <v>#REF!</v>
      </c>
      <c r="AH174" s="5" t="e">
        <f t="shared" si="14"/>
        <v>#VALUE!</v>
      </c>
      <c r="AI174" s="6" t="e">
        <f>RemarksSecond(D174:W174,Details!AQ173:AZ173,#REF!,AH174,$D$5:$W$5)</f>
        <v>#VALUE!</v>
      </c>
    </row>
    <row r="175" spans="1:35" ht="15" customHeight="1" x14ac:dyDescent="0.35">
      <c r="A175" s="1">
        <v>168</v>
      </c>
      <c r="B175" s="3" t="str">
        <f>PROPER(Details!B175)</f>
        <v>Geoffrey, Chukwuebuka Emmanuel</v>
      </c>
      <c r="C175" s="3" t="str">
        <f>T(Details!C175)</f>
        <v>CMP/20/111302</v>
      </c>
      <c r="D175" s="18"/>
      <c r="E175" s="18"/>
      <c r="F175" s="18"/>
      <c r="G175" s="18"/>
      <c r="H175" s="18"/>
      <c r="I175" s="18"/>
      <c r="J175" s="18"/>
      <c r="K175" s="18"/>
      <c r="L175" s="18"/>
      <c r="M175" s="18"/>
      <c r="N175" s="18"/>
      <c r="O175" s="18"/>
      <c r="P175" s="18"/>
      <c r="Q175" s="18"/>
      <c r="R175" s="18"/>
      <c r="S175" s="18"/>
      <c r="T175" s="18"/>
      <c r="U175" s="18"/>
      <c r="V175" s="18"/>
      <c r="W175" s="18"/>
      <c r="X175" s="2" t="str">
        <f>AllCurCo(Details!AQ174:AZ174)</f>
        <v/>
      </c>
      <c r="Y175" s="4">
        <f>SUM(SumTCL(D175:W175,$D$7:$W$7),Details!BB174)</f>
        <v>0</v>
      </c>
      <c r="Z175" s="4">
        <f>SUM(CurrGP(D175:W175,$D$7:$W$7),Details!BC174)</f>
        <v>0</v>
      </c>
      <c r="AA175" s="5">
        <f t="shared" si="10"/>
        <v>0</v>
      </c>
      <c r="AB175" s="4" t="str">
        <f>SRTSECOND(D175:W175,Details!AQ174:AZ174)</f>
        <v/>
      </c>
      <c r="AC175" s="4" t="e">
        <f>#REF!</f>
        <v>#REF!</v>
      </c>
      <c r="AD175" s="4" t="e">
        <f>#REF!</f>
        <v>#REF!</v>
      </c>
      <c r="AE175" s="5" t="e">
        <f t="shared" si="11"/>
        <v>#VALUE!</v>
      </c>
      <c r="AF175" s="4" t="e">
        <f t="shared" si="12"/>
        <v>#REF!</v>
      </c>
      <c r="AG175" s="4" t="e">
        <f t="shared" si="13"/>
        <v>#REF!</v>
      </c>
      <c r="AH175" s="5" t="e">
        <f t="shared" si="14"/>
        <v>#VALUE!</v>
      </c>
      <c r="AI175" s="6" t="e">
        <f>RemarksSecond(D175:W175,Details!AQ174:AZ174,#REF!,AH175,$D$5:$W$5)</f>
        <v>#VALUE!</v>
      </c>
    </row>
    <row r="176" spans="1:35" ht="15" customHeight="1" x14ac:dyDescent="0.35">
      <c r="A176" s="1">
        <v>169</v>
      </c>
      <c r="B176" s="3" t="str">
        <f>PROPER(Details!B176)</f>
        <v>Peter, Chukwuebuka Peter,</v>
      </c>
      <c r="C176" s="3" t="str">
        <f>T(Details!C176)</f>
        <v>CMP/20/111304</v>
      </c>
      <c r="D176" s="18"/>
      <c r="E176" s="18"/>
      <c r="F176" s="18"/>
      <c r="G176" s="18"/>
      <c r="H176" s="18"/>
      <c r="I176" s="18"/>
      <c r="J176" s="18"/>
      <c r="K176" s="18"/>
      <c r="L176" s="18"/>
      <c r="M176" s="18"/>
      <c r="N176" s="18"/>
      <c r="O176" s="18"/>
      <c r="P176" s="18"/>
      <c r="Q176" s="18"/>
      <c r="R176" s="18"/>
      <c r="S176" s="18"/>
      <c r="T176" s="18"/>
      <c r="U176" s="18"/>
      <c r="V176" s="18"/>
      <c r="W176" s="18"/>
      <c r="X176" s="2" t="str">
        <f>AllCurCo(Details!AQ175:AZ175)</f>
        <v/>
      </c>
      <c r="Y176" s="4">
        <f>SUM(SumTCL(D176:W176,$D$7:$W$7),Details!BB175)</f>
        <v>0</v>
      </c>
      <c r="Z176" s="4">
        <f>SUM(CurrGP(D176:W176,$D$7:$W$7),Details!BC175)</f>
        <v>0</v>
      </c>
      <c r="AA176" s="5">
        <f t="shared" si="10"/>
        <v>0</v>
      </c>
      <c r="AB176" s="4" t="str">
        <f>SRTSECOND(D176:W176,Details!AQ175:AZ175)</f>
        <v/>
      </c>
      <c r="AC176" s="4" t="e">
        <f>#REF!</f>
        <v>#REF!</v>
      </c>
      <c r="AD176" s="4" t="e">
        <f>#REF!</f>
        <v>#REF!</v>
      </c>
      <c r="AE176" s="5" t="e">
        <f t="shared" si="11"/>
        <v>#VALUE!</v>
      </c>
      <c r="AF176" s="4" t="e">
        <f t="shared" si="12"/>
        <v>#REF!</v>
      </c>
      <c r="AG176" s="4" t="e">
        <f t="shared" si="13"/>
        <v>#REF!</v>
      </c>
      <c r="AH176" s="5" t="e">
        <f t="shared" si="14"/>
        <v>#VALUE!</v>
      </c>
      <c r="AI176" s="6" t="e">
        <f>RemarksSecond(D176:W176,Details!AQ175:AZ175,#REF!,AH176,$D$5:$W$5)</f>
        <v>#VALUE!</v>
      </c>
    </row>
    <row r="177" spans="1:35" ht="15" customHeight="1" x14ac:dyDescent="0.35">
      <c r="A177" s="1">
        <v>170</v>
      </c>
      <c r="B177" s="3" t="str">
        <f>PROPER(Details!B177)</f>
        <v>Okechukwu, Okezie Promise</v>
      </c>
      <c r="C177" s="3" t="str">
        <f>T(Details!C177)</f>
        <v>CMP/20/111324</v>
      </c>
      <c r="D177" s="18"/>
      <c r="E177" s="18"/>
      <c r="F177" s="18"/>
      <c r="G177" s="18"/>
      <c r="H177" s="18"/>
      <c r="I177" s="18"/>
      <c r="J177" s="18"/>
      <c r="K177" s="18"/>
      <c r="L177" s="18"/>
      <c r="M177" s="18"/>
      <c r="N177" s="18"/>
      <c r="O177" s="18"/>
      <c r="P177" s="18"/>
      <c r="Q177" s="18"/>
      <c r="R177" s="18"/>
      <c r="S177" s="18"/>
      <c r="T177" s="18"/>
      <c r="U177" s="18"/>
      <c r="V177" s="18"/>
      <c r="W177" s="18"/>
      <c r="X177" s="2" t="str">
        <f>AllCurCo(Details!AQ176:AZ176)</f>
        <v/>
      </c>
      <c r="Y177" s="4">
        <f>SUM(SumTCL(D177:W177,$D$7:$W$7),Details!BB176)</f>
        <v>0</v>
      </c>
      <c r="Z177" s="4">
        <f>SUM(CurrGP(D177:W177,$D$7:$W$7),Details!BC176)</f>
        <v>0</v>
      </c>
      <c r="AA177" s="5">
        <f t="shared" si="10"/>
        <v>0</v>
      </c>
      <c r="AB177" s="4" t="str">
        <f>SRTSECOND(D177:W177,Details!AQ176:AZ176)</f>
        <v/>
      </c>
      <c r="AC177" s="4" t="e">
        <f>#REF!</f>
        <v>#REF!</v>
      </c>
      <c r="AD177" s="4" t="e">
        <f>#REF!</f>
        <v>#REF!</v>
      </c>
      <c r="AE177" s="5" t="e">
        <f t="shared" si="11"/>
        <v>#VALUE!</v>
      </c>
      <c r="AF177" s="4" t="e">
        <f t="shared" si="12"/>
        <v>#REF!</v>
      </c>
      <c r="AG177" s="4" t="e">
        <f t="shared" si="13"/>
        <v>#REF!</v>
      </c>
      <c r="AH177" s="5" t="e">
        <f t="shared" si="14"/>
        <v>#VALUE!</v>
      </c>
      <c r="AI177" s="6" t="e">
        <f>RemarksSecond(D177:W177,Details!AQ176:AZ176,#REF!,AH177,$D$5:$W$5)</f>
        <v>#VALUE!</v>
      </c>
    </row>
    <row r="178" spans="1:35" ht="15" customHeight="1" x14ac:dyDescent="0.35">
      <c r="A178" s="1">
        <v>171</v>
      </c>
      <c r="B178" s="3" t="str">
        <f>PROPER(Details!B178)</f>
        <v>Joseph, Kaosisochukwu Victor</v>
      </c>
      <c r="C178" s="3" t="str">
        <f>T(Details!C178)</f>
        <v>CMP/20/111326</v>
      </c>
      <c r="D178" s="18"/>
      <c r="E178" s="18"/>
      <c r="F178" s="18"/>
      <c r="G178" s="18"/>
      <c r="H178" s="18"/>
      <c r="I178" s="18"/>
      <c r="J178" s="18"/>
      <c r="K178" s="18"/>
      <c r="L178" s="18"/>
      <c r="M178" s="18"/>
      <c r="N178" s="18"/>
      <c r="O178" s="18"/>
      <c r="P178" s="18"/>
      <c r="Q178" s="18"/>
      <c r="R178" s="18"/>
      <c r="S178" s="18"/>
      <c r="T178" s="18"/>
      <c r="U178" s="18"/>
      <c r="V178" s="18"/>
      <c r="W178" s="18"/>
      <c r="X178" s="2" t="str">
        <f>AllCurCo(Details!AQ177:AZ177)</f>
        <v/>
      </c>
      <c r="Y178" s="4">
        <f>SUM(SumTCL(D178:W178,$D$7:$W$7),Details!BB177)</f>
        <v>0</v>
      </c>
      <c r="Z178" s="4">
        <f>SUM(CurrGP(D178:W178,$D$7:$W$7),Details!BC177)</f>
        <v>0</v>
      </c>
      <c r="AA178" s="5">
        <f t="shared" si="10"/>
        <v>0</v>
      </c>
      <c r="AB178" s="4" t="str">
        <f>SRTSECOND(D178:W178,Details!AQ177:AZ177)</f>
        <v/>
      </c>
      <c r="AC178" s="4" t="e">
        <f>#REF!</f>
        <v>#REF!</v>
      </c>
      <c r="AD178" s="4" t="e">
        <f>#REF!</f>
        <v>#REF!</v>
      </c>
      <c r="AE178" s="5" t="e">
        <f t="shared" si="11"/>
        <v>#VALUE!</v>
      </c>
      <c r="AF178" s="4" t="e">
        <f t="shared" si="12"/>
        <v>#REF!</v>
      </c>
      <c r="AG178" s="4" t="e">
        <f t="shared" si="13"/>
        <v>#REF!</v>
      </c>
      <c r="AH178" s="5" t="e">
        <f t="shared" si="14"/>
        <v>#VALUE!</v>
      </c>
      <c r="AI178" s="6" t="e">
        <f>RemarksSecond(D178:W178,Details!AQ177:AZ177,#REF!,AH178,$D$5:$W$5)</f>
        <v>#VALUE!</v>
      </c>
    </row>
    <row r="179" spans="1:35" ht="15" customHeight="1" x14ac:dyDescent="0.35">
      <c r="A179" s="1">
        <v>172</v>
      </c>
      <c r="B179" s="3" t="str">
        <f>PROPER(Details!B179)</f>
        <v>Nwaukwa, Nixon Ndudi</v>
      </c>
      <c r="C179" s="3" t="str">
        <f>T(Details!C179)</f>
        <v>CMP/20/111330</v>
      </c>
      <c r="D179" s="18"/>
      <c r="E179" s="18"/>
      <c r="F179" s="18"/>
      <c r="G179" s="18"/>
      <c r="H179" s="18"/>
      <c r="I179" s="18"/>
      <c r="J179" s="18"/>
      <c r="K179" s="18"/>
      <c r="L179" s="18"/>
      <c r="M179" s="18"/>
      <c r="N179" s="18"/>
      <c r="O179" s="18"/>
      <c r="P179" s="18"/>
      <c r="Q179" s="18"/>
      <c r="R179" s="18"/>
      <c r="S179" s="18"/>
      <c r="T179" s="18"/>
      <c r="U179" s="18"/>
      <c r="V179" s="18"/>
      <c r="W179" s="18"/>
      <c r="X179" s="2" t="str">
        <f>AllCurCo(Details!AQ178:AZ178)</f>
        <v/>
      </c>
      <c r="Y179" s="4">
        <f>SUM(SumTCL(D179:W179,$D$7:$W$7),Details!BB178)</f>
        <v>0</v>
      </c>
      <c r="Z179" s="4">
        <f>SUM(CurrGP(D179:W179,$D$7:$W$7),Details!BC178)</f>
        <v>0</v>
      </c>
      <c r="AA179" s="5">
        <f t="shared" si="10"/>
        <v>0</v>
      </c>
      <c r="AB179" s="4" t="str">
        <f>SRTSECOND(D179:W179,Details!AQ178:AZ178)</f>
        <v/>
      </c>
      <c r="AC179" s="4" t="e">
        <f>#REF!</f>
        <v>#REF!</v>
      </c>
      <c r="AD179" s="4" t="e">
        <f>#REF!</f>
        <v>#REF!</v>
      </c>
      <c r="AE179" s="5" t="e">
        <f t="shared" si="11"/>
        <v>#VALUE!</v>
      </c>
      <c r="AF179" s="4" t="e">
        <f t="shared" si="12"/>
        <v>#REF!</v>
      </c>
      <c r="AG179" s="4" t="e">
        <f t="shared" si="13"/>
        <v>#REF!</v>
      </c>
      <c r="AH179" s="5" t="e">
        <f t="shared" si="14"/>
        <v>#VALUE!</v>
      </c>
      <c r="AI179" s="6" t="e">
        <f>RemarksSecond(D179:W179,Details!AQ178:AZ178,#REF!,AH179,$D$5:$W$5)</f>
        <v>#VALUE!</v>
      </c>
    </row>
    <row r="180" spans="1:35" ht="15" customHeight="1" x14ac:dyDescent="0.35">
      <c r="A180" s="1">
        <v>173</v>
      </c>
      <c r="B180" s="3" t="str">
        <f>PROPER(Details!B180)</f>
        <v>Charles, Oluebube Favour</v>
      </c>
      <c r="C180" s="3" t="str">
        <f>T(Details!C180)</f>
        <v>CMP/20/111337</v>
      </c>
      <c r="D180" s="18"/>
      <c r="E180" s="18"/>
      <c r="F180" s="18"/>
      <c r="G180" s="18"/>
      <c r="H180" s="18"/>
      <c r="I180" s="18"/>
      <c r="J180" s="18"/>
      <c r="K180" s="18"/>
      <c r="L180" s="18"/>
      <c r="M180" s="18"/>
      <c r="N180" s="18"/>
      <c r="O180" s="18"/>
      <c r="P180" s="18"/>
      <c r="Q180" s="18"/>
      <c r="R180" s="18"/>
      <c r="S180" s="18"/>
      <c r="T180" s="18"/>
      <c r="U180" s="18"/>
      <c r="V180" s="18"/>
      <c r="W180" s="18"/>
      <c r="X180" s="2" t="str">
        <f>AllCurCo(Details!AQ179:AZ179)</f>
        <v/>
      </c>
      <c r="Y180" s="4">
        <f>SUM(SumTCL(D180:W180,$D$7:$W$7),Details!BB179)</f>
        <v>0</v>
      </c>
      <c r="Z180" s="4">
        <f>SUM(CurrGP(D180:W180,$D$7:$W$7),Details!BC179)</f>
        <v>0</v>
      </c>
      <c r="AA180" s="5">
        <f t="shared" si="10"/>
        <v>0</v>
      </c>
      <c r="AB180" s="4" t="str">
        <f>SRTSECOND(D180:W180,Details!AQ179:AZ179)</f>
        <v/>
      </c>
      <c r="AC180" s="4" t="e">
        <f>#REF!</f>
        <v>#REF!</v>
      </c>
      <c r="AD180" s="4" t="e">
        <f>#REF!</f>
        <v>#REF!</v>
      </c>
      <c r="AE180" s="5" t="e">
        <f t="shared" si="11"/>
        <v>#VALUE!</v>
      </c>
      <c r="AF180" s="4" t="e">
        <f t="shared" si="12"/>
        <v>#REF!</v>
      </c>
      <c r="AG180" s="4" t="e">
        <f t="shared" si="13"/>
        <v>#REF!</v>
      </c>
      <c r="AH180" s="5" t="e">
        <f t="shared" si="14"/>
        <v>#VALUE!</v>
      </c>
      <c r="AI180" s="6" t="e">
        <f>RemarksSecond(D180:W180,Details!AQ179:AZ179,#REF!,AH180,$D$5:$W$5)</f>
        <v>#VALUE!</v>
      </c>
    </row>
    <row r="181" spans="1:35" ht="15" customHeight="1" x14ac:dyDescent="0.35">
      <c r="A181" s="1">
        <v>174</v>
      </c>
      <c r="B181" s="3" t="str">
        <f>PROPER(Details!B181)</f>
        <v>Pius, Damian Chinaemerem</v>
      </c>
      <c r="C181" s="3" t="str">
        <f>T(Details!C181)</f>
        <v>CMP/20/111338</v>
      </c>
      <c r="D181" s="18"/>
      <c r="E181" s="18"/>
      <c r="F181" s="18"/>
      <c r="G181" s="18"/>
      <c r="H181" s="18"/>
      <c r="I181" s="18"/>
      <c r="J181" s="18"/>
      <c r="K181" s="18"/>
      <c r="L181" s="18"/>
      <c r="M181" s="18"/>
      <c r="N181" s="18"/>
      <c r="O181" s="18"/>
      <c r="P181" s="18"/>
      <c r="Q181" s="18"/>
      <c r="R181" s="18"/>
      <c r="S181" s="18"/>
      <c r="T181" s="18"/>
      <c r="U181" s="18"/>
      <c r="V181" s="18"/>
      <c r="W181" s="18"/>
      <c r="X181" s="2" t="str">
        <f>AllCurCo(Details!AQ180:AZ180)</f>
        <v/>
      </c>
      <c r="Y181" s="4">
        <f>SUM(SumTCL(D181:W181,$D$7:$W$7),Details!BB180)</f>
        <v>0</v>
      </c>
      <c r="Z181" s="4">
        <f>SUM(CurrGP(D181:W181,$D$7:$W$7),Details!BC180)</f>
        <v>0</v>
      </c>
      <c r="AA181" s="5">
        <f t="shared" si="10"/>
        <v>0</v>
      </c>
      <c r="AB181" s="4" t="str">
        <f>SRTSECOND(D181:W181,Details!AQ180:AZ180)</f>
        <v/>
      </c>
      <c r="AC181" s="4" t="e">
        <f>#REF!</f>
        <v>#REF!</v>
      </c>
      <c r="AD181" s="4" t="e">
        <f>#REF!</f>
        <v>#REF!</v>
      </c>
      <c r="AE181" s="5" t="e">
        <f t="shared" si="11"/>
        <v>#VALUE!</v>
      </c>
      <c r="AF181" s="4" t="e">
        <f t="shared" si="12"/>
        <v>#REF!</v>
      </c>
      <c r="AG181" s="4" t="e">
        <f t="shared" si="13"/>
        <v>#REF!</v>
      </c>
      <c r="AH181" s="5" t="e">
        <f t="shared" si="14"/>
        <v>#VALUE!</v>
      </c>
      <c r="AI181" s="6" t="e">
        <f>RemarksSecond(D181:W181,Details!AQ180:AZ180,#REF!,AH181,$D$5:$W$5)</f>
        <v>#VALUE!</v>
      </c>
    </row>
    <row r="182" spans="1:35" ht="15" customHeight="1" x14ac:dyDescent="0.35">
      <c r="A182" s="1">
        <v>175</v>
      </c>
      <c r="B182" s="3" t="str">
        <f>PROPER(Details!B182)</f>
        <v>Ezihe, Tochukwu Miracle</v>
      </c>
      <c r="C182" s="3" t="str">
        <f>T(Details!C182)</f>
        <v>CMP/20/111340</v>
      </c>
      <c r="D182" s="18"/>
      <c r="E182" s="18"/>
      <c r="F182" s="18"/>
      <c r="G182" s="18"/>
      <c r="H182" s="18"/>
      <c r="I182" s="18"/>
      <c r="J182" s="18"/>
      <c r="K182" s="18"/>
      <c r="L182" s="18"/>
      <c r="M182" s="18"/>
      <c r="N182" s="18"/>
      <c r="O182" s="18"/>
      <c r="P182" s="18"/>
      <c r="Q182" s="18"/>
      <c r="R182" s="18"/>
      <c r="S182" s="18"/>
      <c r="T182" s="18"/>
      <c r="U182" s="18"/>
      <c r="V182" s="18"/>
      <c r="W182" s="18"/>
      <c r="X182" s="2" t="str">
        <f>AllCurCo(Details!AQ181:AZ181)</f>
        <v/>
      </c>
      <c r="Y182" s="4">
        <f>SUM(SumTCL(D182:W182,$D$7:$W$7),Details!BB181)</f>
        <v>0</v>
      </c>
      <c r="Z182" s="4">
        <f>SUM(CurrGP(D182:W182,$D$7:$W$7),Details!BC181)</f>
        <v>0</v>
      </c>
      <c r="AA182" s="5">
        <f t="shared" si="10"/>
        <v>0</v>
      </c>
      <c r="AB182" s="4" t="str">
        <f>SRTSECOND(D182:W182,Details!AQ181:AZ181)</f>
        <v/>
      </c>
      <c r="AC182" s="4" t="e">
        <f>#REF!</f>
        <v>#REF!</v>
      </c>
      <c r="AD182" s="4" t="e">
        <f>#REF!</f>
        <v>#REF!</v>
      </c>
      <c r="AE182" s="5" t="e">
        <f t="shared" si="11"/>
        <v>#VALUE!</v>
      </c>
      <c r="AF182" s="4" t="e">
        <f t="shared" si="12"/>
        <v>#REF!</v>
      </c>
      <c r="AG182" s="4" t="e">
        <f t="shared" si="13"/>
        <v>#REF!</v>
      </c>
      <c r="AH182" s="5" t="e">
        <f t="shared" si="14"/>
        <v>#VALUE!</v>
      </c>
      <c r="AI182" s="6" t="e">
        <f>RemarksSecond(D182:W182,Details!AQ181:AZ181,#REF!,AH182,$D$5:$W$5)</f>
        <v>#VALUE!</v>
      </c>
    </row>
    <row r="183" spans="1:35" ht="15" customHeight="1" x14ac:dyDescent="0.35">
      <c r="A183" s="1">
        <v>176</v>
      </c>
      <c r="B183" s="3" t="str">
        <f>PROPER(Details!B183)</f>
        <v>Ude, Augustine Uzochukwu</v>
      </c>
      <c r="C183" s="3" t="str">
        <f>T(Details!C183)</f>
        <v>CMP/20/111355</v>
      </c>
      <c r="D183" s="18"/>
      <c r="E183" s="18"/>
      <c r="F183" s="18"/>
      <c r="G183" s="18"/>
      <c r="H183" s="18"/>
      <c r="I183" s="18"/>
      <c r="J183" s="18"/>
      <c r="K183" s="18"/>
      <c r="L183" s="18"/>
      <c r="M183" s="18"/>
      <c r="N183" s="18"/>
      <c r="O183" s="18"/>
      <c r="P183" s="18"/>
      <c r="Q183" s="18"/>
      <c r="R183" s="18"/>
      <c r="S183" s="18"/>
      <c r="T183" s="18"/>
      <c r="U183" s="18"/>
      <c r="V183" s="18"/>
      <c r="W183" s="18"/>
      <c r="X183" s="2" t="str">
        <f>AllCurCo(Details!AQ182:AZ182)</f>
        <v/>
      </c>
      <c r="Y183" s="4">
        <f>SUM(SumTCL(D183:W183,$D$7:$W$7),Details!BB182)</f>
        <v>0</v>
      </c>
      <c r="Z183" s="4">
        <f>SUM(CurrGP(D183:W183,$D$7:$W$7),Details!BC182)</f>
        <v>0</v>
      </c>
      <c r="AA183" s="5">
        <f t="shared" si="10"/>
        <v>0</v>
      </c>
      <c r="AB183" s="4" t="str">
        <f>SRTSECOND(D183:W183,Details!AQ182:AZ182)</f>
        <v/>
      </c>
      <c r="AC183" s="4" t="e">
        <f>#REF!</f>
        <v>#REF!</v>
      </c>
      <c r="AD183" s="4" t="e">
        <f>#REF!</f>
        <v>#REF!</v>
      </c>
      <c r="AE183" s="5" t="e">
        <f t="shared" si="11"/>
        <v>#VALUE!</v>
      </c>
      <c r="AF183" s="4" t="e">
        <f t="shared" si="12"/>
        <v>#REF!</v>
      </c>
      <c r="AG183" s="4" t="e">
        <f t="shared" si="13"/>
        <v>#REF!</v>
      </c>
      <c r="AH183" s="5" t="e">
        <f t="shared" si="14"/>
        <v>#VALUE!</v>
      </c>
      <c r="AI183" s="6" t="e">
        <f>RemarksSecond(D183:W183,Details!AQ182:AZ182,#REF!,AH183,$D$5:$W$5)</f>
        <v>#VALUE!</v>
      </c>
    </row>
    <row r="184" spans="1:35" ht="15" customHeight="1" x14ac:dyDescent="0.35">
      <c r="A184" s="1">
        <v>177</v>
      </c>
      <c r="B184" s="3" t="str">
        <f>PROPER(Details!B184)</f>
        <v>Ugorji, John Ndubuisi</v>
      </c>
      <c r="C184" s="3" t="str">
        <f>T(Details!C184)</f>
        <v>CMP/20/111366</v>
      </c>
      <c r="D184" s="18"/>
      <c r="E184" s="18"/>
      <c r="F184" s="18"/>
      <c r="G184" s="18"/>
      <c r="H184" s="18"/>
      <c r="I184" s="18"/>
      <c r="J184" s="18"/>
      <c r="K184" s="18"/>
      <c r="L184" s="18"/>
      <c r="M184" s="18"/>
      <c r="N184" s="18"/>
      <c r="O184" s="18"/>
      <c r="P184" s="18"/>
      <c r="Q184" s="18"/>
      <c r="R184" s="18"/>
      <c r="S184" s="18"/>
      <c r="T184" s="18"/>
      <c r="U184" s="18"/>
      <c r="V184" s="18"/>
      <c r="W184" s="18"/>
      <c r="X184" s="2" t="str">
        <f>AllCurCo(Details!AQ183:AZ183)</f>
        <v/>
      </c>
      <c r="Y184" s="4">
        <f>SUM(SumTCL(D184:W184,$D$7:$W$7),Details!BB183)</f>
        <v>0</v>
      </c>
      <c r="Z184" s="4">
        <f>SUM(CurrGP(D184:W184,$D$7:$W$7),Details!BC183)</f>
        <v>0</v>
      </c>
      <c r="AA184" s="5">
        <f t="shared" si="10"/>
        <v>0</v>
      </c>
      <c r="AB184" s="4" t="str">
        <f>SRTSECOND(D184:W184,Details!AQ183:AZ183)</f>
        <v/>
      </c>
      <c r="AC184" s="4" t="e">
        <f>#REF!</f>
        <v>#REF!</v>
      </c>
      <c r="AD184" s="4" t="e">
        <f>#REF!</f>
        <v>#REF!</v>
      </c>
      <c r="AE184" s="5" t="e">
        <f t="shared" si="11"/>
        <v>#VALUE!</v>
      </c>
      <c r="AF184" s="4" t="e">
        <f t="shared" si="12"/>
        <v>#REF!</v>
      </c>
      <c r="AG184" s="4" t="e">
        <f t="shared" si="13"/>
        <v>#REF!</v>
      </c>
      <c r="AH184" s="5" t="e">
        <f t="shared" si="14"/>
        <v>#VALUE!</v>
      </c>
      <c r="AI184" s="6" t="e">
        <f>RemarksSecond(D184:W184,Details!AQ183:AZ183,#REF!,AH184,$D$5:$W$5)</f>
        <v>#VALUE!</v>
      </c>
    </row>
    <row r="185" spans="1:35" ht="15" customHeight="1" x14ac:dyDescent="0.35">
      <c r="A185" s="1">
        <v>178</v>
      </c>
      <c r="B185" s="3" t="str">
        <f>PROPER(Details!B185)</f>
        <v>Ozuo, Chibuzor Daniel</v>
      </c>
      <c r="C185" s="3" t="str">
        <f>T(Details!C185)</f>
        <v>CMP/20/111369</v>
      </c>
      <c r="D185" s="18"/>
      <c r="E185" s="18"/>
      <c r="F185" s="18"/>
      <c r="G185" s="18"/>
      <c r="H185" s="18"/>
      <c r="I185" s="18"/>
      <c r="J185" s="18"/>
      <c r="K185" s="18"/>
      <c r="L185" s="18"/>
      <c r="M185" s="18"/>
      <c r="N185" s="18"/>
      <c r="O185" s="18"/>
      <c r="P185" s="18"/>
      <c r="Q185" s="18"/>
      <c r="R185" s="18"/>
      <c r="S185" s="18"/>
      <c r="T185" s="18"/>
      <c r="U185" s="18"/>
      <c r="V185" s="18"/>
      <c r="W185" s="18"/>
      <c r="X185" s="2" t="str">
        <f>AllCurCo(Details!AQ184:AZ184)</f>
        <v/>
      </c>
      <c r="Y185" s="4">
        <f>SUM(SumTCL(D185:W185,$D$7:$W$7),Details!BB184)</f>
        <v>0</v>
      </c>
      <c r="Z185" s="4">
        <f>SUM(CurrGP(D185:W185,$D$7:$W$7),Details!BC184)</f>
        <v>0</v>
      </c>
      <c r="AA185" s="5">
        <f t="shared" si="10"/>
        <v>0</v>
      </c>
      <c r="AB185" s="4" t="str">
        <f>SRTSECOND(D185:W185,Details!AQ184:AZ184)</f>
        <v/>
      </c>
      <c r="AC185" s="4" t="e">
        <f>#REF!</f>
        <v>#REF!</v>
      </c>
      <c r="AD185" s="4" t="e">
        <f>#REF!</f>
        <v>#REF!</v>
      </c>
      <c r="AE185" s="5" t="e">
        <f t="shared" si="11"/>
        <v>#VALUE!</v>
      </c>
      <c r="AF185" s="4" t="e">
        <f t="shared" si="12"/>
        <v>#REF!</v>
      </c>
      <c r="AG185" s="4" t="e">
        <f t="shared" si="13"/>
        <v>#REF!</v>
      </c>
      <c r="AH185" s="5" t="e">
        <f t="shared" si="14"/>
        <v>#VALUE!</v>
      </c>
      <c r="AI185" s="6" t="e">
        <f>RemarksSecond(D185:W185,Details!AQ184:AZ184,#REF!,AH185,$D$5:$W$5)</f>
        <v>#VALUE!</v>
      </c>
    </row>
    <row r="186" spans="1:35" ht="15" customHeight="1" x14ac:dyDescent="0.35">
      <c r="A186" s="1">
        <v>179</v>
      </c>
      <c r="B186" s="3" t="str">
        <f>PROPER(Details!B186)</f>
        <v>Anorue, Comfort Chizaram</v>
      </c>
      <c r="C186" s="3" t="str">
        <f>T(Details!C186)</f>
        <v>CMP/20/111370</v>
      </c>
      <c r="D186" s="18"/>
      <c r="E186" s="18"/>
      <c r="F186" s="18"/>
      <c r="G186" s="18"/>
      <c r="H186" s="18"/>
      <c r="I186" s="18"/>
      <c r="J186" s="18"/>
      <c r="K186" s="18"/>
      <c r="L186" s="18"/>
      <c r="M186" s="18"/>
      <c r="N186" s="18"/>
      <c r="O186" s="18"/>
      <c r="P186" s="18"/>
      <c r="Q186" s="18"/>
      <c r="R186" s="18"/>
      <c r="S186" s="18"/>
      <c r="T186" s="18"/>
      <c r="U186" s="18"/>
      <c r="V186" s="18"/>
      <c r="W186" s="18"/>
      <c r="X186" s="2" t="str">
        <f>AllCurCo(Details!AQ185:AZ185)</f>
        <v/>
      </c>
      <c r="Y186" s="4">
        <f>SUM(SumTCL(D186:W186,$D$7:$W$7),Details!BB185)</f>
        <v>0</v>
      </c>
      <c r="Z186" s="4">
        <f>SUM(CurrGP(D186:W186,$D$7:$W$7),Details!BC185)</f>
        <v>0</v>
      </c>
      <c r="AA186" s="5">
        <f t="shared" si="10"/>
        <v>0</v>
      </c>
      <c r="AB186" s="4" t="str">
        <f>SRTSECOND(D186:W186,Details!AQ185:AZ185)</f>
        <v/>
      </c>
      <c r="AC186" s="4" t="e">
        <f>#REF!</f>
        <v>#REF!</v>
      </c>
      <c r="AD186" s="4" t="e">
        <f>#REF!</f>
        <v>#REF!</v>
      </c>
      <c r="AE186" s="5" t="e">
        <f t="shared" si="11"/>
        <v>#VALUE!</v>
      </c>
      <c r="AF186" s="4" t="e">
        <f t="shared" si="12"/>
        <v>#REF!</v>
      </c>
      <c r="AG186" s="4" t="e">
        <f t="shared" si="13"/>
        <v>#REF!</v>
      </c>
      <c r="AH186" s="5" t="e">
        <f t="shared" si="14"/>
        <v>#VALUE!</v>
      </c>
      <c r="AI186" s="6" t="e">
        <f>RemarksSecond(D186:W186,Details!AQ185:AZ185,#REF!,AH186,$D$5:$W$5)</f>
        <v>#VALUE!</v>
      </c>
    </row>
    <row r="187" spans="1:35" ht="15" customHeight="1" x14ac:dyDescent="0.35">
      <c r="A187" s="1">
        <v>180</v>
      </c>
      <c r="B187" s="3" t="str">
        <f>PROPER(Details!B187)</f>
        <v xml:space="preserve">Udeh, Fortune Ikechukwu </v>
      </c>
      <c r="C187" s="3" t="str">
        <f>T(Details!C187)</f>
        <v>CMP/20/111380</v>
      </c>
      <c r="D187" s="18"/>
      <c r="E187" s="18"/>
      <c r="F187" s="18"/>
      <c r="G187" s="18"/>
      <c r="H187" s="18"/>
      <c r="I187" s="18"/>
      <c r="J187" s="18"/>
      <c r="K187" s="18"/>
      <c r="L187" s="18"/>
      <c r="M187" s="18"/>
      <c r="N187" s="18"/>
      <c r="O187" s="18"/>
      <c r="P187" s="18"/>
      <c r="Q187" s="18"/>
      <c r="R187" s="18"/>
      <c r="S187" s="18"/>
      <c r="T187" s="18"/>
      <c r="U187" s="18"/>
      <c r="V187" s="18"/>
      <c r="W187" s="18"/>
      <c r="X187" s="2" t="str">
        <f>AllCurCo(Details!AQ186:AZ186)</f>
        <v/>
      </c>
      <c r="Y187" s="4">
        <f>SUM(SumTCL(D187:W187,$D$7:$W$7),Details!BB186)</f>
        <v>0</v>
      </c>
      <c r="Z187" s="4">
        <f>SUM(CurrGP(D187:W187,$D$7:$W$7),Details!BC186)</f>
        <v>0</v>
      </c>
      <c r="AA187" s="5">
        <f t="shared" si="10"/>
        <v>0</v>
      </c>
      <c r="AB187" s="4" t="str">
        <f>SRTSECOND(D187:W187,Details!AQ186:AZ186)</f>
        <v/>
      </c>
      <c r="AC187" s="4" t="e">
        <f>#REF!</f>
        <v>#REF!</v>
      </c>
      <c r="AD187" s="4" t="e">
        <f>#REF!</f>
        <v>#REF!</v>
      </c>
      <c r="AE187" s="5" t="e">
        <f t="shared" si="11"/>
        <v>#VALUE!</v>
      </c>
      <c r="AF187" s="4" t="e">
        <f t="shared" si="12"/>
        <v>#REF!</v>
      </c>
      <c r="AG187" s="4" t="e">
        <f t="shared" si="13"/>
        <v>#REF!</v>
      </c>
      <c r="AH187" s="5" t="e">
        <f t="shared" si="14"/>
        <v>#VALUE!</v>
      </c>
      <c r="AI187" s="6" t="e">
        <f>RemarksSecond(D187:W187,Details!AQ186:AZ186,#REF!,AH187,$D$5:$W$5)</f>
        <v>#VALUE!</v>
      </c>
    </row>
    <row r="188" spans="1:35" ht="15" customHeight="1" x14ac:dyDescent="0.35">
      <c r="A188" s="1">
        <v>181</v>
      </c>
      <c r="B188" s="3" t="str">
        <f>PROPER(Details!B188)</f>
        <v>Friday, Bright Enyinnaya</v>
      </c>
      <c r="C188" s="3" t="str">
        <f>T(Details!C188)</f>
        <v>CMP/20/111400</v>
      </c>
      <c r="D188" s="18"/>
      <c r="E188" s="18"/>
      <c r="F188" s="18"/>
      <c r="G188" s="18"/>
      <c r="H188" s="18"/>
      <c r="I188" s="18"/>
      <c r="J188" s="18"/>
      <c r="K188" s="18"/>
      <c r="L188" s="18"/>
      <c r="M188" s="18"/>
      <c r="N188" s="18"/>
      <c r="O188" s="18"/>
      <c r="P188" s="18"/>
      <c r="Q188" s="18"/>
      <c r="R188" s="18"/>
      <c r="S188" s="18"/>
      <c r="T188" s="18"/>
      <c r="U188" s="18"/>
      <c r="V188" s="18"/>
      <c r="W188" s="18"/>
      <c r="X188" s="2" t="str">
        <f>AllCurCo(Details!AQ187:AZ187)</f>
        <v/>
      </c>
      <c r="Y188" s="4">
        <f>SUM(SumTCL(D188:W188,$D$7:$W$7),Details!BB187)</f>
        <v>0</v>
      </c>
      <c r="Z188" s="4">
        <f>SUM(CurrGP(D188:W188,$D$7:$W$7),Details!BC187)</f>
        <v>0</v>
      </c>
      <c r="AA188" s="5">
        <f t="shared" si="10"/>
        <v>0</v>
      </c>
      <c r="AB188" s="4" t="str">
        <f>SRTSECOND(D188:W188,Details!AQ187:AZ187)</f>
        <v/>
      </c>
      <c r="AC188" s="4" t="e">
        <f>#REF!</f>
        <v>#REF!</v>
      </c>
      <c r="AD188" s="4" t="e">
        <f>#REF!</f>
        <v>#REF!</v>
      </c>
      <c r="AE188" s="5" t="e">
        <f t="shared" si="11"/>
        <v>#VALUE!</v>
      </c>
      <c r="AF188" s="4" t="e">
        <f t="shared" si="12"/>
        <v>#REF!</v>
      </c>
      <c r="AG188" s="4" t="e">
        <f t="shared" si="13"/>
        <v>#REF!</v>
      </c>
      <c r="AH188" s="5" t="e">
        <f t="shared" si="14"/>
        <v>#VALUE!</v>
      </c>
      <c r="AI188" s="6" t="e">
        <f>RemarksSecond(D188:W188,Details!AQ187:AZ187,#REF!,AH188,$D$5:$W$5)</f>
        <v>#VALUE!</v>
      </c>
    </row>
    <row r="189" spans="1:35" ht="15" customHeight="1" x14ac:dyDescent="0.35">
      <c r="A189" s="1">
        <v>182</v>
      </c>
      <c r="B189" s="3" t="str">
        <f>PROPER(Details!B189)</f>
        <v>Eligwe, Thaddeaus Soromtochukwu</v>
      </c>
      <c r="C189" s="3" t="str">
        <f>T(Details!C189)</f>
        <v>CMP/20/111410</v>
      </c>
      <c r="D189" s="18"/>
      <c r="E189" s="18"/>
      <c r="F189" s="18"/>
      <c r="G189" s="18"/>
      <c r="H189" s="18"/>
      <c r="I189" s="18"/>
      <c r="J189" s="18"/>
      <c r="K189" s="18"/>
      <c r="L189" s="18"/>
      <c r="M189" s="18"/>
      <c r="N189" s="18"/>
      <c r="O189" s="18"/>
      <c r="P189" s="18"/>
      <c r="Q189" s="18"/>
      <c r="R189" s="18"/>
      <c r="S189" s="18"/>
      <c r="T189" s="18"/>
      <c r="U189" s="18"/>
      <c r="V189" s="18"/>
      <c r="W189" s="18"/>
      <c r="X189" s="2" t="str">
        <f>AllCurCo(Details!AQ188:AZ188)</f>
        <v/>
      </c>
      <c r="Y189" s="4">
        <f>SUM(SumTCL(D189:W189,$D$7:$W$7),Details!BB188)</f>
        <v>0</v>
      </c>
      <c r="Z189" s="4">
        <f>SUM(CurrGP(D189:W189,$D$7:$W$7),Details!BC188)</f>
        <v>0</v>
      </c>
      <c r="AA189" s="5">
        <f t="shared" si="10"/>
        <v>0</v>
      </c>
      <c r="AB189" s="4" t="str">
        <f>SRTSECOND(D189:W189,Details!AQ188:AZ188)</f>
        <v/>
      </c>
      <c r="AC189" s="4" t="e">
        <f>#REF!</f>
        <v>#REF!</v>
      </c>
      <c r="AD189" s="4" t="e">
        <f>#REF!</f>
        <v>#REF!</v>
      </c>
      <c r="AE189" s="5" t="e">
        <f t="shared" si="11"/>
        <v>#VALUE!</v>
      </c>
      <c r="AF189" s="4" t="e">
        <f t="shared" si="12"/>
        <v>#REF!</v>
      </c>
      <c r="AG189" s="4" t="e">
        <f t="shared" si="13"/>
        <v>#REF!</v>
      </c>
      <c r="AH189" s="5" t="e">
        <f t="shared" si="14"/>
        <v>#VALUE!</v>
      </c>
      <c r="AI189" s="6" t="e">
        <f>RemarksSecond(D189:W189,Details!AQ188:AZ188,#REF!,AH189,$D$5:$W$5)</f>
        <v>#VALUE!</v>
      </c>
    </row>
    <row r="190" spans="1:35" ht="15" customHeight="1" x14ac:dyDescent="0.35">
      <c r="A190" s="1">
        <v>183</v>
      </c>
      <c r="B190" s="3" t="str">
        <f>PROPER(Details!B190)</f>
        <v>Kalu, Odum Kalu,</v>
      </c>
      <c r="C190" s="3" t="str">
        <f>T(Details!C190)</f>
        <v>CMP/20/111411</v>
      </c>
      <c r="D190" s="18"/>
      <c r="E190" s="18"/>
      <c r="F190" s="18"/>
      <c r="G190" s="18"/>
      <c r="H190" s="18"/>
      <c r="I190" s="18"/>
      <c r="J190" s="18"/>
      <c r="K190" s="18"/>
      <c r="L190" s="18"/>
      <c r="M190" s="18"/>
      <c r="N190" s="18"/>
      <c r="O190" s="18"/>
      <c r="P190" s="18"/>
      <c r="Q190" s="18"/>
      <c r="R190" s="18"/>
      <c r="S190" s="18"/>
      <c r="T190" s="18"/>
      <c r="U190" s="18"/>
      <c r="V190" s="18"/>
      <c r="W190" s="18"/>
      <c r="X190" s="2" t="str">
        <f>AllCurCo(Details!AQ189:AZ189)</f>
        <v/>
      </c>
      <c r="Y190" s="4">
        <f>SUM(SumTCL(D190:W190,$D$7:$W$7),Details!BB189)</f>
        <v>0</v>
      </c>
      <c r="Z190" s="4">
        <f>SUM(CurrGP(D190:W190,$D$7:$W$7),Details!BC189)</f>
        <v>0</v>
      </c>
      <c r="AA190" s="5">
        <f t="shared" si="10"/>
        <v>0</v>
      </c>
      <c r="AB190" s="4" t="str">
        <f>SRTSECOND(D190:W190,Details!AQ189:AZ189)</f>
        <v/>
      </c>
      <c r="AC190" s="4" t="e">
        <f>#REF!</f>
        <v>#REF!</v>
      </c>
      <c r="AD190" s="4" t="e">
        <f>#REF!</f>
        <v>#REF!</v>
      </c>
      <c r="AE190" s="5" t="e">
        <f t="shared" si="11"/>
        <v>#VALUE!</v>
      </c>
      <c r="AF190" s="4" t="e">
        <f t="shared" si="12"/>
        <v>#REF!</v>
      </c>
      <c r="AG190" s="4" t="e">
        <f t="shared" si="13"/>
        <v>#REF!</v>
      </c>
      <c r="AH190" s="5" t="e">
        <f t="shared" si="14"/>
        <v>#VALUE!</v>
      </c>
      <c r="AI190" s="6" t="e">
        <f>RemarksSecond(D190:W190,Details!AQ189:AZ189,#REF!,AH190,$D$5:$W$5)</f>
        <v>#VALUE!</v>
      </c>
    </row>
    <row r="191" spans="1:35" ht="15" customHeight="1" x14ac:dyDescent="0.35">
      <c r="A191" s="1">
        <v>184</v>
      </c>
      <c r="B191" s="3" t="str">
        <f>PROPER(Details!B191)</f>
        <v>Chibundu, Miracle Chukwuebuka</v>
      </c>
      <c r="C191" s="3" t="str">
        <f>T(Details!C191)</f>
        <v>CMP/20/111420</v>
      </c>
      <c r="D191" s="18"/>
      <c r="E191" s="18"/>
      <c r="F191" s="18"/>
      <c r="G191" s="18"/>
      <c r="H191" s="18"/>
      <c r="I191" s="18"/>
      <c r="J191" s="18"/>
      <c r="K191" s="18"/>
      <c r="L191" s="18"/>
      <c r="M191" s="18"/>
      <c r="N191" s="18"/>
      <c r="O191" s="18"/>
      <c r="P191" s="18"/>
      <c r="Q191" s="18"/>
      <c r="R191" s="18"/>
      <c r="S191" s="18"/>
      <c r="T191" s="18"/>
      <c r="U191" s="18"/>
      <c r="V191" s="18"/>
      <c r="W191" s="18"/>
      <c r="X191" s="2" t="str">
        <f>AllCurCo(Details!AQ190:AZ190)</f>
        <v/>
      </c>
      <c r="Y191" s="4">
        <f>SUM(SumTCL(D191:W191,$D$7:$W$7),Details!BB190)</f>
        <v>0</v>
      </c>
      <c r="Z191" s="4">
        <f>SUM(CurrGP(D191:W191,$D$7:$W$7),Details!BC190)</f>
        <v>0</v>
      </c>
      <c r="AA191" s="5">
        <f t="shared" si="10"/>
        <v>0</v>
      </c>
      <c r="AB191" s="4" t="str">
        <f>SRTSECOND(D191:W191,Details!AQ190:AZ190)</f>
        <v/>
      </c>
      <c r="AC191" s="4" t="e">
        <f>#REF!</f>
        <v>#REF!</v>
      </c>
      <c r="AD191" s="4" t="e">
        <f>#REF!</f>
        <v>#REF!</v>
      </c>
      <c r="AE191" s="5" t="e">
        <f t="shared" si="11"/>
        <v>#VALUE!</v>
      </c>
      <c r="AF191" s="4" t="e">
        <f t="shared" si="12"/>
        <v>#REF!</v>
      </c>
      <c r="AG191" s="4" t="e">
        <f t="shared" si="13"/>
        <v>#REF!</v>
      </c>
      <c r="AH191" s="5" t="e">
        <f t="shared" si="14"/>
        <v>#VALUE!</v>
      </c>
      <c r="AI191" s="6" t="e">
        <f>RemarksSecond(D191:W191,Details!AQ190:AZ190,#REF!,AH191,$D$5:$W$5)</f>
        <v>#VALUE!</v>
      </c>
    </row>
    <row r="192" spans="1:35" ht="15" customHeight="1" x14ac:dyDescent="0.35">
      <c r="A192" s="1">
        <v>185</v>
      </c>
      <c r="B192" s="3" t="str">
        <f>PROPER(Details!B192)</f>
        <v>Sunday, Emmanuel Chibueze</v>
      </c>
      <c r="C192" s="3" t="str">
        <f>T(Details!C192)</f>
        <v>CMP/20/111428</v>
      </c>
      <c r="D192" s="18"/>
      <c r="E192" s="18"/>
      <c r="F192" s="18"/>
      <c r="G192" s="18"/>
      <c r="H192" s="18"/>
      <c r="I192" s="18"/>
      <c r="J192" s="18"/>
      <c r="K192" s="18"/>
      <c r="L192" s="18"/>
      <c r="M192" s="18"/>
      <c r="N192" s="18"/>
      <c r="O192" s="18"/>
      <c r="P192" s="18"/>
      <c r="Q192" s="18"/>
      <c r="R192" s="18"/>
      <c r="S192" s="18"/>
      <c r="T192" s="18"/>
      <c r="U192" s="18"/>
      <c r="V192" s="18"/>
      <c r="W192" s="18"/>
      <c r="X192" s="2" t="str">
        <f>AllCurCo(Details!AQ191:AZ191)</f>
        <v/>
      </c>
      <c r="Y192" s="4">
        <f>SUM(SumTCL(D192:W192,$D$7:$W$7),Details!BB191)</f>
        <v>0</v>
      </c>
      <c r="Z192" s="4">
        <f>SUM(CurrGP(D192:W192,$D$7:$W$7),Details!BC191)</f>
        <v>0</v>
      </c>
      <c r="AA192" s="5">
        <f t="shared" si="10"/>
        <v>0</v>
      </c>
      <c r="AB192" s="4" t="str">
        <f>SRTSECOND(D192:W192,Details!AQ191:AZ191)</f>
        <v/>
      </c>
      <c r="AC192" s="4" t="e">
        <f>#REF!</f>
        <v>#REF!</v>
      </c>
      <c r="AD192" s="4" t="e">
        <f>#REF!</f>
        <v>#REF!</v>
      </c>
      <c r="AE192" s="5" t="e">
        <f t="shared" si="11"/>
        <v>#VALUE!</v>
      </c>
      <c r="AF192" s="4" t="e">
        <f t="shared" si="12"/>
        <v>#REF!</v>
      </c>
      <c r="AG192" s="4" t="e">
        <f t="shared" si="13"/>
        <v>#REF!</v>
      </c>
      <c r="AH192" s="5" t="e">
        <f t="shared" si="14"/>
        <v>#VALUE!</v>
      </c>
      <c r="AI192" s="6" t="e">
        <f>RemarksSecond(D192:W192,Details!AQ191:AZ191,#REF!,AH192,$D$5:$W$5)</f>
        <v>#VALUE!</v>
      </c>
    </row>
    <row r="193" spans="1:35" ht="15" customHeight="1" x14ac:dyDescent="0.35">
      <c r="A193" s="1">
        <v>186</v>
      </c>
      <c r="B193" s="3" t="str">
        <f>PROPER(Details!B193)</f>
        <v>Ofoma, Kingsley Chukwuebuka</v>
      </c>
      <c r="C193" s="3" t="str">
        <f>T(Details!C193)</f>
        <v>CMP/20/111444</v>
      </c>
      <c r="D193" s="18"/>
      <c r="E193" s="18"/>
      <c r="F193" s="18"/>
      <c r="G193" s="18"/>
      <c r="H193" s="18"/>
      <c r="I193" s="18"/>
      <c r="J193" s="18"/>
      <c r="K193" s="18"/>
      <c r="L193" s="18"/>
      <c r="M193" s="18"/>
      <c r="N193" s="18"/>
      <c r="O193" s="18"/>
      <c r="P193" s="18"/>
      <c r="Q193" s="18"/>
      <c r="R193" s="18"/>
      <c r="S193" s="18"/>
      <c r="T193" s="18"/>
      <c r="U193" s="18"/>
      <c r="V193" s="18"/>
      <c r="W193" s="18"/>
      <c r="X193" s="2" t="str">
        <f>AllCurCo(Details!AQ192:AZ192)</f>
        <v/>
      </c>
      <c r="Y193" s="4">
        <f>SUM(SumTCL(D193:W193,$D$7:$W$7),Details!BB192)</f>
        <v>0</v>
      </c>
      <c r="Z193" s="4">
        <f>SUM(CurrGP(D193:W193,$D$7:$W$7),Details!BC192)</f>
        <v>0</v>
      </c>
      <c r="AA193" s="5">
        <f t="shared" si="10"/>
        <v>0</v>
      </c>
      <c r="AB193" s="4" t="str">
        <f>SRTSECOND(D193:W193,Details!AQ192:AZ192)</f>
        <v/>
      </c>
      <c r="AC193" s="4" t="e">
        <f>#REF!</f>
        <v>#REF!</v>
      </c>
      <c r="AD193" s="4" t="e">
        <f>#REF!</f>
        <v>#REF!</v>
      </c>
      <c r="AE193" s="5" t="e">
        <f t="shared" si="11"/>
        <v>#VALUE!</v>
      </c>
      <c r="AF193" s="4" t="e">
        <f t="shared" si="12"/>
        <v>#REF!</v>
      </c>
      <c r="AG193" s="4" t="e">
        <f t="shared" si="13"/>
        <v>#REF!</v>
      </c>
      <c r="AH193" s="5" t="e">
        <f t="shared" si="14"/>
        <v>#VALUE!</v>
      </c>
      <c r="AI193" s="6" t="e">
        <f>RemarksSecond(D193:W193,Details!AQ192:AZ192,#REF!,AH193,$D$5:$W$5)</f>
        <v>#VALUE!</v>
      </c>
    </row>
    <row r="194" spans="1:35" ht="15" customHeight="1" x14ac:dyDescent="0.35">
      <c r="A194" s="1">
        <v>187</v>
      </c>
      <c r="B194" s="3" t="str">
        <f>PROPER(Details!B194)</f>
        <v>Anyim, Chidi Chikaife</v>
      </c>
      <c r="C194" s="3" t="str">
        <f>T(Details!C194)</f>
        <v>CMP/20/111448</v>
      </c>
      <c r="D194" s="18"/>
      <c r="E194" s="18"/>
      <c r="F194" s="18"/>
      <c r="G194" s="18"/>
      <c r="H194" s="18"/>
      <c r="I194" s="18"/>
      <c r="J194" s="18"/>
      <c r="K194" s="18"/>
      <c r="L194" s="18"/>
      <c r="M194" s="18"/>
      <c r="N194" s="18"/>
      <c r="O194" s="18"/>
      <c r="P194" s="18"/>
      <c r="Q194" s="18"/>
      <c r="R194" s="18"/>
      <c r="S194" s="18"/>
      <c r="T194" s="18"/>
      <c r="U194" s="18"/>
      <c r="V194" s="18"/>
      <c r="W194" s="18"/>
      <c r="X194" s="2" t="str">
        <f>AllCurCo(Details!AQ193:AZ193)</f>
        <v/>
      </c>
      <c r="Y194" s="4">
        <f>SUM(SumTCL(D194:W194,$D$7:$W$7),Details!BB193)</f>
        <v>0</v>
      </c>
      <c r="Z194" s="4">
        <f>SUM(CurrGP(D194:W194,$D$7:$W$7),Details!BC193)</f>
        <v>0</v>
      </c>
      <c r="AA194" s="5">
        <f t="shared" si="10"/>
        <v>0</v>
      </c>
      <c r="AB194" s="4" t="str">
        <f>SRTSECOND(D194:W194,Details!AQ193:AZ193)</f>
        <v/>
      </c>
      <c r="AC194" s="4" t="e">
        <f>#REF!</f>
        <v>#REF!</v>
      </c>
      <c r="AD194" s="4" t="e">
        <f>#REF!</f>
        <v>#REF!</v>
      </c>
      <c r="AE194" s="5" t="e">
        <f t="shared" si="11"/>
        <v>#VALUE!</v>
      </c>
      <c r="AF194" s="4" t="e">
        <f t="shared" si="12"/>
        <v>#REF!</v>
      </c>
      <c r="AG194" s="4" t="e">
        <f t="shared" si="13"/>
        <v>#REF!</v>
      </c>
      <c r="AH194" s="5" t="e">
        <f t="shared" si="14"/>
        <v>#VALUE!</v>
      </c>
      <c r="AI194" s="6" t="e">
        <f>RemarksSecond(D194:W194,Details!AQ193:AZ193,#REF!,AH194,$D$5:$W$5)</f>
        <v>#VALUE!</v>
      </c>
    </row>
    <row r="195" spans="1:35" ht="15" customHeight="1" x14ac:dyDescent="0.35">
      <c r="A195" s="1">
        <v>188</v>
      </c>
      <c r="B195" s="3" t="str">
        <f>PROPER(Details!B195)</f>
        <v>Osondu, Precious Chidozie</v>
      </c>
      <c r="C195" s="3" t="str">
        <f>T(Details!C195)</f>
        <v>CMP/20/111457</v>
      </c>
      <c r="D195" s="18"/>
      <c r="E195" s="18"/>
      <c r="F195" s="18"/>
      <c r="G195" s="18"/>
      <c r="H195" s="18"/>
      <c r="I195" s="18"/>
      <c r="J195" s="18"/>
      <c r="K195" s="18"/>
      <c r="L195" s="18"/>
      <c r="M195" s="18"/>
      <c r="N195" s="18"/>
      <c r="O195" s="18"/>
      <c r="P195" s="18"/>
      <c r="Q195" s="18"/>
      <c r="R195" s="18"/>
      <c r="S195" s="18"/>
      <c r="T195" s="18"/>
      <c r="U195" s="18"/>
      <c r="V195" s="18"/>
      <c r="W195" s="18"/>
      <c r="X195" s="2" t="str">
        <f>AllCurCo(Details!AQ194:AZ194)</f>
        <v/>
      </c>
      <c r="Y195" s="4">
        <f>SUM(SumTCL(D195:W195,$D$7:$W$7),Details!BB194)</f>
        <v>0</v>
      </c>
      <c r="Z195" s="4">
        <f>SUM(CurrGP(D195:W195,$D$7:$W$7),Details!BC194)</f>
        <v>0</v>
      </c>
      <c r="AA195" s="5">
        <f t="shared" si="10"/>
        <v>0</v>
      </c>
      <c r="AB195" s="4" t="str">
        <f>SRTSECOND(D195:W195,Details!AQ194:AZ194)</f>
        <v/>
      </c>
      <c r="AC195" s="4" t="e">
        <f>#REF!</f>
        <v>#REF!</v>
      </c>
      <c r="AD195" s="4" t="e">
        <f>#REF!</f>
        <v>#REF!</v>
      </c>
      <c r="AE195" s="5" t="e">
        <f t="shared" si="11"/>
        <v>#VALUE!</v>
      </c>
      <c r="AF195" s="4" t="e">
        <f t="shared" si="12"/>
        <v>#REF!</v>
      </c>
      <c r="AG195" s="4" t="e">
        <f t="shared" si="13"/>
        <v>#REF!</v>
      </c>
      <c r="AH195" s="5" t="e">
        <f t="shared" si="14"/>
        <v>#VALUE!</v>
      </c>
      <c r="AI195" s="6" t="e">
        <f>RemarksSecond(D195:W195,Details!AQ194:AZ194,#REF!,AH195,$D$5:$W$5)</f>
        <v>#VALUE!</v>
      </c>
    </row>
    <row r="196" spans="1:35" ht="15" customHeight="1" x14ac:dyDescent="0.35">
      <c r="A196" s="1">
        <v>189</v>
      </c>
      <c r="B196" s="3" t="str">
        <f>PROPER(Details!B196)</f>
        <v>Ezeorah, Valentine Okenna</v>
      </c>
      <c r="C196" s="3" t="str">
        <f>T(Details!C196)</f>
        <v>CMP/20/111467</v>
      </c>
      <c r="D196" s="18"/>
      <c r="E196" s="18"/>
      <c r="F196" s="18"/>
      <c r="G196" s="18"/>
      <c r="H196" s="18"/>
      <c r="I196" s="18"/>
      <c r="J196" s="18"/>
      <c r="K196" s="18"/>
      <c r="L196" s="18"/>
      <c r="M196" s="18"/>
      <c r="N196" s="18"/>
      <c r="O196" s="18"/>
      <c r="P196" s="18"/>
      <c r="Q196" s="18"/>
      <c r="R196" s="18"/>
      <c r="S196" s="18"/>
      <c r="T196" s="18"/>
      <c r="U196" s="18"/>
      <c r="V196" s="18"/>
      <c r="W196" s="18"/>
      <c r="X196" s="2" t="str">
        <f>AllCurCo(Details!AQ195:AZ195)</f>
        <v/>
      </c>
      <c r="Y196" s="4">
        <f>SUM(SumTCL(D196:W196,$D$7:$W$7),Details!BB195)</f>
        <v>0</v>
      </c>
      <c r="Z196" s="4">
        <f>SUM(CurrGP(D196:W196,$D$7:$W$7),Details!BC195)</f>
        <v>0</v>
      </c>
      <c r="AA196" s="5">
        <f t="shared" si="10"/>
        <v>0</v>
      </c>
      <c r="AB196" s="4" t="str">
        <f>SRTSECOND(D196:W196,Details!AQ195:AZ195)</f>
        <v/>
      </c>
      <c r="AC196" s="4" t="e">
        <f>#REF!</f>
        <v>#REF!</v>
      </c>
      <c r="AD196" s="4" t="e">
        <f>#REF!</f>
        <v>#REF!</v>
      </c>
      <c r="AE196" s="5" t="e">
        <f t="shared" si="11"/>
        <v>#VALUE!</v>
      </c>
      <c r="AF196" s="4" t="e">
        <f t="shared" si="12"/>
        <v>#REF!</v>
      </c>
      <c r="AG196" s="4" t="e">
        <f t="shared" si="13"/>
        <v>#REF!</v>
      </c>
      <c r="AH196" s="5" t="e">
        <f t="shared" si="14"/>
        <v>#VALUE!</v>
      </c>
      <c r="AI196" s="6" t="e">
        <f>RemarksSecond(D196:W196,Details!AQ195:AZ195,#REF!,AH196,$D$5:$W$5)</f>
        <v>#VALUE!</v>
      </c>
    </row>
    <row r="197" spans="1:35" ht="15" customHeight="1" x14ac:dyDescent="0.35">
      <c r="A197" s="1">
        <v>190</v>
      </c>
      <c r="B197" s="3" t="str">
        <f>PROPER(Details!B197)</f>
        <v>Ibeh, Charles Odkinakachukwu</v>
      </c>
      <c r="C197" s="3" t="str">
        <f>T(Details!C197)</f>
        <v>CMP/20/111470</v>
      </c>
      <c r="D197" s="18"/>
      <c r="E197" s="18"/>
      <c r="F197" s="18"/>
      <c r="G197" s="18"/>
      <c r="H197" s="18"/>
      <c r="I197" s="18"/>
      <c r="J197" s="18"/>
      <c r="K197" s="18"/>
      <c r="L197" s="18"/>
      <c r="M197" s="18"/>
      <c r="N197" s="18"/>
      <c r="O197" s="18"/>
      <c r="P197" s="18"/>
      <c r="Q197" s="18"/>
      <c r="R197" s="18"/>
      <c r="S197" s="18"/>
      <c r="T197" s="18"/>
      <c r="U197" s="18"/>
      <c r="V197" s="18"/>
      <c r="W197" s="18"/>
      <c r="X197" s="2" t="str">
        <f>AllCurCo(Details!AQ196:AZ196)</f>
        <v/>
      </c>
      <c r="Y197" s="4">
        <f>SUM(SumTCL(D197:W197,$D$7:$W$7),Details!BB196)</f>
        <v>0</v>
      </c>
      <c r="Z197" s="4">
        <f>SUM(CurrGP(D197:W197,$D$7:$W$7),Details!BC196)</f>
        <v>0</v>
      </c>
      <c r="AA197" s="5">
        <f t="shared" si="10"/>
        <v>0</v>
      </c>
      <c r="AB197" s="4" t="str">
        <f>SRTSECOND(D197:W197,Details!AQ196:AZ196)</f>
        <v/>
      </c>
      <c r="AC197" s="4" t="e">
        <f>#REF!</f>
        <v>#REF!</v>
      </c>
      <c r="AD197" s="4" t="e">
        <f>#REF!</f>
        <v>#REF!</v>
      </c>
      <c r="AE197" s="5" t="e">
        <f t="shared" si="11"/>
        <v>#VALUE!</v>
      </c>
      <c r="AF197" s="4" t="e">
        <f t="shared" si="12"/>
        <v>#REF!</v>
      </c>
      <c r="AG197" s="4" t="e">
        <f t="shared" si="13"/>
        <v>#REF!</v>
      </c>
      <c r="AH197" s="5" t="e">
        <f t="shared" si="14"/>
        <v>#VALUE!</v>
      </c>
      <c r="AI197" s="6" t="e">
        <f>RemarksSecond(D197:W197,Details!AQ196:AZ196,#REF!,AH197,$D$5:$W$5)</f>
        <v>#VALUE!</v>
      </c>
    </row>
    <row r="198" spans="1:35" ht="15" customHeight="1" x14ac:dyDescent="0.35">
      <c r="A198" s="1">
        <v>191</v>
      </c>
      <c r="B198" s="3" t="str">
        <f>PROPER(Details!B198)</f>
        <v>Uchechukwu, Chidera Joseph</v>
      </c>
      <c r="C198" s="3" t="str">
        <f>T(Details!C198)</f>
        <v>CMP/20/111484</v>
      </c>
      <c r="D198" s="18"/>
      <c r="E198" s="18"/>
      <c r="F198" s="18"/>
      <c r="G198" s="18"/>
      <c r="H198" s="18"/>
      <c r="I198" s="18"/>
      <c r="J198" s="18"/>
      <c r="K198" s="18"/>
      <c r="L198" s="18"/>
      <c r="M198" s="18"/>
      <c r="N198" s="18"/>
      <c r="O198" s="18"/>
      <c r="P198" s="18"/>
      <c r="Q198" s="18"/>
      <c r="R198" s="18"/>
      <c r="S198" s="18"/>
      <c r="T198" s="18"/>
      <c r="U198" s="18"/>
      <c r="V198" s="18"/>
      <c r="W198" s="18"/>
      <c r="X198" s="2" t="str">
        <f>AllCurCo(Details!AQ197:AZ197)</f>
        <v/>
      </c>
      <c r="Y198" s="4">
        <f>SUM(SumTCL(D198:W198,$D$7:$W$7),Details!BB197)</f>
        <v>0</v>
      </c>
      <c r="Z198" s="4">
        <f>SUM(CurrGP(D198:W198,$D$7:$W$7),Details!BC197)</f>
        <v>0</v>
      </c>
      <c r="AA198" s="5">
        <f t="shared" si="10"/>
        <v>0</v>
      </c>
      <c r="AB198" s="4" t="str">
        <f>SRTSECOND(D198:W198,Details!AQ197:AZ197)</f>
        <v/>
      </c>
      <c r="AC198" s="4" t="e">
        <f>#REF!</f>
        <v>#REF!</v>
      </c>
      <c r="AD198" s="4" t="e">
        <f>#REF!</f>
        <v>#REF!</v>
      </c>
      <c r="AE198" s="5" t="e">
        <f t="shared" si="11"/>
        <v>#VALUE!</v>
      </c>
      <c r="AF198" s="4" t="e">
        <f t="shared" si="12"/>
        <v>#REF!</v>
      </c>
      <c r="AG198" s="4" t="e">
        <f t="shared" si="13"/>
        <v>#REF!</v>
      </c>
      <c r="AH198" s="5" t="e">
        <f t="shared" si="14"/>
        <v>#VALUE!</v>
      </c>
      <c r="AI198" s="6" t="e">
        <f>RemarksSecond(D198:W198,Details!AQ197:AZ197,#REF!,AH198,$D$5:$W$5)</f>
        <v>#VALUE!</v>
      </c>
    </row>
    <row r="199" spans="1:35" ht="15" customHeight="1" x14ac:dyDescent="0.35">
      <c r="A199" s="1">
        <v>192</v>
      </c>
      <c r="B199" s="3" t="str">
        <f>PROPER(Details!B199)</f>
        <v>Andrew, Chibuike Ndubueze</v>
      </c>
      <c r="C199" s="3" t="str">
        <f>T(Details!C199)</f>
        <v>CMP/20/111522</v>
      </c>
      <c r="D199" s="18"/>
      <c r="E199" s="18"/>
      <c r="F199" s="18"/>
      <c r="G199" s="18"/>
      <c r="H199" s="18"/>
      <c r="I199" s="18"/>
      <c r="J199" s="18"/>
      <c r="K199" s="18"/>
      <c r="L199" s="18"/>
      <c r="M199" s="18"/>
      <c r="N199" s="18"/>
      <c r="O199" s="18"/>
      <c r="P199" s="18"/>
      <c r="Q199" s="18"/>
      <c r="R199" s="18"/>
      <c r="S199" s="18"/>
      <c r="T199" s="18"/>
      <c r="U199" s="18"/>
      <c r="V199" s="18"/>
      <c r="W199" s="18"/>
      <c r="X199" s="2" t="str">
        <f>AllCurCo(Details!AQ198:AZ198)</f>
        <v/>
      </c>
      <c r="Y199" s="4">
        <f>SUM(SumTCL(D199:W199,$D$7:$W$7),Details!BB198)</f>
        <v>0</v>
      </c>
      <c r="Z199" s="4">
        <f>SUM(CurrGP(D199:W199,$D$7:$W$7),Details!BC198)</f>
        <v>0</v>
      </c>
      <c r="AA199" s="5">
        <f t="shared" si="10"/>
        <v>0</v>
      </c>
      <c r="AB199" s="4" t="str">
        <f>SRTSECOND(D199:W199,Details!AQ198:AZ198)</f>
        <v/>
      </c>
      <c r="AC199" s="4" t="e">
        <f>#REF!</f>
        <v>#REF!</v>
      </c>
      <c r="AD199" s="4" t="e">
        <f>#REF!</f>
        <v>#REF!</v>
      </c>
      <c r="AE199" s="5" t="e">
        <f t="shared" si="11"/>
        <v>#VALUE!</v>
      </c>
      <c r="AF199" s="4" t="e">
        <f t="shared" si="12"/>
        <v>#REF!</v>
      </c>
      <c r="AG199" s="4" t="e">
        <f t="shared" si="13"/>
        <v>#REF!</v>
      </c>
      <c r="AH199" s="5" t="e">
        <f t="shared" si="14"/>
        <v>#VALUE!</v>
      </c>
      <c r="AI199" s="6" t="e">
        <f>RemarksSecond(D199:W199,Details!AQ198:AZ198,#REF!,AH199,$D$5:$W$5)</f>
        <v>#VALUE!</v>
      </c>
    </row>
    <row r="200" spans="1:35" ht="15" customHeight="1" x14ac:dyDescent="0.35">
      <c r="A200" s="1">
        <v>193</v>
      </c>
      <c r="B200" s="3" t="str">
        <f>PROPER(Details!B200)</f>
        <v>Uganeme, Chidera Albert</v>
      </c>
      <c r="C200" s="3" t="str">
        <f>T(Details!C200)</f>
        <v>CMP/20/111526</v>
      </c>
      <c r="D200" s="18"/>
      <c r="E200" s="18"/>
      <c r="F200" s="18"/>
      <c r="G200" s="18"/>
      <c r="H200" s="18"/>
      <c r="I200" s="18"/>
      <c r="J200" s="18"/>
      <c r="K200" s="18"/>
      <c r="L200" s="18"/>
      <c r="M200" s="18"/>
      <c r="N200" s="18"/>
      <c r="O200" s="18"/>
      <c r="P200" s="18"/>
      <c r="Q200" s="18"/>
      <c r="R200" s="18"/>
      <c r="S200" s="18"/>
      <c r="T200" s="18"/>
      <c r="U200" s="18"/>
      <c r="V200" s="18"/>
      <c r="W200" s="18"/>
      <c r="X200" s="2" t="str">
        <f>AllCurCo(Details!AQ199:AZ199)</f>
        <v/>
      </c>
      <c r="Y200" s="4">
        <f>SUM(SumTCL(D200:W200,$D$7:$W$7),Details!BB199)</f>
        <v>0</v>
      </c>
      <c r="Z200" s="4">
        <f>SUM(CurrGP(D200:W200,$D$7:$W$7),Details!BC199)</f>
        <v>0</v>
      </c>
      <c r="AA200" s="5">
        <f t="shared" si="10"/>
        <v>0</v>
      </c>
      <c r="AB200" s="4" t="str">
        <f>SRTSECOND(D200:W200,Details!AQ199:AZ199)</f>
        <v/>
      </c>
      <c r="AC200" s="4" t="e">
        <f>#REF!</f>
        <v>#REF!</v>
      </c>
      <c r="AD200" s="4" t="e">
        <f>#REF!</f>
        <v>#REF!</v>
      </c>
      <c r="AE200" s="5" t="e">
        <f t="shared" si="11"/>
        <v>#VALUE!</v>
      </c>
      <c r="AF200" s="4" t="e">
        <f t="shared" si="12"/>
        <v>#REF!</v>
      </c>
      <c r="AG200" s="4" t="e">
        <f t="shared" si="13"/>
        <v>#REF!</v>
      </c>
      <c r="AH200" s="5" t="e">
        <f t="shared" si="14"/>
        <v>#VALUE!</v>
      </c>
      <c r="AI200" s="6" t="e">
        <f>RemarksSecond(D200:W200,Details!AQ199:AZ199,#REF!,AH200,$D$5:$W$5)</f>
        <v>#VALUE!</v>
      </c>
    </row>
    <row r="201" spans="1:35" ht="15" customHeight="1" x14ac:dyDescent="0.35">
      <c r="A201" s="1">
        <v>194</v>
      </c>
      <c r="B201" s="3" t="str">
        <f>PROPER(Details!B201)</f>
        <v>Chidiebere, Victor Chinemerem</v>
      </c>
      <c r="C201" s="3" t="str">
        <f>T(Details!C201)</f>
        <v>CMP/20/111537</v>
      </c>
      <c r="D201" s="18"/>
      <c r="E201" s="18"/>
      <c r="F201" s="18"/>
      <c r="G201" s="18"/>
      <c r="H201" s="18"/>
      <c r="I201" s="18"/>
      <c r="J201" s="18"/>
      <c r="K201" s="18"/>
      <c r="L201" s="18"/>
      <c r="M201" s="18"/>
      <c r="N201" s="18"/>
      <c r="O201" s="18"/>
      <c r="P201" s="18"/>
      <c r="Q201" s="18"/>
      <c r="R201" s="18"/>
      <c r="S201" s="18"/>
      <c r="T201" s="18"/>
      <c r="U201" s="18"/>
      <c r="V201" s="18"/>
      <c r="W201" s="18"/>
      <c r="X201" s="2" t="str">
        <f>AllCurCo(Details!AQ200:AZ200)</f>
        <v/>
      </c>
      <c r="Y201" s="4">
        <f>SUM(SumTCL(D201:W201,$D$7:$W$7),Details!BB200)</f>
        <v>0</v>
      </c>
      <c r="Z201" s="4">
        <f>SUM(CurrGP(D201:W201,$D$7:$W$7),Details!BC200)</f>
        <v>0</v>
      </c>
      <c r="AA201" s="5">
        <f t="shared" ref="AA201:AA264" si="15">GradePointAve(Z201,Y201)</f>
        <v>0</v>
      </c>
      <c r="AB201" s="4" t="str">
        <f>SRTSECOND(D201:W201,Details!AQ200:AZ200)</f>
        <v/>
      </c>
      <c r="AC201" s="4" t="e">
        <f>#REF!</f>
        <v>#REF!</v>
      </c>
      <c r="AD201" s="4" t="e">
        <f>#REF!</f>
        <v>#REF!</v>
      </c>
      <c r="AE201" s="5" t="e">
        <f t="shared" ref="AE201:AE264" si="16">GradePointAve(AD201,AC201)</f>
        <v>#VALUE!</v>
      </c>
      <c r="AF201" s="4" t="e">
        <f t="shared" ref="AF201:AF264" si="17">SUM(Y201,AC201)</f>
        <v>#REF!</v>
      </c>
      <c r="AG201" s="4" t="e">
        <f t="shared" ref="AG201:AG264" si="18">SUM(Z201,AD201)</f>
        <v>#REF!</v>
      </c>
      <c r="AH201" s="5" t="e">
        <f t="shared" ref="AH201:AH264" si="19">GradePointAve(AG201,AF201)</f>
        <v>#VALUE!</v>
      </c>
      <c r="AI201" s="6" t="e">
        <f>RemarksSecond(D201:W201,Details!AQ200:AZ200,#REF!,AH201,$D$5:$W$5)</f>
        <v>#VALUE!</v>
      </c>
    </row>
    <row r="202" spans="1:35" ht="15" customHeight="1" x14ac:dyDescent="0.35">
      <c r="A202" s="1">
        <v>195</v>
      </c>
      <c r="B202" s="3" t="str">
        <f>PROPER(Details!B202)</f>
        <v>Omeoga, Wisdom Samuel</v>
      </c>
      <c r="C202" s="3" t="str">
        <f>T(Details!C202)</f>
        <v>CMP/20/111557</v>
      </c>
      <c r="D202" s="18"/>
      <c r="E202" s="18"/>
      <c r="F202" s="18"/>
      <c r="G202" s="18"/>
      <c r="H202" s="18"/>
      <c r="I202" s="18"/>
      <c r="J202" s="18"/>
      <c r="K202" s="18"/>
      <c r="L202" s="18"/>
      <c r="M202" s="18"/>
      <c r="N202" s="18"/>
      <c r="O202" s="18"/>
      <c r="P202" s="18"/>
      <c r="Q202" s="18"/>
      <c r="R202" s="18"/>
      <c r="S202" s="18"/>
      <c r="T202" s="18"/>
      <c r="U202" s="18"/>
      <c r="V202" s="18"/>
      <c r="W202" s="18"/>
      <c r="X202" s="2" t="str">
        <f>AllCurCo(Details!AQ201:AZ201)</f>
        <v/>
      </c>
      <c r="Y202" s="4">
        <f>SUM(SumTCL(D202:W202,$D$7:$W$7),Details!BB201)</f>
        <v>0</v>
      </c>
      <c r="Z202" s="4">
        <f>SUM(CurrGP(D202:W202,$D$7:$W$7),Details!BC201)</f>
        <v>0</v>
      </c>
      <c r="AA202" s="5">
        <f t="shared" si="15"/>
        <v>0</v>
      </c>
      <c r="AB202" s="4" t="str">
        <f>SRTSECOND(D202:W202,Details!AQ201:AZ201)</f>
        <v/>
      </c>
      <c r="AC202" s="4" t="e">
        <f>#REF!</f>
        <v>#REF!</v>
      </c>
      <c r="AD202" s="4" t="e">
        <f>#REF!</f>
        <v>#REF!</v>
      </c>
      <c r="AE202" s="5" t="e">
        <f t="shared" si="16"/>
        <v>#VALUE!</v>
      </c>
      <c r="AF202" s="4" t="e">
        <f t="shared" si="17"/>
        <v>#REF!</v>
      </c>
      <c r="AG202" s="4" t="e">
        <f t="shared" si="18"/>
        <v>#REF!</v>
      </c>
      <c r="AH202" s="5" t="e">
        <f t="shared" si="19"/>
        <v>#VALUE!</v>
      </c>
      <c r="AI202" s="6" t="e">
        <f>RemarksSecond(D202:W202,Details!AQ201:AZ201,#REF!,AH202,$D$5:$W$5)</f>
        <v>#VALUE!</v>
      </c>
    </row>
    <row r="203" spans="1:35" ht="15" customHeight="1" x14ac:dyDescent="0.35">
      <c r="A203" s="1">
        <v>196</v>
      </c>
      <c r="B203" s="3" t="str">
        <f>PROPER(Details!B203)</f>
        <v>Aniekwena,  Clinton  Chukwuebuka</v>
      </c>
      <c r="C203" s="3" t="str">
        <f>T(Details!C203)</f>
        <v>CMP/20/111560</v>
      </c>
      <c r="D203" s="18"/>
      <c r="E203" s="18"/>
      <c r="F203" s="18"/>
      <c r="G203" s="18"/>
      <c r="H203" s="18"/>
      <c r="I203" s="18"/>
      <c r="J203" s="18"/>
      <c r="K203" s="18"/>
      <c r="L203" s="18"/>
      <c r="M203" s="18"/>
      <c r="N203" s="18"/>
      <c r="O203" s="18"/>
      <c r="P203" s="18"/>
      <c r="Q203" s="18"/>
      <c r="R203" s="18"/>
      <c r="S203" s="18"/>
      <c r="T203" s="18"/>
      <c r="U203" s="18"/>
      <c r="V203" s="18"/>
      <c r="W203" s="18"/>
      <c r="X203" s="2" t="str">
        <f>AllCurCo(Details!AQ202:AZ202)</f>
        <v/>
      </c>
      <c r="Y203" s="4">
        <f>SUM(SumTCL(D203:W203,$D$7:$W$7),Details!BB202)</f>
        <v>0</v>
      </c>
      <c r="Z203" s="4">
        <f>SUM(CurrGP(D203:W203,$D$7:$W$7),Details!BC202)</f>
        <v>0</v>
      </c>
      <c r="AA203" s="5">
        <f t="shared" si="15"/>
        <v>0</v>
      </c>
      <c r="AB203" s="4" t="str">
        <f>SRTSECOND(D203:W203,Details!AQ202:AZ202)</f>
        <v/>
      </c>
      <c r="AC203" s="4" t="e">
        <f>#REF!</f>
        <v>#REF!</v>
      </c>
      <c r="AD203" s="4" t="e">
        <f>#REF!</f>
        <v>#REF!</v>
      </c>
      <c r="AE203" s="5" t="e">
        <f t="shared" si="16"/>
        <v>#VALUE!</v>
      </c>
      <c r="AF203" s="4" t="e">
        <f t="shared" si="17"/>
        <v>#REF!</v>
      </c>
      <c r="AG203" s="4" t="e">
        <f t="shared" si="18"/>
        <v>#REF!</v>
      </c>
      <c r="AH203" s="5" t="e">
        <f t="shared" si="19"/>
        <v>#VALUE!</v>
      </c>
      <c r="AI203" s="6" t="e">
        <f>RemarksSecond(D203:W203,Details!AQ202:AZ202,#REF!,AH203,$D$5:$W$5)</f>
        <v>#VALUE!</v>
      </c>
    </row>
    <row r="204" spans="1:35" ht="15" customHeight="1" x14ac:dyDescent="0.35">
      <c r="A204" s="1">
        <v>197</v>
      </c>
      <c r="B204" s="3" t="str">
        <f>PROPER(Details!B204)</f>
        <v>Anuforo, Victor Chibuike</v>
      </c>
      <c r="C204" s="3" t="str">
        <f>T(Details!C204)</f>
        <v>CMP/20/111576</v>
      </c>
      <c r="D204" s="18"/>
      <c r="E204" s="18"/>
      <c r="F204" s="18"/>
      <c r="G204" s="18"/>
      <c r="H204" s="18"/>
      <c r="I204" s="18"/>
      <c r="J204" s="18"/>
      <c r="K204" s="18"/>
      <c r="L204" s="18"/>
      <c r="M204" s="18"/>
      <c r="N204" s="18"/>
      <c r="O204" s="18"/>
      <c r="P204" s="18"/>
      <c r="Q204" s="18"/>
      <c r="R204" s="18"/>
      <c r="S204" s="18"/>
      <c r="T204" s="18"/>
      <c r="U204" s="18"/>
      <c r="V204" s="18"/>
      <c r="W204" s="18"/>
      <c r="X204" s="2" t="str">
        <f>AllCurCo(Details!AQ203:AZ203)</f>
        <v/>
      </c>
      <c r="Y204" s="4">
        <f>SUM(SumTCL(D204:W204,$D$7:$W$7),Details!BB203)</f>
        <v>0</v>
      </c>
      <c r="Z204" s="4">
        <f>SUM(CurrGP(D204:W204,$D$7:$W$7),Details!BC203)</f>
        <v>0</v>
      </c>
      <c r="AA204" s="5">
        <f t="shared" si="15"/>
        <v>0</v>
      </c>
      <c r="AB204" s="4" t="str">
        <f>SRTSECOND(D204:W204,Details!AQ203:AZ203)</f>
        <v/>
      </c>
      <c r="AC204" s="4" t="e">
        <f>#REF!</f>
        <v>#REF!</v>
      </c>
      <c r="AD204" s="4" t="e">
        <f>#REF!</f>
        <v>#REF!</v>
      </c>
      <c r="AE204" s="5" t="e">
        <f t="shared" si="16"/>
        <v>#VALUE!</v>
      </c>
      <c r="AF204" s="4" t="e">
        <f t="shared" si="17"/>
        <v>#REF!</v>
      </c>
      <c r="AG204" s="4" t="e">
        <f t="shared" si="18"/>
        <v>#REF!</v>
      </c>
      <c r="AH204" s="5" t="e">
        <f t="shared" si="19"/>
        <v>#VALUE!</v>
      </c>
      <c r="AI204" s="6" t="e">
        <f>RemarksSecond(D204:W204,Details!AQ203:AZ203,#REF!,AH204,$D$5:$W$5)</f>
        <v>#VALUE!</v>
      </c>
    </row>
    <row r="205" spans="1:35" ht="15" customHeight="1" x14ac:dyDescent="0.35">
      <c r="A205" s="1">
        <v>198</v>
      </c>
      <c r="B205" s="3" t="str">
        <f>PROPER(Details!B205)</f>
        <v>Mmecha, Samuel Oluebube</v>
      </c>
      <c r="C205" s="3" t="str">
        <f>T(Details!C205)</f>
        <v>CMP/20/111587</v>
      </c>
      <c r="D205" s="18"/>
      <c r="E205" s="18"/>
      <c r="F205" s="18"/>
      <c r="G205" s="18"/>
      <c r="H205" s="18"/>
      <c r="I205" s="18"/>
      <c r="J205" s="18"/>
      <c r="K205" s="18"/>
      <c r="L205" s="18"/>
      <c r="M205" s="18"/>
      <c r="N205" s="18"/>
      <c r="O205" s="18"/>
      <c r="P205" s="18"/>
      <c r="Q205" s="18"/>
      <c r="R205" s="18"/>
      <c r="S205" s="18"/>
      <c r="T205" s="18"/>
      <c r="U205" s="18"/>
      <c r="V205" s="18"/>
      <c r="W205" s="18"/>
      <c r="X205" s="2" t="str">
        <f>AllCurCo(Details!AQ204:AZ204)</f>
        <v/>
      </c>
      <c r="Y205" s="4">
        <f>SUM(SumTCL(D205:W205,$D$7:$W$7),Details!BB204)</f>
        <v>0</v>
      </c>
      <c r="Z205" s="4">
        <f>SUM(CurrGP(D205:W205,$D$7:$W$7),Details!BC204)</f>
        <v>0</v>
      </c>
      <c r="AA205" s="5">
        <f t="shared" si="15"/>
        <v>0</v>
      </c>
      <c r="AB205" s="4" t="str">
        <f>SRTSECOND(D205:W205,Details!AQ204:AZ204)</f>
        <v/>
      </c>
      <c r="AC205" s="4" t="e">
        <f>#REF!</f>
        <v>#REF!</v>
      </c>
      <c r="AD205" s="4" t="e">
        <f>#REF!</f>
        <v>#REF!</v>
      </c>
      <c r="AE205" s="5" t="e">
        <f t="shared" si="16"/>
        <v>#VALUE!</v>
      </c>
      <c r="AF205" s="4" t="e">
        <f t="shared" si="17"/>
        <v>#REF!</v>
      </c>
      <c r="AG205" s="4" t="e">
        <f t="shared" si="18"/>
        <v>#REF!</v>
      </c>
      <c r="AH205" s="5" t="e">
        <f t="shared" si="19"/>
        <v>#VALUE!</v>
      </c>
      <c r="AI205" s="6" t="e">
        <f>RemarksSecond(D205:W205,Details!AQ204:AZ204,#REF!,AH205,$D$5:$W$5)</f>
        <v>#VALUE!</v>
      </c>
    </row>
    <row r="206" spans="1:35" ht="15" customHeight="1" x14ac:dyDescent="0.35">
      <c r="A206" s="1">
        <v>199</v>
      </c>
      <c r="B206" s="3" t="str">
        <f>PROPER(Details!B206)</f>
        <v>Akukwu, Chiemela Joseph</v>
      </c>
      <c r="C206" s="3" t="str">
        <f>T(Details!C206)</f>
        <v>CMP/20/111598</v>
      </c>
      <c r="D206" s="18"/>
      <c r="E206" s="18"/>
      <c r="F206" s="18"/>
      <c r="G206" s="18"/>
      <c r="H206" s="18"/>
      <c r="I206" s="18"/>
      <c r="J206" s="18"/>
      <c r="K206" s="18"/>
      <c r="L206" s="18"/>
      <c r="M206" s="18"/>
      <c r="N206" s="18"/>
      <c r="O206" s="18"/>
      <c r="P206" s="18"/>
      <c r="Q206" s="18"/>
      <c r="R206" s="18"/>
      <c r="S206" s="18"/>
      <c r="T206" s="18"/>
      <c r="U206" s="18"/>
      <c r="V206" s="18"/>
      <c r="W206" s="18"/>
      <c r="X206" s="2" t="str">
        <f>AllCurCo(Details!AQ205:AZ205)</f>
        <v/>
      </c>
      <c r="Y206" s="4">
        <f>SUM(SumTCL(D206:W206,$D$7:$W$7),Details!BB205)</f>
        <v>0</v>
      </c>
      <c r="Z206" s="4">
        <f>SUM(CurrGP(D206:W206,$D$7:$W$7),Details!BC205)</f>
        <v>0</v>
      </c>
      <c r="AA206" s="5">
        <f t="shared" si="15"/>
        <v>0</v>
      </c>
      <c r="AB206" s="4" t="str">
        <f>SRTSECOND(D206:W206,Details!AQ205:AZ205)</f>
        <v/>
      </c>
      <c r="AC206" s="4" t="e">
        <f>#REF!</f>
        <v>#REF!</v>
      </c>
      <c r="AD206" s="4" t="e">
        <f>#REF!</f>
        <v>#REF!</v>
      </c>
      <c r="AE206" s="5" t="e">
        <f t="shared" si="16"/>
        <v>#VALUE!</v>
      </c>
      <c r="AF206" s="4" t="e">
        <f t="shared" si="17"/>
        <v>#REF!</v>
      </c>
      <c r="AG206" s="4" t="e">
        <f t="shared" si="18"/>
        <v>#REF!</v>
      </c>
      <c r="AH206" s="5" t="e">
        <f t="shared" si="19"/>
        <v>#VALUE!</v>
      </c>
      <c r="AI206" s="6" t="e">
        <f>RemarksSecond(D206:W206,Details!AQ205:AZ205,#REF!,AH206,$D$5:$W$5)</f>
        <v>#VALUE!</v>
      </c>
    </row>
    <row r="207" spans="1:35" ht="15" customHeight="1" x14ac:dyDescent="0.35">
      <c r="A207" s="1">
        <v>200</v>
      </c>
      <c r="B207" s="3" t="str">
        <f>PROPER(Details!B207)</f>
        <v>Joe, Kingsley Chibueze</v>
      </c>
      <c r="C207" s="3" t="str">
        <f>T(Details!C207)</f>
        <v>CMP/20/111634</v>
      </c>
      <c r="D207" s="18"/>
      <c r="E207" s="18"/>
      <c r="F207" s="18"/>
      <c r="G207" s="18"/>
      <c r="H207" s="18"/>
      <c r="I207" s="18"/>
      <c r="J207" s="18"/>
      <c r="K207" s="18"/>
      <c r="L207" s="18"/>
      <c r="M207" s="18"/>
      <c r="N207" s="18"/>
      <c r="O207" s="18"/>
      <c r="P207" s="18"/>
      <c r="Q207" s="18"/>
      <c r="R207" s="18"/>
      <c r="S207" s="18"/>
      <c r="T207" s="18"/>
      <c r="U207" s="18"/>
      <c r="V207" s="18"/>
      <c r="W207" s="18"/>
      <c r="X207" s="2" t="str">
        <f>AllCurCo(Details!AQ206:AZ206)</f>
        <v/>
      </c>
      <c r="Y207" s="4">
        <f>SUM(SumTCL(D207:W207,$D$7:$W$7),Details!BB206)</f>
        <v>0</v>
      </c>
      <c r="Z207" s="4">
        <f>SUM(CurrGP(D207:W207,$D$7:$W$7),Details!BC206)</f>
        <v>0</v>
      </c>
      <c r="AA207" s="5">
        <f t="shared" si="15"/>
        <v>0</v>
      </c>
      <c r="AB207" s="4" t="str">
        <f>SRTSECOND(D207:W207,Details!AQ206:AZ206)</f>
        <v/>
      </c>
      <c r="AC207" s="4" t="e">
        <f>#REF!</f>
        <v>#REF!</v>
      </c>
      <c r="AD207" s="4" t="e">
        <f>#REF!</f>
        <v>#REF!</v>
      </c>
      <c r="AE207" s="5" t="e">
        <f t="shared" si="16"/>
        <v>#VALUE!</v>
      </c>
      <c r="AF207" s="4" t="e">
        <f t="shared" si="17"/>
        <v>#REF!</v>
      </c>
      <c r="AG207" s="4" t="e">
        <f t="shared" si="18"/>
        <v>#REF!</v>
      </c>
      <c r="AH207" s="5" t="e">
        <f t="shared" si="19"/>
        <v>#VALUE!</v>
      </c>
      <c r="AI207" s="6" t="e">
        <f>RemarksSecond(D207:W207,Details!AQ206:AZ206,#REF!,AH207,$D$5:$W$5)</f>
        <v>#VALUE!</v>
      </c>
    </row>
    <row r="208" spans="1:35" ht="15" customHeight="1" x14ac:dyDescent="0.35">
      <c r="A208" s="1">
        <v>201</v>
      </c>
      <c r="B208" s="3" t="str">
        <f>PROPER(Details!B208)</f>
        <v>Peter, Goodness Ihechi</v>
      </c>
      <c r="C208" s="3" t="str">
        <f>T(Details!C208)</f>
        <v>CMP/20/111658</v>
      </c>
      <c r="D208" s="18"/>
      <c r="E208" s="18"/>
      <c r="F208" s="18"/>
      <c r="G208" s="18"/>
      <c r="H208" s="18"/>
      <c r="I208" s="18"/>
      <c r="J208" s="18"/>
      <c r="K208" s="18"/>
      <c r="L208" s="18"/>
      <c r="M208" s="18"/>
      <c r="N208" s="18"/>
      <c r="O208" s="18"/>
      <c r="P208" s="18"/>
      <c r="Q208" s="18"/>
      <c r="R208" s="18"/>
      <c r="S208" s="18"/>
      <c r="T208" s="18"/>
      <c r="U208" s="18"/>
      <c r="V208" s="18"/>
      <c r="W208" s="18"/>
      <c r="X208" s="2" t="str">
        <f>AllCurCo(Details!AQ207:AZ207)</f>
        <v/>
      </c>
      <c r="Y208" s="4">
        <f>SUM(SumTCL(D208:W208,$D$7:$W$7),Details!BB207)</f>
        <v>0</v>
      </c>
      <c r="Z208" s="4">
        <f>SUM(CurrGP(D208:W208,$D$7:$W$7),Details!BC207)</f>
        <v>0</v>
      </c>
      <c r="AA208" s="5">
        <f t="shared" si="15"/>
        <v>0</v>
      </c>
      <c r="AB208" s="4" t="str">
        <f>SRTSECOND(D208:W208,Details!AQ207:AZ207)</f>
        <v/>
      </c>
      <c r="AC208" s="4" t="e">
        <f>#REF!</f>
        <v>#REF!</v>
      </c>
      <c r="AD208" s="4" t="e">
        <f>#REF!</f>
        <v>#REF!</v>
      </c>
      <c r="AE208" s="5" t="e">
        <f t="shared" si="16"/>
        <v>#VALUE!</v>
      </c>
      <c r="AF208" s="4" t="e">
        <f t="shared" si="17"/>
        <v>#REF!</v>
      </c>
      <c r="AG208" s="4" t="e">
        <f t="shared" si="18"/>
        <v>#REF!</v>
      </c>
      <c r="AH208" s="5" t="e">
        <f t="shared" si="19"/>
        <v>#VALUE!</v>
      </c>
      <c r="AI208" s="6" t="e">
        <f>RemarksSecond(D208:W208,Details!AQ207:AZ207,#REF!,AH208,$D$5:$W$5)</f>
        <v>#VALUE!</v>
      </c>
    </row>
    <row r="209" spans="1:35" ht="15" customHeight="1" x14ac:dyDescent="0.35">
      <c r="A209" s="1">
        <v>202</v>
      </c>
      <c r="B209" s="3" t="str">
        <f>PROPER(Details!B209)</f>
        <v>Sunday, Smart Chibuike</v>
      </c>
      <c r="C209" s="3" t="str">
        <f>T(Details!C209)</f>
        <v>CMP/20/111695</v>
      </c>
      <c r="D209" s="18"/>
      <c r="E209" s="18"/>
      <c r="F209" s="18"/>
      <c r="G209" s="18"/>
      <c r="H209" s="18"/>
      <c r="I209" s="18"/>
      <c r="J209" s="18"/>
      <c r="K209" s="18"/>
      <c r="L209" s="18"/>
      <c r="M209" s="18"/>
      <c r="N209" s="18"/>
      <c r="O209" s="18"/>
      <c r="P209" s="18"/>
      <c r="Q209" s="18"/>
      <c r="R209" s="18"/>
      <c r="S209" s="18"/>
      <c r="T209" s="18"/>
      <c r="U209" s="18"/>
      <c r="V209" s="18"/>
      <c r="W209" s="18"/>
      <c r="X209" s="2" t="str">
        <f>AllCurCo(Details!AQ208:AZ208)</f>
        <v/>
      </c>
      <c r="Y209" s="4">
        <f>SUM(SumTCL(D209:W209,$D$7:$W$7),Details!BB208)</f>
        <v>0</v>
      </c>
      <c r="Z209" s="4">
        <f>SUM(CurrGP(D209:W209,$D$7:$W$7),Details!BC208)</f>
        <v>0</v>
      </c>
      <c r="AA209" s="5">
        <f t="shared" si="15"/>
        <v>0</v>
      </c>
      <c r="AB209" s="4" t="str">
        <f>SRTSECOND(D209:W209,Details!AQ208:AZ208)</f>
        <v/>
      </c>
      <c r="AC209" s="4" t="e">
        <f>#REF!</f>
        <v>#REF!</v>
      </c>
      <c r="AD209" s="4" t="e">
        <f>#REF!</f>
        <v>#REF!</v>
      </c>
      <c r="AE209" s="5" t="e">
        <f t="shared" si="16"/>
        <v>#VALUE!</v>
      </c>
      <c r="AF209" s="4" t="e">
        <f t="shared" si="17"/>
        <v>#REF!</v>
      </c>
      <c r="AG209" s="4" t="e">
        <f t="shared" si="18"/>
        <v>#REF!</v>
      </c>
      <c r="AH209" s="5" t="e">
        <f t="shared" si="19"/>
        <v>#VALUE!</v>
      </c>
      <c r="AI209" s="6" t="e">
        <f>RemarksSecond(D209:W209,Details!AQ208:AZ208,#REF!,AH209,$D$5:$W$5)</f>
        <v>#VALUE!</v>
      </c>
    </row>
    <row r="210" spans="1:35" ht="15" customHeight="1" x14ac:dyDescent="0.35">
      <c r="A210" s="1">
        <v>203</v>
      </c>
      <c r="B210" s="3" t="str">
        <f>PROPER(Details!B210)</f>
        <v xml:space="preserve">Chilaka, Ikenna Victor </v>
      </c>
      <c r="C210" s="3" t="str">
        <f>T(Details!C210)</f>
        <v>CMP/20/111727</v>
      </c>
      <c r="D210" s="18"/>
      <c r="E210" s="18"/>
      <c r="F210" s="18"/>
      <c r="G210" s="18"/>
      <c r="H210" s="18"/>
      <c r="I210" s="18"/>
      <c r="J210" s="18"/>
      <c r="K210" s="18"/>
      <c r="L210" s="18"/>
      <c r="M210" s="18"/>
      <c r="N210" s="18"/>
      <c r="O210" s="18"/>
      <c r="P210" s="18"/>
      <c r="Q210" s="18"/>
      <c r="R210" s="18"/>
      <c r="S210" s="18"/>
      <c r="T210" s="18"/>
      <c r="U210" s="18"/>
      <c r="V210" s="18"/>
      <c r="W210" s="18"/>
      <c r="X210" s="2" t="str">
        <f>AllCurCo(Details!AQ209:AZ209)</f>
        <v/>
      </c>
      <c r="Y210" s="4">
        <f>SUM(SumTCL(D210:W210,$D$7:$W$7),Details!BB209)</f>
        <v>0</v>
      </c>
      <c r="Z210" s="4">
        <f>SUM(CurrGP(D210:W210,$D$7:$W$7),Details!BC209)</f>
        <v>0</v>
      </c>
      <c r="AA210" s="5">
        <f t="shared" si="15"/>
        <v>0</v>
      </c>
      <c r="AB210" s="4" t="str">
        <f>SRTSECOND(D210:W210,Details!AQ209:AZ209)</f>
        <v/>
      </c>
      <c r="AC210" s="4" t="e">
        <f>#REF!</f>
        <v>#REF!</v>
      </c>
      <c r="AD210" s="4" t="e">
        <f>#REF!</f>
        <v>#REF!</v>
      </c>
      <c r="AE210" s="5" t="e">
        <f t="shared" si="16"/>
        <v>#VALUE!</v>
      </c>
      <c r="AF210" s="4" t="e">
        <f t="shared" si="17"/>
        <v>#REF!</v>
      </c>
      <c r="AG210" s="4" t="e">
        <f t="shared" si="18"/>
        <v>#REF!</v>
      </c>
      <c r="AH210" s="5" t="e">
        <f t="shared" si="19"/>
        <v>#VALUE!</v>
      </c>
      <c r="AI210" s="6" t="e">
        <f>RemarksSecond(D210:W210,Details!AQ209:AZ209,#REF!,AH210,$D$5:$W$5)</f>
        <v>#VALUE!</v>
      </c>
    </row>
    <row r="211" spans="1:35" ht="15" customHeight="1" x14ac:dyDescent="0.35">
      <c r="A211" s="1">
        <v>204</v>
      </c>
      <c r="B211" s="3" t="str">
        <f>PROPER(Details!B211)</f>
        <v>Ike, Victor Chinonso</v>
      </c>
      <c r="C211" s="3" t="str">
        <f>T(Details!C211)</f>
        <v>CMP/20/111738</v>
      </c>
      <c r="D211" s="18"/>
      <c r="E211" s="18"/>
      <c r="F211" s="18"/>
      <c r="G211" s="18"/>
      <c r="H211" s="18"/>
      <c r="I211" s="18"/>
      <c r="J211" s="18"/>
      <c r="K211" s="18"/>
      <c r="L211" s="18"/>
      <c r="M211" s="18"/>
      <c r="N211" s="18"/>
      <c r="O211" s="18"/>
      <c r="P211" s="18"/>
      <c r="Q211" s="18"/>
      <c r="R211" s="18"/>
      <c r="S211" s="18"/>
      <c r="T211" s="18"/>
      <c r="U211" s="18"/>
      <c r="V211" s="18"/>
      <c r="W211" s="18"/>
      <c r="X211" s="2" t="str">
        <f>AllCurCo(Details!AQ210:AZ210)</f>
        <v/>
      </c>
      <c r="Y211" s="4">
        <f>SUM(SumTCL(D211:W211,$D$7:$W$7),Details!BB210)</f>
        <v>0</v>
      </c>
      <c r="Z211" s="4">
        <f>SUM(CurrGP(D211:W211,$D$7:$W$7),Details!BC210)</f>
        <v>0</v>
      </c>
      <c r="AA211" s="5">
        <f t="shared" si="15"/>
        <v>0</v>
      </c>
      <c r="AB211" s="4" t="str">
        <f>SRTSECOND(D211:W211,Details!AQ210:AZ210)</f>
        <v/>
      </c>
      <c r="AC211" s="4" t="e">
        <f>#REF!</f>
        <v>#REF!</v>
      </c>
      <c r="AD211" s="4" t="e">
        <f>#REF!</f>
        <v>#REF!</v>
      </c>
      <c r="AE211" s="5" t="e">
        <f t="shared" si="16"/>
        <v>#VALUE!</v>
      </c>
      <c r="AF211" s="4" t="e">
        <f t="shared" si="17"/>
        <v>#REF!</v>
      </c>
      <c r="AG211" s="4" t="e">
        <f t="shared" si="18"/>
        <v>#REF!</v>
      </c>
      <c r="AH211" s="5" t="e">
        <f t="shared" si="19"/>
        <v>#VALUE!</v>
      </c>
      <c r="AI211" s="6" t="e">
        <f>RemarksSecond(D211:W211,Details!AQ210:AZ210,#REF!,AH211,$D$5:$W$5)</f>
        <v>#VALUE!</v>
      </c>
    </row>
    <row r="212" spans="1:35" ht="15" customHeight="1" x14ac:dyDescent="0.35">
      <c r="A212" s="1">
        <v>205</v>
      </c>
      <c r="B212" s="3" t="str">
        <f>PROPER(Details!B212)</f>
        <v>Omotayo, Joshua Chigozie</v>
      </c>
      <c r="C212" s="3" t="str">
        <f>T(Details!C212)</f>
        <v>CMP/20/111746</v>
      </c>
      <c r="D212" s="18"/>
      <c r="E212" s="18"/>
      <c r="F212" s="18"/>
      <c r="G212" s="18"/>
      <c r="H212" s="18"/>
      <c r="I212" s="18"/>
      <c r="J212" s="18"/>
      <c r="K212" s="18"/>
      <c r="L212" s="18"/>
      <c r="M212" s="18"/>
      <c r="N212" s="18"/>
      <c r="O212" s="18"/>
      <c r="P212" s="18"/>
      <c r="Q212" s="18"/>
      <c r="R212" s="18"/>
      <c r="S212" s="18"/>
      <c r="T212" s="18"/>
      <c r="U212" s="18"/>
      <c r="V212" s="18"/>
      <c r="W212" s="18"/>
      <c r="X212" s="2" t="str">
        <f>AllCurCo(Details!AQ211:AZ211)</f>
        <v/>
      </c>
      <c r="Y212" s="4">
        <f>SUM(SumTCL(D212:W212,$D$7:$W$7),Details!BB211)</f>
        <v>0</v>
      </c>
      <c r="Z212" s="4">
        <f>SUM(CurrGP(D212:W212,$D$7:$W$7),Details!BC211)</f>
        <v>0</v>
      </c>
      <c r="AA212" s="5">
        <f t="shared" si="15"/>
        <v>0</v>
      </c>
      <c r="AB212" s="4" t="str">
        <f>SRTSECOND(D212:W212,Details!AQ211:AZ211)</f>
        <v/>
      </c>
      <c r="AC212" s="4" t="e">
        <f>#REF!</f>
        <v>#REF!</v>
      </c>
      <c r="AD212" s="4" t="e">
        <f>#REF!</f>
        <v>#REF!</v>
      </c>
      <c r="AE212" s="5" t="e">
        <f t="shared" si="16"/>
        <v>#VALUE!</v>
      </c>
      <c r="AF212" s="4" t="e">
        <f t="shared" si="17"/>
        <v>#REF!</v>
      </c>
      <c r="AG212" s="4" t="e">
        <f t="shared" si="18"/>
        <v>#REF!</v>
      </c>
      <c r="AH212" s="5" t="e">
        <f t="shared" si="19"/>
        <v>#VALUE!</v>
      </c>
      <c r="AI212" s="6" t="e">
        <f>RemarksSecond(D212:W212,Details!AQ211:AZ211,#REF!,AH212,$D$5:$W$5)</f>
        <v>#VALUE!</v>
      </c>
    </row>
    <row r="213" spans="1:35" ht="15" customHeight="1" x14ac:dyDescent="0.35">
      <c r="A213" s="1">
        <v>206</v>
      </c>
      <c r="B213" s="3" t="str">
        <f>PROPER(Details!B213)</f>
        <v xml:space="preserve">Otta, Chukwuemeka Williams </v>
      </c>
      <c r="C213" s="3" t="str">
        <f>T(Details!C213)</f>
        <v>CMP/20/111752</v>
      </c>
      <c r="D213" s="18"/>
      <c r="E213" s="18"/>
      <c r="F213" s="18"/>
      <c r="G213" s="18"/>
      <c r="H213" s="18"/>
      <c r="I213" s="18"/>
      <c r="J213" s="18"/>
      <c r="K213" s="18"/>
      <c r="L213" s="18"/>
      <c r="M213" s="18"/>
      <c r="N213" s="18"/>
      <c r="O213" s="18"/>
      <c r="P213" s="18"/>
      <c r="Q213" s="18"/>
      <c r="R213" s="18"/>
      <c r="S213" s="18"/>
      <c r="T213" s="18"/>
      <c r="U213" s="18"/>
      <c r="V213" s="18"/>
      <c r="W213" s="18"/>
      <c r="X213" s="2" t="str">
        <f>AllCurCo(Details!AQ212:AZ212)</f>
        <v/>
      </c>
      <c r="Y213" s="4">
        <f>SUM(SumTCL(D213:W213,$D$7:$W$7),Details!BB212)</f>
        <v>0</v>
      </c>
      <c r="Z213" s="4">
        <f>SUM(CurrGP(D213:W213,$D$7:$W$7),Details!BC212)</f>
        <v>0</v>
      </c>
      <c r="AA213" s="5">
        <f t="shared" si="15"/>
        <v>0</v>
      </c>
      <c r="AB213" s="4" t="str">
        <f>SRTSECOND(D213:W213,Details!AQ212:AZ212)</f>
        <v/>
      </c>
      <c r="AC213" s="4" t="e">
        <f>#REF!</f>
        <v>#REF!</v>
      </c>
      <c r="AD213" s="4" t="e">
        <f>#REF!</f>
        <v>#REF!</v>
      </c>
      <c r="AE213" s="5" t="e">
        <f t="shared" si="16"/>
        <v>#VALUE!</v>
      </c>
      <c r="AF213" s="4" t="e">
        <f t="shared" si="17"/>
        <v>#REF!</v>
      </c>
      <c r="AG213" s="4" t="e">
        <f t="shared" si="18"/>
        <v>#REF!</v>
      </c>
      <c r="AH213" s="5" t="e">
        <f t="shared" si="19"/>
        <v>#VALUE!</v>
      </c>
      <c r="AI213" s="6" t="e">
        <f>RemarksSecond(D213:W213,Details!AQ212:AZ212,#REF!,AH213,$D$5:$W$5)</f>
        <v>#VALUE!</v>
      </c>
    </row>
    <row r="214" spans="1:35" ht="15" customHeight="1" x14ac:dyDescent="0.35">
      <c r="A214" s="1">
        <v>207</v>
      </c>
      <c r="B214" s="3" t="str">
        <f>PROPER(Details!B214)</f>
        <v>Enyiukwu, Godwin Ahamdi</v>
      </c>
      <c r="C214" s="3" t="str">
        <f>T(Details!C214)</f>
        <v>CMP/20/111778</v>
      </c>
      <c r="D214" s="18"/>
      <c r="E214" s="18"/>
      <c r="F214" s="18"/>
      <c r="G214" s="18"/>
      <c r="H214" s="18"/>
      <c r="I214" s="18"/>
      <c r="J214" s="18"/>
      <c r="K214" s="18"/>
      <c r="L214" s="18"/>
      <c r="M214" s="18"/>
      <c r="N214" s="18"/>
      <c r="O214" s="18"/>
      <c r="P214" s="18"/>
      <c r="Q214" s="18"/>
      <c r="R214" s="18"/>
      <c r="S214" s="18"/>
      <c r="T214" s="18"/>
      <c r="U214" s="18"/>
      <c r="V214" s="18"/>
      <c r="W214" s="18"/>
      <c r="X214" s="2" t="str">
        <f>AllCurCo(Details!AQ213:AZ213)</f>
        <v/>
      </c>
      <c r="Y214" s="4">
        <f>SUM(SumTCL(D214:W214,$D$7:$W$7),Details!BB213)</f>
        <v>0</v>
      </c>
      <c r="Z214" s="4">
        <f>SUM(CurrGP(D214:W214,$D$7:$W$7),Details!BC213)</f>
        <v>0</v>
      </c>
      <c r="AA214" s="5">
        <f t="shared" si="15"/>
        <v>0</v>
      </c>
      <c r="AB214" s="4" t="str">
        <f>SRTSECOND(D214:W214,Details!AQ213:AZ213)</f>
        <v/>
      </c>
      <c r="AC214" s="4" t="e">
        <f>#REF!</f>
        <v>#REF!</v>
      </c>
      <c r="AD214" s="4" t="e">
        <f>#REF!</f>
        <v>#REF!</v>
      </c>
      <c r="AE214" s="5" t="e">
        <f t="shared" si="16"/>
        <v>#VALUE!</v>
      </c>
      <c r="AF214" s="4" t="e">
        <f t="shared" si="17"/>
        <v>#REF!</v>
      </c>
      <c r="AG214" s="4" t="e">
        <f t="shared" si="18"/>
        <v>#REF!</v>
      </c>
      <c r="AH214" s="5" t="e">
        <f t="shared" si="19"/>
        <v>#VALUE!</v>
      </c>
      <c r="AI214" s="6" t="e">
        <f>RemarksSecond(D214:W214,Details!AQ213:AZ213,#REF!,AH214,$D$5:$W$5)</f>
        <v>#VALUE!</v>
      </c>
    </row>
    <row r="215" spans="1:35" ht="15" customHeight="1" x14ac:dyDescent="0.35">
      <c r="A215" s="1">
        <v>208</v>
      </c>
      <c r="B215" s="3" t="str">
        <f>PROPER(Details!B215)</f>
        <v>Oti, Favour Eze Arthur</v>
      </c>
      <c r="C215" s="3" t="str">
        <f>T(Details!C215)</f>
        <v>CMP/20/111786</v>
      </c>
      <c r="D215" s="18"/>
      <c r="E215" s="18"/>
      <c r="F215" s="18"/>
      <c r="G215" s="18"/>
      <c r="H215" s="18"/>
      <c r="I215" s="18"/>
      <c r="J215" s="18"/>
      <c r="K215" s="18"/>
      <c r="L215" s="18"/>
      <c r="M215" s="18"/>
      <c r="N215" s="18"/>
      <c r="O215" s="18"/>
      <c r="P215" s="18"/>
      <c r="Q215" s="18"/>
      <c r="R215" s="18"/>
      <c r="S215" s="18"/>
      <c r="T215" s="18"/>
      <c r="U215" s="18"/>
      <c r="V215" s="18"/>
      <c r="W215" s="18"/>
      <c r="X215" s="2" t="str">
        <f>AllCurCo(Details!AQ214:AZ214)</f>
        <v/>
      </c>
      <c r="Y215" s="4">
        <f>SUM(SumTCL(D215:W215,$D$7:$W$7),Details!BB214)</f>
        <v>0</v>
      </c>
      <c r="Z215" s="4">
        <f>SUM(CurrGP(D215:W215,$D$7:$W$7),Details!BC214)</f>
        <v>0</v>
      </c>
      <c r="AA215" s="5">
        <f t="shared" si="15"/>
        <v>0</v>
      </c>
      <c r="AB215" s="4" t="str">
        <f>SRTSECOND(D215:W215,Details!AQ214:AZ214)</f>
        <v/>
      </c>
      <c r="AC215" s="4" t="e">
        <f>#REF!</f>
        <v>#REF!</v>
      </c>
      <c r="AD215" s="4" t="e">
        <f>#REF!</f>
        <v>#REF!</v>
      </c>
      <c r="AE215" s="5" t="e">
        <f t="shared" si="16"/>
        <v>#VALUE!</v>
      </c>
      <c r="AF215" s="4" t="e">
        <f t="shared" si="17"/>
        <v>#REF!</v>
      </c>
      <c r="AG215" s="4" t="e">
        <f t="shared" si="18"/>
        <v>#REF!</v>
      </c>
      <c r="AH215" s="5" t="e">
        <f t="shared" si="19"/>
        <v>#VALUE!</v>
      </c>
      <c r="AI215" s="6" t="e">
        <f>RemarksSecond(D215:W215,Details!AQ214:AZ214,#REF!,AH215,$D$5:$W$5)</f>
        <v>#VALUE!</v>
      </c>
    </row>
    <row r="216" spans="1:35" ht="15" customHeight="1" x14ac:dyDescent="0.35">
      <c r="A216" s="1">
        <v>209</v>
      </c>
      <c r="B216" s="3" t="str">
        <f>PROPER(Details!B216)</f>
        <v>Amamchukwu, Obioma Faith</v>
      </c>
      <c r="C216" s="3" t="str">
        <f>T(Details!C216)</f>
        <v>CMP/20/111821</v>
      </c>
      <c r="D216" s="18"/>
      <c r="E216" s="18"/>
      <c r="F216" s="18"/>
      <c r="G216" s="18"/>
      <c r="H216" s="18"/>
      <c r="I216" s="18"/>
      <c r="J216" s="18"/>
      <c r="K216" s="18"/>
      <c r="L216" s="18"/>
      <c r="M216" s="18"/>
      <c r="N216" s="18"/>
      <c r="O216" s="18"/>
      <c r="P216" s="18"/>
      <c r="Q216" s="18"/>
      <c r="R216" s="18"/>
      <c r="S216" s="18"/>
      <c r="T216" s="18"/>
      <c r="U216" s="18"/>
      <c r="V216" s="18"/>
      <c r="W216" s="18"/>
      <c r="X216" s="2" t="str">
        <f>AllCurCo(Details!AQ215:AZ215)</f>
        <v/>
      </c>
      <c r="Y216" s="4">
        <f>SUM(SumTCL(D216:W216,$D$7:$W$7),Details!BB215)</f>
        <v>0</v>
      </c>
      <c r="Z216" s="4">
        <f>SUM(CurrGP(D216:W216,$D$7:$W$7),Details!BC215)</f>
        <v>0</v>
      </c>
      <c r="AA216" s="5">
        <f t="shared" si="15"/>
        <v>0</v>
      </c>
      <c r="AB216" s="4" t="str">
        <f>SRTSECOND(D216:W216,Details!AQ215:AZ215)</f>
        <v/>
      </c>
      <c r="AC216" s="4" t="e">
        <f>#REF!</f>
        <v>#REF!</v>
      </c>
      <c r="AD216" s="4" t="e">
        <f>#REF!</f>
        <v>#REF!</v>
      </c>
      <c r="AE216" s="5" t="e">
        <f t="shared" si="16"/>
        <v>#VALUE!</v>
      </c>
      <c r="AF216" s="4" t="e">
        <f t="shared" si="17"/>
        <v>#REF!</v>
      </c>
      <c r="AG216" s="4" t="e">
        <f t="shared" si="18"/>
        <v>#REF!</v>
      </c>
      <c r="AH216" s="5" t="e">
        <f t="shared" si="19"/>
        <v>#VALUE!</v>
      </c>
      <c r="AI216" s="6" t="e">
        <f>RemarksSecond(D216:W216,Details!AQ215:AZ215,#REF!,AH216,$D$5:$W$5)</f>
        <v>#VALUE!</v>
      </c>
    </row>
    <row r="217" spans="1:35" ht="15" customHeight="1" x14ac:dyDescent="0.35">
      <c r="A217" s="1">
        <v>210</v>
      </c>
      <c r="B217" s="3" t="str">
        <f>PROPER(Details!B217)</f>
        <v xml:space="preserve">Uwamacha, Chidinma Happiness </v>
      </c>
      <c r="C217" s="3" t="str">
        <f>T(Details!C217)</f>
        <v>CMP/20/111845</v>
      </c>
      <c r="D217" s="18"/>
      <c r="E217" s="18"/>
      <c r="F217" s="18"/>
      <c r="G217" s="18"/>
      <c r="H217" s="18"/>
      <c r="I217" s="18"/>
      <c r="J217" s="18"/>
      <c r="K217" s="18"/>
      <c r="L217" s="18"/>
      <c r="M217" s="18"/>
      <c r="N217" s="18"/>
      <c r="O217" s="18"/>
      <c r="P217" s="18"/>
      <c r="Q217" s="18"/>
      <c r="R217" s="18"/>
      <c r="S217" s="18"/>
      <c r="T217" s="18"/>
      <c r="U217" s="18"/>
      <c r="V217" s="18"/>
      <c r="W217" s="18"/>
      <c r="X217" s="2" t="str">
        <f>AllCurCo(Details!AQ216:AZ216)</f>
        <v/>
      </c>
      <c r="Y217" s="4">
        <f>SUM(SumTCL(D217:W217,$D$7:$W$7),Details!BB216)</f>
        <v>0</v>
      </c>
      <c r="Z217" s="4">
        <f>SUM(CurrGP(D217:W217,$D$7:$W$7),Details!BC216)</f>
        <v>0</v>
      </c>
      <c r="AA217" s="5">
        <f t="shared" si="15"/>
        <v>0</v>
      </c>
      <c r="AB217" s="4" t="str">
        <f>SRTSECOND(D217:W217,Details!AQ216:AZ216)</f>
        <v/>
      </c>
      <c r="AC217" s="4" t="e">
        <f>#REF!</f>
        <v>#REF!</v>
      </c>
      <c r="AD217" s="4" t="e">
        <f>#REF!</f>
        <v>#REF!</v>
      </c>
      <c r="AE217" s="5" t="e">
        <f t="shared" si="16"/>
        <v>#VALUE!</v>
      </c>
      <c r="AF217" s="4" t="e">
        <f t="shared" si="17"/>
        <v>#REF!</v>
      </c>
      <c r="AG217" s="4" t="e">
        <f t="shared" si="18"/>
        <v>#REF!</v>
      </c>
      <c r="AH217" s="5" t="e">
        <f t="shared" si="19"/>
        <v>#VALUE!</v>
      </c>
      <c r="AI217" s="6" t="e">
        <f>RemarksSecond(D217:W217,Details!AQ216:AZ216,#REF!,AH217,$D$5:$W$5)</f>
        <v>#VALUE!</v>
      </c>
    </row>
    <row r="218" spans="1:35" ht="15" customHeight="1" x14ac:dyDescent="0.35">
      <c r="A218" s="1">
        <v>211</v>
      </c>
      <c r="B218" s="3" t="str">
        <f>PROPER(Details!B218)</f>
        <v xml:space="preserve">Agburum,  Henry Chidubem </v>
      </c>
      <c r="C218" s="3" t="str">
        <f>T(Details!C218)</f>
        <v xml:space="preserve">CMP/20/111862 </v>
      </c>
      <c r="D218" s="18"/>
      <c r="E218" s="18"/>
      <c r="F218" s="18"/>
      <c r="G218" s="18"/>
      <c r="H218" s="18"/>
      <c r="I218" s="18"/>
      <c r="J218" s="18"/>
      <c r="K218" s="18"/>
      <c r="L218" s="18"/>
      <c r="M218" s="18"/>
      <c r="N218" s="18"/>
      <c r="O218" s="18"/>
      <c r="P218" s="18"/>
      <c r="Q218" s="18"/>
      <c r="R218" s="18"/>
      <c r="S218" s="18"/>
      <c r="T218" s="18"/>
      <c r="U218" s="18"/>
      <c r="V218" s="18"/>
      <c r="W218" s="18"/>
      <c r="X218" s="2" t="str">
        <f>AllCurCo(Details!AQ217:AZ217)</f>
        <v/>
      </c>
      <c r="Y218" s="4">
        <f>SUM(SumTCL(D218:W218,$D$7:$W$7),Details!BB217)</f>
        <v>0</v>
      </c>
      <c r="Z218" s="4">
        <f>SUM(CurrGP(D218:W218,$D$7:$W$7),Details!BC217)</f>
        <v>0</v>
      </c>
      <c r="AA218" s="5">
        <f t="shared" si="15"/>
        <v>0</v>
      </c>
      <c r="AB218" s="4" t="str">
        <f>SRTSECOND(D218:W218,Details!AQ217:AZ217)</f>
        <v/>
      </c>
      <c r="AC218" s="4" t="e">
        <f>#REF!</f>
        <v>#REF!</v>
      </c>
      <c r="AD218" s="4" t="e">
        <f>#REF!</f>
        <v>#REF!</v>
      </c>
      <c r="AE218" s="5" t="e">
        <f t="shared" si="16"/>
        <v>#VALUE!</v>
      </c>
      <c r="AF218" s="4" t="e">
        <f t="shared" si="17"/>
        <v>#REF!</v>
      </c>
      <c r="AG218" s="4" t="e">
        <f t="shared" si="18"/>
        <v>#REF!</v>
      </c>
      <c r="AH218" s="5" t="e">
        <f t="shared" si="19"/>
        <v>#VALUE!</v>
      </c>
      <c r="AI218" s="6" t="e">
        <f>RemarksSecond(D218:W218,Details!AQ217:AZ217,#REF!,AH218,$D$5:$W$5)</f>
        <v>#VALUE!</v>
      </c>
    </row>
    <row r="219" spans="1:35" ht="15" customHeight="1" x14ac:dyDescent="0.35">
      <c r="A219" s="1">
        <v>212</v>
      </c>
      <c r="B219" s="3" t="str">
        <f>PROPER(Details!B219)</f>
        <v>Onwusogh, Chizaram Godswill</v>
      </c>
      <c r="C219" s="3" t="str">
        <f>T(Details!C219)</f>
        <v>CMP/20/111868</v>
      </c>
      <c r="D219" s="18"/>
      <c r="E219" s="18"/>
      <c r="F219" s="18"/>
      <c r="G219" s="18"/>
      <c r="H219" s="18"/>
      <c r="I219" s="18"/>
      <c r="J219" s="18"/>
      <c r="K219" s="18"/>
      <c r="L219" s="18"/>
      <c r="M219" s="18"/>
      <c r="N219" s="18"/>
      <c r="O219" s="18"/>
      <c r="P219" s="18"/>
      <c r="Q219" s="18"/>
      <c r="R219" s="18"/>
      <c r="S219" s="18"/>
      <c r="T219" s="18"/>
      <c r="U219" s="18"/>
      <c r="V219" s="18"/>
      <c r="W219" s="18"/>
      <c r="X219" s="2" t="str">
        <f>AllCurCo(Details!AQ218:AZ218)</f>
        <v/>
      </c>
      <c r="Y219" s="4">
        <f>SUM(SumTCL(D219:W219,$D$7:$W$7),Details!BB218)</f>
        <v>0</v>
      </c>
      <c r="Z219" s="4">
        <f>SUM(CurrGP(D219:W219,$D$7:$W$7),Details!BC218)</f>
        <v>0</v>
      </c>
      <c r="AA219" s="5">
        <f t="shared" si="15"/>
        <v>0</v>
      </c>
      <c r="AB219" s="4" t="str">
        <f>SRTSECOND(D219:W219,Details!AQ218:AZ218)</f>
        <v/>
      </c>
      <c r="AC219" s="4" t="e">
        <f>#REF!</f>
        <v>#REF!</v>
      </c>
      <c r="AD219" s="4" t="e">
        <f>#REF!</f>
        <v>#REF!</v>
      </c>
      <c r="AE219" s="5" t="e">
        <f t="shared" si="16"/>
        <v>#VALUE!</v>
      </c>
      <c r="AF219" s="4" t="e">
        <f t="shared" si="17"/>
        <v>#REF!</v>
      </c>
      <c r="AG219" s="4" t="e">
        <f t="shared" si="18"/>
        <v>#REF!</v>
      </c>
      <c r="AH219" s="5" t="e">
        <f t="shared" si="19"/>
        <v>#VALUE!</v>
      </c>
      <c r="AI219" s="6" t="e">
        <f>RemarksSecond(D219:W219,Details!AQ218:AZ218,#REF!,AH219,$D$5:$W$5)</f>
        <v>#VALUE!</v>
      </c>
    </row>
    <row r="220" spans="1:35" ht="15" customHeight="1" x14ac:dyDescent="0.35">
      <c r="A220" s="1">
        <v>213</v>
      </c>
      <c r="B220" s="3" t="str">
        <f>PROPER(Details!B220)</f>
        <v xml:space="preserve">Cletus, Prosperity Emmanuel </v>
      </c>
      <c r="C220" s="3" t="str">
        <f>T(Details!C220)</f>
        <v>CMP/20/111871</v>
      </c>
      <c r="D220" s="18"/>
      <c r="E220" s="18"/>
      <c r="F220" s="18"/>
      <c r="G220" s="18"/>
      <c r="H220" s="18"/>
      <c r="I220" s="18"/>
      <c r="J220" s="18"/>
      <c r="K220" s="18"/>
      <c r="L220" s="18"/>
      <c r="M220" s="18"/>
      <c r="N220" s="18"/>
      <c r="O220" s="18"/>
      <c r="P220" s="18"/>
      <c r="Q220" s="18"/>
      <c r="R220" s="18"/>
      <c r="S220" s="18"/>
      <c r="T220" s="18"/>
      <c r="U220" s="18"/>
      <c r="V220" s="18"/>
      <c r="W220" s="18"/>
      <c r="X220" s="2" t="str">
        <f>AllCurCo(Details!AQ219:AZ219)</f>
        <v/>
      </c>
      <c r="Y220" s="4">
        <f>SUM(SumTCL(D220:W220,$D$7:$W$7),Details!BB219)</f>
        <v>0</v>
      </c>
      <c r="Z220" s="4">
        <f>SUM(CurrGP(D220:W220,$D$7:$W$7),Details!BC219)</f>
        <v>0</v>
      </c>
      <c r="AA220" s="5">
        <f t="shared" si="15"/>
        <v>0</v>
      </c>
      <c r="AB220" s="4" t="str">
        <f>SRTSECOND(D220:W220,Details!AQ219:AZ219)</f>
        <v/>
      </c>
      <c r="AC220" s="4" t="e">
        <f>#REF!</f>
        <v>#REF!</v>
      </c>
      <c r="AD220" s="4" t="e">
        <f>#REF!</f>
        <v>#REF!</v>
      </c>
      <c r="AE220" s="5" t="e">
        <f t="shared" si="16"/>
        <v>#VALUE!</v>
      </c>
      <c r="AF220" s="4" t="e">
        <f t="shared" si="17"/>
        <v>#REF!</v>
      </c>
      <c r="AG220" s="4" t="e">
        <f t="shared" si="18"/>
        <v>#REF!</v>
      </c>
      <c r="AH220" s="5" t="e">
        <f t="shared" si="19"/>
        <v>#VALUE!</v>
      </c>
      <c r="AI220" s="6" t="e">
        <f>RemarksSecond(D220:W220,Details!AQ219:AZ219,#REF!,AH220,$D$5:$W$5)</f>
        <v>#VALUE!</v>
      </c>
    </row>
    <row r="221" spans="1:35" ht="15" customHeight="1" x14ac:dyDescent="0.35">
      <c r="A221" s="1">
        <v>214</v>
      </c>
      <c r="B221" s="3" t="str">
        <f>PROPER(Details!B221)</f>
        <v>Chukwuemeka, Emmanuel Courage</v>
      </c>
      <c r="C221" s="3" t="str">
        <f>T(Details!C221)</f>
        <v>CMP/20/111872</v>
      </c>
      <c r="D221" s="18"/>
      <c r="E221" s="18"/>
      <c r="F221" s="18"/>
      <c r="G221" s="18"/>
      <c r="H221" s="18"/>
      <c r="I221" s="18"/>
      <c r="J221" s="18"/>
      <c r="K221" s="18"/>
      <c r="L221" s="18"/>
      <c r="M221" s="18"/>
      <c r="N221" s="18"/>
      <c r="O221" s="18"/>
      <c r="P221" s="18"/>
      <c r="Q221" s="18"/>
      <c r="R221" s="18"/>
      <c r="S221" s="18"/>
      <c r="T221" s="18"/>
      <c r="U221" s="18"/>
      <c r="V221" s="18"/>
      <c r="W221" s="18"/>
      <c r="X221" s="2" t="str">
        <f>AllCurCo(Details!AQ220:AZ220)</f>
        <v/>
      </c>
      <c r="Y221" s="4">
        <f>SUM(SumTCL(D221:W221,$D$7:$W$7),Details!BB220)</f>
        <v>0</v>
      </c>
      <c r="Z221" s="4">
        <f>SUM(CurrGP(D221:W221,$D$7:$W$7),Details!BC220)</f>
        <v>0</v>
      </c>
      <c r="AA221" s="5">
        <f t="shared" si="15"/>
        <v>0</v>
      </c>
      <c r="AB221" s="4" t="str">
        <f>SRTSECOND(D221:W221,Details!AQ220:AZ220)</f>
        <v/>
      </c>
      <c r="AC221" s="4" t="e">
        <f>#REF!</f>
        <v>#REF!</v>
      </c>
      <c r="AD221" s="4" t="e">
        <f>#REF!</f>
        <v>#REF!</v>
      </c>
      <c r="AE221" s="5" t="e">
        <f t="shared" si="16"/>
        <v>#VALUE!</v>
      </c>
      <c r="AF221" s="4" t="e">
        <f t="shared" si="17"/>
        <v>#REF!</v>
      </c>
      <c r="AG221" s="4" t="e">
        <f t="shared" si="18"/>
        <v>#REF!</v>
      </c>
      <c r="AH221" s="5" t="e">
        <f t="shared" si="19"/>
        <v>#VALUE!</v>
      </c>
      <c r="AI221" s="6" t="e">
        <f>RemarksSecond(D221:W221,Details!AQ220:AZ220,#REF!,AH221,$D$5:$W$5)</f>
        <v>#VALUE!</v>
      </c>
    </row>
    <row r="222" spans="1:35" ht="15" customHeight="1" x14ac:dyDescent="0.35">
      <c r="A222" s="1">
        <v>215</v>
      </c>
      <c r="B222" s="3" t="str">
        <f>PROPER(Details!B222)</f>
        <v>Uwaoma, Remigius Ikechukwu</v>
      </c>
      <c r="C222" s="3" t="str">
        <f>T(Details!C222)</f>
        <v>CMP/20/111873</v>
      </c>
      <c r="D222" s="18"/>
      <c r="E222" s="18"/>
      <c r="F222" s="18"/>
      <c r="G222" s="18"/>
      <c r="H222" s="18"/>
      <c r="I222" s="18"/>
      <c r="J222" s="18"/>
      <c r="K222" s="18"/>
      <c r="L222" s="18"/>
      <c r="M222" s="18"/>
      <c r="N222" s="18"/>
      <c r="O222" s="18"/>
      <c r="P222" s="18"/>
      <c r="Q222" s="18"/>
      <c r="R222" s="18"/>
      <c r="S222" s="18"/>
      <c r="T222" s="18"/>
      <c r="U222" s="18"/>
      <c r="V222" s="18"/>
      <c r="W222" s="18"/>
      <c r="X222" s="2" t="str">
        <f>AllCurCo(Details!AQ221:AZ221)</f>
        <v/>
      </c>
      <c r="Y222" s="4">
        <f>SUM(SumTCL(D222:W222,$D$7:$W$7),Details!BB221)</f>
        <v>0</v>
      </c>
      <c r="Z222" s="4">
        <f>SUM(CurrGP(D222:W222,$D$7:$W$7),Details!BC221)</f>
        <v>0</v>
      </c>
      <c r="AA222" s="5">
        <f t="shared" si="15"/>
        <v>0</v>
      </c>
      <c r="AB222" s="4" t="str">
        <f>SRTSECOND(D222:W222,Details!AQ221:AZ221)</f>
        <v/>
      </c>
      <c r="AC222" s="4" t="e">
        <f>#REF!</f>
        <v>#REF!</v>
      </c>
      <c r="AD222" s="4" t="e">
        <f>#REF!</f>
        <v>#REF!</v>
      </c>
      <c r="AE222" s="5" t="e">
        <f t="shared" si="16"/>
        <v>#VALUE!</v>
      </c>
      <c r="AF222" s="4" t="e">
        <f t="shared" si="17"/>
        <v>#REF!</v>
      </c>
      <c r="AG222" s="4" t="e">
        <f t="shared" si="18"/>
        <v>#REF!</v>
      </c>
      <c r="AH222" s="5" t="e">
        <f t="shared" si="19"/>
        <v>#VALUE!</v>
      </c>
      <c r="AI222" s="6" t="e">
        <f>RemarksSecond(D222:W222,Details!AQ221:AZ221,#REF!,AH222,$D$5:$W$5)</f>
        <v>#VALUE!</v>
      </c>
    </row>
    <row r="223" spans="1:35" ht="15" customHeight="1" x14ac:dyDescent="0.35">
      <c r="A223" s="1">
        <v>216</v>
      </c>
      <c r="B223" s="3" t="str">
        <f>PROPER(Details!B223)</f>
        <v>Nwakanma, Kelechi Daniel</v>
      </c>
      <c r="C223" s="3" t="str">
        <f>T(Details!C223)</f>
        <v>CMP/20/111888</v>
      </c>
      <c r="D223" s="18"/>
      <c r="E223" s="18"/>
      <c r="F223" s="18"/>
      <c r="G223" s="18"/>
      <c r="H223" s="18"/>
      <c r="I223" s="18"/>
      <c r="J223" s="18"/>
      <c r="K223" s="18"/>
      <c r="L223" s="18"/>
      <c r="M223" s="18"/>
      <c r="N223" s="18"/>
      <c r="O223" s="18"/>
      <c r="P223" s="18"/>
      <c r="Q223" s="18"/>
      <c r="R223" s="18"/>
      <c r="S223" s="18"/>
      <c r="T223" s="18"/>
      <c r="U223" s="18"/>
      <c r="V223" s="18"/>
      <c r="W223" s="18"/>
      <c r="X223" s="2" t="str">
        <f>AllCurCo(Details!AQ222:AZ222)</f>
        <v/>
      </c>
      <c r="Y223" s="4">
        <f>SUM(SumTCL(D223:W223,$D$7:$W$7),Details!BB222)</f>
        <v>0</v>
      </c>
      <c r="Z223" s="4">
        <f>SUM(CurrGP(D223:W223,$D$7:$W$7),Details!BC222)</f>
        <v>0</v>
      </c>
      <c r="AA223" s="5">
        <f t="shared" si="15"/>
        <v>0</v>
      </c>
      <c r="AB223" s="4" t="str">
        <f>SRTSECOND(D223:W223,Details!AQ222:AZ222)</f>
        <v/>
      </c>
      <c r="AC223" s="4" t="e">
        <f>#REF!</f>
        <v>#REF!</v>
      </c>
      <c r="AD223" s="4" t="e">
        <f>#REF!</f>
        <v>#REF!</v>
      </c>
      <c r="AE223" s="5" t="e">
        <f t="shared" si="16"/>
        <v>#VALUE!</v>
      </c>
      <c r="AF223" s="4" t="e">
        <f t="shared" si="17"/>
        <v>#REF!</v>
      </c>
      <c r="AG223" s="4" t="e">
        <f t="shared" si="18"/>
        <v>#REF!</v>
      </c>
      <c r="AH223" s="5" t="e">
        <f t="shared" si="19"/>
        <v>#VALUE!</v>
      </c>
      <c r="AI223" s="6" t="e">
        <f>RemarksSecond(D223:W223,Details!AQ222:AZ222,#REF!,AH223,$D$5:$W$5)</f>
        <v>#VALUE!</v>
      </c>
    </row>
    <row r="224" spans="1:35" ht="15" customHeight="1" x14ac:dyDescent="0.35">
      <c r="A224" s="1">
        <v>217</v>
      </c>
      <c r="B224" s="3" t="str">
        <f>PROPER(Details!B224)</f>
        <v>Ojo, Onyenaucheya Kalu</v>
      </c>
      <c r="C224" s="3" t="str">
        <f>T(Details!C224)</f>
        <v>CMP/20/111891</v>
      </c>
      <c r="D224" s="18"/>
      <c r="E224" s="18"/>
      <c r="F224" s="18"/>
      <c r="G224" s="18"/>
      <c r="H224" s="18"/>
      <c r="I224" s="18"/>
      <c r="J224" s="18"/>
      <c r="K224" s="18"/>
      <c r="L224" s="18"/>
      <c r="M224" s="18"/>
      <c r="N224" s="18"/>
      <c r="O224" s="18"/>
      <c r="P224" s="18"/>
      <c r="Q224" s="18"/>
      <c r="R224" s="18"/>
      <c r="S224" s="18"/>
      <c r="T224" s="18"/>
      <c r="U224" s="18"/>
      <c r="V224" s="18"/>
      <c r="W224" s="18"/>
      <c r="X224" s="2" t="str">
        <f>AllCurCo(Details!AQ223:AZ223)</f>
        <v/>
      </c>
      <c r="Y224" s="4">
        <f>SUM(SumTCL(D224:W224,$D$7:$W$7),Details!BB223)</f>
        <v>0</v>
      </c>
      <c r="Z224" s="4">
        <f>SUM(CurrGP(D224:W224,$D$7:$W$7),Details!BC223)</f>
        <v>0</v>
      </c>
      <c r="AA224" s="5">
        <f t="shared" si="15"/>
        <v>0</v>
      </c>
      <c r="AB224" s="4" t="str">
        <f>SRTSECOND(D224:W224,Details!AQ223:AZ223)</f>
        <v/>
      </c>
      <c r="AC224" s="4" t="e">
        <f>#REF!</f>
        <v>#REF!</v>
      </c>
      <c r="AD224" s="4" t="e">
        <f>#REF!</f>
        <v>#REF!</v>
      </c>
      <c r="AE224" s="5" t="e">
        <f t="shared" si="16"/>
        <v>#VALUE!</v>
      </c>
      <c r="AF224" s="4" t="e">
        <f t="shared" si="17"/>
        <v>#REF!</v>
      </c>
      <c r="AG224" s="4" t="e">
        <f t="shared" si="18"/>
        <v>#REF!</v>
      </c>
      <c r="AH224" s="5" t="e">
        <f t="shared" si="19"/>
        <v>#VALUE!</v>
      </c>
      <c r="AI224" s="6" t="e">
        <f>RemarksSecond(D224:W224,Details!AQ223:AZ223,#REF!,AH224,$D$5:$W$5)</f>
        <v>#VALUE!</v>
      </c>
    </row>
    <row r="225" spans="1:35" ht="15" customHeight="1" x14ac:dyDescent="0.35">
      <c r="A225" s="1">
        <v>218</v>
      </c>
      <c r="B225" s="3" t="str">
        <f>PROPER(Details!B225)</f>
        <v>Uche, Chidiebere Victor</v>
      </c>
      <c r="C225" s="3" t="str">
        <f>T(Details!C225)</f>
        <v>CMP/20/111898</v>
      </c>
      <c r="D225" s="18"/>
      <c r="E225" s="18"/>
      <c r="F225" s="18"/>
      <c r="G225" s="18"/>
      <c r="H225" s="18"/>
      <c r="I225" s="18"/>
      <c r="J225" s="18"/>
      <c r="K225" s="18"/>
      <c r="L225" s="18"/>
      <c r="M225" s="18"/>
      <c r="N225" s="18"/>
      <c r="O225" s="18"/>
      <c r="P225" s="18"/>
      <c r="Q225" s="18"/>
      <c r="R225" s="18"/>
      <c r="S225" s="18"/>
      <c r="T225" s="18"/>
      <c r="U225" s="18"/>
      <c r="V225" s="18"/>
      <c r="W225" s="18"/>
      <c r="X225" s="2" t="str">
        <f>AllCurCo(Details!AQ224:AZ224)</f>
        <v/>
      </c>
      <c r="Y225" s="4">
        <f>SUM(SumTCL(D225:W225,$D$7:$W$7),Details!BB224)</f>
        <v>0</v>
      </c>
      <c r="Z225" s="4">
        <f>SUM(CurrGP(D225:W225,$D$7:$W$7),Details!BC224)</f>
        <v>0</v>
      </c>
      <c r="AA225" s="5">
        <f t="shared" si="15"/>
        <v>0</v>
      </c>
      <c r="AB225" s="4" t="str">
        <f>SRTSECOND(D225:W225,Details!AQ224:AZ224)</f>
        <v/>
      </c>
      <c r="AC225" s="4" t="e">
        <f>#REF!</f>
        <v>#REF!</v>
      </c>
      <c r="AD225" s="4" t="e">
        <f>#REF!</f>
        <v>#REF!</v>
      </c>
      <c r="AE225" s="5" t="e">
        <f t="shared" si="16"/>
        <v>#VALUE!</v>
      </c>
      <c r="AF225" s="4" t="e">
        <f t="shared" si="17"/>
        <v>#REF!</v>
      </c>
      <c r="AG225" s="4" t="e">
        <f t="shared" si="18"/>
        <v>#REF!</v>
      </c>
      <c r="AH225" s="5" t="e">
        <f t="shared" si="19"/>
        <v>#VALUE!</v>
      </c>
      <c r="AI225" s="6" t="e">
        <f>RemarksSecond(D225:W225,Details!AQ224:AZ224,#REF!,AH225,$D$5:$W$5)</f>
        <v>#VALUE!</v>
      </c>
    </row>
    <row r="226" spans="1:35" ht="15" customHeight="1" x14ac:dyDescent="0.35">
      <c r="A226" s="1">
        <v>219</v>
      </c>
      <c r="B226" s="3" t="str">
        <f>PROPER(Details!B226)</f>
        <v>Chijioke, Emmanuel Chibuike</v>
      </c>
      <c r="C226" s="3" t="str">
        <f>T(Details!C226)</f>
        <v>CMP/20/111904</v>
      </c>
      <c r="D226" s="18"/>
      <c r="E226" s="18"/>
      <c r="F226" s="18"/>
      <c r="G226" s="18"/>
      <c r="H226" s="18"/>
      <c r="I226" s="18"/>
      <c r="J226" s="18"/>
      <c r="K226" s="18"/>
      <c r="L226" s="18"/>
      <c r="M226" s="18"/>
      <c r="N226" s="18"/>
      <c r="O226" s="18"/>
      <c r="P226" s="18"/>
      <c r="Q226" s="18"/>
      <c r="R226" s="18"/>
      <c r="S226" s="18"/>
      <c r="T226" s="18"/>
      <c r="U226" s="18"/>
      <c r="V226" s="18"/>
      <c r="W226" s="18"/>
      <c r="X226" s="2" t="str">
        <f>AllCurCo(Details!AQ225:AZ225)</f>
        <v/>
      </c>
      <c r="Y226" s="4">
        <f>SUM(SumTCL(D226:W226,$D$7:$W$7),Details!BB225)</f>
        <v>0</v>
      </c>
      <c r="Z226" s="4">
        <f>SUM(CurrGP(D226:W226,$D$7:$W$7),Details!BC225)</f>
        <v>0</v>
      </c>
      <c r="AA226" s="5">
        <f t="shared" si="15"/>
        <v>0</v>
      </c>
      <c r="AB226" s="4" t="str">
        <f>SRTSECOND(D226:W226,Details!AQ225:AZ225)</f>
        <v/>
      </c>
      <c r="AC226" s="4" t="e">
        <f>#REF!</f>
        <v>#REF!</v>
      </c>
      <c r="AD226" s="4" t="e">
        <f>#REF!</f>
        <v>#REF!</v>
      </c>
      <c r="AE226" s="5" t="e">
        <f t="shared" si="16"/>
        <v>#VALUE!</v>
      </c>
      <c r="AF226" s="4" t="e">
        <f t="shared" si="17"/>
        <v>#REF!</v>
      </c>
      <c r="AG226" s="4" t="e">
        <f t="shared" si="18"/>
        <v>#REF!</v>
      </c>
      <c r="AH226" s="5" t="e">
        <f t="shared" si="19"/>
        <v>#VALUE!</v>
      </c>
      <c r="AI226" s="6" t="e">
        <f>RemarksSecond(D226:W226,Details!AQ225:AZ225,#REF!,AH226,$D$5:$W$5)</f>
        <v>#VALUE!</v>
      </c>
    </row>
    <row r="227" spans="1:35" ht="15" customHeight="1" x14ac:dyDescent="0.35">
      <c r="A227" s="1">
        <v>220</v>
      </c>
      <c r="B227" s="3" t="str">
        <f>PROPER(Details!B227)</f>
        <v>Ibem, Oke Onwuka</v>
      </c>
      <c r="C227" s="3" t="str">
        <f>T(Details!C227)</f>
        <v>CMP/20/111915</v>
      </c>
      <c r="D227" s="18"/>
      <c r="E227" s="18"/>
      <c r="F227" s="18"/>
      <c r="G227" s="18"/>
      <c r="H227" s="18"/>
      <c r="I227" s="18"/>
      <c r="J227" s="18"/>
      <c r="K227" s="18"/>
      <c r="L227" s="18"/>
      <c r="M227" s="18"/>
      <c r="N227" s="18"/>
      <c r="O227" s="18"/>
      <c r="P227" s="18"/>
      <c r="Q227" s="18"/>
      <c r="R227" s="18"/>
      <c r="S227" s="18"/>
      <c r="T227" s="18"/>
      <c r="U227" s="18"/>
      <c r="V227" s="18"/>
      <c r="W227" s="18"/>
      <c r="X227" s="2" t="str">
        <f>AllCurCo(Details!AQ226:AZ226)</f>
        <v/>
      </c>
      <c r="Y227" s="4">
        <f>SUM(SumTCL(D227:W227,$D$7:$W$7),Details!BB226)</f>
        <v>0</v>
      </c>
      <c r="Z227" s="4">
        <f>SUM(CurrGP(D227:W227,$D$7:$W$7),Details!BC226)</f>
        <v>0</v>
      </c>
      <c r="AA227" s="5">
        <f t="shared" si="15"/>
        <v>0</v>
      </c>
      <c r="AB227" s="4" t="str">
        <f>SRTSECOND(D227:W227,Details!AQ226:AZ226)</f>
        <v/>
      </c>
      <c r="AC227" s="4" t="e">
        <f>#REF!</f>
        <v>#REF!</v>
      </c>
      <c r="AD227" s="4" t="e">
        <f>#REF!</f>
        <v>#REF!</v>
      </c>
      <c r="AE227" s="5" t="e">
        <f t="shared" si="16"/>
        <v>#VALUE!</v>
      </c>
      <c r="AF227" s="4" t="e">
        <f t="shared" si="17"/>
        <v>#REF!</v>
      </c>
      <c r="AG227" s="4" t="e">
        <f t="shared" si="18"/>
        <v>#REF!</v>
      </c>
      <c r="AH227" s="5" t="e">
        <f t="shared" si="19"/>
        <v>#VALUE!</v>
      </c>
      <c r="AI227" s="6" t="e">
        <f>RemarksSecond(D227:W227,Details!AQ226:AZ226,#REF!,AH227,$D$5:$W$5)</f>
        <v>#VALUE!</v>
      </c>
    </row>
    <row r="228" spans="1:35" ht="15" customHeight="1" x14ac:dyDescent="0.35">
      <c r="A228" s="1">
        <v>221</v>
      </c>
      <c r="B228" s="3" t="str">
        <f>PROPER(Details!B228)</f>
        <v>Igwe, Harrison Chukwudi</v>
      </c>
      <c r="C228" s="3" t="str">
        <f>T(Details!C228)</f>
        <v>CMP/20/111918</v>
      </c>
      <c r="D228" s="18"/>
      <c r="E228" s="18"/>
      <c r="F228" s="18"/>
      <c r="G228" s="18"/>
      <c r="H228" s="18"/>
      <c r="I228" s="18"/>
      <c r="J228" s="18"/>
      <c r="K228" s="18"/>
      <c r="L228" s="18"/>
      <c r="M228" s="18"/>
      <c r="N228" s="18"/>
      <c r="O228" s="18"/>
      <c r="P228" s="18"/>
      <c r="Q228" s="18"/>
      <c r="R228" s="18"/>
      <c r="S228" s="18"/>
      <c r="T228" s="18"/>
      <c r="U228" s="18"/>
      <c r="V228" s="18"/>
      <c r="W228" s="18"/>
      <c r="X228" s="2" t="str">
        <f>AllCurCo(Details!AQ227:AZ227)</f>
        <v/>
      </c>
      <c r="Y228" s="4">
        <f>SUM(SumTCL(D228:W228,$D$7:$W$7),Details!BB227)</f>
        <v>0</v>
      </c>
      <c r="Z228" s="4">
        <f>SUM(CurrGP(D228:W228,$D$7:$W$7),Details!BC227)</f>
        <v>0</v>
      </c>
      <c r="AA228" s="5">
        <f t="shared" si="15"/>
        <v>0</v>
      </c>
      <c r="AB228" s="4" t="str">
        <f>SRTSECOND(D228:W228,Details!AQ227:AZ227)</f>
        <v/>
      </c>
      <c r="AC228" s="4" t="e">
        <f>#REF!</f>
        <v>#REF!</v>
      </c>
      <c r="AD228" s="4" t="e">
        <f>#REF!</f>
        <v>#REF!</v>
      </c>
      <c r="AE228" s="5" t="e">
        <f t="shared" si="16"/>
        <v>#VALUE!</v>
      </c>
      <c r="AF228" s="4" t="e">
        <f t="shared" si="17"/>
        <v>#REF!</v>
      </c>
      <c r="AG228" s="4" t="e">
        <f t="shared" si="18"/>
        <v>#REF!</v>
      </c>
      <c r="AH228" s="5" t="e">
        <f t="shared" si="19"/>
        <v>#VALUE!</v>
      </c>
      <c r="AI228" s="6" t="e">
        <f>RemarksSecond(D228:W228,Details!AQ227:AZ227,#REF!,AH228,$D$5:$W$5)</f>
        <v>#VALUE!</v>
      </c>
    </row>
    <row r="229" spans="1:35" ht="15" customHeight="1" x14ac:dyDescent="0.35">
      <c r="A229" s="1">
        <v>222</v>
      </c>
      <c r="B229" s="3" t="str">
        <f>PROPER(Details!B229)</f>
        <v>Maduegbu, Ogechukwu Blessing</v>
      </c>
      <c r="C229" s="3" t="str">
        <f>T(Details!C229)</f>
        <v>CMP/20/111934</v>
      </c>
      <c r="D229" s="18"/>
      <c r="E229" s="18"/>
      <c r="F229" s="18"/>
      <c r="G229" s="18"/>
      <c r="H229" s="18"/>
      <c r="I229" s="18"/>
      <c r="J229" s="18"/>
      <c r="K229" s="18"/>
      <c r="L229" s="18"/>
      <c r="M229" s="18"/>
      <c r="N229" s="18"/>
      <c r="O229" s="18"/>
      <c r="P229" s="18"/>
      <c r="Q229" s="18"/>
      <c r="R229" s="18"/>
      <c r="S229" s="18"/>
      <c r="T229" s="18"/>
      <c r="U229" s="18"/>
      <c r="V229" s="18"/>
      <c r="W229" s="18"/>
      <c r="X229" s="2" t="str">
        <f>AllCurCo(Details!AQ228:AZ228)</f>
        <v/>
      </c>
      <c r="Y229" s="4">
        <f>SUM(SumTCL(D229:W229,$D$7:$W$7),Details!BB228)</f>
        <v>0</v>
      </c>
      <c r="Z229" s="4">
        <f>SUM(CurrGP(D229:W229,$D$7:$W$7),Details!BC228)</f>
        <v>0</v>
      </c>
      <c r="AA229" s="5">
        <f t="shared" si="15"/>
        <v>0</v>
      </c>
      <c r="AB229" s="4" t="str">
        <f>SRTSECOND(D229:W229,Details!AQ228:AZ228)</f>
        <v/>
      </c>
      <c r="AC229" s="4" t="e">
        <f>#REF!</f>
        <v>#REF!</v>
      </c>
      <c r="AD229" s="4" t="e">
        <f>#REF!</f>
        <v>#REF!</v>
      </c>
      <c r="AE229" s="5" t="e">
        <f t="shared" si="16"/>
        <v>#VALUE!</v>
      </c>
      <c r="AF229" s="4" t="e">
        <f t="shared" si="17"/>
        <v>#REF!</v>
      </c>
      <c r="AG229" s="4" t="e">
        <f t="shared" si="18"/>
        <v>#REF!</v>
      </c>
      <c r="AH229" s="5" t="e">
        <f t="shared" si="19"/>
        <v>#VALUE!</v>
      </c>
      <c r="AI229" s="6" t="e">
        <f>RemarksSecond(D229:W229,Details!AQ228:AZ228,#REF!,AH229,$D$5:$W$5)</f>
        <v>#VALUE!</v>
      </c>
    </row>
    <row r="230" spans="1:35" ht="15" customHeight="1" x14ac:dyDescent="0.35">
      <c r="A230" s="1">
        <v>223</v>
      </c>
      <c r="B230" s="3" t="str">
        <f>PROPER(Details!B230)</f>
        <v>Kalu, Ama Akuma</v>
      </c>
      <c r="C230" s="3" t="str">
        <f>T(Details!C230)</f>
        <v>CMP/20/111942</v>
      </c>
      <c r="D230" s="18"/>
      <c r="E230" s="18"/>
      <c r="F230" s="18"/>
      <c r="G230" s="18"/>
      <c r="H230" s="18"/>
      <c r="I230" s="18"/>
      <c r="J230" s="18"/>
      <c r="K230" s="18"/>
      <c r="L230" s="18"/>
      <c r="M230" s="18"/>
      <c r="N230" s="18"/>
      <c r="O230" s="18"/>
      <c r="P230" s="18"/>
      <c r="Q230" s="18"/>
      <c r="R230" s="18"/>
      <c r="S230" s="18"/>
      <c r="T230" s="18"/>
      <c r="U230" s="18"/>
      <c r="V230" s="18"/>
      <c r="W230" s="18"/>
      <c r="X230" s="2" t="str">
        <f>AllCurCo(Details!AQ229:AZ229)</f>
        <v/>
      </c>
      <c r="Y230" s="4">
        <f>SUM(SumTCL(D230:W230,$D$7:$W$7),Details!BB229)</f>
        <v>0</v>
      </c>
      <c r="Z230" s="4">
        <f>SUM(CurrGP(D230:W230,$D$7:$W$7),Details!BC229)</f>
        <v>0</v>
      </c>
      <c r="AA230" s="5">
        <f t="shared" si="15"/>
        <v>0</v>
      </c>
      <c r="AB230" s="4" t="str">
        <f>SRTSECOND(D230:W230,Details!AQ229:AZ229)</f>
        <v/>
      </c>
      <c r="AC230" s="4" t="e">
        <f>#REF!</f>
        <v>#REF!</v>
      </c>
      <c r="AD230" s="4" t="e">
        <f>#REF!</f>
        <v>#REF!</v>
      </c>
      <c r="AE230" s="5" t="e">
        <f t="shared" si="16"/>
        <v>#VALUE!</v>
      </c>
      <c r="AF230" s="4" t="e">
        <f t="shared" si="17"/>
        <v>#REF!</v>
      </c>
      <c r="AG230" s="4" t="e">
        <f t="shared" si="18"/>
        <v>#REF!</v>
      </c>
      <c r="AH230" s="5" t="e">
        <f t="shared" si="19"/>
        <v>#VALUE!</v>
      </c>
      <c r="AI230" s="6" t="e">
        <f>RemarksSecond(D230:W230,Details!AQ229:AZ229,#REF!,AH230,$D$5:$W$5)</f>
        <v>#VALUE!</v>
      </c>
    </row>
    <row r="231" spans="1:35" ht="15" customHeight="1" x14ac:dyDescent="0.35">
      <c r="A231" s="1">
        <v>224</v>
      </c>
      <c r="B231" s="3" t="str">
        <f>PROPER(Details!B231)</f>
        <v>Paul, Abraham Ebuka</v>
      </c>
      <c r="C231" s="3" t="str">
        <f>T(Details!C231)</f>
        <v>CMP/20/111957</v>
      </c>
      <c r="D231" s="18"/>
      <c r="E231" s="18"/>
      <c r="F231" s="18"/>
      <c r="G231" s="18"/>
      <c r="H231" s="18"/>
      <c r="I231" s="18"/>
      <c r="J231" s="18"/>
      <c r="K231" s="18"/>
      <c r="L231" s="18"/>
      <c r="M231" s="18"/>
      <c r="N231" s="18"/>
      <c r="O231" s="18"/>
      <c r="P231" s="18"/>
      <c r="Q231" s="18"/>
      <c r="R231" s="18"/>
      <c r="S231" s="18"/>
      <c r="T231" s="18"/>
      <c r="U231" s="18"/>
      <c r="V231" s="18"/>
      <c r="W231" s="18"/>
      <c r="X231" s="2" t="str">
        <f>AllCurCo(Details!AQ230:AZ230)</f>
        <v/>
      </c>
      <c r="Y231" s="4">
        <f>SUM(SumTCL(D231:W231,$D$7:$W$7),Details!BB230)</f>
        <v>0</v>
      </c>
      <c r="Z231" s="4">
        <f>SUM(CurrGP(D231:W231,$D$7:$W$7),Details!BC230)</f>
        <v>0</v>
      </c>
      <c r="AA231" s="5">
        <f t="shared" si="15"/>
        <v>0</v>
      </c>
      <c r="AB231" s="4" t="str">
        <f>SRTSECOND(D231:W231,Details!AQ230:AZ230)</f>
        <v/>
      </c>
      <c r="AC231" s="4" t="e">
        <f>#REF!</f>
        <v>#REF!</v>
      </c>
      <c r="AD231" s="4" t="e">
        <f>#REF!</f>
        <v>#REF!</v>
      </c>
      <c r="AE231" s="5" t="e">
        <f t="shared" si="16"/>
        <v>#VALUE!</v>
      </c>
      <c r="AF231" s="4" t="e">
        <f t="shared" si="17"/>
        <v>#REF!</v>
      </c>
      <c r="AG231" s="4" t="e">
        <f t="shared" si="18"/>
        <v>#REF!</v>
      </c>
      <c r="AH231" s="5" t="e">
        <f t="shared" si="19"/>
        <v>#VALUE!</v>
      </c>
      <c r="AI231" s="6" t="e">
        <f>RemarksSecond(D231:W231,Details!AQ230:AZ230,#REF!,AH231,$D$5:$W$5)</f>
        <v>#VALUE!</v>
      </c>
    </row>
    <row r="232" spans="1:35" ht="15" customHeight="1" x14ac:dyDescent="0.35">
      <c r="A232" s="1">
        <v>225</v>
      </c>
      <c r="B232" s="3" t="str">
        <f>PROPER(Details!B232)</f>
        <v>Paul, Oluebube Obidinma</v>
      </c>
      <c r="C232" s="3" t="str">
        <f>T(Details!C232)</f>
        <v>CMP/20/111959</v>
      </c>
      <c r="D232" s="18"/>
      <c r="E232" s="18"/>
      <c r="F232" s="18"/>
      <c r="G232" s="18"/>
      <c r="H232" s="18"/>
      <c r="I232" s="18"/>
      <c r="J232" s="18"/>
      <c r="K232" s="18"/>
      <c r="L232" s="18"/>
      <c r="M232" s="18"/>
      <c r="N232" s="18"/>
      <c r="O232" s="18"/>
      <c r="P232" s="18"/>
      <c r="Q232" s="18"/>
      <c r="R232" s="18"/>
      <c r="S232" s="18"/>
      <c r="T232" s="18"/>
      <c r="U232" s="18"/>
      <c r="V232" s="18"/>
      <c r="W232" s="18"/>
      <c r="X232" s="2" t="str">
        <f>AllCurCo(Details!AQ231:AZ231)</f>
        <v/>
      </c>
      <c r="Y232" s="4">
        <f>SUM(SumTCL(D232:W232,$D$7:$W$7),Details!BB231)</f>
        <v>0</v>
      </c>
      <c r="Z232" s="4">
        <f>SUM(CurrGP(D232:W232,$D$7:$W$7),Details!BC231)</f>
        <v>0</v>
      </c>
      <c r="AA232" s="5">
        <f t="shared" si="15"/>
        <v>0</v>
      </c>
      <c r="AB232" s="4" t="str">
        <f>SRTSECOND(D232:W232,Details!AQ231:AZ231)</f>
        <v/>
      </c>
      <c r="AC232" s="4" t="e">
        <f>#REF!</f>
        <v>#REF!</v>
      </c>
      <c r="AD232" s="4" t="e">
        <f>#REF!</f>
        <v>#REF!</v>
      </c>
      <c r="AE232" s="5" t="e">
        <f t="shared" si="16"/>
        <v>#VALUE!</v>
      </c>
      <c r="AF232" s="4" t="e">
        <f t="shared" si="17"/>
        <v>#REF!</v>
      </c>
      <c r="AG232" s="4" t="e">
        <f t="shared" si="18"/>
        <v>#REF!</v>
      </c>
      <c r="AH232" s="5" t="e">
        <f t="shared" si="19"/>
        <v>#VALUE!</v>
      </c>
      <c r="AI232" s="6" t="e">
        <f>RemarksSecond(D232:W232,Details!AQ231:AZ231,#REF!,AH232,$D$5:$W$5)</f>
        <v>#VALUE!</v>
      </c>
    </row>
    <row r="233" spans="1:35" ht="15" customHeight="1" x14ac:dyDescent="0.35">
      <c r="A233" s="1">
        <v>226</v>
      </c>
      <c r="B233" s="3" t="str">
        <f>PROPER(Details!B233)</f>
        <v>Iheanyichukwu, Miracle Ogechi</v>
      </c>
      <c r="C233" s="3" t="str">
        <f>T(Details!C233)</f>
        <v>CMP/20/111961</v>
      </c>
      <c r="D233" s="18"/>
      <c r="E233" s="18"/>
      <c r="F233" s="18"/>
      <c r="G233" s="18"/>
      <c r="H233" s="18"/>
      <c r="I233" s="18"/>
      <c r="J233" s="18"/>
      <c r="K233" s="18"/>
      <c r="L233" s="18"/>
      <c r="M233" s="18"/>
      <c r="N233" s="18"/>
      <c r="O233" s="18"/>
      <c r="P233" s="18"/>
      <c r="Q233" s="18"/>
      <c r="R233" s="18"/>
      <c r="S233" s="18"/>
      <c r="T233" s="18"/>
      <c r="U233" s="18"/>
      <c r="V233" s="18"/>
      <c r="W233" s="18"/>
      <c r="X233" s="2" t="str">
        <f>AllCurCo(Details!AQ232:AZ232)</f>
        <v/>
      </c>
      <c r="Y233" s="4">
        <f>SUM(SumTCL(D233:W233,$D$7:$W$7),Details!BB232)</f>
        <v>0</v>
      </c>
      <c r="Z233" s="4">
        <f>SUM(CurrGP(D233:W233,$D$7:$W$7),Details!BC232)</f>
        <v>0</v>
      </c>
      <c r="AA233" s="5">
        <f t="shared" si="15"/>
        <v>0</v>
      </c>
      <c r="AB233" s="4" t="str">
        <f>SRTSECOND(D233:W233,Details!AQ232:AZ232)</f>
        <v/>
      </c>
      <c r="AC233" s="4" t="e">
        <f>#REF!</f>
        <v>#REF!</v>
      </c>
      <c r="AD233" s="4" t="e">
        <f>#REF!</f>
        <v>#REF!</v>
      </c>
      <c r="AE233" s="5" t="e">
        <f t="shared" si="16"/>
        <v>#VALUE!</v>
      </c>
      <c r="AF233" s="4" t="e">
        <f t="shared" si="17"/>
        <v>#REF!</v>
      </c>
      <c r="AG233" s="4" t="e">
        <f t="shared" si="18"/>
        <v>#REF!</v>
      </c>
      <c r="AH233" s="5" t="e">
        <f t="shared" si="19"/>
        <v>#VALUE!</v>
      </c>
      <c r="AI233" s="6" t="e">
        <f>RemarksSecond(D233:W233,Details!AQ232:AZ232,#REF!,AH233,$D$5:$W$5)</f>
        <v>#VALUE!</v>
      </c>
    </row>
    <row r="234" spans="1:35" ht="15" customHeight="1" x14ac:dyDescent="0.35">
      <c r="A234" s="1">
        <v>227</v>
      </c>
      <c r="B234" s="3" t="str">
        <f>PROPER(Details!B234)</f>
        <v>Umeonyirioha,  Chidera Israel</v>
      </c>
      <c r="C234" s="3" t="str">
        <f>T(Details!C234)</f>
        <v>CMP/20/111979</v>
      </c>
      <c r="D234" s="18"/>
      <c r="E234" s="18"/>
      <c r="F234" s="18"/>
      <c r="G234" s="18"/>
      <c r="H234" s="18"/>
      <c r="I234" s="18"/>
      <c r="J234" s="18"/>
      <c r="K234" s="18"/>
      <c r="L234" s="18"/>
      <c r="M234" s="18"/>
      <c r="N234" s="18"/>
      <c r="O234" s="18"/>
      <c r="P234" s="18"/>
      <c r="Q234" s="18"/>
      <c r="R234" s="18"/>
      <c r="S234" s="18"/>
      <c r="T234" s="18"/>
      <c r="U234" s="18"/>
      <c r="V234" s="18"/>
      <c r="W234" s="18"/>
      <c r="X234" s="2" t="str">
        <f>AllCurCo(Details!AQ233:AZ233)</f>
        <v/>
      </c>
      <c r="Y234" s="4">
        <f>SUM(SumTCL(D234:W234,$D$7:$W$7),Details!BB233)</f>
        <v>0</v>
      </c>
      <c r="Z234" s="4">
        <f>SUM(CurrGP(D234:W234,$D$7:$W$7),Details!BC233)</f>
        <v>0</v>
      </c>
      <c r="AA234" s="5">
        <f t="shared" si="15"/>
        <v>0</v>
      </c>
      <c r="AB234" s="4" t="str">
        <f>SRTSECOND(D234:W234,Details!AQ233:AZ233)</f>
        <v/>
      </c>
      <c r="AC234" s="4" t="e">
        <f>#REF!</f>
        <v>#REF!</v>
      </c>
      <c r="AD234" s="4" t="e">
        <f>#REF!</f>
        <v>#REF!</v>
      </c>
      <c r="AE234" s="5" t="e">
        <f t="shared" si="16"/>
        <v>#VALUE!</v>
      </c>
      <c r="AF234" s="4" t="e">
        <f t="shared" si="17"/>
        <v>#REF!</v>
      </c>
      <c r="AG234" s="4" t="e">
        <f t="shared" si="18"/>
        <v>#REF!</v>
      </c>
      <c r="AH234" s="5" t="e">
        <f t="shared" si="19"/>
        <v>#VALUE!</v>
      </c>
      <c r="AI234" s="6" t="e">
        <f>RemarksSecond(D234:W234,Details!AQ233:AZ233,#REF!,AH234,$D$5:$W$5)</f>
        <v>#VALUE!</v>
      </c>
    </row>
    <row r="235" spans="1:35" ht="15" customHeight="1" x14ac:dyDescent="0.35">
      <c r="A235" s="1">
        <v>228</v>
      </c>
      <c r="B235" s="3" t="str">
        <f>PROPER(Details!B235)</f>
        <v>Onyekwere, Victory Chinedu</v>
      </c>
      <c r="C235" s="3" t="str">
        <f>T(Details!C235)</f>
        <v>CMP/20/111983</v>
      </c>
      <c r="D235" s="18"/>
      <c r="E235" s="18"/>
      <c r="F235" s="18"/>
      <c r="G235" s="18"/>
      <c r="H235" s="18"/>
      <c r="I235" s="18"/>
      <c r="J235" s="18"/>
      <c r="K235" s="18"/>
      <c r="L235" s="18"/>
      <c r="M235" s="18"/>
      <c r="N235" s="18"/>
      <c r="O235" s="18"/>
      <c r="P235" s="18"/>
      <c r="Q235" s="18"/>
      <c r="R235" s="18"/>
      <c r="S235" s="18"/>
      <c r="T235" s="18"/>
      <c r="U235" s="18"/>
      <c r="V235" s="18"/>
      <c r="W235" s="18"/>
      <c r="X235" s="2" t="str">
        <f>AllCurCo(Details!AQ234:AZ234)</f>
        <v/>
      </c>
      <c r="Y235" s="4">
        <f>SUM(SumTCL(D235:W235,$D$7:$W$7),Details!BB234)</f>
        <v>0</v>
      </c>
      <c r="Z235" s="4">
        <f>SUM(CurrGP(D235:W235,$D$7:$W$7),Details!BC234)</f>
        <v>0</v>
      </c>
      <c r="AA235" s="5">
        <f t="shared" si="15"/>
        <v>0</v>
      </c>
      <c r="AB235" s="4" t="str">
        <f>SRTSECOND(D235:W235,Details!AQ234:AZ234)</f>
        <v/>
      </c>
      <c r="AC235" s="4" t="e">
        <f>#REF!</f>
        <v>#REF!</v>
      </c>
      <c r="AD235" s="4" t="e">
        <f>#REF!</f>
        <v>#REF!</v>
      </c>
      <c r="AE235" s="5" t="e">
        <f t="shared" si="16"/>
        <v>#VALUE!</v>
      </c>
      <c r="AF235" s="4" t="e">
        <f t="shared" si="17"/>
        <v>#REF!</v>
      </c>
      <c r="AG235" s="4" t="e">
        <f t="shared" si="18"/>
        <v>#REF!</v>
      </c>
      <c r="AH235" s="5" t="e">
        <f t="shared" si="19"/>
        <v>#VALUE!</v>
      </c>
      <c r="AI235" s="6" t="e">
        <f>RemarksSecond(D235:W235,Details!AQ234:AZ234,#REF!,AH235,$D$5:$W$5)</f>
        <v>#VALUE!</v>
      </c>
    </row>
    <row r="236" spans="1:35" ht="15" customHeight="1" x14ac:dyDescent="0.35">
      <c r="A236" s="1">
        <v>229</v>
      </c>
      <c r="B236" s="3" t="str">
        <f>PROPER(Details!B236)</f>
        <v>Chijioke, Joseph Chimezie</v>
      </c>
      <c r="C236" s="3" t="str">
        <f>T(Details!C236)</f>
        <v>CMP/20/111984</v>
      </c>
      <c r="D236" s="18"/>
      <c r="E236" s="18"/>
      <c r="F236" s="18"/>
      <c r="G236" s="18"/>
      <c r="H236" s="18"/>
      <c r="I236" s="18"/>
      <c r="J236" s="18"/>
      <c r="K236" s="18"/>
      <c r="L236" s="18"/>
      <c r="M236" s="18"/>
      <c r="N236" s="18"/>
      <c r="O236" s="18"/>
      <c r="P236" s="18"/>
      <c r="Q236" s="18"/>
      <c r="R236" s="18"/>
      <c r="S236" s="18"/>
      <c r="T236" s="18"/>
      <c r="U236" s="18"/>
      <c r="V236" s="18"/>
      <c r="W236" s="18"/>
      <c r="X236" s="2" t="str">
        <f>AllCurCo(Details!AQ235:AZ235)</f>
        <v/>
      </c>
      <c r="Y236" s="4">
        <f>SUM(SumTCL(D236:W236,$D$7:$W$7),Details!BB235)</f>
        <v>0</v>
      </c>
      <c r="Z236" s="4">
        <f>SUM(CurrGP(D236:W236,$D$7:$W$7),Details!BC235)</f>
        <v>0</v>
      </c>
      <c r="AA236" s="5">
        <f t="shared" si="15"/>
        <v>0</v>
      </c>
      <c r="AB236" s="4" t="str">
        <f>SRTSECOND(D236:W236,Details!AQ235:AZ235)</f>
        <v/>
      </c>
      <c r="AC236" s="4" t="e">
        <f>#REF!</f>
        <v>#REF!</v>
      </c>
      <c r="AD236" s="4" t="e">
        <f>#REF!</f>
        <v>#REF!</v>
      </c>
      <c r="AE236" s="5" t="e">
        <f t="shared" si="16"/>
        <v>#VALUE!</v>
      </c>
      <c r="AF236" s="4" t="e">
        <f t="shared" si="17"/>
        <v>#REF!</v>
      </c>
      <c r="AG236" s="4" t="e">
        <f t="shared" si="18"/>
        <v>#REF!</v>
      </c>
      <c r="AH236" s="5" t="e">
        <f t="shared" si="19"/>
        <v>#VALUE!</v>
      </c>
      <c r="AI236" s="6" t="e">
        <f>RemarksSecond(D236:W236,Details!AQ235:AZ235,#REF!,AH236,$D$5:$W$5)</f>
        <v>#VALUE!</v>
      </c>
    </row>
    <row r="237" spans="1:35" ht="15" customHeight="1" x14ac:dyDescent="0.35">
      <c r="A237" s="1">
        <v>230</v>
      </c>
      <c r="B237" s="3" t="str">
        <f>PROPER(Details!B237)</f>
        <v>Damian, Daniel Uchenna</v>
      </c>
      <c r="C237" s="3" t="str">
        <f>T(Details!C237)</f>
        <v>CMP/20/111987</v>
      </c>
      <c r="D237" s="18"/>
      <c r="E237" s="18"/>
      <c r="F237" s="18"/>
      <c r="G237" s="18"/>
      <c r="H237" s="18"/>
      <c r="I237" s="18"/>
      <c r="J237" s="18"/>
      <c r="K237" s="18"/>
      <c r="L237" s="18"/>
      <c r="M237" s="18"/>
      <c r="N237" s="18"/>
      <c r="O237" s="18"/>
      <c r="P237" s="18"/>
      <c r="Q237" s="18"/>
      <c r="R237" s="18"/>
      <c r="S237" s="18"/>
      <c r="T237" s="18"/>
      <c r="U237" s="18"/>
      <c r="V237" s="18"/>
      <c r="W237" s="18"/>
      <c r="X237" s="2" t="str">
        <f>AllCurCo(Details!AQ236:AZ236)</f>
        <v/>
      </c>
      <c r="Y237" s="4">
        <f>SUM(SumTCL(D237:W237,$D$7:$W$7),Details!BB236)</f>
        <v>0</v>
      </c>
      <c r="Z237" s="4">
        <f>SUM(CurrGP(D237:W237,$D$7:$W$7),Details!BC236)</f>
        <v>0</v>
      </c>
      <c r="AA237" s="5">
        <f t="shared" si="15"/>
        <v>0</v>
      </c>
      <c r="AB237" s="4" t="str">
        <f>SRTSECOND(D237:W237,Details!AQ236:AZ236)</f>
        <v/>
      </c>
      <c r="AC237" s="4" t="e">
        <f>#REF!</f>
        <v>#REF!</v>
      </c>
      <c r="AD237" s="4" t="e">
        <f>#REF!</f>
        <v>#REF!</v>
      </c>
      <c r="AE237" s="5" t="e">
        <f t="shared" si="16"/>
        <v>#VALUE!</v>
      </c>
      <c r="AF237" s="4" t="e">
        <f t="shared" si="17"/>
        <v>#REF!</v>
      </c>
      <c r="AG237" s="4" t="e">
        <f t="shared" si="18"/>
        <v>#REF!</v>
      </c>
      <c r="AH237" s="5" t="e">
        <f t="shared" si="19"/>
        <v>#VALUE!</v>
      </c>
      <c r="AI237" s="6" t="e">
        <f>RemarksSecond(D237:W237,Details!AQ236:AZ236,#REF!,AH237,$D$5:$W$5)</f>
        <v>#VALUE!</v>
      </c>
    </row>
    <row r="238" spans="1:35" ht="15" customHeight="1" x14ac:dyDescent="0.35">
      <c r="A238" s="1">
        <v>231</v>
      </c>
      <c r="B238" s="3" t="str">
        <f>PROPER(Details!B238)</f>
        <v>Njoku, Chinonyerem Justice</v>
      </c>
      <c r="C238" s="3" t="str">
        <f>T(Details!C238)</f>
        <v>CMP/20/111997</v>
      </c>
      <c r="D238" s="18"/>
      <c r="E238" s="18"/>
      <c r="F238" s="18"/>
      <c r="G238" s="18"/>
      <c r="H238" s="18"/>
      <c r="I238" s="18"/>
      <c r="J238" s="18"/>
      <c r="K238" s="18"/>
      <c r="L238" s="18"/>
      <c r="M238" s="18"/>
      <c r="N238" s="18"/>
      <c r="O238" s="18"/>
      <c r="P238" s="18"/>
      <c r="Q238" s="18"/>
      <c r="R238" s="18"/>
      <c r="S238" s="18"/>
      <c r="T238" s="18"/>
      <c r="U238" s="18"/>
      <c r="V238" s="18"/>
      <c r="W238" s="18"/>
      <c r="X238" s="2" t="str">
        <f>AllCurCo(Details!AQ237:AZ237)</f>
        <v/>
      </c>
      <c r="Y238" s="4">
        <f>SUM(SumTCL(D238:W238,$D$7:$W$7),Details!BB237)</f>
        <v>0</v>
      </c>
      <c r="Z238" s="4">
        <f>SUM(CurrGP(D238:W238,$D$7:$W$7),Details!BC237)</f>
        <v>0</v>
      </c>
      <c r="AA238" s="5">
        <f t="shared" si="15"/>
        <v>0</v>
      </c>
      <c r="AB238" s="4" t="str">
        <f>SRTSECOND(D238:W238,Details!AQ237:AZ237)</f>
        <v/>
      </c>
      <c r="AC238" s="4" t="e">
        <f>#REF!</f>
        <v>#REF!</v>
      </c>
      <c r="AD238" s="4" t="e">
        <f>#REF!</f>
        <v>#REF!</v>
      </c>
      <c r="AE238" s="5" t="e">
        <f t="shared" si="16"/>
        <v>#VALUE!</v>
      </c>
      <c r="AF238" s="4" t="e">
        <f t="shared" si="17"/>
        <v>#REF!</v>
      </c>
      <c r="AG238" s="4" t="e">
        <f t="shared" si="18"/>
        <v>#REF!</v>
      </c>
      <c r="AH238" s="5" t="e">
        <f t="shared" si="19"/>
        <v>#VALUE!</v>
      </c>
      <c r="AI238" s="6" t="e">
        <f>RemarksSecond(D238:W238,Details!AQ237:AZ237,#REF!,AH238,$D$5:$W$5)</f>
        <v>#VALUE!</v>
      </c>
    </row>
    <row r="239" spans="1:35" ht="15" customHeight="1" x14ac:dyDescent="0.35">
      <c r="A239" s="1">
        <v>232</v>
      </c>
      <c r="B239" s="3" t="str">
        <f>PROPER(Details!B239)</f>
        <v>Onwuma, Akachi Success</v>
      </c>
      <c r="C239" s="3" t="str">
        <f>T(Details!C239)</f>
        <v>CMP/20/112004</v>
      </c>
      <c r="D239" s="18"/>
      <c r="E239" s="18"/>
      <c r="F239" s="18"/>
      <c r="G239" s="18"/>
      <c r="H239" s="18"/>
      <c r="I239" s="18"/>
      <c r="J239" s="18"/>
      <c r="K239" s="18"/>
      <c r="L239" s="18"/>
      <c r="M239" s="18"/>
      <c r="N239" s="18"/>
      <c r="O239" s="18"/>
      <c r="P239" s="18"/>
      <c r="Q239" s="18"/>
      <c r="R239" s="18"/>
      <c r="S239" s="18"/>
      <c r="T239" s="18"/>
      <c r="U239" s="18"/>
      <c r="V239" s="18"/>
      <c r="W239" s="18"/>
      <c r="X239" s="2" t="str">
        <f>AllCurCo(Details!AQ238:AZ238)</f>
        <v/>
      </c>
      <c r="Y239" s="4">
        <f>SUM(SumTCL(D239:W239,$D$7:$W$7),Details!BB238)</f>
        <v>0</v>
      </c>
      <c r="Z239" s="4">
        <f>SUM(CurrGP(D239:W239,$D$7:$W$7),Details!BC238)</f>
        <v>0</v>
      </c>
      <c r="AA239" s="5">
        <f t="shared" si="15"/>
        <v>0</v>
      </c>
      <c r="AB239" s="4" t="str">
        <f>SRTSECOND(D239:W239,Details!AQ238:AZ238)</f>
        <v/>
      </c>
      <c r="AC239" s="4" t="e">
        <f>#REF!</f>
        <v>#REF!</v>
      </c>
      <c r="AD239" s="4" t="e">
        <f>#REF!</f>
        <v>#REF!</v>
      </c>
      <c r="AE239" s="5" t="e">
        <f t="shared" si="16"/>
        <v>#VALUE!</v>
      </c>
      <c r="AF239" s="4" t="e">
        <f t="shared" si="17"/>
        <v>#REF!</v>
      </c>
      <c r="AG239" s="4" t="e">
        <f t="shared" si="18"/>
        <v>#REF!</v>
      </c>
      <c r="AH239" s="5" t="e">
        <f t="shared" si="19"/>
        <v>#VALUE!</v>
      </c>
      <c r="AI239" s="6" t="e">
        <f>RemarksSecond(D239:W239,Details!AQ238:AZ238,#REF!,AH239,$D$5:$W$5)</f>
        <v>#VALUE!</v>
      </c>
    </row>
    <row r="240" spans="1:35" ht="15" customHeight="1" x14ac:dyDescent="0.35">
      <c r="A240" s="1">
        <v>233</v>
      </c>
      <c r="B240" s="3" t="str">
        <f>PROPER(Details!B240)</f>
        <v>Ikeagwuchi, Sampson Ndukwe</v>
      </c>
      <c r="C240" s="3" t="str">
        <f>T(Details!C240)</f>
        <v>CMP/20/112018</v>
      </c>
      <c r="D240" s="18"/>
      <c r="E240" s="18"/>
      <c r="F240" s="18"/>
      <c r="G240" s="18"/>
      <c r="H240" s="18"/>
      <c r="I240" s="18"/>
      <c r="J240" s="18"/>
      <c r="K240" s="18"/>
      <c r="L240" s="18"/>
      <c r="M240" s="18"/>
      <c r="N240" s="18"/>
      <c r="O240" s="18"/>
      <c r="P240" s="18"/>
      <c r="Q240" s="18"/>
      <c r="R240" s="18"/>
      <c r="S240" s="18"/>
      <c r="T240" s="18"/>
      <c r="U240" s="18"/>
      <c r="V240" s="18"/>
      <c r="W240" s="18"/>
      <c r="X240" s="2" t="str">
        <f>AllCurCo(Details!AQ239:AZ239)</f>
        <v/>
      </c>
      <c r="Y240" s="4">
        <f>SUM(SumTCL(D240:W240,$D$7:$W$7),Details!BB239)</f>
        <v>0</v>
      </c>
      <c r="Z240" s="4">
        <f>SUM(CurrGP(D240:W240,$D$7:$W$7),Details!BC239)</f>
        <v>0</v>
      </c>
      <c r="AA240" s="5">
        <f t="shared" si="15"/>
        <v>0</v>
      </c>
      <c r="AB240" s="4" t="str">
        <f>SRTSECOND(D240:W240,Details!AQ239:AZ239)</f>
        <v/>
      </c>
      <c r="AC240" s="4" t="e">
        <f>#REF!</f>
        <v>#REF!</v>
      </c>
      <c r="AD240" s="4" t="e">
        <f>#REF!</f>
        <v>#REF!</v>
      </c>
      <c r="AE240" s="5" t="e">
        <f t="shared" si="16"/>
        <v>#VALUE!</v>
      </c>
      <c r="AF240" s="4" t="e">
        <f t="shared" si="17"/>
        <v>#REF!</v>
      </c>
      <c r="AG240" s="4" t="e">
        <f t="shared" si="18"/>
        <v>#REF!</v>
      </c>
      <c r="AH240" s="5" t="e">
        <f t="shared" si="19"/>
        <v>#VALUE!</v>
      </c>
      <c r="AI240" s="6" t="e">
        <f>RemarksSecond(D240:W240,Details!AQ239:AZ239,#REF!,AH240,$D$5:$W$5)</f>
        <v>#VALUE!</v>
      </c>
    </row>
    <row r="241" spans="1:35" ht="15" customHeight="1" x14ac:dyDescent="0.35">
      <c r="A241" s="1">
        <v>234</v>
      </c>
      <c r="B241" s="3" t="str">
        <f>PROPER(Details!B241)</f>
        <v>Uzoma, Amarachi Divine</v>
      </c>
      <c r="C241" s="3" t="str">
        <f>T(Details!C241)</f>
        <v>CMP/20/112027</v>
      </c>
      <c r="D241" s="18"/>
      <c r="E241" s="18"/>
      <c r="F241" s="18"/>
      <c r="G241" s="18"/>
      <c r="H241" s="18"/>
      <c r="I241" s="18"/>
      <c r="J241" s="18"/>
      <c r="K241" s="18"/>
      <c r="L241" s="18"/>
      <c r="M241" s="18"/>
      <c r="N241" s="18"/>
      <c r="O241" s="18"/>
      <c r="P241" s="18"/>
      <c r="Q241" s="18"/>
      <c r="R241" s="18"/>
      <c r="S241" s="18"/>
      <c r="T241" s="18"/>
      <c r="U241" s="18"/>
      <c r="V241" s="18"/>
      <c r="W241" s="18"/>
      <c r="X241" s="2" t="str">
        <f>AllCurCo(Details!AQ240:AZ240)</f>
        <v/>
      </c>
      <c r="Y241" s="4">
        <f>SUM(SumTCL(D241:W241,$D$7:$W$7),Details!BB240)</f>
        <v>0</v>
      </c>
      <c r="Z241" s="4">
        <f>SUM(CurrGP(D241:W241,$D$7:$W$7),Details!BC240)</f>
        <v>0</v>
      </c>
      <c r="AA241" s="5">
        <f t="shared" si="15"/>
        <v>0</v>
      </c>
      <c r="AB241" s="4" t="str">
        <f>SRTSECOND(D241:W241,Details!AQ240:AZ240)</f>
        <v/>
      </c>
      <c r="AC241" s="4" t="e">
        <f>#REF!</f>
        <v>#REF!</v>
      </c>
      <c r="AD241" s="4" t="e">
        <f>#REF!</f>
        <v>#REF!</v>
      </c>
      <c r="AE241" s="5" t="e">
        <f t="shared" si="16"/>
        <v>#VALUE!</v>
      </c>
      <c r="AF241" s="4" t="e">
        <f t="shared" si="17"/>
        <v>#REF!</v>
      </c>
      <c r="AG241" s="4" t="e">
        <f t="shared" si="18"/>
        <v>#REF!</v>
      </c>
      <c r="AH241" s="5" t="e">
        <f t="shared" si="19"/>
        <v>#VALUE!</v>
      </c>
      <c r="AI241" s="6" t="e">
        <f>RemarksSecond(D241:W241,Details!AQ240:AZ240,#REF!,AH241,$D$5:$W$5)</f>
        <v>#VALUE!</v>
      </c>
    </row>
    <row r="242" spans="1:35" ht="15" customHeight="1" x14ac:dyDescent="0.35">
      <c r="A242" s="1">
        <v>235</v>
      </c>
      <c r="B242" s="3" t="str">
        <f>PROPER(Details!B242)</f>
        <v>Ifekwe,  Nnamdi Obasi</v>
      </c>
      <c r="C242" s="3" t="str">
        <f>T(Details!C242)</f>
        <v>CMP/20/112030</v>
      </c>
      <c r="D242" s="18"/>
      <c r="E242" s="18"/>
      <c r="F242" s="18"/>
      <c r="G242" s="18"/>
      <c r="H242" s="18"/>
      <c r="I242" s="18"/>
      <c r="J242" s="18"/>
      <c r="K242" s="18"/>
      <c r="L242" s="18"/>
      <c r="M242" s="18"/>
      <c r="N242" s="18"/>
      <c r="O242" s="18"/>
      <c r="P242" s="18"/>
      <c r="Q242" s="18"/>
      <c r="R242" s="18"/>
      <c r="S242" s="18"/>
      <c r="T242" s="18"/>
      <c r="U242" s="18"/>
      <c r="V242" s="18"/>
      <c r="W242" s="18"/>
      <c r="X242" s="2" t="str">
        <f>AllCurCo(Details!AQ241:AZ241)</f>
        <v/>
      </c>
      <c r="Y242" s="4">
        <f>SUM(SumTCL(D242:W242,$D$7:$W$7),Details!BB241)</f>
        <v>0</v>
      </c>
      <c r="Z242" s="4">
        <f>SUM(CurrGP(D242:W242,$D$7:$W$7),Details!BC241)</f>
        <v>0</v>
      </c>
      <c r="AA242" s="5">
        <f t="shared" si="15"/>
        <v>0</v>
      </c>
      <c r="AB242" s="4" t="str">
        <f>SRTSECOND(D242:W242,Details!AQ241:AZ241)</f>
        <v/>
      </c>
      <c r="AC242" s="4" t="e">
        <f>#REF!</f>
        <v>#REF!</v>
      </c>
      <c r="AD242" s="4" t="e">
        <f>#REF!</f>
        <v>#REF!</v>
      </c>
      <c r="AE242" s="5" t="e">
        <f t="shared" si="16"/>
        <v>#VALUE!</v>
      </c>
      <c r="AF242" s="4" t="e">
        <f t="shared" si="17"/>
        <v>#REF!</v>
      </c>
      <c r="AG242" s="4" t="e">
        <f t="shared" si="18"/>
        <v>#REF!</v>
      </c>
      <c r="AH242" s="5" t="e">
        <f t="shared" si="19"/>
        <v>#VALUE!</v>
      </c>
      <c r="AI242" s="6" t="e">
        <f>RemarksSecond(D242:W242,Details!AQ241:AZ241,#REF!,AH242,$D$5:$W$5)</f>
        <v>#VALUE!</v>
      </c>
    </row>
    <row r="243" spans="1:35" ht="15" customHeight="1" x14ac:dyDescent="0.35">
      <c r="A243" s="1">
        <v>236</v>
      </c>
      <c r="B243" s="3" t="str">
        <f>PROPER(Details!B243)</f>
        <v>Ugwu, Justus Ikechukwu</v>
      </c>
      <c r="C243" s="3" t="str">
        <f>T(Details!C243)</f>
        <v>CMP/20/112063</v>
      </c>
      <c r="D243" s="18"/>
      <c r="E243" s="18"/>
      <c r="F243" s="18"/>
      <c r="G243" s="18"/>
      <c r="H243" s="18"/>
      <c r="I243" s="18"/>
      <c r="J243" s="18"/>
      <c r="K243" s="18"/>
      <c r="L243" s="18"/>
      <c r="M243" s="18"/>
      <c r="N243" s="18"/>
      <c r="O243" s="18"/>
      <c r="P243" s="18"/>
      <c r="Q243" s="18"/>
      <c r="R243" s="18"/>
      <c r="S243" s="18"/>
      <c r="T243" s="18"/>
      <c r="U243" s="18"/>
      <c r="V243" s="18"/>
      <c r="W243" s="18"/>
      <c r="X243" s="2" t="str">
        <f>AllCurCo(Details!AQ242:AZ242)</f>
        <v/>
      </c>
      <c r="Y243" s="4">
        <f>SUM(SumTCL(D243:W243,$D$7:$W$7),Details!BB242)</f>
        <v>0</v>
      </c>
      <c r="Z243" s="4">
        <f>SUM(CurrGP(D243:W243,$D$7:$W$7),Details!BC242)</f>
        <v>0</v>
      </c>
      <c r="AA243" s="5">
        <f t="shared" si="15"/>
        <v>0</v>
      </c>
      <c r="AB243" s="4" t="str">
        <f>SRTSECOND(D243:W243,Details!AQ242:AZ242)</f>
        <v/>
      </c>
      <c r="AC243" s="4" t="e">
        <f>#REF!</f>
        <v>#REF!</v>
      </c>
      <c r="AD243" s="4" t="e">
        <f>#REF!</f>
        <v>#REF!</v>
      </c>
      <c r="AE243" s="5" t="e">
        <f t="shared" si="16"/>
        <v>#VALUE!</v>
      </c>
      <c r="AF243" s="4" t="e">
        <f t="shared" si="17"/>
        <v>#REF!</v>
      </c>
      <c r="AG243" s="4" t="e">
        <f t="shared" si="18"/>
        <v>#REF!</v>
      </c>
      <c r="AH243" s="5" t="e">
        <f t="shared" si="19"/>
        <v>#VALUE!</v>
      </c>
      <c r="AI243" s="6" t="e">
        <f>RemarksSecond(D243:W243,Details!AQ242:AZ242,#REF!,AH243,$D$5:$W$5)</f>
        <v>#VALUE!</v>
      </c>
    </row>
    <row r="244" spans="1:35" ht="15" customHeight="1" x14ac:dyDescent="0.35">
      <c r="A244" s="1">
        <v>237</v>
      </c>
      <c r="B244" s="3" t="str">
        <f>PROPER(Details!B244)</f>
        <v>Williamson, Samuel Chukwuemeka</v>
      </c>
      <c r="C244" s="3" t="str">
        <f>T(Details!C244)</f>
        <v>CMP/20/112070</v>
      </c>
      <c r="D244" s="18"/>
      <c r="E244" s="18"/>
      <c r="F244" s="18"/>
      <c r="G244" s="18"/>
      <c r="H244" s="18"/>
      <c r="I244" s="18"/>
      <c r="J244" s="18"/>
      <c r="K244" s="18"/>
      <c r="L244" s="18"/>
      <c r="M244" s="18"/>
      <c r="N244" s="18"/>
      <c r="O244" s="18"/>
      <c r="P244" s="18"/>
      <c r="Q244" s="18"/>
      <c r="R244" s="18"/>
      <c r="S244" s="18"/>
      <c r="T244" s="18"/>
      <c r="U244" s="18"/>
      <c r="V244" s="18"/>
      <c r="W244" s="18"/>
      <c r="X244" s="2" t="str">
        <f>AllCurCo(Details!AQ243:AZ243)</f>
        <v/>
      </c>
      <c r="Y244" s="4">
        <f>SUM(SumTCL(D244:W244,$D$7:$W$7),Details!BB243)</f>
        <v>0</v>
      </c>
      <c r="Z244" s="4">
        <f>SUM(CurrGP(D244:W244,$D$7:$W$7),Details!BC243)</f>
        <v>0</v>
      </c>
      <c r="AA244" s="5">
        <f t="shared" si="15"/>
        <v>0</v>
      </c>
      <c r="AB244" s="4" t="str">
        <f>SRTSECOND(D244:W244,Details!AQ243:AZ243)</f>
        <v/>
      </c>
      <c r="AC244" s="4" t="e">
        <f>#REF!</f>
        <v>#REF!</v>
      </c>
      <c r="AD244" s="4" t="e">
        <f>#REF!</f>
        <v>#REF!</v>
      </c>
      <c r="AE244" s="5" t="e">
        <f t="shared" si="16"/>
        <v>#VALUE!</v>
      </c>
      <c r="AF244" s="4" t="e">
        <f t="shared" si="17"/>
        <v>#REF!</v>
      </c>
      <c r="AG244" s="4" t="e">
        <f t="shared" si="18"/>
        <v>#REF!</v>
      </c>
      <c r="AH244" s="5" t="e">
        <f t="shared" si="19"/>
        <v>#VALUE!</v>
      </c>
      <c r="AI244" s="6" t="e">
        <f>RemarksSecond(D244:W244,Details!AQ243:AZ243,#REF!,AH244,$D$5:$W$5)</f>
        <v>#VALUE!</v>
      </c>
    </row>
    <row r="245" spans="1:35" ht="15" customHeight="1" x14ac:dyDescent="0.35">
      <c r="A245" s="1">
        <v>238</v>
      </c>
      <c r="B245" s="3" t="str">
        <f>PROPER(Details!B245)</f>
        <v>Edmond, David Chukwuemeka</v>
      </c>
      <c r="C245" s="3" t="str">
        <f>T(Details!C245)</f>
        <v>CMP/20/112083</v>
      </c>
      <c r="D245" s="18"/>
      <c r="E245" s="18"/>
      <c r="F245" s="18"/>
      <c r="G245" s="18"/>
      <c r="H245" s="18"/>
      <c r="I245" s="18"/>
      <c r="J245" s="18"/>
      <c r="K245" s="18"/>
      <c r="L245" s="18"/>
      <c r="M245" s="18"/>
      <c r="N245" s="18"/>
      <c r="O245" s="18"/>
      <c r="P245" s="18"/>
      <c r="Q245" s="18"/>
      <c r="R245" s="18"/>
      <c r="S245" s="18"/>
      <c r="T245" s="18"/>
      <c r="U245" s="18"/>
      <c r="V245" s="18"/>
      <c r="W245" s="18"/>
      <c r="X245" s="2" t="str">
        <f>AllCurCo(Details!AQ244:AZ244)</f>
        <v/>
      </c>
      <c r="Y245" s="4">
        <f>SUM(SumTCL(D245:W245,$D$7:$W$7),Details!BB244)</f>
        <v>0</v>
      </c>
      <c r="Z245" s="4">
        <f>SUM(CurrGP(D245:W245,$D$7:$W$7),Details!BC244)</f>
        <v>0</v>
      </c>
      <c r="AA245" s="5">
        <f t="shared" si="15"/>
        <v>0</v>
      </c>
      <c r="AB245" s="4" t="str">
        <f>SRTSECOND(D245:W245,Details!AQ244:AZ244)</f>
        <v/>
      </c>
      <c r="AC245" s="4" t="e">
        <f>#REF!</f>
        <v>#REF!</v>
      </c>
      <c r="AD245" s="4" t="e">
        <f>#REF!</f>
        <v>#REF!</v>
      </c>
      <c r="AE245" s="5" t="e">
        <f t="shared" si="16"/>
        <v>#VALUE!</v>
      </c>
      <c r="AF245" s="4" t="e">
        <f t="shared" si="17"/>
        <v>#REF!</v>
      </c>
      <c r="AG245" s="4" t="e">
        <f t="shared" si="18"/>
        <v>#REF!</v>
      </c>
      <c r="AH245" s="5" t="e">
        <f t="shared" si="19"/>
        <v>#VALUE!</v>
      </c>
      <c r="AI245" s="6" t="e">
        <f>RemarksSecond(D245:W245,Details!AQ244:AZ244,#REF!,AH245,$D$5:$W$5)</f>
        <v>#VALUE!</v>
      </c>
    </row>
    <row r="246" spans="1:35" ht="15" customHeight="1" x14ac:dyDescent="0.35">
      <c r="A246" s="1">
        <v>239</v>
      </c>
      <c r="B246" s="3" t="str">
        <f>PROPER(Details!B246)</f>
        <v>Kelechukwu, Prosper Ifeanyichukwu</v>
      </c>
      <c r="C246" s="3" t="str">
        <f>T(Details!C246)</f>
        <v>CMP/20/112090</v>
      </c>
      <c r="D246" s="18"/>
      <c r="E246" s="18"/>
      <c r="F246" s="18"/>
      <c r="G246" s="18"/>
      <c r="H246" s="18"/>
      <c r="I246" s="18"/>
      <c r="J246" s="18"/>
      <c r="K246" s="18"/>
      <c r="L246" s="18"/>
      <c r="M246" s="18"/>
      <c r="N246" s="18"/>
      <c r="O246" s="18"/>
      <c r="P246" s="18"/>
      <c r="Q246" s="18"/>
      <c r="R246" s="18"/>
      <c r="S246" s="18"/>
      <c r="T246" s="18"/>
      <c r="U246" s="18"/>
      <c r="V246" s="18"/>
      <c r="W246" s="18"/>
      <c r="X246" s="2" t="str">
        <f>AllCurCo(Details!AQ245:AZ245)</f>
        <v/>
      </c>
      <c r="Y246" s="4">
        <f>SUM(SumTCL(D246:W246,$D$7:$W$7),Details!BB245)</f>
        <v>0</v>
      </c>
      <c r="Z246" s="4">
        <f>SUM(CurrGP(D246:W246,$D$7:$W$7),Details!BC245)</f>
        <v>0</v>
      </c>
      <c r="AA246" s="5">
        <f t="shared" si="15"/>
        <v>0</v>
      </c>
      <c r="AB246" s="4" t="str">
        <f>SRTSECOND(D246:W246,Details!AQ245:AZ245)</f>
        <v/>
      </c>
      <c r="AC246" s="4" t="e">
        <f>#REF!</f>
        <v>#REF!</v>
      </c>
      <c r="AD246" s="4" t="e">
        <f>#REF!</f>
        <v>#REF!</v>
      </c>
      <c r="AE246" s="5" t="e">
        <f t="shared" si="16"/>
        <v>#VALUE!</v>
      </c>
      <c r="AF246" s="4" t="e">
        <f t="shared" si="17"/>
        <v>#REF!</v>
      </c>
      <c r="AG246" s="4" t="e">
        <f t="shared" si="18"/>
        <v>#REF!</v>
      </c>
      <c r="AH246" s="5" t="e">
        <f t="shared" si="19"/>
        <v>#VALUE!</v>
      </c>
      <c r="AI246" s="6" t="e">
        <f>RemarksSecond(D246:W246,Details!AQ245:AZ245,#REF!,AH246,$D$5:$W$5)</f>
        <v>#VALUE!</v>
      </c>
    </row>
    <row r="247" spans="1:35" ht="15" customHeight="1" x14ac:dyDescent="0.35">
      <c r="A247" s="1">
        <v>240</v>
      </c>
      <c r="B247" s="3" t="str">
        <f>PROPER(Details!B247)</f>
        <v>Udeh, Esther Ogechi</v>
      </c>
      <c r="C247" s="3" t="str">
        <f>T(Details!C247)</f>
        <v>CMP/20/112108</v>
      </c>
      <c r="D247" s="18"/>
      <c r="E247" s="18"/>
      <c r="F247" s="18"/>
      <c r="G247" s="18"/>
      <c r="H247" s="18"/>
      <c r="I247" s="18"/>
      <c r="J247" s="18"/>
      <c r="K247" s="18"/>
      <c r="L247" s="18"/>
      <c r="M247" s="18"/>
      <c r="N247" s="18"/>
      <c r="O247" s="18"/>
      <c r="P247" s="18"/>
      <c r="Q247" s="18"/>
      <c r="R247" s="18"/>
      <c r="S247" s="18"/>
      <c r="T247" s="18"/>
      <c r="U247" s="18"/>
      <c r="V247" s="18"/>
      <c r="W247" s="18"/>
      <c r="X247" s="2" t="str">
        <f>AllCurCo(Details!AQ246:AZ246)</f>
        <v/>
      </c>
      <c r="Y247" s="4">
        <f>SUM(SumTCL(D247:W247,$D$7:$W$7),Details!BB246)</f>
        <v>0</v>
      </c>
      <c r="Z247" s="4">
        <f>SUM(CurrGP(D247:W247,$D$7:$W$7),Details!BC246)</f>
        <v>0</v>
      </c>
      <c r="AA247" s="5">
        <f t="shared" si="15"/>
        <v>0</v>
      </c>
      <c r="AB247" s="4" t="str">
        <f>SRTSECOND(D247:W247,Details!AQ246:AZ246)</f>
        <v/>
      </c>
      <c r="AC247" s="4" t="e">
        <f>#REF!</f>
        <v>#REF!</v>
      </c>
      <c r="AD247" s="4" t="e">
        <f>#REF!</f>
        <v>#REF!</v>
      </c>
      <c r="AE247" s="5" t="e">
        <f t="shared" si="16"/>
        <v>#VALUE!</v>
      </c>
      <c r="AF247" s="4" t="e">
        <f t="shared" si="17"/>
        <v>#REF!</v>
      </c>
      <c r="AG247" s="4" t="e">
        <f t="shared" si="18"/>
        <v>#REF!</v>
      </c>
      <c r="AH247" s="5" t="e">
        <f t="shared" si="19"/>
        <v>#VALUE!</v>
      </c>
      <c r="AI247" s="6" t="e">
        <f>RemarksSecond(D247:W247,Details!AQ246:AZ246,#REF!,AH247,$D$5:$W$5)</f>
        <v>#VALUE!</v>
      </c>
    </row>
    <row r="248" spans="1:35" ht="15" customHeight="1" x14ac:dyDescent="0.35">
      <c r="A248" s="1">
        <v>241</v>
      </c>
      <c r="B248" s="3" t="str">
        <f>PROPER(Details!B248)</f>
        <v>Ashiegbu, Ikenna Kingsley</v>
      </c>
      <c r="C248" s="3" t="str">
        <f>T(Details!C248)</f>
        <v>CMP/20/112113</v>
      </c>
      <c r="D248" s="18"/>
      <c r="E248" s="18"/>
      <c r="F248" s="18"/>
      <c r="G248" s="18"/>
      <c r="H248" s="18"/>
      <c r="I248" s="18"/>
      <c r="J248" s="18"/>
      <c r="K248" s="18"/>
      <c r="L248" s="18"/>
      <c r="M248" s="18"/>
      <c r="N248" s="18"/>
      <c r="O248" s="18"/>
      <c r="P248" s="18"/>
      <c r="Q248" s="18"/>
      <c r="R248" s="18"/>
      <c r="S248" s="18"/>
      <c r="T248" s="18"/>
      <c r="U248" s="18"/>
      <c r="V248" s="18"/>
      <c r="W248" s="18"/>
      <c r="X248" s="2" t="str">
        <f>AllCurCo(Details!AQ247:AZ247)</f>
        <v/>
      </c>
      <c r="Y248" s="4">
        <f>SUM(SumTCL(D248:W248,$D$7:$W$7),Details!BB247)</f>
        <v>0</v>
      </c>
      <c r="Z248" s="4">
        <f>SUM(CurrGP(D248:W248,$D$7:$W$7),Details!BC247)</f>
        <v>0</v>
      </c>
      <c r="AA248" s="5">
        <f t="shared" si="15"/>
        <v>0</v>
      </c>
      <c r="AB248" s="4" t="str">
        <f>SRTSECOND(D248:W248,Details!AQ247:AZ247)</f>
        <v/>
      </c>
      <c r="AC248" s="4" t="e">
        <f>#REF!</f>
        <v>#REF!</v>
      </c>
      <c r="AD248" s="4" t="e">
        <f>#REF!</f>
        <v>#REF!</v>
      </c>
      <c r="AE248" s="5" t="e">
        <f t="shared" si="16"/>
        <v>#VALUE!</v>
      </c>
      <c r="AF248" s="4" t="e">
        <f t="shared" si="17"/>
        <v>#REF!</v>
      </c>
      <c r="AG248" s="4" t="e">
        <f t="shared" si="18"/>
        <v>#REF!</v>
      </c>
      <c r="AH248" s="5" t="e">
        <f t="shared" si="19"/>
        <v>#VALUE!</v>
      </c>
      <c r="AI248" s="6" t="e">
        <f>RemarksSecond(D248:W248,Details!AQ247:AZ247,#REF!,AH248,$D$5:$W$5)</f>
        <v>#VALUE!</v>
      </c>
    </row>
    <row r="249" spans="1:35" ht="15" customHeight="1" x14ac:dyDescent="0.35">
      <c r="A249" s="1">
        <v>242</v>
      </c>
      <c r="B249" s="3" t="str">
        <f>PROPER(Details!B249)</f>
        <v>Azorji, Okechi Victor</v>
      </c>
      <c r="C249" s="3" t="str">
        <f>T(Details!C249)</f>
        <v>CMP/20/112115</v>
      </c>
      <c r="D249" s="18"/>
      <c r="E249" s="18"/>
      <c r="F249" s="18"/>
      <c r="G249" s="18"/>
      <c r="H249" s="18"/>
      <c r="I249" s="18"/>
      <c r="J249" s="18"/>
      <c r="K249" s="18"/>
      <c r="L249" s="18"/>
      <c r="M249" s="18"/>
      <c r="N249" s="18"/>
      <c r="O249" s="18"/>
      <c r="P249" s="18"/>
      <c r="Q249" s="18"/>
      <c r="R249" s="18"/>
      <c r="S249" s="18"/>
      <c r="T249" s="18"/>
      <c r="U249" s="18"/>
      <c r="V249" s="18"/>
      <c r="W249" s="18"/>
      <c r="X249" s="2" t="str">
        <f>AllCurCo(Details!AQ248:AZ248)</f>
        <v/>
      </c>
      <c r="Y249" s="4">
        <f>SUM(SumTCL(D249:W249,$D$7:$W$7),Details!BB248)</f>
        <v>0</v>
      </c>
      <c r="Z249" s="4">
        <f>SUM(CurrGP(D249:W249,$D$7:$W$7),Details!BC248)</f>
        <v>0</v>
      </c>
      <c r="AA249" s="5">
        <f t="shared" si="15"/>
        <v>0</v>
      </c>
      <c r="AB249" s="4" t="str">
        <f>SRTSECOND(D249:W249,Details!AQ248:AZ248)</f>
        <v/>
      </c>
      <c r="AC249" s="4" t="e">
        <f>#REF!</f>
        <v>#REF!</v>
      </c>
      <c r="AD249" s="4" t="e">
        <f>#REF!</f>
        <v>#REF!</v>
      </c>
      <c r="AE249" s="5" t="e">
        <f t="shared" si="16"/>
        <v>#VALUE!</v>
      </c>
      <c r="AF249" s="4" t="e">
        <f t="shared" si="17"/>
        <v>#REF!</v>
      </c>
      <c r="AG249" s="4" t="e">
        <f t="shared" si="18"/>
        <v>#REF!</v>
      </c>
      <c r="AH249" s="5" t="e">
        <f t="shared" si="19"/>
        <v>#VALUE!</v>
      </c>
      <c r="AI249" s="6" t="e">
        <f>RemarksSecond(D249:W249,Details!AQ248:AZ248,#REF!,AH249,$D$5:$W$5)</f>
        <v>#VALUE!</v>
      </c>
    </row>
    <row r="250" spans="1:35" ht="15" customHeight="1" x14ac:dyDescent="0.35">
      <c r="A250" s="1">
        <v>243</v>
      </c>
      <c r="B250" s="3" t="str">
        <f>PROPER(Details!B250)</f>
        <v>Ibeh, Chidera Emmanuel</v>
      </c>
      <c r="C250" s="3" t="str">
        <f>T(Details!C250)</f>
        <v>CMP/20/112123</v>
      </c>
      <c r="D250" s="18"/>
      <c r="E250" s="18"/>
      <c r="F250" s="18"/>
      <c r="G250" s="18"/>
      <c r="H250" s="18"/>
      <c r="I250" s="18"/>
      <c r="J250" s="18"/>
      <c r="K250" s="18"/>
      <c r="L250" s="18"/>
      <c r="M250" s="18"/>
      <c r="N250" s="18"/>
      <c r="O250" s="18"/>
      <c r="P250" s="18"/>
      <c r="Q250" s="18"/>
      <c r="R250" s="18"/>
      <c r="S250" s="18"/>
      <c r="T250" s="18"/>
      <c r="U250" s="18"/>
      <c r="V250" s="18"/>
      <c r="W250" s="18"/>
      <c r="X250" s="2" t="str">
        <f>AllCurCo(Details!AQ249:AZ249)</f>
        <v/>
      </c>
      <c r="Y250" s="4">
        <f>SUM(SumTCL(D250:W250,$D$7:$W$7),Details!BB249)</f>
        <v>0</v>
      </c>
      <c r="Z250" s="4">
        <f>SUM(CurrGP(D250:W250,$D$7:$W$7),Details!BC249)</f>
        <v>0</v>
      </c>
      <c r="AA250" s="5">
        <f t="shared" si="15"/>
        <v>0</v>
      </c>
      <c r="AB250" s="4" t="str">
        <f>SRTSECOND(D250:W250,Details!AQ249:AZ249)</f>
        <v/>
      </c>
      <c r="AC250" s="4" t="e">
        <f>#REF!</f>
        <v>#REF!</v>
      </c>
      <c r="AD250" s="4" t="e">
        <f>#REF!</f>
        <v>#REF!</v>
      </c>
      <c r="AE250" s="5" t="e">
        <f t="shared" si="16"/>
        <v>#VALUE!</v>
      </c>
      <c r="AF250" s="4" t="e">
        <f t="shared" si="17"/>
        <v>#REF!</v>
      </c>
      <c r="AG250" s="4" t="e">
        <f t="shared" si="18"/>
        <v>#REF!</v>
      </c>
      <c r="AH250" s="5" t="e">
        <f t="shared" si="19"/>
        <v>#VALUE!</v>
      </c>
      <c r="AI250" s="6" t="e">
        <f>RemarksSecond(D250:W250,Details!AQ249:AZ249,#REF!,AH250,$D$5:$W$5)</f>
        <v>#VALUE!</v>
      </c>
    </row>
    <row r="251" spans="1:35" ht="15" customHeight="1" x14ac:dyDescent="0.35">
      <c r="A251" s="1">
        <v>244</v>
      </c>
      <c r="B251" s="3" t="str">
        <f>PROPER(Details!B251)</f>
        <v>Eze, Emmanuel Chigaemezu</v>
      </c>
      <c r="C251" s="3" t="str">
        <f>T(Details!C251)</f>
        <v>CMP/20/112136</v>
      </c>
      <c r="D251" s="18"/>
      <c r="E251" s="18"/>
      <c r="F251" s="18"/>
      <c r="G251" s="18"/>
      <c r="H251" s="18"/>
      <c r="I251" s="18"/>
      <c r="J251" s="18"/>
      <c r="K251" s="18"/>
      <c r="L251" s="18"/>
      <c r="M251" s="18"/>
      <c r="N251" s="18"/>
      <c r="O251" s="18"/>
      <c r="P251" s="18"/>
      <c r="Q251" s="18"/>
      <c r="R251" s="18"/>
      <c r="S251" s="18"/>
      <c r="T251" s="18"/>
      <c r="U251" s="18"/>
      <c r="V251" s="18"/>
      <c r="W251" s="18"/>
      <c r="X251" s="2" t="str">
        <f>AllCurCo(Details!AQ250:AZ250)</f>
        <v/>
      </c>
      <c r="Y251" s="4">
        <f>SUM(SumTCL(D251:W251,$D$7:$W$7),Details!BB250)</f>
        <v>0</v>
      </c>
      <c r="Z251" s="4">
        <f>SUM(CurrGP(D251:W251,$D$7:$W$7),Details!BC250)</f>
        <v>0</v>
      </c>
      <c r="AA251" s="5">
        <f t="shared" si="15"/>
        <v>0</v>
      </c>
      <c r="AB251" s="4" t="str">
        <f>SRTSECOND(D251:W251,Details!AQ250:AZ250)</f>
        <v/>
      </c>
      <c r="AC251" s="4" t="e">
        <f>#REF!</f>
        <v>#REF!</v>
      </c>
      <c r="AD251" s="4" t="e">
        <f>#REF!</f>
        <v>#REF!</v>
      </c>
      <c r="AE251" s="5" t="e">
        <f t="shared" si="16"/>
        <v>#VALUE!</v>
      </c>
      <c r="AF251" s="4" t="e">
        <f t="shared" si="17"/>
        <v>#REF!</v>
      </c>
      <c r="AG251" s="4" t="e">
        <f t="shared" si="18"/>
        <v>#REF!</v>
      </c>
      <c r="AH251" s="5" t="e">
        <f t="shared" si="19"/>
        <v>#VALUE!</v>
      </c>
      <c r="AI251" s="6" t="e">
        <f>RemarksSecond(D251:W251,Details!AQ250:AZ250,#REF!,AH251,$D$5:$W$5)</f>
        <v>#VALUE!</v>
      </c>
    </row>
    <row r="252" spans="1:35" ht="15" customHeight="1" x14ac:dyDescent="0.35">
      <c r="A252" s="1">
        <v>245</v>
      </c>
      <c r="B252" s="3" t="str">
        <f>PROPER(Details!B252)</f>
        <v>Onwe, Ijeoma Francisca</v>
      </c>
      <c r="C252" s="3" t="str">
        <f>T(Details!C252)</f>
        <v>CMP/20/112145</v>
      </c>
      <c r="D252" s="18"/>
      <c r="E252" s="18"/>
      <c r="F252" s="18"/>
      <c r="G252" s="18"/>
      <c r="H252" s="18"/>
      <c r="I252" s="18"/>
      <c r="J252" s="18"/>
      <c r="K252" s="18"/>
      <c r="L252" s="18"/>
      <c r="M252" s="18"/>
      <c r="N252" s="18"/>
      <c r="O252" s="18"/>
      <c r="P252" s="18"/>
      <c r="Q252" s="18"/>
      <c r="R252" s="18"/>
      <c r="S252" s="18"/>
      <c r="T252" s="18"/>
      <c r="U252" s="18"/>
      <c r="V252" s="18"/>
      <c r="W252" s="18"/>
      <c r="X252" s="2" t="str">
        <f>AllCurCo(Details!AQ251:AZ251)</f>
        <v/>
      </c>
      <c r="Y252" s="4">
        <f>SUM(SumTCL(D252:W252,$D$7:$W$7),Details!BB251)</f>
        <v>0</v>
      </c>
      <c r="Z252" s="4">
        <f>SUM(CurrGP(D252:W252,$D$7:$W$7),Details!BC251)</f>
        <v>0</v>
      </c>
      <c r="AA252" s="5">
        <f t="shared" si="15"/>
        <v>0</v>
      </c>
      <c r="AB252" s="4" t="str">
        <f>SRTSECOND(D252:W252,Details!AQ251:AZ251)</f>
        <v/>
      </c>
      <c r="AC252" s="4" t="e">
        <f>#REF!</f>
        <v>#REF!</v>
      </c>
      <c r="AD252" s="4" t="e">
        <f>#REF!</f>
        <v>#REF!</v>
      </c>
      <c r="AE252" s="5" t="e">
        <f t="shared" si="16"/>
        <v>#VALUE!</v>
      </c>
      <c r="AF252" s="4" t="e">
        <f t="shared" si="17"/>
        <v>#REF!</v>
      </c>
      <c r="AG252" s="4" t="e">
        <f t="shared" si="18"/>
        <v>#REF!</v>
      </c>
      <c r="AH252" s="5" t="e">
        <f t="shared" si="19"/>
        <v>#VALUE!</v>
      </c>
      <c r="AI252" s="6" t="e">
        <f>RemarksSecond(D252:W252,Details!AQ251:AZ251,#REF!,AH252,$D$5:$W$5)</f>
        <v>#VALUE!</v>
      </c>
    </row>
    <row r="253" spans="1:35" ht="15" customHeight="1" x14ac:dyDescent="0.35">
      <c r="A253" s="1">
        <v>246</v>
      </c>
      <c r="B253" s="3" t="str">
        <f>PROPER(Details!B253)</f>
        <v>Adibe, Patience Chinemelum</v>
      </c>
      <c r="C253" s="3" t="str">
        <f>T(Details!C253)</f>
        <v>CMP/20/112158</v>
      </c>
      <c r="D253" s="18"/>
      <c r="E253" s="18"/>
      <c r="F253" s="18"/>
      <c r="G253" s="18"/>
      <c r="H253" s="18"/>
      <c r="I253" s="18"/>
      <c r="J253" s="18"/>
      <c r="K253" s="18"/>
      <c r="L253" s="18"/>
      <c r="M253" s="18"/>
      <c r="N253" s="18"/>
      <c r="O253" s="18"/>
      <c r="P253" s="18"/>
      <c r="Q253" s="18"/>
      <c r="R253" s="18"/>
      <c r="S253" s="18"/>
      <c r="T253" s="18"/>
      <c r="U253" s="18"/>
      <c r="V253" s="18"/>
      <c r="W253" s="18"/>
      <c r="X253" s="2" t="str">
        <f>AllCurCo(Details!AQ252:AZ252)</f>
        <v/>
      </c>
      <c r="Y253" s="4">
        <f>SUM(SumTCL(D253:W253,$D$7:$W$7),Details!BB252)</f>
        <v>0</v>
      </c>
      <c r="Z253" s="4">
        <f>SUM(CurrGP(D253:W253,$D$7:$W$7),Details!BC252)</f>
        <v>0</v>
      </c>
      <c r="AA253" s="5">
        <f t="shared" si="15"/>
        <v>0</v>
      </c>
      <c r="AB253" s="4" t="str">
        <f>SRTSECOND(D253:W253,Details!AQ252:AZ252)</f>
        <v/>
      </c>
      <c r="AC253" s="4" t="e">
        <f>#REF!</f>
        <v>#REF!</v>
      </c>
      <c r="AD253" s="4" t="e">
        <f>#REF!</f>
        <v>#REF!</v>
      </c>
      <c r="AE253" s="5" t="e">
        <f t="shared" si="16"/>
        <v>#VALUE!</v>
      </c>
      <c r="AF253" s="4" t="e">
        <f t="shared" si="17"/>
        <v>#REF!</v>
      </c>
      <c r="AG253" s="4" t="e">
        <f t="shared" si="18"/>
        <v>#REF!</v>
      </c>
      <c r="AH253" s="5" t="e">
        <f t="shared" si="19"/>
        <v>#VALUE!</v>
      </c>
      <c r="AI253" s="6" t="e">
        <f>RemarksSecond(D253:W253,Details!AQ252:AZ252,#REF!,AH253,$D$5:$W$5)</f>
        <v>#VALUE!</v>
      </c>
    </row>
    <row r="254" spans="1:35" ht="15" customHeight="1" x14ac:dyDescent="0.35">
      <c r="A254" s="1">
        <v>247</v>
      </c>
      <c r="B254" s="3" t="str">
        <f>PROPER(Details!B254)</f>
        <v xml:space="preserve">Ugochukwu, Clinton </v>
      </c>
      <c r="C254" s="3" t="str">
        <f>T(Details!C254)</f>
        <v>CMP/20/112185</v>
      </c>
      <c r="D254" s="18"/>
      <c r="E254" s="18"/>
      <c r="F254" s="18"/>
      <c r="G254" s="18"/>
      <c r="H254" s="18"/>
      <c r="I254" s="18"/>
      <c r="J254" s="18"/>
      <c r="K254" s="18"/>
      <c r="L254" s="18"/>
      <c r="M254" s="18"/>
      <c r="N254" s="18"/>
      <c r="O254" s="18"/>
      <c r="P254" s="18"/>
      <c r="Q254" s="18"/>
      <c r="R254" s="18"/>
      <c r="S254" s="18"/>
      <c r="T254" s="18"/>
      <c r="U254" s="18"/>
      <c r="V254" s="18"/>
      <c r="W254" s="18"/>
      <c r="X254" s="2" t="str">
        <f>AllCurCo(Details!AQ253:AZ253)</f>
        <v/>
      </c>
      <c r="Y254" s="4">
        <f>SUM(SumTCL(D254:W254,$D$7:$W$7),Details!BB253)</f>
        <v>0</v>
      </c>
      <c r="Z254" s="4">
        <f>SUM(CurrGP(D254:W254,$D$7:$W$7),Details!BC253)</f>
        <v>0</v>
      </c>
      <c r="AA254" s="5">
        <f t="shared" si="15"/>
        <v>0</v>
      </c>
      <c r="AB254" s="4" t="str">
        <f>SRTSECOND(D254:W254,Details!AQ253:AZ253)</f>
        <v/>
      </c>
      <c r="AC254" s="4" t="e">
        <f>#REF!</f>
        <v>#REF!</v>
      </c>
      <c r="AD254" s="4" t="e">
        <f>#REF!</f>
        <v>#REF!</v>
      </c>
      <c r="AE254" s="5" t="e">
        <f t="shared" si="16"/>
        <v>#VALUE!</v>
      </c>
      <c r="AF254" s="4" t="e">
        <f t="shared" si="17"/>
        <v>#REF!</v>
      </c>
      <c r="AG254" s="4" t="e">
        <f t="shared" si="18"/>
        <v>#REF!</v>
      </c>
      <c r="AH254" s="5" t="e">
        <f t="shared" si="19"/>
        <v>#VALUE!</v>
      </c>
      <c r="AI254" s="6" t="e">
        <f>RemarksSecond(D254:W254,Details!AQ253:AZ253,#REF!,AH254,$D$5:$W$5)</f>
        <v>#VALUE!</v>
      </c>
    </row>
    <row r="255" spans="1:35" ht="15" customHeight="1" x14ac:dyDescent="0.35">
      <c r="A255" s="1">
        <v>248</v>
      </c>
      <c r="B255" s="3" t="str">
        <f>PROPER(Details!B255)</f>
        <v>Emmanuel, Wisdom Chijindu</v>
      </c>
      <c r="C255" s="3" t="str">
        <f>T(Details!C255)</f>
        <v>CMP/20/112189</v>
      </c>
      <c r="D255" s="18"/>
      <c r="E255" s="18"/>
      <c r="F255" s="18"/>
      <c r="G255" s="18"/>
      <c r="H255" s="18"/>
      <c r="I255" s="18"/>
      <c r="J255" s="18"/>
      <c r="K255" s="18"/>
      <c r="L255" s="18"/>
      <c r="M255" s="18"/>
      <c r="N255" s="18"/>
      <c r="O255" s="18"/>
      <c r="P255" s="18"/>
      <c r="Q255" s="18"/>
      <c r="R255" s="18"/>
      <c r="S255" s="18"/>
      <c r="T255" s="18"/>
      <c r="U255" s="18"/>
      <c r="V255" s="18"/>
      <c r="W255" s="18"/>
      <c r="X255" s="2" t="str">
        <f>AllCurCo(Details!AQ254:AZ254)</f>
        <v/>
      </c>
      <c r="Y255" s="4">
        <f>SUM(SumTCL(D255:W255,$D$7:$W$7),Details!BB254)</f>
        <v>0</v>
      </c>
      <c r="Z255" s="4">
        <f>SUM(CurrGP(D255:W255,$D$7:$W$7),Details!BC254)</f>
        <v>0</v>
      </c>
      <c r="AA255" s="5">
        <f t="shared" si="15"/>
        <v>0</v>
      </c>
      <c r="AB255" s="4" t="str">
        <f>SRTSECOND(D255:W255,Details!AQ254:AZ254)</f>
        <v/>
      </c>
      <c r="AC255" s="4" t="e">
        <f>#REF!</f>
        <v>#REF!</v>
      </c>
      <c r="AD255" s="4" t="e">
        <f>#REF!</f>
        <v>#REF!</v>
      </c>
      <c r="AE255" s="5" t="e">
        <f t="shared" si="16"/>
        <v>#VALUE!</v>
      </c>
      <c r="AF255" s="4" t="e">
        <f t="shared" si="17"/>
        <v>#REF!</v>
      </c>
      <c r="AG255" s="4" t="e">
        <f t="shared" si="18"/>
        <v>#REF!</v>
      </c>
      <c r="AH255" s="5" t="e">
        <f t="shared" si="19"/>
        <v>#VALUE!</v>
      </c>
      <c r="AI255" s="6" t="e">
        <f>RemarksSecond(D255:W255,Details!AQ254:AZ254,#REF!,AH255,$D$5:$W$5)</f>
        <v>#VALUE!</v>
      </c>
    </row>
    <row r="256" spans="1:35" ht="15" customHeight="1" x14ac:dyDescent="0.35">
      <c r="A256" s="1">
        <v>249</v>
      </c>
      <c r="B256" s="3" t="str">
        <f>PROPER(Details!B256)</f>
        <v>Amaechi, Chigozie Christian</v>
      </c>
      <c r="C256" s="3" t="str">
        <f>T(Details!C256)</f>
        <v>CMP/20/112206</v>
      </c>
      <c r="D256" s="18"/>
      <c r="E256" s="18"/>
      <c r="F256" s="18"/>
      <c r="G256" s="18"/>
      <c r="H256" s="18"/>
      <c r="I256" s="18"/>
      <c r="J256" s="18"/>
      <c r="K256" s="18"/>
      <c r="L256" s="18"/>
      <c r="M256" s="18"/>
      <c r="N256" s="18"/>
      <c r="O256" s="18"/>
      <c r="P256" s="18"/>
      <c r="Q256" s="18"/>
      <c r="R256" s="18"/>
      <c r="S256" s="18"/>
      <c r="T256" s="18"/>
      <c r="U256" s="18"/>
      <c r="V256" s="18"/>
      <c r="W256" s="18"/>
      <c r="X256" s="2" t="str">
        <f>AllCurCo(Details!AQ255:AZ255)</f>
        <v/>
      </c>
      <c r="Y256" s="4">
        <f>SUM(SumTCL(D256:W256,$D$7:$W$7),Details!BB255)</f>
        <v>0</v>
      </c>
      <c r="Z256" s="4">
        <f>SUM(CurrGP(D256:W256,$D$7:$W$7),Details!BC255)</f>
        <v>0</v>
      </c>
      <c r="AA256" s="5">
        <f t="shared" si="15"/>
        <v>0</v>
      </c>
      <c r="AB256" s="4" t="str">
        <f>SRTSECOND(D256:W256,Details!AQ255:AZ255)</f>
        <v/>
      </c>
      <c r="AC256" s="4" t="e">
        <f>#REF!</f>
        <v>#REF!</v>
      </c>
      <c r="AD256" s="4" t="e">
        <f>#REF!</f>
        <v>#REF!</v>
      </c>
      <c r="AE256" s="5" t="e">
        <f t="shared" si="16"/>
        <v>#VALUE!</v>
      </c>
      <c r="AF256" s="4" t="e">
        <f t="shared" si="17"/>
        <v>#REF!</v>
      </c>
      <c r="AG256" s="4" t="e">
        <f t="shared" si="18"/>
        <v>#REF!</v>
      </c>
      <c r="AH256" s="5" t="e">
        <f t="shared" si="19"/>
        <v>#VALUE!</v>
      </c>
      <c r="AI256" s="6" t="e">
        <f>RemarksSecond(D256:W256,Details!AQ255:AZ255,#REF!,AH256,$D$5:$W$5)</f>
        <v>#VALUE!</v>
      </c>
    </row>
    <row r="257" spans="1:35" ht="15" customHeight="1" x14ac:dyDescent="0.35">
      <c r="A257" s="1">
        <v>250</v>
      </c>
      <c r="B257" s="3" t="str">
        <f>PROPER(Details!B257)</f>
        <v>Eleje, Desmond Ndubuisi</v>
      </c>
      <c r="C257" s="3" t="str">
        <f>T(Details!C257)</f>
        <v>CMP/20/112221</v>
      </c>
      <c r="D257" s="18"/>
      <c r="E257" s="18"/>
      <c r="F257" s="18"/>
      <c r="G257" s="18"/>
      <c r="H257" s="18"/>
      <c r="I257" s="18"/>
      <c r="J257" s="18"/>
      <c r="K257" s="18"/>
      <c r="L257" s="18"/>
      <c r="M257" s="18"/>
      <c r="N257" s="18"/>
      <c r="O257" s="18"/>
      <c r="P257" s="18"/>
      <c r="Q257" s="18"/>
      <c r="R257" s="18"/>
      <c r="S257" s="18"/>
      <c r="T257" s="18"/>
      <c r="U257" s="18"/>
      <c r="V257" s="18"/>
      <c r="W257" s="18"/>
      <c r="X257" s="2" t="str">
        <f>AllCurCo(Details!AQ256:AZ256)</f>
        <v/>
      </c>
      <c r="Y257" s="4">
        <f>SUM(SumTCL(D257:W257,$D$7:$W$7),Details!BB256)</f>
        <v>0</v>
      </c>
      <c r="Z257" s="4">
        <f>SUM(CurrGP(D257:W257,$D$7:$W$7),Details!BC256)</f>
        <v>0</v>
      </c>
      <c r="AA257" s="5">
        <f t="shared" si="15"/>
        <v>0</v>
      </c>
      <c r="AB257" s="4" t="str">
        <f>SRTSECOND(D257:W257,Details!AQ256:AZ256)</f>
        <v/>
      </c>
      <c r="AC257" s="4" t="e">
        <f>#REF!</f>
        <v>#REF!</v>
      </c>
      <c r="AD257" s="4" t="e">
        <f>#REF!</f>
        <v>#REF!</v>
      </c>
      <c r="AE257" s="5" t="e">
        <f t="shared" si="16"/>
        <v>#VALUE!</v>
      </c>
      <c r="AF257" s="4" t="e">
        <f t="shared" si="17"/>
        <v>#REF!</v>
      </c>
      <c r="AG257" s="4" t="e">
        <f t="shared" si="18"/>
        <v>#REF!</v>
      </c>
      <c r="AH257" s="5" t="e">
        <f t="shared" si="19"/>
        <v>#VALUE!</v>
      </c>
      <c r="AI257" s="6" t="e">
        <f>RemarksSecond(D257:W257,Details!AQ256:AZ256,#REF!,AH257,$D$5:$W$5)</f>
        <v>#VALUE!</v>
      </c>
    </row>
    <row r="258" spans="1:35" ht="15" customHeight="1" x14ac:dyDescent="0.35">
      <c r="A258" s="1">
        <v>251</v>
      </c>
      <c r="B258" s="3" t="str">
        <f>PROPER(Details!B258)</f>
        <v>Elechi, Benneth Ibezimako</v>
      </c>
      <c r="C258" s="3" t="str">
        <f>T(Details!C258)</f>
        <v>CMP/20/112232</v>
      </c>
      <c r="D258" s="18"/>
      <c r="E258" s="18"/>
      <c r="F258" s="18"/>
      <c r="G258" s="18"/>
      <c r="H258" s="18"/>
      <c r="I258" s="18"/>
      <c r="J258" s="18"/>
      <c r="K258" s="18"/>
      <c r="L258" s="18"/>
      <c r="M258" s="18"/>
      <c r="N258" s="18"/>
      <c r="O258" s="18"/>
      <c r="P258" s="18"/>
      <c r="Q258" s="18"/>
      <c r="R258" s="18"/>
      <c r="S258" s="18"/>
      <c r="T258" s="18"/>
      <c r="U258" s="18"/>
      <c r="V258" s="18"/>
      <c r="W258" s="18"/>
      <c r="X258" s="2" t="str">
        <f>AllCurCo(Details!AQ257:AZ257)</f>
        <v/>
      </c>
      <c r="Y258" s="4">
        <f>SUM(SumTCL(D258:W258,$D$7:$W$7),Details!BB257)</f>
        <v>0</v>
      </c>
      <c r="Z258" s="4">
        <f>SUM(CurrGP(D258:W258,$D$7:$W$7),Details!BC257)</f>
        <v>0</v>
      </c>
      <c r="AA258" s="5">
        <f t="shared" si="15"/>
        <v>0</v>
      </c>
      <c r="AB258" s="4" t="str">
        <f>SRTSECOND(D258:W258,Details!AQ257:AZ257)</f>
        <v/>
      </c>
      <c r="AC258" s="4" t="e">
        <f>#REF!</f>
        <v>#REF!</v>
      </c>
      <c r="AD258" s="4" t="e">
        <f>#REF!</f>
        <v>#REF!</v>
      </c>
      <c r="AE258" s="5" t="e">
        <f t="shared" si="16"/>
        <v>#VALUE!</v>
      </c>
      <c r="AF258" s="4" t="e">
        <f t="shared" si="17"/>
        <v>#REF!</v>
      </c>
      <c r="AG258" s="4" t="e">
        <f t="shared" si="18"/>
        <v>#REF!</v>
      </c>
      <c r="AH258" s="5" t="e">
        <f t="shared" si="19"/>
        <v>#VALUE!</v>
      </c>
      <c r="AI258" s="6" t="e">
        <f>RemarksSecond(D258:W258,Details!AQ257:AZ257,#REF!,AH258,$D$5:$W$5)</f>
        <v>#VALUE!</v>
      </c>
    </row>
    <row r="259" spans="1:35" ht="15" customHeight="1" x14ac:dyDescent="0.35">
      <c r="A259" s="1">
        <v>252</v>
      </c>
      <c r="B259" s="3" t="str">
        <f>PROPER(Details!B259)</f>
        <v>Divine, Dandy Dandy</v>
      </c>
      <c r="C259" s="3" t="str">
        <f>T(Details!C259)</f>
        <v>CMP/20/112254</v>
      </c>
      <c r="D259" s="18"/>
      <c r="E259" s="18"/>
      <c r="F259" s="18"/>
      <c r="G259" s="18"/>
      <c r="H259" s="18"/>
      <c r="I259" s="18"/>
      <c r="J259" s="18"/>
      <c r="K259" s="18"/>
      <c r="L259" s="18"/>
      <c r="M259" s="18"/>
      <c r="N259" s="18"/>
      <c r="O259" s="18"/>
      <c r="P259" s="18"/>
      <c r="Q259" s="18"/>
      <c r="R259" s="18"/>
      <c r="S259" s="18"/>
      <c r="T259" s="18"/>
      <c r="U259" s="18"/>
      <c r="V259" s="18"/>
      <c r="W259" s="18"/>
      <c r="X259" s="2" t="str">
        <f>AllCurCo(Details!AQ258:AZ258)</f>
        <v/>
      </c>
      <c r="Y259" s="4">
        <f>SUM(SumTCL(D259:W259,$D$7:$W$7),Details!BB258)</f>
        <v>0</v>
      </c>
      <c r="Z259" s="4">
        <f>SUM(CurrGP(D259:W259,$D$7:$W$7),Details!BC258)</f>
        <v>0</v>
      </c>
      <c r="AA259" s="5">
        <f t="shared" si="15"/>
        <v>0</v>
      </c>
      <c r="AB259" s="4" t="str">
        <f>SRTSECOND(D259:W259,Details!AQ258:AZ258)</f>
        <v/>
      </c>
      <c r="AC259" s="4" t="e">
        <f>#REF!</f>
        <v>#REF!</v>
      </c>
      <c r="AD259" s="4" t="e">
        <f>#REF!</f>
        <v>#REF!</v>
      </c>
      <c r="AE259" s="5" t="e">
        <f t="shared" si="16"/>
        <v>#VALUE!</v>
      </c>
      <c r="AF259" s="4" t="e">
        <f t="shared" si="17"/>
        <v>#REF!</v>
      </c>
      <c r="AG259" s="4" t="e">
        <f t="shared" si="18"/>
        <v>#REF!</v>
      </c>
      <c r="AH259" s="5" t="e">
        <f t="shared" si="19"/>
        <v>#VALUE!</v>
      </c>
      <c r="AI259" s="6" t="e">
        <f>RemarksSecond(D259:W259,Details!AQ258:AZ258,#REF!,AH259,$D$5:$W$5)</f>
        <v>#VALUE!</v>
      </c>
    </row>
    <row r="260" spans="1:35" ht="15" customHeight="1" x14ac:dyDescent="0.35">
      <c r="A260" s="1">
        <v>253</v>
      </c>
      <c r="B260" s="3" t="str">
        <f>PROPER(Details!B260)</f>
        <v>Iroakazi, Wisdom Nmesoma</v>
      </c>
      <c r="C260" s="3" t="str">
        <f>T(Details!C260)</f>
        <v>CMP/20/112256</v>
      </c>
      <c r="D260" s="18"/>
      <c r="E260" s="18"/>
      <c r="F260" s="18"/>
      <c r="G260" s="18"/>
      <c r="H260" s="18"/>
      <c r="I260" s="18"/>
      <c r="J260" s="18"/>
      <c r="K260" s="18"/>
      <c r="L260" s="18"/>
      <c r="M260" s="18"/>
      <c r="N260" s="18"/>
      <c r="O260" s="18"/>
      <c r="P260" s="18"/>
      <c r="Q260" s="18"/>
      <c r="R260" s="18"/>
      <c r="S260" s="18"/>
      <c r="T260" s="18"/>
      <c r="U260" s="18"/>
      <c r="V260" s="18"/>
      <c r="W260" s="18"/>
      <c r="X260" s="2" t="str">
        <f>AllCurCo(Details!AQ259:AZ259)</f>
        <v/>
      </c>
      <c r="Y260" s="4">
        <f>SUM(SumTCL(D260:W260,$D$7:$W$7),Details!BB259)</f>
        <v>0</v>
      </c>
      <c r="Z260" s="4">
        <f>SUM(CurrGP(D260:W260,$D$7:$W$7),Details!BC259)</f>
        <v>0</v>
      </c>
      <c r="AA260" s="5">
        <f t="shared" si="15"/>
        <v>0</v>
      </c>
      <c r="AB260" s="4" t="str">
        <f>SRTSECOND(D260:W260,Details!AQ259:AZ259)</f>
        <v/>
      </c>
      <c r="AC260" s="4" t="e">
        <f>#REF!</f>
        <v>#REF!</v>
      </c>
      <c r="AD260" s="4" t="e">
        <f>#REF!</f>
        <v>#REF!</v>
      </c>
      <c r="AE260" s="5" t="e">
        <f t="shared" si="16"/>
        <v>#VALUE!</v>
      </c>
      <c r="AF260" s="4" t="e">
        <f t="shared" si="17"/>
        <v>#REF!</v>
      </c>
      <c r="AG260" s="4" t="e">
        <f t="shared" si="18"/>
        <v>#REF!</v>
      </c>
      <c r="AH260" s="5" t="e">
        <f t="shared" si="19"/>
        <v>#VALUE!</v>
      </c>
      <c r="AI260" s="6" t="e">
        <f>RemarksSecond(D260:W260,Details!AQ259:AZ259,#REF!,AH260,$D$5:$W$5)</f>
        <v>#VALUE!</v>
      </c>
    </row>
    <row r="261" spans="1:35" ht="15" customHeight="1" x14ac:dyDescent="0.35">
      <c r="A261" s="1">
        <v>254</v>
      </c>
      <c r="B261" s="3" t="str">
        <f>PROPER(Details!B261)</f>
        <v>Ugwubujor, Obinna Kingsley</v>
      </c>
      <c r="C261" s="3" t="str">
        <f>T(Details!C261)</f>
        <v>CMP/20/112263</v>
      </c>
      <c r="D261" s="18"/>
      <c r="E261" s="18"/>
      <c r="F261" s="18"/>
      <c r="G261" s="18"/>
      <c r="H261" s="18"/>
      <c r="I261" s="18"/>
      <c r="J261" s="18"/>
      <c r="K261" s="18"/>
      <c r="L261" s="18"/>
      <c r="M261" s="18"/>
      <c r="N261" s="18"/>
      <c r="O261" s="18"/>
      <c r="P261" s="18"/>
      <c r="Q261" s="18"/>
      <c r="R261" s="18"/>
      <c r="S261" s="18"/>
      <c r="T261" s="18"/>
      <c r="U261" s="18"/>
      <c r="V261" s="18"/>
      <c r="W261" s="18"/>
      <c r="X261" s="2" t="str">
        <f>AllCurCo(Details!AQ260:AZ260)</f>
        <v/>
      </c>
      <c r="Y261" s="4">
        <f>SUM(SumTCL(D261:W261,$D$7:$W$7),Details!BB260)</f>
        <v>0</v>
      </c>
      <c r="Z261" s="4">
        <f>SUM(CurrGP(D261:W261,$D$7:$W$7),Details!BC260)</f>
        <v>0</v>
      </c>
      <c r="AA261" s="5">
        <f t="shared" si="15"/>
        <v>0</v>
      </c>
      <c r="AB261" s="4" t="str">
        <f>SRTSECOND(D261:W261,Details!AQ260:AZ260)</f>
        <v/>
      </c>
      <c r="AC261" s="4" t="e">
        <f>#REF!</f>
        <v>#REF!</v>
      </c>
      <c r="AD261" s="4" t="e">
        <f>#REF!</f>
        <v>#REF!</v>
      </c>
      <c r="AE261" s="5" t="e">
        <f t="shared" si="16"/>
        <v>#VALUE!</v>
      </c>
      <c r="AF261" s="4" t="e">
        <f t="shared" si="17"/>
        <v>#REF!</v>
      </c>
      <c r="AG261" s="4" t="e">
        <f t="shared" si="18"/>
        <v>#REF!</v>
      </c>
      <c r="AH261" s="5" t="e">
        <f t="shared" si="19"/>
        <v>#VALUE!</v>
      </c>
      <c r="AI261" s="6" t="e">
        <f>RemarksSecond(D261:W261,Details!AQ260:AZ260,#REF!,AH261,$D$5:$W$5)</f>
        <v>#VALUE!</v>
      </c>
    </row>
    <row r="262" spans="1:35" ht="15" customHeight="1" x14ac:dyDescent="0.35">
      <c r="A262" s="1">
        <v>255</v>
      </c>
      <c r="B262" s="3" t="str">
        <f>PROPER(Details!B262)</f>
        <v>Ihemadu, Grace Nzubechi</v>
      </c>
      <c r="C262" s="3" t="str">
        <f>T(Details!C262)</f>
        <v>CMP/20/112276</v>
      </c>
      <c r="D262" s="18"/>
      <c r="E262" s="18"/>
      <c r="F262" s="18"/>
      <c r="G262" s="18"/>
      <c r="H262" s="18"/>
      <c r="I262" s="18"/>
      <c r="J262" s="18"/>
      <c r="K262" s="18"/>
      <c r="L262" s="18"/>
      <c r="M262" s="18"/>
      <c r="N262" s="18"/>
      <c r="O262" s="18"/>
      <c r="P262" s="18"/>
      <c r="Q262" s="18"/>
      <c r="R262" s="18"/>
      <c r="S262" s="18"/>
      <c r="T262" s="18"/>
      <c r="U262" s="18"/>
      <c r="V262" s="18"/>
      <c r="W262" s="18"/>
      <c r="X262" s="2" t="str">
        <f>AllCurCo(Details!AQ261:AZ261)</f>
        <v/>
      </c>
      <c r="Y262" s="4">
        <f>SUM(SumTCL(D262:W262,$D$7:$W$7),Details!BB261)</f>
        <v>0</v>
      </c>
      <c r="Z262" s="4">
        <f>SUM(CurrGP(D262:W262,$D$7:$W$7),Details!BC261)</f>
        <v>0</v>
      </c>
      <c r="AA262" s="5">
        <f t="shared" si="15"/>
        <v>0</v>
      </c>
      <c r="AB262" s="4" t="str">
        <f>SRTSECOND(D262:W262,Details!AQ261:AZ261)</f>
        <v/>
      </c>
      <c r="AC262" s="4" t="e">
        <f>#REF!</f>
        <v>#REF!</v>
      </c>
      <c r="AD262" s="4" t="e">
        <f>#REF!</f>
        <v>#REF!</v>
      </c>
      <c r="AE262" s="5" t="e">
        <f t="shared" si="16"/>
        <v>#VALUE!</v>
      </c>
      <c r="AF262" s="4" t="e">
        <f t="shared" si="17"/>
        <v>#REF!</v>
      </c>
      <c r="AG262" s="4" t="e">
        <f t="shared" si="18"/>
        <v>#REF!</v>
      </c>
      <c r="AH262" s="5" t="e">
        <f t="shared" si="19"/>
        <v>#VALUE!</v>
      </c>
      <c r="AI262" s="6" t="e">
        <f>RemarksSecond(D262:W262,Details!AQ261:AZ261,#REF!,AH262,$D$5:$W$5)</f>
        <v>#VALUE!</v>
      </c>
    </row>
    <row r="263" spans="1:35" ht="15" customHeight="1" x14ac:dyDescent="0.35">
      <c r="A263" s="1">
        <v>256</v>
      </c>
      <c r="B263" s="3" t="str">
        <f>PROPER(Details!B263)</f>
        <v>Ogbonna, Chisom Prosper</v>
      </c>
      <c r="C263" s="3" t="str">
        <f>T(Details!C263)</f>
        <v>CMP/20/112277</v>
      </c>
      <c r="D263" s="18"/>
      <c r="E263" s="18"/>
      <c r="F263" s="18"/>
      <c r="G263" s="18"/>
      <c r="H263" s="18"/>
      <c r="I263" s="18"/>
      <c r="J263" s="18"/>
      <c r="K263" s="18"/>
      <c r="L263" s="18"/>
      <c r="M263" s="18"/>
      <c r="N263" s="18"/>
      <c r="O263" s="18"/>
      <c r="P263" s="18"/>
      <c r="Q263" s="18"/>
      <c r="R263" s="18"/>
      <c r="S263" s="18"/>
      <c r="T263" s="18"/>
      <c r="U263" s="18"/>
      <c r="V263" s="18"/>
      <c r="W263" s="18"/>
      <c r="X263" s="2" t="str">
        <f>AllCurCo(Details!AQ262:AZ262)</f>
        <v/>
      </c>
      <c r="Y263" s="4">
        <f>SUM(SumTCL(D263:W263,$D$7:$W$7),Details!BB262)</f>
        <v>0</v>
      </c>
      <c r="Z263" s="4">
        <f>SUM(CurrGP(D263:W263,$D$7:$W$7),Details!BC262)</f>
        <v>0</v>
      </c>
      <c r="AA263" s="5">
        <f t="shared" si="15"/>
        <v>0</v>
      </c>
      <c r="AB263" s="4" t="str">
        <f>SRTSECOND(D263:W263,Details!AQ262:AZ262)</f>
        <v/>
      </c>
      <c r="AC263" s="4" t="e">
        <f>#REF!</f>
        <v>#REF!</v>
      </c>
      <c r="AD263" s="4" t="e">
        <f>#REF!</f>
        <v>#REF!</v>
      </c>
      <c r="AE263" s="5" t="e">
        <f t="shared" si="16"/>
        <v>#VALUE!</v>
      </c>
      <c r="AF263" s="4" t="e">
        <f t="shared" si="17"/>
        <v>#REF!</v>
      </c>
      <c r="AG263" s="4" t="e">
        <f t="shared" si="18"/>
        <v>#REF!</v>
      </c>
      <c r="AH263" s="5" t="e">
        <f t="shared" si="19"/>
        <v>#VALUE!</v>
      </c>
      <c r="AI263" s="6" t="e">
        <f>RemarksSecond(D263:W263,Details!AQ262:AZ262,#REF!,AH263,$D$5:$W$5)</f>
        <v>#VALUE!</v>
      </c>
    </row>
    <row r="264" spans="1:35" ht="15" customHeight="1" x14ac:dyDescent="0.35">
      <c r="A264" s="1">
        <v>257</v>
      </c>
      <c r="B264" s="3" t="str">
        <f>PROPER(Details!B264)</f>
        <v>Stephen, Chukwuma Ali</v>
      </c>
      <c r="C264" s="3" t="str">
        <f>T(Details!C264)</f>
        <v>CMP/20/112278</v>
      </c>
      <c r="D264" s="18"/>
      <c r="E264" s="18"/>
      <c r="F264" s="18"/>
      <c r="G264" s="18"/>
      <c r="H264" s="18"/>
      <c r="I264" s="18"/>
      <c r="J264" s="18"/>
      <c r="K264" s="18"/>
      <c r="L264" s="18"/>
      <c r="M264" s="18"/>
      <c r="N264" s="18"/>
      <c r="O264" s="18"/>
      <c r="P264" s="18"/>
      <c r="Q264" s="18"/>
      <c r="R264" s="18"/>
      <c r="S264" s="18"/>
      <c r="T264" s="18"/>
      <c r="U264" s="18"/>
      <c r="V264" s="18"/>
      <c r="W264" s="18"/>
      <c r="X264" s="2" t="str">
        <f>AllCurCo(Details!AQ263:AZ263)</f>
        <v/>
      </c>
      <c r="Y264" s="4">
        <f>SUM(SumTCL(D264:W264,$D$7:$W$7),Details!BB263)</f>
        <v>0</v>
      </c>
      <c r="Z264" s="4">
        <f>SUM(CurrGP(D264:W264,$D$7:$W$7),Details!BC263)</f>
        <v>0</v>
      </c>
      <c r="AA264" s="5">
        <f t="shared" si="15"/>
        <v>0</v>
      </c>
      <c r="AB264" s="4" t="str">
        <f>SRTSECOND(D264:W264,Details!AQ263:AZ263)</f>
        <v/>
      </c>
      <c r="AC264" s="4" t="e">
        <f>#REF!</f>
        <v>#REF!</v>
      </c>
      <c r="AD264" s="4" t="e">
        <f>#REF!</f>
        <v>#REF!</v>
      </c>
      <c r="AE264" s="5" t="e">
        <f t="shared" si="16"/>
        <v>#VALUE!</v>
      </c>
      <c r="AF264" s="4" t="e">
        <f t="shared" si="17"/>
        <v>#REF!</v>
      </c>
      <c r="AG264" s="4" t="e">
        <f t="shared" si="18"/>
        <v>#REF!</v>
      </c>
      <c r="AH264" s="5" t="e">
        <f t="shared" si="19"/>
        <v>#VALUE!</v>
      </c>
      <c r="AI264" s="6" t="e">
        <f>RemarksSecond(D264:W264,Details!AQ263:AZ263,#REF!,AH264,$D$5:$W$5)</f>
        <v>#VALUE!</v>
      </c>
    </row>
    <row r="265" spans="1:35" ht="15" customHeight="1" x14ac:dyDescent="0.35">
      <c r="A265" s="1">
        <v>258</v>
      </c>
      <c r="B265" s="3" t="str">
        <f>PROPER(Details!B265)</f>
        <v>Chinkere, Benjamin Chizuru</v>
      </c>
      <c r="C265" s="3" t="str">
        <f>T(Details!C265)</f>
        <v>CMP/20/112280</v>
      </c>
      <c r="D265" s="18"/>
      <c r="E265" s="18"/>
      <c r="F265" s="18"/>
      <c r="G265" s="18"/>
      <c r="H265" s="18"/>
      <c r="I265" s="18"/>
      <c r="J265" s="18"/>
      <c r="K265" s="18"/>
      <c r="L265" s="18"/>
      <c r="M265" s="18"/>
      <c r="N265" s="18"/>
      <c r="O265" s="18"/>
      <c r="P265" s="18"/>
      <c r="Q265" s="18"/>
      <c r="R265" s="18"/>
      <c r="S265" s="18"/>
      <c r="T265" s="18"/>
      <c r="U265" s="18"/>
      <c r="V265" s="18"/>
      <c r="W265" s="18"/>
      <c r="X265" s="2" t="str">
        <f>AllCurCo(Details!AQ264:AZ264)</f>
        <v/>
      </c>
      <c r="Y265" s="4">
        <f>SUM(SumTCL(D265:W265,$D$7:$W$7),Details!BB264)</f>
        <v>0</v>
      </c>
      <c r="Z265" s="4">
        <f>SUM(CurrGP(D265:W265,$D$7:$W$7),Details!BC264)</f>
        <v>0</v>
      </c>
      <c r="AA265" s="5">
        <f t="shared" ref="AA265:AA328" si="20">GradePointAve(Z265,Y265)</f>
        <v>0</v>
      </c>
      <c r="AB265" s="4" t="str">
        <f>SRTSECOND(D265:W265,Details!AQ264:AZ264)</f>
        <v/>
      </c>
      <c r="AC265" s="4" t="e">
        <f>#REF!</f>
        <v>#REF!</v>
      </c>
      <c r="AD265" s="4" t="e">
        <f>#REF!</f>
        <v>#REF!</v>
      </c>
      <c r="AE265" s="5" t="e">
        <f t="shared" ref="AE265:AE328" si="21">GradePointAve(AD265,AC265)</f>
        <v>#VALUE!</v>
      </c>
      <c r="AF265" s="4" t="e">
        <f t="shared" ref="AF265:AF328" si="22">SUM(Y265,AC265)</f>
        <v>#REF!</v>
      </c>
      <c r="AG265" s="4" t="e">
        <f t="shared" ref="AG265:AG328" si="23">SUM(Z265,AD265)</f>
        <v>#REF!</v>
      </c>
      <c r="AH265" s="5" t="e">
        <f t="shared" ref="AH265:AH328" si="24">GradePointAve(AG265,AF265)</f>
        <v>#VALUE!</v>
      </c>
      <c r="AI265" s="6" t="e">
        <f>RemarksSecond(D265:W265,Details!AQ264:AZ264,#REF!,AH265,$D$5:$W$5)</f>
        <v>#VALUE!</v>
      </c>
    </row>
    <row r="266" spans="1:35" ht="15" customHeight="1" x14ac:dyDescent="0.35">
      <c r="A266" s="1">
        <v>259</v>
      </c>
      <c r="B266" s="3" t="str">
        <f>PROPER(Details!B266)</f>
        <v>Ukpabi, Benjamin Ebube</v>
      </c>
      <c r="C266" s="3" t="str">
        <f>T(Details!C266)</f>
        <v>CMP/20/112285</v>
      </c>
      <c r="D266" s="18"/>
      <c r="E266" s="18"/>
      <c r="F266" s="18"/>
      <c r="G266" s="18"/>
      <c r="H266" s="18"/>
      <c r="I266" s="18"/>
      <c r="J266" s="18"/>
      <c r="K266" s="18"/>
      <c r="L266" s="18"/>
      <c r="M266" s="18"/>
      <c r="N266" s="18"/>
      <c r="O266" s="18"/>
      <c r="P266" s="18"/>
      <c r="Q266" s="18"/>
      <c r="R266" s="18"/>
      <c r="S266" s="18"/>
      <c r="T266" s="18"/>
      <c r="U266" s="18"/>
      <c r="V266" s="18"/>
      <c r="W266" s="18"/>
      <c r="X266" s="2" t="str">
        <f>AllCurCo(Details!AQ265:AZ265)</f>
        <v/>
      </c>
      <c r="Y266" s="4">
        <f>SUM(SumTCL(D266:W266,$D$7:$W$7),Details!BB265)</f>
        <v>0</v>
      </c>
      <c r="Z266" s="4">
        <f>SUM(CurrGP(D266:W266,$D$7:$W$7),Details!BC265)</f>
        <v>0</v>
      </c>
      <c r="AA266" s="5">
        <f t="shared" si="20"/>
        <v>0</v>
      </c>
      <c r="AB266" s="4" t="str">
        <f>SRTSECOND(D266:W266,Details!AQ265:AZ265)</f>
        <v/>
      </c>
      <c r="AC266" s="4" t="e">
        <f>#REF!</f>
        <v>#REF!</v>
      </c>
      <c r="AD266" s="4" t="e">
        <f>#REF!</f>
        <v>#REF!</v>
      </c>
      <c r="AE266" s="5" t="e">
        <f t="shared" si="21"/>
        <v>#VALUE!</v>
      </c>
      <c r="AF266" s="4" t="e">
        <f t="shared" si="22"/>
        <v>#REF!</v>
      </c>
      <c r="AG266" s="4" t="e">
        <f t="shared" si="23"/>
        <v>#REF!</v>
      </c>
      <c r="AH266" s="5" t="e">
        <f t="shared" si="24"/>
        <v>#VALUE!</v>
      </c>
      <c r="AI266" s="6" t="e">
        <f>RemarksSecond(D266:W266,Details!AQ265:AZ265,#REF!,AH266,$D$5:$W$5)</f>
        <v>#VALUE!</v>
      </c>
    </row>
    <row r="267" spans="1:35" ht="15" customHeight="1" x14ac:dyDescent="0.35">
      <c r="A267" s="1">
        <v>260</v>
      </c>
      <c r="B267" s="3" t="str">
        <f>PROPER(Details!B267)</f>
        <v>Ahiabuike, Gideon  Uchechukwu</v>
      </c>
      <c r="C267" s="3" t="str">
        <f>T(Details!C267)</f>
        <v>CMP/20/112302</v>
      </c>
      <c r="D267" s="18"/>
      <c r="E267" s="18"/>
      <c r="F267" s="18"/>
      <c r="G267" s="18"/>
      <c r="H267" s="18"/>
      <c r="I267" s="18"/>
      <c r="J267" s="18"/>
      <c r="K267" s="18"/>
      <c r="L267" s="18"/>
      <c r="M267" s="18"/>
      <c r="N267" s="18"/>
      <c r="O267" s="18"/>
      <c r="P267" s="18"/>
      <c r="Q267" s="18"/>
      <c r="R267" s="18"/>
      <c r="S267" s="18"/>
      <c r="T267" s="18"/>
      <c r="U267" s="18"/>
      <c r="V267" s="18"/>
      <c r="W267" s="18"/>
      <c r="X267" s="2" t="str">
        <f>AllCurCo(Details!AQ266:AZ266)</f>
        <v/>
      </c>
      <c r="Y267" s="4">
        <f>SUM(SumTCL(D267:W267,$D$7:$W$7),Details!BB266)</f>
        <v>0</v>
      </c>
      <c r="Z267" s="4">
        <f>SUM(CurrGP(D267:W267,$D$7:$W$7),Details!BC266)</f>
        <v>0</v>
      </c>
      <c r="AA267" s="5">
        <f t="shared" si="20"/>
        <v>0</v>
      </c>
      <c r="AB267" s="4" t="str">
        <f>SRTSECOND(D267:W267,Details!AQ266:AZ266)</f>
        <v/>
      </c>
      <c r="AC267" s="4" t="e">
        <f>#REF!</f>
        <v>#REF!</v>
      </c>
      <c r="AD267" s="4" t="e">
        <f>#REF!</f>
        <v>#REF!</v>
      </c>
      <c r="AE267" s="5" t="e">
        <f t="shared" si="21"/>
        <v>#VALUE!</v>
      </c>
      <c r="AF267" s="4" t="e">
        <f t="shared" si="22"/>
        <v>#REF!</v>
      </c>
      <c r="AG267" s="4" t="e">
        <f t="shared" si="23"/>
        <v>#REF!</v>
      </c>
      <c r="AH267" s="5" t="e">
        <f t="shared" si="24"/>
        <v>#VALUE!</v>
      </c>
      <c r="AI267" s="6" t="e">
        <f>RemarksSecond(D267:W267,Details!AQ266:AZ266,#REF!,AH267,$D$5:$W$5)</f>
        <v>#VALUE!</v>
      </c>
    </row>
    <row r="268" spans="1:35" ht="15" customHeight="1" x14ac:dyDescent="0.35">
      <c r="A268" s="1">
        <v>261</v>
      </c>
      <c r="B268" s="3" t="str">
        <f>PROPER(Details!B268)</f>
        <v>Wellington, Zimuzo Progress</v>
      </c>
      <c r="C268" s="3" t="str">
        <f>T(Details!C268)</f>
        <v>CMP/20/112317</v>
      </c>
      <c r="D268" s="18"/>
      <c r="E268" s="18"/>
      <c r="F268" s="18"/>
      <c r="G268" s="18"/>
      <c r="H268" s="18"/>
      <c r="I268" s="18"/>
      <c r="J268" s="18"/>
      <c r="K268" s="18"/>
      <c r="L268" s="18"/>
      <c r="M268" s="18"/>
      <c r="N268" s="18"/>
      <c r="O268" s="18"/>
      <c r="P268" s="18"/>
      <c r="Q268" s="18"/>
      <c r="R268" s="18"/>
      <c r="S268" s="18"/>
      <c r="T268" s="18"/>
      <c r="U268" s="18"/>
      <c r="V268" s="18"/>
      <c r="W268" s="18"/>
      <c r="X268" s="2" t="str">
        <f>AllCurCo(Details!AQ267:AZ267)</f>
        <v/>
      </c>
      <c r="Y268" s="4">
        <f>SUM(SumTCL(D268:W268,$D$7:$W$7),Details!BB267)</f>
        <v>0</v>
      </c>
      <c r="Z268" s="4">
        <f>SUM(CurrGP(D268:W268,$D$7:$W$7),Details!BC267)</f>
        <v>0</v>
      </c>
      <c r="AA268" s="5">
        <f t="shared" si="20"/>
        <v>0</v>
      </c>
      <c r="AB268" s="4" t="str">
        <f>SRTSECOND(D268:W268,Details!AQ267:AZ267)</f>
        <v/>
      </c>
      <c r="AC268" s="4" t="e">
        <f>#REF!</f>
        <v>#REF!</v>
      </c>
      <c r="AD268" s="4" t="e">
        <f>#REF!</f>
        <v>#REF!</v>
      </c>
      <c r="AE268" s="5" t="e">
        <f t="shared" si="21"/>
        <v>#VALUE!</v>
      </c>
      <c r="AF268" s="4" t="e">
        <f t="shared" si="22"/>
        <v>#REF!</v>
      </c>
      <c r="AG268" s="4" t="e">
        <f t="shared" si="23"/>
        <v>#REF!</v>
      </c>
      <c r="AH268" s="5" t="e">
        <f t="shared" si="24"/>
        <v>#VALUE!</v>
      </c>
      <c r="AI268" s="6" t="e">
        <f>RemarksSecond(D268:W268,Details!AQ267:AZ267,#REF!,AH268,$D$5:$W$5)</f>
        <v>#VALUE!</v>
      </c>
    </row>
    <row r="269" spans="1:35" ht="15" customHeight="1" x14ac:dyDescent="0.35">
      <c r="A269" s="1">
        <v>262</v>
      </c>
      <c r="B269" s="3" t="str">
        <f>PROPER(Details!B269)</f>
        <v>Daniel, Price Nkemakulam</v>
      </c>
      <c r="C269" s="3" t="str">
        <f>T(Details!C269)</f>
        <v>CMP/20/112318</v>
      </c>
      <c r="D269" s="18"/>
      <c r="E269" s="18"/>
      <c r="F269" s="18"/>
      <c r="G269" s="18"/>
      <c r="H269" s="18"/>
      <c r="I269" s="18"/>
      <c r="J269" s="18"/>
      <c r="K269" s="18"/>
      <c r="L269" s="18"/>
      <c r="M269" s="18"/>
      <c r="N269" s="18"/>
      <c r="O269" s="18"/>
      <c r="P269" s="18"/>
      <c r="Q269" s="18"/>
      <c r="R269" s="18"/>
      <c r="S269" s="18"/>
      <c r="T269" s="18"/>
      <c r="U269" s="18"/>
      <c r="V269" s="18"/>
      <c r="W269" s="18"/>
      <c r="X269" s="2" t="str">
        <f>AllCurCo(Details!AQ268:AZ268)</f>
        <v/>
      </c>
      <c r="Y269" s="4">
        <f>SUM(SumTCL(D269:W269,$D$7:$W$7),Details!BB268)</f>
        <v>0</v>
      </c>
      <c r="Z269" s="4">
        <f>SUM(CurrGP(D269:W269,$D$7:$W$7),Details!BC268)</f>
        <v>0</v>
      </c>
      <c r="AA269" s="5">
        <f t="shared" si="20"/>
        <v>0</v>
      </c>
      <c r="AB269" s="4" t="str">
        <f>SRTSECOND(D269:W269,Details!AQ268:AZ268)</f>
        <v/>
      </c>
      <c r="AC269" s="4" t="e">
        <f>#REF!</f>
        <v>#REF!</v>
      </c>
      <c r="AD269" s="4" t="e">
        <f>#REF!</f>
        <v>#REF!</v>
      </c>
      <c r="AE269" s="5" t="e">
        <f t="shared" si="21"/>
        <v>#VALUE!</v>
      </c>
      <c r="AF269" s="4" t="e">
        <f t="shared" si="22"/>
        <v>#REF!</v>
      </c>
      <c r="AG269" s="4" t="e">
        <f t="shared" si="23"/>
        <v>#REF!</v>
      </c>
      <c r="AH269" s="5" t="e">
        <f t="shared" si="24"/>
        <v>#VALUE!</v>
      </c>
      <c r="AI269" s="6" t="e">
        <f>RemarksSecond(D269:W269,Details!AQ268:AZ268,#REF!,AH269,$D$5:$W$5)</f>
        <v>#VALUE!</v>
      </c>
    </row>
    <row r="270" spans="1:35" ht="15" customHeight="1" x14ac:dyDescent="0.35">
      <c r="A270" s="1">
        <v>263</v>
      </c>
      <c r="B270" s="3" t="str">
        <f>PROPER(Details!B270)</f>
        <v>Ekeoma, Chika Emmanuel</v>
      </c>
      <c r="C270" s="3" t="str">
        <f>T(Details!C270)</f>
        <v>CMP/20/112325</v>
      </c>
      <c r="D270" s="18"/>
      <c r="E270" s="18"/>
      <c r="F270" s="18"/>
      <c r="G270" s="18"/>
      <c r="H270" s="18"/>
      <c r="I270" s="18"/>
      <c r="J270" s="18"/>
      <c r="K270" s="18"/>
      <c r="L270" s="18"/>
      <c r="M270" s="18"/>
      <c r="N270" s="18"/>
      <c r="O270" s="18"/>
      <c r="P270" s="18"/>
      <c r="Q270" s="18"/>
      <c r="R270" s="18"/>
      <c r="S270" s="18"/>
      <c r="T270" s="18"/>
      <c r="U270" s="18"/>
      <c r="V270" s="18"/>
      <c r="W270" s="18"/>
      <c r="X270" s="2" t="str">
        <f>AllCurCo(Details!AQ269:AZ269)</f>
        <v/>
      </c>
      <c r="Y270" s="4">
        <f>SUM(SumTCL(D270:W270,$D$7:$W$7),Details!BB269)</f>
        <v>0</v>
      </c>
      <c r="Z270" s="4">
        <f>SUM(CurrGP(D270:W270,$D$7:$W$7),Details!BC269)</f>
        <v>0</v>
      </c>
      <c r="AA270" s="5">
        <f t="shared" si="20"/>
        <v>0</v>
      </c>
      <c r="AB270" s="4" t="str">
        <f>SRTSECOND(D270:W270,Details!AQ269:AZ269)</f>
        <v/>
      </c>
      <c r="AC270" s="4" t="e">
        <f>#REF!</f>
        <v>#REF!</v>
      </c>
      <c r="AD270" s="4" t="e">
        <f>#REF!</f>
        <v>#REF!</v>
      </c>
      <c r="AE270" s="5" t="e">
        <f t="shared" si="21"/>
        <v>#VALUE!</v>
      </c>
      <c r="AF270" s="4" t="e">
        <f t="shared" si="22"/>
        <v>#REF!</v>
      </c>
      <c r="AG270" s="4" t="e">
        <f t="shared" si="23"/>
        <v>#REF!</v>
      </c>
      <c r="AH270" s="5" t="e">
        <f t="shared" si="24"/>
        <v>#VALUE!</v>
      </c>
      <c r="AI270" s="6" t="e">
        <f>RemarksSecond(D270:W270,Details!AQ269:AZ269,#REF!,AH270,$D$5:$W$5)</f>
        <v>#VALUE!</v>
      </c>
    </row>
    <row r="271" spans="1:35" ht="15" customHeight="1" x14ac:dyDescent="0.35">
      <c r="A271" s="1">
        <v>264</v>
      </c>
      <c r="B271" s="3" t="str">
        <f>PROPER(Details!B271)</f>
        <v>Henry, Nwachukwu Chigozie</v>
      </c>
      <c r="C271" s="3" t="str">
        <f>T(Details!C271)</f>
        <v>CMP/20/112405</v>
      </c>
      <c r="D271" s="18"/>
      <c r="E271" s="18"/>
      <c r="F271" s="18"/>
      <c r="G271" s="18"/>
      <c r="H271" s="18"/>
      <c r="I271" s="18"/>
      <c r="J271" s="18"/>
      <c r="K271" s="18"/>
      <c r="L271" s="18"/>
      <c r="M271" s="18"/>
      <c r="N271" s="18"/>
      <c r="O271" s="18"/>
      <c r="P271" s="18"/>
      <c r="Q271" s="18"/>
      <c r="R271" s="18"/>
      <c r="S271" s="18"/>
      <c r="T271" s="18"/>
      <c r="U271" s="18"/>
      <c r="V271" s="18"/>
      <c r="W271" s="18"/>
      <c r="X271" s="2" t="str">
        <f>AllCurCo(Details!AQ270:AZ270)</f>
        <v/>
      </c>
      <c r="Y271" s="4">
        <f>SUM(SumTCL(D271:W271,$D$7:$W$7),Details!BB270)</f>
        <v>0</v>
      </c>
      <c r="Z271" s="4">
        <f>SUM(CurrGP(D271:W271,$D$7:$W$7),Details!BC270)</f>
        <v>0</v>
      </c>
      <c r="AA271" s="5">
        <f t="shared" si="20"/>
        <v>0</v>
      </c>
      <c r="AB271" s="4" t="str">
        <f>SRTSECOND(D271:W271,Details!AQ270:AZ270)</f>
        <v/>
      </c>
      <c r="AC271" s="4" t="e">
        <f>#REF!</f>
        <v>#REF!</v>
      </c>
      <c r="AD271" s="4" t="e">
        <f>#REF!</f>
        <v>#REF!</v>
      </c>
      <c r="AE271" s="5" t="e">
        <f t="shared" si="21"/>
        <v>#VALUE!</v>
      </c>
      <c r="AF271" s="4" t="e">
        <f t="shared" si="22"/>
        <v>#REF!</v>
      </c>
      <c r="AG271" s="4" t="e">
        <f t="shared" si="23"/>
        <v>#REF!</v>
      </c>
      <c r="AH271" s="5" t="e">
        <f t="shared" si="24"/>
        <v>#VALUE!</v>
      </c>
      <c r="AI271" s="6" t="e">
        <f>RemarksSecond(D271:W271,Details!AQ270:AZ270,#REF!,AH271,$D$5:$W$5)</f>
        <v>#VALUE!</v>
      </c>
    </row>
    <row r="272" spans="1:35" ht="15" customHeight="1" x14ac:dyDescent="0.35">
      <c r="A272" s="1">
        <v>265</v>
      </c>
      <c r="B272" s="3" t="str">
        <f>PROPER(Details!B272)</f>
        <v>Onyekachi, Chimezirim Jedidiah</v>
      </c>
      <c r="C272" s="3" t="str">
        <f>T(Details!C272)</f>
        <v>CMP/20/112434</v>
      </c>
      <c r="D272" s="18"/>
      <c r="E272" s="18"/>
      <c r="F272" s="18"/>
      <c r="G272" s="18"/>
      <c r="H272" s="18"/>
      <c r="I272" s="18"/>
      <c r="J272" s="18"/>
      <c r="K272" s="18"/>
      <c r="L272" s="18"/>
      <c r="M272" s="18"/>
      <c r="N272" s="18"/>
      <c r="O272" s="18"/>
      <c r="P272" s="18"/>
      <c r="Q272" s="18"/>
      <c r="R272" s="18"/>
      <c r="S272" s="18"/>
      <c r="T272" s="18"/>
      <c r="U272" s="18"/>
      <c r="V272" s="18"/>
      <c r="W272" s="18"/>
      <c r="X272" s="2" t="str">
        <f>AllCurCo(Details!AQ271:AZ271)</f>
        <v/>
      </c>
      <c r="Y272" s="4">
        <f>SUM(SumTCL(D272:W272,$D$7:$W$7),Details!BB271)</f>
        <v>0</v>
      </c>
      <c r="Z272" s="4">
        <f>SUM(CurrGP(D272:W272,$D$7:$W$7),Details!BC271)</f>
        <v>0</v>
      </c>
      <c r="AA272" s="5">
        <f t="shared" si="20"/>
        <v>0</v>
      </c>
      <c r="AB272" s="4" t="str">
        <f>SRTSECOND(D272:W272,Details!AQ271:AZ271)</f>
        <v/>
      </c>
      <c r="AC272" s="4" t="e">
        <f>#REF!</f>
        <v>#REF!</v>
      </c>
      <c r="AD272" s="4" t="e">
        <f>#REF!</f>
        <v>#REF!</v>
      </c>
      <c r="AE272" s="5" t="e">
        <f t="shared" si="21"/>
        <v>#VALUE!</v>
      </c>
      <c r="AF272" s="4" t="e">
        <f t="shared" si="22"/>
        <v>#REF!</v>
      </c>
      <c r="AG272" s="4" t="e">
        <f t="shared" si="23"/>
        <v>#REF!</v>
      </c>
      <c r="AH272" s="5" t="e">
        <f t="shared" si="24"/>
        <v>#VALUE!</v>
      </c>
      <c r="AI272" s="6" t="e">
        <f>RemarksSecond(D272:W272,Details!AQ271:AZ271,#REF!,AH272,$D$5:$W$5)</f>
        <v>#VALUE!</v>
      </c>
    </row>
    <row r="273" spans="1:35" ht="15" customHeight="1" x14ac:dyDescent="0.35">
      <c r="A273" s="1">
        <v>266</v>
      </c>
      <c r="B273" s="3" t="str">
        <f>PROPER(Details!B273)</f>
        <v>Ugwu, Kingsley Obinna</v>
      </c>
      <c r="C273" s="3" t="str">
        <f>T(Details!C273)</f>
        <v>CMP/20/112441</v>
      </c>
      <c r="D273" s="18"/>
      <c r="E273" s="18"/>
      <c r="F273" s="18"/>
      <c r="G273" s="18"/>
      <c r="H273" s="18"/>
      <c r="I273" s="18"/>
      <c r="J273" s="18"/>
      <c r="K273" s="18"/>
      <c r="L273" s="18"/>
      <c r="M273" s="18"/>
      <c r="N273" s="18"/>
      <c r="O273" s="18"/>
      <c r="P273" s="18"/>
      <c r="Q273" s="18"/>
      <c r="R273" s="18"/>
      <c r="S273" s="18"/>
      <c r="T273" s="18"/>
      <c r="U273" s="18"/>
      <c r="V273" s="18"/>
      <c r="W273" s="18"/>
      <c r="X273" s="2" t="str">
        <f>AllCurCo(Details!AQ272:AZ272)</f>
        <v/>
      </c>
      <c r="Y273" s="4">
        <f>SUM(SumTCL(D273:W273,$D$7:$W$7),Details!BB272)</f>
        <v>0</v>
      </c>
      <c r="Z273" s="4">
        <f>SUM(CurrGP(D273:W273,$D$7:$W$7),Details!BC272)</f>
        <v>0</v>
      </c>
      <c r="AA273" s="5">
        <f t="shared" si="20"/>
        <v>0</v>
      </c>
      <c r="AB273" s="4" t="str">
        <f>SRTSECOND(D273:W273,Details!AQ272:AZ272)</f>
        <v/>
      </c>
      <c r="AC273" s="4" t="e">
        <f>#REF!</f>
        <v>#REF!</v>
      </c>
      <c r="AD273" s="4" t="e">
        <f>#REF!</f>
        <v>#REF!</v>
      </c>
      <c r="AE273" s="5" t="e">
        <f t="shared" si="21"/>
        <v>#VALUE!</v>
      </c>
      <c r="AF273" s="4" t="e">
        <f t="shared" si="22"/>
        <v>#REF!</v>
      </c>
      <c r="AG273" s="4" t="e">
        <f t="shared" si="23"/>
        <v>#REF!</v>
      </c>
      <c r="AH273" s="5" t="e">
        <f t="shared" si="24"/>
        <v>#VALUE!</v>
      </c>
      <c r="AI273" s="6" t="e">
        <f>RemarksSecond(D273:W273,Details!AQ272:AZ272,#REF!,AH273,$D$5:$W$5)</f>
        <v>#VALUE!</v>
      </c>
    </row>
    <row r="274" spans="1:35" ht="15" customHeight="1" x14ac:dyDescent="0.35">
      <c r="A274" s="1">
        <v>267</v>
      </c>
      <c r="B274" s="3" t="str">
        <f>PROPER(Details!B274)</f>
        <v>Nwokoma, Prince Emmanuel</v>
      </c>
      <c r="C274" s="3" t="str">
        <f>T(Details!C274)</f>
        <v>CMP/20/112458</v>
      </c>
      <c r="D274" s="18"/>
      <c r="E274" s="18"/>
      <c r="F274" s="18"/>
      <c r="G274" s="18"/>
      <c r="H274" s="18"/>
      <c r="I274" s="18"/>
      <c r="J274" s="18"/>
      <c r="K274" s="18"/>
      <c r="L274" s="18"/>
      <c r="M274" s="18"/>
      <c r="N274" s="18"/>
      <c r="O274" s="18"/>
      <c r="P274" s="18"/>
      <c r="Q274" s="18"/>
      <c r="R274" s="18"/>
      <c r="S274" s="18"/>
      <c r="T274" s="18"/>
      <c r="U274" s="18"/>
      <c r="V274" s="18"/>
      <c r="W274" s="18"/>
      <c r="X274" s="2" t="str">
        <f>AllCurCo(Details!AQ273:AZ273)</f>
        <v/>
      </c>
      <c r="Y274" s="4">
        <f>SUM(SumTCL(D274:W274,$D$7:$W$7),Details!BB273)</f>
        <v>0</v>
      </c>
      <c r="Z274" s="4">
        <f>SUM(CurrGP(D274:W274,$D$7:$W$7),Details!BC273)</f>
        <v>0</v>
      </c>
      <c r="AA274" s="5">
        <f t="shared" si="20"/>
        <v>0</v>
      </c>
      <c r="AB274" s="4" t="str">
        <f>SRTSECOND(D274:W274,Details!AQ273:AZ273)</f>
        <v/>
      </c>
      <c r="AC274" s="4" t="e">
        <f>#REF!</f>
        <v>#REF!</v>
      </c>
      <c r="AD274" s="4" t="e">
        <f>#REF!</f>
        <v>#REF!</v>
      </c>
      <c r="AE274" s="5" t="e">
        <f t="shared" si="21"/>
        <v>#VALUE!</v>
      </c>
      <c r="AF274" s="4" t="e">
        <f t="shared" si="22"/>
        <v>#REF!</v>
      </c>
      <c r="AG274" s="4" t="e">
        <f t="shared" si="23"/>
        <v>#REF!</v>
      </c>
      <c r="AH274" s="5" t="e">
        <f t="shared" si="24"/>
        <v>#VALUE!</v>
      </c>
      <c r="AI274" s="6" t="e">
        <f>RemarksSecond(D274:W274,Details!AQ273:AZ273,#REF!,AH274,$D$5:$W$5)</f>
        <v>#VALUE!</v>
      </c>
    </row>
    <row r="275" spans="1:35" ht="15" customHeight="1" x14ac:dyDescent="0.35">
      <c r="A275" s="1">
        <v>268</v>
      </c>
      <c r="B275" s="3" t="str">
        <f>PROPER(Details!B275)</f>
        <v>Oguh, Stephen Chibuikem</v>
      </c>
      <c r="C275" s="3" t="str">
        <f>T(Details!C275)</f>
        <v>CMP/20/112496</v>
      </c>
      <c r="D275" s="18"/>
      <c r="E275" s="18"/>
      <c r="F275" s="18"/>
      <c r="G275" s="18"/>
      <c r="H275" s="18"/>
      <c r="I275" s="18"/>
      <c r="J275" s="18"/>
      <c r="K275" s="18"/>
      <c r="L275" s="18"/>
      <c r="M275" s="18"/>
      <c r="N275" s="18"/>
      <c r="O275" s="18"/>
      <c r="P275" s="18"/>
      <c r="Q275" s="18"/>
      <c r="R275" s="18"/>
      <c r="S275" s="18"/>
      <c r="T275" s="18"/>
      <c r="U275" s="18"/>
      <c r="V275" s="18"/>
      <c r="W275" s="18"/>
      <c r="X275" s="2" t="str">
        <f>AllCurCo(Details!AQ274:AZ274)</f>
        <v/>
      </c>
      <c r="Y275" s="4">
        <f>SUM(SumTCL(D275:W275,$D$7:$W$7),Details!BB274)</f>
        <v>0</v>
      </c>
      <c r="Z275" s="4">
        <f>SUM(CurrGP(D275:W275,$D$7:$W$7),Details!BC274)</f>
        <v>0</v>
      </c>
      <c r="AA275" s="5">
        <f t="shared" si="20"/>
        <v>0</v>
      </c>
      <c r="AB275" s="4" t="str">
        <f>SRTSECOND(D275:W275,Details!AQ274:AZ274)</f>
        <v/>
      </c>
      <c r="AC275" s="4" t="e">
        <f>#REF!</f>
        <v>#REF!</v>
      </c>
      <c r="AD275" s="4" t="e">
        <f>#REF!</f>
        <v>#REF!</v>
      </c>
      <c r="AE275" s="5" t="e">
        <f t="shared" si="21"/>
        <v>#VALUE!</v>
      </c>
      <c r="AF275" s="4" t="e">
        <f t="shared" si="22"/>
        <v>#REF!</v>
      </c>
      <c r="AG275" s="4" t="e">
        <f t="shared" si="23"/>
        <v>#REF!</v>
      </c>
      <c r="AH275" s="5" t="e">
        <f t="shared" si="24"/>
        <v>#VALUE!</v>
      </c>
      <c r="AI275" s="6" t="e">
        <f>RemarksSecond(D275:W275,Details!AQ274:AZ274,#REF!,AH275,$D$5:$W$5)</f>
        <v>#VALUE!</v>
      </c>
    </row>
    <row r="276" spans="1:35" ht="15" customHeight="1" x14ac:dyDescent="0.35">
      <c r="A276" s="1">
        <v>269</v>
      </c>
      <c r="B276" s="3" t="str">
        <f>PROPER(Details!B276)</f>
        <v>Okorie, Chidiebube Bobby</v>
      </c>
      <c r="C276" s="3" t="str">
        <f>T(Details!C276)</f>
        <v>CMP/20/112506</v>
      </c>
      <c r="D276" s="18"/>
      <c r="E276" s="18"/>
      <c r="F276" s="18"/>
      <c r="G276" s="18"/>
      <c r="H276" s="18"/>
      <c r="I276" s="18"/>
      <c r="J276" s="18"/>
      <c r="K276" s="18"/>
      <c r="L276" s="18"/>
      <c r="M276" s="18"/>
      <c r="N276" s="18"/>
      <c r="O276" s="18"/>
      <c r="P276" s="18"/>
      <c r="Q276" s="18"/>
      <c r="R276" s="18"/>
      <c r="S276" s="18"/>
      <c r="T276" s="18"/>
      <c r="U276" s="18"/>
      <c r="V276" s="18"/>
      <c r="W276" s="18"/>
      <c r="X276" s="2" t="str">
        <f>AllCurCo(Details!AQ275:AZ275)</f>
        <v/>
      </c>
      <c r="Y276" s="4">
        <f>SUM(SumTCL(D276:W276,$D$7:$W$7),Details!BB275)</f>
        <v>0</v>
      </c>
      <c r="Z276" s="4">
        <f>SUM(CurrGP(D276:W276,$D$7:$W$7),Details!BC275)</f>
        <v>0</v>
      </c>
      <c r="AA276" s="5">
        <f t="shared" si="20"/>
        <v>0</v>
      </c>
      <c r="AB276" s="4" t="str">
        <f>SRTSECOND(D276:W276,Details!AQ275:AZ275)</f>
        <v/>
      </c>
      <c r="AC276" s="4" t="e">
        <f>#REF!</f>
        <v>#REF!</v>
      </c>
      <c r="AD276" s="4" t="e">
        <f>#REF!</f>
        <v>#REF!</v>
      </c>
      <c r="AE276" s="5" t="e">
        <f t="shared" si="21"/>
        <v>#VALUE!</v>
      </c>
      <c r="AF276" s="4" t="e">
        <f t="shared" si="22"/>
        <v>#REF!</v>
      </c>
      <c r="AG276" s="4" t="e">
        <f t="shared" si="23"/>
        <v>#REF!</v>
      </c>
      <c r="AH276" s="5" t="e">
        <f t="shared" si="24"/>
        <v>#VALUE!</v>
      </c>
      <c r="AI276" s="6" t="e">
        <f>RemarksSecond(D276:W276,Details!AQ275:AZ275,#REF!,AH276,$D$5:$W$5)</f>
        <v>#VALUE!</v>
      </c>
    </row>
    <row r="277" spans="1:35" ht="15" customHeight="1" x14ac:dyDescent="0.35">
      <c r="A277" s="1">
        <v>270</v>
      </c>
      <c r="B277" s="3" t="str">
        <f>PROPER(Details!B277)</f>
        <v>Item, Ebenezer Ogbonnia</v>
      </c>
      <c r="C277" s="3" t="str">
        <f>T(Details!C277)</f>
        <v>CMP/20/112507</v>
      </c>
      <c r="D277" s="18"/>
      <c r="E277" s="18"/>
      <c r="F277" s="18"/>
      <c r="G277" s="18"/>
      <c r="H277" s="18"/>
      <c r="I277" s="18"/>
      <c r="J277" s="18"/>
      <c r="K277" s="18"/>
      <c r="L277" s="18"/>
      <c r="M277" s="18"/>
      <c r="N277" s="18"/>
      <c r="O277" s="18"/>
      <c r="P277" s="18"/>
      <c r="Q277" s="18"/>
      <c r="R277" s="18"/>
      <c r="S277" s="18"/>
      <c r="T277" s="18"/>
      <c r="U277" s="18"/>
      <c r="V277" s="18"/>
      <c r="W277" s="18"/>
      <c r="X277" s="2" t="str">
        <f>AllCurCo(Details!AQ276:AZ276)</f>
        <v/>
      </c>
      <c r="Y277" s="4">
        <f>SUM(SumTCL(D277:W277,$D$7:$W$7),Details!BB276)</f>
        <v>0</v>
      </c>
      <c r="Z277" s="4">
        <f>SUM(CurrGP(D277:W277,$D$7:$W$7),Details!BC276)</f>
        <v>0</v>
      </c>
      <c r="AA277" s="5">
        <f t="shared" si="20"/>
        <v>0</v>
      </c>
      <c r="AB277" s="4" t="str">
        <f>SRTSECOND(D277:W277,Details!AQ276:AZ276)</f>
        <v/>
      </c>
      <c r="AC277" s="4" t="e">
        <f>#REF!</f>
        <v>#REF!</v>
      </c>
      <c r="AD277" s="4" t="e">
        <f>#REF!</f>
        <v>#REF!</v>
      </c>
      <c r="AE277" s="5" t="e">
        <f t="shared" si="21"/>
        <v>#VALUE!</v>
      </c>
      <c r="AF277" s="4" t="e">
        <f t="shared" si="22"/>
        <v>#REF!</v>
      </c>
      <c r="AG277" s="4" t="e">
        <f t="shared" si="23"/>
        <v>#REF!</v>
      </c>
      <c r="AH277" s="5" t="e">
        <f t="shared" si="24"/>
        <v>#VALUE!</v>
      </c>
      <c r="AI277" s="6" t="e">
        <f>RemarksSecond(D277:W277,Details!AQ276:AZ276,#REF!,AH277,$D$5:$W$5)</f>
        <v>#VALUE!</v>
      </c>
    </row>
    <row r="278" spans="1:35" ht="15" customHeight="1" x14ac:dyDescent="0.35">
      <c r="A278" s="1">
        <v>271</v>
      </c>
      <c r="B278" s="3" t="str">
        <f>PROPER(Details!B278)</f>
        <v>Onu, Goodness Oluebube</v>
      </c>
      <c r="C278" s="3" t="str">
        <f>T(Details!C278)</f>
        <v>CMP/20/112548</v>
      </c>
      <c r="D278" s="18"/>
      <c r="E278" s="18"/>
      <c r="F278" s="18"/>
      <c r="G278" s="18"/>
      <c r="H278" s="18"/>
      <c r="I278" s="18"/>
      <c r="J278" s="18"/>
      <c r="K278" s="18"/>
      <c r="L278" s="18"/>
      <c r="M278" s="18"/>
      <c r="N278" s="18"/>
      <c r="O278" s="18"/>
      <c r="P278" s="18"/>
      <c r="Q278" s="18"/>
      <c r="R278" s="18"/>
      <c r="S278" s="18"/>
      <c r="T278" s="18"/>
      <c r="U278" s="18"/>
      <c r="V278" s="18"/>
      <c r="W278" s="18"/>
      <c r="X278" s="2" t="str">
        <f>AllCurCo(Details!AQ277:AZ277)</f>
        <v/>
      </c>
      <c r="Y278" s="4">
        <f>SUM(SumTCL(D278:W278,$D$7:$W$7),Details!BB277)</f>
        <v>0</v>
      </c>
      <c r="Z278" s="4">
        <f>SUM(CurrGP(D278:W278,$D$7:$W$7),Details!BC277)</f>
        <v>0</v>
      </c>
      <c r="AA278" s="5">
        <f t="shared" si="20"/>
        <v>0</v>
      </c>
      <c r="AB278" s="4" t="str">
        <f>SRTSECOND(D278:W278,Details!AQ277:AZ277)</f>
        <v/>
      </c>
      <c r="AC278" s="4" t="e">
        <f>#REF!</f>
        <v>#REF!</v>
      </c>
      <c r="AD278" s="4" t="e">
        <f>#REF!</f>
        <v>#REF!</v>
      </c>
      <c r="AE278" s="5" t="e">
        <f t="shared" si="21"/>
        <v>#VALUE!</v>
      </c>
      <c r="AF278" s="4" t="e">
        <f t="shared" si="22"/>
        <v>#REF!</v>
      </c>
      <c r="AG278" s="4" t="e">
        <f t="shared" si="23"/>
        <v>#REF!</v>
      </c>
      <c r="AH278" s="5" t="e">
        <f t="shared" si="24"/>
        <v>#VALUE!</v>
      </c>
      <c r="AI278" s="6" t="e">
        <f>RemarksSecond(D278:W278,Details!AQ277:AZ277,#REF!,AH278,$D$5:$W$5)</f>
        <v>#VALUE!</v>
      </c>
    </row>
    <row r="279" spans="1:35" ht="15" customHeight="1" x14ac:dyDescent="0.35">
      <c r="A279" s="1">
        <v>272</v>
      </c>
      <c r="B279" s="3" t="str">
        <f>PROPER(Details!B279)</f>
        <v>Kelechukwu, John Ebube</v>
      </c>
      <c r="C279" s="3" t="str">
        <f>T(Details!C279)</f>
        <v>CMP/20/112552</v>
      </c>
      <c r="D279" s="18"/>
      <c r="E279" s="18"/>
      <c r="F279" s="18"/>
      <c r="G279" s="18"/>
      <c r="H279" s="18"/>
      <c r="I279" s="18"/>
      <c r="J279" s="18"/>
      <c r="K279" s="18"/>
      <c r="L279" s="18"/>
      <c r="M279" s="18"/>
      <c r="N279" s="18"/>
      <c r="O279" s="18"/>
      <c r="P279" s="18"/>
      <c r="Q279" s="18"/>
      <c r="R279" s="18"/>
      <c r="S279" s="18"/>
      <c r="T279" s="18"/>
      <c r="U279" s="18"/>
      <c r="V279" s="18"/>
      <c r="W279" s="18"/>
      <c r="X279" s="2" t="str">
        <f>AllCurCo(Details!AQ278:AZ278)</f>
        <v/>
      </c>
      <c r="Y279" s="4">
        <f>SUM(SumTCL(D279:W279,$D$7:$W$7),Details!BB278)</f>
        <v>0</v>
      </c>
      <c r="Z279" s="4">
        <f>SUM(CurrGP(D279:W279,$D$7:$W$7),Details!BC278)</f>
        <v>0</v>
      </c>
      <c r="AA279" s="5">
        <f t="shared" si="20"/>
        <v>0</v>
      </c>
      <c r="AB279" s="4" t="str">
        <f>SRTSECOND(D279:W279,Details!AQ278:AZ278)</f>
        <v/>
      </c>
      <c r="AC279" s="4" t="e">
        <f>#REF!</f>
        <v>#REF!</v>
      </c>
      <c r="AD279" s="4" t="e">
        <f>#REF!</f>
        <v>#REF!</v>
      </c>
      <c r="AE279" s="5" t="e">
        <f t="shared" si="21"/>
        <v>#VALUE!</v>
      </c>
      <c r="AF279" s="4" t="e">
        <f t="shared" si="22"/>
        <v>#REF!</v>
      </c>
      <c r="AG279" s="4" t="e">
        <f t="shared" si="23"/>
        <v>#REF!</v>
      </c>
      <c r="AH279" s="5" t="e">
        <f t="shared" si="24"/>
        <v>#VALUE!</v>
      </c>
      <c r="AI279" s="6" t="e">
        <f>RemarksSecond(D279:W279,Details!AQ278:AZ278,#REF!,AH279,$D$5:$W$5)</f>
        <v>#VALUE!</v>
      </c>
    </row>
    <row r="280" spans="1:35" ht="15" customHeight="1" x14ac:dyDescent="0.35">
      <c r="A280" s="1">
        <v>273</v>
      </c>
      <c r="B280" s="3" t="str">
        <f>PROPER(Details!B280)</f>
        <v>Nnanna, Johnkennedy Chukwuemeka</v>
      </c>
      <c r="C280" s="3" t="str">
        <f>T(Details!C280)</f>
        <v>CMP/20/112561</v>
      </c>
      <c r="D280" s="18"/>
      <c r="E280" s="18"/>
      <c r="F280" s="18"/>
      <c r="G280" s="18"/>
      <c r="H280" s="18"/>
      <c r="I280" s="18"/>
      <c r="J280" s="18"/>
      <c r="K280" s="18"/>
      <c r="L280" s="18"/>
      <c r="M280" s="18"/>
      <c r="N280" s="18"/>
      <c r="O280" s="18"/>
      <c r="P280" s="18"/>
      <c r="Q280" s="18"/>
      <c r="R280" s="18"/>
      <c r="S280" s="18"/>
      <c r="T280" s="18"/>
      <c r="U280" s="18"/>
      <c r="V280" s="18"/>
      <c r="W280" s="18"/>
      <c r="X280" s="2" t="str">
        <f>AllCurCo(Details!AQ279:AZ279)</f>
        <v/>
      </c>
      <c r="Y280" s="4">
        <f>SUM(SumTCL(D280:W280,$D$7:$W$7),Details!BB279)</f>
        <v>0</v>
      </c>
      <c r="Z280" s="4">
        <f>SUM(CurrGP(D280:W280,$D$7:$W$7),Details!BC279)</f>
        <v>0</v>
      </c>
      <c r="AA280" s="5">
        <f t="shared" si="20"/>
        <v>0</v>
      </c>
      <c r="AB280" s="4" t="str">
        <f>SRTSECOND(D280:W280,Details!AQ279:AZ279)</f>
        <v/>
      </c>
      <c r="AC280" s="4" t="e">
        <f>#REF!</f>
        <v>#REF!</v>
      </c>
      <c r="AD280" s="4" t="e">
        <f>#REF!</f>
        <v>#REF!</v>
      </c>
      <c r="AE280" s="5" t="e">
        <f t="shared" si="21"/>
        <v>#VALUE!</v>
      </c>
      <c r="AF280" s="4" t="e">
        <f t="shared" si="22"/>
        <v>#REF!</v>
      </c>
      <c r="AG280" s="4" t="e">
        <f t="shared" si="23"/>
        <v>#REF!</v>
      </c>
      <c r="AH280" s="5" t="e">
        <f t="shared" si="24"/>
        <v>#VALUE!</v>
      </c>
      <c r="AI280" s="6" t="e">
        <f>RemarksSecond(D280:W280,Details!AQ279:AZ279,#REF!,AH280,$D$5:$W$5)</f>
        <v>#VALUE!</v>
      </c>
    </row>
    <row r="281" spans="1:35" ht="15" customHeight="1" x14ac:dyDescent="0.35">
      <c r="A281" s="1">
        <v>274</v>
      </c>
      <c r="B281" s="3" t="str">
        <f>PROPER(Details!B281)</f>
        <v>Umoh, Nathaniel Patrick</v>
      </c>
      <c r="C281" s="3" t="str">
        <f>T(Details!C281)</f>
        <v>CMP/20/112569</v>
      </c>
      <c r="D281" s="18"/>
      <c r="E281" s="18"/>
      <c r="F281" s="18"/>
      <c r="G281" s="18"/>
      <c r="H281" s="18"/>
      <c r="I281" s="18"/>
      <c r="J281" s="18"/>
      <c r="K281" s="18"/>
      <c r="L281" s="18"/>
      <c r="M281" s="18"/>
      <c r="N281" s="18"/>
      <c r="O281" s="18"/>
      <c r="P281" s="18"/>
      <c r="Q281" s="18"/>
      <c r="R281" s="18"/>
      <c r="S281" s="18"/>
      <c r="T281" s="18"/>
      <c r="U281" s="18"/>
      <c r="V281" s="18"/>
      <c r="W281" s="18"/>
      <c r="X281" s="2" t="str">
        <f>AllCurCo(Details!AQ280:AZ280)</f>
        <v/>
      </c>
      <c r="Y281" s="4">
        <f>SUM(SumTCL(D281:W281,$D$7:$W$7),Details!BB280)</f>
        <v>0</v>
      </c>
      <c r="Z281" s="4">
        <f>SUM(CurrGP(D281:W281,$D$7:$W$7),Details!BC280)</f>
        <v>0</v>
      </c>
      <c r="AA281" s="5">
        <f t="shared" si="20"/>
        <v>0</v>
      </c>
      <c r="AB281" s="4" t="str">
        <f>SRTSECOND(D281:W281,Details!AQ280:AZ280)</f>
        <v/>
      </c>
      <c r="AC281" s="4" t="e">
        <f>#REF!</f>
        <v>#REF!</v>
      </c>
      <c r="AD281" s="4" t="e">
        <f>#REF!</f>
        <v>#REF!</v>
      </c>
      <c r="AE281" s="5" t="e">
        <f t="shared" si="21"/>
        <v>#VALUE!</v>
      </c>
      <c r="AF281" s="4" t="e">
        <f t="shared" si="22"/>
        <v>#REF!</v>
      </c>
      <c r="AG281" s="4" t="e">
        <f t="shared" si="23"/>
        <v>#REF!</v>
      </c>
      <c r="AH281" s="5" t="e">
        <f t="shared" si="24"/>
        <v>#VALUE!</v>
      </c>
      <c r="AI281" s="6" t="e">
        <f>RemarksSecond(D281:W281,Details!AQ280:AZ280,#REF!,AH281,$D$5:$W$5)</f>
        <v>#VALUE!</v>
      </c>
    </row>
    <row r="282" spans="1:35" ht="15" customHeight="1" x14ac:dyDescent="0.35">
      <c r="A282" s="1">
        <v>275</v>
      </c>
      <c r="B282" s="3" t="str">
        <f>PROPER(Details!B282)</f>
        <v>Okwor, Temple Uzomachi</v>
      </c>
      <c r="C282" s="3" t="str">
        <f>T(Details!C282)</f>
        <v>CMP/20/112577</v>
      </c>
      <c r="D282" s="18"/>
      <c r="E282" s="18"/>
      <c r="F282" s="18"/>
      <c r="G282" s="18"/>
      <c r="H282" s="18"/>
      <c r="I282" s="18"/>
      <c r="J282" s="18"/>
      <c r="K282" s="18"/>
      <c r="L282" s="18"/>
      <c r="M282" s="18"/>
      <c r="N282" s="18"/>
      <c r="O282" s="18"/>
      <c r="P282" s="18"/>
      <c r="Q282" s="18"/>
      <c r="R282" s="18"/>
      <c r="S282" s="18"/>
      <c r="T282" s="18"/>
      <c r="U282" s="18"/>
      <c r="V282" s="18"/>
      <c r="W282" s="18"/>
      <c r="X282" s="2" t="str">
        <f>AllCurCo(Details!AQ281:AZ281)</f>
        <v/>
      </c>
      <c r="Y282" s="4">
        <f>SUM(SumTCL(D282:W282,$D$7:$W$7),Details!BB281)</f>
        <v>0</v>
      </c>
      <c r="Z282" s="4">
        <f>SUM(CurrGP(D282:W282,$D$7:$W$7),Details!BC281)</f>
        <v>0</v>
      </c>
      <c r="AA282" s="5">
        <f t="shared" si="20"/>
        <v>0</v>
      </c>
      <c r="AB282" s="4" t="str">
        <f>SRTSECOND(D282:W282,Details!AQ281:AZ281)</f>
        <v/>
      </c>
      <c r="AC282" s="4" t="e">
        <f>#REF!</f>
        <v>#REF!</v>
      </c>
      <c r="AD282" s="4" t="e">
        <f>#REF!</f>
        <v>#REF!</v>
      </c>
      <c r="AE282" s="5" t="e">
        <f t="shared" si="21"/>
        <v>#VALUE!</v>
      </c>
      <c r="AF282" s="4" t="e">
        <f t="shared" si="22"/>
        <v>#REF!</v>
      </c>
      <c r="AG282" s="4" t="e">
        <f t="shared" si="23"/>
        <v>#REF!</v>
      </c>
      <c r="AH282" s="5" t="e">
        <f t="shared" si="24"/>
        <v>#VALUE!</v>
      </c>
      <c r="AI282" s="6" t="e">
        <f>RemarksSecond(D282:W282,Details!AQ281:AZ281,#REF!,AH282,$D$5:$W$5)</f>
        <v>#VALUE!</v>
      </c>
    </row>
    <row r="283" spans="1:35" ht="15" customHeight="1" x14ac:dyDescent="0.35">
      <c r="A283" s="1">
        <v>276</v>
      </c>
      <c r="B283" s="3" t="str">
        <f>PROPER(Details!B283)</f>
        <v>Ibiso-West, Goodnews</v>
      </c>
      <c r="C283" s="3" t="str">
        <f>T(Details!C283)</f>
        <v>CMP/20/112578</v>
      </c>
      <c r="D283" s="18"/>
      <c r="E283" s="18"/>
      <c r="F283" s="18"/>
      <c r="G283" s="18"/>
      <c r="H283" s="18"/>
      <c r="I283" s="18"/>
      <c r="J283" s="18"/>
      <c r="K283" s="18"/>
      <c r="L283" s="18"/>
      <c r="M283" s="18"/>
      <c r="N283" s="18"/>
      <c r="O283" s="18"/>
      <c r="P283" s="18"/>
      <c r="Q283" s="18"/>
      <c r="R283" s="18"/>
      <c r="S283" s="18"/>
      <c r="T283" s="18"/>
      <c r="U283" s="18"/>
      <c r="V283" s="18"/>
      <c r="W283" s="18"/>
      <c r="X283" s="2" t="str">
        <f>AllCurCo(Details!AQ282:AZ282)</f>
        <v/>
      </c>
      <c r="Y283" s="4">
        <f>SUM(SumTCL(D283:W283,$D$7:$W$7),Details!BB282)</f>
        <v>0</v>
      </c>
      <c r="Z283" s="4">
        <f>SUM(CurrGP(D283:W283,$D$7:$W$7),Details!BC282)</f>
        <v>0</v>
      </c>
      <c r="AA283" s="5">
        <f t="shared" si="20"/>
        <v>0</v>
      </c>
      <c r="AB283" s="4" t="str">
        <f>SRTSECOND(D283:W283,Details!AQ282:AZ282)</f>
        <v/>
      </c>
      <c r="AC283" s="4" t="e">
        <f>#REF!</f>
        <v>#REF!</v>
      </c>
      <c r="AD283" s="4" t="e">
        <f>#REF!</f>
        <v>#REF!</v>
      </c>
      <c r="AE283" s="5" t="e">
        <f t="shared" si="21"/>
        <v>#VALUE!</v>
      </c>
      <c r="AF283" s="4" t="e">
        <f t="shared" si="22"/>
        <v>#REF!</v>
      </c>
      <c r="AG283" s="4" t="e">
        <f t="shared" si="23"/>
        <v>#REF!</v>
      </c>
      <c r="AH283" s="5" t="e">
        <f t="shared" si="24"/>
        <v>#VALUE!</v>
      </c>
      <c r="AI283" s="6" t="e">
        <f>RemarksSecond(D283:W283,Details!AQ282:AZ282,#REF!,AH283,$D$5:$W$5)</f>
        <v>#VALUE!</v>
      </c>
    </row>
    <row r="284" spans="1:35" ht="15" customHeight="1" x14ac:dyDescent="0.35">
      <c r="A284" s="1">
        <v>277</v>
      </c>
      <c r="B284" s="3" t="str">
        <f>PROPER(Details!B284)</f>
        <v>Offorfile, Martins Somtochukwu</v>
      </c>
      <c r="C284" s="3" t="str">
        <f>T(Details!C284)</f>
        <v>CMP/20/112592</v>
      </c>
      <c r="D284" s="18"/>
      <c r="E284" s="18"/>
      <c r="F284" s="18"/>
      <c r="G284" s="18"/>
      <c r="H284" s="18"/>
      <c r="I284" s="18"/>
      <c r="J284" s="18"/>
      <c r="K284" s="18"/>
      <c r="L284" s="18"/>
      <c r="M284" s="18"/>
      <c r="N284" s="18"/>
      <c r="O284" s="18"/>
      <c r="P284" s="18"/>
      <c r="Q284" s="18"/>
      <c r="R284" s="18"/>
      <c r="S284" s="18"/>
      <c r="T284" s="18"/>
      <c r="U284" s="18"/>
      <c r="V284" s="18"/>
      <c r="W284" s="18"/>
      <c r="X284" s="2" t="str">
        <f>AllCurCo(Details!AQ283:AZ283)</f>
        <v/>
      </c>
      <c r="Y284" s="4">
        <f>SUM(SumTCL(D284:W284,$D$7:$W$7),Details!BB283)</f>
        <v>0</v>
      </c>
      <c r="Z284" s="4">
        <f>SUM(CurrGP(D284:W284,$D$7:$W$7),Details!BC283)</f>
        <v>0</v>
      </c>
      <c r="AA284" s="5">
        <f t="shared" si="20"/>
        <v>0</v>
      </c>
      <c r="AB284" s="4" t="str">
        <f>SRTSECOND(D284:W284,Details!AQ283:AZ283)</f>
        <v/>
      </c>
      <c r="AC284" s="4" t="e">
        <f>#REF!</f>
        <v>#REF!</v>
      </c>
      <c r="AD284" s="4" t="e">
        <f>#REF!</f>
        <v>#REF!</v>
      </c>
      <c r="AE284" s="5" t="e">
        <f t="shared" si="21"/>
        <v>#VALUE!</v>
      </c>
      <c r="AF284" s="4" t="e">
        <f t="shared" si="22"/>
        <v>#REF!</v>
      </c>
      <c r="AG284" s="4" t="e">
        <f t="shared" si="23"/>
        <v>#REF!</v>
      </c>
      <c r="AH284" s="5" t="e">
        <f t="shared" si="24"/>
        <v>#VALUE!</v>
      </c>
      <c r="AI284" s="6" t="e">
        <f>RemarksSecond(D284:W284,Details!AQ283:AZ283,#REF!,AH284,$D$5:$W$5)</f>
        <v>#VALUE!</v>
      </c>
    </row>
    <row r="285" spans="1:35" ht="15" customHeight="1" x14ac:dyDescent="0.35">
      <c r="A285" s="1">
        <v>278</v>
      </c>
      <c r="B285" s="3" t="str">
        <f>PROPER(Details!B285)</f>
        <v>Ikwuazom, Chinemelum Nkeanyichukwu</v>
      </c>
      <c r="C285" s="3" t="str">
        <f>T(Details!C285)</f>
        <v>CMP/20/112614</v>
      </c>
      <c r="D285" s="18"/>
      <c r="E285" s="18"/>
      <c r="F285" s="18"/>
      <c r="G285" s="18"/>
      <c r="H285" s="18"/>
      <c r="I285" s="18"/>
      <c r="J285" s="18"/>
      <c r="K285" s="18"/>
      <c r="L285" s="18"/>
      <c r="M285" s="18"/>
      <c r="N285" s="18"/>
      <c r="O285" s="18"/>
      <c r="P285" s="18"/>
      <c r="Q285" s="18"/>
      <c r="R285" s="18"/>
      <c r="S285" s="18"/>
      <c r="T285" s="18"/>
      <c r="U285" s="18"/>
      <c r="V285" s="18"/>
      <c r="W285" s="18"/>
      <c r="X285" s="2" t="str">
        <f>AllCurCo(Details!AQ284:AZ284)</f>
        <v/>
      </c>
      <c r="Y285" s="4">
        <f>SUM(SumTCL(D285:W285,$D$7:$W$7),Details!BB284)</f>
        <v>0</v>
      </c>
      <c r="Z285" s="4">
        <f>SUM(CurrGP(D285:W285,$D$7:$W$7),Details!BC284)</f>
        <v>0</v>
      </c>
      <c r="AA285" s="5">
        <f t="shared" si="20"/>
        <v>0</v>
      </c>
      <c r="AB285" s="4" t="str">
        <f>SRTSECOND(D285:W285,Details!AQ284:AZ284)</f>
        <v/>
      </c>
      <c r="AC285" s="4" t="e">
        <f>#REF!</f>
        <v>#REF!</v>
      </c>
      <c r="AD285" s="4" t="e">
        <f>#REF!</f>
        <v>#REF!</v>
      </c>
      <c r="AE285" s="5" t="e">
        <f t="shared" si="21"/>
        <v>#VALUE!</v>
      </c>
      <c r="AF285" s="4" t="e">
        <f t="shared" si="22"/>
        <v>#REF!</v>
      </c>
      <c r="AG285" s="4" t="e">
        <f t="shared" si="23"/>
        <v>#REF!</v>
      </c>
      <c r="AH285" s="5" t="e">
        <f t="shared" si="24"/>
        <v>#VALUE!</v>
      </c>
      <c r="AI285" s="6" t="e">
        <f>RemarksSecond(D285:W285,Details!AQ284:AZ284,#REF!,AH285,$D$5:$W$5)</f>
        <v>#VALUE!</v>
      </c>
    </row>
    <row r="286" spans="1:35" ht="15" customHeight="1" x14ac:dyDescent="0.35">
      <c r="A286" s="1">
        <v>279</v>
      </c>
      <c r="B286" s="3" t="str">
        <f>PROPER(Details!B286)</f>
        <v>Kalu, Tony Igu</v>
      </c>
      <c r="C286" s="3" t="str">
        <f>T(Details!C286)</f>
        <v>CMP/20/112615</v>
      </c>
      <c r="D286" s="18"/>
      <c r="E286" s="18"/>
      <c r="F286" s="18"/>
      <c r="G286" s="18"/>
      <c r="H286" s="18"/>
      <c r="I286" s="18"/>
      <c r="J286" s="18"/>
      <c r="K286" s="18"/>
      <c r="L286" s="18"/>
      <c r="M286" s="18"/>
      <c r="N286" s="18"/>
      <c r="O286" s="18"/>
      <c r="P286" s="18"/>
      <c r="Q286" s="18"/>
      <c r="R286" s="18"/>
      <c r="S286" s="18"/>
      <c r="T286" s="18"/>
      <c r="U286" s="18"/>
      <c r="V286" s="18"/>
      <c r="W286" s="18"/>
      <c r="X286" s="2" t="str">
        <f>AllCurCo(Details!AQ285:AZ285)</f>
        <v/>
      </c>
      <c r="Y286" s="4">
        <f>SUM(SumTCL(D286:W286,$D$7:$W$7),Details!BB285)</f>
        <v>0</v>
      </c>
      <c r="Z286" s="4">
        <f>SUM(CurrGP(D286:W286,$D$7:$W$7),Details!BC285)</f>
        <v>0</v>
      </c>
      <c r="AA286" s="5">
        <f t="shared" si="20"/>
        <v>0</v>
      </c>
      <c r="AB286" s="4" t="str">
        <f>SRTSECOND(D286:W286,Details!AQ285:AZ285)</f>
        <v/>
      </c>
      <c r="AC286" s="4" t="e">
        <f>#REF!</f>
        <v>#REF!</v>
      </c>
      <c r="AD286" s="4" t="e">
        <f>#REF!</f>
        <v>#REF!</v>
      </c>
      <c r="AE286" s="5" t="e">
        <f t="shared" si="21"/>
        <v>#VALUE!</v>
      </c>
      <c r="AF286" s="4" t="e">
        <f t="shared" si="22"/>
        <v>#REF!</v>
      </c>
      <c r="AG286" s="4" t="e">
        <f t="shared" si="23"/>
        <v>#REF!</v>
      </c>
      <c r="AH286" s="5" t="e">
        <f t="shared" si="24"/>
        <v>#VALUE!</v>
      </c>
      <c r="AI286" s="6" t="e">
        <f>RemarksSecond(D286:W286,Details!AQ285:AZ285,#REF!,AH286,$D$5:$W$5)</f>
        <v>#VALUE!</v>
      </c>
    </row>
    <row r="287" spans="1:35" ht="15" customHeight="1" x14ac:dyDescent="0.35">
      <c r="A287" s="1">
        <v>280</v>
      </c>
      <c r="B287" s="3" t="str">
        <f>PROPER(Details!B287)</f>
        <v>Chidera, Lucky Onuigbo</v>
      </c>
      <c r="C287" s="3" t="str">
        <f>T(Details!C287)</f>
        <v>CMP/20/112618</v>
      </c>
      <c r="D287" s="18"/>
      <c r="E287" s="18"/>
      <c r="F287" s="18"/>
      <c r="G287" s="18"/>
      <c r="H287" s="18"/>
      <c r="I287" s="18"/>
      <c r="J287" s="18"/>
      <c r="K287" s="18"/>
      <c r="L287" s="18"/>
      <c r="M287" s="18"/>
      <c r="N287" s="18"/>
      <c r="O287" s="18"/>
      <c r="P287" s="18"/>
      <c r="Q287" s="18"/>
      <c r="R287" s="18"/>
      <c r="S287" s="18"/>
      <c r="T287" s="18"/>
      <c r="U287" s="18"/>
      <c r="V287" s="18"/>
      <c r="W287" s="18"/>
      <c r="X287" s="2" t="str">
        <f>AllCurCo(Details!AQ286:AZ286)</f>
        <v/>
      </c>
      <c r="Y287" s="4">
        <f>SUM(SumTCL(D287:W287,$D$7:$W$7),Details!BB286)</f>
        <v>0</v>
      </c>
      <c r="Z287" s="4">
        <f>SUM(CurrGP(D287:W287,$D$7:$W$7),Details!BC286)</f>
        <v>0</v>
      </c>
      <c r="AA287" s="5">
        <f t="shared" si="20"/>
        <v>0</v>
      </c>
      <c r="AB287" s="4" t="str">
        <f>SRTSECOND(D287:W287,Details!AQ286:AZ286)</f>
        <v/>
      </c>
      <c r="AC287" s="4" t="e">
        <f>#REF!</f>
        <v>#REF!</v>
      </c>
      <c r="AD287" s="4" t="e">
        <f>#REF!</f>
        <v>#REF!</v>
      </c>
      <c r="AE287" s="5" t="e">
        <f t="shared" si="21"/>
        <v>#VALUE!</v>
      </c>
      <c r="AF287" s="4" t="e">
        <f t="shared" si="22"/>
        <v>#REF!</v>
      </c>
      <c r="AG287" s="4" t="e">
        <f t="shared" si="23"/>
        <v>#REF!</v>
      </c>
      <c r="AH287" s="5" t="e">
        <f t="shared" si="24"/>
        <v>#VALUE!</v>
      </c>
      <c r="AI287" s="6" t="e">
        <f>RemarksSecond(D287:W287,Details!AQ286:AZ286,#REF!,AH287,$D$5:$W$5)</f>
        <v>#VALUE!</v>
      </c>
    </row>
    <row r="288" spans="1:35" ht="15" customHeight="1" x14ac:dyDescent="0.35">
      <c r="A288" s="1">
        <v>281</v>
      </c>
      <c r="B288" s="3" t="str">
        <f>PROPER(Details!B288)</f>
        <v>Ikpeama, Fortune Enyinnyaya</v>
      </c>
      <c r="C288" s="3" t="str">
        <f>T(Details!C288)</f>
        <v>CMP/20/112620</v>
      </c>
      <c r="D288" s="18"/>
      <c r="E288" s="18"/>
      <c r="F288" s="18"/>
      <c r="G288" s="18"/>
      <c r="H288" s="18"/>
      <c r="I288" s="18"/>
      <c r="J288" s="18"/>
      <c r="K288" s="18"/>
      <c r="L288" s="18"/>
      <c r="M288" s="18"/>
      <c r="N288" s="18"/>
      <c r="O288" s="18"/>
      <c r="P288" s="18"/>
      <c r="Q288" s="18"/>
      <c r="R288" s="18"/>
      <c r="S288" s="18"/>
      <c r="T288" s="18"/>
      <c r="U288" s="18"/>
      <c r="V288" s="18"/>
      <c r="W288" s="18"/>
      <c r="X288" s="2" t="str">
        <f>AllCurCo(Details!AQ287:AZ287)</f>
        <v/>
      </c>
      <c r="Y288" s="4">
        <f>SUM(SumTCL(D288:W288,$D$7:$W$7),Details!BB287)</f>
        <v>0</v>
      </c>
      <c r="Z288" s="4">
        <f>SUM(CurrGP(D288:W288,$D$7:$W$7),Details!BC287)</f>
        <v>0</v>
      </c>
      <c r="AA288" s="5">
        <f t="shared" si="20"/>
        <v>0</v>
      </c>
      <c r="AB288" s="4" t="str">
        <f>SRTSECOND(D288:W288,Details!AQ287:AZ287)</f>
        <v/>
      </c>
      <c r="AC288" s="4" t="e">
        <f>#REF!</f>
        <v>#REF!</v>
      </c>
      <c r="AD288" s="4" t="e">
        <f>#REF!</f>
        <v>#REF!</v>
      </c>
      <c r="AE288" s="5" t="e">
        <f t="shared" si="21"/>
        <v>#VALUE!</v>
      </c>
      <c r="AF288" s="4" t="e">
        <f t="shared" si="22"/>
        <v>#REF!</v>
      </c>
      <c r="AG288" s="4" t="e">
        <f t="shared" si="23"/>
        <v>#REF!</v>
      </c>
      <c r="AH288" s="5" t="e">
        <f t="shared" si="24"/>
        <v>#VALUE!</v>
      </c>
      <c r="AI288" s="6" t="e">
        <f>RemarksSecond(D288:W288,Details!AQ287:AZ287,#REF!,AH288,$D$5:$W$5)</f>
        <v>#VALUE!</v>
      </c>
    </row>
    <row r="289" spans="1:35" ht="15" customHeight="1" x14ac:dyDescent="0.35">
      <c r="A289" s="1">
        <v>282</v>
      </c>
      <c r="B289" s="3" t="str">
        <f>PROPER(Details!B289)</f>
        <v>Ikechukwu, Daniel Okoli</v>
      </c>
      <c r="C289" s="3" t="str">
        <f>T(Details!C289)</f>
        <v>CMP/20/112661</v>
      </c>
      <c r="D289" s="18"/>
      <c r="E289" s="18"/>
      <c r="F289" s="18"/>
      <c r="G289" s="18"/>
      <c r="H289" s="18"/>
      <c r="I289" s="18"/>
      <c r="J289" s="18"/>
      <c r="K289" s="18"/>
      <c r="L289" s="18"/>
      <c r="M289" s="18"/>
      <c r="N289" s="18"/>
      <c r="O289" s="18"/>
      <c r="P289" s="18"/>
      <c r="Q289" s="18"/>
      <c r="R289" s="18"/>
      <c r="S289" s="18"/>
      <c r="T289" s="18"/>
      <c r="U289" s="18"/>
      <c r="V289" s="18"/>
      <c r="W289" s="18"/>
      <c r="X289" s="2" t="str">
        <f>AllCurCo(Details!AQ288:AZ288)</f>
        <v/>
      </c>
      <c r="Y289" s="4">
        <f>SUM(SumTCL(D289:W289,$D$7:$W$7),Details!BB288)</f>
        <v>0</v>
      </c>
      <c r="Z289" s="4">
        <f>SUM(CurrGP(D289:W289,$D$7:$W$7),Details!BC288)</f>
        <v>0</v>
      </c>
      <c r="AA289" s="5">
        <f t="shared" si="20"/>
        <v>0</v>
      </c>
      <c r="AB289" s="4" t="str">
        <f>SRTSECOND(D289:W289,Details!AQ288:AZ288)</f>
        <v/>
      </c>
      <c r="AC289" s="4" t="e">
        <f>#REF!</f>
        <v>#REF!</v>
      </c>
      <c r="AD289" s="4" t="e">
        <f>#REF!</f>
        <v>#REF!</v>
      </c>
      <c r="AE289" s="5" t="e">
        <f t="shared" si="21"/>
        <v>#VALUE!</v>
      </c>
      <c r="AF289" s="4" t="e">
        <f t="shared" si="22"/>
        <v>#REF!</v>
      </c>
      <c r="AG289" s="4" t="e">
        <f t="shared" si="23"/>
        <v>#REF!</v>
      </c>
      <c r="AH289" s="5" t="e">
        <f t="shared" si="24"/>
        <v>#VALUE!</v>
      </c>
      <c r="AI289" s="6" t="e">
        <f>RemarksSecond(D289:W289,Details!AQ288:AZ288,#REF!,AH289,$D$5:$W$5)</f>
        <v>#VALUE!</v>
      </c>
    </row>
    <row r="290" spans="1:35" ht="15" customHeight="1" x14ac:dyDescent="0.35">
      <c r="A290" s="1">
        <v>283</v>
      </c>
      <c r="B290" s="3" t="str">
        <f>PROPER(Details!B290)</f>
        <v>Oguama, Chinedu John</v>
      </c>
      <c r="C290" s="3" t="str">
        <f>T(Details!C290)</f>
        <v>CMP/20/112662</v>
      </c>
      <c r="D290" s="18"/>
      <c r="E290" s="18"/>
      <c r="F290" s="18"/>
      <c r="G290" s="18"/>
      <c r="H290" s="18"/>
      <c r="I290" s="18"/>
      <c r="J290" s="18"/>
      <c r="K290" s="18"/>
      <c r="L290" s="18"/>
      <c r="M290" s="18"/>
      <c r="N290" s="18"/>
      <c r="O290" s="18"/>
      <c r="P290" s="18"/>
      <c r="Q290" s="18"/>
      <c r="R290" s="18"/>
      <c r="S290" s="18"/>
      <c r="T290" s="18"/>
      <c r="U290" s="18"/>
      <c r="V290" s="18"/>
      <c r="W290" s="18"/>
      <c r="X290" s="2" t="str">
        <f>AllCurCo(Details!AQ289:AZ289)</f>
        <v/>
      </c>
      <c r="Y290" s="4">
        <f>SUM(SumTCL(D290:W290,$D$7:$W$7),Details!BB289)</f>
        <v>0</v>
      </c>
      <c r="Z290" s="4">
        <f>SUM(CurrGP(D290:W290,$D$7:$W$7),Details!BC289)</f>
        <v>0</v>
      </c>
      <c r="AA290" s="5">
        <f t="shared" si="20"/>
        <v>0</v>
      </c>
      <c r="AB290" s="4" t="str">
        <f>SRTSECOND(D290:W290,Details!AQ289:AZ289)</f>
        <v/>
      </c>
      <c r="AC290" s="4" t="e">
        <f>#REF!</f>
        <v>#REF!</v>
      </c>
      <c r="AD290" s="4" t="e">
        <f>#REF!</f>
        <v>#REF!</v>
      </c>
      <c r="AE290" s="5" t="e">
        <f t="shared" si="21"/>
        <v>#VALUE!</v>
      </c>
      <c r="AF290" s="4" t="e">
        <f t="shared" si="22"/>
        <v>#REF!</v>
      </c>
      <c r="AG290" s="4" t="e">
        <f t="shared" si="23"/>
        <v>#REF!</v>
      </c>
      <c r="AH290" s="5" t="e">
        <f t="shared" si="24"/>
        <v>#VALUE!</v>
      </c>
      <c r="AI290" s="6" t="e">
        <f>RemarksSecond(D290:W290,Details!AQ289:AZ289,#REF!,AH290,$D$5:$W$5)</f>
        <v>#VALUE!</v>
      </c>
    </row>
    <row r="291" spans="1:35" ht="15" customHeight="1" x14ac:dyDescent="0.35">
      <c r="A291" s="1">
        <v>284</v>
      </c>
      <c r="B291" s="3" t="str">
        <f>PROPER(Details!B291)</f>
        <v xml:space="preserve">Ahukanna, Franklin Chukwuemeka </v>
      </c>
      <c r="C291" s="3" t="str">
        <f>T(Details!C291)</f>
        <v>CMP/20/112666</v>
      </c>
      <c r="D291" s="18"/>
      <c r="E291" s="18"/>
      <c r="F291" s="18"/>
      <c r="G291" s="18"/>
      <c r="H291" s="18"/>
      <c r="I291" s="18"/>
      <c r="J291" s="18"/>
      <c r="K291" s="18"/>
      <c r="L291" s="18"/>
      <c r="M291" s="18"/>
      <c r="N291" s="18"/>
      <c r="O291" s="18"/>
      <c r="P291" s="18"/>
      <c r="Q291" s="18"/>
      <c r="R291" s="18"/>
      <c r="S291" s="18"/>
      <c r="T291" s="18"/>
      <c r="U291" s="18"/>
      <c r="V291" s="18"/>
      <c r="W291" s="18"/>
      <c r="X291" s="2" t="str">
        <f>AllCurCo(Details!AQ290:AZ290)</f>
        <v/>
      </c>
      <c r="Y291" s="4">
        <f>SUM(SumTCL(D291:W291,$D$7:$W$7),Details!BB290)</f>
        <v>0</v>
      </c>
      <c r="Z291" s="4">
        <f>SUM(CurrGP(D291:W291,$D$7:$W$7),Details!BC290)</f>
        <v>0</v>
      </c>
      <c r="AA291" s="5">
        <f t="shared" si="20"/>
        <v>0</v>
      </c>
      <c r="AB291" s="4" t="str">
        <f>SRTSECOND(D291:W291,Details!AQ290:AZ290)</f>
        <v/>
      </c>
      <c r="AC291" s="4" t="e">
        <f>#REF!</f>
        <v>#REF!</v>
      </c>
      <c r="AD291" s="4" t="e">
        <f>#REF!</f>
        <v>#REF!</v>
      </c>
      <c r="AE291" s="5" t="e">
        <f t="shared" si="21"/>
        <v>#VALUE!</v>
      </c>
      <c r="AF291" s="4" t="e">
        <f t="shared" si="22"/>
        <v>#REF!</v>
      </c>
      <c r="AG291" s="4" t="e">
        <f t="shared" si="23"/>
        <v>#REF!</v>
      </c>
      <c r="AH291" s="5" t="e">
        <f t="shared" si="24"/>
        <v>#VALUE!</v>
      </c>
      <c r="AI291" s="6" t="e">
        <f>RemarksSecond(D291:W291,Details!AQ290:AZ290,#REF!,AH291,$D$5:$W$5)</f>
        <v>#VALUE!</v>
      </c>
    </row>
    <row r="292" spans="1:35" ht="15" customHeight="1" x14ac:dyDescent="0.35">
      <c r="A292" s="1">
        <v>285</v>
      </c>
      <c r="B292" s="3" t="str">
        <f>PROPER(Details!B292)</f>
        <v>Eze, Eugene Emmanuel</v>
      </c>
      <c r="C292" s="3" t="str">
        <f>T(Details!C292)</f>
        <v>CMP/20/112676</v>
      </c>
      <c r="D292" s="18"/>
      <c r="E292" s="18"/>
      <c r="F292" s="18"/>
      <c r="G292" s="18"/>
      <c r="H292" s="18"/>
      <c r="I292" s="18"/>
      <c r="J292" s="18"/>
      <c r="K292" s="18"/>
      <c r="L292" s="18"/>
      <c r="M292" s="18"/>
      <c r="N292" s="18"/>
      <c r="O292" s="18"/>
      <c r="P292" s="18"/>
      <c r="Q292" s="18"/>
      <c r="R292" s="18"/>
      <c r="S292" s="18"/>
      <c r="T292" s="18"/>
      <c r="U292" s="18"/>
      <c r="V292" s="18"/>
      <c r="W292" s="18"/>
      <c r="X292" s="2" t="str">
        <f>AllCurCo(Details!AQ291:AZ291)</f>
        <v/>
      </c>
      <c r="Y292" s="4">
        <f>SUM(SumTCL(D292:W292,$D$7:$W$7),Details!BB291)</f>
        <v>0</v>
      </c>
      <c r="Z292" s="4">
        <f>SUM(CurrGP(D292:W292,$D$7:$W$7),Details!BC291)</f>
        <v>0</v>
      </c>
      <c r="AA292" s="5">
        <f t="shared" si="20"/>
        <v>0</v>
      </c>
      <c r="AB292" s="4" t="str">
        <f>SRTSECOND(D292:W292,Details!AQ291:AZ291)</f>
        <v/>
      </c>
      <c r="AC292" s="4" t="e">
        <f>#REF!</f>
        <v>#REF!</v>
      </c>
      <c r="AD292" s="4" t="e">
        <f>#REF!</f>
        <v>#REF!</v>
      </c>
      <c r="AE292" s="5" t="e">
        <f t="shared" si="21"/>
        <v>#VALUE!</v>
      </c>
      <c r="AF292" s="4" t="e">
        <f t="shared" si="22"/>
        <v>#REF!</v>
      </c>
      <c r="AG292" s="4" t="e">
        <f t="shared" si="23"/>
        <v>#REF!</v>
      </c>
      <c r="AH292" s="5" t="e">
        <f t="shared" si="24"/>
        <v>#VALUE!</v>
      </c>
      <c r="AI292" s="6" t="e">
        <f>RemarksSecond(D292:W292,Details!AQ291:AZ291,#REF!,AH292,$D$5:$W$5)</f>
        <v>#VALUE!</v>
      </c>
    </row>
    <row r="293" spans="1:35" ht="15" customHeight="1" x14ac:dyDescent="0.35">
      <c r="A293" s="1">
        <v>286</v>
      </c>
      <c r="B293" s="3" t="str">
        <f>PROPER(Details!B293)</f>
        <v>Okore, Joshua Chibueze</v>
      </c>
      <c r="C293" s="3" t="str">
        <f>T(Details!C293)</f>
        <v>CMP/20/112680</v>
      </c>
      <c r="D293" s="18"/>
      <c r="E293" s="18"/>
      <c r="F293" s="18"/>
      <c r="G293" s="18"/>
      <c r="H293" s="18"/>
      <c r="I293" s="18"/>
      <c r="J293" s="18"/>
      <c r="K293" s="18"/>
      <c r="L293" s="18"/>
      <c r="M293" s="18"/>
      <c r="N293" s="18"/>
      <c r="O293" s="18"/>
      <c r="P293" s="18"/>
      <c r="Q293" s="18"/>
      <c r="R293" s="18"/>
      <c r="S293" s="18"/>
      <c r="T293" s="18"/>
      <c r="U293" s="18"/>
      <c r="V293" s="18"/>
      <c r="W293" s="18"/>
      <c r="X293" s="2" t="str">
        <f>AllCurCo(Details!AQ292:AZ292)</f>
        <v/>
      </c>
      <c r="Y293" s="4">
        <f>SUM(SumTCL(D293:W293,$D$7:$W$7),Details!BB292)</f>
        <v>0</v>
      </c>
      <c r="Z293" s="4">
        <f>SUM(CurrGP(D293:W293,$D$7:$W$7),Details!BC292)</f>
        <v>0</v>
      </c>
      <c r="AA293" s="5">
        <f t="shared" si="20"/>
        <v>0</v>
      </c>
      <c r="AB293" s="4" t="str">
        <f>SRTSECOND(D293:W293,Details!AQ292:AZ292)</f>
        <v/>
      </c>
      <c r="AC293" s="4" t="e">
        <f>#REF!</f>
        <v>#REF!</v>
      </c>
      <c r="AD293" s="4" t="e">
        <f>#REF!</f>
        <v>#REF!</v>
      </c>
      <c r="AE293" s="5" t="e">
        <f t="shared" si="21"/>
        <v>#VALUE!</v>
      </c>
      <c r="AF293" s="4" t="e">
        <f t="shared" si="22"/>
        <v>#REF!</v>
      </c>
      <c r="AG293" s="4" t="e">
        <f t="shared" si="23"/>
        <v>#REF!</v>
      </c>
      <c r="AH293" s="5" t="e">
        <f t="shared" si="24"/>
        <v>#VALUE!</v>
      </c>
      <c r="AI293" s="6" t="e">
        <f>RemarksSecond(D293:W293,Details!AQ292:AZ292,#REF!,AH293,$D$5:$W$5)</f>
        <v>#VALUE!</v>
      </c>
    </row>
    <row r="294" spans="1:35" ht="15" customHeight="1" x14ac:dyDescent="0.35">
      <c r="A294" s="1">
        <v>287</v>
      </c>
      <c r="B294" s="3" t="str">
        <f>PROPER(Details!B294)</f>
        <v>Ezema, Ume Ikeogu</v>
      </c>
      <c r="C294" s="3" t="str">
        <f>T(Details!C294)</f>
        <v>CMP/20/112682</v>
      </c>
      <c r="D294" s="18"/>
      <c r="E294" s="18"/>
      <c r="F294" s="18"/>
      <c r="G294" s="18"/>
      <c r="H294" s="18"/>
      <c r="I294" s="18"/>
      <c r="J294" s="18"/>
      <c r="K294" s="18"/>
      <c r="L294" s="18"/>
      <c r="M294" s="18"/>
      <c r="N294" s="18"/>
      <c r="O294" s="18"/>
      <c r="P294" s="18"/>
      <c r="Q294" s="18"/>
      <c r="R294" s="18"/>
      <c r="S294" s="18"/>
      <c r="T294" s="18"/>
      <c r="U294" s="18"/>
      <c r="V294" s="18"/>
      <c r="W294" s="18"/>
      <c r="X294" s="2" t="str">
        <f>AllCurCo(Details!AQ293:AZ293)</f>
        <v/>
      </c>
      <c r="Y294" s="4">
        <f>SUM(SumTCL(D294:W294,$D$7:$W$7),Details!BB293)</f>
        <v>0</v>
      </c>
      <c r="Z294" s="4">
        <f>SUM(CurrGP(D294:W294,$D$7:$W$7),Details!BC293)</f>
        <v>0</v>
      </c>
      <c r="AA294" s="5">
        <f t="shared" si="20"/>
        <v>0</v>
      </c>
      <c r="AB294" s="4" t="str">
        <f>SRTSECOND(D294:W294,Details!AQ293:AZ293)</f>
        <v/>
      </c>
      <c r="AC294" s="4" t="e">
        <f>#REF!</f>
        <v>#REF!</v>
      </c>
      <c r="AD294" s="4" t="e">
        <f>#REF!</f>
        <v>#REF!</v>
      </c>
      <c r="AE294" s="5" t="e">
        <f t="shared" si="21"/>
        <v>#VALUE!</v>
      </c>
      <c r="AF294" s="4" t="e">
        <f t="shared" si="22"/>
        <v>#REF!</v>
      </c>
      <c r="AG294" s="4" t="e">
        <f t="shared" si="23"/>
        <v>#REF!</v>
      </c>
      <c r="AH294" s="5" t="e">
        <f t="shared" si="24"/>
        <v>#VALUE!</v>
      </c>
      <c r="AI294" s="6" t="e">
        <f>RemarksSecond(D294:W294,Details!AQ293:AZ293,#REF!,AH294,$D$5:$W$5)</f>
        <v>#VALUE!</v>
      </c>
    </row>
    <row r="295" spans="1:35" ht="15" customHeight="1" x14ac:dyDescent="0.35">
      <c r="A295" s="1">
        <v>288</v>
      </c>
      <c r="B295" s="3" t="str">
        <f>PROPER(Details!B295)</f>
        <v>Agbai-Chris, Sharon  Ebubechi</v>
      </c>
      <c r="C295" s="3" t="str">
        <f>T(Details!C295)</f>
        <v>CMP/20/112706</v>
      </c>
      <c r="D295" s="18"/>
      <c r="E295" s="18"/>
      <c r="F295" s="18"/>
      <c r="G295" s="18"/>
      <c r="H295" s="18"/>
      <c r="I295" s="18"/>
      <c r="J295" s="18"/>
      <c r="K295" s="18"/>
      <c r="L295" s="18"/>
      <c r="M295" s="18"/>
      <c r="N295" s="18"/>
      <c r="O295" s="18"/>
      <c r="P295" s="18"/>
      <c r="Q295" s="18"/>
      <c r="R295" s="18"/>
      <c r="S295" s="18"/>
      <c r="T295" s="18"/>
      <c r="U295" s="18"/>
      <c r="V295" s="18"/>
      <c r="W295" s="18"/>
      <c r="X295" s="2" t="str">
        <f>AllCurCo(Details!AQ294:AZ294)</f>
        <v/>
      </c>
      <c r="Y295" s="4">
        <f>SUM(SumTCL(D295:W295,$D$7:$W$7),Details!BB294)</f>
        <v>0</v>
      </c>
      <c r="Z295" s="4">
        <f>SUM(CurrGP(D295:W295,$D$7:$W$7),Details!BC294)</f>
        <v>0</v>
      </c>
      <c r="AA295" s="5">
        <f t="shared" si="20"/>
        <v>0</v>
      </c>
      <c r="AB295" s="4" t="str">
        <f>SRTSECOND(D295:W295,Details!AQ294:AZ294)</f>
        <v/>
      </c>
      <c r="AC295" s="4" t="e">
        <f>#REF!</f>
        <v>#REF!</v>
      </c>
      <c r="AD295" s="4" t="e">
        <f>#REF!</f>
        <v>#REF!</v>
      </c>
      <c r="AE295" s="5" t="e">
        <f t="shared" si="21"/>
        <v>#VALUE!</v>
      </c>
      <c r="AF295" s="4" t="e">
        <f t="shared" si="22"/>
        <v>#REF!</v>
      </c>
      <c r="AG295" s="4" t="e">
        <f t="shared" si="23"/>
        <v>#REF!</v>
      </c>
      <c r="AH295" s="5" t="e">
        <f t="shared" si="24"/>
        <v>#VALUE!</v>
      </c>
      <c r="AI295" s="6" t="e">
        <f>RemarksSecond(D295:W295,Details!AQ294:AZ294,#REF!,AH295,$D$5:$W$5)</f>
        <v>#VALUE!</v>
      </c>
    </row>
    <row r="296" spans="1:35" ht="15" customHeight="1" x14ac:dyDescent="0.35">
      <c r="A296" s="1">
        <v>289</v>
      </c>
      <c r="B296" s="3" t="str">
        <f>PROPER(Details!B296)</f>
        <v>Onwuka, Ifeoma Grace</v>
      </c>
      <c r="C296" s="3" t="str">
        <f>T(Details!C296)</f>
        <v>CMP/20/112719</v>
      </c>
      <c r="D296" s="18"/>
      <c r="E296" s="18"/>
      <c r="F296" s="18"/>
      <c r="G296" s="18"/>
      <c r="H296" s="18"/>
      <c r="I296" s="18"/>
      <c r="J296" s="18"/>
      <c r="K296" s="18"/>
      <c r="L296" s="18"/>
      <c r="M296" s="18"/>
      <c r="N296" s="18"/>
      <c r="O296" s="18"/>
      <c r="P296" s="18"/>
      <c r="Q296" s="18"/>
      <c r="R296" s="18"/>
      <c r="S296" s="18"/>
      <c r="T296" s="18"/>
      <c r="U296" s="18"/>
      <c r="V296" s="18"/>
      <c r="W296" s="18"/>
      <c r="X296" s="2" t="str">
        <f>AllCurCo(Details!AQ295:AZ295)</f>
        <v/>
      </c>
      <c r="Y296" s="4">
        <f>SUM(SumTCL(D296:W296,$D$7:$W$7),Details!BB295)</f>
        <v>0</v>
      </c>
      <c r="Z296" s="4">
        <f>SUM(CurrGP(D296:W296,$D$7:$W$7),Details!BC295)</f>
        <v>0</v>
      </c>
      <c r="AA296" s="5">
        <f t="shared" si="20"/>
        <v>0</v>
      </c>
      <c r="AB296" s="4" t="str">
        <f>SRTSECOND(D296:W296,Details!AQ295:AZ295)</f>
        <v/>
      </c>
      <c r="AC296" s="4" t="e">
        <f>#REF!</f>
        <v>#REF!</v>
      </c>
      <c r="AD296" s="4" t="e">
        <f>#REF!</f>
        <v>#REF!</v>
      </c>
      <c r="AE296" s="5" t="e">
        <f t="shared" si="21"/>
        <v>#VALUE!</v>
      </c>
      <c r="AF296" s="4" t="e">
        <f t="shared" si="22"/>
        <v>#REF!</v>
      </c>
      <c r="AG296" s="4" t="e">
        <f t="shared" si="23"/>
        <v>#REF!</v>
      </c>
      <c r="AH296" s="5" t="e">
        <f t="shared" si="24"/>
        <v>#VALUE!</v>
      </c>
      <c r="AI296" s="6" t="e">
        <f>RemarksSecond(D296:W296,Details!AQ295:AZ295,#REF!,AH296,$D$5:$W$5)</f>
        <v>#VALUE!</v>
      </c>
    </row>
    <row r="297" spans="1:35" ht="15" customHeight="1" x14ac:dyDescent="0.35">
      <c r="A297" s="1">
        <v>290</v>
      </c>
      <c r="B297" s="3" t="str">
        <f>PROPER(Details!B297)</f>
        <v>Ekenta, Promise Kelechi</v>
      </c>
      <c r="C297" s="3" t="str">
        <f>T(Details!C297)</f>
        <v>CMP/20/112729</v>
      </c>
      <c r="D297" s="18"/>
      <c r="E297" s="18"/>
      <c r="F297" s="18"/>
      <c r="G297" s="18"/>
      <c r="H297" s="18"/>
      <c r="I297" s="18"/>
      <c r="J297" s="18"/>
      <c r="K297" s="18"/>
      <c r="L297" s="18"/>
      <c r="M297" s="18"/>
      <c r="N297" s="18"/>
      <c r="O297" s="18"/>
      <c r="P297" s="18"/>
      <c r="Q297" s="18"/>
      <c r="R297" s="18"/>
      <c r="S297" s="18"/>
      <c r="T297" s="18"/>
      <c r="U297" s="18"/>
      <c r="V297" s="18"/>
      <c r="W297" s="18"/>
      <c r="X297" s="2" t="str">
        <f>AllCurCo(Details!AQ296:AZ296)</f>
        <v/>
      </c>
      <c r="Y297" s="4">
        <f>SUM(SumTCL(D297:W297,$D$7:$W$7),Details!BB296)</f>
        <v>0</v>
      </c>
      <c r="Z297" s="4">
        <f>SUM(CurrGP(D297:W297,$D$7:$W$7),Details!BC296)</f>
        <v>0</v>
      </c>
      <c r="AA297" s="5">
        <f t="shared" si="20"/>
        <v>0</v>
      </c>
      <c r="AB297" s="4" t="str">
        <f>SRTSECOND(D297:W297,Details!AQ296:AZ296)</f>
        <v/>
      </c>
      <c r="AC297" s="4" t="e">
        <f>#REF!</f>
        <v>#REF!</v>
      </c>
      <c r="AD297" s="4" t="e">
        <f>#REF!</f>
        <v>#REF!</v>
      </c>
      <c r="AE297" s="5" t="e">
        <f t="shared" si="21"/>
        <v>#VALUE!</v>
      </c>
      <c r="AF297" s="4" t="e">
        <f t="shared" si="22"/>
        <v>#REF!</v>
      </c>
      <c r="AG297" s="4" t="e">
        <f t="shared" si="23"/>
        <v>#REF!</v>
      </c>
      <c r="AH297" s="5" t="e">
        <f t="shared" si="24"/>
        <v>#VALUE!</v>
      </c>
      <c r="AI297" s="6" t="e">
        <f>RemarksSecond(D297:W297,Details!AQ296:AZ296,#REF!,AH297,$D$5:$W$5)</f>
        <v>#VALUE!</v>
      </c>
    </row>
    <row r="298" spans="1:35" ht="15" customHeight="1" x14ac:dyDescent="0.35">
      <c r="A298" s="1">
        <v>291</v>
      </c>
      <c r="B298" s="3" t="str">
        <f>PROPER(Details!B298)</f>
        <v>Michael, Miracle Chikadibia</v>
      </c>
      <c r="C298" s="3" t="str">
        <f>T(Details!C298)</f>
        <v>CMP/20/112736</v>
      </c>
      <c r="D298" s="18"/>
      <c r="E298" s="18"/>
      <c r="F298" s="18"/>
      <c r="G298" s="18"/>
      <c r="H298" s="18"/>
      <c r="I298" s="18"/>
      <c r="J298" s="18"/>
      <c r="K298" s="18"/>
      <c r="L298" s="18"/>
      <c r="M298" s="18"/>
      <c r="N298" s="18"/>
      <c r="O298" s="18"/>
      <c r="P298" s="18"/>
      <c r="Q298" s="18"/>
      <c r="R298" s="18"/>
      <c r="S298" s="18"/>
      <c r="T298" s="18"/>
      <c r="U298" s="18"/>
      <c r="V298" s="18"/>
      <c r="W298" s="18"/>
      <c r="X298" s="2" t="str">
        <f>AllCurCo(Details!AQ297:AZ297)</f>
        <v/>
      </c>
      <c r="Y298" s="4">
        <f>SUM(SumTCL(D298:W298,$D$7:$W$7),Details!BB297)</f>
        <v>0</v>
      </c>
      <c r="Z298" s="4">
        <f>SUM(CurrGP(D298:W298,$D$7:$W$7),Details!BC297)</f>
        <v>0</v>
      </c>
      <c r="AA298" s="5">
        <f t="shared" si="20"/>
        <v>0</v>
      </c>
      <c r="AB298" s="4" t="str">
        <f>SRTSECOND(D298:W298,Details!AQ297:AZ297)</f>
        <v/>
      </c>
      <c r="AC298" s="4" t="e">
        <f>#REF!</f>
        <v>#REF!</v>
      </c>
      <c r="AD298" s="4" t="e">
        <f>#REF!</f>
        <v>#REF!</v>
      </c>
      <c r="AE298" s="5" t="e">
        <f t="shared" si="21"/>
        <v>#VALUE!</v>
      </c>
      <c r="AF298" s="4" t="e">
        <f t="shared" si="22"/>
        <v>#REF!</v>
      </c>
      <c r="AG298" s="4" t="e">
        <f t="shared" si="23"/>
        <v>#REF!</v>
      </c>
      <c r="AH298" s="5" t="e">
        <f t="shared" si="24"/>
        <v>#VALUE!</v>
      </c>
      <c r="AI298" s="6" t="e">
        <f>RemarksSecond(D298:W298,Details!AQ297:AZ297,#REF!,AH298,$D$5:$W$5)</f>
        <v>#VALUE!</v>
      </c>
    </row>
    <row r="299" spans="1:35" ht="15" customHeight="1" x14ac:dyDescent="0.35">
      <c r="A299" s="1">
        <v>292</v>
      </c>
      <c r="B299" s="3" t="str">
        <f>PROPER(Details!B299)</f>
        <v>Olusegun, Richard Ugochukwu</v>
      </c>
      <c r="C299" s="3" t="str">
        <f>T(Details!C299)</f>
        <v>CMP/20/112737</v>
      </c>
      <c r="D299" s="18"/>
      <c r="E299" s="18"/>
      <c r="F299" s="18"/>
      <c r="G299" s="18"/>
      <c r="H299" s="18"/>
      <c r="I299" s="18"/>
      <c r="J299" s="18"/>
      <c r="K299" s="18"/>
      <c r="L299" s="18"/>
      <c r="M299" s="18"/>
      <c r="N299" s="18"/>
      <c r="O299" s="18"/>
      <c r="P299" s="18"/>
      <c r="Q299" s="18"/>
      <c r="R299" s="18"/>
      <c r="S299" s="18"/>
      <c r="T299" s="18"/>
      <c r="U299" s="18"/>
      <c r="V299" s="18"/>
      <c r="W299" s="18"/>
      <c r="X299" s="2" t="str">
        <f>AllCurCo(Details!AQ298:AZ298)</f>
        <v/>
      </c>
      <c r="Y299" s="4">
        <f>SUM(SumTCL(D299:W299,$D$7:$W$7),Details!BB298)</f>
        <v>0</v>
      </c>
      <c r="Z299" s="4">
        <f>SUM(CurrGP(D299:W299,$D$7:$W$7),Details!BC298)</f>
        <v>0</v>
      </c>
      <c r="AA299" s="5">
        <f t="shared" si="20"/>
        <v>0</v>
      </c>
      <c r="AB299" s="4" t="str">
        <f>SRTSECOND(D299:W299,Details!AQ298:AZ298)</f>
        <v/>
      </c>
      <c r="AC299" s="4" t="e">
        <f>#REF!</f>
        <v>#REF!</v>
      </c>
      <c r="AD299" s="4" t="e">
        <f>#REF!</f>
        <v>#REF!</v>
      </c>
      <c r="AE299" s="5" t="e">
        <f t="shared" si="21"/>
        <v>#VALUE!</v>
      </c>
      <c r="AF299" s="4" t="e">
        <f t="shared" si="22"/>
        <v>#REF!</v>
      </c>
      <c r="AG299" s="4" t="e">
        <f t="shared" si="23"/>
        <v>#REF!</v>
      </c>
      <c r="AH299" s="5" t="e">
        <f t="shared" si="24"/>
        <v>#VALUE!</v>
      </c>
      <c r="AI299" s="6" t="e">
        <f>RemarksSecond(D299:W299,Details!AQ298:AZ298,#REF!,AH299,$D$5:$W$5)</f>
        <v>#VALUE!</v>
      </c>
    </row>
    <row r="300" spans="1:35" ht="15" customHeight="1" x14ac:dyDescent="0.35">
      <c r="A300" s="1">
        <v>293</v>
      </c>
      <c r="B300" s="3" t="str">
        <f>PROPER(Details!B301)</f>
        <v>Ifeanyi, Jude</v>
      </c>
      <c r="C300" s="3" t="str">
        <f>T(Details!C301)</f>
        <v>CMP/20/112750</v>
      </c>
      <c r="D300" s="18"/>
      <c r="E300" s="18"/>
      <c r="F300" s="18"/>
      <c r="G300" s="18"/>
      <c r="H300" s="18"/>
      <c r="I300" s="18"/>
      <c r="J300" s="18"/>
      <c r="K300" s="18"/>
      <c r="L300" s="18"/>
      <c r="M300" s="18"/>
      <c r="N300" s="18"/>
      <c r="O300" s="18"/>
      <c r="P300" s="18"/>
      <c r="Q300" s="18"/>
      <c r="R300" s="18"/>
      <c r="S300" s="18"/>
      <c r="T300" s="18"/>
      <c r="U300" s="18"/>
      <c r="V300" s="18"/>
      <c r="W300" s="18"/>
      <c r="X300" s="2" t="str">
        <f>AllCurCo(Details!AQ300:AZ300)</f>
        <v/>
      </c>
      <c r="Y300" s="4">
        <f>SUM(SumTCL(D300:W300,$D$7:$W$7),Details!BB300)</f>
        <v>0</v>
      </c>
      <c r="Z300" s="4">
        <f>SUM(CurrGP(D300:W300,$D$7:$W$7),Details!BC300)</f>
        <v>0</v>
      </c>
      <c r="AA300" s="5">
        <f t="shared" si="20"/>
        <v>0</v>
      </c>
      <c r="AB300" s="4" t="str">
        <f>SRTSECOND(D300:W300,Details!AQ299:AZ299)</f>
        <v/>
      </c>
      <c r="AC300" s="4" t="e">
        <f>#REF!</f>
        <v>#REF!</v>
      </c>
      <c r="AD300" s="4" t="e">
        <f>#REF!</f>
        <v>#REF!</v>
      </c>
      <c r="AE300" s="5" t="e">
        <f t="shared" si="21"/>
        <v>#VALUE!</v>
      </c>
      <c r="AF300" s="4" t="e">
        <f t="shared" si="22"/>
        <v>#REF!</v>
      </c>
      <c r="AG300" s="4" t="e">
        <f t="shared" si="23"/>
        <v>#REF!</v>
      </c>
      <c r="AH300" s="5" t="e">
        <f t="shared" si="24"/>
        <v>#VALUE!</v>
      </c>
      <c r="AI300" s="6" t="e">
        <f>RemarksSecond(D300:W300,Details!AQ299:AZ299,#REF!,AH300,$D$5:$W$5)</f>
        <v>#VALUE!</v>
      </c>
    </row>
    <row r="301" spans="1:35" ht="15" customHeight="1" x14ac:dyDescent="0.35">
      <c r="A301" s="1">
        <v>294</v>
      </c>
      <c r="B301" s="3" t="str">
        <f>PROPER(Details!B302)</f>
        <v>Iheanacho, Solomon Chijindu</v>
      </c>
      <c r="C301" s="3" t="str">
        <f>T(Details!C302)</f>
        <v>CMP/20/112756</v>
      </c>
      <c r="D301" s="18"/>
      <c r="E301" s="18"/>
      <c r="F301" s="18"/>
      <c r="G301" s="18"/>
      <c r="H301" s="18"/>
      <c r="I301" s="18"/>
      <c r="J301" s="18"/>
      <c r="K301" s="18"/>
      <c r="L301" s="18"/>
      <c r="M301" s="18"/>
      <c r="N301" s="18"/>
      <c r="O301" s="18"/>
      <c r="P301" s="18"/>
      <c r="Q301" s="18"/>
      <c r="R301" s="18"/>
      <c r="S301" s="18"/>
      <c r="T301" s="18"/>
      <c r="U301" s="18"/>
      <c r="V301" s="18"/>
      <c r="W301" s="18"/>
      <c r="X301" s="2" t="str">
        <f>AllCurCo(Details!AQ301:AZ301)</f>
        <v/>
      </c>
      <c r="Y301" s="4">
        <f>SUM(SumTCL(D301:W301,$D$7:$W$7),Details!BB301)</f>
        <v>0</v>
      </c>
      <c r="Z301" s="4">
        <f>SUM(CurrGP(D301:W301,$D$7:$W$7),Details!BC301)</f>
        <v>0</v>
      </c>
      <c r="AA301" s="5">
        <f t="shared" si="20"/>
        <v>0</v>
      </c>
      <c r="AB301" s="4" t="str">
        <f>SRTSECOND(D301:W301,Details!AQ300:AZ300)</f>
        <v/>
      </c>
      <c r="AC301" s="4" t="e">
        <f>#REF!</f>
        <v>#REF!</v>
      </c>
      <c r="AD301" s="4" t="e">
        <f>#REF!</f>
        <v>#REF!</v>
      </c>
      <c r="AE301" s="5" t="e">
        <f t="shared" si="21"/>
        <v>#VALUE!</v>
      </c>
      <c r="AF301" s="4" t="e">
        <f t="shared" si="22"/>
        <v>#REF!</v>
      </c>
      <c r="AG301" s="4" t="e">
        <f t="shared" si="23"/>
        <v>#REF!</v>
      </c>
      <c r="AH301" s="5" t="e">
        <f t="shared" si="24"/>
        <v>#VALUE!</v>
      </c>
      <c r="AI301" s="6" t="e">
        <f>RemarksSecond(D301:W301,Details!AQ300:AZ300,#REF!,AH301,$D$5:$W$5)</f>
        <v>#VALUE!</v>
      </c>
    </row>
    <row r="302" spans="1:35" ht="15" customHeight="1" x14ac:dyDescent="0.35">
      <c r="A302" s="1">
        <v>295</v>
      </c>
      <c r="B302" s="3" t="str">
        <f>PROPER(Details!B303)</f>
        <v>Martins, David Chinaecherem</v>
      </c>
      <c r="C302" s="3" t="str">
        <f>T(Details!C303)</f>
        <v>CMP/20/112774</v>
      </c>
      <c r="D302" s="18"/>
      <c r="E302" s="18"/>
      <c r="F302" s="18"/>
      <c r="G302" s="18"/>
      <c r="H302" s="18"/>
      <c r="I302" s="18"/>
      <c r="J302" s="18"/>
      <c r="K302" s="18"/>
      <c r="L302" s="18"/>
      <c r="M302" s="18"/>
      <c r="N302" s="18"/>
      <c r="O302" s="18"/>
      <c r="P302" s="18"/>
      <c r="Q302" s="18"/>
      <c r="R302" s="18"/>
      <c r="S302" s="18"/>
      <c r="T302" s="18"/>
      <c r="U302" s="18"/>
      <c r="V302" s="18"/>
      <c r="W302" s="18"/>
      <c r="X302" s="2" t="str">
        <f>AllCurCo(Details!AQ302:AZ302)</f>
        <v/>
      </c>
      <c r="Y302" s="4">
        <f>SUM(SumTCL(D302:W302,$D$7:$W$7),Details!BB302)</f>
        <v>0</v>
      </c>
      <c r="Z302" s="4">
        <f>SUM(CurrGP(D302:W302,$D$7:$W$7),Details!BC302)</f>
        <v>0</v>
      </c>
      <c r="AA302" s="5">
        <f t="shared" si="20"/>
        <v>0</v>
      </c>
      <c r="AB302" s="4" t="str">
        <f>SRTSECOND(D302:W302,Details!AQ301:AZ301)</f>
        <v/>
      </c>
      <c r="AC302" s="4" t="e">
        <f>#REF!</f>
        <v>#REF!</v>
      </c>
      <c r="AD302" s="4" t="e">
        <f>#REF!</f>
        <v>#REF!</v>
      </c>
      <c r="AE302" s="5" t="e">
        <f t="shared" si="21"/>
        <v>#VALUE!</v>
      </c>
      <c r="AF302" s="4" t="e">
        <f t="shared" si="22"/>
        <v>#REF!</v>
      </c>
      <c r="AG302" s="4" t="e">
        <f t="shared" si="23"/>
        <v>#REF!</v>
      </c>
      <c r="AH302" s="5" t="e">
        <f t="shared" si="24"/>
        <v>#VALUE!</v>
      </c>
      <c r="AI302" s="6" t="e">
        <f>RemarksSecond(D302:W302,Details!AQ301:AZ301,#REF!,AH302,$D$5:$W$5)</f>
        <v>#VALUE!</v>
      </c>
    </row>
    <row r="303" spans="1:35" ht="15" customHeight="1" x14ac:dyDescent="0.35">
      <c r="A303" s="1">
        <v>296</v>
      </c>
      <c r="B303" s="3" t="str">
        <f>PROPER(Details!B304)</f>
        <v>Nwaka, Precious Oluebube</v>
      </c>
      <c r="C303" s="3" t="str">
        <f>T(Details!C304)</f>
        <v>CMP/20/112776</v>
      </c>
      <c r="D303" s="18"/>
      <c r="E303" s="18"/>
      <c r="F303" s="18"/>
      <c r="G303" s="18"/>
      <c r="H303" s="18"/>
      <c r="I303" s="18"/>
      <c r="J303" s="18"/>
      <c r="K303" s="18"/>
      <c r="L303" s="18"/>
      <c r="M303" s="18"/>
      <c r="N303" s="18"/>
      <c r="O303" s="18"/>
      <c r="P303" s="18"/>
      <c r="Q303" s="18"/>
      <c r="R303" s="18"/>
      <c r="S303" s="18"/>
      <c r="T303" s="18"/>
      <c r="U303" s="18"/>
      <c r="V303" s="18"/>
      <c r="W303" s="18"/>
      <c r="X303" s="2" t="str">
        <f>AllCurCo(Details!AQ303:AZ303)</f>
        <v/>
      </c>
      <c r="Y303" s="4">
        <f>SUM(SumTCL(D303:W303,$D$7:$W$7),Details!BB303)</f>
        <v>0</v>
      </c>
      <c r="Z303" s="4">
        <f>SUM(CurrGP(D303:W303,$D$7:$W$7),Details!BC303)</f>
        <v>0</v>
      </c>
      <c r="AA303" s="5">
        <f t="shared" si="20"/>
        <v>0</v>
      </c>
      <c r="AB303" s="4" t="str">
        <f>SRTSECOND(D303:W303,Details!AQ302:AZ302)</f>
        <v/>
      </c>
      <c r="AC303" s="4" t="e">
        <f>#REF!</f>
        <v>#REF!</v>
      </c>
      <c r="AD303" s="4" t="e">
        <f>#REF!</f>
        <v>#REF!</v>
      </c>
      <c r="AE303" s="5" t="e">
        <f t="shared" si="21"/>
        <v>#VALUE!</v>
      </c>
      <c r="AF303" s="4" t="e">
        <f t="shared" si="22"/>
        <v>#REF!</v>
      </c>
      <c r="AG303" s="4" t="e">
        <f t="shared" si="23"/>
        <v>#REF!</v>
      </c>
      <c r="AH303" s="5" t="e">
        <f t="shared" si="24"/>
        <v>#VALUE!</v>
      </c>
      <c r="AI303" s="6" t="e">
        <f>RemarksSecond(D303:W303,Details!AQ302:AZ302,#REF!,AH303,$D$5:$W$5)</f>
        <v>#VALUE!</v>
      </c>
    </row>
    <row r="304" spans="1:35" ht="15" customHeight="1" x14ac:dyDescent="0.35">
      <c r="A304" s="1">
        <v>297</v>
      </c>
      <c r="B304" s="3" t="str">
        <f>PROPER(Details!B305)</f>
        <v>Onyeoziri, Abraham Chinomso</v>
      </c>
      <c r="C304" s="3" t="str">
        <f>T(Details!C305)</f>
        <v>CMP/20/112781</v>
      </c>
      <c r="D304" s="18"/>
      <c r="E304" s="18"/>
      <c r="F304" s="18"/>
      <c r="G304" s="18"/>
      <c r="H304" s="18"/>
      <c r="I304" s="18"/>
      <c r="J304" s="18"/>
      <c r="K304" s="18"/>
      <c r="L304" s="18"/>
      <c r="M304" s="18"/>
      <c r="N304" s="18"/>
      <c r="O304" s="18"/>
      <c r="P304" s="18"/>
      <c r="Q304" s="18"/>
      <c r="R304" s="18"/>
      <c r="S304" s="18"/>
      <c r="T304" s="18"/>
      <c r="U304" s="18"/>
      <c r="V304" s="18"/>
      <c r="W304" s="18"/>
      <c r="X304" s="2" t="str">
        <f>AllCurCo(Details!AQ304:AZ304)</f>
        <v/>
      </c>
      <c r="Y304" s="4">
        <f>SUM(SumTCL(D304:W304,$D$7:$W$7),Details!BB304)</f>
        <v>0</v>
      </c>
      <c r="Z304" s="4">
        <f>SUM(CurrGP(D304:W304,$D$7:$W$7),Details!BC304)</f>
        <v>0</v>
      </c>
      <c r="AA304" s="5">
        <f t="shared" si="20"/>
        <v>0</v>
      </c>
      <c r="AB304" s="4" t="str">
        <f>SRTSECOND(D304:W304,Details!AQ303:AZ303)</f>
        <v/>
      </c>
      <c r="AC304" s="4" t="e">
        <f>#REF!</f>
        <v>#REF!</v>
      </c>
      <c r="AD304" s="4" t="e">
        <f>#REF!</f>
        <v>#REF!</v>
      </c>
      <c r="AE304" s="5" t="e">
        <f t="shared" si="21"/>
        <v>#VALUE!</v>
      </c>
      <c r="AF304" s="4" t="e">
        <f t="shared" si="22"/>
        <v>#REF!</v>
      </c>
      <c r="AG304" s="4" t="e">
        <f t="shared" si="23"/>
        <v>#REF!</v>
      </c>
      <c r="AH304" s="5" t="e">
        <f t="shared" si="24"/>
        <v>#VALUE!</v>
      </c>
      <c r="AI304" s="6" t="e">
        <f>RemarksSecond(D304:W304,Details!AQ303:AZ303,#REF!,AH304,$D$5:$W$5)</f>
        <v>#VALUE!</v>
      </c>
    </row>
    <row r="305" spans="1:35" ht="15" customHeight="1" x14ac:dyDescent="0.35">
      <c r="A305" s="1">
        <v>298</v>
      </c>
      <c r="B305" s="3" t="str">
        <f>PROPER(Details!B306)</f>
        <v xml:space="preserve">Okere, Chiamaka Favour </v>
      </c>
      <c r="C305" s="3" t="str">
        <f>T(Details!C306)</f>
        <v>CMP/20/112783</v>
      </c>
      <c r="D305" s="18"/>
      <c r="E305" s="18"/>
      <c r="F305" s="18"/>
      <c r="G305" s="18"/>
      <c r="H305" s="18"/>
      <c r="I305" s="18"/>
      <c r="J305" s="18"/>
      <c r="K305" s="18"/>
      <c r="L305" s="18"/>
      <c r="M305" s="18"/>
      <c r="N305" s="18"/>
      <c r="O305" s="18"/>
      <c r="P305" s="18"/>
      <c r="Q305" s="18"/>
      <c r="R305" s="18"/>
      <c r="S305" s="18"/>
      <c r="T305" s="18"/>
      <c r="U305" s="18"/>
      <c r="V305" s="18"/>
      <c r="W305" s="18"/>
      <c r="X305" s="2" t="str">
        <f>AllCurCo(Details!AQ305:AZ305)</f>
        <v/>
      </c>
      <c r="Y305" s="4">
        <f>SUM(SumTCL(D305:W305,$D$7:$W$7),Details!BB305)</f>
        <v>0</v>
      </c>
      <c r="Z305" s="4">
        <f>SUM(CurrGP(D305:W305,$D$7:$W$7),Details!BC305)</f>
        <v>0</v>
      </c>
      <c r="AA305" s="5">
        <f t="shared" si="20"/>
        <v>0</v>
      </c>
      <c r="AB305" s="4" t="str">
        <f>SRTSECOND(D305:W305,Details!AQ304:AZ304)</f>
        <v/>
      </c>
      <c r="AC305" s="4" t="e">
        <f>#REF!</f>
        <v>#REF!</v>
      </c>
      <c r="AD305" s="4" t="e">
        <f>#REF!</f>
        <v>#REF!</v>
      </c>
      <c r="AE305" s="5" t="e">
        <f t="shared" si="21"/>
        <v>#VALUE!</v>
      </c>
      <c r="AF305" s="4" t="e">
        <f t="shared" si="22"/>
        <v>#REF!</v>
      </c>
      <c r="AG305" s="4" t="e">
        <f t="shared" si="23"/>
        <v>#REF!</v>
      </c>
      <c r="AH305" s="5" t="e">
        <f t="shared" si="24"/>
        <v>#VALUE!</v>
      </c>
      <c r="AI305" s="6" t="e">
        <f>RemarksSecond(D305:W305,Details!AQ304:AZ304,#REF!,AH305,$D$5:$W$5)</f>
        <v>#VALUE!</v>
      </c>
    </row>
    <row r="306" spans="1:35" ht="15" customHeight="1" x14ac:dyDescent="0.35">
      <c r="A306" s="1">
        <v>299</v>
      </c>
      <c r="B306" s="3" t="str">
        <f>PROPER(Details!B307)</f>
        <v>Sunday-Okeke, Gift Oluebube</v>
      </c>
      <c r="C306" s="3" t="str">
        <f>T(Details!C307)</f>
        <v>CMP/20/112801</v>
      </c>
      <c r="D306" s="18"/>
      <c r="E306" s="18"/>
      <c r="F306" s="18"/>
      <c r="G306" s="18"/>
      <c r="H306" s="18"/>
      <c r="I306" s="18"/>
      <c r="J306" s="18"/>
      <c r="K306" s="18"/>
      <c r="L306" s="18"/>
      <c r="M306" s="18"/>
      <c r="N306" s="18"/>
      <c r="O306" s="18"/>
      <c r="P306" s="18"/>
      <c r="Q306" s="18"/>
      <c r="R306" s="18"/>
      <c r="S306" s="18"/>
      <c r="T306" s="18"/>
      <c r="U306" s="18"/>
      <c r="V306" s="18"/>
      <c r="W306" s="18"/>
      <c r="X306" s="2" t="str">
        <f>AllCurCo(Details!AQ306:AZ306)</f>
        <v/>
      </c>
      <c r="Y306" s="4">
        <f>SUM(SumTCL(D306:W306,$D$7:$W$7),Details!BB306)</f>
        <v>0</v>
      </c>
      <c r="Z306" s="4">
        <f>SUM(CurrGP(D306:W306,$D$7:$W$7),Details!BC306)</f>
        <v>0</v>
      </c>
      <c r="AA306" s="5">
        <f t="shared" si="20"/>
        <v>0</v>
      </c>
      <c r="AB306" s="4" t="str">
        <f>SRTSECOND(D306:W306,Details!AQ305:AZ305)</f>
        <v/>
      </c>
      <c r="AC306" s="4" t="e">
        <f>#REF!</f>
        <v>#REF!</v>
      </c>
      <c r="AD306" s="4" t="e">
        <f>#REF!</f>
        <v>#REF!</v>
      </c>
      <c r="AE306" s="5" t="e">
        <f t="shared" si="21"/>
        <v>#VALUE!</v>
      </c>
      <c r="AF306" s="4" t="e">
        <f t="shared" si="22"/>
        <v>#REF!</v>
      </c>
      <c r="AG306" s="4" t="e">
        <f t="shared" si="23"/>
        <v>#REF!</v>
      </c>
      <c r="AH306" s="5" t="e">
        <f t="shared" si="24"/>
        <v>#VALUE!</v>
      </c>
      <c r="AI306" s="6" t="e">
        <f>RemarksSecond(D306:W306,Details!AQ305:AZ305,#REF!,AH306,$D$5:$W$5)</f>
        <v>#VALUE!</v>
      </c>
    </row>
    <row r="307" spans="1:35" ht="15" customHeight="1" x14ac:dyDescent="0.35">
      <c r="A307" s="1">
        <v>300</v>
      </c>
      <c r="B307" s="3" t="str">
        <f>PROPER(Details!B308)</f>
        <v>Kalu, Chukwudi Victor</v>
      </c>
      <c r="C307" s="3" t="str">
        <f>T(Details!C308)</f>
        <v>CMP/20/112841</v>
      </c>
      <c r="D307" s="18"/>
      <c r="E307" s="18"/>
      <c r="F307" s="18"/>
      <c r="G307" s="18"/>
      <c r="H307" s="18"/>
      <c r="I307" s="18"/>
      <c r="J307" s="18"/>
      <c r="K307" s="18"/>
      <c r="L307" s="18"/>
      <c r="M307" s="18"/>
      <c r="N307" s="18"/>
      <c r="O307" s="18"/>
      <c r="P307" s="18"/>
      <c r="Q307" s="18"/>
      <c r="R307" s="18"/>
      <c r="S307" s="18"/>
      <c r="T307" s="18"/>
      <c r="U307" s="18"/>
      <c r="V307" s="18"/>
      <c r="W307" s="18"/>
      <c r="X307" s="2" t="str">
        <f>AllCurCo(Details!AQ307:AZ307)</f>
        <v/>
      </c>
      <c r="Y307" s="4">
        <f>SUM(SumTCL(D307:W307,$D$7:$W$7),Details!BB307)</f>
        <v>0</v>
      </c>
      <c r="Z307" s="4">
        <f>SUM(CurrGP(D307:W307,$D$7:$W$7),Details!BC307)</f>
        <v>0</v>
      </c>
      <c r="AA307" s="5">
        <f t="shared" si="20"/>
        <v>0</v>
      </c>
      <c r="AB307" s="4" t="str">
        <f>SRTSECOND(D307:W307,Details!AQ306:AZ306)</f>
        <v/>
      </c>
      <c r="AC307" s="4" t="e">
        <f>#REF!</f>
        <v>#REF!</v>
      </c>
      <c r="AD307" s="4" t="e">
        <f>#REF!</f>
        <v>#REF!</v>
      </c>
      <c r="AE307" s="5" t="e">
        <f t="shared" si="21"/>
        <v>#VALUE!</v>
      </c>
      <c r="AF307" s="4" t="e">
        <f t="shared" si="22"/>
        <v>#REF!</v>
      </c>
      <c r="AG307" s="4" t="e">
        <f t="shared" si="23"/>
        <v>#REF!</v>
      </c>
      <c r="AH307" s="5" t="e">
        <f t="shared" si="24"/>
        <v>#VALUE!</v>
      </c>
      <c r="AI307" s="6" t="e">
        <f>RemarksSecond(D307:W307,Details!AQ306:AZ306,#REF!,AH307,$D$5:$W$5)</f>
        <v>#VALUE!</v>
      </c>
    </row>
    <row r="308" spans="1:35" ht="15" customHeight="1" x14ac:dyDescent="0.35">
      <c r="A308" s="1">
        <v>301</v>
      </c>
      <c r="B308" s="3" t="str">
        <f>PROPER(Details!B309)</f>
        <v>Egwu, Chidera Goodness</v>
      </c>
      <c r="C308" s="3" t="str">
        <f>T(Details!C309)</f>
        <v>CMP/20/112845</v>
      </c>
      <c r="D308" s="18"/>
      <c r="E308" s="18"/>
      <c r="F308" s="18"/>
      <c r="G308" s="18"/>
      <c r="H308" s="18"/>
      <c r="I308" s="18"/>
      <c r="J308" s="18"/>
      <c r="K308" s="18"/>
      <c r="L308" s="18"/>
      <c r="M308" s="18"/>
      <c r="N308" s="18"/>
      <c r="O308" s="18"/>
      <c r="P308" s="18"/>
      <c r="Q308" s="18"/>
      <c r="R308" s="18"/>
      <c r="S308" s="18"/>
      <c r="T308" s="18"/>
      <c r="U308" s="18"/>
      <c r="V308" s="18"/>
      <c r="W308" s="18"/>
      <c r="X308" s="2" t="str">
        <f>AllCurCo(Details!AQ308:AZ308)</f>
        <v/>
      </c>
      <c r="Y308" s="4">
        <f>SUM(SumTCL(D308:W308,$D$7:$W$7),Details!BB308)</f>
        <v>0</v>
      </c>
      <c r="Z308" s="4">
        <f>SUM(CurrGP(D308:W308,$D$7:$W$7),Details!BC308)</f>
        <v>0</v>
      </c>
      <c r="AA308" s="5">
        <f t="shared" si="20"/>
        <v>0</v>
      </c>
      <c r="AB308" s="4" t="str">
        <f>SRTSECOND(D308:W308,Details!AQ307:AZ307)</f>
        <v/>
      </c>
      <c r="AC308" s="4" t="e">
        <f>#REF!</f>
        <v>#REF!</v>
      </c>
      <c r="AD308" s="4" t="e">
        <f>#REF!</f>
        <v>#REF!</v>
      </c>
      <c r="AE308" s="5" t="e">
        <f t="shared" si="21"/>
        <v>#VALUE!</v>
      </c>
      <c r="AF308" s="4" t="e">
        <f t="shared" si="22"/>
        <v>#REF!</v>
      </c>
      <c r="AG308" s="4" t="e">
        <f t="shared" si="23"/>
        <v>#REF!</v>
      </c>
      <c r="AH308" s="5" t="e">
        <f t="shared" si="24"/>
        <v>#VALUE!</v>
      </c>
      <c r="AI308" s="6" t="e">
        <f>RemarksSecond(D308:W308,Details!AQ307:AZ307,#REF!,AH308,$D$5:$W$5)</f>
        <v>#VALUE!</v>
      </c>
    </row>
    <row r="309" spans="1:35" ht="15" customHeight="1" x14ac:dyDescent="0.35">
      <c r="A309" s="1">
        <v>302</v>
      </c>
      <c r="B309" s="3" t="str">
        <f>PROPER(Details!B310)</f>
        <v>Totty, Kingsley Chinemerem</v>
      </c>
      <c r="C309" s="3" t="str">
        <f>T(Details!C310)</f>
        <v>CMP/20/112852</v>
      </c>
      <c r="D309" s="18"/>
      <c r="E309" s="18"/>
      <c r="F309" s="18"/>
      <c r="G309" s="18"/>
      <c r="H309" s="18"/>
      <c r="I309" s="18"/>
      <c r="J309" s="18"/>
      <c r="K309" s="18"/>
      <c r="L309" s="18"/>
      <c r="M309" s="18"/>
      <c r="N309" s="18"/>
      <c r="O309" s="18"/>
      <c r="P309" s="18"/>
      <c r="Q309" s="18"/>
      <c r="R309" s="18"/>
      <c r="S309" s="18"/>
      <c r="T309" s="18"/>
      <c r="U309" s="18"/>
      <c r="V309" s="18"/>
      <c r="W309" s="18"/>
      <c r="X309" s="2" t="str">
        <f>AllCurCo(Details!AQ309:AZ309)</f>
        <v/>
      </c>
      <c r="Y309" s="4">
        <f>SUM(SumTCL(D309:W309,$D$7:$W$7),Details!BB309)</f>
        <v>0</v>
      </c>
      <c r="Z309" s="4">
        <f>SUM(CurrGP(D309:W309,$D$7:$W$7),Details!BC309)</f>
        <v>0</v>
      </c>
      <c r="AA309" s="5">
        <f t="shared" si="20"/>
        <v>0</v>
      </c>
      <c r="AB309" s="4" t="str">
        <f>SRTSECOND(D309:W309,Details!AQ308:AZ308)</f>
        <v/>
      </c>
      <c r="AC309" s="4" t="e">
        <f>#REF!</f>
        <v>#REF!</v>
      </c>
      <c r="AD309" s="4" t="e">
        <f>#REF!</f>
        <v>#REF!</v>
      </c>
      <c r="AE309" s="5" t="e">
        <f t="shared" si="21"/>
        <v>#VALUE!</v>
      </c>
      <c r="AF309" s="4" t="e">
        <f t="shared" si="22"/>
        <v>#REF!</v>
      </c>
      <c r="AG309" s="4" t="e">
        <f t="shared" si="23"/>
        <v>#REF!</v>
      </c>
      <c r="AH309" s="5" t="e">
        <f t="shared" si="24"/>
        <v>#VALUE!</v>
      </c>
      <c r="AI309" s="6" t="e">
        <f>RemarksSecond(D309:W309,Details!AQ308:AZ308,#REF!,AH309,$D$5:$W$5)</f>
        <v>#VALUE!</v>
      </c>
    </row>
    <row r="310" spans="1:35" ht="15" customHeight="1" x14ac:dyDescent="0.35">
      <c r="A310" s="1">
        <v>303</v>
      </c>
      <c r="B310" s="3" t="str">
        <f>PROPER(Details!B311)</f>
        <v>Affari, Julius Kofi</v>
      </c>
      <c r="C310" s="3" t="str">
        <f>T(Details!C311)</f>
        <v>CMP/20/112885</v>
      </c>
      <c r="D310" s="18"/>
      <c r="E310" s="18"/>
      <c r="F310" s="18"/>
      <c r="G310" s="18"/>
      <c r="H310" s="18"/>
      <c r="I310" s="18"/>
      <c r="J310" s="18"/>
      <c r="K310" s="18"/>
      <c r="L310" s="18"/>
      <c r="M310" s="18"/>
      <c r="N310" s="18"/>
      <c r="O310" s="18"/>
      <c r="P310" s="18"/>
      <c r="Q310" s="18"/>
      <c r="R310" s="18"/>
      <c r="S310" s="18"/>
      <c r="T310" s="18"/>
      <c r="U310" s="18"/>
      <c r="V310" s="18"/>
      <c r="W310" s="18"/>
      <c r="X310" s="2" t="str">
        <f>AllCurCo(Details!AQ310:AZ310)</f>
        <v/>
      </c>
      <c r="Y310" s="4">
        <f>SUM(SumTCL(D310:W310,$D$7:$W$7),Details!BB310)</f>
        <v>0</v>
      </c>
      <c r="Z310" s="4">
        <f>SUM(CurrGP(D310:W310,$D$7:$W$7),Details!BC310)</f>
        <v>0</v>
      </c>
      <c r="AA310" s="5">
        <f t="shared" si="20"/>
        <v>0</v>
      </c>
      <c r="AB310" s="4" t="str">
        <f>SRTSECOND(D310:W310,Details!AQ309:AZ309)</f>
        <v/>
      </c>
      <c r="AC310" s="4" t="e">
        <f>#REF!</f>
        <v>#REF!</v>
      </c>
      <c r="AD310" s="4" t="e">
        <f>#REF!</f>
        <v>#REF!</v>
      </c>
      <c r="AE310" s="5" t="e">
        <f t="shared" si="21"/>
        <v>#VALUE!</v>
      </c>
      <c r="AF310" s="4" t="e">
        <f t="shared" si="22"/>
        <v>#REF!</v>
      </c>
      <c r="AG310" s="4" t="e">
        <f t="shared" si="23"/>
        <v>#REF!</v>
      </c>
      <c r="AH310" s="5" t="e">
        <f t="shared" si="24"/>
        <v>#VALUE!</v>
      </c>
      <c r="AI310" s="6" t="e">
        <f>RemarksSecond(D310:W310,Details!AQ309:AZ309,#REF!,AH310,$D$5:$W$5)</f>
        <v>#VALUE!</v>
      </c>
    </row>
    <row r="311" spans="1:35" ht="15" customHeight="1" x14ac:dyDescent="0.35">
      <c r="A311" s="1">
        <v>304</v>
      </c>
      <c r="B311" s="3" t="str">
        <f>PROPER(Details!B312)</f>
        <v>Ejike, Emmanuel Ugwunna</v>
      </c>
      <c r="C311" s="3" t="str">
        <f>T(Details!C312)</f>
        <v>CMP/20/112887</v>
      </c>
      <c r="D311" s="18"/>
      <c r="E311" s="18"/>
      <c r="F311" s="18"/>
      <c r="G311" s="18"/>
      <c r="H311" s="18"/>
      <c r="I311" s="18"/>
      <c r="J311" s="18"/>
      <c r="K311" s="18"/>
      <c r="L311" s="18"/>
      <c r="M311" s="18"/>
      <c r="N311" s="18"/>
      <c r="O311" s="18"/>
      <c r="P311" s="18"/>
      <c r="Q311" s="18"/>
      <c r="R311" s="18"/>
      <c r="S311" s="18"/>
      <c r="T311" s="18"/>
      <c r="U311" s="18"/>
      <c r="V311" s="18"/>
      <c r="W311" s="18"/>
      <c r="X311" s="2" t="str">
        <f>AllCurCo(Details!AQ311:AZ311)</f>
        <v/>
      </c>
      <c r="Y311" s="4">
        <f>SUM(SumTCL(D311:W311,$D$7:$W$7),Details!BB311)</f>
        <v>0</v>
      </c>
      <c r="Z311" s="4">
        <f>SUM(CurrGP(D311:W311,$D$7:$W$7),Details!BC311)</f>
        <v>0</v>
      </c>
      <c r="AA311" s="5">
        <f t="shared" si="20"/>
        <v>0</v>
      </c>
      <c r="AB311" s="4" t="str">
        <f>SRTSECOND(D311:W311,Details!AQ310:AZ310)</f>
        <v/>
      </c>
      <c r="AC311" s="4" t="e">
        <f>#REF!</f>
        <v>#REF!</v>
      </c>
      <c r="AD311" s="4" t="e">
        <f>#REF!</f>
        <v>#REF!</v>
      </c>
      <c r="AE311" s="5" t="e">
        <f t="shared" si="21"/>
        <v>#VALUE!</v>
      </c>
      <c r="AF311" s="4" t="e">
        <f t="shared" si="22"/>
        <v>#REF!</v>
      </c>
      <c r="AG311" s="4" t="e">
        <f t="shared" si="23"/>
        <v>#REF!</v>
      </c>
      <c r="AH311" s="5" t="e">
        <f t="shared" si="24"/>
        <v>#VALUE!</v>
      </c>
      <c r="AI311" s="6" t="e">
        <f>RemarksSecond(D311:W311,Details!AQ310:AZ310,#REF!,AH311,$D$5:$W$5)</f>
        <v>#VALUE!</v>
      </c>
    </row>
    <row r="312" spans="1:35" ht="15" customHeight="1" x14ac:dyDescent="0.35">
      <c r="A312" s="1">
        <v>305</v>
      </c>
      <c r="B312" s="3" t="str">
        <f>PROPER(Details!B313)</f>
        <v>Orji, Chidubem Pedro</v>
      </c>
      <c r="C312" s="3" t="str">
        <f>T(Details!C313)</f>
        <v>CMP/20/112902</v>
      </c>
      <c r="D312" s="18"/>
      <c r="E312" s="18"/>
      <c r="F312" s="18"/>
      <c r="G312" s="18"/>
      <c r="H312" s="18"/>
      <c r="I312" s="18"/>
      <c r="J312" s="18"/>
      <c r="K312" s="18"/>
      <c r="L312" s="18"/>
      <c r="M312" s="18"/>
      <c r="N312" s="18"/>
      <c r="O312" s="18"/>
      <c r="P312" s="18"/>
      <c r="Q312" s="18"/>
      <c r="R312" s="18"/>
      <c r="S312" s="18"/>
      <c r="T312" s="18"/>
      <c r="U312" s="18"/>
      <c r="V312" s="18"/>
      <c r="W312" s="18"/>
      <c r="X312" s="2" t="str">
        <f>AllCurCo(Details!AQ312:AZ312)</f>
        <v/>
      </c>
      <c r="Y312" s="4">
        <f>SUM(SumTCL(D312:W312,$D$7:$W$7),Details!BB312)</f>
        <v>0</v>
      </c>
      <c r="Z312" s="4">
        <f>SUM(CurrGP(D312:W312,$D$7:$W$7),Details!BC312)</f>
        <v>0</v>
      </c>
      <c r="AA312" s="5">
        <f t="shared" si="20"/>
        <v>0</v>
      </c>
      <c r="AB312" s="4" t="str">
        <f>SRTSECOND(D312:W312,Details!AQ311:AZ311)</f>
        <v/>
      </c>
      <c r="AC312" s="4" t="e">
        <f>#REF!</f>
        <v>#REF!</v>
      </c>
      <c r="AD312" s="4" t="e">
        <f>#REF!</f>
        <v>#REF!</v>
      </c>
      <c r="AE312" s="5" t="e">
        <f t="shared" si="21"/>
        <v>#VALUE!</v>
      </c>
      <c r="AF312" s="4" t="e">
        <f t="shared" si="22"/>
        <v>#REF!</v>
      </c>
      <c r="AG312" s="4" t="e">
        <f t="shared" si="23"/>
        <v>#REF!</v>
      </c>
      <c r="AH312" s="5" t="e">
        <f t="shared" si="24"/>
        <v>#VALUE!</v>
      </c>
      <c r="AI312" s="6" t="e">
        <f>RemarksSecond(D312:W312,Details!AQ311:AZ311,#REF!,AH312,$D$5:$W$5)</f>
        <v>#VALUE!</v>
      </c>
    </row>
    <row r="313" spans="1:35" ht="15" customHeight="1" x14ac:dyDescent="0.35">
      <c r="A313" s="1">
        <v>306</v>
      </c>
      <c r="B313" s="3" t="str">
        <f>PROPER(Details!B314)</f>
        <v xml:space="preserve">Okezie-Alaukwu, Chibuike </v>
      </c>
      <c r="C313" s="3" t="str">
        <f>T(Details!C314)</f>
        <v>CMP/20/112910</v>
      </c>
      <c r="D313" s="18"/>
      <c r="E313" s="18"/>
      <c r="F313" s="18"/>
      <c r="G313" s="18"/>
      <c r="H313" s="18"/>
      <c r="I313" s="18"/>
      <c r="J313" s="18"/>
      <c r="K313" s="18"/>
      <c r="L313" s="18"/>
      <c r="M313" s="18"/>
      <c r="N313" s="18"/>
      <c r="O313" s="18"/>
      <c r="P313" s="18"/>
      <c r="Q313" s="18"/>
      <c r="R313" s="18"/>
      <c r="S313" s="18"/>
      <c r="T313" s="18"/>
      <c r="U313" s="18"/>
      <c r="V313" s="18"/>
      <c r="W313" s="18"/>
      <c r="X313" s="2" t="str">
        <f>AllCurCo(Details!AQ313:AZ313)</f>
        <v/>
      </c>
      <c r="Y313" s="4">
        <f>SUM(SumTCL(D313:W313,$D$7:$W$7),Details!BB313)</f>
        <v>0</v>
      </c>
      <c r="Z313" s="4">
        <f>SUM(CurrGP(D313:W313,$D$7:$W$7),Details!BC313)</f>
        <v>0</v>
      </c>
      <c r="AA313" s="5">
        <f t="shared" si="20"/>
        <v>0</v>
      </c>
      <c r="AB313" s="4" t="str">
        <f>SRTSECOND(D313:W313,Details!AQ312:AZ312)</f>
        <v/>
      </c>
      <c r="AC313" s="4" t="e">
        <f>#REF!</f>
        <v>#REF!</v>
      </c>
      <c r="AD313" s="4" t="e">
        <f>#REF!</f>
        <v>#REF!</v>
      </c>
      <c r="AE313" s="5" t="e">
        <f t="shared" si="21"/>
        <v>#VALUE!</v>
      </c>
      <c r="AF313" s="4" t="e">
        <f t="shared" si="22"/>
        <v>#REF!</v>
      </c>
      <c r="AG313" s="4" t="e">
        <f t="shared" si="23"/>
        <v>#REF!</v>
      </c>
      <c r="AH313" s="5" t="e">
        <f t="shared" si="24"/>
        <v>#VALUE!</v>
      </c>
      <c r="AI313" s="6" t="e">
        <f>RemarksSecond(D313:W313,Details!AQ312:AZ312,#REF!,AH313,$D$5:$W$5)</f>
        <v>#VALUE!</v>
      </c>
    </row>
    <row r="314" spans="1:35" ht="15" customHeight="1" x14ac:dyDescent="0.35">
      <c r="A314" s="1">
        <v>307</v>
      </c>
      <c r="B314" s="3" t="str">
        <f>PROPER(Details!B315)</f>
        <v>Ogbonna, Rejoice Ezinne</v>
      </c>
      <c r="C314" s="3" t="str">
        <f>T(Details!C315)</f>
        <v>CMP/20/112921</v>
      </c>
      <c r="D314" s="18"/>
      <c r="E314" s="18"/>
      <c r="F314" s="18"/>
      <c r="G314" s="18"/>
      <c r="H314" s="18"/>
      <c r="I314" s="18"/>
      <c r="J314" s="18"/>
      <c r="K314" s="18"/>
      <c r="L314" s="18"/>
      <c r="M314" s="18"/>
      <c r="N314" s="18"/>
      <c r="O314" s="18"/>
      <c r="P314" s="18"/>
      <c r="Q314" s="18"/>
      <c r="R314" s="18"/>
      <c r="S314" s="18"/>
      <c r="T314" s="18"/>
      <c r="U314" s="18"/>
      <c r="V314" s="18"/>
      <c r="W314" s="18"/>
      <c r="X314" s="2" t="str">
        <f>AllCurCo(Details!AQ314:AZ314)</f>
        <v/>
      </c>
      <c r="Y314" s="4">
        <f>SUM(SumTCL(D314:W314,$D$7:$W$7),Details!BB314)</f>
        <v>0</v>
      </c>
      <c r="Z314" s="4">
        <f>SUM(CurrGP(D314:W314,$D$7:$W$7),Details!BC314)</f>
        <v>0</v>
      </c>
      <c r="AA314" s="5">
        <f t="shared" si="20"/>
        <v>0</v>
      </c>
      <c r="AB314" s="4" t="str">
        <f>SRTSECOND(D314:W314,Details!AQ313:AZ313)</f>
        <v/>
      </c>
      <c r="AC314" s="4" t="e">
        <f>#REF!</f>
        <v>#REF!</v>
      </c>
      <c r="AD314" s="4" t="e">
        <f>#REF!</f>
        <v>#REF!</v>
      </c>
      <c r="AE314" s="5" t="e">
        <f t="shared" si="21"/>
        <v>#VALUE!</v>
      </c>
      <c r="AF314" s="4" t="e">
        <f t="shared" si="22"/>
        <v>#REF!</v>
      </c>
      <c r="AG314" s="4" t="e">
        <f t="shared" si="23"/>
        <v>#REF!</v>
      </c>
      <c r="AH314" s="5" t="e">
        <f t="shared" si="24"/>
        <v>#VALUE!</v>
      </c>
      <c r="AI314" s="6" t="e">
        <f>RemarksSecond(D314:W314,Details!AQ313:AZ313,#REF!,AH314,$D$5:$W$5)</f>
        <v>#VALUE!</v>
      </c>
    </row>
    <row r="315" spans="1:35" ht="15" customHeight="1" x14ac:dyDescent="0.35">
      <c r="A315" s="1">
        <v>308</v>
      </c>
      <c r="B315" s="3" t="str">
        <f>PROPER(Details!B316)</f>
        <v>Ogbonnaya, Amarachi Mercy</v>
      </c>
      <c r="C315" s="3" t="str">
        <f>T(Details!C316)</f>
        <v>CMP/20/112922</v>
      </c>
      <c r="D315" s="18"/>
      <c r="E315" s="18"/>
      <c r="F315" s="18"/>
      <c r="G315" s="18"/>
      <c r="H315" s="18"/>
      <c r="I315" s="18"/>
      <c r="J315" s="18"/>
      <c r="K315" s="18"/>
      <c r="L315" s="18"/>
      <c r="M315" s="18"/>
      <c r="N315" s="18"/>
      <c r="O315" s="18"/>
      <c r="P315" s="18"/>
      <c r="Q315" s="18"/>
      <c r="R315" s="18"/>
      <c r="S315" s="18"/>
      <c r="T315" s="18"/>
      <c r="U315" s="18"/>
      <c r="V315" s="18"/>
      <c r="W315" s="18"/>
      <c r="X315" s="2" t="str">
        <f>AllCurCo(Details!AQ315:AZ315)</f>
        <v/>
      </c>
      <c r="Y315" s="4">
        <f>SUM(SumTCL(D315:W315,$D$7:$W$7),Details!BB315)</f>
        <v>0</v>
      </c>
      <c r="Z315" s="4">
        <f>SUM(CurrGP(D315:W315,$D$7:$W$7),Details!BC315)</f>
        <v>0</v>
      </c>
      <c r="AA315" s="5">
        <f t="shared" si="20"/>
        <v>0</v>
      </c>
      <c r="AB315" s="4" t="str">
        <f>SRTSECOND(D315:W315,Details!AQ314:AZ314)</f>
        <v/>
      </c>
      <c r="AC315" s="4" t="e">
        <f>#REF!</f>
        <v>#REF!</v>
      </c>
      <c r="AD315" s="4" t="e">
        <f>#REF!</f>
        <v>#REF!</v>
      </c>
      <c r="AE315" s="5" t="e">
        <f t="shared" si="21"/>
        <v>#VALUE!</v>
      </c>
      <c r="AF315" s="4" t="e">
        <f t="shared" si="22"/>
        <v>#REF!</v>
      </c>
      <c r="AG315" s="4" t="e">
        <f t="shared" si="23"/>
        <v>#REF!</v>
      </c>
      <c r="AH315" s="5" t="e">
        <f t="shared" si="24"/>
        <v>#VALUE!</v>
      </c>
      <c r="AI315" s="6" t="e">
        <f>RemarksSecond(D315:W315,Details!AQ314:AZ314,#REF!,AH315,$D$5:$W$5)</f>
        <v>#VALUE!</v>
      </c>
    </row>
    <row r="316" spans="1:35" ht="15" customHeight="1" x14ac:dyDescent="0.35">
      <c r="A316" s="1">
        <v>309</v>
      </c>
      <c r="B316" s="3" t="str">
        <f>PROPER(Details!B317)</f>
        <v>Ama, Harmony Arua</v>
      </c>
      <c r="C316" s="3" t="str">
        <f>T(Details!C317)</f>
        <v>CMP/20/112924</v>
      </c>
      <c r="D316" s="18"/>
      <c r="E316" s="18"/>
      <c r="F316" s="18"/>
      <c r="G316" s="18"/>
      <c r="H316" s="18"/>
      <c r="I316" s="18"/>
      <c r="J316" s="18"/>
      <c r="K316" s="18"/>
      <c r="L316" s="18"/>
      <c r="M316" s="18"/>
      <c r="N316" s="18"/>
      <c r="O316" s="18"/>
      <c r="P316" s="18"/>
      <c r="Q316" s="18"/>
      <c r="R316" s="18"/>
      <c r="S316" s="18"/>
      <c r="T316" s="18"/>
      <c r="U316" s="18"/>
      <c r="V316" s="18"/>
      <c r="W316" s="18"/>
      <c r="X316" s="2" t="str">
        <f>AllCurCo(Details!AQ316:AZ316)</f>
        <v/>
      </c>
      <c r="Y316" s="4">
        <f>SUM(SumTCL(D316:W316,$D$7:$W$7),Details!BB316)</f>
        <v>0</v>
      </c>
      <c r="Z316" s="4">
        <f>SUM(CurrGP(D316:W316,$D$7:$W$7),Details!BC316)</f>
        <v>0</v>
      </c>
      <c r="AA316" s="5">
        <f t="shared" si="20"/>
        <v>0</v>
      </c>
      <c r="AB316" s="4" t="str">
        <f>SRTSECOND(D316:W316,Details!AQ315:AZ315)</f>
        <v/>
      </c>
      <c r="AC316" s="4" t="e">
        <f>#REF!</f>
        <v>#REF!</v>
      </c>
      <c r="AD316" s="4" t="e">
        <f>#REF!</f>
        <v>#REF!</v>
      </c>
      <c r="AE316" s="5" t="e">
        <f t="shared" si="21"/>
        <v>#VALUE!</v>
      </c>
      <c r="AF316" s="4" t="e">
        <f t="shared" si="22"/>
        <v>#REF!</v>
      </c>
      <c r="AG316" s="4" t="e">
        <f t="shared" si="23"/>
        <v>#REF!</v>
      </c>
      <c r="AH316" s="5" t="e">
        <f t="shared" si="24"/>
        <v>#VALUE!</v>
      </c>
      <c r="AI316" s="6" t="e">
        <f>RemarksSecond(D316:W316,Details!AQ315:AZ315,#REF!,AH316,$D$5:$W$5)</f>
        <v>#VALUE!</v>
      </c>
    </row>
    <row r="317" spans="1:35" ht="15" customHeight="1" x14ac:dyDescent="0.35">
      <c r="A317" s="1">
        <v>310</v>
      </c>
      <c r="B317" s="3" t="str">
        <f>PROPER(Details!B318)</f>
        <v>Anyanwu, Valentine Ebubechukwu</v>
      </c>
      <c r="C317" s="3" t="str">
        <f>T(Details!C318)</f>
        <v>CMP/20/112926</v>
      </c>
      <c r="D317" s="18"/>
      <c r="E317" s="18"/>
      <c r="F317" s="18"/>
      <c r="G317" s="18"/>
      <c r="H317" s="18"/>
      <c r="I317" s="18"/>
      <c r="J317" s="18"/>
      <c r="K317" s="18"/>
      <c r="L317" s="18"/>
      <c r="M317" s="18"/>
      <c r="N317" s="18"/>
      <c r="O317" s="18"/>
      <c r="P317" s="18"/>
      <c r="Q317" s="18"/>
      <c r="R317" s="18"/>
      <c r="S317" s="18"/>
      <c r="T317" s="18"/>
      <c r="U317" s="18"/>
      <c r="V317" s="18"/>
      <c r="W317" s="18"/>
      <c r="X317" s="2" t="str">
        <f>AllCurCo(Details!AQ317:AZ317)</f>
        <v/>
      </c>
      <c r="Y317" s="4">
        <f>SUM(SumTCL(D317:W317,$D$7:$W$7),Details!BB317)</f>
        <v>0</v>
      </c>
      <c r="Z317" s="4">
        <f>SUM(CurrGP(D317:W317,$D$7:$W$7),Details!BC317)</f>
        <v>0</v>
      </c>
      <c r="AA317" s="5">
        <f t="shared" si="20"/>
        <v>0</v>
      </c>
      <c r="AB317" s="4" t="str">
        <f>SRTSECOND(D317:W317,Details!AQ316:AZ316)</f>
        <v/>
      </c>
      <c r="AC317" s="4" t="e">
        <f>#REF!</f>
        <v>#REF!</v>
      </c>
      <c r="AD317" s="4" t="e">
        <f>#REF!</f>
        <v>#REF!</v>
      </c>
      <c r="AE317" s="5" t="e">
        <f t="shared" si="21"/>
        <v>#VALUE!</v>
      </c>
      <c r="AF317" s="4" t="e">
        <f t="shared" si="22"/>
        <v>#REF!</v>
      </c>
      <c r="AG317" s="4" t="e">
        <f t="shared" si="23"/>
        <v>#REF!</v>
      </c>
      <c r="AH317" s="5" t="e">
        <f t="shared" si="24"/>
        <v>#VALUE!</v>
      </c>
      <c r="AI317" s="6" t="e">
        <f>RemarksSecond(D317:W317,Details!AQ316:AZ316,#REF!,AH317,$D$5:$W$5)</f>
        <v>#VALUE!</v>
      </c>
    </row>
    <row r="318" spans="1:35" ht="15" customHeight="1" x14ac:dyDescent="0.35">
      <c r="A318" s="1">
        <v>311</v>
      </c>
      <c r="B318" s="3" t="str">
        <f>PROPER(Details!B319)</f>
        <v>Orji, Chukwuemeka Isaac</v>
      </c>
      <c r="C318" s="3" t="str">
        <f>T(Details!C319)</f>
        <v>CMP/20/112937</v>
      </c>
      <c r="D318" s="18"/>
      <c r="E318" s="18"/>
      <c r="F318" s="18"/>
      <c r="G318" s="18"/>
      <c r="H318" s="18"/>
      <c r="I318" s="18"/>
      <c r="J318" s="18"/>
      <c r="K318" s="18"/>
      <c r="L318" s="18"/>
      <c r="M318" s="18"/>
      <c r="N318" s="18"/>
      <c r="O318" s="18"/>
      <c r="P318" s="18"/>
      <c r="Q318" s="18"/>
      <c r="R318" s="18"/>
      <c r="S318" s="18"/>
      <c r="T318" s="18"/>
      <c r="U318" s="18"/>
      <c r="V318" s="18"/>
      <c r="W318" s="18"/>
      <c r="X318" s="2" t="str">
        <f>AllCurCo(Details!AQ318:AZ318)</f>
        <v/>
      </c>
      <c r="Y318" s="4">
        <f>SUM(SumTCL(D318:W318,$D$7:$W$7),Details!BB318)</f>
        <v>0</v>
      </c>
      <c r="Z318" s="4">
        <f>SUM(CurrGP(D318:W318,$D$7:$W$7),Details!BC318)</f>
        <v>0</v>
      </c>
      <c r="AA318" s="5">
        <f t="shared" si="20"/>
        <v>0</v>
      </c>
      <c r="AB318" s="4" t="str">
        <f>SRTSECOND(D318:W318,Details!AQ317:AZ317)</f>
        <v/>
      </c>
      <c r="AC318" s="4" t="e">
        <f>#REF!</f>
        <v>#REF!</v>
      </c>
      <c r="AD318" s="4" t="e">
        <f>#REF!</f>
        <v>#REF!</v>
      </c>
      <c r="AE318" s="5" t="e">
        <f t="shared" si="21"/>
        <v>#VALUE!</v>
      </c>
      <c r="AF318" s="4" t="e">
        <f t="shared" si="22"/>
        <v>#REF!</v>
      </c>
      <c r="AG318" s="4" t="e">
        <f t="shared" si="23"/>
        <v>#REF!</v>
      </c>
      <c r="AH318" s="5" t="e">
        <f t="shared" si="24"/>
        <v>#VALUE!</v>
      </c>
      <c r="AI318" s="6" t="e">
        <f>RemarksSecond(D318:W318,Details!AQ317:AZ317,#REF!,AH318,$D$5:$W$5)</f>
        <v>#VALUE!</v>
      </c>
    </row>
    <row r="319" spans="1:35" ht="15" customHeight="1" x14ac:dyDescent="0.35">
      <c r="A319" s="1">
        <v>312</v>
      </c>
      <c r="B319" s="3" t="str">
        <f>PROPER(Details!B320)</f>
        <v>Daniel, Chinenye Anele</v>
      </c>
      <c r="C319" s="3" t="str">
        <f>T(Details!C320)</f>
        <v>CMP/20/112957</v>
      </c>
      <c r="D319" s="18"/>
      <c r="E319" s="18"/>
      <c r="F319" s="18"/>
      <c r="G319" s="18"/>
      <c r="H319" s="18"/>
      <c r="I319" s="18"/>
      <c r="J319" s="18"/>
      <c r="K319" s="18"/>
      <c r="L319" s="18"/>
      <c r="M319" s="18"/>
      <c r="N319" s="18"/>
      <c r="O319" s="18"/>
      <c r="P319" s="18"/>
      <c r="Q319" s="18"/>
      <c r="R319" s="18"/>
      <c r="S319" s="18"/>
      <c r="T319" s="18"/>
      <c r="U319" s="18"/>
      <c r="V319" s="18"/>
      <c r="W319" s="18"/>
      <c r="X319" s="2" t="str">
        <f>AllCurCo(Details!AQ319:AZ319)</f>
        <v/>
      </c>
      <c r="Y319" s="4">
        <f>SUM(SumTCL(D319:W319,$D$7:$W$7),Details!BB319)</f>
        <v>0</v>
      </c>
      <c r="Z319" s="4">
        <f>SUM(CurrGP(D319:W319,$D$7:$W$7),Details!BC319)</f>
        <v>0</v>
      </c>
      <c r="AA319" s="5">
        <f t="shared" si="20"/>
        <v>0</v>
      </c>
      <c r="AB319" s="4" t="str">
        <f>SRTSECOND(D319:W319,Details!AQ318:AZ318)</f>
        <v/>
      </c>
      <c r="AC319" s="4" t="e">
        <f>#REF!</f>
        <v>#REF!</v>
      </c>
      <c r="AD319" s="4" t="e">
        <f>#REF!</f>
        <v>#REF!</v>
      </c>
      <c r="AE319" s="5" t="e">
        <f t="shared" si="21"/>
        <v>#VALUE!</v>
      </c>
      <c r="AF319" s="4" t="e">
        <f t="shared" si="22"/>
        <v>#REF!</v>
      </c>
      <c r="AG319" s="4" t="e">
        <f t="shared" si="23"/>
        <v>#REF!</v>
      </c>
      <c r="AH319" s="5" t="e">
        <f t="shared" si="24"/>
        <v>#VALUE!</v>
      </c>
      <c r="AI319" s="6" t="e">
        <f>RemarksSecond(D319:W319,Details!AQ318:AZ318,#REF!,AH319,$D$5:$W$5)</f>
        <v>#VALUE!</v>
      </c>
    </row>
    <row r="320" spans="1:35" ht="15" customHeight="1" x14ac:dyDescent="0.35">
      <c r="A320" s="1">
        <v>313</v>
      </c>
      <c r="B320" s="3" t="str">
        <f>PROPER(Details!B321)</f>
        <v>Awa, Hiraka Ebuka Success</v>
      </c>
      <c r="C320" s="3" t="str">
        <f>T(Details!C321)</f>
        <v>CMP/20/112959</v>
      </c>
      <c r="D320" s="18"/>
      <c r="E320" s="18"/>
      <c r="F320" s="18"/>
      <c r="G320" s="18"/>
      <c r="H320" s="18"/>
      <c r="I320" s="18"/>
      <c r="J320" s="18"/>
      <c r="K320" s="18"/>
      <c r="L320" s="18"/>
      <c r="M320" s="18"/>
      <c r="N320" s="18"/>
      <c r="O320" s="18"/>
      <c r="P320" s="18"/>
      <c r="Q320" s="18"/>
      <c r="R320" s="18"/>
      <c r="S320" s="18"/>
      <c r="T320" s="18"/>
      <c r="U320" s="18"/>
      <c r="V320" s="18"/>
      <c r="W320" s="18"/>
      <c r="X320" s="2" t="str">
        <f>AllCurCo(Details!AQ320:AZ320)</f>
        <v/>
      </c>
      <c r="Y320" s="4">
        <f>SUM(SumTCL(D320:W320,$D$7:$W$7),Details!BB320)</f>
        <v>0</v>
      </c>
      <c r="Z320" s="4">
        <f>SUM(CurrGP(D320:W320,$D$7:$W$7),Details!BC320)</f>
        <v>0</v>
      </c>
      <c r="AA320" s="5">
        <f t="shared" si="20"/>
        <v>0</v>
      </c>
      <c r="AB320" s="4" t="str">
        <f>SRTSECOND(D320:W320,Details!AQ319:AZ319)</f>
        <v/>
      </c>
      <c r="AC320" s="4" t="e">
        <f>#REF!</f>
        <v>#REF!</v>
      </c>
      <c r="AD320" s="4" t="e">
        <f>#REF!</f>
        <v>#REF!</v>
      </c>
      <c r="AE320" s="5" t="e">
        <f t="shared" si="21"/>
        <v>#VALUE!</v>
      </c>
      <c r="AF320" s="4" t="e">
        <f t="shared" si="22"/>
        <v>#REF!</v>
      </c>
      <c r="AG320" s="4" t="e">
        <f t="shared" si="23"/>
        <v>#REF!</v>
      </c>
      <c r="AH320" s="5" t="e">
        <f t="shared" si="24"/>
        <v>#VALUE!</v>
      </c>
      <c r="AI320" s="6" t="e">
        <f>RemarksSecond(D320:W320,Details!AQ319:AZ319,#REF!,AH320,$D$5:$W$5)</f>
        <v>#VALUE!</v>
      </c>
    </row>
    <row r="321" spans="1:35" ht="15" customHeight="1" x14ac:dyDescent="0.35">
      <c r="A321" s="1">
        <v>314</v>
      </c>
      <c r="B321" s="3" t="str">
        <f>PROPER(Details!B322)</f>
        <v xml:space="preserve">Isaac,  Isaac,  Chukwuemeka </v>
      </c>
      <c r="C321" s="3" t="str">
        <f>T(Details!C322)</f>
        <v>CMP/20/112979</v>
      </c>
      <c r="D321" s="18"/>
      <c r="E321" s="18"/>
      <c r="F321" s="18"/>
      <c r="G321" s="18"/>
      <c r="H321" s="18"/>
      <c r="I321" s="18"/>
      <c r="J321" s="18"/>
      <c r="K321" s="18"/>
      <c r="L321" s="18"/>
      <c r="M321" s="18"/>
      <c r="N321" s="18"/>
      <c r="O321" s="18"/>
      <c r="P321" s="18"/>
      <c r="Q321" s="18"/>
      <c r="R321" s="18"/>
      <c r="S321" s="18"/>
      <c r="T321" s="18"/>
      <c r="U321" s="18"/>
      <c r="V321" s="18"/>
      <c r="W321" s="18"/>
      <c r="X321" s="2" t="str">
        <f>AllCurCo(Details!AQ321:AZ321)</f>
        <v/>
      </c>
      <c r="Y321" s="4">
        <f>SUM(SumTCL(D321:W321,$D$7:$W$7),Details!BB321)</f>
        <v>0</v>
      </c>
      <c r="Z321" s="4">
        <f>SUM(CurrGP(D321:W321,$D$7:$W$7),Details!BC321)</f>
        <v>0</v>
      </c>
      <c r="AA321" s="5">
        <f t="shared" si="20"/>
        <v>0</v>
      </c>
      <c r="AB321" s="4" t="str">
        <f>SRTSECOND(D321:W321,Details!AQ320:AZ320)</f>
        <v/>
      </c>
      <c r="AC321" s="4" t="e">
        <f>#REF!</f>
        <v>#REF!</v>
      </c>
      <c r="AD321" s="4" t="e">
        <f>#REF!</f>
        <v>#REF!</v>
      </c>
      <c r="AE321" s="5" t="e">
        <f t="shared" si="21"/>
        <v>#VALUE!</v>
      </c>
      <c r="AF321" s="4" t="e">
        <f t="shared" si="22"/>
        <v>#REF!</v>
      </c>
      <c r="AG321" s="4" t="e">
        <f t="shared" si="23"/>
        <v>#REF!</v>
      </c>
      <c r="AH321" s="5" t="e">
        <f t="shared" si="24"/>
        <v>#VALUE!</v>
      </c>
      <c r="AI321" s="6" t="e">
        <f>RemarksSecond(D321:W321,Details!AQ320:AZ320,#REF!,AH321,$D$5:$W$5)</f>
        <v>#VALUE!</v>
      </c>
    </row>
    <row r="322" spans="1:35" ht="15" customHeight="1" x14ac:dyDescent="0.35">
      <c r="A322" s="1">
        <v>315</v>
      </c>
      <c r="B322" s="3" t="str">
        <f>PROPER(Details!B323)</f>
        <v>Okoro, Celestine Ajah</v>
      </c>
      <c r="C322" s="3" t="str">
        <f>T(Details!C323)</f>
        <v>CMP/20/112985</v>
      </c>
      <c r="D322" s="18"/>
      <c r="E322" s="18"/>
      <c r="F322" s="18"/>
      <c r="G322" s="18"/>
      <c r="H322" s="18"/>
      <c r="I322" s="18"/>
      <c r="J322" s="18"/>
      <c r="K322" s="18"/>
      <c r="L322" s="18"/>
      <c r="M322" s="18"/>
      <c r="N322" s="18"/>
      <c r="O322" s="18"/>
      <c r="P322" s="18"/>
      <c r="Q322" s="18"/>
      <c r="R322" s="18"/>
      <c r="S322" s="18"/>
      <c r="T322" s="18"/>
      <c r="U322" s="18"/>
      <c r="V322" s="18"/>
      <c r="W322" s="18"/>
      <c r="X322" s="2" t="str">
        <f>AllCurCo(Details!AQ322:AZ322)</f>
        <v/>
      </c>
      <c r="Y322" s="4">
        <f>SUM(SumTCL(D322:W322,$D$7:$W$7),Details!BB322)</f>
        <v>0</v>
      </c>
      <c r="Z322" s="4">
        <f>SUM(CurrGP(D322:W322,$D$7:$W$7),Details!BC322)</f>
        <v>0</v>
      </c>
      <c r="AA322" s="5">
        <f t="shared" si="20"/>
        <v>0</v>
      </c>
      <c r="AB322" s="4" t="str">
        <f>SRTSECOND(D322:W322,Details!AQ321:AZ321)</f>
        <v/>
      </c>
      <c r="AC322" s="4" t="e">
        <f>#REF!</f>
        <v>#REF!</v>
      </c>
      <c r="AD322" s="4" t="e">
        <f>#REF!</f>
        <v>#REF!</v>
      </c>
      <c r="AE322" s="5" t="e">
        <f t="shared" si="21"/>
        <v>#VALUE!</v>
      </c>
      <c r="AF322" s="4" t="e">
        <f t="shared" si="22"/>
        <v>#REF!</v>
      </c>
      <c r="AG322" s="4" t="e">
        <f t="shared" si="23"/>
        <v>#REF!</v>
      </c>
      <c r="AH322" s="5" t="e">
        <f t="shared" si="24"/>
        <v>#VALUE!</v>
      </c>
      <c r="AI322" s="6" t="e">
        <f>RemarksSecond(D322:W322,Details!AQ321:AZ321,#REF!,AH322,$D$5:$W$5)</f>
        <v>#VALUE!</v>
      </c>
    </row>
    <row r="323" spans="1:35" ht="15" customHeight="1" x14ac:dyDescent="0.35">
      <c r="A323" s="1">
        <v>316</v>
      </c>
      <c r="B323" s="3" t="str">
        <f>PROPER(Details!B324)</f>
        <v>Kalu, Joshua Agbai</v>
      </c>
      <c r="C323" s="3" t="str">
        <f>T(Details!C324)</f>
        <v>CMP/20/112992</v>
      </c>
      <c r="D323" s="18"/>
      <c r="E323" s="18"/>
      <c r="F323" s="18"/>
      <c r="G323" s="18"/>
      <c r="H323" s="18"/>
      <c r="I323" s="18"/>
      <c r="J323" s="18"/>
      <c r="K323" s="18"/>
      <c r="L323" s="18"/>
      <c r="M323" s="18"/>
      <c r="N323" s="18"/>
      <c r="O323" s="18"/>
      <c r="P323" s="18"/>
      <c r="Q323" s="18"/>
      <c r="R323" s="18"/>
      <c r="S323" s="18"/>
      <c r="T323" s="18"/>
      <c r="U323" s="18"/>
      <c r="V323" s="18"/>
      <c r="W323" s="18"/>
      <c r="X323" s="2" t="str">
        <f>AllCurCo(Details!AQ323:AZ323)</f>
        <v/>
      </c>
      <c r="Y323" s="4">
        <f>SUM(SumTCL(D323:W323,$D$7:$W$7),Details!BB323)</f>
        <v>0</v>
      </c>
      <c r="Z323" s="4">
        <f>SUM(CurrGP(D323:W323,$D$7:$W$7),Details!BC323)</f>
        <v>0</v>
      </c>
      <c r="AA323" s="5">
        <f t="shared" si="20"/>
        <v>0</v>
      </c>
      <c r="AB323" s="4" t="str">
        <f>SRTSECOND(D323:W323,Details!AQ322:AZ322)</f>
        <v/>
      </c>
      <c r="AC323" s="4" t="e">
        <f>#REF!</f>
        <v>#REF!</v>
      </c>
      <c r="AD323" s="4" t="e">
        <f>#REF!</f>
        <v>#REF!</v>
      </c>
      <c r="AE323" s="5" t="e">
        <f t="shared" si="21"/>
        <v>#VALUE!</v>
      </c>
      <c r="AF323" s="4" t="e">
        <f t="shared" si="22"/>
        <v>#REF!</v>
      </c>
      <c r="AG323" s="4" t="e">
        <f t="shared" si="23"/>
        <v>#REF!</v>
      </c>
      <c r="AH323" s="5" t="e">
        <f t="shared" si="24"/>
        <v>#VALUE!</v>
      </c>
      <c r="AI323" s="6" t="e">
        <f>RemarksSecond(D323:W323,Details!AQ322:AZ322,#REF!,AH323,$D$5:$W$5)</f>
        <v>#VALUE!</v>
      </c>
    </row>
    <row r="324" spans="1:35" ht="15" customHeight="1" x14ac:dyDescent="0.35">
      <c r="A324" s="1">
        <v>317</v>
      </c>
      <c r="B324" s="3" t="str">
        <f>PROPER(Details!B325)</f>
        <v>Iheanyichukwu, Okechukwu Solomon</v>
      </c>
      <c r="C324" s="3" t="str">
        <f>T(Details!C325)</f>
        <v>CMP/20/113002</v>
      </c>
      <c r="D324" s="18"/>
      <c r="E324" s="18"/>
      <c r="F324" s="18"/>
      <c r="G324" s="18"/>
      <c r="H324" s="18"/>
      <c r="I324" s="18"/>
      <c r="J324" s="18"/>
      <c r="K324" s="18"/>
      <c r="L324" s="18"/>
      <c r="M324" s="18"/>
      <c r="N324" s="18"/>
      <c r="O324" s="18"/>
      <c r="P324" s="18"/>
      <c r="Q324" s="18"/>
      <c r="R324" s="18"/>
      <c r="S324" s="18"/>
      <c r="T324" s="18"/>
      <c r="U324" s="18"/>
      <c r="V324" s="18"/>
      <c r="W324" s="18"/>
      <c r="X324" s="2" t="str">
        <f>AllCurCo(Details!AQ324:AZ324)</f>
        <v/>
      </c>
      <c r="Y324" s="4">
        <f>SUM(SumTCL(D324:W324,$D$7:$W$7),Details!BB324)</f>
        <v>0</v>
      </c>
      <c r="Z324" s="4">
        <f>SUM(CurrGP(D324:W324,$D$7:$W$7),Details!BC324)</f>
        <v>0</v>
      </c>
      <c r="AA324" s="5">
        <f t="shared" si="20"/>
        <v>0</v>
      </c>
      <c r="AB324" s="4" t="str">
        <f>SRTSECOND(D324:W324,Details!AQ323:AZ323)</f>
        <v/>
      </c>
      <c r="AC324" s="4" t="e">
        <f>#REF!</f>
        <v>#REF!</v>
      </c>
      <c r="AD324" s="4" t="e">
        <f>#REF!</f>
        <v>#REF!</v>
      </c>
      <c r="AE324" s="5" t="e">
        <f t="shared" si="21"/>
        <v>#VALUE!</v>
      </c>
      <c r="AF324" s="4" t="e">
        <f t="shared" si="22"/>
        <v>#REF!</v>
      </c>
      <c r="AG324" s="4" t="e">
        <f t="shared" si="23"/>
        <v>#REF!</v>
      </c>
      <c r="AH324" s="5" t="e">
        <f t="shared" si="24"/>
        <v>#VALUE!</v>
      </c>
      <c r="AI324" s="6" t="e">
        <f>RemarksSecond(D324:W324,Details!AQ323:AZ323,#REF!,AH324,$D$5:$W$5)</f>
        <v>#VALUE!</v>
      </c>
    </row>
    <row r="325" spans="1:35" ht="15" customHeight="1" x14ac:dyDescent="0.35">
      <c r="A325" s="1">
        <v>318</v>
      </c>
      <c r="B325" s="3" t="str">
        <f>PROPER(Details!B326)</f>
        <v>Igwebuike, Ugwumsinachi Salvation</v>
      </c>
      <c r="C325" s="3" t="str">
        <f>T(Details!C326)</f>
        <v>CMP/20/113006</v>
      </c>
      <c r="D325" s="18"/>
      <c r="E325" s="18"/>
      <c r="F325" s="18"/>
      <c r="G325" s="18"/>
      <c r="H325" s="18"/>
      <c r="I325" s="18"/>
      <c r="J325" s="18"/>
      <c r="K325" s="18"/>
      <c r="L325" s="18"/>
      <c r="M325" s="18"/>
      <c r="N325" s="18"/>
      <c r="O325" s="18"/>
      <c r="P325" s="18"/>
      <c r="Q325" s="18"/>
      <c r="R325" s="18"/>
      <c r="S325" s="18"/>
      <c r="T325" s="18"/>
      <c r="U325" s="18"/>
      <c r="V325" s="18"/>
      <c r="W325" s="18"/>
      <c r="X325" s="2" t="str">
        <f>AllCurCo(Details!AQ325:AZ325)</f>
        <v/>
      </c>
      <c r="Y325" s="4">
        <f>SUM(SumTCL(D325:W325,$D$7:$W$7),Details!BB325)</f>
        <v>0</v>
      </c>
      <c r="Z325" s="4">
        <f>SUM(CurrGP(D325:W325,$D$7:$W$7),Details!BC325)</f>
        <v>0</v>
      </c>
      <c r="AA325" s="5">
        <f t="shared" si="20"/>
        <v>0</v>
      </c>
      <c r="AB325" s="4" t="str">
        <f>SRTSECOND(D325:W325,Details!AQ324:AZ324)</f>
        <v/>
      </c>
      <c r="AC325" s="4" t="e">
        <f>#REF!</f>
        <v>#REF!</v>
      </c>
      <c r="AD325" s="4" t="e">
        <f>#REF!</f>
        <v>#REF!</v>
      </c>
      <c r="AE325" s="5" t="e">
        <f t="shared" si="21"/>
        <v>#VALUE!</v>
      </c>
      <c r="AF325" s="4" t="e">
        <f t="shared" si="22"/>
        <v>#REF!</v>
      </c>
      <c r="AG325" s="4" t="e">
        <f t="shared" si="23"/>
        <v>#REF!</v>
      </c>
      <c r="AH325" s="5" t="e">
        <f t="shared" si="24"/>
        <v>#VALUE!</v>
      </c>
      <c r="AI325" s="6" t="e">
        <f>RemarksSecond(D325:W325,Details!AQ324:AZ324,#REF!,AH325,$D$5:$W$5)</f>
        <v>#VALUE!</v>
      </c>
    </row>
    <row r="326" spans="1:35" ht="15" customHeight="1" x14ac:dyDescent="0.35">
      <c r="A326" s="1">
        <v>319</v>
      </c>
      <c r="B326" s="3" t="str">
        <f>PROPER(Details!B327)</f>
        <v>Chidolue, Pius Chukwuebuka</v>
      </c>
      <c r="C326" s="3" t="str">
        <f>T(Details!C327)</f>
        <v>CMP/20/113007</v>
      </c>
      <c r="D326" s="18"/>
      <c r="E326" s="18"/>
      <c r="F326" s="18"/>
      <c r="G326" s="18"/>
      <c r="H326" s="18"/>
      <c r="I326" s="18"/>
      <c r="J326" s="18"/>
      <c r="K326" s="18"/>
      <c r="L326" s="18"/>
      <c r="M326" s="18"/>
      <c r="N326" s="18"/>
      <c r="O326" s="18"/>
      <c r="P326" s="18"/>
      <c r="Q326" s="18"/>
      <c r="R326" s="18"/>
      <c r="S326" s="18"/>
      <c r="T326" s="18"/>
      <c r="U326" s="18"/>
      <c r="V326" s="18"/>
      <c r="W326" s="18"/>
      <c r="X326" s="2" t="str">
        <f>AllCurCo(Details!AQ326:AZ326)</f>
        <v/>
      </c>
      <c r="Y326" s="4">
        <f>SUM(SumTCL(D326:W326,$D$7:$W$7),Details!BB326)</f>
        <v>0</v>
      </c>
      <c r="Z326" s="4">
        <f>SUM(CurrGP(D326:W326,$D$7:$W$7),Details!BC326)</f>
        <v>0</v>
      </c>
      <c r="AA326" s="5">
        <f t="shared" si="20"/>
        <v>0</v>
      </c>
      <c r="AB326" s="4" t="str">
        <f>SRTSECOND(D326:W326,Details!AQ325:AZ325)</f>
        <v/>
      </c>
      <c r="AC326" s="4" t="e">
        <f>#REF!</f>
        <v>#REF!</v>
      </c>
      <c r="AD326" s="4" t="e">
        <f>#REF!</f>
        <v>#REF!</v>
      </c>
      <c r="AE326" s="5" t="e">
        <f t="shared" si="21"/>
        <v>#VALUE!</v>
      </c>
      <c r="AF326" s="4" t="e">
        <f t="shared" si="22"/>
        <v>#REF!</v>
      </c>
      <c r="AG326" s="4" t="e">
        <f t="shared" si="23"/>
        <v>#REF!</v>
      </c>
      <c r="AH326" s="5" t="e">
        <f t="shared" si="24"/>
        <v>#VALUE!</v>
      </c>
      <c r="AI326" s="6" t="e">
        <f>RemarksSecond(D326:W326,Details!AQ325:AZ325,#REF!,AH326,$D$5:$W$5)</f>
        <v>#VALUE!</v>
      </c>
    </row>
    <row r="327" spans="1:35" ht="15" customHeight="1" x14ac:dyDescent="0.35">
      <c r="A327" s="1">
        <v>320</v>
      </c>
      <c r="B327" s="3" t="str">
        <f>PROPER(Details!B328)</f>
        <v xml:space="preserve">Nwakarame,  Emmanuel  Ifeanyi </v>
      </c>
      <c r="C327" s="3" t="str">
        <f>T(Details!C328)</f>
        <v>CMP/20/113009</v>
      </c>
      <c r="D327" s="18"/>
      <c r="E327" s="18"/>
      <c r="F327" s="18"/>
      <c r="G327" s="18"/>
      <c r="H327" s="18"/>
      <c r="I327" s="18"/>
      <c r="J327" s="18"/>
      <c r="K327" s="18"/>
      <c r="L327" s="18"/>
      <c r="M327" s="18"/>
      <c r="N327" s="18"/>
      <c r="O327" s="18"/>
      <c r="P327" s="18"/>
      <c r="Q327" s="18"/>
      <c r="R327" s="18"/>
      <c r="S327" s="18"/>
      <c r="T327" s="18"/>
      <c r="U327" s="18"/>
      <c r="V327" s="18"/>
      <c r="W327" s="18"/>
      <c r="X327" s="2" t="str">
        <f>AllCurCo(Details!AQ327:AZ327)</f>
        <v/>
      </c>
      <c r="Y327" s="4">
        <f>SUM(SumTCL(D327:W327,$D$7:$W$7),Details!BB327)</f>
        <v>0</v>
      </c>
      <c r="Z327" s="4">
        <f>SUM(CurrGP(D327:W327,$D$7:$W$7),Details!BC327)</f>
        <v>0</v>
      </c>
      <c r="AA327" s="5">
        <f t="shared" si="20"/>
        <v>0</v>
      </c>
      <c r="AB327" s="4" t="str">
        <f>SRTSECOND(D327:W327,Details!AQ326:AZ326)</f>
        <v/>
      </c>
      <c r="AC327" s="4" t="e">
        <f>#REF!</f>
        <v>#REF!</v>
      </c>
      <c r="AD327" s="4" t="e">
        <f>#REF!</f>
        <v>#REF!</v>
      </c>
      <c r="AE327" s="5" t="e">
        <f t="shared" si="21"/>
        <v>#VALUE!</v>
      </c>
      <c r="AF327" s="4" t="e">
        <f t="shared" si="22"/>
        <v>#REF!</v>
      </c>
      <c r="AG327" s="4" t="e">
        <f t="shared" si="23"/>
        <v>#REF!</v>
      </c>
      <c r="AH327" s="5" t="e">
        <f t="shared" si="24"/>
        <v>#VALUE!</v>
      </c>
      <c r="AI327" s="6" t="e">
        <f>RemarksSecond(D327:W327,Details!AQ326:AZ326,#REF!,AH327,$D$5:$W$5)</f>
        <v>#VALUE!</v>
      </c>
    </row>
    <row r="328" spans="1:35" ht="15" customHeight="1" x14ac:dyDescent="0.35">
      <c r="A328" s="1">
        <v>321</v>
      </c>
      <c r="B328" s="3" t="str">
        <f>PROPER(Details!B329)</f>
        <v>Ozonwanji, Nicholas Henry</v>
      </c>
      <c r="C328" s="3" t="str">
        <f>T(Details!C329)</f>
        <v>CMP/20/113012</v>
      </c>
      <c r="D328" s="18"/>
      <c r="E328" s="18"/>
      <c r="F328" s="18"/>
      <c r="G328" s="18"/>
      <c r="H328" s="18"/>
      <c r="I328" s="18"/>
      <c r="J328" s="18"/>
      <c r="K328" s="18"/>
      <c r="L328" s="18"/>
      <c r="M328" s="18"/>
      <c r="N328" s="18"/>
      <c r="O328" s="18"/>
      <c r="P328" s="18"/>
      <c r="Q328" s="18"/>
      <c r="R328" s="18"/>
      <c r="S328" s="18"/>
      <c r="T328" s="18"/>
      <c r="U328" s="18"/>
      <c r="V328" s="18"/>
      <c r="W328" s="18"/>
      <c r="X328" s="2" t="str">
        <f>AllCurCo(Details!AQ328:AZ328)</f>
        <v/>
      </c>
      <c r="Y328" s="4">
        <f>SUM(SumTCL(D328:W328,$D$7:$W$7),Details!BB328)</f>
        <v>0</v>
      </c>
      <c r="Z328" s="4">
        <f>SUM(CurrGP(D328:W328,$D$7:$W$7),Details!BC328)</f>
        <v>0</v>
      </c>
      <c r="AA328" s="5">
        <f t="shared" si="20"/>
        <v>0</v>
      </c>
      <c r="AB328" s="4" t="str">
        <f>SRTSECOND(D328:W328,Details!AQ327:AZ327)</f>
        <v/>
      </c>
      <c r="AC328" s="4" t="e">
        <f>#REF!</f>
        <v>#REF!</v>
      </c>
      <c r="AD328" s="4" t="e">
        <f>#REF!</f>
        <v>#REF!</v>
      </c>
      <c r="AE328" s="5" t="e">
        <f t="shared" si="21"/>
        <v>#VALUE!</v>
      </c>
      <c r="AF328" s="4" t="e">
        <f t="shared" si="22"/>
        <v>#REF!</v>
      </c>
      <c r="AG328" s="4" t="e">
        <f t="shared" si="23"/>
        <v>#REF!</v>
      </c>
      <c r="AH328" s="5" t="e">
        <f t="shared" si="24"/>
        <v>#VALUE!</v>
      </c>
      <c r="AI328" s="6" t="e">
        <f>RemarksSecond(D328:W328,Details!AQ327:AZ327,#REF!,AH328,$D$5:$W$5)</f>
        <v>#VALUE!</v>
      </c>
    </row>
    <row r="329" spans="1:35" ht="15" customHeight="1" x14ac:dyDescent="0.35">
      <c r="A329" s="1">
        <v>322</v>
      </c>
      <c r="B329" s="3" t="str">
        <f>PROPER(Details!B330)</f>
        <v>Humphrey, David Emeka</v>
      </c>
      <c r="C329" s="3" t="str">
        <f>T(Details!C330)</f>
        <v>CMP/20/113013</v>
      </c>
      <c r="D329" s="18"/>
      <c r="E329" s="18"/>
      <c r="F329" s="18"/>
      <c r="G329" s="18"/>
      <c r="H329" s="18"/>
      <c r="I329" s="18"/>
      <c r="J329" s="18"/>
      <c r="K329" s="18"/>
      <c r="L329" s="18"/>
      <c r="M329" s="18"/>
      <c r="N329" s="18"/>
      <c r="O329" s="18"/>
      <c r="P329" s="18"/>
      <c r="Q329" s="18"/>
      <c r="R329" s="18"/>
      <c r="S329" s="18"/>
      <c r="T329" s="18"/>
      <c r="U329" s="18"/>
      <c r="V329" s="18"/>
      <c r="W329" s="18"/>
      <c r="X329" s="2" t="str">
        <f>AllCurCo(Details!AQ329:AZ329)</f>
        <v/>
      </c>
      <c r="Y329" s="4">
        <f>SUM(SumTCL(D329:W329,$D$7:$W$7),Details!BB329)</f>
        <v>0</v>
      </c>
      <c r="Z329" s="4">
        <f>SUM(CurrGP(D329:W329,$D$7:$W$7),Details!BC329)</f>
        <v>0</v>
      </c>
      <c r="AA329" s="5">
        <f t="shared" ref="AA329:AA392" si="25">GradePointAve(Z329,Y329)</f>
        <v>0</v>
      </c>
      <c r="AB329" s="4" t="str">
        <f>SRTSECOND(D329:W329,Details!AQ328:AZ328)</f>
        <v/>
      </c>
      <c r="AC329" s="4" t="e">
        <f>#REF!</f>
        <v>#REF!</v>
      </c>
      <c r="AD329" s="4" t="e">
        <f>#REF!</f>
        <v>#REF!</v>
      </c>
      <c r="AE329" s="5" t="e">
        <f t="shared" ref="AE329:AE392" si="26">GradePointAve(AD329,AC329)</f>
        <v>#VALUE!</v>
      </c>
      <c r="AF329" s="4" t="e">
        <f t="shared" ref="AF329:AF392" si="27">SUM(Y329,AC329)</f>
        <v>#REF!</v>
      </c>
      <c r="AG329" s="4" t="e">
        <f t="shared" ref="AG329:AG392" si="28">SUM(Z329,AD329)</f>
        <v>#REF!</v>
      </c>
      <c r="AH329" s="5" t="e">
        <f t="shared" ref="AH329:AH392" si="29">GradePointAve(AG329,AF329)</f>
        <v>#VALUE!</v>
      </c>
      <c r="AI329" s="6" t="e">
        <f>RemarksSecond(D329:W329,Details!AQ328:AZ328,#REF!,AH329,$D$5:$W$5)</f>
        <v>#VALUE!</v>
      </c>
    </row>
    <row r="330" spans="1:35" ht="15" customHeight="1" x14ac:dyDescent="0.35">
      <c r="A330" s="1">
        <v>323</v>
      </c>
      <c r="B330" s="3" t="str">
        <f>PROPER(Details!B331)</f>
        <v>Kalu, Daniel Ifegwu</v>
      </c>
      <c r="C330" s="3" t="str">
        <f>T(Details!C331)</f>
        <v>CMP/20/113016</v>
      </c>
      <c r="D330" s="18"/>
      <c r="E330" s="18"/>
      <c r="F330" s="18"/>
      <c r="G330" s="18"/>
      <c r="H330" s="18"/>
      <c r="I330" s="18"/>
      <c r="J330" s="18"/>
      <c r="K330" s="18"/>
      <c r="L330" s="18"/>
      <c r="M330" s="18"/>
      <c r="N330" s="18"/>
      <c r="O330" s="18"/>
      <c r="P330" s="18"/>
      <c r="Q330" s="18"/>
      <c r="R330" s="18"/>
      <c r="S330" s="18"/>
      <c r="T330" s="18"/>
      <c r="U330" s="18"/>
      <c r="V330" s="18"/>
      <c r="W330" s="18"/>
      <c r="X330" s="2" t="str">
        <f>AllCurCo(Details!AQ330:AZ330)</f>
        <v/>
      </c>
      <c r="Y330" s="4">
        <f>SUM(SumTCL(D330:W330,$D$7:$W$7),Details!BB330)</f>
        <v>0</v>
      </c>
      <c r="Z330" s="4">
        <f>SUM(CurrGP(D330:W330,$D$7:$W$7),Details!BC330)</f>
        <v>0</v>
      </c>
      <c r="AA330" s="5">
        <f t="shared" si="25"/>
        <v>0</v>
      </c>
      <c r="AB330" s="4" t="str">
        <f>SRTSECOND(D330:W330,Details!AQ329:AZ329)</f>
        <v/>
      </c>
      <c r="AC330" s="4" t="e">
        <f>#REF!</f>
        <v>#REF!</v>
      </c>
      <c r="AD330" s="4" t="e">
        <f>#REF!</f>
        <v>#REF!</v>
      </c>
      <c r="AE330" s="5" t="e">
        <f t="shared" si="26"/>
        <v>#VALUE!</v>
      </c>
      <c r="AF330" s="4" t="e">
        <f t="shared" si="27"/>
        <v>#REF!</v>
      </c>
      <c r="AG330" s="4" t="e">
        <f t="shared" si="28"/>
        <v>#REF!</v>
      </c>
      <c r="AH330" s="5" t="e">
        <f t="shared" si="29"/>
        <v>#VALUE!</v>
      </c>
      <c r="AI330" s="6" t="e">
        <f>RemarksSecond(D330:W330,Details!AQ329:AZ329,#REF!,AH330,$D$5:$W$5)</f>
        <v>#VALUE!</v>
      </c>
    </row>
    <row r="331" spans="1:35" ht="15" customHeight="1" x14ac:dyDescent="0.35">
      <c r="A331" s="1">
        <v>324</v>
      </c>
      <c r="B331" s="3" t="str">
        <f>PROPER(Details!B332)</f>
        <v>Andrew, Udochukwu Prosper</v>
      </c>
      <c r="C331" s="3" t="str">
        <f>T(Details!C332)</f>
        <v>CMP/20/113019</v>
      </c>
      <c r="D331" s="18"/>
      <c r="E331" s="18"/>
      <c r="F331" s="18"/>
      <c r="G331" s="18"/>
      <c r="H331" s="18"/>
      <c r="I331" s="18"/>
      <c r="J331" s="18"/>
      <c r="K331" s="18"/>
      <c r="L331" s="18"/>
      <c r="M331" s="18"/>
      <c r="N331" s="18"/>
      <c r="O331" s="18"/>
      <c r="P331" s="18"/>
      <c r="Q331" s="18"/>
      <c r="R331" s="18"/>
      <c r="S331" s="18"/>
      <c r="T331" s="18"/>
      <c r="U331" s="18"/>
      <c r="V331" s="18"/>
      <c r="W331" s="18"/>
      <c r="X331" s="2" t="str">
        <f>AllCurCo(Details!AQ331:AZ331)</f>
        <v/>
      </c>
      <c r="Y331" s="4">
        <f>SUM(SumTCL(D331:W331,$D$7:$W$7),Details!BB331)</f>
        <v>0</v>
      </c>
      <c r="Z331" s="4">
        <f>SUM(CurrGP(D331:W331,$D$7:$W$7),Details!BC331)</f>
        <v>0</v>
      </c>
      <c r="AA331" s="5">
        <f t="shared" si="25"/>
        <v>0</v>
      </c>
      <c r="AB331" s="4" t="str">
        <f>SRTSECOND(D331:W331,Details!AQ330:AZ330)</f>
        <v/>
      </c>
      <c r="AC331" s="4" t="e">
        <f>#REF!</f>
        <v>#REF!</v>
      </c>
      <c r="AD331" s="4" t="e">
        <f>#REF!</f>
        <v>#REF!</v>
      </c>
      <c r="AE331" s="5" t="e">
        <f t="shared" si="26"/>
        <v>#VALUE!</v>
      </c>
      <c r="AF331" s="4" t="e">
        <f t="shared" si="27"/>
        <v>#REF!</v>
      </c>
      <c r="AG331" s="4" t="e">
        <f t="shared" si="28"/>
        <v>#REF!</v>
      </c>
      <c r="AH331" s="5" t="e">
        <f t="shared" si="29"/>
        <v>#VALUE!</v>
      </c>
      <c r="AI331" s="6" t="e">
        <f>RemarksSecond(D331:W331,Details!AQ330:AZ330,#REF!,AH331,$D$5:$W$5)</f>
        <v>#VALUE!</v>
      </c>
    </row>
    <row r="332" spans="1:35" ht="15" customHeight="1" x14ac:dyDescent="0.35">
      <c r="A332" s="1">
        <v>325</v>
      </c>
      <c r="B332" s="3" t="str">
        <f>PROPER(Details!B333)</f>
        <v>Inya-Ibiam Kelechi</v>
      </c>
      <c r="C332" s="3" t="str">
        <f>T(Details!C333)</f>
        <v>CMP/22/117300</v>
      </c>
      <c r="D332" s="18"/>
      <c r="E332" s="18"/>
      <c r="F332" s="18"/>
      <c r="G332" s="18"/>
      <c r="H332" s="18"/>
      <c r="I332" s="18"/>
      <c r="J332" s="18"/>
      <c r="K332" s="18"/>
      <c r="L332" s="18"/>
      <c r="M332" s="18"/>
      <c r="N332" s="18"/>
      <c r="O332" s="18"/>
      <c r="P332" s="18"/>
      <c r="Q332" s="18"/>
      <c r="R332" s="18"/>
      <c r="S332" s="18"/>
      <c r="T332" s="18"/>
      <c r="U332" s="18"/>
      <c r="V332" s="18"/>
      <c r="W332" s="18"/>
      <c r="X332" s="2" t="str">
        <f>AllCurCo(Details!AQ332:AZ332)</f>
        <v/>
      </c>
      <c r="Y332" s="4">
        <f>SUM(SumTCL(D332:W332,$D$7:$W$7),Details!BB332)</f>
        <v>0</v>
      </c>
      <c r="Z332" s="4">
        <f>SUM(CurrGP(D332:W332,$D$7:$W$7),Details!BC332)</f>
        <v>0</v>
      </c>
      <c r="AA332" s="5">
        <f t="shared" si="25"/>
        <v>0</v>
      </c>
      <c r="AB332" s="4" t="str">
        <f>SRTSECOND(D332:W332,Details!AQ331:AZ331)</f>
        <v/>
      </c>
      <c r="AC332" s="4" t="e">
        <f>#REF!</f>
        <v>#REF!</v>
      </c>
      <c r="AD332" s="4" t="e">
        <f>#REF!</f>
        <v>#REF!</v>
      </c>
      <c r="AE332" s="5" t="e">
        <f t="shared" si="26"/>
        <v>#VALUE!</v>
      </c>
      <c r="AF332" s="4" t="e">
        <f t="shared" si="27"/>
        <v>#REF!</v>
      </c>
      <c r="AG332" s="4" t="e">
        <f t="shared" si="28"/>
        <v>#REF!</v>
      </c>
      <c r="AH332" s="5" t="e">
        <f t="shared" si="29"/>
        <v>#VALUE!</v>
      </c>
      <c r="AI332" s="6" t="e">
        <f>RemarksSecond(D332:W332,Details!AQ331:AZ331,#REF!,AH332,$D$5:$W$5)</f>
        <v>#VALUE!</v>
      </c>
    </row>
    <row r="333" spans="1:35" ht="15" customHeight="1" x14ac:dyDescent="0.35">
      <c r="A333" s="1">
        <v>326</v>
      </c>
      <c r="B333" s="3" t="str">
        <f>PROPER(Details!B334)</f>
        <v>Anyanwu, John Onyedikachi</v>
      </c>
      <c r="C333" s="3" t="str">
        <f>T(Details!C334)</f>
        <v/>
      </c>
      <c r="D333" s="18"/>
      <c r="E333" s="18"/>
      <c r="F333" s="18"/>
      <c r="G333" s="18"/>
      <c r="H333" s="18"/>
      <c r="I333" s="18"/>
      <c r="J333" s="18"/>
      <c r="K333" s="18"/>
      <c r="L333" s="18"/>
      <c r="M333" s="18"/>
      <c r="N333" s="18"/>
      <c r="O333" s="18"/>
      <c r="P333" s="18"/>
      <c r="Q333" s="18"/>
      <c r="R333" s="18"/>
      <c r="S333" s="18"/>
      <c r="T333" s="18"/>
      <c r="U333" s="18"/>
      <c r="V333" s="18"/>
      <c r="W333" s="18"/>
      <c r="X333" s="2" t="str">
        <f>AllCurCo(Details!AQ333:AZ333)</f>
        <v/>
      </c>
      <c r="Y333" s="4">
        <f>SUM(SumTCL(D333:W333,$D$7:$W$7),Details!BB333)</f>
        <v>0</v>
      </c>
      <c r="Z333" s="4">
        <f>SUM(CurrGP(D333:W333,$D$7:$W$7),Details!BC333)</f>
        <v>0</v>
      </c>
      <c r="AA333" s="5">
        <f t="shared" si="25"/>
        <v>0</v>
      </c>
      <c r="AB333" s="4" t="str">
        <f>SRTSECOND(D333:W333,Details!AQ332:AZ332)</f>
        <v/>
      </c>
      <c r="AC333" s="4" t="e">
        <f>#REF!</f>
        <v>#REF!</v>
      </c>
      <c r="AD333" s="4" t="e">
        <f>#REF!</f>
        <v>#REF!</v>
      </c>
      <c r="AE333" s="5" t="e">
        <f t="shared" si="26"/>
        <v>#VALUE!</v>
      </c>
      <c r="AF333" s="4" t="e">
        <f t="shared" si="27"/>
        <v>#REF!</v>
      </c>
      <c r="AG333" s="4" t="e">
        <f t="shared" si="28"/>
        <v>#REF!</v>
      </c>
      <c r="AH333" s="5" t="e">
        <f t="shared" si="29"/>
        <v>#VALUE!</v>
      </c>
      <c r="AI333" s="6" t="e">
        <f>RemarksSecond(D333:W333,Details!AQ332:AZ332,#REF!,AH333,$D$5:$W$5)</f>
        <v>#VALUE!</v>
      </c>
    </row>
    <row r="334" spans="1:35" ht="15" customHeight="1" x14ac:dyDescent="0.35">
      <c r="A334" s="1">
        <v>327</v>
      </c>
      <c r="B334" s="3" t="str">
        <f>PROPER(Details!B335)</f>
        <v>Ufoeze, Williams Chukwuwike</v>
      </c>
      <c r="C334" s="3" t="str">
        <f>T(Details!C335)</f>
        <v/>
      </c>
      <c r="D334" s="18"/>
      <c r="E334" s="18"/>
      <c r="F334" s="18"/>
      <c r="G334" s="18"/>
      <c r="H334" s="18"/>
      <c r="I334" s="18"/>
      <c r="J334" s="18"/>
      <c r="K334" s="18"/>
      <c r="L334" s="18"/>
      <c r="M334" s="18"/>
      <c r="N334" s="18"/>
      <c r="O334" s="18"/>
      <c r="P334" s="18"/>
      <c r="Q334" s="18"/>
      <c r="R334" s="18"/>
      <c r="S334" s="18"/>
      <c r="T334" s="18"/>
      <c r="U334" s="18"/>
      <c r="V334" s="18"/>
      <c r="W334" s="18"/>
      <c r="X334" s="2" t="str">
        <f>AllCurCo(Details!AQ334:AZ334)</f>
        <v/>
      </c>
      <c r="Y334" s="4">
        <f>SUM(SumTCL(D334:W334,$D$7:$W$7),Details!BB334)</f>
        <v>0</v>
      </c>
      <c r="Z334" s="4">
        <f>SUM(CurrGP(D334:W334,$D$7:$W$7),Details!BC334)</f>
        <v>0</v>
      </c>
      <c r="AA334" s="5">
        <f t="shared" si="25"/>
        <v>0</v>
      </c>
      <c r="AB334" s="4" t="str">
        <f>SRTSECOND(D334:W334,Details!AQ333:AZ333)</f>
        <v/>
      </c>
      <c r="AC334" s="4" t="e">
        <f>#REF!</f>
        <v>#REF!</v>
      </c>
      <c r="AD334" s="4" t="e">
        <f>#REF!</f>
        <v>#REF!</v>
      </c>
      <c r="AE334" s="5" t="e">
        <f t="shared" si="26"/>
        <v>#VALUE!</v>
      </c>
      <c r="AF334" s="4" t="e">
        <f t="shared" si="27"/>
        <v>#REF!</v>
      </c>
      <c r="AG334" s="4" t="e">
        <f t="shared" si="28"/>
        <v>#REF!</v>
      </c>
      <c r="AH334" s="5" t="e">
        <f t="shared" si="29"/>
        <v>#VALUE!</v>
      </c>
      <c r="AI334" s="6" t="e">
        <f>RemarksSecond(D334:W334,Details!AQ333:AZ333,#REF!,AH334,$D$5:$W$5)</f>
        <v>#VALUE!</v>
      </c>
    </row>
    <row r="335" spans="1:35" ht="15" customHeight="1" x14ac:dyDescent="0.35">
      <c r="A335" s="1">
        <v>328</v>
      </c>
      <c r="B335" s="3" t="str">
        <f>PROPER(Details!B336)</f>
        <v>Ibekwe, Miracle Uchechukwu</v>
      </c>
      <c r="C335" s="3" t="str">
        <f>T(Details!C336)</f>
        <v/>
      </c>
      <c r="D335" s="18"/>
      <c r="E335" s="18"/>
      <c r="F335" s="18"/>
      <c r="G335" s="18"/>
      <c r="H335" s="18"/>
      <c r="I335" s="18"/>
      <c r="J335" s="18"/>
      <c r="K335" s="18"/>
      <c r="L335" s="18"/>
      <c r="M335" s="18"/>
      <c r="N335" s="18"/>
      <c r="O335" s="18"/>
      <c r="P335" s="18"/>
      <c r="Q335" s="18"/>
      <c r="R335" s="18"/>
      <c r="S335" s="18"/>
      <c r="T335" s="18"/>
      <c r="U335" s="18"/>
      <c r="V335" s="18"/>
      <c r="W335" s="18"/>
      <c r="X335" s="2" t="str">
        <f>AllCurCo(Details!AQ335:AZ335)</f>
        <v/>
      </c>
      <c r="Y335" s="4">
        <f>SUM(SumTCL(D335:W335,$D$7:$W$7),Details!BB335)</f>
        <v>0</v>
      </c>
      <c r="Z335" s="4">
        <f>SUM(CurrGP(D335:W335,$D$7:$W$7),Details!BC335)</f>
        <v>0</v>
      </c>
      <c r="AA335" s="5">
        <f t="shared" si="25"/>
        <v>0</v>
      </c>
      <c r="AB335" s="4" t="str">
        <f>SRTSECOND(D335:W335,Details!AQ334:AZ334)</f>
        <v/>
      </c>
      <c r="AC335" s="4" t="e">
        <f>#REF!</f>
        <v>#REF!</v>
      </c>
      <c r="AD335" s="4" t="e">
        <f>#REF!</f>
        <v>#REF!</v>
      </c>
      <c r="AE335" s="5" t="e">
        <f t="shared" si="26"/>
        <v>#VALUE!</v>
      </c>
      <c r="AF335" s="4" t="e">
        <f t="shared" si="27"/>
        <v>#REF!</v>
      </c>
      <c r="AG335" s="4" t="e">
        <f t="shared" si="28"/>
        <v>#REF!</v>
      </c>
      <c r="AH335" s="5" t="e">
        <f t="shared" si="29"/>
        <v>#VALUE!</v>
      </c>
      <c r="AI335" s="6" t="e">
        <f>RemarksSecond(D335:W335,Details!AQ334:AZ334,#REF!,AH335,$D$5:$W$5)</f>
        <v>#VALUE!</v>
      </c>
    </row>
    <row r="336" spans="1:35" ht="15" customHeight="1" x14ac:dyDescent="0.35">
      <c r="A336" s="1">
        <v>329</v>
      </c>
      <c r="B336" s="3" t="str">
        <f>PROPER(Details!B337)</f>
        <v>Iheme, Odochi James</v>
      </c>
      <c r="C336" s="3" t="str">
        <f>T(Details!C337)</f>
        <v/>
      </c>
      <c r="D336" s="18"/>
      <c r="E336" s="18"/>
      <c r="F336" s="18"/>
      <c r="G336" s="18"/>
      <c r="H336" s="18"/>
      <c r="I336" s="18"/>
      <c r="J336" s="18"/>
      <c r="K336" s="18"/>
      <c r="L336" s="18"/>
      <c r="M336" s="18"/>
      <c r="N336" s="18"/>
      <c r="O336" s="18"/>
      <c r="P336" s="18"/>
      <c r="Q336" s="18"/>
      <c r="R336" s="18"/>
      <c r="S336" s="18"/>
      <c r="T336" s="18"/>
      <c r="U336" s="18"/>
      <c r="V336" s="18"/>
      <c r="W336" s="18"/>
      <c r="X336" s="2" t="str">
        <f>AllCurCo(Details!AQ336:AZ336)</f>
        <v/>
      </c>
      <c r="Y336" s="4">
        <f>SUM(SumTCL(D336:W336,$D$7:$W$7),Details!BB336)</f>
        <v>0</v>
      </c>
      <c r="Z336" s="4">
        <f>SUM(CurrGP(D336:W336,$D$7:$W$7),Details!BC336)</f>
        <v>0</v>
      </c>
      <c r="AA336" s="5">
        <f t="shared" si="25"/>
        <v>0</v>
      </c>
      <c r="AB336" s="4" t="str">
        <f>SRTSECOND(D336:W336,Details!AQ335:AZ335)</f>
        <v/>
      </c>
      <c r="AC336" s="4" t="e">
        <f>#REF!</f>
        <v>#REF!</v>
      </c>
      <c r="AD336" s="4" t="e">
        <f>#REF!</f>
        <v>#REF!</v>
      </c>
      <c r="AE336" s="5" t="e">
        <f t="shared" si="26"/>
        <v>#VALUE!</v>
      </c>
      <c r="AF336" s="4" t="e">
        <f t="shared" si="27"/>
        <v>#REF!</v>
      </c>
      <c r="AG336" s="4" t="e">
        <f t="shared" si="28"/>
        <v>#REF!</v>
      </c>
      <c r="AH336" s="5" t="e">
        <f t="shared" si="29"/>
        <v>#VALUE!</v>
      </c>
      <c r="AI336" s="6" t="e">
        <f>RemarksSecond(D336:W336,Details!AQ335:AZ335,#REF!,AH336,$D$5:$W$5)</f>
        <v>#VALUE!</v>
      </c>
    </row>
    <row r="337" spans="1:35" ht="15" customHeight="1" x14ac:dyDescent="0.35">
      <c r="A337" s="1">
        <v>330</v>
      </c>
      <c r="B337" s="3" t="str">
        <f>PROPER(Details!B338)</f>
        <v>Kanu, Austeen Nkem</v>
      </c>
      <c r="C337" s="3" t="str">
        <f>T(Details!C338)</f>
        <v/>
      </c>
      <c r="D337" s="18"/>
      <c r="E337" s="18"/>
      <c r="F337" s="18"/>
      <c r="G337" s="18"/>
      <c r="H337" s="18"/>
      <c r="I337" s="18"/>
      <c r="J337" s="18"/>
      <c r="K337" s="18"/>
      <c r="L337" s="18"/>
      <c r="M337" s="18"/>
      <c r="N337" s="18"/>
      <c r="O337" s="18"/>
      <c r="P337" s="18"/>
      <c r="Q337" s="18"/>
      <c r="R337" s="18"/>
      <c r="S337" s="18"/>
      <c r="T337" s="18"/>
      <c r="U337" s="18"/>
      <c r="V337" s="18"/>
      <c r="W337" s="18"/>
      <c r="X337" s="2" t="str">
        <f>AllCurCo(Details!AQ337:AZ337)</f>
        <v/>
      </c>
      <c r="Y337" s="4">
        <f>SUM(SumTCL(D337:W337,$D$7:$W$7),Details!BB337)</f>
        <v>0</v>
      </c>
      <c r="Z337" s="4">
        <f>SUM(CurrGP(D337:W337,$D$7:$W$7),Details!BC337)</f>
        <v>0</v>
      </c>
      <c r="AA337" s="5">
        <f t="shared" si="25"/>
        <v>0</v>
      </c>
      <c r="AB337" s="4" t="str">
        <f>SRTSECOND(D337:W337,Details!AQ336:AZ336)</f>
        <v/>
      </c>
      <c r="AC337" s="4" t="e">
        <f>#REF!</f>
        <v>#REF!</v>
      </c>
      <c r="AD337" s="4" t="e">
        <f>#REF!</f>
        <v>#REF!</v>
      </c>
      <c r="AE337" s="5" t="e">
        <f t="shared" si="26"/>
        <v>#VALUE!</v>
      </c>
      <c r="AF337" s="4" t="e">
        <f t="shared" si="27"/>
        <v>#REF!</v>
      </c>
      <c r="AG337" s="4" t="e">
        <f t="shared" si="28"/>
        <v>#REF!</v>
      </c>
      <c r="AH337" s="5" t="e">
        <f t="shared" si="29"/>
        <v>#VALUE!</v>
      </c>
      <c r="AI337" s="6" t="e">
        <f>RemarksSecond(D337:W337,Details!AQ336:AZ336,#REF!,AH337,$D$5:$W$5)</f>
        <v>#VALUE!</v>
      </c>
    </row>
    <row r="338" spans="1:35" ht="15" customHeight="1" x14ac:dyDescent="0.35">
      <c r="A338" s="1">
        <v>331</v>
      </c>
      <c r="B338" s="3" t="str">
        <f>PROPER(Details!B339)</f>
        <v>Nwokeji, Nnamdi Geoffrey</v>
      </c>
      <c r="C338" s="3" t="str">
        <f>T(Details!C339)</f>
        <v/>
      </c>
      <c r="D338" s="18"/>
      <c r="E338" s="18"/>
      <c r="F338" s="18"/>
      <c r="G338" s="18"/>
      <c r="H338" s="18"/>
      <c r="I338" s="18"/>
      <c r="J338" s="18"/>
      <c r="K338" s="18"/>
      <c r="L338" s="18"/>
      <c r="M338" s="18"/>
      <c r="N338" s="18"/>
      <c r="O338" s="18"/>
      <c r="P338" s="18"/>
      <c r="Q338" s="18"/>
      <c r="R338" s="18"/>
      <c r="S338" s="18"/>
      <c r="T338" s="18"/>
      <c r="U338" s="18"/>
      <c r="V338" s="18"/>
      <c r="W338" s="18"/>
      <c r="X338" s="2" t="str">
        <f>AllCurCo(Details!AQ338:AZ338)</f>
        <v/>
      </c>
      <c r="Y338" s="4">
        <f>SUM(SumTCL(D338:W338,$D$7:$W$7),Details!BB338)</f>
        <v>0</v>
      </c>
      <c r="Z338" s="4">
        <f>SUM(CurrGP(D338:W338,$D$7:$W$7),Details!BC338)</f>
        <v>0</v>
      </c>
      <c r="AA338" s="5">
        <f t="shared" si="25"/>
        <v>0</v>
      </c>
      <c r="AB338" s="4" t="str">
        <f>SRTSECOND(D338:W338,Details!AQ337:AZ337)</f>
        <v/>
      </c>
      <c r="AC338" s="4" t="e">
        <f>#REF!</f>
        <v>#REF!</v>
      </c>
      <c r="AD338" s="4" t="e">
        <f>#REF!</f>
        <v>#REF!</v>
      </c>
      <c r="AE338" s="5" t="e">
        <f t="shared" si="26"/>
        <v>#VALUE!</v>
      </c>
      <c r="AF338" s="4" t="e">
        <f t="shared" si="27"/>
        <v>#REF!</v>
      </c>
      <c r="AG338" s="4" t="e">
        <f t="shared" si="28"/>
        <v>#REF!</v>
      </c>
      <c r="AH338" s="5" t="e">
        <f t="shared" si="29"/>
        <v>#VALUE!</v>
      </c>
      <c r="AI338" s="6" t="e">
        <f>RemarksSecond(D338:W338,Details!AQ337:AZ337,#REF!,AH338,$D$5:$W$5)</f>
        <v>#VALUE!</v>
      </c>
    </row>
    <row r="339" spans="1:35" ht="15" customHeight="1" x14ac:dyDescent="0.35">
      <c r="A339" s="1">
        <v>332</v>
      </c>
      <c r="B339" s="3" t="str">
        <f>PROPER(Details!B340)</f>
        <v/>
      </c>
      <c r="C339" s="3" t="str">
        <f>T(Details!C340)</f>
        <v/>
      </c>
      <c r="D339" s="18"/>
      <c r="E339" s="18"/>
      <c r="F339" s="18"/>
      <c r="G339" s="18"/>
      <c r="H339" s="18"/>
      <c r="I339" s="18"/>
      <c r="J339" s="18"/>
      <c r="K339" s="18"/>
      <c r="L339" s="18"/>
      <c r="M339" s="18"/>
      <c r="N339" s="18"/>
      <c r="O339" s="18"/>
      <c r="P339" s="18"/>
      <c r="Q339" s="18"/>
      <c r="R339" s="18"/>
      <c r="S339" s="18"/>
      <c r="T339" s="18"/>
      <c r="U339" s="18"/>
      <c r="V339" s="18"/>
      <c r="W339" s="18"/>
      <c r="X339" s="2" t="str">
        <f>AllCurCo(Details!AQ339:AZ339)</f>
        <v/>
      </c>
      <c r="Y339" s="4">
        <f>SUM(SumTCL(D339:W339,$D$7:$W$7),Details!BB339)</f>
        <v>0</v>
      </c>
      <c r="Z339" s="4">
        <f>SUM(CurrGP(D339:W339,$D$7:$W$7),Details!BC339)</f>
        <v>0</v>
      </c>
      <c r="AA339" s="5">
        <f t="shared" si="25"/>
        <v>0</v>
      </c>
      <c r="AB339" s="4" t="str">
        <f>SRTSECOND(D339:W339,Details!AQ338:AZ338)</f>
        <v/>
      </c>
      <c r="AC339" s="4" t="e">
        <f>#REF!</f>
        <v>#REF!</v>
      </c>
      <c r="AD339" s="4" t="e">
        <f>#REF!</f>
        <v>#REF!</v>
      </c>
      <c r="AE339" s="5" t="e">
        <f t="shared" si="26"/>
        <v>#VALUE!</v>
      </c>
      <c r="AF339" s="4" t="e">
        <f t="shared" si="27"/>
        <v>#REF!</v>
      </c>
      <c r="AG339" s="4" t="e">
        <f t="shared" si="28"/>
        <v>#REF!</v>
      </c>
      <c r="AH339" s="5" t="e">
        <f t="shared" si="29"/>
        <v>#VALUE!</v>
      </c>
      <c r="AI339" s="6" t="e">
        <f>RemarksSecond(D339:W339,Details!AQ338:AZ338,#REF!,AH339,$D$5:$W$5)</f>
        <v>#VALUE!</v>
      </c>
    </row>
    <row r="340" spans="1:35" ht="15" customHeight="1" x14ac:dyDescent="0.35">
      <c r="A340" s="1">
        <v>333</v>
      </c>
      <c r="B340" s="3" t="str">
        <f>PROPER(Details!B341)</f>
        <v/>
      </c>
      <c r="C340" s="3" t="str">
        <f>T(Details!C341)</f>
        <v/>
      </c>
      <c r="D340" s="18"/>
      <c r="E340" s="18"/>
      <c r="F340" s="18"/>
      <c r="G340" s="18"/>
      <c r="H340" s="18"/>
      <c r="I340" s="18"/>
      <c r="J340" s="18"/>
      <c r="K340" s="18"/>
      <c r="L340" s="18"/>
      <c r="M340" s="18"/>
      <c r="N340" s="18"/>
      <c r="O340" s="18"/>
      <c r="P340" s="18"/>
      <c r="Q340" s="18"/>
      <c r="R340" s="18"/>
      <c r="S340" s="18"/>
      <c r="T340" s="18"/>
      <c r="U340" s="18"/>
      <c r="V340" s="18"/>
      <c r="W340" s="18"/>
      <c r="X340" s="2" t="str">
        <f>AllCurCo(Details!AQ340:AZ340)</f>
        <v/>
      </c>
      <c r="Y340" s="4">
        <f>SUM(SumTCL(D340:W340,$D$7:$W$7),Details!BB340)</f>
        <v>0</v>
      </c>
      <c r="Z340" s="4">
        <f>SUM(CurrGP(D340:W340,$D$7:$W$7),Details!BC340)</f>
        <v>0</v>
      </c>
      <c r="AA340" s="5">
        <f t="shared" si="25"/>
        <v>0</v>
      </c>
      <c r="AB340" s="4" t="str">
        <f>SRTSECOND(D340:W340,Details!AQ339:AZ339)</f>
        <v/>
      </c>
      <c r="AC340" s="4" t="e">
        <f>#REF!</f>
        <v>#REF!</v>
      </c>
      <c r="AD340" s="4" t="e">
        <f>#REF!</f>
        <v>#REF!</v>
      </c>
      <c r="AE340" s="5" t="e">
        <f t="shared" si="26"/>
        <v>#VALUE!</v>
      </c>
      <c r="AF340" s="4" t="e">
        <f t="shared" si="27"/>
        <v>#REF!</v>
      </c>
      <c r="AG340" s="4" t="e">
        <f t="shared" si="28"/>
        <v>#REF!</v>
      </c>
      <c r="AH340" s="5" t="e">
        <f t="shared" si="29"/>
        <v>#VALUE!</v>
      </c>
      <c r="AI340" s="6" t="e">
        <f>RemarksSecond(D340:W340,Details!AQ339:AZ339,#REF!,AH340,$D$5:$W$5)</f>
        <v>#VALUE!</v>
      </c>
    </row>
    <row r="341" spans="1:35" ht="15" customHeight="1" x14ac:dyDescent="0.35">
      <c r="A341" s="1">
        <v>334</v>
      </c>
      <c r="B341" s="3" t="str">
        <f>PROPER(Details!B342)</f>
        <v/>
      </c>
      <c r="C341" s="3" t="str">
        <f>T(Details!C342)</f>
        <v/>
      </c>
      <c r="D341" s="18"/>
      <c r="E341" s="18"/>
      <c r="F341" s="18"/>
      <c r="G341" s="18"/>
      <c r="H341" s="18"/>
      <c r="I341" s="18"/>
      <c r="J341" s="18"/>
      <c r="K341" s="18"/>
      <c r="L341" s="18"/>
      <c r="M341" s="18"/>
      <c r="N341" s="18"/>
      <c r="O341" s="18"/>
      <c r="P341" s="18"/>
      <c r="Q341" s="18"/>
      <c r="R341" s="18"/>
      <c r="S341" s="18"/>
      <c r="T341" s="18"/>
      <c r="U341" s="18"/>
      <c r="V341" s="18"/>
      <c r="W341" s="18"/>
      <c r="X341" s="2" t="str">
        <f>AllCurCo(Details!AQ341:AZ341)</f>
        <v/>
      </c>
      <c r="Y341" s="4">
        <f>SUM(SumTCL(D341:W341,$D$7:$W$7),Details!BB341)</f>
        <v>0</v>
      </c>
      <c r="Z341" s="4">
        <f>SUM(CurrGP(D341:W341,$D$7:$W$7),Details!BC341)</f>
        <v>0</v>
      </c>
      <c r="AA341" s="5">
        <f t="shared" si="25"/>
        <v>0</v>
      </c>
      <c r="AB341" s="4" t="str">
        <f>SRTSECOND(D341:W341,Details!AQ340:AZ340)</f>
        <v/>
      </c>
      <c r="AC341" s="4" t="e">
        <f>#REF!</f>
        <v>#REF!</v>
      </c>
      <c r="AD341" s="4" t="e">
        <f>#REF!</f>
        <v>#REF!</v>
      </c>
      <c r="AE341" s="5" t="e">
        <f t="shared" si="26"/>
        <v>#VALUE!</v>
      </c>
      <c r="AF341" s="4" t="e">
        <f t="shared" si="27"/>
        <v>#REF!</v>
      </c>
      <c r="AG341" s="4" t="e">
        <f t="shared" si="28"/>
        <v>#REF!</v>
      </c>
      <c r="AH341" s="5" t="e">
        <f t="shared" si="29"/>
        <v>#VALUE!</v>
      </c>
      <c r="AI341" s="6" t="e">
        <f>RemarksSecond(D341:W341,Details!AQ340:AZ340,#REF!,AH341,$D$5:$W$5)</f>
        <v>#VALUE!</v>
      </c>
    </row>
    <row r="342" spans="1:35" ht="15" customHeight="1" x14ac:dyDescent="0.35">
      <c r="A342" s="1">
        <v>335</v>
      </c>
      <c r="B342" s="3" t="str">
        <f>PROPER(Details!B343)</f>
        <v/>
      </c>
      <c r="C342" s="3" t="str">
        <f>T(Details!C343)</f>
        <v/>
      </c>
      <c r="D342" s="18"/>
      <c r="E342" s="18"/>
      <c r="F342" s="18"/>
      <c r="G342" s="18"/>
      <c r="H342" s="18"/>
      <c r="I342" s="18"/>
      <c r="J342" s="18"/>
      <c r="K342" s="18"/>
      <c r="L342" s="18"/>
      <c r="M342" s="18"/>
      <c r="N342" s="18"/>
      <c r="O342" s="18"/>
      <c r="P342" s="18"/>
      <c r="Q342" s="18"/>
      <c r="R342" s="18"/>
      <c r="S342" s="18"/>
      <c r="T342" s="18"/>
      <c r="U342" s="18"/>
      <c r="V342" s="18"/>
      <c r="W342" s="18"/>
      <c r="X342" s="2" t="str">
        <f>AllCurCo(Details!AQ342:AZ342)</f>
        <v/>
      </c>
      <c r="Y342" s="4">
        <f>SUM(SumTCL(D342:W342,$D$7:$W$7),Details!BB342)</f>
        <v>0</v>
      </c>
      <c r="Z342" s="4">
        <f>SUM(CurrGP(D342:W342,$D$7:$W$7),Details!BC342)</f>
        <v>0</v>
      </c>
      <c r="AA342" s="5">
        <f t="shared" si="25"/>
        <v>0</v>
      </c>
      <c r="AB342" s="4" t="str">
        <f>SRTSECOND(D342:W342,Details!AQ341:AZ341)</f>
        <v/>
      </c>
      <c r="AC342" s="4" t="e">
        <f>#REF!</f>
        <v>#REF!</v>
      </c>
      <c r="AD342" s="4" t="e">
        <f>#REF!</f>
        <v>#REF!</v>
      </c>
      <c r="AE342" s="5" t="e">
        <f t="shared" si="26"/>
        <v>#VALUE!</v>
      </c>
      <c r="AF342" s="4" t="e">
        <f t="shared" si="27"/>
        <v>#REF!</v>
      </c>
      <c r="AG342" s="4" t="e">
        <f t="shared" si="28"/>
        <v>#REF!</v>
      </c>
      <c r="AH342" s="5" t="e">
        <f t="shared" si="29"/>
        <v>#VALUE!</v>
      </c>
      <c r="AI342" s="6" t="e">
        <f>RemarksSecond(D342:W342,Details!AQ341:AZ341,#REF!,AH342,$D$5:$W$5)</f>
        <v>#VALUE!</v>
      </c>
    </row>
    <row r="343" spans="1:35" ht="15" customHeight="1" x14ac:dyDescent="0.35">
      <c r="A343" s="1">
        <v>336</v>
      </c>
      <c r="B343" s="3" t="e">
        <f>PROPER(Details!#REF!)</f>
        <v>#REF!</v>
      </c>
      <c r="C343" s="3" t="e">
        <f>T(Details!#REF!)</f>
        <v>#REF!</v>
      </c>
      <c r="D343" s="18"/>
      <c r="E343" s="18"/>
      <c r="F343" s="18"/>
      <c r="G343" s="18"/>
      <c r="H343" s="18"/>
      <c r="I343" s="18"/>
      <c r="J343" s="18"/>
      <c r="K343" s="18"/>
      <c r="L343" s="18"/>
      <c r="M343" s="18"/>
      <c r="N343" s="18"/>
      <c r="O343" s="18"/>
      <c r="P343" s="18"/>
      <c r="Q343" s="18"/>
      <c r="R343" s="18"/>
      <c r="S343" s="18"/>
      <c r="T343" s="18"/>
      <c r="U343" s="18"/>
      <c r="V343" s="18"/>
      <c r="W343" s="18"/>
      <c r="X343" s="2" t="str">
        <f>AllCurCo(Details!AQ343:AZ343)</f>
        <v/>
      </c>
      <c r="Y343" s="4">
        <f>SUM(SumTCL(D343:W343,$D$7:$W$7),Details!BB343)</f>
        <v>0</v>
      </c>
      <c r="Z343" s="4">
        <f>SUM(CurrGP(D343:W343,$D$7:$W$7),Details!BC343)</f>
        <v>0</v>
      </c>
      <c r="AA343" s="5">
        <f t="shared" si="25"/>
        <v>0</v>
      </c>
      <c r="AB343" s="4" t="str">
        <f>SRTSECOND(D343:W343,Details!AQ342:AZ342)</f>
        <v/>
      </c>
      <c r="AC343" s="4" t="e">
        <f>#REF!</f>
        <v>#REF!</v>
      </c>
      <c r="AD343" s="4" t="e">
        <f>#REF!</f>
        <v>#REF!</v>
      </c>
      <c r="AE343" s="5" t="e">
        <f t="shared" si="26"/>
        <v>#VALUE!</v>
      </c>
      <c r="AF343" s="4" t="e">
        <f t="shared" si="27"/>
        <v>#REF!</v>
      </c>
      <c r="AG343" s="4" t="e">
        <f t="shared" si="28"/>
        <v>#REF!</v>
      </c>
      <c r="AH343" s="5" t="e">
        <f t="shared" si="29"/>
        <v>#VALUE!</v>
      </c>
      <c r="AI343" s="6" t="e">
        <f>RemarksSecond(D343:W343,Details!AQ342:AZ342,#REF!,AH343,$D$5:$W$5)</f>
        <v>#VALUE!</v>
      </c>
    </row>
    <row r="344" spans="1:35" ht="15" customHeight="1" x14ac:dyDescent="0.35">
      <c r="A344" s="1">
        <v>337</v>
      </c>
      <c r="B344" s="3" t="str">
        <f>PROPER(Details!B344)</f>
        <v/>
      </c>
      <c r="C344" s="3" t="str">
        <f>T(Details!C344)</f>
        <v/>
      </c>
      <c r="D344" s="18"/>
      <c r="E344" s="18"/>
      <c r="F344" s="18"/>
      <c r="G344" s="18"/>
      <c r="H344" s="18"/>
      <c r="I344" s="18"/>
      <c r="J344" s="18"/>
      <c r="K344" s="18"/>
      <c r="L344" s="18"/>
      <c r="M344" s="18"/>
      <c r="N344" s="18"/>
      <c r="O344" s="18"/>
      <c r="P344" s="18"/>
      <c r="Q344" s="18"/>
      <c r="R344" s="18"/>
      <c r="S344" s="18"/>
      <c r="T344" s="18"/>
      <c r="U344" s="18"/>
      <c r="V344" s="18"/>
      <c r="W344" s="18"/>
      <c r="X344" s="2" t="str">
        <f>AllCurCo(Details!AQ344:AZ344)</f>
        <v/>
      </c>
      <c r="Y344" s="4">
        <f>SUM(SumTCL(D344:W344,$D$7:$W$7),Details!BB344)</f>
        <v>0</v>
      </c>
      <c r="Z344" s="4">
        <f>SUM(CurrGP(D344:W344,$D$7:$W$7),Details!BC344)</f>
        <v>0</v>
      </c>
      <c r="AA344" s="5">
        <f t="shared" si="25"/>
        <v>0</v>
      </c>
      <c r="AB344" s="4" t="str">
        <f>SRTSECOND(D344:W344,Details!AQ343:AZ343)</f>
        <v/>
      </c>
      <c r="AC344" s="4" t="e">
        <f>#REF!</f>
        <v>#REF!</v>
      </c>
      <c r="AD344" s="4" t="e">
        <f>#REF!</f>
        <v>#REF!</v>
      </c>
      <c r="AE344" s="5" t="e">
        <f t="shared" si="26"/>
        <v>#VALUE!</v>
      </c>
      <c r="AF344" s="4" t="e">
        <f t="shared" si="27"/>
        <v>#REF!</v>
      </c>
      <c r="AG344" s="4" t="e">
        <f t="shared" si="28"/>
        <v>#REF!</v>
      </c>
      <c r="AH344" s="5" t="e">
        <f t="shared" si="29"/>
        <v>#VALUE!</v>
      </c>
      <c r="AI344" s="6" t="e">
        <f>RemarksSecond(D344:W344,Details!AQ343:AZ343,#REF!,AH344,$D$5:$W$5)</f>
        <v>#VALUE!</v>
      </c>
    </row>
    <row r="345" spans="1:35" ht="15" customHeight="1" x14ac:dyDescent="0.35">
      <c r="A345" s="1">
        <v>338</v>
      </c>
      <c r="B345" s="3" t="str">
        <f>PROPER(Details!B345)</f>
        <v/>
      </c>
      <c r="C345" s="3" t="str">
        <f>T(Details!C345)</f>
        <v/>
      </c>
      <c r="D345" s="18"/>
      <c r="E345" s="18"/>
      <c r="F345" s="18"/>
      <c r="G345" s="18"/>
      <c r="H345" s="18"/>
      <c r="I345" s="18"/>
      <c r="J345" s="18"/>
      <c r="K345" s="18"/>
      <c r="L345" s="18"/>
      <c r="M345" s="18"/>
      <c r="N345" s="18"/>
      <c r="O345" s="18"/>
      <c r="P345" s="18"/>
      <c r="Q345" s="18"/>
      <c r="R345" s="18"/>
      <c r="S345" s="18"/>
      <c r="T345" s="18"/>
      <c r="U345" s="18"/>
      <c r="V345" s="18"/>
      <c r="W345" s="18"/>
      <c r="X345" s="2" t="str">
        <f>AllCurCo(Details!AQ345:AZ345)</f>
        <v/>
      </c>
      <c r="Y345" s="4">
        <f>SUM(SumTCL(D345:W345,$D$7:$W$7),Details!BB345)</f>
        <v>0</v>
      </c>
      <c r="Z345" s="4">
        <f>SUM(CurrGP(D345:W345,$D$7:$W$7),Details!BC345)</f>
        <v>0</v>
      </c>
      <c r="AA345" s="5">
        <f t="shared" si="25"/>
        <v>0</v>
      </c>
      <c r="AB345" s="4" t="str">
        <f>SRTSECOND(D345:W345,Details!AQ344:AZ344)</f>
        <v/>
      </c>
      <c r="AC345" s="4" t="e">
        <f>#REF!</f>
        <v>#REF!</v>
      </c>
      <c r="AD345" s="4" t="e">
        <f>#REF!</f>
        <v>#REF!</v>
      </c>
      <c r="AE345" s="5" t="e">
        <f t="shared" si="26"/>
        <v>#VALUE!</v>
      </c>
      <c r="AF345" s="4" t="e">
        <f t="shared" si="27"/>
        <v>#REF!</v>
      </c>
      <c r="AG345" s="4" t="e">
        <f t="shared" si="28"/>
        <v>#REF!</v>
      </c>
      <c r="AH345" s="5" t="e">
        <f t="shared" si="29"/>
        <v>#VALUE!</v>
      </c>
      <c r="AI345" s="6" t="e">
        <f>RemarksSecond(D345:W345,Details!AQ344:AZ344,#REF!,AH345,$D$5:$W$5)</f>
        <v>#VALUE!</v>
      </c>
    </row>
    <row r="346" spans="1:35" ht="15" customHeight="1" x14ac:dyDescent="0.35">
      <c r="A346" s="1">
        <v>339</v>
      </c>
      <c r="B346" s="3" t="str">
        <f>PROPER(Details!B346)</f>
        <v/>
      </c>
      <c r="C346" s="3" t="str">
        <f>T(Details!C346)</f>
        <v/>
      </c>
      <c r="D346" s="18"/>
      <c r="E346" s="18"/>
      <c r="F346" s="18"/>
      <c r="G346" s="18"/>
      <c r="H346" s="18"/>
      <c r="I346" s="18"/>
      <c r="J346" s="18"/>
      <c r="K346" s="18"/>
      <c r="L346" s="18"/>
      <c r="M346" s="18"/>
      <c r="N346" s="18"/>
      <c r="O346" s="18"/>
      <c r="P346" s="18"/>
      <c r="Q346" s="18"/>
      <c r="R346" s="18"/>
      <c r="S346" s="18"/>
      <c r="T346" s="18"/>
      <c r="U346" s="18"/>
      <c r="V346" s="18"/>
      <c r="W346" s="18"/>
      <c r="X346" s="2" t="str">
        <f>AllCurCo(Details!AQ346:AZ346)</f>
        <v/>
      </c>
      <c r="Y346" s="4">
        <f>SUM(SumTCL(D346:W346,$D$7:$W$7),Details!BB346)</f>
        <v>0</v>
      </c>
      <c r="Z346" s="4">
        <f>SUM(CurrGP(D346:W346,$D$7:$W$7),Details!BC346)</f>
        <v>0</v>
      </c>
      <c r="AA346" s="5">
        <f t="shared" si="25"/>
        <v>0</v>
      </c>
      <c r="AB346" s="4" t="str">
        <f>SRTSECOND(D346:W346,Details!AQ345:AZ345)</f>
        <v/>
      </c>
      <c r="AC346" s="4" t="e">
        <f>#REF!</f>
        <v>#REF!</v>
      </c>
      <c r="AD346" s="4" t="e">
        <f>#REF!</f>
        <v>#REF!</v>
      </c>
      <c r="AE346" s="5" t="e">
        <f t="shared" si="26"/>
        <v>#VALUE!</v>
      </c>
      <c r="AF346" s="4" t="e">
        <f t="shared" si="27"/>
        <v>#REF!</v>
      </c>
      <c r="AG346" s="4" t="e">
        <f t="shared" si="28"/>
        <v>#REF!</v>
      </c>
      <c r="AH346" s="5" t="e">
        <f t="shared" si="29"/>
        <v>#VALUE!</v>
      </c>
      <c r="AI346" s="6" t="e">
        <f>RemarksSecond(D346:W346,Details!AQ345:AZ345,#REF!,AH346,$D$5:$W$5)</f>
        <v>#VALUE!</v>
      </c>
    </row>
    <row r="347" spans="1:35" ht="15" customHeight="1" x14ac:dyDescent="0.35">
      <c r="A347" s="1">
        <v>340</v>
      </c>
      <c r="B347" s="3" t="str">
        <f>PROPER(Details!B347)</f>
        <v/>
      </c>
      <c r="C347" s="3" t="str">
        <f>T(Details!C347)</f>
        <v/>
      </c>
      <c r="D347" s="18"/>
      <c r="E347" s="18"/>
      <c r="F347" s="18"/>
      <c r="G347" s="18"/>
      <c r="H347" s="18"/>
      <c r="I347" s="18"/>
      <c r="J347" s="18"/>
      <c r="K347" s="18"/>
      <c r="L347" s="18"/>
      <c r="M347" s="18"/>
      <c r="N347" s="18"/>
      <c r="O347" s="18"/>
      <c r="P347" s="18"/>
      <c r="Q347" s="18"/>
      <c r="R347" s="18"/>
      <c r="S347" s="18"/>
      <c r="T347" s="18"/>
      <c r="U347" s="18"/>
      <c r="V347" s="18"/>
      <c r="W347" s="18"/>
      <c r="X347" s="2" t="str">
        <f>AllCurCo(Details!AQ347:AZ347)</f>
        <v/>
      </c>
      <c r="Y347" s="4">
        <f>SUM(SumTCL(D347:W347,$D$7:$W$7),Details!BB347)</f>
        <v>0</v>
      </c>
      <c r="Z347" s="4">
        <f>SUM(CurrGP(D347:W347,$D$7:$W$7),Details!BC347)</f>
        <v>0</v>
      </c>
      <c r="AA347" s="5">
        <f t="shared" si="25"/>
        <v>0</v>
      </c>
      <c r="AB347" s="4" t="str">
        <f>SRTSECOND(D347:W347,Details!AQ346:AZ346)</f>
        <v/>
      </c>
      <c r="AC347" s="4" t="e">
        <f>#REF!</f>
        <v>#REF!</v>
      </c>
      <c r="AD347" s="4" t="e">
        <f>#REF!</f>
        <v>#REF!</v>
      </c>
      <c r="AE347" s="5" t="e">
        <f t="shared" si="26"/>
        <v>#VALUE!</v>
      </c>
      <c r="AF347" s="4" t="e">
        <f t="shared" si="27"/>
        <v>#REF!</v>
      </c>
      <c r="AG347" s="4" t="e">
        <f t="shared" si="28"/>
        <v>#REF!</v>
      </c>
      <c r="AH347" s="5" t="e">
        <f t="shared" si="29"/>
        <v>#VALUE!</v>
      </c>
      <c r="AI347" s="6" t="e">
        <f>RemarksSecond(D347:W347,Details!AQ346:AZ346,#REF!,AH347,$D$5:$W$5)</f>
        <v>#VALUE!</v>
      </c>
    </row>
    <row r="348" spans="1:35" ht="15" customHeight="1" x14ac:dyDescent="0.35">
      <c r="A348" s="1">
        <v>341</v>
      </c>
      <c r="B348" s="3" t="str">
        <f>PROPER(Details!B348)</f>
        <v/>
      </c>
      <c r="C348" s="3" t="str">
        <f>T(Details!C348)</f>
        <v/>
      </c>
      <c r="D348" s="18"/>
      <c r="E348" s="18"/>
      <c r="F348" s="18"/>
      <c r="G348" s="18"/>
      <c r="H348" s="18"/>
      <c r="I348" s="18"/>
      <c r="J348" s="18"/>
      <c r="K348" s="18"/>
      <c r="L348" s="18"/>
      <c r="M348" s="18"/>
      <c r="N348" s="18"/>
      <c r="O348" s="18"/>
      <c r="P348" s="18"/>
      <c r="Q348" s="18"/>
      <c r="R348" s="18"/>
      <c r="S348" s="18"/>
      <c r="T348" s="18"/>
      <c r="U348" s="18"/>
      <c r="V348" s="18"/>
      <c r="W348" s="18"/>
      <c r="X348" s="2" t="str">
        <f>AllCurCo(Details!AQ348:AZ348)</f>
        <v/>
      </c>
      <c r="Y348" s="4">
        <f>SUM(SumTCL(D348:W348,$D$7:$W$7),Details!BB348)</f>
        <v>0</v>
      </c>
      <c r="Z348" s="4">
        <f>SUM(CurrGP(D348:W348,$D$7:$W$7),Details!BC348)</f>
        <v>0</v>
      </c>
      <c r="AA348" s="5">
        <f t="shared" si="25"/>
        <v>0</v>
      </c>
      <c r="AB348" s="4" t="str">
        <f>SRTSECOND(D348:W348,Details!AQ347:AZ347)</f>
        <v/>
      </c>
      <c r="AC348" s="4" t="e">
        <f>#REF!</f>
        <v>#REF!</v>
      </c>
      <c r="AD348" s="4" t="e">
        <f>#REF!</f>
        <v>#REF!</v>
      </c>
      <c r="AE348" s="5" t="e">
        <f t="shared" si="26"/>
        <v>#VALUE!</v>
      </c>
      <c r="AF348" s="4" t="e">
        <f t="shared" si="27"/>
        <v>#REF!</v>
      </c>
      <c r="AG348" s="4" t="e">
        <f t="shared" si="28"/>
        <v>#REF!</v>
      </c>
      <c r="AH348" s="5" t="e">
        <f t="shared" si="29"/>
        <v>#VALUE!</v>
      </c>
      <c r="AI348" s="6" t="e">
        <f>RemarksSecond(D348:W348,Details!AQ347:AZ347,#REF!,AH348,$D$5:$W$5)</f>
        <v>#VALUE!</v>
      </c>
    </row>
    <row r="349" spans="1:35" ht="15" customHeight="1" x14ac:dyDescent="0.35">
      <c r="A349" s="1">
        <v>342</v>
      </c>
      <c r="B349" s="3" t="str">
        <f>PROPER(Details!B349)</f>
        <v/>
      </c>
      <c r="C349" s="3" t="str">
        <f>T(Details!C349)</f>
        <v/>
      </c>
      <c r="D349" s="18"/>
      <c r="E349" s="18"/>
      <c r="F349" s="18"/>
      <c r="G349" s="18"/>
      <c r="H349" s="18"/>
      <c r="I349" s="18"/>
      <c r="J349" s="18"/>
      <c r="K349" s="18"/>
      <c r="L349" s="18"/>
      <c r="M349" s="18"/>
      <c r="N349" s="18"/>
      <c r="O349" s="18"/>
      <c r="P349" s="18"/>
      <c r="Q349" s="18"/>
      <c r="R349" s="18"/>
      <c r="S349" s="18"/>
      <c r="T349" s="18"/>
      <c r="U349" s="18"/>
      <c r="V349" s="18"/>
      <c r="W349" s="18"/>
      <c r="X349" s="2" t="str">
        <f>AllCurCo(Details!AQ349:AZ349)</f>
        <v/>
      </c>
      <c r="Y349" s="4">
        <f>SUM(SumTCL(D349:W349,$D$7:$W$7),Details!BB349)</f>
        <v>0</v>
      </c>
      <c r="Z349" s="4">
        <f>SUM(CurrGP(D349:W349,$D$7:$W$7),Details!BC349)</f>
        <v>0</v>
      </c>
      <c r="AA349" s="5">
        <f t="shared" si="25"/>
        <v>0</v>
      </c>
      <c r="AB349" s="4" t="str">
        <f>SRTSECOND(D349:W349,Details!AQ348:AZ348)</f>
        <v/>
      </c>
      <c r="AC349" s="4" t="e">
        <f>#REF!</f>
        <v>#REF!</v>
      </c>
      <c r="AD349" s="4" t="e">
        <f>#REF!</f>
        <v>#REF!</v>
      </c>
      <c r="AE349" s="5" t="e">
        <f t="shared" si="26"/>
        <v>#VALUE!</v>
      </c>
      <c r="AF349" s="4" t="e">
        <f t="shared" si="27"/>
        <v>#REF!</v>
      </c>
      <c r="AG349" s="4" t="e">
        <f t="shared" si="28"/>
        <v>#REF!</v>
      </c>
      <c r="AH349" s="5" t="e">
        <f t="shared" si="29"/>
        <v>#VALUE!</v>
      </c>
      <c r="AI349" s="6" t="e">
        <f>RemarksSecond(D349:W349,Details!AQ348:AZ348,#REF!,AH349,$D$5:$W$5)</f>
        <v>#VALUE!</v>
      </c>
    </row>
    <row r="350" spans="1:35" ht="15" customHeight="1" x14ac:dyDescent="0.35">
      <c r="A350" s="1">
        <v>343</v>
      </c>
      <c r="B350" s="3" t="str">
        <f>PROPER(Details!B350)</f>
        <v/>
      </c>
      <c r="C350" s="3" t="str">
        <f>T(Details!C350)</f>
        <v/>
      </c>
      <c r="D350" s="18"/>
      <c r="E350" s="18"/>
      <c r="F350" s="18"/>
      <c r="G350" s="18"/>
      <c r="H350" s="18"/>
      <c r="I350" s="18"/>
      <c r="J350" s="18"/>
      <c r="K350" s="18"/>
      <c r="L350" s="18"/>
      <c r="M350" s="18"/>
      <c r="N350" s="18"/>
      <c r="O350" s="18"/>
      <c r="P350" s="18"/>
      <c r="Q350" s="18"/>
      <c r="R350" s="18"/>
      <c r="S350" s="18"/>
      <c r="T350" s="18"/>
      <c r="U350" s="18"/>
      <c r="V350" s="18"/>
      <c r="W350" s="18"/>
      <c r="X350" s="2" t="str">
        <f>AllCurCo(Details!AQ350:AZ350)</f>
        <v/>
      </c>
      <c r="Y350" s="4">
        <f>SUM(SumTCL(D350:W350,$D$7:$W$7),Details!BB350)</f>
        <v>0</v>
      </c>
      <c r="Z350" s="4">
        <f>SUM(CurrGP(D350:W350,$D$7:$W$7),Details!BC350)</f>
        <v>0</v>
      </c>
      <c r="AA350" s="5">
        <f t="shared" si="25"/>
        <v>0</v>
      </c>
      <c r="AB350" s="4" t="str">
        <f>SRTSECOND(D350:W350,Details!AQ349:AZ349)</f>
        <v/>
      </c>
      <c r="AC350" s="4" t="e">
        <f>#REF!</f>
        <v>#REF!</v>
      </c>
      <c r="AD350" s="4" t="e">
        <f>#REF!</f>
        <v>#REF!</v>
      </c>
      <c r="AE350" s="5" t="e">
        <f t="shared" si="26"/>
        <v>#VALUE!</v>
      </c>
      <c r="AF350" s="4" t="e">
        <f t="shared" si="27"/>
        <v>#REF!</v>
      </c>
      <c r="AG350" s="4" t="e">
        <f t="shared" si="28"/>
        <v>#REF!</v>
      </c>
      <c r="AH350" s="5" t="e">
        <f t="shared" si="29"/>
        <v>#VALUE!</v>
      </c>
      <c r="AI350" s="6" t="e">
        <f>RemarksSecond(D350:W350,Details!AQ349:AZ349,#REF!,AH350,$D$5:$W$5)</f>
        <v>#VALUE!</v>
      </c>
    </row>
    <row r="351" spans="1:35" ht="15" customHeight="1" x14ac:dyDescent="0.35">
      <c r="A351" s="1">
        <v>344</v>
      </c>
      <c r="B351" s="3" t="str">
        <f>PROPER(Details!B351)</f>
        <v/>
      </c>
      <c r="C351" s="3" t="str">
        <f>T(Details!C351)</f>
        <v/>
      </c>
      <c r="D351" s="18"/>
      <c r="E351" s="18"/>
      <c r="F351" s="18"/>
      <c r="G351" s="18"/>
      <c r="H351" s="18"/>
      <c r="I351" s="18"/>
      <c r="J351" s="18"/>
      <c r="K351" s="18"/>
      <c r="L351" s="18"/>
      <c r="M351" s="18"/>
      <c r="N351" s="18"/>
      <c r="O351" s="18"/>
      <c r="P351" s="18"/>
      <c r="Q351" s="18"/>
      <c r="R351" s="18"/>
      <c r="S351" s="18"/>
      <c r="T351" s="18"/>
      <c r="U351" s="18"/>
      <c r="V351" s="18"/>
      <c r="W351" s="18"/>
      <c r="X351" s="2" t="str">
        <f>AllCurCo(Details!AQ351:AZ351)</f>
        <v/>
      </c>
      <c r="Y351" s="4">
        <f>SUM(SumTCL(D351:W351,$D$7:$W$7),Details!BB351)</f>
        <v>0</v>
      </c>
      <c r="Z351" s="4">
        <f>SUM(CurrGP(D351:W351,$D$7:$W$7),Details!BC351)</f>
        <v>0</v>
      </c>
      <c r="AA351" s="5">
        <f t="shared" si="25"/>
        <v>0</v>
      </c>
      <c r="AB351" s="4" t="str">
        <f>SRTSECOND(D351:W351,Details!AQ350:AZ350)</f>
        <v/>
      </c>
      <c r="AC351" s="4" t="e">
        <f>#REF!</f>
        <v>#REF!</v>
      </c>
      <c r="AD351" s="4" t="e">
        <f>#REF!</f>
        <v>#REF!</v>
      </c>
      <c r="AE351" s="5" t="e">
        <f t="shared" si="26"/>
        <v>#VALUE!</v>
      </c>
      <c r="AF351" s="4" t="e">
        <f t="shared" si="27"/>
        <v>#REF!</v>
      </c>
      <c r="AG351" s="4" t="e">
        <f t="shared" si="28"/>
        <v>#REF!</v>
      </c>
      <c r="AH351" s="5" t="e">
        <f t="shared" si="29"/>
        <v>#VALUE!</v>
      </c>
      <c r="AI351" s="6" t="e">
        <f>RemarksSecond(D351:W351,Details!AQ350:AZ350,#REF!,AH351,$D$5:$W$5)</f>
        <v>#VALUE!</v>
      </c>
    </row>
    <row r="352" spans="1:35" ht="15" customHeight="1" x14ac:dyDescent="0.35">
      <c r="A352" s="1">
        <v>345</v>
      </c>
      <c r="B352" s="3" t="str">
        <f>PROPER(Details!B352)</f>
        <v/>
      </c>
      <c r="C352" s="3" t="str">
        <f>T(Details!C352)</f>
        <v/>
      </c>
      <c r="D352" s="18"/>
      <c r="E352" s="18"/>
      <c r="F352" s="18"/>
      <c r="G352" s="18"/>
      <c r="H352" s="18"/>
      <c r="I352" s="18"/>
      <c r="J352" s="18"/>
      <c r="K352" s="18"/>
      <c r="L352" s="18"/>
      <c r="M352" s="18"/>
      <c r="N352" s="18"/>
      <c r="O352" s="18"/>
      <c r="P352" s="18"/>
      <c r="Q352" s="18"/>
      <c r="R352" s="18"/>
      <c r="S352" s="18"/>
      <c r="T352" s="18"/>
      <c r="U352" s="18"/>
      <c r="V352" s="18"/>
      <c r="W352" s="18"/>
      <c r="X352" s="2" t="str">
        <f>AllCurCo(Details!AQ352:AZ352)</f>
        <v/>
      </c>
      <c r="Y352" s="4">
        <f>SUM(SumTCL(D352:W352,$D$7:$W$7),Details!BB352)</f>
        <v>0</v>
      </c>
      <c r="Z352" s="4">
        <f>SUM(CurrGP(D352:W352,$D$7:$W$7),Details!BC352)</f>
        <v>0</v>
      </c>
      <c r="AA352" s="5">
        <f t="shared" si="25"/>
        <v>0</v>
      </c>
      <c r="AB352" s="4" t="str">
        <f>SRTSECOND(D352:W352,Details!AQ351:AZ351)</f>
        <v/>
      </c>
      <c r="AC352" s="4" t="e">
        <f>#REF!</f>
        <v>#REF!</v>
      </c>
      <c r="AD352" s="4" t="e">
        <f>#REF!</f>
        <v>#REF!</v>
      </c>
      <c r="AE352" s="5" t="e">
        <f t="shared" si="26"/>
        <v>#VALUE!</v>
      </c>
      <c r="AF352" s="4" t="e">
        <f t="shared" si="27"/>
        <v>#REF!</v>
      </c>
      <c r="AG352" s="4" t="e">
        <f t="shared" si="28"/>
        <v>#REF!</v>
      </c>
      <c r="AH352" s="5" t="e">
        <f t="shared" si="29"/>
        <v>#VALUE!</v>
      </c>
      <c r="AI352" s="6" t="e">
        <f>RemarksSecond(D352:W352,Details!AQ351:AZ351,#REF!,AH352,$D$5:$W$5)</f>
        <v>#VALUE!</v>
      </c>
    </row>
    <row r="353" spans="1:35" ht="15" customHeight="1" x14ac:dyDescent="0.35">
      <c r="A353" s="1">
        <v>346</v>
      </c>
      <c r="B353" s="3" t="str">
        <f>PROPER(Details!B353)</f>
        <v/>
      </c>
      <c r="C353" s="3" t="str">
        <f>T(Details!C353)</f>
        <v/>
      </c>
      <c r="D353" s="18"/>
      <c r="E353" s="18"/>
      <c r="F353" s="18"/>
      <c r="G353" s="18"/>
      <c r="H353" s="18"/>
      <c r="I353" s="18"/>
      <c r="J353" s="18"/>
      <c r="K353" s="18"/>
      <c r="L353" s="18"/>
      <c r="M353" s="18"/>
      <c r="N353" s="18"/>
      <c r="O353" s="18"/>
      <c r="P353" s="18"/>
      <c r="Q353" s="18"/>
      <c r="R353" s="18"/>
      <c r="S353" s="18"/>
      <c r="T353" s="18"/>
      <c r="U353" s="18"/>
      <c r="V353" s="18"/>
      <c r="W353" s="18"/>
      <c r="X353" s="2" t="str">
        <f>AllCurCo(Details!AQ353:AZ353)</f>
        <v/>
      </c>
      <c r="Y353" s="4">
        <f>SUM(SumTCL(D353:W353,$D$7:$W$7),Details!BB353)</f>
        <v>0</v>
      </c>
      <c r="Z353" s="4">
        <f>SUM(CurrGP(D353:W353,$D$7:$W$7),Details!BC353)</f>
        <v>0</v>
      </c>
      <c r="AA353" s="5">
        <f t="shared" si="25"/>
        <v>0</v>
      </c>
      <c r="AB353" s="4" t="str">
        <f>SRTSECOND(D353:W353,Details!AQ352:AZ352)</f>
        <v/>
      </c>
      <c r="AC353" s="4" t="e">
        <f>#REF!</f>
        <v>#REF!</v>
      </c>
      <c r="AD353" s="4" t="e">
        <f>#REF!</f>
        <v>#REF!</v>
      </c>
      <c r="AE353" s="5" t="e">
        <f t="shared" si="26"/>
        <v>#VALUE!</v>
      </c>
      <c r="AF353" s="4" t="e">
        <f t="shared" si="27"/>
        <v>#REF!</v>
      </c>
      <c r="AG353" s="4" t="e">
        <f t="shared" si="28"/>
        <v>#REF!</v>
      </c>
      <c r="AH353" s="5" t="e">
        <f t="shared" si="29"/>
        <v>#VALUE!</v>
      </c>
      <c r="AI353" s="6" t="e">
        <f>RemarksSecond(D353:W353,Details!AQ352:AZ352,#REF!,AH353,$D$5:$W$5)</f>
        <v>#VALUE!</v>
      </c>
    </row>
    <row r="354" spans="1:35" ht="15" customHeight="1" x14ac:dyDescent="0.35">
      <c r="A354" s="1">
        <v>347</v>
      </c>
      <c r="B354" s="3" t="str">
        <f>PROPER(Details!B354)</f>
        <v/>
      </c>
      <c r="C354" s="3" t="str">
        <f>T(Details!C354)</f>
        <v/>
      </c>
      <c r="D354" s="18"/>
      <c r="E354" s="18"/>
      <c r="F354" s="18"/>
      <c r="G354" s="18"/>
      <c r="H354" s="18"/>
      <c r="I354" s="18"/>
      <c r="J354" s="18"/>
      <c r="K354" s="18"/>
      <c r="L354" s="18"/>
      <c r="M354" s="18"/>
      <c r="N354" s="18"/>
      <c r="O354" s="18"/>
      <c r="P354" s="18"/>
      <c r="Q354" s="18"/>
      <c r="R354" s="18"/>
      <c r="S354" s="18"/>
      <c r="T354" s="18"/>
      <c r="U354" s="18"/>
      <c r="V354" s="18"/>
      <c r="W354" s="18"/>
      <c r="X354" s="2" t="str">
        <f>AllCurCo(Details!AQ354:AZ354)</f>
        <v/>
      </c>
      <c r="Y354" s="4">
        <f>SUM(SumTCL(D354:W354,$D$7:$W$7),Details!BB354)</f>
        <v>0</v>
      </c>
      <c r="Z354" s="4">
        <f>SUM(CurrGP(D354:W354,$D$7:$W$7),Details!BC354)</f>
        <v>0</v>
      </c>
      <c r="AA354" s="5">
        <f t="shared" si="25"/>
        <v>0</v>
      </c>
      <c r="AB354" s="4" t="str">
        <f>SRTSECOND(D354:W354,Details!AQ353:AZ353)</f>
        <v/>
      </c>
      <c r="AC354" s="4" t="e">
        <f>#REF!</f>
        <v>#REF!</v>
      </c>
      <c r="AD354" s="4" t="e">
        <f>#REF!</f>
        <v>#REF!</v>
      </c>
      <c r="AE354" s="5" t="e">
        <f t="shared" si="26"/>
        <v>#VALUE!</v>
      </c>
      <c r="AF354" s="4" t="e">
        <f t="shared" si="27"/>
        <v>#REF!</v>
      </c>
      <c r="AG354" s="4" t="e">
        <f t="shared" si="28"/>
        <v>#REF!</v>
      </c>
      <c r="AH354" s="5" t="e">
        <f t="shared" si="29"/>
        <v>#VALUE!</v>
      </c>
      <c r="AI354" s="6" t="e">
        <f>RemarksSecond(D354:W354,Details!AQ353:AZ353,#REF!,AH354,$D$5:$W$5)</f>
        <v>#VALUE!</v>
      </c>
    </row>
    <row r="355" spans="1:35" ht="15" customHeight="1" x14ac:dyDescent="0.35">
      <c r="A355" s="1">
        <v>348</v>
      </c>
      <c r="B355" s="3" t="str">
        <f>PROPER(Details!B355)</f>
        <v/>
      </c>
      <c r="C355" s="3" t="str">
        <f>T(Details!C355)</f>
        <v/>
      </c>
      <c r="D355" s="18"/>
      <c r="E355" s="18"/>
      <c r="F355" s="18"/>
      <c r="G355" s="18"/>
      <c r="H355" s="18"/>
      <c r="I355" s="18"/>
      <c r="J355" s="18"/>
      <c r="K355" s="18"/>
      <c r="L355" s="18"/>
      <c r="M355" s="18"/>
      <c r="N355" s="18"/>
      <c r="O355" s="18"/>
      <c r="P355" s="18"/>
      <c r="Q355" s="18"/>
      <c r="R355" s="18"/>
      <c r="S355" s="18"/>
      <c r="T355" s="18"/>
      <c r="U355" s="18"/>
      <c r="V355" s="18"/>
      <c r="W355" s="18"/>
      <c r="X355" s="2" t="str">
        <f>AllCurCo(Details!AQ355:AZ355)</f>
        <v/>
      </c>
      <c r="Y355" s="4">
        <f>SUM(SumTCL(D355:W355,$D$7:$W$7),Details!BB355)</f>
        <v>0</v>
      </c>
      <c r="Z355" s="4">
        <f>SUM(CurrGP(D355:W355,$D$7:$W$7),Details!BC355)</f>
        <v>0</v>
      </c>
      <c r="AA355" s="5">
        <f t="shared" si="25"/>
        <v>0</v>
      </c>
      <c r="AB355" s="4" t="str">
        <f>SRTSECOND(D355:W355,Details!AQ354:AZ354)</f>
        <v/>
      </c>
      <c r="AC355" s="4" t="e">
        <f>#REF!</f>
        <v>#REF!</v>
      </c>
      <c r="AD355" s="4" t="e">
        <f>#REF!</f>
        <v>#REF!</v>
      </c>
      <c r="AE355" s="5" t="e">
        <f t="shared" si="26"/>
        <v>#VALUE!</v>
      </c>
      <c r="AF355" s="4" t="e">
        <f t="shared" si="27"/>
        <v>#REF!</v>
      </c>
      <c r="AG355" s="4" t="e">
        <f t="shared" si="28"/>
        <v>#REF!</v>
      </c>
      <c r="AH355" s="5" t="e">
        <f t="shared" si="29"/>
        <v>#VALUE!</v>
      </c>
      <c r="AI355" s="6" t="e">
        <f>RemarksSecond(D355:W355,Details!AQ354:AZ354,#REF!,AH355,$D$5:$W$5)</f>
        <v>#VALUE!</v>
      </c>
    </row>
    <row r="356" spans="1:35" ht="15" customHeight="1" x14ac:dyDescent="0.35">
      <c r="A356" s="1">
        <v>349</v>
      </c>
      <c r="B356" s="3" t="str">
        <f>PROPER(Details!B356)</f>
        <v/>
      </c>
      <c r="C356" s="3" t="str">
        <f>T(Details!C356)</f>
        <v/>
      </c>
      <c r="D356" s="18"/>
      <c r="E356" s="18"/>
      <c r="F356" s="18"/>
      <c r="G356" s="18"/>
      <c r="H356" s="18"/>
      <c r="I356" s="18"/>
      <c r="J356" s="18"/>
      <c r="K356" s="18"/>
      <c r="L356" s="18"/>
      <c r="M356" s="18"/>
      <c r="N356" s="18"/>
      <c r="O356" s="18"/>
      <c r="P356" s="18"/>
      <c r="Q356" s="18"/>
      <c r="R356" s="18"/>
      <c r="S356" s="18"/>
      <c r="T356" s="18"/>
      <c r="U356" s="18"/>
      <c r="V356" s="18"/>
      <c r="W356" s="18"/>
      <c r="X356" s="2" t="str">
        <f>AllCurCo(Details!AQ356:AZ356)</f>
        <v/>
      </c>
      <c r="Y356" s="4">
        <f>SUM(SumTCL(D356:W356,$D$7:$W$7),Details!BB356)</f>
        <v>0</v>
      </c>
      <c r="Z356" s="4">
        <f>SUM(CurrGP(D356:W356,$D$7:$W$7),Details!BC356)</f>
        <v>0</v>
      </c>
      <c r="AA356" s="5">
        <f t="shared" si="25"/>
        <v>0</v>
      </c>
      <c r="AB356" s="4" t="str">
        <f>SRTSECOND(D356:W356,Details!AQ355:AZ355)</f>
        <v/>
      </c>
      <c r="AC356" s="4" t="e">
        <f>#REF!</f>
        <v>#REF!</v>
      </c>
      <c r="AD356" s="4" t="e">
        <f>#REF!</f>
        <v>#REF!</v>
      </c>
      <c r="AE356" s="5" t="e">
        <f t="shared" si="26"/>
        <v>#VALUE!</v>
      </c>
      <c r="AF356" s="4" t="e">
        <f t="shared" si="27"/>
        <v>#REF!</v>
      </c>
      <c r="AG356" s="4" t="e">
        <f t="shared" si="28"/>
        <v>#REF!</v>
      </c>
      <c r="AH356" s="5" t="e">
        <f t="shared" si="29"/>
        <v>#VALUE!</v>
      </c>
      <c r="AI356" s="6" t="e">
        <f>RemarksSecond(D356:W356,Details!AQ355:AZ355,#REF!,AH356,$D$5:$W$5)</f>
        <v>#VALUE!</v>
      </c>
    </row>
    <row r="357" spans="1:35" ht="15" customHeight="1" x14ac:dyDescent="0.35">
      <c r="A357" s="1">
        <v>350</v>
      </c>
      <c r="B357" s="3" t="str">
        <f>PROPER(Details!B357)</f>
        <v/>
      </c>
      <c r="C357" s="3" t="str">
        <f>T(Details!C357)</f>
        <v/>
      </c>
      <c r="D357" s="18"/>
      <c r="E357" s="18"/>
      <c r="F357" s="18"/>
      <c r="G357" s="18"/>
      <c r="H357" s="18"/>
      <c r="I357" s="18"/>
      <c r="J357" s="18"/>
      <c r="K357" s="18"/>
      <c r="L357" s="18"/>
      <c r="M357" s="18"/>
      <c r="N357" s="18"/>
      <c r="O357" s="18"/>
      <c r="P357" s="18"/>
      <c r="Q357" s="18"/>
      <c r="R357" s="18"/>
      <c r="S357" s="18"/>
      <c r="T357" s="18"/>
      <c r="U357" s="18"/>
      <c r="V357" s="18"/>
      <c r="W357" s="18"/>
      <c r="X357" s="2" t="str">
        <f>AllCurCo(Details!AQ357:AZ357)</f>
        <v/>
      </c>
      <c r="Y357" s="4">
        <f>SUM(SumTCL(D357:W357,$D$7:$W$7),Details!BB357)</f>
        <v>0</v>
      </c>
      <c r="Z357" s="4">
        <f>SUM(CurrGP(D357:W357,$D$7:$W$7),Details!BC357)</f>
        <v>0</v>
      </c>
      <c r="AA357" s="5">
        <f t="shared" si="25"/>
        <v>0</v>
      </c>
      <c r="AB357" s="4" t="str">
        <f>SRTSECOND(D357:W357,Details!AQ356:AZ356)</f>
        <v/>
      </c>
      <c r="AC357" s="4" t="e">
        <f>#REF!</f>
        <v>#REF!</v>
      </c>
      <c r="AD357" s="4" t="e">
        <f>#REF!</f>
        <v>#REF!</v>
      </c>
      <c r="AE357" s="5" t="e">
        <f t="shared" si="26"/>
        <v>#VALUE!</v>
      </c>
      <c r="AF357" s="4" t="e">
        <f t="shared" si="27"/>
        <v>#REF!</v>
      </c>
      <c r="AG357" s="4" t="e">
        <f t="shared" si="28"/>
        <v>#REF!</v>
      </c>
      <c r="AH357" s="5" t="e">
        <f t="shared" si="29"/>
        <v>#VALUE!</v>
      </c>
      <c r="AI357" s="6" t="e">
        <f>RemarksSecond(D357:W357,Details!AQ356:AZ356,#REF!,AH357,$D$5:$W$5)</f>
        <v>#VALUE!</v>
      </c>
    </row>
    <row r="358" spans="1:35" ht="15" customHeight="1" x14ac:dyDescent="0.35">
      <c r="A358" s="1">
        <v>351</v>
      </c>
      <c r="B358" s="3" t="str">
        <f>PROPER(Details!B358)</f>
        <v/>
      </c>
      <c r="C358" s="3" t="str">
        <f>T(Details!C358)</f>
        <v/>
      </c>
      <c r="D358" s="18"/>
      <c r="E358" s="18"/>
      <c r="F358" s="18"/>
      <c r="G358" s="18"/>
      <c r="H358" s="18"/>
      <c r="I358" s="18"/>
      <c r="J358" s="18"/>
      <c r="K358" s="18"/>
      <c r="L358" s="18"/>
      <c r="M358" s="18"/>
      <c r="N358" s="18"/>
      <c r="O358" s="18"/>
      <c r="P358" s="18"/>
      <c r="Q358" s="18"/>
      <c r="R358" s="18"/>
      <c r="S358" s="18"/>
      <c r="T358" s="18"/>
      <c r="U358" s="18"/>
      <c r="V358" s="18"/>
      <c r="W358" s="18"/>
      <c r="X358" s="2" t="str">
        <f>AllCurCo(Details!AQ358:AZ358)</f>
        <v/>
      </c>
      <c r="Y358" s="4">
        <f>SUM(SumTCL(D358:W358,$D$7:$W$7),Details!BB358)</f>
        <v>0</v>
      </c>
      <c r="Z358" s="4">
        <f>SUM(CurrGP(D358:W358,$D$7:$W$7),Details!BC358)</f>
        <v>0</v>
      </c>
      <c r="AA358" s="5">
        <f t="shared" si="25"/>
        <v>0</v>
      </c>
      <c r="AB358" s="4" t="str">
        <f>SRTSECOND(D358:W358,Details!AQ357:AZ357)</f>
        <v/>
      </c>
      <c r="AC358" s="4" t="e">
        <f>#REF!</f>
        <v>#REF!</v>
      </c>
      <c r="AD358" s="4" t="e">
        <f>#REF!</f>
        <v>#REF!</v>
      </c>
      <c r="AE358" s="5" t="e">
        <f t="shared" si="26"/>
        <v>#VALUE!</v>
      </c>
      <c r="AF358" s="4" t="e">
        <f t="shared" si="27"/>
        <v>#REF!</v>
      </c>
      <c r="AG358" s="4" t="e">
        <f t="shared" si="28"/>
        <v>#REF!</v>
      </c>
      <c r="AH358" s="5" t="e">
        <f t="shared" si="29"/>
        <v>#VALUE!</v>
      </c>
      <c r="AI358" s="6" t="e">
        <f>RemarksSecond(D358:W358,Details!AQ357:AZ357,#REF!,AH358,$D$5:$W$5)</f>
        <v>#VALUE!</v>
      </c>
    </row>
    <row r="359" spans="1:35" ht="15" customHeight="1" x14ac:dyDescent="0.35">
      <c r="A359" s="1">
        <v>352</v>
      </c>
      <c r="B359" s="3" t="str">
        <f>PROPER(Details!B359)</f>
        <v/>
      </c>
      <c r="C359" s="3" t="str">
        <f>T(Details!C359)</f>
        <v/>
      </c>
      <c r="D359" s="18"/>
      <c r="E359" s="18"/>
      <c r="F359" s="18"/>
      <c r="G359" s="18"/>
      <c r="H359" s="18"/>
      <c r="I359" s="18"/>
      <c r="J359" s="18"/>
      <c r="K359" s="18"/>
      <c r="L359" s="18"/>
      <c r="M359" s="18"/>
      <c r="N359" s="18"/>
      <c r="O359" s="18"/>
      <c r="P359" s="18"/>
      <c r="Q359" s="18"/>
      <c r="R359" s="18"/>
      <c r="S359" s="18"/>
      <c r="T359" s="18"/>
      <c r="U359" s="18"/>
      <c r="V359" s="18"/>
      <c r="W359" s="18"/>
      <c r="X359" s="2" t="str">
        <f>AllCurCo(Details!AQ359:AZ359)</f>
        <v/>
      </c>
      <c r="Y359" s="4">
        <f>SUM(SumTCL(D359:W359,$D$7:$W$7),Details!BB359)</f>
        <v>0</v>
      </c>
      <c r="Z359" s="4">
        <f>SUM(CurrGP(D359:W359,$D$7:$W$7),Details!BC359)</f>
        <v>0</v>
      </c>
      <c r="AA359" s="5">
        <f t="shared" si="25"/>
        <v>0</v>
      </c>
      <c r="AB359" s="4" t="str">
        <f>SRTSECOND(D359:W359,Details!AQ358:AZ358)</f>
        <v/>
      </c>
      <c r="AC359" s="4" t="e">
        <f>#REF!</f>
        <v>#REF!</v>
      </c>
      <c r="AD359" s="4" t="e">
        <f>#REF!</f>
        <v>#REF!</v>
      </c>
      <c r="AE359" s="5" t="e">
        <f t="shared" si="26"/>
        <v>#VALUE!</v>
      </c>
      <c r="AF359" s="4" t="e">
        <f t="shared" si="27"/>
        <v>#REF!</v>
      </c>
      <c r="AG359" s="4" t="e">
        <f t="shared" si="28"/>
        <v>#REF!</v>
      </c>
      <c r="AH359" s="5" t="e">
        <f t="shared" si="29"/>
        <v>#VALUE!</v>
      </c>
      <c r="AI359" s="6" t="e">
        <f>RemarksSecond(D359:W359,Details!AQ358:AZ358,#REF!,AH359,$D$5:$W$5)</f>
        <v>#VALUE!</v>
      </c>
    </row>
    <row r="360" spans="1:35" ht="15" customHeight="1" x14ac:dyDescent="0.35">
      <c r="A360" s="1">
        <v>353</v>
      </c>
      <c r="B360" s="3" t="str">
        <f>PROPER(Details!B360)</f>
        <v/>
      </c>
      <c r="C360" s="3" t="str">
        <f>T(Details!C360)</f>
        <v/>
      </c>
      <c r="D360" s="18"/>
      <c r="E360" s="18"/>
      <c r="F360" s="18"/>
      <c r="G360" s="18"/>
      <c r="H360" s="18"/>
      <c r="I360" s="18"/>
      <c r="J360" s="18"/>
      <c r="K360" s="18"/>
      <c r="L360" s="18"/>
      <c r="M360" s="18"/>
      <c r="N360" s="18"/>
      <c r="O360" s="18"/>
      <c r="P360" s="18"/>
      <c r="Q360" s="18"/>
      <c r="R360" s="18"/>
      <c r="S360" s="18"/>
      <c r="T360" s="18"/>
      <c r="U360" s="18"/>
      <c r="V360" s="18"/>
      <c r="W360" s="18"/>
      <c r="X360" s="2" t="str">
        <f>AllCurCo(Details!AQ360:AZ360)</f>
        <v/>
      </c>
      <c r="Y360" s="4">
        <f>SUM(SumTCL(D360:W360,$D$7:$W$7),Details!BB360)</f>
        <v>0</v>
      </c>
      <c r="Z360" s="4">
        <f>SUM(CurrGP(D360:W360,$D$7:$W$7),Details!BC360)</f>
        <v>0</v>
      </c>
      <c r="AA360" s="5">
        <f t="shared" si="25"/>
        <v>0</v>
      </c>
      <c r="AB360" s="4" t="str">
        <f>SRTSECOND(D360:W360,Details!AQ359:AZ359)</f>
        <v/>
      </c>
      <c r="AC360" s="4" t="e">
        <f>#REF!</f>
        <v>#REF!</v>
      </c>
      <c r="AD360" s="4" t="e">
        <f>#REF!</f>
        <v>#REF!</v>
      </c>
      <c r="AE360" s="5" t="e">
        <f t="shared" si="26"/>
        <v>#VALUE!</v>
      </c>
      <c r="AF360" s="4" t="e">
        <f t="shared" si="27"/>
        <v>#REF!</v>
      </c>
      <c r="AG360" s="4" t="e">
        <f t="shared" si="28"/>
        <v>#REF!</v>
      </c>
      <c r="AH360" s="5" t="e">
        <f t="shared" si="29"/>
        <v>#VALUE!</v>
      </c>
      <c r="AI360" s="6" t="e">
        <f>RemarksSecond(D360:W360,Details!AQ359:AZ359,#REF!,AH360,$D$5:$W$5)</f>
        <v>#VALUE!</v>
      </c>
    </row>
    <row r="361" spans="1:35" ht="15" customHeight="1" x14ac:dyDescent="0.35">
      <c r="A361" s="1">
        <v>354</v>
      </c>
      <c r="B361" s="3" t="str">
        <f>PROPER(Details!B361)</f>
        <v/>
      </c>
      <c r="C361" s="3" t="str">
        <f>T(Details!C361)</f>
        <v/>
      </c>
      <c r="D361" s="18"/>
      <c r="E361" s="18"/>
      <c r="F361" s="18"/>
      <c r="G361" s="18"/>
      <c r="H361" s="18"/>
      <c r="I361" s="18"/>
      <c r="J361" s="18"/>
      <c r="K361" s="18"/>
      <c r="L361" s="18"/>
      <c r="M361" s="18"/>
      <c r="N361" s="18"/>
      <c r="O361" s="18"/>
      <c r="P361" s="18"/>
      <c r="Q361" s="18"/>
      <c r="R361" s="18"/>
      <c r="S361" s="18"/>
      <c r="T361" s="18"/>
      <c r="U361" s="18"/>
      <c r="V361" s="18"/>
      <c r="W361" s="18"/>
      <c r="X361" s="2" t="str">
        <f>AllCurCo(Details!AQ361:AZ361)</f>
        <v/>
      </c>
      <c r="Y361" s="4">
        <f>SUM(SumTCL(D361:W361,$D$7:$W$7),Details!BB361)</f>
        <v>0</v>
      </c>
      <c r="Z361" s="4">
        <f>SUM(CurrGP(D361:W361,$D$7:$W$7),Details!BC361)</f>
        <v>0</v>
      </c>
      <c r="AA361" s="5">
        <f t="shared" si="25"/>
        <v>0</v>
      </c>
      <c r="AB361" s="4" t="str">
        <f>SRTSECOND(D361:W361,Details!AQ360:AZ360)</f>
        <v/>
      </c>
      <c r="AC361" s="4" t="e">
        <f>#REF!</f>
        <v>#REF!</v>
      </c>
      <c r="AD361" s="4" t="e">
        <f>#REF!</f>
        <v>#REF!</v>
      </c>
      <c r="AE361" s="5" t="e">
        <f t="shared" si="26"/>
        <v>#VALUE!</v>
      </c>
      <c r="AF361" s="4" t="e">
        <f t="shared" si="27"/>
        <v>#REF!</v>
      </c>
      <c r="AG361" s="4" t="e">
        <f t="shared" si="28"/>
        <v>#REF!</v>
      </c>
      <c r="AH361" s="5" t="e">
        <f t="shared" si="29"/>
        <v>#VALUE!</v>
      </c>
      <c r="AI361" s="6" t="e">
        <f>RemarksSecond(D361:W361,Details!AQ360:AZ360,#REF!,AH361,$D$5:$W$5)</f>
        <v>#VALUE!</v>
      </c>
    </row>
    <row r="362" spans="1:35" ht="15" customHeight="1" x14ac:dyDescent="0.35">
      <c r="A362" s="1">
        <v>355</v>
      </c>
      <c r="B362" s="3" t="str">
        <f>PROPER(Details!B362)</f>
        <v/>
      </c>
      <c r="C362" s="3" t="str">
        <f>T(Details!C362)</f>
        <v/>
      </c>
      <c r="D362" s="18"/>
      <c r="E362" s="18"/>
      <c r="F362" s="18"/>
      <c r="G362" s="18"/>
      <c r="H362" s="18"/>
      <c r="I362" s="18"/>
      <c r="J362" s="18"/>
      <c r="K362" s="18"/>
      <c r="L362" s="18"/>
      <c r="M362" s="18"/>
      <c r="N362" s="18"/>
      <c r="O362" s="18"/>
      <c r="P362" s="18"/>
      <c r="Q362" s="18"/>
      <c r="R362" s="18"/>
      <c r="S362" s="18"/>
      <c r="T362" s="18"/>
      <c r="U362" s="18"/>
      <c r="V362" s="18"/>
      <c r="W362" s="18"/>
      <c r="X362" s="2" t="str">
        <f>AllCurCo(Details!AQ362:AZ362)</f>
        <v/>
      </c>
      <c r="Y362" s="4">
        <f>SUM(SumTCL(D362:W362,$D$7:$W$7),Details!BB362)</f>
        <v>0</v>
      </c>
      <c r="Z362" s="4">
        <f>SUM(CurrGP(D362:W362,$D$7:$W$7),Details!BC362)</f>
        <v>0</v>
      </c>
      <c r="AA362" s="5">
        <f t="shared" si="25"/>
        <v>0</v>
      </c>
      <c r="AB362" s="4" t="str">
        <f>SRTSECOND(D362:W362,Details!AQ361:AZ361)</f>
        <v/>
      </c>
      <c r="AC362" s="4" t="e">
        <f>#REF!</f>
        <v>#REF!</v>
      </c>
      <c r="AD362" s="4" t="e">
        <f>#REF!</f>
        <v>#REF!</v>
      </c>
      <c r="AE362" s="5" t="e">
        <f t="shared" si="26"/>
        <v>#VALUE!</v>
      </c>
      <c r="AF362" s="4" t="e">
        <f t="shared" si="27"/>
        <v>#REF!</v>
      </c>
      <c r="AG362" s="4" t="e">
        <f t="shared" si="28"/>
        <v>#REF!</v>
      </c>
      <c r="AH362" s="5" t="e">
        <f t="shared" si="29"/>
        <v>#VALUE!</v>
      </c>
      <c r="AI362" s="6" t="e">
        <f>RemarksSecond(D362:W362,Details!AQ361:AZ361,#REF!,AH362,$D$5:$W$5)</f>
        <v>#VALUE!</v>
      </c>
    </row>
    <row r="363" spans="1:35" ht="15" customHeight="1" x14ac:dyDescent="0.35">
      <c r="A363" s="1">
        <v>356</v>
      </c>
      <c r="B363" s="3" t="str">
        <f>PROPER(Details!B363)</f>
        <v/>
      </c>
      <c r="C363" s="3" t="str">
        <f>T(Details!C363)</f>
        <v/>
      </c>
      <c r="D363" s="18"/>
      <c r="E363" s="18"/>
      <c r="F363" s="18"/>
      <c r="G363" s="18"/>
      <c r="H363" s="18"/>
      <c r="I363" s="18"/>
      <c r="J363" s="18"/>
      <c r="K363" s="18"/>
      <c r="L363" s="18"/>
      <c r="M363" s="18"/>
      <c r="N363" s="18"/>
      <c r="O363" s="18"/>
      <c r="P363" s="18"/>
      <c r="Q363" s="18"/>
      <c r="R363" s="18"/>
      <c r="S363" s="18"/>
      <c r="T363" s="18"/>
      <c r="U363" s="18"/>
      <c r="V363" s="18"/>
      <c r="W363" s="18"/>
      <c r="X363" s="2" t="str">
        <f>AllCurCo(Details!AQ363:AZ363)</f>
        <v/>
      </c>
      <c r="Y363" s="4">
        <f>SUM(SumTCL(D363:W363,$D$7:$W$7),Details!BB363)</f>
        <v>0</v>
      </c>
      <c r="Z363" s="4">
        <f>SUM(CurrGP(D363:W363,$D$7:$W$7),Details!BC363)</f>
        <v>0</v>
      </c>
      <c r="AA363" s="5">
        <f t="shared" si="25"/>
        <v>0</v>
      </c>
      <c r="AB363" s="4" t="str">
        <f>SRTSECOND(D363:W363,Details!AQ362:AZ362)</f>
        <v/>
      </c>
      <c r="AC363" s="4" t="e">
        <f>#REF!</f>
        <v>#REF!</v>
      </c>
      <c r="AD363" s="4" t="e">
        <f>#REF!</f>
        <v>#REF!</v>
      </c>
      <c r="AE363" s="5" t="e">
        <f t="shared" si="26"/>
        <v>#VALUE!</v>
      </c>
      <c r="AF363" s="4" t="e">
        <f t="shared" si="27"/>
        <v>#REF!</v>
      </c>
      <c r="AG363" s="4" t="e">
        <f t="shared" si="28"/>
        <v>#REF!</v>
      </c>
      <c r="AH363" s="5" t="e">
        <f t="shared" si="29"/>
        <v>#VALUE!</v>
      </c>
      <c r="AI363" s="6" t="e">
        <f>RemarksSecond(D363:W363,Details!AQ362:AZ362,#REF!,AH363,$D$5:$W$5)</f>
        <v>#VALUE!</v>
      </c>
    </row>
    <row r="364" spans="1:35" ht="15" customHeight="1" x14ac:dyDescent="0.35">
      <c r="A364" s="1">
        <v>357</v>
      </c>
      <c r="B364" s="3" t="str">
        <f>PROPER(Details!B364)</f>
        <v/>
      </c>
      <c r="C364" s="3" t="str">
        <f>T(Details!C364)</f>
        <v/>
      </c>
      <c r="D364" s="18"/>
      <c r="E364" s="18"/>
      <c r="F364" s="18"/>
      <c r="G364" s="18"/>
      <c r="H364" s="18"/>
      <c r="I364" s="18"/>
      <c r="J364" s="18"/>
      <c r="K364" s="18"/>
      <c r="L364" s="18"/>
      <c r="M364" s="18"/>
      <c r="N364" s="18"/>
      <c r="O364" s="18"/>
      <c r="P364" s="18"/>
      <c r="Q364" s="18"/>
      <c r="R364" s="18"/>
      <c r="S364" s="18"/>
      <c r="T364" s="18"/>
      <c r="U364" s="18"/>
      <c r="V364" s="18"/>
      <c r="W364" s="18"/>
      <c r="X364" s="2" t="str">
        <f>AllCurCo(Details!AQ364:AZ364)</f>
        <v/>
      </c>
      <c r="Y364" s="4">
        <f>SUM(SumTCL(D364:W364,$D$7:$W$7),Details!BB364)</f>
        <v>0</v>
      </c>
      <c r="Z364" s="4">
        <f>SUM(CurrGP(D364:W364,$D$7:$W$7),Details!BC364)</f>
        <v>0</v>
      </c>
      <c r="AA364" s="5">
        <f t="shared" si="25"/>
        <v>0</v>
      </c>
      <c r="AB364" s="4" t="str">
        <f>SRTSECOND(D364:W364,Details!AQ363:AZ363)</f>
        <v/>
      </c>
      <c r="AC364" s="4" t="e">
        <f>#REF!</f>
        <v>#REF!</v>
      </c>
      <c r="AD364" s="4" t="e">
        <f>#REF!</f>
        <v>#REF!</v>
      </c>
      <c r="AE364" s="5" t="e">
        <f t="shared" si="26"/>
        <v>#VALUE!</v>
      </c>
      <c r="AF364" s="4" t="e">
        <f t="shared" si="27"/>
        <v>#REF!</v>
      </c>
      <c r="AG364" s="4" t="e">
        <f t="shared" si="28"/>
        <v>#REF!</v>
      </c>
      <c r="AH364" s="5" t="e">
        <f t="shared" si="29"/>
        <v>#VALUE!</v>
      </c>
      <c r="AI364" s="6" t="e">
        <f>RemarksSecond(D364:W364,Details!AQ363:AZ363,#REF!,AH364,$D$5:$W$5)</f>
        <v>#VALUE!</v>
      </c>
    </row>
    <row r="365" spans="1:35" ht="15" customHeight="1" x14ac:dyDescent="0.35">
      <c r="A365" s="1">
        <v>358</v>
      </c>
      <c r="B365" s="3" t="str">
        <f>PROPER(Details!B365)</f>
        <v/>
      </c>
      <c r="C365" s="3" t="str">
        <f>T(Details!C365)</f>
        <v/>
      </c>
      <c r="D365" s="18"/>
      <c r="E365" s="18"/>
      <c r="F365" s="18"/>
      <c r="G365" s="18"/>
      <c r="H365" s="18"/>
      <c r="I365" s="18"/>
      <c r="J365" s="18"/>
      <c r="K365" s="18"/>
      <c r="L365" s="18"/>
      <c r="M365" s="18"/>
      <c r="N365" s="18"/>
      <c r="O365" s="18"/>
      <c r="P365" s="18"/>
      <c r="Q365" s="18"/>
      <c r="R365" s="18"/>
      <c r="S365" s="18"/>
      <c r="T365" s="18"/>
      <c r="U365" s="18"/>
      <c r="V365" s="18"/>
      <c r="W365" s="18"/>
      <c r="X365" s="2" t="str">
        <f>AllCurCo(Details!AQ365:AZ365)</f>
        <v/>
      </c>
      <c r="Y365" s="4">
        <f>SUM(SumTCL(D365:W365,$D$7:$W$7),Details!BB365)</f>
        <v>0</v>
      </c>
      <c r="Z365" s="4">
        <f>SUM(CurrGP(D365:W365,$D$7:$W$7),Details!BC365)</f>
        <v>0</v>
      </c>
      <c r="AA365" s="5">
        <f t="shared" si="25"/>
        <v>0</v>
      </c>
      <c r="AB365" s="4" t="str">
        <f>SRTSECOND(D365:W365,Details!AQ364:AZ364)</f>
        <v/>
      </c>
      <c r="AC365" s="4" t="e">
        <f>#REF!</f>
        <v>#REF!</v>
      </c>
      <c r="AD365" s="4" t="e">
        <f>#REF!</f>
        <v>#REF!</v>
      </c>
      <c r="AE365" s="5" t="e">
        <f t="shared" si="26"/>
        <v>#VALUE!</v>
      </c>
      <c r="AF365" s="4" t="e">
        <f t="shared" si="27"/>
        <v>#REF!</v>
      </c>
      <c r="AG365" s="4" t="e">
        <f t="shared" si="28"/>
        <v>#REF!</v>
      </c>
      <c r="AH365" s="5" t="e">
        <f t="shared" si="29"/>
        <v>#VALUE!</v>
      </c>
      <c r="AI365" s="6" t="e">
        <f>RemarksSecond(D365:W365,Details!AQ364:AZ364,#REF!,AH365,$D$5:$W$5)</f>
        <v>#VALUE!</v>
      </c>
    </row>
    <row r="366" spans="1:35" ht="15" customHeight="1" x14ac:dyDescent="0.35">
      <c r="A366" s="1">
        <v>359</v>
      </c>
      <c r="B366" s="3" t="str">
        <f>PROPER(Details!B366)</f>
        <v/>
      </c>
      <c r="C366" s="3" t="str">
        <f>T(Details!C366)</f>
        <v/>
      </c>
      <c r="D366" s="18"/>
      <c r="E366" s="18"/>
      <c r="F366" s="18"/>
      <c r="G366" s="18"/>
      <c r="H366" s="18"/>
      <c r="I366" s="18"/>
      <c r="J366" s="18"/>
      <c r="K366" s="18"/>
      <c r="L366" s="18"/>
      <c r="M366" s="18"/>
      <c r="N366" s="18"/>
      <c r="O366" s="18"/>
      <c r="P366" s="18"/>
      <c r="Q366" s="18"/>
      <c r="R366" s="18"/>
      <c r="S366" s="18"/>
      <c r="T366" s="18"/>
      <c r="U366" s="18"/>
      <c r="V366" s="18"/>
      <c r="W366" s="18"/>
      <c r="X366" s="2" t="str">
        <f>AllCurCo(Details!AQ366:AZ366)</f>
        <v/>
      </c>
      <c r="Y366" s="4">
        <f>SUM(SumTCL(D366:W366,$D$7:$W$7),Details!BB366)</f>
        <v>0</v>
      </c>
      <c r="Z366" s="4">
        <f>SUM(CurrGP(D366:W366,$D$7:$W$7),Details!BC366)</f>
        <v>0</v>
      </c>
      <c r="AA366" s="5">
        <f t="shared" si="25"/>
        <v>0</v>
      </c>
      <c r="AB366" s="4" t="str">
        <f>SRTSECOND(D366:W366,Details!AQ365:AZ365)</f>
        <v/>
      </c>
      <c r="AC366" s="4" t="e">
        <f>#REF!</f>
        <v>#REF!</v>
      </c>
      <c r="AD366" s="4" t="e">
        <f>#REF!</f>
        <v>#REF!</v>
      </c>
      <c r="AE366" s="5" t="e">
        <f t="shared" si="26"/>
        <v>#VALUE!</v>
      </c>
      <c r="AF366" s="4" t="e">
        <f t="shared" si="27"/>
        <v>#REF!</v>
      </c>
      <c r="AG366" s="4" t="e">
        <f t="shared" si="28"/>
        <v>#REF!</v>
      </c>
      <c r="AH366" s="5" t="e">
        <f t="shared" si="29"/>
        <v>#VALUE!</v>
      </c>
      <c r="AI366" s="6" t="e">
        <f>RemarksSecond(D366:W366,Details!AQ365:AZ365,#REF!,AH366,$D$5:$W$5)</f>
        <v>#VALUE!</v>
      </c>
    </row>
    <row r="367" spans="1:35" ht="15" customHeight="1" x14ac:dyDescent="0.35">
      <c r="A367" s="1">
        <v>360</v>
      </c>
      <c r="B367" s="3" t="str">
        <f>PROPER(Details!B367)</f>
        <v/>
      </c>
      <c r="C367" s="3" t="str">
        <f>T(Details!C367)</f>
        <v/>
      </c>
      <c r="D367" s="18"/>
      <c r="E367" s="18"/>
      <c r="F367" s="18"/>
      <c r="G367" s="18"/>
      <c r="H367" s="18"/>
      <c r="I367" s="18"/>
      <c r="J367" s="18"/>
      <c r="K367" s="18"/>
      <c r="L367" s="18"/>
      <c r="M367" s="18"/>
      <c r="N367" s="18"/>
      <c r="O367" s="18"/>
      <c r="P367" s="18"/>
      <c r="Q367" s="18"/>
      <c r="R367" s="18"/>
      <c r="S367" s="18"/>
      <c r="T367" s="18"/>
      <c r="U367" s="18"/>
      <c r="V367" s="18"/>
      <c r="W367" s="18"/>
      <c r="X367" s="2" t="str">
        <f>AllCurCo(Details!AQ367:AZ367)</f>
        <v/>
      </c>
      <c r="Y367" s="4">
        <f>SUM(SumTCL(D367:W367,$D$7:$W$7),Details!BB367)</f>
        <v>0</v>
      </c>
      <c r="Z367" s="4">
        <f>SUM(CurrGP(D367:W367,$D$7:$W$7),Details!BC367)</f>
        <v>0</v>
      </c>
      <c r="AA367" s="5">
        <f t="shared" si="25"/>
        <v>0</v>
      </c>
      <c r="AB367" s="4" t="str">
        <f>SRTSECOND(D367:W367,Details!AQ366:AZ366)</f>
        <v/>
      </c>
      <c r="AC367" s="4" t="e">
        <f>#REF!</f>
        <v>#REF!</v>
      </c>
      <c r="AD367" s="4" t="e">
        <f>#REF!</f>
        <v>#REF!</v>
      </c>
      <c r="AE367" s="5" t="e">
        <f t="shared" si="26"/>
        <v>#VALUE!</v>
      </c>
      <c r="AF367" s="4" t="e">
        <f t="shared" si="27"/>
        <v>#REF!</v>
      </c>
      <c r="AG367" s="4" t="e">
        <f t="shared" si="28"/>
        <v>#REF!</v>
      </c>
      <c r="AH367" s="5" t="e">
        <f t="shared" si="29"/>
        <v>#VALUE!</v>
      </c>
      <c r="AI367" s="6" t="e">
        <f>RemarksSecond(D367:W367,Details!AQ366:AZ366,#REF!,AH367,$D$5:$W$5)</f>
        <v>#VALUE!</v>
      </c>
    </row>
    <row r="368" spans="1:35" ht="15" customHeight="1" x14ac:dyDescent="0.35">
      <c r="A368" s="1">
        <v>361</v>
      </c>
      <c r="B368" s="3" t="str">
        <f>PROPER(Details!B368)</f>
        <v/>
      </c>
      <c r="C368" s="3" t="str">
        <f>T(Details!C368)</f>
        <v/>
      </c>
      <c r="D368" s="18"/>
      <c r="E368" s="18"/>
      <c r="F368" s="18"/>
      <c r="G368" s="18"/>
      <c r="H368" s="18"/>
      <c r="I368" s="18"/>
      <c r="J368" s="18"/>
      <c r="K368" s="18"/>
      <c r="L368" s="18"/>
      <c r="M368" s="18"/>
      <c r="N368" s="18"/>
      <c r="O368" s="18"/>
      <c r="P368" s="18"/>
      <c r="Q368" s="18"/>
      <c r="R368" s="18"/>
      <c r="S368" s="18"/>
      <c r="T368" s="18"/>
      <c r="U368" s="18"/>
      <c r="V368" s="18"/>
      <c r="W368" s="18"/>
      <c r="X368" s="2" t="str">
        <f>AllCurCo(Details!AQ368:AZ368)</f>
        <v/>
      </c>
      <c r="Y368" s="4">
        <f>SUM(SumTCL(D368:W368,$D$7:$W$7),Details!BB368)</f>
        <v>0</v>
      </c>
      <c r="Z368" s="4">
        <f>SUM(CurrGP(D368:W368,$D$7:$W$7),Details!BC368)</f>
        <v>0</v>
      </c>
      <c r="AA368" s="5">
        <f t="shared" si="25"/>
        <v>0</v>
      </c>
      <c r="AB368" s="4" t="str">
        <f>SRTSECOND(D368:W368,Details!AQ367:AZ367)</f>
        <v/>
      </c>
      <c r="AC368" s="4" t="e">
        <f>#REF!</f>
        <v>#REF!</v>
      </c>
      <c r="AD368" s="4" t="e">
        <f>#REF!</f>
        <v>#REF!</v>
      </c>
      <c r="AE368" s="5" t="e">
        <f t="shared" si="26"/>
        <v>#VALUE!</v>
      </c>
      <c r="AF368" s="4" t="e">
        <f t="shared" si="27"/>
        <v>#REF!</v>
      </c>
      <c r="AG368" s="4" t="e">
        <f t="shared" si="28"/>
        <v>#REF!</v>
      </c>
      <c r="AH368" s="5" t="e">
        <f t="shared" si="29"/>
        <v>#VALUE!</v>
      </c>
      <c r="AI368" s="6" t="e">
        <f>RemarksSecond(D368:W368,Details!AQ367:AZ367,#REF!,AH368,$D$5:$W$5)</f>
        <v>#VALUE!</v>
      </c>
    </row>
    <row r="369" spans="1:35" ht="15" customHeight="1" x14ac:dyDescent="0.35">
      <c r="A369" s="1">
        <v>362</v>
      </c>
      <c r="B369" s="3" t="str">
        <f>PROPER(Details!B369)</f>
        <v/>
      </c>
      <c r="C369" s="3" t="str">
        <f>T(Details!C369)</f>
        <v/>
      </c>
      <c r="D369" s="18"/>
      <c r="E369" s="18"/>
      <c r="F369" s="18"/>
      <c r="G369" s="18"/>
      <c r="H369" s="18"/>
      <c r="I369" s="18"/>
      <c r="J369" s="18"/>
      <c r="K369" s="18"/>
      <c r="L369" s="18"/>
      <c r="M369" s="18"/>
      <c r="N369" s="18"/>
      <c r="O369" s="18"/>
      <c r="P369" s="18"/>
      <c r="Q369" s="18"/>
      <c r="R369" s="18"/>
      <c r="S369" s="18"/>
      <c r="T369" s="18"/>
      <c r="U369" s="18"/>
      <c r="V369" s="18"/>
      <c r="W369" s="18"/>
      <c r="X369" s="2" t="str">
        <f>AllCurCo(Details!AQ369:AZ369)</f>
        <v/>
      </c>
      <c r="Y369" s="4">
        <f>SUM(SumTCL(D369:W369,$D$7:$W$7),Details!BB369)</f>
        <v>0</v>
      </c>
      <c r="Z369" s="4">
        <f>SUM(CurrGP(D369:W369,$D$7:$W$7),Details!BC369)</f>
        <v>0</v>
      </c>
      <c r="AA369" s="5">
        <f t="shared" si="25"/>
        <v>0</v>
      </c>
      <c r="AB369" s="4" t="str">
        <f>SRTSECOND(D369:W369,Details!AQ368:AZ368)</f>
        <v/>
      </c>
      <c r="AC369" s="4" t="e">
        <f>#REF!</f>
        <v>#REF!</v>
      </c>
      <c r="AD369" s="4" t="e">
        <f>#REF!</f>
        <v>#REF!</v>
      </c>
      <c r="AE369" s="5" t="e">
        <f t="shared" si="26"/>
        <v>#VALUE!</v>
      </c>
      <c r="AF369" s="4" t="e">
        <f t="shared" si="27"/>
        <v>#REF!</v>
      </c>
      <c r="AG369" s="4" t="e">
        <f t="shared" si="28"/>
        <v>#REF!</v>
      </c>
      <c r="AH369" s="5" t="e">
        <f t="shared" si="29"/>
        <v>#VALUE!</v>
      </c>
      <c r="AI369" s="6" t="e">
        <f>RemarksSecond(D369:W369,Details!AQ368:AZ368,#REF!,AH369,$D$5:$W$5)</f>
        <v>#VALUE!</v>
      </c>
    </row>
    <row r="370" spans="1:35" ht="15" customHeight="1" x14ac:dyDescent="0.35">
      <c r="A370" s="1">
        <v>363</v>
      </c>
      <c r="B370" s="3" t="str">
        <f>PROPER(Details!B370)</f>
        <v/>
      </c>
      <c r="C370" s="3" t="str">
        <f>T(Details!C370)</f>
        <v/>
      </c>
      <c r="D370" s="18"/>
      <c r="E370" s="18"/>
      <c r="F370" s="18"/>
      <c r="G370" s="18"/>
      <c r="H370" s="18"/>
      <c r="I370" s="18"/>
      <c r="J370" s="18"/>
      <c r="K370" s="18"/>
      <c r="L370" s="18"/>
      <c r="M370" s="18"/>
      <c r="N370" s="18"/>
      <c r="O370" s="18"/>
      <c r="P370" s="18"/>
      <c r="Q370" s="18"/>
      <c r="R370" s="18"/>
      <c r="S370" s="18"/>
      <c r="T370" s="18"/>
      <c r="U370" s="18"/>
      <c r="V370" s="18"/>
      <c r="W370" s="18"/>
      <c r="X370" s="2" t="str">
        <f>AllCurCo(Details!AQ370:AZ370)</f>
        <v/>
      </c>
      <c r="Y370" s="4">
        <f>SUM(SumTCL(D370:W370,$D$7:$W$7),Details!BB370)</f>
        <v>0</v>
      </c>
      <c r="Z370" s="4">
        <f>SUM(CurrGP(D370:W370,$D$7:$W$7),Details!BC370)</f>
        <v>0</v>
      </c>
      <c r="AA370" s="5">
        <f t="shared" si="25"/>
        <v>0</v>
      </c>
      <c r="AB370" s="4" t="str">
        <f>SRTSECOND(D370:W370,Details!AQ369:AZ369)</f>
        <v/>
      </c>
      <c r="AC370" s="4" t="e">
        <f>#REF!</f>
        <v>#REF!</v>
      </c>
      <c r="AD370" s="4" t="e">
        <f>#REF!</f>
        <v>#REF!</v>
      </c>
      <c r="AE370" s="5" t="e">
        <f t="shared" si="26"/>
        <v>#VALUE!</v>
      </c>
      <c r="AF370" s="4" t="e">
        <f t="shared" si="27"/>
        <v>#REF!</v>
      </c>
      <c r="AG370" s="4" t="e">
        <f t="shared" si="28"/>
        <v>#REF!</v>
      </c>
      <c r="AH370" s="5" t="e">
        <f t="shared" si="29"/>
        <v>#VALUE!</v>
      </c>
      <c r="AI370" s="6" t="e">
        <f>RemarksSecond(D370:W370,Details!AQ369:AZ369,#REF!,AH370,$D$5:$W$5)</f>
        <v>#VALUE!</v>
      </c>
    </row>
    <row r="371" spans="1:35" ht="15" customHeight="1" x14ac:dyDescent="0.35">
      <c r="A371" s="1">
        <v>364</v>
      </c>
      <c r="B371" s="3" t="str">
        <f>PROPER(Details!B371)</f>
        <v/>
      </c>
      <c r="C371" s="3" t="str">
        <f>T(Details!C371)</f>
        <v/>
      </c>
      <c r="D371" s="18"/>
      <c r="E371" s="18"/>
      <c r="F371" s="18"/>
      <c r="G371" s="18"/>
      <c r="H371" s="18"/>
      <c r="I371" s="18"/>
      <c r="J371" s="18"/>
      <c r="K371" s="18"/>
      <c r="L371" s="18"/>
      <c r="M371" s="18"/>
      <c r="N371" s="18"/>
      <c r="O371" s="18"/>
      <c r="P371" s="18"/>
      <c r="Q371" s="18"/>
      <c r="R371" s="18"/>
      <c r="S371" s="18"/>
      <c r="T371" s="18"/>
      <c r="U371" s="18"/>
      <c r="V371" s="18"/>
      <c r="W371" s="18"/>
      <c r="X371" s="2" t="str">
        <f>AllCurCo(Details!AQ371:AZ371)</f>
        <v/>
      </c>
      <c r="Y371" s="4">
        <f>SUM(SumTCL(D371:W371,$D$7:$W$7),Details!BB371)</f>
        <v>0</v>
      </c>
      <c r="Z371" s="4">
        <f>SUM(CurrGP(D371:W371,$D$7:$W$7),Details!BC371)</f>
        <v>0</v>
      </c>
      <c r="AA371" s="5">
        <f t="shared" si="25"/>
        <v>0</v>
      </c>
      <c r="AB371" s="4" t="str">
        <f>SRTSECOND(D371:W371,Details!AQ370:AZ370)</f>
        <v/>
      </c>
      <c r="AC371" s="4" t="e">
        <f>#REF!</f>
        <v>#REF!</v>
      </c>
      <c r="AD371" s="4" t="e">
        <f>#REF!</f>
        <v>#REF!</v>
      </c>
      <c r="AE371" s="5" t="e">
        <f t="shared" si="26"/>
        <v>#VALUE!</v>
      </c>
      <c r="AF371" s="4" t="e">
        <f t="shared" si="27"/>
        <v>#REF!</v>
      </c>
      <c r="AG371" s="4" t="e">
        <f t="shared" si="28"/>
        <v>#REF!</v>
      </c>
      <c r="AH371" s="5" t="e">
        <f t="shared" si="29"/>
        <v>#VALUE!</v>
      </c>
      <c r="AI371" s="6" t="e">
        <f>RemarksSecond(D371:W371,Details!AQ370:AZ370,#REF!,AH371,$D$5:$W$5)</f>
        <v>#VALUE!</v>
      </c>
    </row>
    <row r="372" spans="1:35" ht="15" customHeight="1" x14ac:dyDescent="0.35">
      <c r="A372" s="1">
        <v>365</v>
      </c>
      <c r="B372" s="3" t="str">
        <f>PROPER(Details!B372)</f>
        <v/>
      </c>
      <c r="C372" s="3" t="str">
        <f>T(Details!C372)</f>
        <v/>
      </c>
      <c r="D372" s="18"/>
      <c r="E372" s="18"/>
      <c r="F372" s="18"/>
      <c r="G372" s="18"/>
      <c r="H372" s="18"/>
      <c r="I372" s="18"/>
      <c r="J372" s="18"/>
      <c r="K372" s="18"/>
      <c r="L372" s="18"/>
      <c r="M372" s="18"/>
      <c r="N372" s="18"/>
      <c r="O372" s="18"/>
      <c r="P372" s="18"/>
      <c r="Q372" s="18"/>
      <c r="R372" s="18"/>
      <c r="S372" s="18"/>
      <c r="T372" s="18"/>
      <c r="U372" s="18"/>
      <c r="V372" s="18"/>
      <c r="W372" s="18"/>
      <c r="X372" s="2" t="str">
        <f>AllCurCo(Details!AQ372:AZ372)</f>
        <v/>
      </c>
      <c r="Y372" s="4">
        <f>SUM(SumTCL(D372:W372,$D$7:$W$7),Details!BB372)</f>
        <v>0</v>
      </c>
      <c r="Z372" s="4">
        <f>SUM(CurrGP(D372:W372,$D$7:$W$7),Details!BC372)</f>
        <v>0</v>
      </c>
      <c r="AA372" s="5">
        <f t="shared" si="25"/>
        <v>0</v>
      </c>
      <c r="AB372" s="4" t="str">
        <f>SRTSECOND(D372:W372,Details!AQ371:AZ371)</f>
        <v/>
      </c>
      <c r="AC372" s="4" t="e">
        <f>#REF!</f>
        <v>#REF!</v>
      </c>
      <c r="AD372" s="4" t="e">
        <f>#REF!</f>
        <v>#REF!</v>
      </c>
      <c r="AE372" s="5" t="e">
        <f t="shared" si="26"/>
        <v>#VALUE!</v>
      </c>
      <c r="AF372" s="4" t="e">
        <f t="shared" si="27"/>
        <v>#REF!</v>
      </c>
      <c r="AG372" s="4" t="e">
        <f t="shared" si="28"/>
        <v>#REF!</v>
      </c>
      <c r="AH372" s="5" t="e">
        <f t="shared" si="29"/>
        <v>#VALUE!</v>
      </c>
      <c r="AI372" s="6" t="e">
        <f>RemarksSecond(D372:W372,Details!AQ371:AZ371,#REF!,AH372,$D$5:$W$5)</f>
        <v>#VALUE!</v>
      </c>
    </row>
    <row r="373" spans="1:35" ht="15" customHeight="1" x14ac:dyDescent="0.35">
      <c r="A373" s="1">
        <v>366</v>
      </c>
      <c r="B373" s="3" t="str">
        <f>PROPER(Details!B373)</f>
        <v/>
      </c>
      <c r="C373" s="3" t="str">
        <f>T(Details!C373)</f>
        <v/>
      </c>
      <c r="D373" s="18"/>
      <c r="E373" s="18"/>
      <c r="F373" s="18"/>
      <c r="G373" s="18"/>
      <c r="H373" s="18"/>
      <c r="I373" s="18"/>
      <c r="J373" s="18"/>
      <c r="K373" s="18"/>
      <c r="L373" s="18"/>
      <c r="M373" s="18"/>
      <c r="N373" s="18"/>
      <c r="O373" s="18"/>
      <c r="P373" s="18"/>
      <c r="Q373" s="18"/>
      <c r="R373" s="18"/>
      <c r="S373" s="18"/>
      <c r="T373" s="18"/>
      <c r="U373" s="18"/>
      <c r="V373" s="18"/>
      <c r="W373" s="18"/>
      <c r="X373" s="2" t="str">
        <f>AllCurCo(Details!AQ373:AZ373)</f>
        <v/>
      </c>
      <c r="Y373" s="4">
        <f>SUM(SumTCL(D373:W373,$D$7:$W$7),Details!BB373)</f>
        <v>0</v>
      </c>
      <c r="Z373" s="4">
        <f>SUM(CurrGP(D373:W373,$D$7:$W$7),Details!BC373)</f>
        <v>0</v>
      </c>
      <c r="AA373" s="5">
        <f t="shared" si="25"/>
        <v>0</v>
      </c>
      <c r="AB373" s="4" t="str">
        <f>SRTSECOND(D373:W373,Details!AQ372:AZ372)</f>
        <v/>
      </c>
      <c r="AC373" s="4" t="e">
        <f>#REF!</f>
        <v>#REF!</v>
      </c>
      <c r="AD373" s="4" t="e">
        <f>#REF!</f>
        <v>#REF!</v>
      </c>
      <c r="AE373" s="5" t="e">
        <f t="shared" si="26"/>
        <v>#VALUE!</v>
      </c>
      <c r="AF373" s="4" t="e">
        <f t="shared" si="27"/>
        <v>#REF!</v>
      </c>
      <c r="AG373" s="4" t="e">
        <f t="shared" si="28"/>
        <v>#REF!</v>
      </c>
      <c r="AH373" s="5" t="e">
        <f t="shared" si="29"/>
        <v>#VALUE!</v>
      </c>
      <c r="AI373" s="6" t="e">
        <f>RemarksSecond(D373:W373,Details!AQ372:AZ372,#REF!,AH373,$D$5:$W$5)</f>
        <v>#VALUE!</v>
      </c>
    </row>
    <row r="374" spans="1:35" ht="15" customHeight="1" x14ac:dyDescent="0.35">
      <c r="A374" s="1">
        <v>367</v>
      </c>
      <c r="B374" s="3" t="str">
        <f>PROPER(Details!B374)</f>
        <v/>
      </c>
      <c r="C374" s="3" t="str">
        <f>T(Details!C374)</f>
        <v/>
      </c>
      <c r="D374" s="18"/>
      <c r="E374" s="18"/>
      <c r="F374" s="18"/>
      <c r="G374" s="18"/>
      <c r="H374" s="18"/>
      <c r="I374" s="18"/>
      <c r="J374" s="18"/>
      <c r="K374" s="18"/>
      <c r="L374" s="18"/>
      <c r="M374" s="18"/>
      <c r="N374" s="18"/>
      <c r="O374" s="18"/>
      <c r="P374" s="18"/>
      <c r="Q374" s="18"/>
      <c r="R374" s="18"/>
      <c r="S374" s="18"/>
      <c r="T374" s="18"/>
      <c r="U374" s="18"/>
      <c r="V374" s="18"/>
      <c r="W374" s="18"/>
      <c r="X374" s="2" t="str">
        <f>AllCurCo(Details!AQ374:AZ374)</f>
        <v/>
      </c>
      <c r="Y374" s="4">
        <f>SUM(SumTCL(D374:W374,$D$7:$W$7),Details!BB374)</f>
        <v>0</v>
      </c>
      <c r="Z374" s="4">
        <f>SUM(CurrGP(D374:W374,$D$7:$W$7),Details!BC374)</f>
        <v>0</v>
      </c>
      <c r="AA374" s="5">
        <f t="shared" si="25"/>
        <v>0</v>
      </c>
      <c r="AB374" s="4" t="str">
        <f>SRTSECOND(D374:W374,Details!AQ373:AZ373)</f>
        <v/>
      </c>
      <c r="AC374" s="4" t="e">
        <f>#REF!</f>
        <v>#REF!</v>
      </c>
      <c r="AD374" s="4" t="e">
        <f>#REF!</f>
        <v>#REF!</v>
      </c>
      <c r="AE374" s="5" t="e">
        <f t="shared" si="26"/>
        <v>#VALUE!</v>
      </c>
      <c r="AF374" s="4" t="e">
        <f t="shared" si="27"/>
        <v>#REF!</v>
      </c>
      <c r="AG374" s="4" t="e">
        <f t="shared" si="28"/>
        <v>#REF!</v>
      </c>
      <c r="AH374" s="5" t="e">
        <f t="shared" si="29"/>
        <v>#VALUE!</v>
      </c>
      <c r="AI374" s="6" t="e">
        <f>RemarksSecond(D374:W374,Details!AQ373:AZ373,#REF!,AH374,$D$5:$W$5)</f>
        <v>#VALUE!</v>
      </c>
    </row>
    <row r="375" spans="1:35" ht="15" customHeight="1" x14ac:dyDescent="0.35">
      <c r="A375" s="1">
        <v>368</v>
      </c>
      <c r="B375" s="3" t="str">
        <f>PROPER(Details!B375)</f>
        <v/>
      </c>
      <c r="C375" s="3" t="str">
        <f>T(Details!C375)</f>
        <v/>
      </c>
      <c r="D375" s="18"/>
      <c r="E375" s="18"/>
      <c r="F375" s="18"/>
      <c r="G375" s="18"/>
      <c r="H375" s="18"/>
      <c r="I375" s="18"/>
      <c r="J375" s="18"/>
      <c r="K375" s="18"/>
      <c r="L375" s="18"/>
      <c r="M375" s="18"/>
      <c r="N375" s="18"/>
      <c r="O375" s="18"/>
      <c r="P375" s="18"/>
      <c r="Q375" s="18"/>
      <c r="R375" s="18"/>
      <c r="S375" s="18"/>
      <c r="T375" s="18"/>
      <c r="U375" s="18"/>
      <c r="V375" s="18"/>
      <c r="W375" s="18"/>
      <c r="X375" s="2" t="str">
        <f>AllCurCo(Details!AQ375:AZ375)</f>
        <v/>
      </c>
      <c r="Y375" s="4">
        <f>SUM(SumTCL(D375:W375,$D$7:$W$7),Details!BB375)</f>
        <v>0</v>
      </c>
      <c r="Z375" s="4">
        <f>SUM(CurrGP(D375:W375,$D$7:$W$7),Details!BC375)</f>
        <v>0</v>
      </c>
      <c r="AA375" s="5">
        <f t="shared" si="25"/>
        <v>0</v>
      </c>
      <c r="AB375" s="4" t="str">
        <f>SRTSECOND(D375:W375,Details!AQ374:AZ374)</f>
        <v/>
      </c>
      <c r="AC375" s="4" t="e">
        <f>#REF!</f>
        <v>#REF!</v>
      </c>
      <c r="AD375" s="4" t="e">
        <f>#REF!</f>
        <v>#REF!</v>
      </c>
      <c r="AE375" s="5" t="e">
        <f t="shared" si="26"/>
        <v>#VALUE!</v>
      </c>
      <c r="AF375" s="4" t="e">
        <f t="shared" si="27"/>
        <v>#REF!</v>
      </c>
      <c r="AG375" s="4" t="e">
        <f t="shared" si="28"/>
        <v>#REF!</v>
      </c>
      <c r="AH375" s="5" t="e">
        <f t="shared" si="29"/>
        <v>#VALUE!</v>
      </c>
      <c r="AI375" s="6" t="e">
        <f>RemarksSecond(D375:W375,Details!AQ374:AZ374,#REF!,AH375,$D$5:$W$5)</f>
        <v>#VALUE!</v>
      </c>
    </row>
    <row r="376" spans="1:35" ht="15" customHeight="1" x14ac:dyDescent="0.35">
      <c r="A376" s="1">
        <v>369</v>
      </c>
      <c r="B376" s="3" t="str">
        <f>PROPER(Details!B376)</f>
        <v/>
      </c>
      <c r="C376" s="3" t="str">
        <f>T(Details!C376)</f>
        <v/>
      </c>
      <c r="D376" s="18"/>
      <c r="E376" s="18"/>
      <c r="F376" s="18"/>
      <c r="G376" s="18"/>
      <c r="H376" s="18"/>
      <c r="I376" s="18"/>
      <c r="J376" s="18"/>
      <c r="K376" s="18"/>
      <c r="L376" s="18"/>
      <c r="M376" s="18"/>
      <c r="N376" s="18"/>
      <c r="O376" s="18"/>
      <c r="P376" s="18"/>
      <c r="Q376" s="18"/>
      <c r="R376" s="18"/>
      <c r="S376" s="18"/>
      <c r="T376" s="18"/>
      <c r="U376" s="18"/>
      <c r="V376" s="18"/>
      <c r="W376" s="18"/>
      <c r="X376" s="2" t="str">
        <f>AllCurCo(Details!AQ376:AZ376)</f>
        <v/>
      </c>
      <c r="Y376" s="4">
        <f>SUM(SumTCL(D376:W376,$D$7:$W$7),Details!BB376)</f>
        <v>0</v>
      </c>
      <c r="Z376" s="4">
        <f>SUM(CurrGP(D376:W376,$D$7:$W$7),Details!BC376)</f>
        <v>0</v>
      </c>
      <c r="AA376" s="5">
        <f t="shared" si="25"/>
        <v>0</v>
      </c>
      <c r="AB376" s="4" t="str">
        <f>SRTSECOND(D376:W376,Details!AQ375:AZ375)</f>
        <v/>
      </c>
      <c r="AC376" s="4" t="e">
        <f>#REF!</f>
        <v>#REF!</v>
      </c>
      <c r="AD376" s="4" t="e">
        <f>#REF!</f>
        <v>#REF!</v>
      </c>
      <c r="AE376" s="5" t="e">
        <f t="shared" si="26"/>
        <v>#VALUE!</v>
      </c>
      <c r="AF376" s="4" t="e">
        <f t="shared" si="27"/>
        <v>#REF!</v>
      </c>
      <c r="AG376" s="4" t="e">
        <f t="shared" si="28"/>
        <v>#REF!</v>
      </c>
      <c r="AH376" s="5" t="e">
        <f t="shared" si="29"/>
        <v>#VALUE!</v>
      </c>
      <c r="AI376" s="6" t="e">
        <f>RemarksSecond(D376:W376,Details!AQ375:AZ375,#REF!,AH376,$D$5:$W$5)</f>
        <v>#VALUE!</v>
      </c>
    </row>
    <row r="377" spans="1:35" ht="15" customHeight="1" x14ac:dyDescent="0.35">
      <c r="A377" s="1">
        <v>370</v>
      </c>
      <c r="B377" s="3" t="str">
        <f>PROPER(Details!B377)</f>
        <v/>
      </c>
      <c r="C377" s="3" t="str">
        <f>T(Details!C377)</f>
        <v/>
      </c>
      <c r="D377" s="18"/>
      <c r="E377" s="18"/>
      <c r="F377" s="18"/>
      <c r="G377" s="18"/>
      <c r="H377" s="18"/>
      <c r="I377" s="18"/>
      <c r="J377" s="18"/>
      <c r="K377" s="18"/>
      <c r="L377" s="18"/>
      <c r="M377" s="18"/>
      <c r="N377" s="18"/>
      <c r="O377" s="18"/>
      <c r="P377" s="18"/>
      <c r="Q377" s="18"/>
      <c r="R377" s="18"/>
      <c r="S377" s="18"/>
      <c r="T377" s="18"/>
      <c r="U377" s="18"/>
      <c r="V377" s="18"/>
      <c r="W377" s="18"/>
      <c r="X377" s="2" t="str">
        <f>AllCurCo(Details!AQ377:AZ377)</f>
        <v/>
      </c>
      <c r="Y377" s="4">
        <f>SUM(SumTCL(D377:W377,$D$7:$W$7),Details!BB377)</f>
        <v>0</v>
      </c>
      <c r="Z377" s="4">
        <f>SUM(CurrGP(D377:W377,$D$7:$W$7),Details!BC377)</f>
        <v>0</v>
      </c>
      <c r="AA377" s="5">
        <f t="shared" si="25"/>
        <v>0</v>
      </c>
      <c r="AB377" s="4" t="str">
        <f>SRTSECOND(D377:W377,Details!AQ376:AZ376)</f>
        <v/>
      </c>
      <c r="AC377" s="4" t="e">
        <f>#REF!</f>
        <v>#REF!</v>
      </c>
      <c r="AD377" s="4" t="e">
        <f>#REF!</f>
        <v>#REF!</v>
      </c>
      <c r="AE377" s="5" t="e">
        <f t="shared" si="26"/>
        <v>#VALUE!</v>
      </c>
      <c r="AF377" s="4" t="e">
        <f t="shared" si="27"/>
        <v>#REF!</v>
      </c>
      <c r="AG377" s="4" t="e">
        <f t="shared" si="28"/>
        <v>#REF!</v>
      </c>
      <c r="AH377" s="5" t="e">
        <f t="shared" si="29"/>
        <v>#VALUE!</v>
      </c>
      <c r="AI377" s="6" t="e">
        <f>RemarksSecond(D377:W377,Details!AQ376:AZ376,#REF!,AH377,$D$5:$W$5)</f>
        <v>#VALUE!</v>
      </c>
    </row>
    <row r="378" spans="1:35" ht="15" customHeight="1" x14ac:dyDescent="0.35">
      <c r="A378" s="1">
        <v>371</v>
      </c>
      <c r="B378" s="3" t="str">
        <f>PROPER(Details!B378)</f>
        <v/>
      </c>
      <c r="C378" s="3" t="str">
        <f>T(Details!C378)</f>
        <v/>
      </c>
      <c r="D378" s="18"/>
      <c r="E378" s="18"/>
      <c r="F378" s="18"/>
      <c r="G378" s="18"/>
      <c r="H378" s="18"/>
      <c r="I378" s="18"/>
      <c r="J378" s="18"/>
      <c r="K378" s="18"/>
      <c r="L378" s="18"/>
      <c r="M378" s="18"/>
      <c r="N378" s="18"/>
      <c r="O378" s="18"/>
      <c r="P378" s="18"/>
      <c r="Q378" s="18"/>
      <c r="R378" s="18"/>
      <c r="S378" s="18"/>
      <c r="T378" s="18"/>
      <c r="U378" s="18"/>
      <c r="V378" s="18"/>
      <c r="W378" s="18"/>
      <c r="X378" s="2" t="str">
        <f>AllCurCo(Details!AQ378:AZ378)</f>
        <v/>
      </c>
      <c r="Y378" s="4">
        <f>SUM(SumTCL(D378:W378,$D$7:$W$7),Details!BB378)</f>
        <v>0</v>
      </c>
      <c r="Z378" s="4">
        <f>SUM(CurrGP(D378:W378,$D$7:$W$7),Details!BC378)</f>
        <v>0</v>
      </c>
      <c r="AA378" s="5">
        <f t="shared" si="25"/>
        <v>0</v>
      </c>
      <c r="AB378" s="4" t="str">
        <f>SRTSECOND(D378:W378,Details!AQ377:AZ377)</f>
        <v/>
      </c>
      <c r="AC378" s="4" t="e">
        <f>#REF!</f>
        <v>#REF!</v>
      </c>
      <c r="AD378" s="4" t="e">
        <f>#REF!</f>
        <v>#REF!</v>
      </c>
      <c r="AE378" s="5" t="e">
        <f t="shared" si="26"/>
        <v>#VALUE!</v>
      </c>
      <c r="AF378" s="4" t="e">
        <f t="shared" si="27"/>
        <v>#REF!</v>
      </c>
      <c r="AG378" s="4" t="e">
        <f t="shared" si="28"/>
        <v>#REF!</v>
      </c>
      <c r="AH378" s="5" t="e">
        <f t="shared" si="29"/>
        <v>#VALUE!</v>
      </c>
      <c r="AI378" s="6" t="e">
        <f>RemarksSecond(D378:W378,Details!AQ377:AZ377,#REF!,AH378,$D$5:$W$5)</f>
        <v>#VALUE!</v>
      </c>
    </row>
    <row r="379" spans="1:35" ht="15" customHeight="1" x14ac:dyDescent="0.35">
      <c r="A379" s="1">
        <v>372</v>
      </c>
      <c r="B379" s="3" t="str">
        <f>PROPER(Details!B379)</f>
        <v/>
      </c>
      <c r="C379" s="3" t="str">
        <f>T(Details!C379)</f>
        <v/>
      </c>
      <c r="D379" s="18"/>
      <c r="E379" s="18"/>
      <c r="F379" s="18"/>
      <c r="G379" s="18"/>
      <c r="H379" s="18"/>
      <c r="I379" s="18"/>
      <c r="J379" s="18"/>
      <c r="K379" s="18"/>
      <c r="L379" s="18"/>
      <c r="M379" s="18"/>
      <c r="N379" s="18"/>
      <c r="O379" s="18"/>
      <c r="P379" s="18"/>
      <c r="Q379" s="18"/>
      <c r="R379" s="18"/>
      <c r="S379" s="18"/>
      <c r="T379" s="18"/>
      <c r="U379" s="18"/>
      <c r="V379" s="18"/>
      <c r="W379" s="18"/>
      <c r="X379" s="2" t="str">
        <f>AllCurCo(Details!AQ379:AZ379)</f>
        <v/>
      </c>
      <c r="Y379" s="4">
        <f>SUM(SumTCL(D379:W379,$D$7:$W$7),Details!BB379)</f>
        <v>0</v>
      </c>
      <c r="Z379" s="4">
        <f>SUM(CurrGP(D379:W379,$D$7:$W$7),Details!BC379)</f>
        <v>0</v>
      </c>
      <c r="AA379" s="5">
        <f t="shared" si="25"/>
        <v>0</v>
      </c>
      <c r="AB379" s="4" t="str">
        <f>SRTSECOND(D379:W379,Details!AQ378:AZ378)</f>
        <v/>
      </c>
      <c r="AC379" s="4" t="e">
        <f>#REF!</f>
        <v>#REF!</v>
      </c>
      <c r="AD379" s="4" t="e">
        <f>#REF!</f>
        <v>#REF!</v>
      </c>
      <c r="AE379" s="5" t="e">
        <f t="shared" si="26"/>
        <v>#VALUE!</v>
      </c>
      <c r="AF379" s="4" t="e">
        <f t="shared" si="27"/>
        <v>#REF!</v>
      </c>
      <c r="AG379" s="4" t="e">
        <f t="shared" si="28"/>
        <v>#REF!</v>
      </c>
      <c r="AH379" s="5" t="e">
        <f t="shared" si="29"/>
        <v>#VALUE!</v>
      </c>
      <c r="AI379" s="6" t="e">
        <f>RemarksSecond(D379:W379,Details!AQ378:AZ378,#REF!,AH379,$D$5:$W$5)</f>
        <v>#VALUE!</v>
      </c>
    </row>
    <row r="380" spans="1:35" ht="15" customHeight="1" x14ac:dyDescent="0.35">
      <c r="A380" s="1">
        <v>373</v>
      </c>
      <c r="B380" s="3" t="str">
        <f>PROPER(Details!B380)</f>
        <v/>
      </c>
      <c r="C380" s="3" t="str">
        <f>T(Details!C380)</f>
        <v/>
      </c>
      <c r="D380" s="18"/>
      <c r="E380" s="18"/>
      <c r="F380" s="18"/>
      <c r="G380" s="18"/>
      <c r="H380" s="18"/>
      <c r="I380" s="18"/>
      <c r="J380" s="18"/>
      <c r="K380" s="18"/>
      <c r="L380" s="18"/>
      <c r="M380" s="18"/>
      <c r="N380" s="18"/>
      <c r="O380" s="18"/>
      <c r="P380" s="18"/>
      <c r="Q380" s="18"/>
      <c r="R380" s="18"/>
      <c r="S380" s="18"/>
      <c r="T380" s="18"/>
      <c r="U380" s="18"/>
      <c r="V380" s="18"/>
      <c r="W380" s="18"/>
      <c r="X380" s="2" t="str">
        <f>AllCurCo(Details!AQ380:AZ380)</f>
        <v/>
      </c>
      <c r="Y380" s="4">
        <f>SUM(SumTCL(D380:W380,$D$7:$W$7),Details!BB380)</f>
        <v>0</v>
      </c>
      <c r="Z380" s="4">
        <f>SUM(CurrGP(D380:W380,$D$7:$W$7),Details!BC380)</f>
        <v>0</v>
      </c>
      <c r="AA380" s="5">
        <f t="shared" si="25"/>
        <v>0</v>
      </c>
      <c r="AB380" s="4" t="str">
        <f>SRTSECOND(D380:W380,Details!AQ379:AZ379)</f>
        <v/>
      </c>
      <c r="AC380" s="4" t="e">
        <f>#REF!</f>
        <v>#REF!</v>
      </c>
      <c r="AD380" s="4" t="e">
        <f>#REF!</f>
        <v>#REF!</v>
      </c>
      <c r="AE380" s="5" t="e">
        <f t="shared" si="26"/>
        <v>#VALUE!</v>
      </c>
      <c r="AF380" s="4" t="e">
        <f t="shared" si="27"/>
        <v>#REF!</v>
      </c>
      <c r="AG380" s="4" t="e">
        <f t="shared" si="28"/>
        <v>#REF!</v>
      </c>
      <c r="AH380" s="5" t="e">
        <f t="shared" si="29"/>
        <v>#VALUE!</v>
      </c>
      <c r="AI380" s="6" t="e">
        <f>RemarksSecond(D380:W380,Details!AQ379:AZ379,#REF!,AH380,$D$5:$W$5)</f>
        <v>#VALUE!</v>
      </c>
    </row>
    <row r="381" spans="1:35" ht="15" customHeight="1" x14ac:dyDescent="0.35">
      <c r="A381" s="1">
        <v>374</v>
      </c>
      <c r="B381" s="3" t="str">
        <f>PROPER(Details!B381)</f>
        <v/>
      </c>
      <c r="C381" s="3" t="str">
        <f>T(Details!C381)</f>
        <v/>
      </c>
      <c r="D381" s="18"/>
      <c r="E381" s="18"/>
      <c r="F381" s="18"/>
      <c r="G381" s="18"/>
      <c r="H381" s="18"/>
      <c r="I381" s="18"/>
      <c r="J381" s="18"/>
      <c r="K381" s="18"/>
      <c r="L381" s="18"/>
      <c r="M381" s="18"/>
      <c r="N381" s="18"/>
      <c r="O381" s="18"/>
      <c r="P381" s="18"/>
      <c r="Q381" s="18"/>
      <c r="R381" s="18"/>
      <c r="S381" s="18"/>
      <c r="T381" s="18"/>
      <c r="U381" s="18"/>
      <c r="V381" s="18"/>
      <c r="W381" s="18"/>
      <c r="X381" s="2" t="str">
        <f>AllCurCo(Details!AQ381:AZ381)</f>
        <v/>
      </c>
      <c r="Y381" s="4">
        <f>SUM(SumTCL(D381:W381,$D$7:$W$7),Details!BB381)</f>
        <v>0</v>
      </c>
      <c r="Z381" s="4">
        <f>SUM(CurrGP(D381:W381,$D$7:$W$7),Details!BC381)</f>
        <v>0</v>
      </c>
      <c r="AA381" s="5">
        <f t="shared" si="25"/>
        <v>0</v>
      </c>
      <c r="AB381" s="4" t="str">
        <f>SRTSECOND(D381:W381,Details!AQ380:AZ380)</f>
        <v/>
      </c>
      <c r="AC381" s="4" t="e">
        <f>#REF!</f>
        <v>#REF!</v>
      </c>
      <c r="AD381" s="4" t="e">
        <f>#REF!</f>
        <v>#REF!</v>
      </c>
      <c r="AE381" s="5" t="e">
        <f t="shared" si="26"/>
        <v>#VALUE!</v>
      </c>
      <c r="AF381" s="4" t="e">
        <f t="shared" si="27"/>
        <v>#REF!</v>
      </c>
      <c r="AG381" s="4" t="e">
        <f t="shared" si="28"/>
        <v>#REF!</v>
      </c>
      <c r="AH381" s="5" t="e">
        <f t="shared" si="29"/>
        <v>#VALUE!</v>
      </c>
      <c r="AI381" s="6" t="e">
        <f>RemarksSecond(D381:W381,Details!AQ380:AZ380,#REF!,AH381,$D$5:$W$5)</f>
        <v>#VALUE!</v>
      </c>
    </row>
    <row r="382" spans="1:35" ht="15" customHeight="1" x14ac:dyDescent="0.35">
      <c r="A382" s="1">
        <v>375</v>
      </c>
      <c r="B382" s="3" t="str">
        <f>PROPER(Details!B382)</f>
        <v/>
      </c>
      <c r="C382" s="3" t="str">
        <f>T(Details!C382)</f>
        <v/>
      </c>
      <c r="D382" s="18"/>
      <c r="E382" s="18"/>
      <c r="F382" s="18"/>
      <c r="G382" s="18"/>
      <c r="H382" s="18"/>
      <c r="I382" s="18"/>
      <c r="J382" s="18"/>
      <c r="K382" s="18"/>
      <c r="L382" s="18"/>
      <c r="M382" s="18"/>
      <c r="N382" s="18"/>
      <c r="O382" s="18"/>
      <c r="P382" s="18"/>
      <c r="Q382" s="18"/>
      <c r="R382" s="18"/>
      <c r="S382" s="18"/>
      <c r="T382" s="18"/>
      <c r="U382" s="18"/>
      <c r="V382" s="18"/>
      <c r="W382" s="18"/>
      <c r="X382" s="2" t="str">
        <f>AllCurCo(Details!AQ382:AZ382)</f>
        <v/>
      </c>
      <c r="Y382" s="4">
        <f>SUM(SumTCL(D382:W382,$D$7:$W$7),Details!BB382)</f>
        <v>0</v>
      </c>
      <c r="Z382" s="4">
        <f>SUM(CurrGP(D382:W382,$D$7:$W$7),Details!BC382)</f>
        <v>0</v>
      </c>
      <c r="AA382" s="5">
        <f t="shared" si="25"/>
        <v>0</v>
      </c>
      <c r="AB382" s="4" t="str">
        <f>SRTSECOND(D382:W382,Details!AQ381:AZ381)</f>
        <v/>
      </c>
      <c r="AC382" s="4" t="e">
        <f>#REF!</f>
        <v>#REF!</v>
      </c>
      <c r="AD382" s="4" t="e">
        <f>#REF!</f>
        <v>#REF!</v>
      </c>
      <c r="AE382" s="5" t="e">
        <f t="shared" si="26"/>
        <v>#VALUE!</v>
      </c>
      <c r="AF382" s="4" t="e">
        <f t="shared" si="27"/>
        <v>#REF!</v>
      </c>
      <c r="AG382" s="4" t="e">
        <f t="shared" si="28"/>
        <v>#REF!</v>
      </c>
      <c r="AH382" s="5" t="e">
        <f t="shared" si="29"/>
        <v>#VALUE!</v>
      </c>
      <c r="AI382" s="6" t="e">
        <f>RemarksSecond(D382:W382,Details!AQ381:AZ381,#REF!,AH382,$D$5:$W$5)</f>
        <v>#VALUE!</v>
      </c>
    </row>
    <row r="383" spans="1:35" ht="15" customHeight="1" x14ac:dyDescent="0.35">
      <c r="A383" s="1">
        <v>376</v>
      </c>
      <c r="B383" s="3" t="str">
        <f>PROPER(Details!B383)</f>
        <v/>
      </c>
      <c r="C383" s="3" t="str">
        <f>T(Details!C383)</f>
        <v/>
      </c>
      <c r="D383" s="18"/>
      <c r="E383" s="18"/>
      <c r="F383" s="18"/>
      <c r="G383" s="18"/>
      <c r="H383" s="18"/>
      <c r="I383" s="18"/>
      <c r="J383" s="18"/>
      <c r="K383" s="18"/>
      <c r="L383" s="18"/>
      <c r="M383" s="18"/>
      <c r="N383" s="18"/>
      <c r="O383" s="18"/>
      <c r="P383" s="18"/>
      <c r="Q383" s="18"/>
      <c r="R383" s="18"/>
      <c r="S383" s="18"/>
      <c r="T383" s="18"/>
      <c r="U383" s="18"/>
      <c r="V383" s="18"/>
      <c r="W383" s="18"/>
      <c r="X383" s="2" t="str">
        <f>AllCurCo(Details!AQ383:AZ383)</f>
        <v/>
      </c>
      <c r="Y383" s="4">
        <f>SUM(SumTCL(D383:W383,$D$7:$W$7),Details!BB383)</f>
        <v>0</v>
      </c>
      <c r="Z383" s="4">
        <f>SUM(CurrGP(D383:W383,$D$7:$W$7),Details!BC383)</f>
        <v>0</v>
      </c>
      <c r="AA383" s="5">
        <f t="shared" si="25"/>
        <v>0</v>
      </c>
      <c r="AB383" s="4" t="str">
        <f>SRTSECOND(D383:W383,Details!AQ382:AZ382)</f>
        <v/>
      </c>
      <c r="AC383" s="4" t="e">
        <f>#REF!</f>
        <v>#REF!</v>
      </c>
      <c r="AD383" s="4" t="e">
        <f>#REF!</f>
        <v>#REF!</v>
      </c>
      <c r="AE383" s="5" t="e">
        <f t="shared" si="26"/>
        <v>#VALUE!</v>
      </c>
      <c r="AF383" s="4" t="e">
        <f t="shared" si="27"/>
        <v>#REF!</v>
      </c>
      <c r="AG383" s="4" t="e">
        <f t="shared" si="28"/>
        <v>#REF!</v>
      </c>
      <c r="AH383" s="5" t="e">
        <f t="shared" si="29"/>
        <v>#VALUE!</v>
      </c>
      <c r="AI383" s="6" t="e">
        <f>RemarksSecond(D383:W383,Details!AQ382:AZ382,#REF!,AH383,$D$5:$W$5)</f>
        <v>#VALUE!</v>
      </c>
    </row>
    <row r="384" spans="1:35" ht="15" customHeight="1" x14ac:dyDescent="0.35">
      <c r="A384" s="1">
        <v>377</v>
      </c>
      <c r="B384" s="3" t="str">
        <f>PROPER(Details!B384)</f>
        <v/>
      </c>
      <c r="C384" s="3" t="str">
        <f>T(Details!C384)</f>
        <v/>
      </c>
      <c r="D384" s="18"/>
      <c r="E384" s="18"/>
      <c r="F384" s="18"/>
      <c r="G384" s="18"/>
      <c r="H384" s="18"/>
      <c r="I384" s="18"/>
      <c r="J384" s="18"/>
      <c r="K384" s="18"/>
      <c r="L384" s="18"/>
      <c r="M384" s="18"/>
      <c r="N384" s="18"/>
      <c r="O384" s="18"/>
      <c r="P384" s="18"/>
      <c r="Q384" s="18"/>
      <c r="R384" s="18"/>
      <c r="S384" s="18"/>
      <c r="T384" s="18"/>
      <c r="U384" s="18"/>
      <c r="V384" s="18"/>
      <c r="W384" s="18"/>
      <c r="X384" s="2" t="str">
        <f>AllCurCo(Details!AQ384:AZ384)</f>
        <v/>
      </c>
      <c r="Y384" s="4">
        <f>SUM(SumTCL(D384:W384,$D$7:$W$7),Details!BB384)</f>
        <v>0</v>
      </c>
      <c r="Z384" s="4">
        <f>SUM(CurrGP(D384:W384,$D$7:$W$7),Details!BC384)</f>
        <v>0</v>
      </c>
      <c r="AA384" s="5">
        <f t="shared" si="25"/>
        <v>0</v>
      </c>
      <c r="AB384" s="4" t="str">
        <f>SRTSECOND(D384:W384,Details!AQ383:AZ383)</f>
        <v/>
      </c>
      <c r="AC384" s="4" t="e">
        <f>#REF!</f>
        <v>#REF!</v>
      </c>
      <c r="AD384" s="4" t="e">
        <f>#REF!</f>
        <v>#REF!</v>
      </c>
      <c r="AE384" s="5" t="e">
        <f t="shared" si="26"/>
        <v>#VALUE!</v>
      </c>
      <c r="AF384" s="4" t="e">
        <f t="shared" si="27"/>
        <v>#REF!</v>
      </c>
      <c r="AG384" s="4" t="e">
        <f t="shared" si="28"/>
        <v>#REF!</v>
      </c>
      <c r="AH384" s="5" t="e">
        <f t="shared" si="29"/>
        <v>#VALUE!</v>
      </c>
      <c r="AI384" s="6" t="e">
        <f>RemarksSecond(D384:W384,Details!AQ383:AZ383,#REF!,AH384,$D$5:$W$5)</f>
        <v>#VALUE!</v>
      </c>
    </row>
    <row r="385" spans="1:35" ht="15" customHeight="1" x14ac:dyDescent="0.35">
      <c r="A385" s="1">
        <v>378</v>
      </c>
      <c r="B385" s="3" t="str">
        <f>PROPER(Details!B385)</f>
        <v/>
      </c>
      <c r="C385" s="3" t="str">
        <f>T(Details!C385)</f>
        <v/>
      </c>
      <c r="D385" s="18"/>
      <c r="E385" s="18"/>
      <c r="F385" s="18"/>
      <c r="G385" s="18"/>
      <c r="H385" s="18"/>
      <c r="I385" s="18"/>
      <c r="J385" s="18"/>
      <c r="K385" s="18"/>
      <c r="L385" s="18"/>
      <c r="M385" s="18"/>
      <c r="N385" s="18"/>
      <c r="O385" s="18"/>
      <c r="P385" s="18"/>
      <c r="Q385" s="18"/>
      <c r="R385" s="18"/>
      <c r="S385" s="18"/>
      <c r="T385" s="18"/>
      <c r="U385" s="18"/>
      <c r="V385" s="18"/>
      <c r="W385" s="18"/>
      <c r="X385" s="2" t="str">
        <f>AllCurCo(Details!AQ385:AZ385)</f>
        <v/>
      </c>
      <c r="Y385" s="4">
        <f>SUM(SumTCL(D385:W385,$D$7:$W$7),Details!BB385)</f>
        <v>0</v>
      </c>
      <c r="Z385" s="4">
        <f>SUM(CurrGP(D385:W385,$D$7:$W$7),Details!BC385)</f>
        <v>0</v>
      </c>
      <c r="AA385" s="5">
        <f t="shared" si="25"/>
        <v>0</v>
      </c>
      <c r="AB385" s="4" t="str">
        <f>SRTSECOND(D385:W385,Details!AQ384:AZ384)</f>
        <v/>
      </c>
      <c r="AC385" s="4" t="e">
        <f>#REF!</f>
        <v>#REF!</v>
      </c>
      <c r="AD385" s="4" t="e">
        <f>#REF!</f>
        <v>#REF!</v>
      </c>
      <c r="AE385" s="5" t="e">
        <f t="shared" si="26"/>
        <v>#VALUE!</v>
      </c>
      <c r="AF385" s="4" t="e">
        <f t="shared" si="27"/>
        <v>#REF!</v>
      </c>
      <c r="AG385" s="4" t="e">
        <f t="shared" si="28"/>
        <v>#REF!</v>
      </c>
      <c r="AH385" s="5" t="e">
        <f t="shared" si="29"/>
        <v>#VALUE!</v>
      </c>
      <c r="AI385" s="6" t="e">
        <f>RemarksSecond(D385:W385,Details!AQ384:AZ384,#REF!,AH385,$D$5:$W$5)</f>
        <v>#VALUE!</v>
      </c>
    </row>
    <row r="386" spans="1:35" ht="15" customHeight="1" x14ac:dyDescent="0.35">
      <c r="A386" s="1">
        <v>379</v>
      </c>
      <c r="B386" s="3" t="str">
        <f>PROPER(Details!B386)</f>
        <v/>
      </c>
      <c r="C386" s="3" t="str">
        <f>T(Details!C386)</f>
        <v/>
      </c>
      <c r="D386" s="18"/>
      <c r="E386" s="18"/>
      <c r="F386" s="18"/>
      <c r="G386" s="18"/>
      <c r="H386" s="18"/>
      <c r="I386" s="18"/>
      <c r="J386" s="18"/>
      <c r="K386" s="18"/>
      <c r="L386" s="18"/>
      <c r="M386" s="18"/>
      <c r="N386" s="18"/>
      <c r="O386" s="18"/>
      <c r="P386" s="18"/>
      <c r="Q386" s="18"/>
      <c r="R386" s="18"/>
      <c r="S386" s="18"/>
      <c r="T386" s="18"/>
      <c r="U386" s="18"/>
      <c r="V386" s="18"/>
      <c r="W386" s="18"/>
      <c r="X386" s="2" t="str">
        <f>AllCurCo(Details!AQ386:AZ386)</f>
        <v/>
      </c>
      <c r="Y386" s="4">
        <f>SUM(SumTCL(D386:W386,$D$7:$W$7),Details!BB386)</f>
        <v>0</v>
      </c>
      <c r="Z386" s="4">
        <f>SUM(CurrGP(D386:W386,$D$7:$W$7),Details!BC386)</f>
        <v>0</v>
      </c>
      <c r="AA386" s="5">
        <f t="shared" si="25"/>
        <v>0</v>
      </c>
      <c r="AB386" s="4" t="str">
        <f>SRTSECOND(D386:W386,Details!AQ385:AZ385)</f>
        <v/>
      </c>
      <c r="AC386" s="4" t="e">
        <f>#REF!</f>
        <v>#REF!</v>
      </c>
      <c r="AD386" s="4" t="e">
        <f>#REF!</f>
        <v>#REF!</v>
      </c>
      <c r="AE386" s="5" t="e">
        <f t="shared" si="26"/>
        <v>#VALUE!</v>
      </c>
      <c r="AF386" s="4" t="e">
        <f t="shared" si="27"/>
        <v>#REF!</v>
      </c>
      <c r="AG386" s="4" t="e">
        <f t="shared" si="28"/>
        <v>#REF!</v>
      </c>
      <c r="AH386" s="5" t="e">
        <f t="shared" si="29"/>
        <v>#VALUE!</v>
      </c>
      <c r="AI386" s="6" t="e">
        <f>RemarksSecond(D386:W386,Details!AQ385:AZ385,#REF!,AH386,$D$5:$W$5)</f>
        <v>#VALUE!</v>
      </c>
    </row>
    <row r="387" spans="1:35" ht="15" customHeight="1" x14ac:dyDescent="0.35">
      <c r="A387" s="1">
        <v>380</v>
      </c>
      <c r="B387" s="3" t="str">
        <f>PROPER(Details!B387)</f>
        <v/>
      </c>
      <c r="C387" s="3" t="str">
        <f>T(Details!C387)</f>
        <v/>
      </c>
      <c r="D387" s="18"/>
      <c r="E387" s="18"/>
      <c r="F387" s="18"/>
      <c r="G387" s="18"/>
      <c r="H387" s="18"/>
      <c r="I387" s="18"/>
      <c r="J387" s="18"/>
      <c r="K387" s="18"/>
      <c r="L387" s="18"/>
      <c r="M387" s="18"/>
      <c r="N387" s="18"/>
      <c r="O387" s="18"/>
      <c r="P387" s="18"/>
      <c r="Q387" s="18"/>
      <c r="R387" s="18"/>
      <c r="S387" s="18"/>
      <c r="T387" s="18"/>
      <c r="U387" s="18"/>
      <c r="V387" s="18"/>
      <c r="W387" s="18"/>
      <c r="X387" s="2" t="str">
        <f>AllCurCo(Details!AQ387:AZ387)</f>
        <v/>
      </c>
      <c r="Y387" s="4">
        <f>SUM(SumTCL(D387:W387,$D$7:$W$7),Details!BB387)</f>
        <v>0</v>
      </c>
      <c r="Z387" s="4">
        <f>SUM(CurrGP(D387:W387,$D$7:$W$7),Details!BC387)</f>
        <v>0</v>
      </c>
      <c r="AA387" s="5">
        <f t="shared" si="25"/>
        <v>0</v>
      </c>
      <c r="AB387" s="4" t="str">
        <f>SRTSECOND(D387:W387,Details!AQ386:AZ386)</f>
        <v/>
      </c>
      <c r="AC387" s="4" t="e">
        <f>#REF!</f>
        <v>#REF!</v>
      </c>
      <c r="AD387" s="4" t="e">
        <f>#REF!</f>
        <v>#REF!</v>
      </c>
      <c r="AE387" s="5" t="e">
        <f t="shared" si="26"/>
        <v>#VALUE!</v>
      </c>
      <c r="AF387" s="4" t="e">
        <f t="shared" si="27"/>
        <v>#REF!</v>
      </c>
      <c r="AG387" s="4" t="e">
        <f t="shared" si="28"/>
        <v>#REF!</v>
      </c>
      <c r="AH387" s="5" t="e">
        <f t="shared" si="29"/>
        <v>#VALUE!</v>
      </c>
      <c r="AI387" s="6" t="e">
        <f>RemarksSecond(D387:W387,Details!AQ386:AZ386,#REF!,AH387,$D$5:$W$5)</f>
        <v>#VALUE!</v>
      </c>
    </row>
    <row r="388" spans="1:35" ht="15" customHeight="1" x14ac:dyDescent="0.35">
      <c r="A388" s="1">
        <v>381</v>
      </c>
      <c r="B388" s="3" t="str">
        <f>PROPER(Details!B388)</f>
        <v/>
      </c>
      <c r="C388" s="3" t="str">
        <f>T(Details!C388)</f>
        <v/>
      </c>
      <c r="D388" s="18"/>
      <c r="E388" s="18"/>
      <c r="F388" s="18"/>
      <c r="G388" s="18"/>
      <c r="H388" s="18"/>
      <c r="I388" s="18"/>
      <c r="J388" s="18"/>
      <c r="K388" s="18"/>
      <c r="L388" s="18"/>
      <c r="M388" s="18"/>
      <c r="N388" s="18"/>
      <c r="O388" s="18"/>
      <c r="P388" s="18"/>
      <c r="Q388" s="18"/>
      <c r="R388" s="18"/>
      <c r="S388" s="18"/>
      <c r="T388" s="18"/>
      <c r="U388" s="18"/>
      <c r="V388" s="18"/>
      <c r="W388" s="18"/>
      <c r="X388" s="2" t="str">
        <f>AllCurCo(Details!AQ388:AZ388)</f>
        <v/>
      </c>
      <c r="Y388" s="4">
        <f>SUM(SumTCL(D388:W388,$D$7:$W$7),Details!BB388)</f>
        <v>0</v>
      </c>
      <c r="Z388" s="4">
        <f>SUM(CurrGP(D388:W388,$D$7:$W$7),Details!BC388)</f>
        <v>0</v>
      </c>
      <c r="AA388" s="5">
        <f t="shared" si="25"/>
        <v>0</v>
      </c>
      <c r="AB388" s="4" t="str">
        <f>SRTSECOND(D388:W388,Details!AQ387:AZ387)</f>
        <v/>
      </c>
      <c r="AC388" s="4" t="e">
        <f>#REF!</f>
        <v>#REF!</v>
      </c>
      <c r="AD388" s="4" t="e">
        <f>#REF!</f>
        <v>#REF!</v>
      </c>
      <c r="AE388" s="5" t="e">
        <f t="shared" si="26"/>
        <v>#VALUE!</v>
      </c>
      <c r="AF388" s="4" t="e">
        <f t="shared" si="27"/>
        <v>#REF!</v>
      </c>
      <c r="AG388" s="4" t="e">
        <f t="shared" si="28"/>
        <v>#REF!</v>
      </c>
      <c r="AH388" s="5" t="e">
        <f t="shared" si="29"/>
        <v>#VALUE!</v>
      </c>
      <c r="AI388" s="6" t="e">
        <f>RemarksSecond(D388:W388,Details!AQ387:AZ387,#REF!,AH388,$D$5:$W$5)</f>
        <v>#VALUE!</v>
      </c>
    </row>
    <row r="389" spans="1:35" ht="15" customHeight="1" x14ac:dyDescent="0.35">
      <c r="A389" s="1">
        <v>382</v>
      </c>
      <c r="B389" s="3" t="str">
        <f>PROPER(Details!B389)</f>
        <v/>
      </c>
      <c r="C389" s="3" t="str">
        <f>T(Details!C389)</f>
        <v/>
      </c>
      <c r="D389" s="18"/>
      <c r="E389" s="18"/>
      <c r="F389" s="18"/>
      <c r="G389" s="18"/>
      <c r="H389" s="18"/>
      <c r="I389" s="18"/>
      <c r="J389" s="18"/>
      <c r="K389" s="18"/>
      <c r="L389" s="18"/>
      <c r="M389" s="18"/>
      <c r="N389" s="18"/>
      <c r="O389" s="18"/>
      <c r="P389" s="18"/>
      <c r="Q389" s="18"/>
      <c r="R389" s="18"/>
      <c r="S389" s="18"/>
      <c r="T389" s="18"/>
      <c r="U389" s="18"/>
      <c r="V389" s="18"/>
      <c r="W389" s="18"/>
      <c r="X389" s="2" t="str">
        <f>AllCurCo(Details!AQ389:AZ389)</f>
        <v/>
      </c>
      <c r="Y389" s="4">
        <f>SUM(SumTCL(D389:W389,$D$7:$W$7),Details!BB389)</f>
        <v>0</v>
      </c>
      <c r="Z389" s="4">
        <f>SUM(CurrGP(D389:W389,$D$7:$W$7),Details!BC389)</f>
        <v>0</v>
      </c>
      <c r="AA389" s="5">
        <f t="shared" si="25"/>
        <v>0</v>
      </c>
      <c r="AB389" s="4" t="str">
        <f>SRTSECOND(D389:W389,Details!AQ388:AZ388)</f>
        <v/>
      </c>
      <c r="AC389" s="4" t="e">
        <f>#REF!</f>
        <v>#REF!</v>
      </c>
      <c r="AD389" s="4" t="e">
        <f>#REF!</f>
        <v>#REF!</v>
      </c>
      <c r="AE389" s="5" t="e">
        <f t="shared" si="26"/>
        <v>#VALUE!</v>
      </c>
      <c r="AF389" s="4" t="e">
        <f t="shared" si="27"/>
        <v>#REF!</v>
      </c>
      <c r="AG389" s="4" t="e">
        <f t="shared" si="28"/>
        <v>#REF!</v>
      </c>
      <c r="AH389" s="5" t="e">
        <f t="shared" si="29"/>
        <v>#VALUE!</v>
      </c>
      <c r="AI389" s="6" t="e">
        <f>RemarksSecond(D389:W389,Details!AQ388:AZ388,#REF!,AH389,$D$5:$W$5)</f>
        <v>#VALUE!</v>
      </c>
    </row>
    <row r="390" spans="1:35" ht="15" customHeight="1" x14ac:dyDescent="0.35">
      <c r="A390" s="1">
        <v>383</v>
      </c>
      <c r="B390" s="3" t="str">
        <f>PROPER(Details!B390)</f>
        <v/>
      </c>
      <c r="C390" s="3" t="str">
        <f>T(Details!C390)</f>
        <v/>
      </c>
      <c r="D390" s="18"/>
      <c r="E390" s="18"/>
      <c r="F390" s="18"/>
      <c r="G390" s="18"/>
      <c r="H390" s="18"/>
      <c r="I390" s="18"/>
      <c r="J390" s="18"/>
      <c r="K390" s="18"/>
      <c r="L390" s="18"/>
      <c r="M390" s="18"/>
      <c r="N390" s="18"/>
      <c r="O390" s="18"/>
      <c r="P390" s="18"/>
      <c r="Q390" s="18"/>
      <c r="R390" s="18"/>
      <c r="S390" s="18"/>
      <c r="T390" s="18"/>
      <c r="U390" s="18"/>
      <c r="V390" s="18"/>
      <c r="W390" s="18"/>
      <c r="X390" s="2" t="str">
        <f>AllCurCo(Details!AQ390:AZ390)</f>
        <v/>
      </c>
      <c r="Y390" s="4">
        <f>SUM(SumTCL(D390:W390,$D$7:$W$7),Details!BB390)</f>
        <v>0</v>
      </c>
      <c r="Z390" s="4">
        <f>SUM(CurrGP(D390:W390,$D$7:$W$7),Details!BC390)</f>
        <v>0</v>
      </c>
      <c r="AA390" s="5">
        <f t="shared" si="25"/>
        <v>0</v>
      </c>
      <c r="AB390" s="4" t="str">
        <f>SRTSECOND(D390:W390,Details!AQ389:AZ389)</f>
        <v/>
      </c>
      <c r="AC390" s="4" t="e">
        <f>#REF!</f>
        <v>#REF!</v>
      </c>
      <c r="AD390" s="4" t="e">
        <f>#REF!</f>
        <v>#REF!</v>
      </c>
      <c r="AE390" s="5" t="e">
        <f t="shared" si="26"/>
        <v>#VALUE!</v>
      </c>
      <c r="AF390" s="4" t="e">
        <f t="shared" si="27"/>
        <v>#REF!</v>
      </c>
      <c r="AG390" s="4" t="e">
        <f t="shared" si="28"/>
        <v>#REF!</v>
      </c>
      <c r="AH390" s="5" t="e">
        <f t="shared" si="29"/>
        <v>#VALUE!</v>
      </c>
      <c r="AI390" s="6" t="e">
        <f>RemarksSecond(D390:W390,Details!AQ389:AZ389,#REF!,AH390,$D$5:$W$5)</f>
        <v>#VALUE!</v>
      </c>
    </row>
    <row r="391" spans="1:35" ht="15" customHeight="1" x14ac:dyDescent="0.35">
      <c r="A391" s="1">
        <v>384</v>
      </c>
      <c r="B391" s="3" t="str">
        <f>PROPER(Details!B391)</f>
        <v/>
      </c>
      <c r="C391" s="3" t="str">
        <f>T(Details!C391)</f>
        <v/>
      </c>
      <c r="D391" s="18"/>
      <c r="E391" s="18"/>
      <c r="F391" s="18"/>
      <c r="G391" s="18"/>
      <c r="H391" s="18"/>
      <c r="I391" s="18"/>
      <c r="J391" s="18"/>
      <c r="K391" s="18"/>
      <c r="L391" s="18"/>
      <c r="M391" s="18"/>
      <c r="N391" s="18"/>
      <c r="O391" s="18"/>
      <c r="P391" s="18"/>
      <c r="Q391" s="18"/>
      <c r="R391" s="18"/>
      <c r="S391" s="18"/>
      <c r="T391" s="18"/>
      <c r="U391" s="18"/>
      <c r="V391" s="18"/>
      <c r="W391" s="18"/>
      <c r="X391" s="2" t="str">
        <f>AllCurCo(Details!AQ391:AZ391)</f>
        <v/>
      </c>
      <c r="Y391" s="4">
        <f>SUM(SumTCL(D391:W391,$D$7:$W$7),Details!BB391)</f>
        <v>0</v>
      </c>
      <c r="Z391" s="4">
        <f>SUM(CurrGP(D391:W391,$D$7:$W$7),Details!BC391)</f>
        <v>0</v>
      </c>
      <c r="AA391" s="5">
        <f t="shared" si="25"/>
        <v>0</v>
      </c>
      <c r="AB391" s="4" t="str">
        <f>SRTSECOND(D391:W391,Details!AQ390:AZ390)</f>
        <v/>
      </c>
      <c r="AC391" s="4" t="e">
        <f>#REF!</f>
        <v>#REF!</v>
      </c>
      <c r="AD391" s="4" t="e">
        <f>#REF!</f>
        <v>#REF!</v>
      </c>
      <c r="AE391" s="5" t="e">
        <f t="shared" si="26"/>
        <v>#VALUE!</v>
      </c>
      <c r="AF391" s="4" t="e">
        <f t="shared" si="27"/>
        <v>#REF!</v>
      </c>
      <c r="AG391" s="4" t="e">
        <f t="shared" si="28"/>
        <v>#REF!</v>
      </c>
      <c r="AH391" s="5" t="e">
        <f t="shared" si="29"/>
        <v>#VALUE!</v>
      </c>
      <c r="AI391" s="6" t="e">
        <f>RemarksSecond(D391:W391,Details!AQ390:AZ390,#REF!,AH391,$D$5:$W$5)</f>
        <v>#VALUE!</v>
      </c>
    </row>
    <row r="392" spans="1:35" ht="15" customHeight="1" x14ac:dyDescent="0.35">
      <c r="A392" s="1">
        <v>385</v>
      </c>
      <c r="B392" s="3" t="str">
        <f>PROPER(Details!B392)</f>
        <v/>
      </c>
      <c r="C392" s="3" t="str">
        <f>T(Details!C392)</f>
        <v/>
      </c>
      <c r="D392" s="18"/>
      <c r="E392" s="18"/>
      <c r="F392" s="18"/>
      <c r="G392" s="18"/>
      <c r="H392" s="18"/>
      <c r="I392" s="18"/>
      <c r="J392" s="18"/>
      <c r="K392" s="18"/>
      <c r="L392" s="18"/>
      <c r="M392" s="18"/>
      <c r="N392" s="18"/>
      <c r="O392" s="18"/>
      <c r="P392" s="18"/>
      <c r="Q392" s="18"/>
      <c r="R392" s="18"/>
      <c r="S392" s="18"/>
      <c r="T392" s="18"/>
      <c r="U392" s="18"/>
      <c r="V392" s="18"/>
      <c r="W392" s="18"/>
      <c r="X392" s="2" t="str">
        <f>AllCurCo(Details!AQ392:AZ392)</f>
        <v/>
      </c>
      <c r="Y392" s="4">
        <f>SUM(SumTCL(D392:W392,$D$7:$W$7),Details!BB392)</f>
        <v>0</v>
      </c>
      <c r="Z392" s="4">
        <f>SUM(CurrGP(D392:W392,$D$7:$W$7),Details!BC392)</f>
        <v>0</v>
      </c>
      <c r="AA392" s="5">
        <f t="shared" si="25"/>
        <v>0</v>
      </c>
      <c r="AB392" s="4" t="str">
        <f>SRTSECOND(D392:W392,Details!AQ391:AZ391)</f>
        <v/>
      </c>
      <c r="AC392" s="4" t="e">
        <f>#REF!</f>
        <v>#REF!</v>
      </c>
      <c r="AD392" s="4" t="e">
        <f>#REF!</f>
        <v>#REF!</v>
      </c>
      <c r="AE392" s="5" t="e">
        <f t="shared" si="26"/>
        <v>#VALUE!</v>
      </c>
      <c r="AF392" s="4" t="e">
        <f t="shared" si="27"/>
        <v>#REF!</v>
      </c>
      <c r="AG392" s="4" t="e">
        <f t="shared" si="28"/>
        <v>#REF!</v>
      </c>
      <c r="AH392" s="5" t="e">
        <f t="shared" si="29"/>
        <v>#VALUE!</v>
      </c>
      <c r="AI392" s="6" t="e">
        <f>RemarksSecond(D392:W392,Details!AQ391:AZ391,#REF!,AH392,$D$5:$W$5)</f>
        <v>#VALUE!</v>
      </c>
    </row>
    <row r="393" spans="1:35" ht="15" customHeight="1" x14ac:dyDescent="0.35">
      <c r="A393" s="1">
        <v>386</v>
      </c>
      <c r="B393" s="3" t="str">
        <f>PROPER(Details!B393)</f>
        <v/>
      </c>
      <c r="C393" s="3" t="str">
        <f>T(Details!C393)</f>
        <v/>
      </c>
      <c r="D393" s="18"/>
      <c r="E393" s="18"/>
      <c r="F393" s="18"/>
      <c r="G393" s="18"/>
      <c r="H393" s="18"/>
      <c r="I393" s="18"/>
      <c r="J393" s="18"/>
      <c r="K393" s="18"/>
      <c r="L393" s="18"/>
      <c r="M393" s="18"/>
      <c r="N393" s="18"/>
      <c r="O393" s="18"/>
      <c r="P393" s="18"/>
      <c r="Q393" s="18"/>
      <c r="R393" s="18"/>
      <c r="S393" s="18"/>
      <c r="T393" s="18"/>
      <c r="U393" s="18"/>
      <c r="V393" s="18"/>
      <c r="W393" s="18"/>
      <c r="X393" s="2" t="str">
        <f>AllCurCo(Details!AQ393:AZ393)</f>
        <v/>
      </c>
      <c r="Y393" s="4">
        <f>SUM(SumTCL(D393:W393,$D$7:$W$7),Details!BB393)</f>
        <v>0</v>
      </c>
      <c r="Z393" s="4">
        <f>SUM(CurrGP(D393:W393,$D$7:$W$7),Details!BC393)</f>
        <v>0</v>
      </c>
      <c r="AA393" s="5">
        <f t="shared" ref="AA393:AA456" si="30">GradePointAve(Z393,Y393)</f>
        <v>0</v>
      </c>
      <c r="AB393" s="4" t="str">
        <f>SRTSECOND(D393:W393,Details!AQ392:AZ392)</f>
        <v/>
      </c>
      <c r="AC393" s="4" t="e">
        <f>#REF!</f>
        <v>#REF!</v>
      </c>
      <c r="AD393" s="4" t="e">
        <f>#REF!</f>
        <v>#REF!</v>
      </c>
      <c r="AE393" s="5" t="e">
        <f t="shared" ref="AE393:AE456" si="31">GradePointAve(AD393,AC393)</f>
        <v>#VALUE!</v>
      </c>
      <c r="AF393" s="4" t="e">
        <f t="shared" ref="AF393:AF456" si="32">SUM(Y393,AC393)</f>
        <v>#REF!</v>
      </c>
      <c r="AG393" s="4" t="e">
        <f t="shared" ref="AG393:AG456" si="33">SUM(Z393,AD393)</f>
        <v>#REF!</v>
      </c>
      <c r="AH393" s="5" t="e">
        <f t="shared" ref="AH393:AH456" si="34">GradePointAve(AG393,AF393)</f>
        <v>#VALUE!</v>
      </c>
      <c r="AI393" s="6" t="e">
        <f>RemarksSecond(D393:W393,Details!AQ392:AZ392,#REF!,AH393,$D$5:$W$5)</f>
        <v>#VALUE!</v>
      </c>
    </row>
    <row r="394" spans="1:35" ht="15" customHeight="1" x14ac:dyDescent="0.35">
      <c r="A394" s="1">
        <v>387</v>
      </c>
      <c r="B394" s="3" t="str">
        <f>PROPER(Details!B394)</f>
        <v/>
      </c>
      <c r="C394" s="3" t="str">
        <f>T(Details!C394)</f>
        <v/>
      </c>
      <c r="D394" s="18"/>
      <c r="E394" s="18"/>
      <c r="F394" s="18"/>
      <c r="G394" s="18"/>
      <c r="H394" s="18"/>
      <c r="I394" s="18"/>
      <c r="J394" s="18"/>
      <c r="K394" s="18"/>
      <c r="L394" s="18"/>
      <c r="M394" s="18"/>
      <c r="N394" s="18"/>
      <c r="O394" s="18"/>
      <c r="P394" s="18"/>
      <c r="Q394" s="18"/>
      <c r="R394" s="18"/>
      <c r="S394" s="18"/>
      <c r="T394" s="18"/>
      <c r="U394" s="18"/>
      <c r="V394" s="18"/>
      <c r="W394" s="18"/>
      <c r="X394" s="2" t="str">
        <f>AllCurCo(Details!AQ394:AZ394)</f>
        <v/>
      </c>
      <c r="Y394" s="4">
        <f>SUM(SumTCL(D394:W394,$D$7:$W$7),Details!BB394)</f>
        <v>0</v>
      </c>
      <c r="Z394" s="4">
        <f>SUM(CurrGP(D394:W394,$D$7:$W$7),Details!BC394)</f>
        <v>0</v>
      </c>
      <c r="AA394" s="5">
        <f t="shared" si="30"/>
        <v>0</v>
      </c>
      <c r="AB394" s="4" t="str">
        <f>SRTSECOND(D394:W394,Details!AQ393:AZ393)</f>
        <v/>
      </c>
      <c r="AC394" s="4" t="e">
        <f>#REF!</f>
        <v>#REF!</v>
      </c>
      <c r="AD394" s="4" t="e">
        <f>#REF!</f>
        <v>#REF!</v>
      </c>
      <c r="AE394" s="5" t="e">
        <f t="shared" si="31"/>
        <v>#VALUE!</v>
      </c>
      <c r="AF394" s="4" t="e">
        <f t="shared" si="32"/>
        <v>#REF!</v>
      </c>
      <c r="AG394" s="4" t="e">
        <f t="shared" si="33"/>
        <v>#REF!</v>
      </c>
      <c r="AH394" s="5" t="e">
        <f t="shared" si="34"/>
        <v>#VALUE!</v>
      </c>
      <c r="AI394" s="6" t="e">
        <f>RemarksSecond(D394:W394,Details!AQ393:AZ393,#REF!,AH394,$D$5:$W$5)</f>
        <v>#VALUE!</v>
      </c>
    </row>
    <row r="395" spans="1:35" ht="15" customHeight="1" x14ac:dyDescent="0.35">
      <c r="A395" s="1">
        <v>388</v>
      </c>
      <c r="B395" s="3" t="str">
        <f>PROPER(Details!B395)</f>
        <v/>
      </c>
      <c r="C395" s="3" t="str">
        <f>T(Details!C395)</f>
        <v/>
      </c>
      <c r="D395" s="18"/>
      <c r="E395" s="18"/>
      <c r="F395" s="18"/>
      <c r="G395" s="18"/>
      <c r="H395" s="18"/>
      <c r="I395" s="18"/>
      <c r="J395" s="18"/>
      <c r="K395" s="18"/>
      <c r="L395" s="18"/>
      <c r="M395" s="18"/>
      <c r="N395" s="18"/>
      <c r="O395" s="18"/>
      <c r="P395" s="18"/>
      <c r="Q395" s="18"/>
      <c r="R395" s="18"/>
      <c r="S395" s="18"/>
      <c r="T395" s="18"/>
      <c r="U395" s="18"/>
      <c r="V395" s="18"/>
      <c r="W395" s="18"/>
      <c r="X395" s="2" t="str">
        <f>AllCurCo(Details!AQ395:AZ395)</f>
        <v/>
      </c>
      <c r="Y395" s="4">
        <f>SUM(SumTCL(D395:W395,$D$7:$W$7),Details!BB395)</f>
        <v>0</v>
      </c>
      <c r="Z395" s="4">
        <f>SUM(CurrGP(D395:W395,$D$7:$W$7),Details!BC395)</f>
        <v>0</v>
      </c>
      <c r="AA395" s="5">
        <f t="shared" si="30"/>
        <v>0</v>
      </c>
      <c r="AB395" s="4" t="str">
        <f>SRTSECOND(D395:W395,Details!AQ394:AZ394)</f>
        <v/>
      </c>
      <c r="AC395" s="4" t="e">
        <f>#REF!</f>
        <v>#REF!</v>
      </c>
      <c r="AD395" s="4" t="e">
        <f>#REF!</f>
        <v>#REF!</v>
      </c>
      <c r="AE395" s="5" t="e">
        <f t="shared" si="31"/>
        <v>#VALUE!</v>
      </c>
      <c r="AF395" s="4" t="e">
        <f t="shared" si="32"/>
        <v>#REF!</v>
      </c>
      <c r="AG395" s="4" t="e">
        <f t="shared" si="33"/>
        <v>#REF!</v>
      </c>
      <c r="AH395" s="5" t="e">
        <f t="shared" si="34"/>
        <v>#VALUE!</v>
      </c>
      <c r="AI395" s="6" t="e">
        <f>RemarksSecond(D395:W395,Details!AQ394:AZ394,#REF!,AH395,$D$5:$W$5)</f>
        <v>#VALUE!</v>
      </c>
    </row>
    <row r="396" spans="1:35" ht="15" customHeight="1" x14ac:dyDescent="0.35">
      <c r="A396" s="1">
        <v>389</v>
      </c>
      <c r="B396" s="3" t="str">
        <f>PROPER(Details!B396)</f>
        <v/>
      </c>
      <c r="C396" s="3" t="str">
        <f>T(Details!C396)</f>
        <v/>
      </c>
      <c r="D396" s="18"/>
      <c r="E396" s="18"/>
      <c r="F396" s="18"/>
      <c r="G396" s="18"/>
      <c r="H396" s="18"/>
      <c r="I396" s="18"/>
      <c r="J396" s="18"/>
      <c r="K396" s="18"/>
      <c r="L396" s="18"/>
      <c r="M396" s="18"/>
      <c r="N396" s="18"/>
      <c r="O396" s="18"/>
      <c r="P396" s="18"/>
      <c r="Q396" s="18"/>
      <c r="R396" s="18"/>
      <c r="S396" s="18"/>
      <c r="T396" s="18"/>
      <c r="U396" s="18"/>
      <c r="V396" s="18"/>
      <c r="W396" s="18"/>
      <c r="X396" s="2" t="str">
        <f>AllCurCo(Details!AQ396:AZ396)</f>
        <v/>
      </c>
      <c r="Y396" s="4">
        <f>SUM(SumTCL(D396:W396,$D$7:$W$7),Details!BB396)</f>
        <v>0</v>
      </c>
      <c r="Z396" s="4">
        <f>SUM(CurrGP(D396:W396,$D$7:$W$7),Details!BC396)</f>
        <v>0</v>
      </c>
      <c r="AA396" s="5">
        <f t="shared" si="30"/>
        <v>0</v>
      </c>
      <c r="AB396" s="4" t="str">
        <f>SRTSECOND(D396:W396,Details!AQ395:AZ395)</f>
        <v/>
      </c>
      <c r="AC396" s="4" t="e">
        <f>#REF!</f>
        <v>#REF!</v>
      </c>
      <c r="AD396" s="4" t="e">
        <f>#REF!</f>
        <v>#REF!</v>
      </c>
      <c r="AE396" s="5" t="e">
        <f t="shared" si="31"/>
        <v>#VALUE!</v>
      </c>
      <c r="AF396" s="4" t="e">
        <f t="shared" si="32"/>
        <v>#REF!</v>
      </c>
      <c r="AG396" s="4" t="e">
        <f t="shared" si="33"/>
        <v>#REF!</v>
      </c>
      <c r="AH396" s="5" t="e">
        <f t="shared" si="34"/>
        <v>#VALUE!</v>
      </c>
      <c r="AI396" s="6" t="e">
        <f>RemarksSecond(D396:W396,Details!AQ395:AZ395,#REF!,AH396,$D$5:$W$5)</f>
        <v>#VALUE!</v>
      </c>
    </row>
    <row r="397" spans="1:35" ht="15" customHeight="1" x14ac:dyDescent="0.35">
      <c r="A397" s="1">
        <v>390</v>
      </c>
      <c r="B397" s="3" t="str">
        <f>PROPER(Details!B397)</f>
        <v/>
      </c>
      <c r="C397" s="3" t="str">
        <f>T(Details!C397)</f>
        <v/>
      </c>
      <c r="D397" s="18"/>
      <c r="E397" s="18"/>
      <c r="F397" s="18"/>
      <c r="G397" s="18"/>
      <c r="H397" s="18"/>
      <c r="I397" s="18"/>
      <c r="J397" s="18"/>
      <c r="K397" s="18"/>
      <c r="L397" s="18"/>
      <c r="M397" s="18"/>
      <c r="N397" s="18"/>
      <c r="O397" s="18"/>
      <c r="P397" s="18"/>
      <c r="Q397" s="18"/>
      <c r="R397" s="18"/>
      <c r="S397" s="18"/>
      <c r="T397" s="18"/>
      <c r="U397" s="18"/>
      <c r="V397" s="18"/>
      <c r="W397" s="18"/>
      <c r="X397" s="2" t="str">
        <f>AllCurCo(Details!AQ397:AZ397)</f>
        <v/>
      </c>
      <c r="Y397" s="4">
        <f>SUM(SumTCL(D397:W397,$D$7:$W$7),Details!BB397)</f>
        <v>0</v>
      </c>
      <c r="Z397" s="4">
        <f>SUM(CurrGP(D397:W397,$D$7:$W$7),Details!BC397)</f>
        <v>0</v>
      </c>
      <c r="AA397" s="5">
        <f t="shared" si="30"/>
        <v>0</v>
      </c>
      <c r="AB397" s="4" t="str">
        <f>SRTSECOND(D397:W397,Details!AQ396:AZ396)</f>
        <v/>
      </c>
      <c r="AC397" s="4" t="e">
        <f>#REF!</f>
        <v>#REF!</v>
      </c>
      <c r="AD397" s="4" t="e">
        <f>#REF!</f>
        <v>#REF!</v>
      </c>
      <c r="AE397" s="5" t="e">
        <f t="shared" si="31"/>
        <v>#VALUE!</v>
      </c>
      <c r="AF397" s="4" t="e">
        <f t="shared" si="32"/>
        <v>#REF!</v>
      </c>
      <c r="AG397" s="4" t="e">
        <f t="shared" si="33"/>
        <v>#REF!</v>
      </c>
      <c r="AH397" s="5" t="e">
        <f t="shared" si="34"/>
        <v>#VALUE!</v>
      </c>
      <c r="AI397" s="6" t="e">
        <f>RemarksSecond(D397:W397,Details!AQ396:AZ396,#REF!,AH397,$D$5:$W$5)</f>
        <v>#VALUE!</v>
      </c>
    </row>
    <row r="398" spans="1:35" ht="15" customHeight="1" x14ac:dyDescent="0.35">
      <c r="A398" s="1">
        <v>391</v>
      </c>
      <c r="B398" s="3" t="str">
        <f>PROPER(Details!B398)</f>
        <v/>
      </c>
      <c r="C398" s="3" t="str">
        <f>T(Details!C398)</f>
        <v/>
      </c>
      <c r="D398" s="18"/>
      <c r="E398" s="18"/>
      <c r="F398" s="18"/>
      <c r="G398" s="18"/>
      <c r="H398" s="18"/>
      <c r="I398" s="18"/>
      <c r="J398" s="18"/>
      <c r="K398" s="18"/>
      <c r="L398" s="18"/>
      <c r="M398" s="18"/>
      <c r="N398" s="18"/>
      <c r="O398" s="18"/>
      <c r="P398" s="18"/>
      <c r="Q398" s="18"/>
      <c r="R398" s="18"/>
      <c r="S398" s="18"/>
      <c r="T398" s="18"/>
      <c r="U398" s="18"/>
      <c r="V398" s="18"/>
      <c r="W398" s="18"/>
      <c r="X398" s="2" t="str">
        <f>AllCurCo(Details!AQ398:AZ398)</f>
        <v/>
      </c>
      <c r="Y398" s="4">
        <f>SUM(SumTCL(D398:W398,$D$7:$W$7),Details!BB398)</f>
        <v>0</v>
      </c>
      <c r="Z398" s="4">
        <f>SUM(CurrGP(D398:W398,$D$7:$W$7),Details!BC398)</f>
        <v>0</v>
      </c>
      <c r="AA398" s="5">
        <f t="shared" si="30"/>
        <v>0</v>
      </c>
      <c r="AB398" s="4" t="str">
        <f>SRTSECOND(D398:W398,Details!AQ397:AZ397)</f>
        <v/>
      </c>
      <c r="AC398" s="4" t="e">
        <f>#REF!</f>
        <v>#REF!</v>
      </c>
      <c r="AD398" s="4" t="e">
        <f>#REF!</f>
        <v>#REF!</v>
      </c>
      <c r="AE398" s="5" t="e">
        <f t="shared" si="31"/>
        <v>#VALUE!</v>
      </c>
      <c r="AF398" s="4" t="e">
        <f t="shared" si="32"/>
        <v>#REF!</v>
      </c>
      <c r="AG398" s="4" t="e">
        <f t="shared" si="33"/>
        <v>#REF!</v>
      </c>
      <c r="AH398" s="5" t="e">
        <f t="shared" si="34"/>
        <v>#VALUE!</v>
      </c>
      <c r="AI398" s="6" t="e">
        <f>RemarksSecond(D398:W398,Details!AQ397:AZ397,#REF!,AH398,$D$5:$W$5)</f>
        <v>#VALUE!</v>
      </c>
    </row>
    <row r="399" spans="1:35" ht="15" customHeight="1" x14ac:dyDescent="0.35">
      <c r="A399" s="1">
        <v>392</v>
      </c>
      <c r="B399" s="3" t="str">
        <f>PROPER(Details!B399)</f>
        <v/>
      </c>
      <c r="C399" s="3" t="str">
        <f>T(Details!C399)</f>
        <v/>
      </c>
      <c r="D399" s="18"/>
      <c r="E399" s="18"/>
      <c r="F399" s="18"/>
      <c r="G399" s="18"/>
      <c r="H399" s="18"/>
      <c r="I399" s="18"/>
      <c r="J399" s="18"/>
      <c r="K399" s="18"/>
      <c r="L399" s="18"/>
      <c r="M399" s="18"/>
      <c r="N399" s="18"/>
      <c r="O399" s="18"/>
      <c r="P399" s="18"/>
      <c r="Q399" s="18"/>
      <c r="R399" s="18"/>
      <c r="S399" s="18"/>
      <c r="T399" s="18"/>
      <c r="U399" s="18"/>
      <c r="V399" s="18"/>
      <c r="W399" s="18"/>
      <c r="X399" s="2" t="str">
        <f>AllCurCo(Details!AQ399:AZ399)</f>
        <v/>
      </c>
      <c r="Y399" s="4">
        <f>SUM(SumTCL(D399:W399,$D$7:$W$7),Details!BB399)</f>
        <v>0</v>
      </c>
      <c r="Z399" s="4">
        <f>SUM(CurrGP(D399:W399,$D$7:$W$7),Details!BC399)</f>
        <v>0</v>
      </c>
      <c r="AA399" s="5">
        <f t="shared" si="30"/>
        <v>0</v>
      </c>
      <c r="AB399" s="4" t="str">
        <f>SRTSECOND(D399:W399,Details!AQ398:AZ398)</f>
        <v/>
      </c>
      <c r="AC399" s="4" t="e">
        <f>#REF!</f>
        <v>#REF!</v>
      </c>
      <c r="AD399" s="4" t="e">
        <f>#REF!</f>
        <v>#REF!</v>
      </c>
      <c r="AE399" s="5" t="e">
        <f t="shared" si="31"/>
        <v>#VALUE!</v>
      </c>
      <c r="AF399" s="4" t="e">
        <f t="shared" si="32"/>
        <v>#REF!</v>
      </c>
      <c r="AG399" s="4" t="e">
        <f t="shared" si="33"/>
        <v>#REF!</v>
      </c>
      <c r="AH399" s="5" t="e">
        <f t="shared" si="34"/>
        <v>#VALUE!</v>
      </c>
      <c r="AI399" s="6" t="e">
        <f>RemarksSecond(D399:W399,Details!AQ398:AZ398,#REF!,AH399,$D$5:$W$5)</f>
        <v>#VALUE!</v>
      </c>
    </row>
    <row r="400" spans="1:35" ht="15" customHeight="1" x14ac:dyDescent="0.35">
      <c r="A400" s="1">
        <v>393</v>
      </c>
      <c r="B400" s="3" t="str">
        <f>PROPER(Details!B400)</f>
        <v/>
      </c>
      <c r="C400" s="3" t="str">
        <f>T(Details!C400)</f>
        <v/>
      </c>
      <c r="D400" s="18"/>
      <c r="E400" s="18"/>
      <c r="F400" s="18"/>
      <c r="G400" s="18"/>
      <c r="H400" s="18"/>
      <c r="I400" s="18"/>
      <c r="J400" s="18"/>
      <c r="K400" s="18"/>
      <c r="L400" s="18"/>
      <c r="M400" s="18"/>
      <c r="N400" s="18"/>
      <c r="O400" s="18"/>
      <c r="P400" s="18"/>
      <c r="Q400" s="18"/>
      <c r="R400" s="18"/>
      <c r="S400" s="18"/>
      <c r="T400" s="18"/>
      <c r="U400" s="18"/>
      <c r="V400" s="18"/>
      <c r="W400" s="18"/>
      <c r="X400" s="2" t="str">
        <f>AllCurCo(Details!AQ400:AZ400)</f>
        <v/>
      </c>
      <c r="Y400" s="4">
        <f>SUM(SumTCL(D400:W400,$D$7:$W$7),Details!BB400)</f>
        <v>0</v>
      </c>
      <c r="Z400" s="4">
        <f>SUM(CurrGP(D400:W400,$D$7:$W$7),Details!BC400)</f>
        <v>0</v>
      </c>
      <c r="AA400" s="5">
        <f t="shared" si="30"/>
        <v>0</v>
      </c>
      <c r="AB400" s="4" t="str">
        <f>SRTSECOND(D400:W400,Details!AQ399:AZ399)</f>
        <v/>
      </c>
      <c r="AC400" s="4" t="e">
        <f>#REF!</f>
        <v>#REF!</v>
      </c>
      <c r="AD400" s="4" t="e">
        <f>#REF!</f>
        <v>#REF!</v>
      </c>
      <c r="AE400" s="5" t="e">
        <f t="shared" si="31"/>
        <v>#VALUE!</v>
      </c>
      <c r="AF400" s="4" t="e">
        <f t="shared" si="32"/>
        <v>#REF!</v>
      </c>
      <c r="AG400" s="4" t="e">
        <f t="shared" si="33"/>
        <v>#REF!</v>
      </c>
      <c r="AH400" s="5" t="e">
        <f t="shared" si="34"/>
        <v>#VALUE!</v>
      </c>
      <c r="AI400" s="6" t="e">
        <f>RemarksSecond(D400:W400,Details!AQ399:AZ399,#REF!,AH400,$D$5:$W$5)</f>
        <v>#VALUE!</v>
      </c>
    </row>
    <row r="401" spans="1:35" ht="15" customHeight="1" x14ac:dyDescent="0.35">
      <c r="A401" s="1">
        <v>394</v>
      </c>
      <c r="B401" s="3" t="str">
        <f>PROPER(Details!B401)</f>
        <v/>
      </c>
      <c r="C401" s="3" t="str">
        <f>T(Details!C401)</f>
        <v/>
      </c>
      <c r="D401" s="18"/>
      <c r="E401" s="18"/>
      <c r="F401" s="18"/>
      <c r="G401" s="18"/>
      <c r="H401" s="18"/>
      <c r="I401" s="18"/>
      <c r="J401" s="18"/>
      <c r="K401" s="18"/>
      <c r="L401" s="18"/>
      <c r="M401" s="18"/>
      <c r="N401" s="18"/>
      <c r="O401" s="18"/>
      <c r="P401" s="18"/>
      <c r="Q401" s="18"/>
      <c r="R401" s="18"/>
      <c r="S401" s="18"/>
      <c r="T401" s="18"/>
      <c r="U401" s="18"/>
      <c r="V401" s="18"/>
      <c r="W401" s="18"/>
      <c r="X401" s="2" t="str">
        <f>AllCurCo(Details!AQ401:AZ401)</f>
        <v/>
      </c>
      <c r="Y401" s="4">
        <f>SUM(SumTCL(D401:W401,$D$7:$W$7),Details!BB401)</f>
        <v>0</v>
      </c>
      <c r="Z401" s="4">
        <f>SUM(CurrGP(D401:W401,$D$7:$W$7),Details!BC401)</f>
        <v>0</v>
      </c>
      <c r="AA401" s="5">
        <f t="shared" si="30"/>
        <v>0</v>
      </c>
      <c r="AB401" s="4" t="str">
        <f>SRTSECOND(D401:W401,Details!AQ400:AZ400)</f>
        <v/>
      </c>
      <c r="AC401" s="4" t="e">
        <f>#REF!</f>
        <v>#REF!</v>
      </c>
      <c r="AD401" s="4" t="e">
        <f>#REF!</f>
        <v>#REF!</v>
      </c>
      <c r="AE401" s="5" t="e">
        <f t="shared" si="31"/>
        <v>#VALUE!</v>
      </c>
      <c r="AF401" s="4" t="e">
        <f t="shared" si="32"/>
        <v>#REF!</v>
      </c>
      <c r="AG401" s="4" t="e">
        <f t="shared" si="33"/>
        <v>#REF!</v>
      </c>
      <c r="AH401" s="5" t="e">
        <f t="shared" si="34"/>
        <v>#VALUE!</v>
      </c>
      <c r="AI401" s="6" t="e">
        <f>RemarksSecond(D401:W401,Details!AQ400:AZ400,#REF!,AH401,$D$5:$W$5)</f>
        <v>#VALUE!</v>
      </c>
    </row>
    <row r="402" spans="1:35" ht="15" customHeight="1" x14ac:dyDescent="0.35">
      <c r="A402" s="1">
        <v>395</v>
      </c>
      <c r="B402" s="3" t="str">
        <f>PROPER(Details!B402)</f>
        <v/>
      </c>
      <c r="C402" s="3" t="str">
        <f>T(Details!C402)</f>
        <v/>
      </c>
      <c r="D402" s="18"/>
      <c r="E402" s="18"/>
      <c r="F402" s="18"/>
      <c r="G402" s="18"/>
      <c r="H402" s="18"/>
      <c r="I402" s="18"/>
      <c r="J402" s="18"/>
      <c r="K402" s="18"/>
      <c r="L402" s="18"/>
      <c r="M402" s="18"/>
      <c r="N402" s="18"/>
      <c r="O402" s="18"/>
      <c r="P402" s="18"/>
      <c r="Q402" s="18"/>
      <c r="R402" s="18"/>
      <c r="S402" s="18"/>
      <c r="T402" s="18"/>
      <c r="U402" s="18"/>
      <c r="V402" s="18"/>
      <c r="W402" s="18"/>
      <c r="X402" s="2" t="str">
        <f>AllCurCo(Details!AQ402:AZ402)</f>
        <v/>
      </c>
      <c r="Y402" s="4">
        <f>SUM(SumTCL(D402:W402,$D$7:$W$7),Details!BB402)</f>
        <v>0</v>
      </c>
      <c r="Z402" s="4">
        <f>SUM(CurrGP(D402:W402,$D$7:$W$7),Details!BC402)</f>
        <v>0</v>
      </c>
      <c r="AA402" s="5">
        <f t="shared" si="30"/>
        <v>0</v>
      </c>
      <c r="AB402" s="4" t="str">
        <f>SRTSECOND(D402:W402,Details!AQ401:AZ401)</f>
        <v/>
      </c>
      <c r="AC402" s="4" t="e">
        <f>#REF!</f>
        <v>#REF!</v>
      </c>
      <c r="AD402" s="4" t="e">
        <f>#REF!</f>
        <v>#REF!</v>
      </c>
      <c r="AE402" s="5" t="e">
        <f t="shared" si="31"/>
        <v>#VALUE!</v>
      </c>
      <c r="AF402" s="4" t="e">
        <f t="shared" si="32"/>
        <v>#REF!</v>
      </c>
      <c r="AG402" s="4" t="e">
        <f t="shared" si="33"/>
        <v>#REF!</v>
      </c>
      <c r="AH402" s="5" t="e">
        <f t="shared" si="34"/>
        <v>#VALUE!</v>
      </c>
      <c r="AI402" s="6" t="e">
        <f>RemarksSecond(D402:W402,Details!AQ401:AZ401,#REF!,AH402,$D$5:$W$5)</f>
        <v>#VALUE!</v>
      </c>
    </row>
    <row r="403" spans="1:35" ht="15" customHeight="1" x14ac:dyDescent="0.35">
      <c r="A403" s="1">
        <v>396</v>
      </c>
      <c r="B403" s="3" t="str">
        <f>PROPER(Details!B403)</f>
        <v/>
      </c>
      <c r="C403" s="3" t="str">
        <f>T(Details!C403)</f>
        <v/>
      </c>
      <c r="D403" s="18"/>
      <c r="E403" s="18"/>
      <c r="F403" s="18"/>
      <c r="G403" s="18"/>
      <c r="H403" s="18"/>
      <c r="I403" s="18"/>
      <c r="J403" s="18"/>
      <c r="K403" s="18"/>
      <c r="L403" s="18"/>
      <c r="M403" s="18"/>
      <c r="N403" s="18"/>
      <c r="O403" s="18"/>
      <c r="P403" s="18"/>
      <c r="Q403" s="18"/>
      <c r="R403" s="18"/>
      <c r="S403" s="18"/>
      <c r="T403" s="18"/>
      <c r="U403" s="18"/>
      <c r="V403" s="18"/>
      <c r="W403" s="18"/>
      <c r="X403" s="2" t="str">
        <f>AllCurCo(Details!AQ403:AZ403)</f>
        <v/>
      </c>
      <c r="Y403" s="4">
        <f>SUM(SumTCL(D403:W403,$D$7:$W$7),Details!BB403)</f>
        <v>0</v>
      </c>
      <c r="Z403" s="4">
        <f>SUM(CurrGP(D403:W403,$D$7:$W$7),Details!BC403)</f>
        <v>0</v>
      </c>
      <c r="AA403" s="5">
        <f t="shared" si="30"/>
        <v>0</v>
      </c>
      <c r="AB403" s="4" t="str">
        <f>SRTSECOND(D403:W403,Details!AQ402:AZ402)</f>
        <v/>
      </c>
      <c r="AC403" s="4" t="e">
        <f>#REF!</f>
        <v>#REF!</v>
      </c>
      <c r="AD403" s="4" t="e">
        <f>#REF!</f>
        <v>#REF!</v>
      </c>
      <c r="AE403" s="5" t="e">
        <f t="shared" si="31"/>
        <v>#VALUE!</v>
      </c>
      <c r="AF403" s="4" t="e">
        <f t="shared" si="32"/>
        <v>#REF!</v>
      </c>
      <c r="AG403" s="4" t="e">
        <f t="shared" si="33"/>
        <v>#REF!</v>
      </c>
      <c r="AH403" s="5" t="e">
        <f t="shared" si="34"/>
        <v>#VALUE!</v>
      </c>
      <c r="AI403" s="6" t="e">
        <f>RemarksSecond(D403:W403,Details!AQ402:AZ402,#REF!,AH403,$D$5:$W$5)</f>
        <v>#VALUE!</v>
      </c>
    </row>
    <row r="404" spans="1:35" ht="15" customHeight="1" x14ac:dyDescent="0.35">
      <c r="A404" s="1">
        <v>397</v>
      </c>
      <c r="B404" s="3" t="str">
        <f>PROPER(Details!B404)</f>
        <v/>
      </c>
      <c r="C404" s="3" t="str">
        <f>T(Details!C404)</f>
        <v/>
      </c>
      <c r="D404" s="18"/>
      <c r="E404" s="18"/>
      <c r="F404" s="18"/>
      <c r="G404" s="18"/>
      <c r="H404" s="18"/>
      <c r="I404" s="18"/>
      <c r="J404" s="18"/>
      <c r="K404" s="18"/>
      <c r="L404" s="18"/>
      <c r="M404" s="18"/>
      <c r="N404" s="18"/>
      <c r="O404" s="18"/>
      <c r="P404" s="18"/>
      <c r="Q404" s="18"/>
      <c r="R404" s="18"/>
      <c r="S404" s="18"/>
      <c r="T404" s="18"/>
      <c r="U404" s="18"/>
      <c r="V404" s="18"/>
      <c r="W404" s="18"/>
      <c r="X404" s="2" t="str">
        <f>AllCurCo(Details!AQ404:AZ404)</f>
        <v/>
      </c>
      <c r="Y404" s="4">
        <f>SUM(SumTCL(D404:W404,$D$7:$W$7),Details!BB404)</f>
        <v>0</v>
      </c>
      <c r="Z404" s="4">
        <f>SUM(CurrGP(D404:W404,$D$7:$W$7),Details!BC404)</f>
        <v>0</v>
      </c>
      <c r="AA404" s="5">
        <f t="shared" si="30"/>
        <v>0</v>
      </c>
      <c r="AB404" s="4" t="str">
        <f>SRTSECOND(D404:W404,Details!AQ403:AZ403)</f>
        <v/>
      </c>
      <c r="AC404" s="4" t="e">
        <f>#REF!</f>
        <v>#REF!</v>
      </c>
      <c r="AD404" s="4" t="e">
        <f>#REF!</f>
        <v>#REF!</v>
      </c>
      <c r="AE404" s="5" t="e">
        <f t="shared" si="31"/>
        <v>#VALUE!</v>
      </c>
      <c r="AF404" s="4" t="e">
        <f t="shared" si="32"/>
        <v>#REF!</v>
      </c>
      <c r="AG404" s="4" t="e">
        <f t="shared" si="33"/>
        <v>#REF!</v>
      </c>
      <c r="AH404" s="5" t="e">
        <f t="shared" si="34"/>
        <v>#VALUE!</v>
      </c>
      <c r="AI404" s="6" t="e">
        <f>RemarksSecond(D404:W404,Details!AQ403:AZ403,#REF!,AH404,$D$5:$W$5)</f>
        <v>#VALUE!</v>
      </c>
    </row>
    <row r="405" spans="1:35" ht="15" customHeight="1" x14ac:dyDescent="0.35">
      <c r="A405" s="1">
        <v>398</v>
      </c>
      <c r="B405" s="3" t="str">
        <f>PROPER(Details!B405)</f>
        <v/>
      </c>
      <c r="C405" s="3" t="str">
        <f>T(Details!C405)</f>
        <v/>
      </c>
      <c r="D405" s="18"/>
      <c r="E405" s="18"/>
      <c r="F405" s="18"/>
      <c r="G405" s="18"/>
      <c r="H405" s="18"/>
      <c r="I405" s="18"/>
      <c r="J405" s="18"/>
      <c r="K405" s="18"/>
      <c r="L405" s="18"/>
      <c r="M405" s="18"/>
      <c r="N405" s="18"/>
      <c r="O405" s="18"/>
      <c r="P405" s="18"/>
      <c r="Q405" s="18"/>
      <c r="R405" s="18"/>
      <c r="S405" s="18"/>
      <c r="T405" s="18"/>
      <c r="U405" s="18"/>
      <c r="V405" s="18"/>
      <c r="W405" s="18"/>
      <c r="X405" s="2" t="str">
        <f>AllCurCo(Details!AQ405:AZ405)</f>
        <v/>
      </c>
      <c r="Y405" s="4">
        <f>SUM(SumTCL(D405:W405,$D$7:$W$7),Details!BB405)</f>
        <v>0</v>
      </c>
      <c r="Z405" s="4">
        <f>SUM(CurrGP(D405:W405,$D$7:$W$7),Details!BC405)</f>
        <v>0</v>
      </c>
      <c r="AA405" s="5">
        <f t="shared" si="30"/>
        <v>0</v>
      </c>
      <c r="AB405" s="4" t="str">
        <f>SRTSECOND(D405:W405,Details!AQ404:AZ404)</f>
        <v/>
      </c>
      <c r="AC405" s="4" t="e">
        <f>#REF!</f>
        <v>#REF!</v>
      </c>
      <c r="AD405" s="4" t="e">
        <f>#REF!</f>
        <v>#REF!</v>
      </c>
      <c r="AE405" s="5" t="e">
        <f t="shared" si="31"/>
        <v>#VALUE!</v>
      </c>
      <c r="AF405" s="4" t="e">
        <f t="shared" si="32"/>
        <v>#REF!</v>
      </c>
      <c r="AG405" s="4" t="e">
        <f t="shared" si="33"/>
        <v>#REF!</v>
      </c>
      <c r="AH405" s="5" t="e">
        <f t="shared" si="34"/>
        <v>#VALUE!</v>
      </c>
      <c r="AI405" s="6" t="e">
        <f>RemarksSecond(D405:W405,Details!AQ404:AZ404,#REF!,AH405,$D$5:$W$5)</f>
        <v>#VALUE!</v>
      </c>
    </row>
    <row r="406" spans="1:35" ht="15" customHeight="1" x14ac:dyDescent="0.35">
      <c r="A406" s="1">
        <v>399</v>
      </c>
      <c r="B406" s="3" t="str">
        <f>PROPER(Details!B406)</f>
        <v/>
      </c>
      <c r="C406" s="3" t="str">
        <f>T(Details!C406)</f>
        <v/>
      </c>
      <c r="D406" s="18"/>
      <c r="E406" s="18"/>
      <c r="F406" s="18"/>
      <c r="G406" s="18"/>
      <c r="H406" s="18"/>
      <c r="I406" s="18"/>
      <c r="J406" s="18"/>
      <c r="K406" s="18"/>
      <c r="L406" s="18"/>
      <c r="M406" s="18"/>
      <c r="N406" s="18"/>
      <c r="O406" s="18"/>
      <c r="P406" s="18"/>
      <c r="Q406" s="18"/>
      <c r="R406" s="18"/>
      <c r="S406" s="18"/>
      <c r="T406" s="18"/>
      <c r="U406" s="18"/>
      <c r="V406" s="18"/>
      <c r="W406" s="18"/>
      <c r="X406" s="2" t="str">
        <f>AllCurCo(Details!AQ406:AZ406)</f>
        <v/>
      </c>
      <c r="Y406" s="4">
        <f>SUM(SumTCL(D406:W406,$D$7:$W$7),Details!BB406)</f>
        <v>0</v>
      </c>
      <c r="Z406" s="4">
        <f>SUM(CurrGP(D406:W406,$D$7:$W$7),Details!BC406)</f>
        <v>0</v>
      </c>
      <c r="AA406" s="5">
        <f t="shared" si="30"/>
        <v>0</v>
      </c>
      <c r="AB406" s="4" t="str">
        <f>SRTSECOND(D406:W406,Details!AQ405:AZ405)</f>
        <v/>
      </c>
      <c r="AC406" s="4" t="e">
        <f>#REF!</f>
        <v>#REF!</v>
      </c>
      <c r="AD406" s="4" t="e">
        <f>#REF!</f>
        <v>#REF!</v>
      </c>
      <c r="AE406" s="5" t="e">
        <f t="shared" si="31"/>
        <v>#VALUE!</v>
      </c>
      <c r="AF406" s="4" t="e">
        <f t="shared" si="32"/>
        <v>#REF!</v>
      </c>
      <c r="AG406" s="4" t="e">
        <f t="shared" si="33"/>
        <v>#REF!</v>
      </c>
      <c r="AH406" s="5" t="e">
        <f t="shared" si="34"/>
        <v>#VALUE!</v>
      </c>
      <c r="AI406" s="6" t="e">
        <f>RemarksSecond(D406:W406,Details!AQ405:AZ405,#REF!,AH406,$D$5:$W$5)</f>
        <v>#VALUE!</v>
      </c>
    </row>
    <row r="407" spans="1:35" ht="15" customHeight="1" x14ac:dyDescent="0.35">
      <c r="A407" s="1">
        <v>400</v>
      </c>
      <c r="B407" s="3" t="str">
        <f>PROPER(Details!B407)</f>
        <v/>
      </c>
      <c r="C407" s="3" t="str">
        <f>T(Details!C407)</f>
        <v/>
      </c>
      <c r="D407" s="18"/>
      <c r="E407" s="18"/>
      <c r="F407" s="18"/>
      <c r="G407" s="18"/>
      <c r="H407" s="18"/>
      <c r="I407" s="18"/>
      <c r="J407" s="18"/>
      <c r="K407" s="18"/>
      <c r="L407" s="18"/>
      <c r="M407" s="18"/>
      <c r="N407" s="18"/>
      <c r="O407" s="18"/>
      <c r="P407" s="18"/>
      <c r="Q407" s="18"/>
      <c r="R407" s="18"/>
      <c r="S407" s="18"/>
      <c r="T407" s="18"/>
      <c r="U407" s="18"/>
      <c r="V407" s="18"/>
      <c r="W407" s="18"/>
      <c r="X407" s="2" t="str">
        <f>AllCurCo(Details!AQ407:AZ407)</f>
        <v/>
      </c>
      <c r="Y407" s="4">
        <f>SUM(SumTCL(D407:W407,$D$7:$W$7),Details!BB407)</f>
        <v>0</v>
      </c>
      <c r="Z407" s="4">
        <f>SUM(CurrGP(D407:W407,$D$7:$W$7),Details!BC407)</f>
        <v>0</v>
      </c>
      <c r="AA407" s="5">
        <f t="shared" si="30"/>
        <v>0</v>
      </c>
      <c r="AB407" s="4" t="str">
        <f>SRTSECOND(D407:W407,Details!AQ406:AZ406)</f>
        <v/>
      </c>
      <c r="AC407" s="4" t="e">
        <f>#REF!</f>
        <v>#REF!</v>
      </c>
      <c r="AD407" s="4" t="e">
        <f>#REF!</f>
        <v>#REF!</v>
      </c>
      <c r="AE407" s="5" t="e">
        <f t="shared" si="31"/>
        <v>#VALUE!</v>
      </c>
      <c r="AF407" s="4" t="e">
        <f t="shared" si="32"/>
        <v>#REF!</v>
      </c>
      <c r="AG407" s="4" t="e">
        <f t="shared" si="33"/>
        <v>#REF!</v>
      </c>
      <c r="AH407" s="5" t="e">
        <f t="shared" si="34"/>
        <v>#VALUE!</v>
      </c>
      <c r="AI407" s="6" t="e">
        <f>RemarksSecond(D407:W407,Details!AQ406:AZ406,#REF!,AH407,$D$5:$W$5)</f>
        <v>#VALUE!</v>
      </c>
    </row>
    <row r="408" spans="1:35" ht="15" customHeight="1" x14ac:dyDescent="0.35">
      <c r="A408" s="1">
        <v>401</v>
      </c>
      <c r="B408" s="3" t="str">
        <f>PROPER(Details!B408)</f>
        <v/>
      </c>
      <c r="C408" s="3" t="str">
        <f>T(Details!C408)</f>
        <v/>
      </c>
      <c r="D408" s="18"/>
      <c r="E408" s="18"/>
      <c r="F408" s="18"/>
      <c r="G408" s="18"/>
      <c r="H408" s="18"/>
      <c r="I408" s="18"/>
      <c r="J408" s="18"/>
      <c r="K408" s="18"/>
      <c r="L408" s="18"/>
      <c r="M408" s="18"/>
      <c r="N408" s="18"/>
      <c r="O408" s="18"/>
      <c r="P408" s="18"/>
      <c r="Q408" s="18"/>
      <c r="R408" s="18"/>
      <c r="S408" s="18"/>
      <c r="T408" s="18"/>
      <c r="U408" s="18"/>
      <c r="V408" s="18"/>
      <c r="W408" s="18"/>
      <c r="X408" s="2" t="str">
        <f>AllCurCo(Details!AQ408:AZ408)</f>
        <v/>
      </c>
      <c r="Y408" s="4">
        <f>SUM(SumTCL(D408:W408,$D$7:$W$7),Details!BB408)</f>
        <v>0</v>
      </c>
      <c r="Z408" s="4">
        <f>SUM(CurrGP(D408:W408,$D$7:$W$7),Details!BC408)</f>
        <v>0</v>
      </c>
      <c r="AA408" s="5">
        <f t="shared" si="30"/>
        <v>0</v>
      </c>
      <c r="AB408" s="4" t="str">
        <f>SRTSECOND(D408:W408,Details!AQ407:AZ407)</f>
        <v/>
      </c>
      <c r="AC408" s="4" t="e">
        <f>#REF!</f>
        <v>#REF!</v>
      </c>
      <c r="AD408" s="4" t="e">
        <f>#REF!</f>
        <v>#REF!</v>
      </c>
      <c r="AE408" s="5" t="e">
        <f t="shared" si="31"/>
        <v>#VALUE!</v>
      </c>
      <c r="AF408" s="4" t="e">
        <f t="shared" si="32"/>
        <v>#REF!</v>
      </c>
      <c r="AG408" s="4" t="e">
        <f t="shared" si="33"/>
        <v>#REF!</v>
      </c>
      <c r="AH408" s="5" t="e">
        <f t="shared" si="34"/>
        <v>#VALUE!</v>
      </c>
      <c r="AI408" s="6" t="e">
        <f>RemarksSecond(D408:W408,Details!AQ407:AZ407,#REF!,AH408,$D$5:$W$5)</f>
        <v>#VALUE!</v>
      </c>
    </row>
    <row r="409" spans="1:35" ht="15" customHeight="1" x14ac:dyDescent="0.35">
      <c r="A409" s="1">
        <v>402</v>
      </c>
      <c r="B409" s="3" t="str">
        <f>PROPER(Details!B409)</f>
        <v/>
      </c>
      <c r="C409" s="3" t="str">
        <f>T(Details!C409)</f>
        <v/>
      </c>
      <c r="D409" s="18"/>
      <c r="E409" s="18"/>
      <c r="F409" s="18"/>
      <c r="G409" s="18"/>
      <c r="H409" s="18"/>
      <c r="I409" s="18"/>
      <c r="J409" s="18"/>
      <c r="K409" s="18"/>
      <c r="L409" s="18"/>
      <c r="M409" s="18"/>
      <c r="N409" s="18"/>
      <c r="O409" s="18"/>
      <c r="P409" s="18"/>
      <c r="Q409" s="18"/>
      <c r="R409" s="18"/>
      <c r="S409" s="18"/>
      <c r="T409" s="18"/>
      <c r="U409" s="18"/>
      <c r="V409" s="18"/>
      <c r="W409" s="18"/>
      <c r="X409" s="2" t="str">
        <f>AllCurCo(Details!AQ409:AZ409)</f>
        <v/>
      </c>
      <c r="Y409" s="4">
        <f>SUM(SumTCL(D409:W409,$D$7:$W$7),Details!BB409)</f>
        <v>0</v>
      </c>
      <c r="Z409" s="4">
        <f>SUM(CurrGP(D409:W409,$D$7:$W$7),Details!BC409)</f>
        <v>0</v>
      </c>
      <c r="AA409" s="5">
        <f t="shared" si="30"/>
        <v>0</v>
      </c>
      <c r="AB409" s="4" t="str">
        <f>SRTSECOND(D409:W409,Details!AQ408:AZ408)</f>
        <v/>
      </c>
      <c r="AC409" s="4" t="e">
        <f>#REF!</f>
        <v>#REF!</v>
      </c>
      <c r="AD409" s="4" t="e">
        <f>#REF!</f>
        <v>#REF!</v>
      </c>
      <c r="AE409" s="5" t="e">
        <f t="shared" si="31"/>
        <v>#VALUE!</v>
      </c>
      <c r="AF409" s="4" t="e">
        <f t="shared" si="32"/>
        <v>#REF!</v>
      </c>
      <c r="AG409" s="4" t="e">
        <f t="shared" si="33"/>
        <v>#REF!</v>
      </c>
      <c r="AH409" s="5" t="e">
        <f t="shared" si="34"/>
        <v>#VALUE!</v>
      </c>
      <c r="AI409" s="6" t="e">
        <f>RemarksSecond(D409:W409,Details!AQ408:AZ408,#REF!,AH409,$D$5:$W$5)</f>
        <v>#VALUE!</v>
      </c>
    </row>
    <row r="410" spans="1:35" ht="15" customHeight="1" x14ac:dyDescent="0.35">
      <c r="A410" s="1">
        <v>403</v>
      </c>
      <c r="B410" s="3" t="str">
        <f>PROPER(Details!B410)</f>
        <v/>
      </c>
      <c r="C410" s="3" t="str">
        <f>T(Details!C410)</f>
        <v/>
      </c>
      <c r="D410" s="18"/>
      <c r="E410" s="18"/>
      <c r="F410" s="18"/>
      <c r="G410" s="18"/>
      <c r="H410" s="18"/>
      <c r="I410" s="18"/>
      <c r="J410" s="18"/>
      <c r="K410" s="18"/>
      <c r="L410" s="18"/>
      <c r="M410" s="18"/>
      <c r="N410" s="18"/>
      <c r="O410" s="18"/>
      <c r="P410" s="18"/>
      <c r="Q410" s="18"/>
      <c r="R410" s="18"/>
      <c r="S410" s="18"/>
      <c r="T410" s="18"/>
      <c r="U410" s="18"/>
      <c r="V410" s="18"/>
      <c r="W410" s="18"/>
      <c r="X410" s="2" t="str">
        <f>AllCurCo(Details!AQ410:AZ410)</f>
        <v/>
      </c>
      <c r="Y410" s="4">
        <f>SUM(SumTCL(D410:W410,$D$7:$W$7),Details!BB410)</f>
        <v>0</v>
      </c>
      <c r="Z410" s="4">
        <f>SUM(CurrGP(D410:W410,$D$7:$W$7),Details!BC410)</f>
        <v>0</v>
      </c>
      <c r="AA410" s="5">
        <f t="shared" si="30"/>
        <v>0</v>
      </c>
      <c r="AB410" s="4" t="str">
        <f>SRTSECOND(D410:W410,Details!AQ409:AZ409)</f>
        <v/>
      </c>
      <c r="AC410" s="4" t="e">
        <f>#REF!</f>
        <v>#REF!</v>
      </c>
      <c r="AD410" s="4" t="e">
        <f>#REF!</f>
        <v>#REF!</v>
      </c>
      <c r="AE410" s="5" t="e">
        <f t="shared" si="31"/>
        <v>#VALUE!</v>
      </c>
      <c r="AF410" s="4" t="e">
        <f t="shared" si="32"/>
        <v>#REF!</v>
      </c>
      <c r="AG410" s="4" t="e">
        <f t="shared" si="33"/>
        <v>#REF!</v>
      </c>
      <c r="AH410" s="5" t="e">
        <f t="shared" si="34"/>
        <v>#VALUE!</v>
      </c>
      <c r="AI410" s="6" t="e">
        <f>RemarksSecond(D410:W410,Details!AQ409:AZ409,#REF!,AH410,$D$5:$W$5)</f>
        <v>#VALUE!</v>
      </c>
    </row>
    <row r="411" spans="1:35" ht="15" customHeight="1" x14ac:dyDescent="0.35">
      <c r="A411" s="1">
        <v>404</v>
      </c>
      <c r="B411" s="3" t="str">
        <f>PROPER(Details!B411)</f>
        <v/>
      </c>
      <c r="C411" s="3" t="str">
        <f>T(Details!C411)</f>
        <v/>
      </c>
      <c r="D411" s="18"/>
      <c r="E411" s="18"/>
      <c r="F411" s="18"/>
      <c r="G411" s="18"/>
      <c r="H411" s="18"/>
      <c r="I411" s="18"/>
      <c r="J411" s="18"/>
      <c r="K411" s="18"/>
      <c r="L411" s="18"/>
      <c r="M411" s="18"/>
      <c r="N411" s="18"/>
      <c r="O411" s="18"/>
      <c r="P411" s="18"/>
      <c r="Q411" s="18"/>
      <c r="R411" s="18"/>
      <c r="S411" s="18"/>
      <c r="T411" s="18"/>
      <c r="U411" s="18"/>
      <c r="V411" s="18"/>
      <c r="W411" s="18"/>
      <c r="X411" s="2" t="str">
        <f>AllCurCo(Details!AQ411:AZ411)</f>
        <v/>
      </c>
      <c r="Y411" s="4">
        <f>SUM(SumTCL(D411:W411,$D$7:$W$7),Details!BB411)</f>
        <v>0</v>
      </c>
      <c r="Z411" s="4">
        <f>SUM(CurrGP(D411:W411,$D$7:$W$7),Details!BC411)</f>
        <v>0</v>
      </c>
      <c r="AA411" s="5">
        <f t="shared" si="30"/>
        <v>0</v>
      </c>
      <c r="AB411" s="4" t="str">
        <f>SRTSECOND(D411:W411,Details!AQ410:AZ410)</f>
        <v/>
      </c>
      <c r="AC411" s="4" t="e">
        <f>#REF!</f>
        <v>#REF!</v>
      </c>
      <c r="AD411" s="4" t="e">
        <f>#REF!</f>
        <v>#REF!</v>
      </c>
      <c r="AE411" s="5" t="e">
        <f t="shared" si="31"/>
        <v>#VALUE!</v>
      </c>
      <c r="AF411" s="4" t="e">
        <f t="shared" si="32"/>
        <v>#REF!</v>
      </c>
      <c r="AG411" s="4" t="e">
        <f t="shared" si="33"/>
        <v>#REF!</v>
      </c>
      <c r="AH411" s="5" t="e">
        <f t="shared" si="34"/>
        <v>#VALUE!</v>
      </c>
      <c r="AI411" s="6" t="e">
        <f>RemarksSecond(D411:W411,Details!AQ410:AZ410,#REF!,AH411,$D$5:$W$5)</f>
        <v>#VALUE!</v>
      </c>
    </row>
    <row r="412" spans="1:35" ht="15" customHeight="1" x14ac:dyDescent="0.35">
      <c r="A412" s="1">
        <v>405</v>
      </c>
      <c r="B412" s="3" t="str">
        <f>PROPER(Details!B412)</f>
        <v/>
      </c>
      <c r="C412" s="3" t="str">
        <f>T(Details!C412)</f>
        <v/>
      </c>
      <c r="D412" s="18"/>
      <c r="E412" s="18"/>
      <c r="F412" s="18"/>
      <c r="G412" s="18"/>
      <c r="H412" s="18"/>
      <c r="I412" s="18"/>
      <c r="J412" s="18"/>
      <c r="K412" s="18"/>
      <c r="L412" s="18"/>
      <c r="M412" s="18"/>
      <c r="N412" s="18"/>
      <c r="O412" s="18"/>
      <c r="P412" s="18"/>
      <c r="Q412" s="18"/>
      <c r="R412" s="18"/>
      <c r="S412" s="18"/>
      <c r="T412" s="18"/>
      <c r="U412" s="18"/>
      <c r="V412" s="18"/>
      <c r="W412" s="18"/>
      <c r="X412" s="2" t="str">
        <f>AllCurCo(Details!AQ412:AZ412)</f>
        <v/>
      </c>
      <c r="Y412" s="4">
        <f>SUM(SumTCL(D412:W412,$D$7:$W$7),Details!BB412)</f>
        <v>0</v>
      </c>
      <c r="Z412" s="4">
        <f>SUM(CurrGP(D412:W412,$D$7:$W$7),Details!BC412)</f>
        <v>0</v>
      </c>
      <c r="AA412" s="5">
        <f t="shared" si="30"/>
        <v>0</v>
      </c>
      <c r="AB412" s="4" t="str">
        <f>SRTSECOND(D412:W412,Details!AQ411:AZ411)</f>
        <v/>
      </c>
      <c r="AC412" s="4" t="e">
        <f>#REF!</f>
        <v>#REF!</v>
      </c>
      <c r="AD412" s="4" t="e">
        <f>#REF!</f>
        <v>#REF!</v>
      </c>
      <c r="AE412" s="5" t="e">
        <f t="shared" si="31"/>
        <v>#VALUE!</v>
      </c>
      <c r="AF412" s="4" t="e">
        <f t="shared" si="32"/>
        <v>#REF!</v>
      </c>
      <c r="AG412" s="4" t="e">
        <f t="shared" si="33"/>
        <v>#REF!</v>
      </c>
      <c r="AH412" s="5" t="e">
        <f t="shared" si="34"/>
        <v>#VALUE!</v>
      </c>
      <c r="AI412" s="6" t="e">
        <f>RemarksSecond(D412:W412,Details!AQ411:AZ411,#REF!,AH412,$D$5:$W$5)</f>
        <v>#VALUE!</v>
      </c>
    </row>
    <row r="413" spans="1:35" ht="15" customHeight="1" x14ac:dyDescent="0.35">
      <c r="A413" s="1">
        <v>406</v>
      </c>
      <c r="B413" s="3" t="str">
        <f>PROPER(Details!B413)</f>
        <v/>
      </c>
      <c r="C413" s="3" t="str">
        <f>T(Details!C413)</f>
        <v/>
      </c>
      <c r="D413" s="18"/>
      <c r="E413" s="18"/>
      <c r="F413" s="18"/>
      <c r="G413" s="18"/>
      <c r="H413" s="18"/>
      <c r="I413" s="18"/>
      <c r="J413" s="18"/>
      <c r="K413" s="18"/>
      <c r="L413" s="18"/>
      <c r="M413" s="18"/>
      <c r="N413" s="18"/>
      <c r="O413" s="18"/>
      <c r="P413" s="18"/>
      <c r="Q413" s="18"/>
      <c r="R413" s="18"/>
      <c r="S413" s="18"/>
      <c r="T413" s="18"/>
      <c r="U413" s="18"/>
      <c r="V413" s="18"/>
      <c r="W413" s="18"/>
      <c r="X413" s="2" t="str">
        <f>AllCurCo(Details!AQ413:AZ413)</f>
        <v/>
      </c>
      <c r="Y413" s="4">
        <f>SUM(SumTCL(D413:W413,$D$7:$W$7),Details!BB413)</f>
        <v>0</v>
      </c>
      <c r="Z413" s="4">
        <f>SUM(CurrGP(D413:W413,$D$7:$W$7),Details!BC413)</f>
        <v>0</v>
      </c>
      <c r="AA413" s="5">
        <f t="shared" si="30"/>
        <v>0</v>
      </c>
      <c r="AB413" s="4" t="str">
        <f>SRTSECOND(D413:W413,Details!AQ412:AZ412)</f>
        <v/>
      </c>
      <c r="AC413" s="4" t="e">
        <f>#REF!</f>
        <v>#REF!</v>
      </c>
      <c r="AD413" s="4" t="e">
        <f>#REF!</f>
        <v>#REF!</v>
      </c>
      <c r="AE413" s="5" t="e">
        <f t="shared" si="31"/>
        <v>#VALUE!</v>
      </c>
      <c r="AF413" s="4" t="e">
        <f t="shared" si="32"/>
        <v>#REF!</v>
      </c>
      <c r="AG413" s="4" t="e">
        <f t="shared" si="33"/>
        <v>#REF!</v>
      </c>
      <c r="AH413" s="5" t="e">
        <f t="shared" si="34"/>
        <v>#VALUE!</v>
      </c>
      <c r="AI413" s="6" t="e">
        <f>RemarksSecond(D413:W413,Details!AQ412:AZ412,#REF!,AH413,$D$5:$W$5)</f>
        <v>#VALUE!</v>
      </c>
    </row>
    <row r="414" spans="1:35" ht="15" customHeight="1" x14ac:dyDescent="0.35">
      <c r="A414" s="1">
        <v>407</v>
      </c>
      <c r="B414" s="3" t="str">
        <f>PROPER(Details!B414)</f>
        <v/>
      </c>
      <c r="C414" s="3" t="str">
        <f>T(Details!C414)</f>
        <v/>
      </c>
      <c r="D414" s="18"/>
      <c r="E414" s="18"/>
      <c r="F414" s="18"/>
      <c r="G414" s="18"/>
      <c r="H414" s="18"/>
      <c r="I414" s="18"/>
      <c r="J414" s="18"/>
      <c r="K414" s="18"/>
      <c r="L414" s="18"/>
      <c r="M414" s="18"/>
      <c r="N414" s="18"/>
      <c r="O414" s="18"/>
      <c r="P414" s="18"/>
      <c r="Q414" s="18"/>
      <c r="R414" s="18"/>
      <c r="S414" s="18"/>
      <c r="T414" s="18"/>
      <c r="U414" s="18"/>
      <c r="V414" s="18"/>
      <c r="W414" s="18"/>
      <c r="X414" s="2" t="str">
        <f>AllCurCo(Details!AQ414:AZ414)</f>
        <v/>
      </c>
      <c r="Y414" s="4">
        <f>SUM(SumTCL(D414:W414,$D$7:$W$7),Details!BB414)</f>
        <v>0</v>
      </c>
      <c r="Z414" s="4">
        <f>SUM(CurrGP(D414:W414,$D$7:$W$7),Details!BC414)</f>
        <v>0</v>
      </c>
      <c r="AA414" s="5">
        <f t="shared" si="30"/>
        <v>0</v>
      </c>
      <c r="AB414" s="4" t="str">
        <f>SRTSECOND(D414:W414,Details!AQ413:AZ413)</f>
        <v/>
      </c>
      <c r="AC414" s="4" t="e">
        <f>#REF!</f>
        <v>#REF!</v>
      </c>
      <c r="AD414" s="4" t="e">
        <f>#REF!</f>
        <v>#REF!</v>
      </c>
      <c r="AE414" s="5" t="e">
        <f t="shared" si="31"/>
        <v>#VALUE!</v>
      </c>
      <c r="AF414" s="4" t="e">
        <f t="shared" si="32"/>
        <v>#REF!</v>
      </c>
      <c r="AG414" s="4" t="e">
        <f t="shared" si="33"/>
        <v>#REF!</v>
      </c>
      <c r="AH414" s="5" t="e">
        <f t="shared" si="34"/>
        <v>#VALUE!</v>
      </c>
      <c r="AI414" s="6" t="e">
        <f>RemarksSecond(D414:W414,Details!AQ413:AZ413,#REF!,AH414,$D$5:$W$5)</f>
        <v>#VALUE!</v>
      </c>
    </row>
    <row r="415" spans="1:35" ht="15" customHeight="1" x14ac:dyDescent="0.35">
      <c r="A415" s="1">
        <v>408</v>
      </c>
      <c r="B415" s="3" t="str">
        <f>PROPER(Details!B415)</f>
        <v/>
      </c>
      <c r="C415" s="3" t="str">
        <f>T(Details!C415)</f>
        <v/>
      </c>
      <c r="D415" s="18"/>
      <c r="E415" s="18"/>
      <c r="F415" s="18"/>
      <c r="G415" s="18"/>
      <c r="H415" s="18"/>
      <c r="I415" s="18"/>
      <c r="J415" s="18"/>
      <c r="K415" s="18"/>
      <c r="L415" s="18"/>
      <c r="M415" s="18"/>
      <c r="N415" s="18"/>
      <c r="O415" s="18"/>
      <c r="P415" s="18"/>
      <c r="Q415" s="18"/>
      <c r="R415" s="18"/>
      <c r="S415" s="18"/>
      <c r="T415" s="18"/>
      <c r="U415" s="18"/>
      <c r="V415" s="18"/>
      <c r="W415" s="18"/>
      <c r="X415" s="2" t="str">
        <f>AllCurCo(Details!AQ415:AZ415)</f>
        <v/>
      </c>
      <c r="Y415" s="4">
        <f>SUM(SumTCL(D415:W415,$D$7:$W$7),Details!BB415)</f>
        <v>0</v>
      </c>
      <c r="Z415" s="4">
        <f>SUM(CurrGP(D415:W415,$D$7:$W$7),Details!BC415)</f>
        <v>0</v>
      </c>
      <c r="AA415" s="5">
        <f t="shared" si="30"/>
        <v>0</v>
      </c>
      <c r="AB415" s="4" t="str">
        <f>SRTSECOND(D415:W415,Details!AQ414:AZ414)</f>
        <v/>
      </c>
      <c r="AC415" s="4" t="e">
        <f>#REF!</f>
        <v>#REF!</v>
      </c>
      <c r="AD415" s="4" t="e">
        <f>#REF!</f>
        <v>#REF!</v>
      </c>
      <c r="AE415" s="5" t="e">
        <f t="shared" si="31"/>
        <v>#VALUE!</v>
      </c>
      <c r="AF415" s="4" t="e">
        <f t="shared" si="32"/>
        <v>#REF!</v>
      </c>
      <c r="AG415" s="4" t="e">
        <f t="shared" si="33"/>
        <v>#REF!</v>
      </c>
      <c r="AH415" s="5" t="e">
        <f t="shared" si="34"/>
        <v>#VALUE!</v>
      </c>
      <c r="AI415" s="6" t="e">
        <f>RemarksSecond(D415:W415,Details!AQ414:AZ414,#REF!,AH415,$D$5:$W$5)</f>
        <v>#VALUE!</v>
      </c>
    </row>
    <row r="416" spans="1:35" ht="15" customHeight="1" x14ac:dyDescent="0.35">
      <c r="A416" s="1">
        <v>409</v>
      </c>
      <c r="B416" s="3" t="str">
        <f>PROPER(Details!B416)</f>
        <v/>
      </c>
      <c r="C416" s="3" t="str">
        <f>T(Details!C416)</f>
        <v/>
      </c>
      <c r="D416" s="18"/>
      <c r="E416" s="18"/>
      <c r="F416" s="18"/>
      <c r="G416" s="18"/>
      <c r="H416" s="18"/>
      <c r="I416" s="18"/>
      <c r="J416" s="18"/>
      <c r="K416" s="18"/>
      <c r="L416" s="18"/>
      <c r="M416" s="18"/>
      <c r="N416" s="18"/>
      <c r="O416" s="18"/>
      <c r="P416" s="18"/>
      <c r="Q416" s="18"/>
      <c r="R416" s="18"/>
      <c r="S416" s="18"/>
      <c r="T416" s="18"/>
      <c r="U416" s="18"/>
      <c r="V416" s="18"/>
      <c r="W416" s="18"/>
      <c r="X416" s="2" t="str">
        <f>AllCurCo(Details!AQ416:AZ416)</f>
        <v/>
      </c>
      <c r="Y416" s="4">
        <f>SUM(SumTCL(D416:W416,$D$7:$W$7),Details!BB416)</f>
        <v>0</v>
      </c>
      <c r="Z416" s="4">
        <f>SUM(CurrGP(D416:W416,$D$7:$W$7),Details!BC416)</f>
        <v>0</v>
      </c>
      <c r="AA416" s="5">
        <f t="shared" si="30"/>
        <v>0</v>
      </c>
      <c r="AB416" s="4" t="str">
        <f>SRTSECOND(D416:W416,Details!AQ415:AZ415)</f>
        <v/>
      </c>
      <c r="AC416" s="4" t="e">
        <f>#REF!</f>
        <v>#REF!</v>
      </c>
      <c r="AD416" s="4" t="e">
        <f>#REF!</f>
        <v>#REF!</v>
      </c>
      <c r="AE416" s="5" t="e">
        <f t="shared" si="31"/>
        <v>#VALUE!</v>
      </c>
      <c r="AF416" s="4" t="e">
        <f t="shared" si="32"/>
        <v>#REF!</v>
      </c>
      <c r="AG416" s="4" t="e">
        <f t="shared" si="33"/>
        <v>#REF!</v>
      </c>
      <c r="AH416" s="5" t="e">
        <f t="shared" si="34"/>
        <v>#VALUE!</v>
      </c>
      <c r="AI416" s="6" t="e">
        <f>RemarksSecond(D416:W416,Details!AQ415:AZ415,#REF!,AH416,$D$5:$W$5)</f>
        <v>#VALUE!</v>
      </c>
    </row>
    <row r="417" spans="1:35" ht="15" customHeight="1" x14ac:dyDescent="0.35">
      <c r="A417" s="1">
        <v>410</v>
      </c>
      <c r="B417" s="3" t="str">
        <f>PROPER(Details!B417)</f>
        <v/>
      </c>
      <c r="C417" s="3" t="str">
        <f>T(Details!C417)</f>
        <v/>
      </c>
      <c r="D417" s="18"/>
      <c r="E417" s="18"/>
      <c r="F417" s="18"/>
      <c r="G417" s="18"/>
      <c r="H417" s="18"/>
      <c r="I417" s="18"/>
      <c r="J417" s="18"/>
      <c r="K417" s="18"/>
      <c r="L417" s="18"/>
      <c r="M417" s="18"/>
      <c r="N417" s="18"/>
      <c r="O417" s="18"/>
      <c r="P417" s="18"/>
      <c r="Q417" s="18"/>
      <c r="R417" s="18"/>
      <c r="S417" s="18"/>
      <c r="T417" s="18"/>
      <c r="U417" s="18"/>
      <c r="V417" s="18"/>
      <c r="W417" s="18"/>
      <c r="X417" s="2" t="str">
        <f>AllCurCo(Details!AQ417:AZ417)</f>
        <v/>
      </c>
      <c r="Y417" s="4">
        <f>SUM(SumTCL(D417:W417,$D$7:$W$7),Details!BB417)</f>
        <v>0</v>
      </c>
      <c r="Z417" s="4">
        <f>SUM(CurrGP(D417:W417,$D$7:$W$7),Details!BC417)</f>
        <v>0</v>
      </c>
      <c r="AA417" s="5">
        <f t="shared" si="30"/>
        <v>0</v>
      </c>
      <c r="AB417" s="4" t="str">
        <f>SRTSECOND(D417:W417,Details!AQ416:AZ416)</f>
        <v/>
      </c>
      <c r="AC417" s="4" t="e">
        <f>#REF!</f>
        <v>#REF!</v>
      </c>
      <c r="AD417" s="4" t="e">
        <f>#REF!</f>
        <v>#REF!</v>
      </c>
      <c r="AE417" s="5" t="e">
        <f t="shared" si="31"/>
        <v>#VALUE!</v>
      </c>
      <c r="AF417" s="4" t="e">
        <f t="shared" si="32"/>
        <v>#REF!</v>
      </c>
      <c r="AG417" s="4" t="e">
        <f t="shared" si="33"/>
        <v>#REF!</v>
      </c>
      <c r="AH417" s="5" t="e">
        <f t="shared" si="34"/>
        <v>#VALUE!</v>
      </c>
      <c r="AI417" s="6" t="e">
        <f>RemarksSecond(D417:W417,Details!AQ416:AZ416,#REF!,AH417,$D$5:$W$5)</f>
        <v>#VALUE!</v>
      </c>
    </row>
    <row r="418" spans="1:35" ht="15" customHeight="1" x14ac:dyDescent="0.35">
      <c r="A418" s="1">
        <v>411</v>
      </c>
      <c r="B418" s="3" t="str">
        <f>PROPER(Details!B418)</f>
        <v/>
      </c>
      <c r="C418" s="3" t="str">
        <f>T(Details!C418)</f>
        <v/>
      </c>
      <c r="D418" s="18"/>
      <c r="E418" s="18"/>
      <c r="F418" s="18"/>
      <c r="G418" s="18"/>
      <c r="H418" s="18"/>
      <c r="I418" s="18"/>
      <c r="J418" s="18"/>
      <c r="K418" s="18"/>
      <c r="L418" s="18"/>
      <c r="M418" s="18"/>
      <c r="N418" s="18"/>
      <c r="O418" s="18"/>
      <c r="P418" s="18"/>
      <c r="Q418" s="18"/>
      <c r="R418" s="18"/>
      <c r="S418" s="18"/>
      <c r="T418" s="18"/>
      <c r="U418" s="18"/>
      <c r="V418" s="18"/>
      <c r="W418" s="18"/>
      <c r="X418" s="2" t="str">
        <f>AllCurCo(Details!AQ418:AZ418)</f>
        <v/>
      </c>
      <c r="Y418" s="4">
        <f>SUM(SumTCL(D418:W418,$D$7:$W$7),Details!BB418)</f>
        <v>0</v>
      </c>
      <c r="Z418" s="4">
        <f>SUM(CurrGP(D418:W418,$D$7:$W$7),Details!BC418)</f>
        <v>0</v>
      </c>
      <c r="AA418" s="5">
        <f t="shared" si="30"/>
        <v>0</v>
      </c>
      <c r="AB418" s="4" t="str">
        <f>SRTSECOND(D418:W418,Details!AQ417:AZ417)</f>
        <v/>
      </c>
      <c r="AC418" s="4" t="e">
        <f>#REF!</f>
        <v>#REF!</v>
      </c>
      <c r="AD418" s="4" t="e">
        <f>#REF!</f>
        <v>#REF!</v>
      </c>
      <c r="AE418" s="5" t="e">
        <f t="shared" si="31"/>
        <v>#VALUE!</v>
      </c>
      <c r="AF418" s="4" t="e">
        <f t="shared" si="32"/>
        <v>#REF!</v>
      </c>
      <c r="AG418" s="4" t="e">
        <f t="shared" si="33"/>
        <v>#REF!</v>
      </c>
      <c r="AH418" s="5" t="e">
        <f t="shared" si="34"/>
        <v>#VALUE!</v>
      </c>
      <c r="AI418" s="6" t="e">
        <f>RemarksSecond(D418:W418,Details!AQ417:AZ417,#REF!,AH418,$D$5:$W$5)</f>
        <v>#VALUE!</v>
      </c>
    </row>
    <row r="419" spans="1:35" ht="15" customHeight="1" x14ac:dyDescent="0.35">
      <c r="A419" s="1">
        <v>412</v>
      </c>
      <c r="B419" s="3" t="str">
        <f>PROPER(Details!B419)</f>
        <v/>
      </c>
      <c r="C419" s="3" t="str">
        <f>T(Details!C419)</f>
        <v/>
      </c>
      <c r="D419" s="18"/>
      <c r="E419" s="18"/>
      <c r="F419" s="18"/>
      <c r="G419" s="18"/>
      <c r="H419" s="18"/>
      <c r="I419" s="18"/>
      <c r="J419" s="18"/>
      <c r="K419" s="18"/>
      <c r="L419" s="18"/>
      <c r="M419" s="18"/>
      <c r="N419" s="18"/>
      <c r="O419" s="18"/>
      <c r="P419" s="18"/>
      <c r="Q419" s="18"/>
      <c r="R419" s="18"/>
      <c r="S419" s="18"/>
      <c r="T419" s="18"/>
      <c r="U419" s="18"/>
      <c r="V419" s="18"/>
      <c r="W419" s="18"/>
      <c r="X419" s="2" t="str">
        <f>AllCurCo(Details!AQ419:AZ419)</f>
        <v/>
      </c>
      <c r="Y419" s="4">
        <f>SUM(SumTCL(D419:W419,$D$7:$W$7),Details!BB419)</f>
        <v>0</v>
      </c>
      <c r="Z419" s="4">
        <f>SUM(CurrGP(D419:W419,$D$7:$W$7),Details!BC419)</f>
        <v>0</v>
      </c>
      <c r="AA419" s="5">
        <f t="shared" si="30"/>
        <v>0</v>
      </c>
      <c r="AB419" s="4" t="str">
        <f>SRTSECOND(D419:W419,Details!AQ418:AZ418)</f>
        <v/>
      </c>
      <c r="AC419" s="4" t="e">
        <f>#REF!</f>
        <v>#REF!</v>
      </c>
      <c r="AD419" s="4" t="e">
        <f>#REF!</f>
        <v>#REF!</v>
      </c>
      <c r="AE419" s="5" t="e">
        <f t="shared" si="31"/>
        <v>#VALUE!</v>
      </c>
      <c r="AF419" s="4" t="e">
        <f t="shared" si="32"/>
        <v>#REF!</v>
      </c>
      <c r="AG419" s="4" t="e">
        <f t="shared" si="33"/>
        <v>#REF!</v>
      </c>
      <c r="AH419" s="5" t="e">
        <f t="shared" si="34"/>
        <v>#VALUE!</v>
      </c>
      <c r="AI419" s="6" t="e">
        <f>RemarksSecond(D419:W419,Details!AQ418:AZ418,#REF!,AH419,$D$5:$W$5)</f>
        <v>#VALUE!</v>
      </c>
    </row>
    <row r="420" spans="1:35" ht="15" customHeight="1" x14ac:dyDescent="0.35">
      <c r="A420" s="1">
        <v>413</v>
      </c>
      <c r="B420" s="3" t="str">
        <f>PROPER(Details!B420)</f>
        <v/>
      </c>
      <c r="C420" s="3" t="str">
        <f>T(Details!C420)</f>
        <v/>
      </c>
      <c r="D420" s="18"/>
      <c r="E420" s="18"/>
      <c r="F420" s="18"/>
      <c r="G420" s="18"/>
      <c r="H420" s="18"/>
      <c r="I420" s="18"/>
      <c r="J420" s="18"/>
      <c r="K420" s="18"/>
      <c r="L420" s="18"/>
      <c r="M420" s="18"/>
      <c r="N420" s="18"/>
      <c r="O420" s="18"/>
      <c r="P420" s="18"/>
      <c r="Q420" s="18"/>
      <c r="R420" s="18"/>
      <c r="S420" s="18"/>
      <c r="T420" s="18"/>
      <c r="U420" s="18"/>
      <c r="V420" s="18"/>
      <c r="W420" s="18"/>
      <c r="X420" s="2" t="str">
        <f>AllCurCo(Details!AQ420:AZ420)</f>
        <v/>
      </c>
      <c r="Y420" s="4">
        <f>SUM(SumTCL(D420:W420,$D$7:$W$7),Details!BB420)</f>
        <v>0</v>
      </c>
      <c r="Z420" s="4">
        <f>SUM(CurrGP(D420:W420,$D$7:$W$7),Details!BC420)</f>
        <v>0</v>
      </c>
      <c r="AA420" s="5">
        <f t="shared" si="30"/>
        <v>0</v>
      </c>
      <c r="AB420" s="4" t="str">
        <f>SRTSECOND(D420:W420,Details!AQ419:AZ419)</f>
        <v/>
      </c>
      <c r="AC420" s="4" t="e">
        <f>#REF!</f>
        <v>#REF!</v>
      </c>
      <c r="AD420" s="4" t="e">
        <f>#REF!</f>
        <v>#REF!</v>
      </c>
      <c r="AE420" s="5" t="e">
        <f t="shared" si="31"/>
        <v>#VALUE!</v>
      </c>
      <c r="AF420" s="4" t="e">
        <f t="shared" si="32"/>
        <v>#REF!</v>
      </c>
      <c r="AG420" s="4" t="e">
        <f t="shared" si="33"/>
        <v>#REF!</v>
      </c>
      <c r="AH420" s="5" t="e">
        <f t="shared" si="34"/>
        <v>#VALUE!</v>
      </c>
      <c r="AI420" s="6" t="e">
        <f>RemarksSecond(D420:W420,Details!AQ419:AZ419,#REF!,AH420,$D$5:$W$5)</f>
        <v>#VALUE!</v>
      </c>
    </row>
    <row r="421" spans="1:35" ht="15" customHeight="1" x14ac:dyDescent="0.35">
      <c r="A421" s="1">
        <v>414</v>
      </c>
      <c r="B421" s="3" t="str">
        <f>PROPER(Details!B421)</f>
        <v/>
      </c>
      <c r="C421" s="3" t="str">
        <f>T(Details!C421)</f>
        <v/>
      </c>
      <c r="D421" s="18"/>
      <c r="E421" s="18"/>
      <c r="F421" s="18"/>
      <c r="G421" s="18"/>
      <c r="H421" s="18"/>
      <c r="I421" s="18"/>
      <c r="J421" s="18"/>
      <c r="K421" s="18"/>
      <c r="L421" s="18"/>
      <c r="M421" s="18"/>
      <c r="N421" s="18"/>
      <c r="O421" s="18"/>
      <c r="P421" s="18"/>
      <c r="Q421" s="18"/>
      <c r="R421" s="18"/>
      <c r="S421" s="18"/>
      <c r="T421" s="18"/>
      <c r="U421" s="18"/>
      <c r="V421" s="18"/>
      <c r="W421" s="18"/>
      <c r="X421" s="2" t="str">
        <f>AllCurCo(Details!AQ421:AZ421)</f>
        <v/>
      </c>
      <c r="Y421" s="4">
        <f>SUM(SumTCL(D421:W421,$D$7:$W$7),Details!BB421)</f>
        <v>0</v>
      </c>
      <c r="Z421" s="4">
        <f>SUM(CurrGP(D421:W421,$D$7:$W$7),Details!BC421)</f>
        <v>0</v>
      </c>
      <c r="AA421" s="5">
        <f t="shared" si="30"/>
        <v>0</v>
      </c>
      <c r="AB421" s="4" t="str">
        <f>SRTSECOND(D421:W421,Details!AQ420:AZ420)</f>
        <v/>
      </c>
      <c r="AC421" s="4" t="e">
        <f>#REF!</f>
        <v>#REF!</v>
      </c>
      <c r="AD421" s="4" t="e">
        <f>#REF!</f>
        <v>#REF!</v>
      </c>
      <c r="AE421" s="5" t="e">
        <f t="shared" si="31"/>
        <v>#VALUE!</v>
      </c>
      <c r="AF421" s="4" t="e">
        <f t="shared" si="32"/>
        <v>#REF!</v>
      </c>
      <c r="AG421" s="4" t="e">
        <f t="shared" si="33"/>
        <v>#REF!</v>
      </c>
      <c r="AH421" s="5" t="e">
        <f t="shared" si="34"/>
        <v>#VALUE!</v>
      </c>
      <c r="AI421" s="6" t="e">
        <f>RemarksSecond(D421:W421,Details!AQ420:AZ420,#REF!,AH421,$D$5:$W$5)</f>
        <v>#VALUE!</v>
      </c>
    </row>
    <row r="422" spans="1:35" ht="15" customHeight="1" x14ac:dyDescent="0.35">
      <c r="A422" s="1">
        <v>415</v>
      </c>
      <c r="B422" s="3" t="str">
        <f>PROPER(Details!B422)</f>
        <v/>
      </c>
      <c r="C422" s="3" t="str">
        <f>T(Details!C422)</f>
        <v/>
      </c>
      <c r="D422" s="18"/>
      <c r="E422" s="18"/>
      <c r="F422" s="18"/>
      <c r="G422" s="18"/>
      <c r="H422" s="18"/>
      <c r="I422" s="18"/>
      <c r="J422" s="18"/>
      <c r="K422" s="18"/>
      <c r="L422" s="18"/>
      <c r="M422" s="18"/>
      <c r="N422" s="18"/>
      <c r="O422" s="18"/>
      <c r="P422" s="18"/>
      <c r="Q422" s="18"/>
      <c r="R422" s="18"/>
      <c r="S422" s="18"/>
      <c r="T422" s="18"/>
      <c r="U422" s="18"/>
      <c r="V422" s="18"/>
      <c r="W422" s="18"/>
      <c r="X422" s="2" t="str">
        <f>AllCurCo(Details!AQ422:AZ422)</f>
        <v/>
      </c>
      <c r="Y422" s="4">
        <f>SUM(SumTCL(D422:W422,$D$7:$W$7),Details!BB422)</f>
        <v>0</v>
      </c>
      <c r="Z422" s="4">
        <f>SUM(CurrGP(D422:W422,$D$7:$W$7),Details!BC422)</f>
        <v>0</v>
      </c>
      <c r="AA422" s="5">
        <f t="shared" si="30"/>
        <v>0</v>
      </c>
      <c r="AB422" s="4" t="str">
        <f>SRTSECOND(D422:W422,Details!AQ421:AZ421)</f>
        <v/>
      </c>
      <c r="AC422" s="4" t="e">
        <f>#REF!</f>
        <v>#REF!</v>
      </c>
      <c r="AD422" s="4" t="e">
        <f>#REF!</f>
        <v>#REF!</v>
      </c>
      <c r="AE422" s="5" t="e">
        <f t="shared" si="31"/>
        <v>#VALUE!</v>
      </c>
      <c r="AF422" s="4" t="e">
        <f t="shared" si="32"/>
        <v>#REF!</v>
      </c>
      <c r="AG422" s="4" t="e">
        <f t="shared" si="33"/>
        <v>#REF!</v>
      </c>
      <c r="AH422" s="5" t="e">
        <f t="shared" si="34"/>
        <v>#VALUE!</v>
      </c>
      <c r="AI422" s="6" t="e">
        <f>RemarksSecond(D422:W422,Details!AQ421:AZ421,#REF!,AH422,$D$5:$W$5)</f>
        <v>#VALUE!</v>
      </c>
    </row>
    <row r="423" spans="1:35" ht="15" customHeight="1" x14ac:dyDescent="0.35">
      <c r="A423" s="1">
        <v>416</v>
      </c>
      <c r="B423" s="3" t="str">
        <f>PROPER(Details!B423)</f>
        <v/>
      </c>
      <c r="C423" s="3" t="str">
        <f>T(Details!C423)</f>
        <v/>
      </c>
      <c r="D423" s="18"/>
      <c r="E423" s="18"/>
      <c r="F423" s="18"/>
      <c r="G423" s="18"/>
      <c r="H423" s="18"/>
      <c r="I423" s="18"/>
      <c r="J423" s="18"/>
      <c r="K423" s="18"/>
      <c r="L423" s="18"/>
      <c r="M423" s="18"/>
      <c r="N423" s="18"/>
      <c r="O423" s="18"/>
      <c r="P423" s="18"/>
      <c r="Q423" s="18"/>
      <c r="R423" s="18"/>
      <c r="S423" s="18"/>
      <c r="T423" s="18"/>
      <c r="U423" s="18"/>
      <c r="V423" s="18"/>
      <c r="W423" s="18"/>
      <c r="X423" s="2" t="str">
        <f>AllCurCo(Details!AQ423:AZ423)</f>
        <v/>
      </c>
      <c r="Y423" s="4">
        <f>SUM(SumTCL(D423:W423,$D$7:$W$7),Details!BB423)</f>
        <v>0</v>
      </c>
      <c r="Z423" s="4">
        <f>SUM(CurrGP(D423:W423,$D$7:$W$7),Details!BC423)</f>
        <v>0</v>
      </c>
      <c r="AA423" s="5">
        <f t="shared" si="30"/>
        <v>0</v>
      </c>
      <c r="AB423" s="4" t="str">
        <f>SRTSECOND(D423:W423,Details!AQ422:AZ422)</f>
        <v/>
      </c>
      <c r="AC423" s="4" t="e">
        <f>#REF!</f>
        <v>#REF!</v>
      </c>
      <c r="AD423" s="4" t="e">
        <f>#REF!</f>
        <v>#REF!</v>
      </c>
      <c r="AE423" s="5" t="e">
        <f t="shared" si="31"/>
        <v>#VALUE!</v>
      </c>
      <c r="AF423" s="4" t="e">
        <f t="shared" si="32"/>
        <v>#REF!</v>
      </c>
      <c r="AG423" s="4" t="e">
        <f t="shared" si="33"/>
        <v>#REF!</v>
      </c>
      <c r="AH423" s="5" t="e">
        <f t="shared" si="34"/>
        <v>#VALUE!</v>
      </c>
      <c r="AI423" s="6" t="e">
        <f>RemarksSecond(D423:W423,Details!AQ422:AZ422,#REF!,AH423,$D$5:$W$5)</f>
        <v>#VALUE!</v>
      </c>
    </row>
    <row r="424" spans="1:35" ht="15" customHeight="1" x14ac:dyDescent="0.35">
      <c r="A424" s="1">
        <v>417</v>
      </c>
      <c r="B424" s="3" t="str">
        <f>PROPER(Details!B424)</f>
        <v/>
      </c>
      <c r="C424" s="3" t="str">
        <f>T(Details!C424)</f>
        <v/>
      </c>
      <c r="D424" s="18"/>
      <c r="E424" s="18"/>
      <c r="F424" s="18"/>
      <c r="G424" s="18"/>
      <c r="H424" s="18"/>
      <c r="I424" s="18"/>
      <c r="J424" s="18"/>
      <c r="K424" s="18"/>
      <c r="L424" s="18"/>
      <c r="M424" s="18"/>
      <c r="N424" s="18"/>
      <c r="O424" s="18"/>
      <c r="P424" s="18"/>
      <c r="Q424" s="18"/>
      <c r="R424" s="18"/>
      <c r="S424" s="18"/>
      <c r="T424" s="18"/>
      <c r="U424" s="18"/>
      <c r="V424" s="18"/>
      <c r="W424" s="18"/>
      <c r="X424" s="2" t="str">
        <f>AllCurCo(Details!AQ424:AZ424)</f>
        <v/>
      </c>
      <c r="Y424" s="4">
        <f>SUM(SumTCL(D424:W424,$D$7:$W$7),Details!BB424)</f>
        <v>0</v>
      </c>
      <c r="Z424" s="4">
        <f>SUM(CurrGP(D424:W424,$D$7:$W$7),Details!BC424)</f>
        <v>0</v>
      </c>
      <c r="AA424" s="5">
        <f t="shared" si="30"/>
        <v>0</v>
      </c>
      <c r="AB424" s="4" t="str">
        <f>SRTSECOND(D424:W424,Details!AQ423:AZ423)</f>
        <v/>
      </c>
      <c r="AC424" s="4" t="e">
        <f>#REF!</f>
        <v>#REF!</v>
      </c>
      <c r="AD424" s="4" t="e">
        <f>#REF!</f>
        <v>#REF!</v>
      </c>
      <c r="AE424" s="5" t="e">
        <f t="shared" si="31"/>
        <v>#VALUE!</v>
      </c>
      <c r="AF424" s="4" t="e">
        <f t="shared" si="32"/>
        <v>#REF!</v>
      </c>
      <c r="AG424" s="4" t="e">
        <f t="shared" si="33"/>
        <v>#REF!</v>
      </c>
      <c r="AH424" s="5" t="e">
        <f t="shared" si="34"/>
        <v>#VALUE!</v>
      </c>
      <c r="AI424" s="6" t="e">
        <f>RemarksSecond(D424:W424,Details!AQ423:AZ423,#REF!,AH424,$D$5:$W$5)</f>
        <v>#VALUE!</v>
      </c>
    </row>
    <row r="425" spans="1:35" ht="15" customHeight="1" x14ac:dyDescent="0.35">
      <c r="A425" s="1">
        <v>418</v>
      </c>
      <c r="B425" s="3" t="str">
        <f>PROPER(Details!B425)</f>
        <v/>
      </c>
      <c r="C425" s="3" t="str">
        <f>T(Details!C425)</f>
        <v/>
      </c>
      <c r="D425" s="18"/>
      <c r="E425" s="18"/>
      <c r="F425" s="18"/>
      <c r="G425" s="18"/>
      <c r="H425" s="18"/>
      <c r="I425" s="18"/>
      <c r="J425" s="18"/>
      <c r="K425" s="18"/>
      <c r="L425" s="18"/>
      <c r="M425" s="18"/>
      <c r="N425" s="18"/>
      <c r="O425" s="18"/>
      <c r="P425" s="18"/>
      <c r="Q425" s="18"/>
      <c r="R425" s="18"/>
      <c r="S425" s="18"/>
      <c r="T425" s="18"/>
      <c r="U425" s="18"/>
      <c r="V425" s="18"/>
      <c r="W425" s="18"/>
      <c r="X425" s="2" t="str">
        <f>AllCurCo(Details!AQ425:AZ425)</f>
        <v/>
      </c>
      <c r="Y425" s="4">
        <f>SUM(SumTCL(D425:W425,$D$7:$W$7),Details!BB425)</f>
        <v>0</v>
      </c>
      <c r="Z425" s="4">
        <f>SUM(CurrGP(D425:W425,$D$7:$W$7),Details!BC425)</f>
        <v>0</v>
      </c>
      <c r="AA425" s="5">
        <f t="shared" si="30"/>
        <v>0</v>
      </c>
      <c r="AB425" s="4" t="str">
        <f>SRTSECOND(D425:W425,Details!AQ424:AZ424)</f>
        <v/>
      </c>
      <c r="AC425" s="4" t="e">
        <f>#REF!</f>
        <v>#REF!</v>
      </c>
      <c r="AD425" s="4" t="e">
        <f>#REF!</f>
        <v>#REF!</v>
      </c>
      <c r="AE425" s="5" t="e">
        <f t="shared" si="31"/>
        <v>#VALUE!</v>
      </c>
      <c r="AF425" s="4" t="e">
        <f t="shared" si="32"/>
        <v>#REF!</v>
      </c>
      <c r="AG425" s="4" t="e">
        <f t="shared" si="33"/>
        <v>#REF!</v>
      </c>
      <c r="AH425" s="5" t="e">
        <f t="shared" si="34"/>
        <v>#VALUE!</v>
      </c>
      <c r="AI425" s="6" t="e">
        <f>RemarksSecond(D425:W425,Details!AQ424:AZ424,#REF!,AH425,$D$5:$W$5)</f>
        <v>#VALUE!</v>
      </c>
    </row>
    <row r="426" spans="1:35" ht="15" customHeight="1" x14ac:dyDescent="0.35">
      <c r="A426" s="1">
        <v>419</v>
      </c>
      <c r="B426" s="3" t="str">
        <f>PROPER(Details!B426)</f>
        <v/>
      </c>
      <c r="C426" s="3" t="str">
        <f>T(Details!C426)</f>
        <v/>
      </c>
      <c r="D426" s="18"/>
      <c r="E426" s="18"/>
      <c r="F426" s="18"/>
      <c r="G426" s="18"/>
      <c r="H426" s="18"/>
      <c r="I426" s="18"/>
      <c r="J426" s="18"/>
      <c r="K426" s="18"/>
      <c r="L426" s="18"/>
      <c r="M426" s="18"/>
      <c r="N426" s="18"/>
      <c r="O426" s="18"/>
      <c r="P426" s="18"/>
      <c r="Q426" s="18"/>
      <c r="R426" s="18"/>
      <c r="S426" s="18"/>
      <c r="T426" s="18"/>
      <c r="U426" s="18"/>
      <c r="V426" s="18"/>
      <c r="W426" s="18"/>
      <c r="X426" s="2" t="str">
        <f>AllCurCo(Details!AQ426:AZ426)</f>
        <v/>
      </c>
      <c r="Y426" s="4">
        <f>SUM(SumTCL(D426:W426,$D$7:$W$7),Details!BB426)</f>
        <v>0</v>
      </c>
      <c r="Z426" s="4">
        <f>SUM(CurrGP(D426:W426,$D$7:$W$7),Details!BC426)</f>
        <v>0</v>
      </c>
      <c r="AA426" s="5">
        <f t="shared" si="30"/>
        <v>0</v>
      </c>
      <c r="AB426" s="4" t="str">
        <f>SRTSECOND(D426:W426,Details!AQ425:AZ425)</f>
        <v/>
      </c>
      <c r="AC426" s="4" t="e">
        <f>#REF!</f>
        <v>#REF!</v>
      </c>
      <c r="AD426" s="4" t="e">
        <f>#REF!</f>
        <v>#REF!</v>
      </c>
      <c r="AE426" s="5" t="e">
        <f t="shared" si="31"/>
        <v>#VALUE!</v>
      </c>
      <c r="AF426" s="4" t="e">
        <f t="shared" si="32"/>
        <v>#REF!</v>
      </c>
      <c r="AG426" s="4" t="e">
        <f t="shared" si="33"/>
        <v>#REF!</v>
      </c>
      <c r="AH426" s="5" t="e">
        <f t="shared" si="34"/>
        <v>#VALUE!</v>
      </c>
      <c r="AI426" s="6" t="e">
        <f>RemarksSecond(D426:W426,Details!AQ425:AZ425,#REF!,AH426,$D$5:$W$5)</f>
        <v>#VALUE!</v>
      </c>
    </row>
    <row r="427" spans="1:35" ht="15" customHeight="1" x14ac:dyDescent="0.35">
      <c r="A427" s="1">
        <v>420</v>
      </c>
      <c r="B427" s="3" t="str">
        <f>PROPER(Details!B427)</f>
        <v/>
      </c>
      <c r="C427" s="3" t="str">
        <f>T(Details!C427)</f>
        <v/>
      </c>
      <c r="D427" s="18"/>
      <c r="E427" s="18"/>
      <c r="F427" s="18"/>
      <c r="G427" s="18"/>
      <c r="H427" s="18"/>
      <c r="I427" s="18"/>
      <c r="J427" s="18"/>
      <c r="K427" s="18"/>
      <c r="L427" s="18"/>
      <c r="M427" s="18"/>
      <c r="N427" s="18"/>
      <c r="O427" s="18"/>
      <c r="P427" s="18"/>
      <c r="Q427" s="18"/>
      <c r="R427" s="18"/>
      <c r="S427" s="18"/>
      <c r="T427" s="18"/>
      <c r="U427" s="18"/>
      <c r="V427" s="18"/>
      <c r="W427" s="18"/>
      <c r="X427" s="2" t="str">
        <f>AllCurCo(Details!AQ427:AZ427)</f>
        <v/>
      </c>
      <c r="Y427" s="4">
        <f>SUM(SumTCL(D427:W427,$D$7:$W$7),Details!BB427)</f>
        <v>0</v>
      </c>
      <c r="Z427" s="4">
        <f>SUM(CurrGP(D427:W427,$D$7:$W$7),Details!BC427)</f>
        <v>0</v>
      </c>
      <c r="AA427" s="5">
        <f t="shared" si="30"/>
        <v>0</v>
      </c>
      <c r="AB427" s="4" t="str">
        <f>SRTSECOND(D427:W427,Details!AQ426:AZ426)</f>
        <v/>
      </c>
      <c r="AC427" s="4" t="e">
        <f>#REF!</f>
        <v>#REF!</v>
      </c>
      <c r="AD427" s="4" t="e">
        <f>#REF!</f>
        <v>#REF!</v>
      </c>
      <c r="AE427" s="5" t="e">
        <f t="shared" si="31"/>
        <v>#VALUE!</v>
      </c>
      <c r="AF427" s="4" t="e">
        <f t="shared" si="32"/>
        <v>#REF!</v>
      </c>
      <c r="AG427" s="4" t="e">
        <f t="shared" si="33"/>
        <v>#REF!</v>
      </c>
      <c r="AH427" s="5" t="e">
        <f t="shared" si="34"/>
        <v>#VALUE!</v>
      </c>
      <c r="AI427" s="6" t="e">
        <f>RemarksSecond(D427:W427,Details!AQ426:AZ426,#REF!,AH427,$D$5:$W$5)</f>
        <v>#VALUE!</v>
      </c>
    </row>
    <row r="428" spans="1:35" ht="15" customHeight="1" x14ac:dyDescent="0.35">
      <c r="A428" s="1">
        <v>421</v>
      </c>
      <c r="B428" s="3" t="str">
        <f>PROPER(Details!B428)</f>
        <v/>
      </c>
      <c r="C428" s="3" t="str">
        <f>T(Details!C428)</f>
        <v/>
      </c>
      <c r="D428" s="18"/>
      <c r="E428" s="18"/>
      <c r="F428" s="18"/>
      <c r="G428" s="18"/>
      <c r="H428" s="18"/>
      <c r="I428" s="18"/>
      <c r="J428" s="18"/>
      <c r="K428" s="18"/>
      <c r="L428" s="18"/>
      <c r="M428" s="18"/>
      <c r="N428" s="18"/>
      <c r="O428" s="18"/>
      <c r="P428" s="18"/>
      <c r="Q428" s="18"/>
      <c r="R428" s="18"/>
      <c r="S428" s="18"/>
      <c r="T428" s="18"/>
      <c r="U428" s="18"/>
      <c r="V428" s="18"/>
      <c r="W428" s="18"/>
      <c r="X428" s="2" t="str">
        <f>AllCurCo(Details!AQ428:AZ428)</f>
        <v/>
      </c>
      <c r="Y428" s="4">
        <f>SUM(SumTCL(D428:W428,$D$7:$W$7),Details!BB428)</f>
        <v>0</v>
      </c>
      <c r="Z428" s="4">
        <f>SUM(CurrGP(D428:W428,$D$7:$W$7),Details!BC428)</f>
        <v>0</v>
      </c>
      <c r="AA428" s="5">
        <f t="shared" si="30"/>
        <v>0</v>
      </c>
      <c r="AB428" s="4" t="str">
        <f>SRTSECOND(D428:W428,Details!AQ427:AZ427)</f>
        <v/>
      </c>
      <c r="AC428" s="4" t="e">
        <f>#REF!</f>
        <v>#REF!</v>
      </c>
      <c r="AD428" s="4" t="e">
        <f>#REF!</f>
        <v>#REF!</v>
      </c>
      <c r="AE428" s="5" t="e">
        <f t="shared" si="31"/>
        <v>#VALUE!</v>
      </c>
      <c r="AF428" s="4" t="e">
        <f t="shared" si="32"/>
        <v>#REF!</v>
      </c>
      <c r="AG428" s="4" t="e">
        <f t="shared" si="33"/>
        <v>#REF!</v>
      </c>
      <c r="AH428" s="5" t="e">
        <f t="shared" si="34"/>
        <v>#VALUE!</v>
      </c>
      <c r="AI428" s="6" t="e">
        <f>RemarksSecond(D428:W428,Details!AQ427:AZ427,#REF!,AH428,$D$5:$W$5)</f>
        <v>#VALUE!</v>
      </c>
    </row>
    <row r="429" spans="1:35" ht="15" customHeight="1" x14ac:dyDescent="0.35">
      <c r="A429" s="1">
        <v>422</v>
      </c>
      <c r="B429" s="3" t="str">
        <f>PROPER(Details!B429)</f>
        <v/>
      </c>
      <c r="C429" s="3" t="str">
        <f>T(Details!C429)</f>
        <v/>
      </c>
      <c r="D429" s="18"/>
      <c r="E429" s="18"/>
      <c r="F429" s="18"/>
      <c r="G429" s="18"/>
      <c r="H429" s="18"/>
      <c r="I429" s="18"/>
      <c r="J429" s="18"/>
      <c r="K429" s="18"/>
      <c r="L429" s="18"/>
      <c r="M429" s="18"/>
      <c r="N429" s="18"/>
      <c r="O429" s="18"/>
      <c r="P429" s="18"/>
      <c r="Q429" s="18"/>
      <c r="R429" s="18"/>
      <c r="S429" s="18"/>
      <c r="T429" s="18"/>
      <c r="U429" s="18"/>
      <c r="V429" s="18"/>
      <c r="W429" s="18"/>
      <c r="X429" s="2" t="str">
        <f>AllCurCo(Details!AQ429:AZ429)</f>
        <v/>
      </c>
      <c r="Y429" s="4">
        <f>SUM(SumTCL(D429:W429,$D$7:$W$7),Details!BB429)</f>
        <v>0</v>
      </c>
      <c r="Z429" s="4">
        <f>SUM(CurrGP(D429:W429,$D$7:$W$7),Details!BC429)</f>
        <v>0</v>
      </c>
      <c r="AA429" s="5">
        <f t="shared" si="30"/>
        <v>0</v>
      </c>
      <c r="AB429" s="4" t="str">
        <f>SRTSECOND(D429:W429,Details!AQ428:AZ428)</f>
        <v/>
      </c>
      <c r="AC429" s="4" t="e">
        <f>#REF!</f>
        <v>#REF!</v>
      </c>
      <c r="AD429" s="4" t="e">
        <f>#REF!</f>
        <v>#REF!</v>
      </c>
      <c r="AE429" s="5" t="e">
        <f t="shared" si="31"/>
        <v>#VALUE!</v>
      </c>
      <c r="AF429" s="4" t="e">
        <f t="shared" si="32"/>
        <v>#REF!</v>
      </c>
      <c r="AG429" s="4" t="e">
        <f t="shared" si="33"/>
        <v>#REF!</v>
      </c>
      <c r="AH429" s="5" t="e">
        <f t="shared" si="34"/>
        <v>#VALUE!</v>
      </c>
      <c r="AI429" s="6" t="e">
        <f>RemarksSecond(D429:W429,Details!AQ428:AZ428,#REF!,AH429,$D$5:$W$5)</f>
        <v>#VALUE!</v>
      </c>
    </row>
    <row r="430" spans="1:35" ht="15" customHeight="1" x14ac:dyDescent="0.35">
      <c r="A430" s="1">
        <v>423</v>
      </c>
      <c r="B430" s="3" t="str">
        <f>PROPER(Details!B430)</f>
        <v/>
      </c>
      <c r="C430" s="3" t="str">
        <f>T(Details!C430)</f>
        <v/>
      </c>
      <c r="D430" s="18"/>
      <c r="E430" s="18"/>
      <c r="F430" s="18"/>
      <c r="G430" s="18"/>
      <c r="H430" s="18"/>
      <c r="I430" s="18"/>
      <c r="J430" s="18"/>
      <c r="K430" s="18"/>
      <c r="L430" s="18"/>
      <c r="M430" s="18"/>
      <c r="N430" s="18"/>
      <c r="O430" s="18"/>
      <c r="P430" s="18"/>
      <c r="Q430" s="18"/>
      <c r="R430" s="18"/>
      <c r="S430" s="18"/>
      <c r="T430" s="18"/>
      <c r="U430" s="18"/>
      <c r="V430" s="18"/>
      <c r="W430" s="18"/>
      <c r="X430" s="2" t="str">
        <f>AllCurCo(Details!AQ430:AZ430)</f>
        <v/>
      </c>
      <c r="Y430" s="4">
        <f>SUM(SumTCL(D430:W430,$D$7:$W$7),Details!BB430)</f>
        <v>0</v>
      </c>
      <c r="Z430" s="4">
        <f>SUM(CurrGP(D430:W430,$D$7:$W$7),Details!BC430)</f>
        <v>0</v>
      </c>
      <c r="AA430" s="5">
        <f t="shared" si="30"/>
        <v>0</v>
      </c>
      <c r="AB430" s="4" t="str">
        <f>SRTSECOND(D430:W430,Details!AQ429:AZ429)</f>
        <v/>
      </c>
      <c r="AC430" s="4" t="e">
        <f>#REF!</f>
        <v>#REF!</v>
      </c>
      <c r="AD430" s="4" t="e">
        <f>#REF!</f>
        <v>#REF!</v>
      </c>
      <c r="AE430" s="5" t="e">
        <f t="shared" si="31"/>
        <v>#VALUE!</v>
      </c>
      <c r="AF430" s="4" t="e">
        <f t="shared" si="32"/>
        <v>#REF!</v>
      </c>
      <c r="AG430" s="4" t="e">
        <f t="shared" si="33"/>
        <v>#REF!</v>
      </c>
      <c r="AH430" s="5" t="e">
        <f t="shared" si="34"/>
        <v>#VALUE!</v>
      </c>
      <c r="AI430" s="6" t="e">
        <f>RemarksSecond(D430:W430,Details!AQ429:AZ429,#REF!,AH430,$D$5:$W$5)</f>
        <v>#VALUE!</v>
      </c>
    </row>
    <row r="431" spans="1:35" ht="15" customHeight="1" x14ac:dyDescent="0.35">
      <c r="A431" s="1">
        <v>424</v>
      </c>
      <c r="B431" s="3" t="str">
        <f>PROPER(Details!B431)</f>
        <v/>
      </c>
      <c r="C431" s="3" t="str">
        <f>T(Details!C431)</f>
        <v/>
      </c>
      <c r="D431" s="18"/>
      <c r="E431" s="18"/>
      <c r="F431" s="18"/>
      <c r="G431" s="18"/>
      <c r="H431" s="18"/>
      <c r="I431" s="18"/>
      <c r="J431" s="18"/>
      <c r="K431" s="18"/>
      <c r="L431" s="18"/>
      <c r="M431" s="18"/>
      <c r="N431" s="18"/>
      <c r="O431" s="18"/>
      <c r="P431" s="18"/>
      <c r="Q431" s="18"/>
      <c r="R431" s="18"/>
      <c r="S431" s="18"/>
      <c r="T431" s="18"/>
      <c r="U431" s="18"/>
      <c r="V431" s="18"/>
      <c r="W431" s="18"/>
      <c r="X431" s="2" t="str">
        <f>AllCurCo(Details!AQ431:AZ431)</f>
        <v/>
      </c>
      <c r="Y431" s="4">
        <f>SUM(SumTCL(D431:W431,$D$7:$W$7),Details!BB431)</f>
        <v>0</v>
      </c>
      <c r="Z431" s="4">
        <f>SUM(CurrGP(D431:W431,$D$7:$W$7),Details!BC431)</f>
        <v>0</v>
      </c>
      <c r="AA431" s="5">
        <f t="shared" si="30"/>
        <v>0</v>
      </c>
      <c r="AB431" s="4" t="str">
        <f>SRTSECOND(D431:W431,Details!AQ430:AZ430)</f>
        <v/>
      </c>
      <c r="AC431" s="4" t="e">
        <f>#REF!</f>
        <v>#REF!</v>
      </c>
      <c r="AD431" s="4" t="e">
        <f>#REF!</f>
        <v>#REF!</v>
      </c>
      <c r="AE431" s="5" t="e">
        <f t="shared" si="31"/>
        <v>#VALUE!</v>
      </c>
      <c r="AF431" s="4" t="e">
        <f t="shared" si="32"/>
        <v>#REF!</v>
      </c>
      <c r="AG431" s="4" t="e">
        <f t="shared" si="33"/>
        <v>#REF!</v>
      </c>
      <c r="AH431" s="5" t="e">
        <f t="shared" si="34"/>
        <v>#VALUE!</v>
      </c>
      <c r="AI431" s="6" t="e">
        <f>RemarksSecond(D431:W431,Details!AQ430:AZ430,#REF!,AH431,$D$5:$W$5)</f>
        <v>#VALUE!</v>
      </c>
    </row>
    <row r="432" spans="1:35" ht="15" customHeight="1" x14ac:dyDescent="0.35">
      <c r="A432" s="1">
        <v>425</v>
      </c>
      <c r="B432" s="3" t="str">
        <f>PROPER(Details!B432)</f>
        <v/>
      </c>
      <c r="C432" s="3" t="str">
        <f>T(Details!C432)</f>
        <v/>
      </c>
      <c r="D432" s="18"/>
      <c r="E432" s="18"/>
      <c r="F432" s="18"/>
      <c r="G432" s="18"/>
      <c r="H432" s="18"/>
      <c r="I432" s="18"/>
      <c r="J432" s="18"/>
      <c r="K432" s="18"/>
      <c r="L432" s="18"/>
      <c r="M432" s="18"/>
      <c r="N432" s="18"/>
      <c r="O432" s="18"/>
      <c r="P432" s="18"/>
      <c r="Q432" s="18"/>
      <c r="R432" s="18"/>
      <c r="S432" s="18"/>
      <c r="T432" s="18"/>
      <c r="U432" s="18"/>
      <c r="V432" s="18"/>
      <c r="W432" s="18"/>
      <c r="X432" s="2" t="str">
        <f>AllCurCo(Details!AQ432:AZ432)</f>
        <v/>
      </c>
      <c r="Y432" s="4">
        <f>SUM(SumTCL(D432:W432,$D$7:$W$7),Details!BB432)</f>
        <v>0</v>
      </c>
      <c r="Z432" s="4">
        <f>SUM(CurrGP(D432:W432,$D$7:$W$7),Details!BC432)</f>
        <v>0</v>
      </c>
      <c r="AA432" s="5">
        <f t="shared" si="30"/>
        <v>0</v>
      </c>
      <c r="AB432" s="4" t="str">
        <f>SRTSECOND(D432:W432,Details!AQ431:AZ431)</f>
        <v/>
      </c>
      <c r="AC432" s="4" t="e">
        <f>#REF!</f>
        <v>#REF!</v>
      </c>
      <c r="AD432" s="4" t="e">
        <f>#REF!</f>
        <v>#REF!</v>
      </c>
      <c r="AE432" s="5" t="e">
        <f t="shared" si="31"/>
        <v>#VALUE!</v>
      </c>
      <c r="AF432" s="4" t="e">
        <f t="shared" si="32"/>
        <v>#REF!</v>
      </c>
      <c r="AG432" s="4" t="e">
        <f t="shared" si="33"/>
        <v>#REF!</v>
      </c>
      <c r="AH432" s="5" t="e">
        <f t="shared" si="34"/>
        <v>#VALUE!</v>
      </c>
      <c r="AI432" s="6" t="e">
        <f>RemarksSecond(D432:W432,Details!AQ431:AZ431,#REF!,AH432,$D$5:$W$5)</f>
        <v>#VALUE!</v>
      </c>
    </row>
    <row r="433" spans="1:35" ht="15" customHeight="1" x14ac:dyDescent="0.35">
      <c r="A433" s="1">
        <v>426</v>
      </c>
      <c r="B433" s="3" t="str">
        <f>PROPER(Details!B433)</f>
        <v/>
      </c>
      <c r="C433" s="3" t="str">
        <f>T(Details!C433)</f>
        <v/>
      </c>
      <c r="D433" s="18"/>
      <c r="E433" s="18"/>
      <c r="F433" s="18"/>
      <c r="G433" s="18"/>
      <c r="H433" s="18"/>
      <c r="I433" s="18"/>
      <c r="J433" s="18"/>
      <c r="K433" s="18"/>
      <c r="L433" s="18"/>
      <c r="M433" s="18"/>
      <c r="N433" s="18"/>
      <c r="O433" s="18"/>
      <c r="P433" s="18"/>
      <c r="Q433" s="18"/>
      <c r="R433" s="18"/>
      <c r="S433" s="18"/>
      <c r="T433" s="18"/>
      <c r="U433" s="18"/>
      <c r="V433" s="18"/>
      <c r="W433" s="18"/>
      <c r="X433" s="2" t="str">
        <f>AllCurCo(Details!AQ433:AZ433)</f>
        <v/>
      </c>
      <c r="Y433" s="4">
        <f>SUM(SumTCL(D433:W433,$D$7:$W$7),Details!BB433)</f>
        <v>0</v>
      </c>
      <c r="Z433" s="4">
        <f>SUM(CurrGP(D433:W433,$D$7:$W$7),Details!BC433)</f>
        <v>0</v>
      </c>
      <c r="AA433" s="5">
        <f t="shared" si="30"/>
        <v>0</v>
      </c>
      <c r="AB433" s="4" t="str">
        <f>SRTSECOND(D433:W433,Details!AQ432:AZ432)</f>
        <v/>
      </c>
      <c r="AC433" s="4" t="e">
        <f>#REF!</f>
        <v>#REF!</v>
      </c>
      <c r="AD433" s="4" t="e">
        <f>#REF!</f>
        <v>#REF!</v>
      </c>
      <c r="AE433" s="5" t="e">
        <f t="shared" si="31"/>
        <v>#VALUE!</v>
      </c>
      <c r="AF433" s="4" t="e">
        <f t="shared" si="32"/>
        <v>#REF!</v>
      </c>
      <c r="AG433" s="4" t="e">
        <f t="shared" si="33"/>
        <v>#REF!</v>
      </c>
      <c r="AH433" s="5" t="e">
        <f t="shared" si="34"/>
        <v>#VALUE!</v>
      </c>
      <c r="AI433" s="6" t="e">
        <f>RemarksSecond(D433:W433,Details!AQ432:AZ432,#REF!,AH433,$D$5:$W$5)</f>
        <v>#VALUE!</v>
      </c>
    </row>
    <row r="434" spans="1:35" ht="15" customHeight="1" x14ac:dyDescent="0.35">
      <c r="A434" s="1">
        <v>427</v>
      </c>
      <c r="B434" s="3" t="str">
        <f>PROPER(Details!B434)</f>
        <v/>
      </c>
      <c r="C434" s="3" t="str">
        <f>T(Details!C434)</f>
        <v/>
      </c>
      <c r="D434" s="18"/>
      <c r="E434" s="18"/>
      <c r="F434" s="18"/>
      <c r="G434" s="18"/>
      <c r="H434" s="18"/>
      <c r="I434" s="18"/>
      <c r="J434" s="18"/>
      <c r="K434" s="18"/>
      <c r="L434" s="18"/>
      <c r="M434" s="18"/>
      <c r="N434" s="18"/>
      <c r="O434" s="18"/>
      <c r="P434" s="18"/>
      <c r="Q434" s="18"/>
      <c r="R434" s="18"/>
      <c r="S434" s="18"/>
      <c r="T434" s="18"/>
      <c r="U434" s="18"/>
      <c r="V434" s="18"/>
      <c r="W434" s="18"/>
      <c r="X434" s="2" t="str">
        <f>AllCurCo(Details!AQ434:AZ434)</f>
        <v/>
      </c>
      <c r="Y434" s="4">
        <f>SUM(SumTCL(D434:W434,$D$7:$W$7),Details!BB434)</f>
        <v>0</v>
      </c>
      <c r="Z434" s="4">
        <f>SUM(CurrGP(D434:W434,$D$7:$W$7),Details!BC434)</f>
        <v>0</v>
      </c>
      <c r="AA434" s="5">
        <f t="shared" si="30"/>
        <v>0</v>
      </c>
      <c r="AB434" s="4" t="str">
        <f>SRTSECOND(D434:W434,Details!AQ433:AZ433)</f>
        <v/>
      </c>
      <c r="AC434" s="4" t="e">
        <f>#REF!</f>
        <v>#REF!</v>
      </c>
      <c r="AD434" s="4" t="e">
        <f>#REF!</f>
        <v>#REF!</v>
      </c>
      <c r="AE434" s="5" t="e">
        <f t="shared" si="31"/>
        <v>#VALUE!</v>
      </c>
      <c r="AF434" s="4" t="e">
        <f t="shared" si="32"/>
        <v>#REF!</v>
      </c>
      <c r="AG434" s="4" t="e">
        <f t="shared" si="33"/>
        <v>#REF!</v>
      </c>
      <c r="AH434" s="5" t="e">
        <f t="shared" si="34"/>
        <v>#VALUE!</v>
      </c>
      <c r="AI434" s="6" t="e">
        <f>RemarksSecond(D434:W434,Details!AQ433:AZ433,#REF!,AH434,$D$5:$W$5)</f>
        <v>#VALUE!</v>
      </c>
    </row>
    <row r="435" spans="1:35" ht="15" customHeight="1" x14ac:dyDescent="0.35">
      <c r="A435" s="1">
        <v>428</v>
      </c>
      <c r="B435" s="3" t="str">
        <f>PROPER(Details!B435)</f>
        <v/>
      </c>
      <c r="C435" s="3" t="str">
        <f>T(Details!C435)</f>
        <v/>
      </c>
      <c r="D435" s="18"/>
      <c r="E435" s="18"/>
      <c r="F435" s="18"/>
      <c r="G435" s="18"/>
      <c r="H435" s="18"/>
      <c r="I435" s="18"/>
      <c r="J435" s="18"/>
      <c r="K435" s="18"/>
      <c r="L435" s="18"/>
      <c r="M435" s="18"/>
      <c r="N435" s="18"/>
      <c r="O435" s="18"/>
      <c r="P435" s="18"/>
      <c r="Q435" s="18"/>
      <c r="R435" s="18"/>
      <c r="S435" s="18"/>
      <c r="T435" s="18"/>
      <c r="U435" s="18"/>
      <c r="V435" s="18"/>
      <c r="W435" s="18"/>
      <c r="X435" s="2" t="str">
        <f>AllCurCo(Details!AQ435:AZ435)</f>
        <v/>
      </c>
      <c r="Y435" s="4">
        <f>SUM(SumTCL(D435:W435,$D$7:$W$7),Details!BB435)</f>
        <v>0</v>
      </c>
      <c r="Z435" s="4">
        <f>SUM(CurrGP(D435:W435,$D$7:$W$7),Details!BC435)</f>
        <v>0</v>
      </c>
      <c r="AA435" s="5">
        <f t="shared" si="30"/>
        <v>0</v>
      </c>
      <c r="AB435" s="4" t="str">
        <f>SRTSECOND(D435:W435,Details!AQ434:AZ434)</f>
        <v/>
      </c>
      <c r="AC435" s="4" t="e">
        <f>#REF!</f>
        <v>#REF!</v>
      </c>
      <c r="AD435" s="4" t="e">
        <f>#REF!</f>
        <v>#REF!</v>
      </c>
      <c r="AE435" s="5" t="e">
        <f t="shared" si="31"/>
        <v>#VALUE!</v>
      </c>
      <c r="AF435" s="4" t="e">
        <f t="shared" si="32"/>
        <v>#REF!</v>
      </c>
      <c r="AG435" s="4" t="e">
        <f t="shared" si="33"/>
        <v>#REF!</v>
      </c>
      <c r="AH435" s="5" t="e">
        <f t="shared" si="34"/>
        <v>#VALUE!</v>
      </c>
      <c r="AI435" s="6" t="e">
        <f>RemarksSecond(D435:W435,Details!AQ434:AZ434,#REF!,AH435,$D$5:$W$5)</f>
        <v>#VALUE!</v>
      </c>
    </row>
    <row r="436" spans="1:35" ht="15" customHeight="1" x14ac:dyDescent="0.35">
      <c r="A436" s="1">
        <v>429</v>
      </c>
      <c r="B436" s="3" t="str">
        <f>PROPER(Details!B436)</f>
        <v/>
      </c>
      <c r="C436" s="3" t="str">
        <f>T(Details!C436)</f>
        <v/>
      </c>
      <c r="D436" s="18"/>
      <c r="E436" s="18"/>
      <c r="F436" s="18"/>
      <c r="G436" s="18"/>
      <c r="H436" s="18"/>
      <c r="I436" s="18"/>
      <c r="J436" s="18"/>
      <c r="K436" s="18"/>
      <c r="L436" s="18"/>
      <c r="M436" s="18"/>
      <c r="N436" s="18"/>
      <c r="O436" s="18"/>
      <c r="P436" s="18"/>
      <c r="Q436" s="18"/>
      <c r="R436" s="18"/>
      <c r="S436" s="18"/>
      <c r="T436" s="18"/>
      <c r="U436" s="18"/>
      <c r="V436" s="18"/>
      <c r="W436" s="18"/>
      <c r="X436" s="2" t="str">
        <f>AllCurCo(Details!AQ436:AZ436)</f>
        <v/>
      </c>
      <c r="Y436" s="4">
        <f>SUM(SumTCL(D436:W436,$D$7:$W$7),Details!BB436)</f>
        <v>0</v>
      </c>
      <c r="Z436" s="4">
        <f>SUM(CurrGP(D436:W436,$D$7:$W$7),Details!BC436)</f>
        <v>0</v>
      </c>
      <c r="AA436" s="5">
        <f t="shared" si="30"/>
        <v>0</v>
      </c>
      <c r="AB436" s="4" t="str">
        <f>SRTSECOND(D436:W436,Details!AQ435:AZ435)</f>
        <v/>
      </c>
      <c r="AC436" s="4" t="e">
        <f>#REF!</f>
        <v>#REF!</v>
      </c>
      <c r="AD436" s="4" t="e">
        <f>#REF!</f>
        <v>#REF!</v>
      </c>
      <c r="AE436" s="5" t="e">
        <f t="shared" si="31"/>
        <v>#VALUE!</v>
      </c>
      <c r="AF436" s="4" t="e">
        <f t="shared" si="32"/>
        <v>#REF!</v>
      </c>
      <c r="AG436" s="4" t="e">
        <f t="shared" si="33"/>
        <v>#REF!</v>
      </c>
      <c r="AH436" s="5" t="e">
        <f t="shared" si="34"/>
        <v>#VALUE!</v>
      </c>
      <c r="AI436" s="6" t="e">
        <f>RemarksSecond(D436:W436,Details!AQ435:AZ435,#REF!,AH436,$D$5:$W$5)</f>
        <v>#VALUE!</v>
      </c>
    </row>
    <row r="437" spans="1:35" ht="15" customHeight="1" x14ac:dyDescent="0.35">
      <c r="A437" s="1">
        <v>430</v>
      </c>
      <c r="B437" s="3" t="str">
        <f>PROPER(Details!B437)</f>
        <v/>
      </c>
      <c r="C437" s="3" t="str">
        <f>T(Details!C437)</f>
        <v/>
      </c>
      <c r="D437" s="18"/>
      <c r="E437" s="18"/>
      <c r="F437" s="18"/>
      <c r="G437" s="18"/>
      <c r="H437" s="18"/>
      <c r="I437" s="18"/>
      <c r="J437" s="18"/>
      <c r="K437" s="18"/>
      <c r="L437" s="18"/>
      <c r="M437" s="18"/>
      <c r="N437" s="18"/>
      <c r="O437" s="18"/>
      <c r="P437" s="18"/>
      <c r="Q437" s="18"/>
      <c r="R437" s="18"/>
      <c r="S437" s="18"/>
      <c r="T437" s="18"/>
      <c r="U437" s="18"/>
      <c r="V437" s="18"/>
      <c r="W437" s="18"/>
      <c r="X437" s="2" t="str">
        <f>AllCurCo(Details!AQ437:AZ437)</f>
        <v/>
      </c>
      <c r="Y437" s="4">
        <f>SUM(SumTCL(D437:W437,$D$7:$W$7),Details!BB437)</f>
        <v>0</v>
      </c>
      <c r="Z437" s="4">
        <f>SUM(CurrGP(D437:W437,$D$7:$W$7),Details!BC437)</f>
        <v>0</v>
      </c>
      <c r="AA437" s="5">
        <f t="shared" si="30"/>
        <v>0</v>
      </c>
      <c r="AB437" s="4" t="str">
        <f>SRTSECOND(D437:W437,Details!AQ436:AZ436)</f>
        <v/>
      </c>
      <c r="AC437" s="4" t="e">
        <f>#REF!</f>
        <v>#REF!</v>
      </c>
      <c r="AD437" s="4" t="e">
        <f>#REF!</f>
        <v>#REF!</v>
      </c>
      <c r="AE437" s="5" t="e">
        <f t="shared" si="31"/>
        <v>#VALUE!</v>
      </c>
      <c r="AF437" s="4" t="e">
        <f t="shared" si="32"/>
        <v>#REF!</v>
      </c>
      <c r="AG437" s="4" t="e">
        <f t="shared" si="33"/>
        <v>#REF!</v>
      </c>
      <c r="AH437" s="5" t="e">
        <f t="shared" si="34"/>
        <v>#VALUE!</v>
      </c>
      <c r="AI437" s="6" t="e">
        <f>RemarksSecond(D437:W437,Details!AQ436:AZ436,#REF!,AH437,$D$5:$W$5)</f>
        <v>#VALUE!</v>
      </c>
    </row>
    <row r="438" spans="1:35" ht="15" customHeight="1" x14ac:dyDescent="0.35">
      <c r="A438" s="1">
        <v>431</v>
      </c>
      <c r="B438" s="3" t="str">
        <f>PROPER(Details!B438)</f>
        <v/>
      </c>
      <c r="C438" s="3" t="str">
        <f>T(Details!C438)</f>
        <v/>
      </c>
      <c r="D438" s="18"/>
      <c r="E438" s="18"/>
      <c r="F438" s="18"/>
      <c r="G438" s="18"/>
      <c r="H438" s="18"/>
      <c r="I438" s="18"/>
      <c r="J438" s="18"/>
      <c r="K438" s="18"/>
      <c r="L438" s="18"/>
      <c r="M438" s="18"/>
      <c r="N438" s="18"/>
      <c r="O438" s="18"/>
      <c r="P438" s="18"/>
      <c r="Q438" s="18"/>
      <c r="R438" s="18"/>
      <c r="S438" s="18"/>
      <c r="T438" s="18"/>
      <c r="U438" s="18"/>
      <c r="V438" s="18"/>
      <c r="W438" s="18"/>
      <c r="X438" s="2" t="str">
        <f>AllCurCo(Details!AQ438:AZ438)</f>
        <v/>
      </c>
      <c r="Y438" s="4">
        <f>SUM(SumTCL(D438:W438,$D$7:$W$7),Details!BB438)</f>
        <v>0</v>
      </c>
      <c r="Z438" s="4">
        <f>SUM(CurrGP(D438:W438,$D$7:$W$7),Details!BC438)</f>
        <v>0</v>
      </c>
      <c r="AA438" s="5">
        <f t="shared" si="30"/>
        <v>0</v>
      </c>
      <c r="AB438" s="4" t="str">
        <f>SRTSECOND(D438:W438,Details!AQ437:AZ437)</f>
        <v/>
      </c>
      <c r="AC438" s="4" t="e">
        <f>#REF!</f>
        <v>#REF!</v>
      </c>
      <c r="AD438" s="4" t="e">
        <f>#REF!</f>
        <v>#REF!</v>
      </c>
      <c r="AE438" s="5" t="e">
        <f t="shared" si="31"/>
        <v>#VALUE!</v>
      </c>
      <c r="AF438" s="4" t="e">
        <f t="shared" si="32"/>
        <v>#REF!</v>
      </c>
      <c r="AG438" s="4" t="e">
        <f t="shared" si="33"/>
        <v>#REF!</v>
      </c>
      <c r="AH438" s="5" t="e">
        <f t="shared" si="34"/>
        <v>#VALUE!</v>
      </c>
      <c r="AI438" s="6" t="e">
        <f>RemarksSecond(D438:W438,Details!AQ437:AZ437,#REF!,AH438,$D$5:$W$5)</f>
        <v>#VALUE!</v>
      </c>
    </row>
    <row r="439" spans="1:35" ht="15" customHeight="1" x14ac:dyDescent="0.35">
      <c r="A439" s="1">
        <v>432</v>
      </c>
      <c r="B439" s="3" t="str">
        <f>PROPER(Details!B439)</f>
        <v/>
      </c>
      <c r="C439" s="3" t="str">
        <f>T(Details!C439)</f>
        <v/>
      </c>
      <c r="D439" s="18"/>
      <c r="E439" s="18"/>
      <c r="F439" s="18"/>
      <c r="G439" s="18"/>
      <c r="H439" s="18"/>
      <c r="I439" s="18"/>
      <c r="J439" s="18"/>
      <c r="K439" s="18"/>
      <c r="L439" s="18"/>
      <c r="M439" s="18"/>
      <c r="N439" s="18"/>
      <c r="O439" s="18"/>
      <c r="P439" s="18"/>
      <c r="Q439" s="18"/>
      <c r="R439" s="18"/>
      <c r="S439" s="18"/>
      <c r="T439" s="18"/>
      <c r="U439" s="18"/>
      <c r="V439" s="18"/>
      <c r="W439" s="18"/>
      <c r="X439" s="2" t="str">
        <f>AllCurCo(Details!AQ439:AZ439)</f>
        <v/>
      </c>
      <c r="Y439" s="4">
        <f>SUM(SumTCL(D439:W439,$D$7:$W$7),Details!BB439)</f>
        <v>0</v>
      </c>
      <c r="Z439" s="4">
        <f>SUM(CurrGP(D439:W439,$D$7:$W$7),Details!BC439)</f>
        <v>0</v>
      </c>
      <c r="AA439" s="5">
        <f t="shared" si="30"/>
        <v>0</v>
      </c>
      <c r="AB439" s="4" t="str">
        <f>SRTSECOND(D439:W439,Details!AQ438:AZ438)</f>
        <v/>
      </c>
      <c r="AC439" s="4" t="e">
        <f>#REF!</f>
        <v>#REF!</v>
      </c>
      <c r="AD439" s="4" t="e">
        <f>#REF!</f>
        <v>#REF!</v>
      </c>
      <c r="AE439" s="5" t="e">
        <f t="shared" si="31"/>
        <v>#VALUE!</v>
      </c>
      <c r="AF439" s="4" t="e">
        <f t="shared" si="32"/>
        <v>#REF!</v>
      </c>
      <c r="AG439" s="4" t="e">
        <f t="shared" si="33"/>
        <v>#REF!</v>
      </c>
      <c r="AH439" s="5" t="e">
        <f t="shared" si="34"/>
        <v>#VALUE!</v>
      </c>
      <c r="AI439" s="6" t="e">
        <f>RemarksSecond(D439:W439,Details!AQ438:AZ438,#REF!,AH439,$D$5:$W$5)</f>
        <v>#VALUE!</v>
      </c>
    </row>
    <row r="440" spans="1:35" ht="15" customHeight="1" x14ac:dyDescent="0.35">
      <c r="A440" s="1">
        <v>433</v>
      </c>
      <c r="B440" s="3" t="str">
        <f>PROPER(Details!B440)</f>
        <v/>
      </c>
      <c r="C440" s="3" t="str">
        <f>T(Details!C440)</f>
        <v/>
      </c>
      <c r="D440" s="18"/>
      <c r="E440" s="18"/>
      <c r="F440" s="18"/>
      <c r="G440" s="18"/>
      <c r="H440" s="18"/>
      <c r="I440" s="18"/>
      <c r="J440" s="18"/>
      <c r="K440" s="18"/>
      <c r="L440" s="18"/>
      <c r="M440" s="18"/>
      <c r="N440" s="18"/>
      <c r="O440" s="18"/>
      <c r="P440" s="18"/>
      <c r="Q440" s="18"/>
      <c r="R440" s="18"/>
      <c r="S440" s="18"/>
      <c r="T440" s="18"/>
      <c r="U440" s="18"/>
      <c r="V440" s="18"/>
      <c r="W440" s="18"/>
      <c r="X440" s="2" t="str">
        <f>AllCurCo(Details!AQ440:AZ440)</f>
        <v/>
      </c>
      <c r="Y440" s="4">
        <f>SUM(SumTCL(D440:W440,$D$7:$W$7),Details!BB440)</f>
        <v>0</v>
      </c>
      <c r="Z440" s="4">
        <f>SUM(CurrGP(D440:W440,$D$7:$W$7),Details!BC440)</f>
        <v>0</v>
      </c>
      <c r="AA440" s="5">
        <f t="shared" si="30"/>
        <v>0</v>
      </c>
      <c r="AB440" s="4" t="str">
        <f>SRTSECOND(D440:W440,Details!AQ439:AZ439)</f>
        <v/>
      </c>
      <c r="AC440" s="4" t="e">
        <f>#REF!</f>
        <v>#REF!</v>
      </c>
      <c r="AD440" s="4" t="e">
        <f>#REF!</f>
        <v>#REF!</v>
      </c>
      <c r="AE440" s="5" t="e">
        <f t="shared" si="31"/>
        <v>#VALUE!</v>
      </c>
      <c r="AF440" s="4" t="e">
        <f t="shared" si="32"/>
        <v>#REF!</v>
      </c>
      <c r="AG440" s="4" t="e">
        <f t="shared" si="33"/>
        <v>#REF!</v>
      </c>
      <c r="AH440" s="5" t="e">
        <f t="shared" si="34"/>
        <v>#VALUE!</v>
      </c>
      <c r="AI440" s="6" t="e">
        <f>RemarksSecond(D440:W440,Details!AQ439:AZ439,#REF!,AH440,$D$5:$W$5)</f>
        <v>#VALUE!</v>
      </c>
    </row>
    <row r="441" spans="1:35" ht="15" customHeight="1" x14ac:dyDescent="0.35">
      <c r="A441" s="1">
        <v>434</v>
      </c>
      <c r="B441" s="3" t="str">
        <f>PROPER(Details!B441)</f>
        <v/>
      </c>
      <c r="C441" s="3" t="str">
        <f>T(Details!C441)</f>
        <v/>
      </c>
      <c r="D441" s="18"/>
      <c r="E441" s="18"/>
      <c r="F441" s="18"/>
      <c r="G441" s="18"/>
      <c r="H441" s="18"/>
      <c r="I441" s="18"/>
      <c r="J441" s="18"/>
      <c r="K441" s="18"/>
      <c r="L441" s="18"/>
      <c r="M441" s="18"/>
      <c r="N441" s="18"/>
      <c r="O441" s="18"/>
      <c r="P441" s="18"/>
      <c r="Q441" s="18"/>
      <c r="R441" s="18"/>
      <c r="S441" s="18"/>
      <c r="T441" s="18"/>
      <c r="U441" s="18"/>
      <c r="V441" s="18"/>
      <c r="W441" s="18"/>
      <c r="X441" s="2" t="str">
        <f>AllCurCo(Details!AQ441:AZ441)</f>
        <v/>
      </c>
      <c r="Y441" s="4">
        <f>SUM(SumTCL(D441:W441,$D$7:$W$7),Details!BB441)</f>
        <v>0</v>
      </c>
      <c r="Z441" s="4">
        <f>SUM(CurrGP(D441:W441,$D$7:$W$7),Details!BC441)</f>
        <v>0</v>
      </c>
      <c r="AA441" s="5">
        <f t="shared" si="30"/>
        <v>0</v>
      </c>
      <c r="AB441" s="4" t="str">
        <f>SRTSECOND(D441:W441,Details!AQ440:AZ440)</f>
        <v/>
      </c>
      <c r="AC441" s="4" t="e">
        <f>#REF!</f>
        <v>#REF!</v>
      </c>
      <c r="AD441" s="4" t="e">
        <f>#REF!</f>
        <v>#REF!</v>
      </c>
      <c r="AE441" s="5" t="e">
        <f t="shared" si="31"/>
        <v>#VALUE!</v>
      </c>
      <c r="AF441" s="4" t="e">
        <f t="shared" si="32"/>
        <v>#REF!</v>
      </c>
      <c r="AG441" s="4" t="e">
        <f t="shared" si="33"/>
        <v>#REF!</v>
      </c>
      <c r="AH441" s="5" t="e">
        <f t="shared" si="34"/>
        <v>#VALUE!</v>
      </c>
      <c r="AI441" s="6" t="e">
        <f>RemarksSecond(D441:W441,Details!AQ440:AZ440,#REF!,AH441,$D$5:$W$5)</f>
        <v>#VALUE!</v>
      </c>
    </row>
    <row r="442" spans="1:35" ht="15" customHeight="1" x14ac:dyDescent="0.35">
      <c r="A442" s="1">
        <v>435</v>
      </c>
      <c r="B442" s="3" t="str">
        <f>PROPER(Details!B442)</f>
        <v/>
      </c>
      <c r="C442" s="3" t="str">
        <f>T(Details!C442)</f>
        <v/>
      </c>
      <c r="D442" s="18"/>
      <c r="E442" s="18"/>
      <c r="F442" s="18"/>
      <c r="G442" s="18"/>
      <c r="H442" s="18"/>
      <c r="I442" s="18"/>
      <c r="J442" s="18"/>
      <c r="K442" s="18"/>
      <c r="L442" s="18"/>
      <c r="M442" s="18"/>
      <c r="N442" s="18"/>
      <c r="O442" s="18"/>
      <c r="P442" s="18"/>
      <c r="Q442" s="18"/>
      <c r="R442" s="18"/>
      <c r="S442" s="18"/>
      <c r="T442" s="18"/>
      <c r="U442" s="18"/>
      <c r="V442" s="18"/>
      <c r="W442" s="18"/>
      <c r="X442" s="2" t="str">
        <f>AllCurCo(Details!AQ442:AZ442)</f>
        <v/>
      </c>
      <c r="Y442" s="4">
        <f>SUM(SumTCL(D442:W442,$D$7:$W$7),Details!BB442)</f>
        <v>0</v>
      </c>
      <c r="Z442" s="4">
        <f>SUM(CurrGP(D442:W442,$D$7:$W$7),Details!BC442)</f>
        <v>0</v>
      </c>
      <c r="AA442" s="5">
        <f t="shared" si="30"/>
        <v>0</v>
      </c>
      <c r="AB442" s="4" t="str">
        <f>SRTSECOND(D442:W442,Details!AQ441:AZ441)</f>
        <v/>
      </c>
      <c r="AC442" s="4" t="e">
        <f>#REF!</f>
        <v>#REF!</v>
      </c>
      <c r="AD442" s="4" t="e">
        <f>#REF!</f>
        <v>#REF!</v>
      </c>
      <c r="AE442" s="5" t="e">
        <f t="shared" si="31"/>
        <v>#VALUE!</v>
      </c>
      <c r="AF442" s="4" t="e">
        <f t="shared" si="32"/>
        <v>#REF!</v>
      </c>
      <c r="AG442" s="4" t="e">
        <f t="shared" si="33"/>
        <v>#REF!</v>
      </c>
      <c r="AH442" s="5" t="e">
        <f t="shared" si="34"/>
        <v>#VALUE!</v>
      </c>
      <c r="AI442" s="6" t="e">
        <f>RemarksSecond(D442:W442,Details!AQ441:AZ441,#REF!,AH442,$D$5:$W$5)</f>
        <v>#VALUE!</v>
      </c>
    </row>
    <row r="443" spans="1:35" ht="15" customHeight="1" x14ac:dyDescent="0.35">
      <c r="A443" s="1">
        <v>436</v>
      </c>
      <c r="B443" s="3" t="str">
        <f>PROPER(Details!B443)</f>
        <v/>
      </c>
      <c r="C443" s="3" t="str">
        <f>T(Details!C443)</f>
        <v/>
      </c>
      <c r="D443" s="18"/>
      <c r="E443" s="18"/>
      <c r="F443" s="18"/>
      <c r="G443" s="18"/>
      <c r="H443" s="18"/>
      <c r="I443" s="18"/>
      <c r="J443" s="18"/>
      <c r="K443" s="18"/>
      <c r="L443" s="18"/>
      <c r="M443" s="18"/>
      <c r="N443" s="18"/>
      <c r="O443" s="18"/>
      <c r="P443" s="18"/>
      <c r="Q443" s="18"/>
      <c r="R443" s="18"/>
      <c r="S443" s="18"/>
      <c r="T443" s="18"/>
      <c r="U443" s="18"/>
      <c r="V443" s="18"/>
      <c r="W443" s="18"/>
      <c r="X443" s="2" t="str">
        <f>AllCurCo(Details!AQ443:AZ443)</f>
        <v/>
      </c>
      <c r="Y443" s="4">
        <f>SUM(SumTCL(D443:W443,$D$7:$W$7),Details!BB443)</f>
        <v>0</v>
      </c>
      <c r="Z443" s="4">
        <f>SUM(CurrGP(D443:W443,$D$7:$W$7),Details!BC443)</f>
        <v>0</v>
      </c>
      <c r="AA443" s="5">
        <f t="shared" si="30"/>
        <v>0</v>
      </c>
      <c r="AB443" s="4" t="str">
        <f>SRTSECOND(D443:W443,Details!AQ442:AZ442)</f>
        <v/>
      </c>
      <c r="AC443" s="4" t="e">
        <f>#REF!</f>
        <v>#REF!</v>
      </c>
      <c r="AD443" s="4" t="e">
        <f>#REF!</f>
        <v>#REF!</v>
      </c>
      <c r="AE443" s="5" t="e">
        <f t="shared" si="31"/>
        <v>#VALUE!</v>
      </c>
      <c r="AF443" s="4" t="e">
        <f t="shared" si="32"/>
        <v>#REF!</v>
      </c>
      <c r="AG443" s="4" t="e">
        <f t="shared" si="33"/>
        <v>#REF!</v>
      </c>
      <c r="AH443" s="5" t="e">
        <f t="shared" si="34"/>
        <v>#VALUE!</v>
      </c>
      <c r="AI443" s="6" t="e">
        <f>RemarksSecond(D443:W443,Details!AQ442:AZ442,#REF!,AH443,$D$5:$W$5)</f>
        <v>#VALUE!</v>
      </c>
    </row>
    <row r="444" spans="1:35" ht="15" customHeight="1" x14ac:dyDescent="0.35">
      <c r="A444" s="1">
        <v>437</v>
      </c>
      <c r="B444" s="3" t="str">
        <f>PROPER(Details!B444)</f>
        <v/>
      </c>
      <c r="C444" s="3" t="str">
        <f>T(Details!C444)</f>
        <v/>
      </c>
      <c r="D444" s="18"/>
      <c r="E444" s="18"/>
      <c r="F444" s="18"/>
      <c r="G444" s="18"/>
      <c r="H444" s="18"/>
      <c r="I444" s="18"/>
      <c r="J444" s="18"/>
      <c r="K444" s="18"/>
      <c r="L444" s="18"/>
      <c r="M444" s="18"/>
      <c r="N444" s="18"/>
      <c r="O444" s="18"/>
      <c r="P444" s="18"/>
      <c r="Q444" s="18"/>
      <c r="R444" s="18"/>
      <c r="S444" s="18"/>
      <c r="T444" s="18"/>
      <c r="U444" s="18"/>
      <c r="V444" s="18"/>
      <c r="W444" s="18"/>
      <c r="X444" s="2" t="str">
        <f>AllCurCo(Details!AQ444:AZ444)</f>
        <v/>
      </c>
      <c r="Y444" s="4">
        <f>SUM(SumTCL(D444:W444,$D$7:$W$7),Details!BB444)</f>
        <v>0</v>
      </c>
      <c r="Z444" s="4">
        <f>SUM(CurrGP(D444:W444,$D$7:$W$7),Details!BC444)</f>
        <v>0</v>
      </c>
      <c r="AA444" s="5">
        <f t="shared" si="30"/>
        <v>0</v>
      </c>
      <c r="AB444" s="4" t="str">
        <f>SRTSECOND(D444:W444,Details!AQ443:AZ443)</f>
        <v/>
      </c>
      <c r="AC444" s="4" t="e">
        <f>#REF!</f>
        <v>#REF!</v>
      </c>
      <c r="AD444" s="4" t="e">
        <f>#REF!</f>
        <v>#REF!</v>
      </c>
      <c r="AE444" s="5" t="e">
        <f t="shared" si="31"/>
        <v>#VALUE!</v>
      </c>
      <c r="AF444" s="4" t="e">
        <f t="shared" si="32"/>
        <v>#REF!</v>
      </c>
      <c r="AG444" s="4" t="e">
        <f t="shared" si="33"/>
        <v>#REF!</v>
      </c>
      <c r="AH444" s="5" t="e">
        <f t="shared" si="34"/>
        <v>#VALUE!</v>
      </c>
      <c r="AI444" s="6" t="e">
        <f>RemarksSecond(D444:W444,Details!AQ443:AZ443,#REF!,AH444,$D$5:$W$5)</f>
        <v>#VALUE!</v>
      </c>
    </row>
    <row r="445" spans="1:35" ht="15" customHeight="1" x14ac:dyDescent="0.35">
      <c r="A445" s="1">
        <v>438</v>
      </c>
      <c r="B445" s="3" t="str">
        <f>PROPER(Details!B445)</f>
        <v/>
      </c>
      <c r="C445" s="3" t="str">
        <f>T(Details!C445)</f>
        <v/>
      </c>
      <c r="D445" s="18"/>
      <c r="E445" s="18"/>
      <c r="F445" s="18"/>
      <c r="G445" s="18"/>
      <c r="H445" s="18"/>
      <c r="I445" s="18"/>
      <c r="J445" s="18"/>
      <c r="K445" s="18"/>
      <c r="L445" s="18"/>
      <c r="M445" s="18"/>
      <c r="N445" s="18"/>
      <c r="O445" s="18"/>
      <c r="P445" s="18"/>
      <c r="Q445" s="18"/>
      <c r="R445" s="18"/>
      <c r="S445" s="18"/>
      <c r="T445" s="18"/>
      <c r="U445" s="18"/>
      <c r="V445" s="18"/>
      <c r="W445" s="18"/>
      <c r="X445" s="2" t="str">
        <f>AllCurCo(Details!AQ445:AZ445)</f>
        <v/>
      </c>
      <c r="Y445" s="4">
        <f>SUM(SumTCL(D445:W445,$D$7:$W$7),Details!BB445)</f>
        <v>0</v>
      </c>
      <c r="Z445" s="4">
        <f>SUM(CurrGP(D445:W445,$D$7:$W$7),Details!BC445)</f>
        <v>0</v>
      </c>
      <c r="AA445" s="5">
        <f t="shared" si="30"/>
        <v>0</v>
      </c>
      <c r="AB445" s="4" t="str">
        <f>SRTSECOND(D445:W445,Details!AQ444:AZ444)</f>
        <v/>
      </c>
      <c r="AC445" s="4" t="e">
        <f>#REF!</f>
        <v>#REF!</v>
      </c>
      <c r="AD445" s="4" t="e">
        <f>#REF!</f>
        <v>#REF!</v>
      </c>
      <c r="AE445" s="5" t="e">
        <f t="shared" si="31"/>
        <v>#VALUE!</v>
      </c>
      <c r="AF445" s="4" t="e">
        <f t="shared" si="32"/>
        <v>#REF!</v>
      </c>
      <c r="AG445" s="4" t="e">
        <f t="shared" si="33"/>
        <v>#REF!</v>
      </c>
      <c r="AH445" s="5" t="e">
        <f t="shared" si="34"/>
        <v>#VALUE!</v>
      </c>
      <c r="AI445" s="6" t="e">
        <f>RemarksSecond(D445:W445,Details!AQ444:AZ444,#REF!,AH445,$D$5:$W$5)</f>
        <v>#VALUE!</v>
      </c>
    </row>
    <row r="446" spans="1:35" ht="15" customHeight="1" x14ac:dyDescent="0.35">
      <c r="A446" s="1">
        <v>439</v>
      </c>
      <c r="B446" s="3" t="str">
        <f>PROPER(Details!B446)</f>
        <v/>
      </c>
      <c r="C446" s="3" t="str">
        <f>T(Details!C446)</f>
        <v/>
      </c>
      <c r="D446" s="18"/>
      <c r="E446" s="18"/>
      <c r="F446" s="18"/>
      <c r="G446" s="18"/>
      <c r="H446" s="18"/>
      <c r="I446" s="18"/>
      <c r="J446" s="18"/>
      <c r="K446" s="18"/>
      <c r="L446" s="18"/>
      <c r="M446" s="18"/>
      <c r="N446" s="18"/>
      <c r="O446" s="18"/>
      <c r="P446" s="18"/>
      <c r="Q446" s="18"/>
      <c r="R446" s="18"/>
      <c r="S446" s="18"/>
      <c r="T446" s="18"/>
      <c r="U446" s="18"/>
      <c r="V446" s="18"/>
      <c r="W446" s="18"/>
      <c r="X446" s="2" t="str">
        <f>AllCurCo(Details!AQ446:AZ446)</f>
        <v/>
      </c>
      <c r="Y446" s="4">
        <f>SUM(SumTCL(D446:W446,$D$7:$W$7),Details!BB446)</f>
        <v>0</v>
      </c>
      <c r="Z446" s="4">
        <f>SUM(CurrGP(D446:W446,$D$7:$W$7),Details!BC446)</f>
        <v>0</v>
      </c>
      <c r="AA446" s="5">
        <f t="shared" si="30"/>
        <v>0</v>
      </c>
      <c r="AB446" s="4" t="str">
        <f>SRTSECOND(D446:W446,Details!AQ445:AZ445)</f>
        <v/>
      </c>
      <c r="AC446" s="4" t="e">
        <f>#REF!</f>
        <v>#REF!</v>
      </c>
      <c r="AD446" s="4" t="e">
        <f>#REF!</f>
        <v>#REF!</v>
      </c>
      <c r="AE446" s="5" t="e">
        <f t="shared" si="31"/>
        <v>#VALUE!</v>
      </c>
      <c r="AF446" s="4" t="e">
        <f t="shared" si="32"/>
        <v>#REF!</v>
      </c>
      <c r="AG446" s="4" t="e">
        <f t="shared" si="33"/>
        <v>#REF!</v>
      </c>
      <c r="AH446" s="5" t="e">
        <f t="shared" si="34"/>
        <v>#VALUE!</v>
      </c>
      <c r="AI446" s="6" t="e">
        <f>RemarksSecond(D446:W446,Details!AQ445:AZ445,#REF!,AH446,$D$5:$W$5)</f>
        <v>#VALUE!</v>
      </c>
    </row>
    <row r="447" spans="1:35" ht="15" customHeight="1" x14ac:dyDescent="0.35">
      <c r="A447" s="1">
        <v>440</v>
      </c>
      <c r="B447" s="3" t="str">
        <f>PROPER(Details!B447)</f>
        <v/>
      </c>
      <c r="C447" s="3" t="str">
        <f>T(Details!C447)</f>
        <v/>
      </c>
      <c r="D447" s="18"/>
      <c r="E447" s="18"/>
      <c r="F447" s="18"/>
      <c r="G447" s="18"/>
      <c r="H447" s="18"/>
      <c r="I447" s="18"/>
      <c r="J447" s="18"/>
      <c r="K447" s="18"/>
      <c r="L447" s="18"/>
      <c r="M447" s="18"/>
      <c r="N447" s="18"/>
      <c r="O447" s="18"/>
      <c r="P447" s="18"/>
      <c r="Q447" s="18"/>
      <c r="R447" s="18"/>
      <c r="S447" s="18"/>
      <c r="T447" s="18"/>
      <c r="U447" s="18"/>
      <c r="V447" s="18"/>
      <c r="W447" s="18"/>
      <c r="X447" s="2" t="str">
        <f>AllCurCo(Details!AQ447:AZ447)</f>
        <v/>
      </c>
      <c r="Y447" s="4">
        <f>SUM(SumTCL(D447:W447,$D$7:$W$7),Details!BB447)</f>
        <v>0</v>
      </c>
      <c r="Z447" s="4">
        <f>SUM(CurrGP(D447:W447,$D$7:$W$7),Details!BC447)</f>
        <v>0</v>
      </c>
      <c r="AA447" s="5">
        <f t="shared" si="30"/>
        <v>0</v>
      </c>
      <c r="AB447" s="4" t="str">
        <f>SRTSECOND(D447:W447,Details!AQ446:AZ446)</f>
        <v/>
      </c>
      <c r="AC447" s="4" t="e">
        <f>#REF!</f>
        <v>#REF!</v>
      </c>
      <c r="AD447" s="4" t="e">
        <f>#REF!</f>
        <v>#REF!</v>
      </c>
      <c r="AE447" s="5" t="e">
        <f t="shared" si="31"/>
        <v>#VALUE!</v>
      </c>
      <c r="AF447" s="4" t="e">
        <f t="shared" si="32"/>
        <v>#REF!</v>
      </c>
      <c r="AG447" s="4" t="e">
        <f t="shared" si="33"/>
        <v>#REF!</v>
      </c>
      <c r="AH447" s="5" t="e">
        <f t="shared" si="34"/>
        <v>#VALUE!</v>
      </c>
      <c r="AI447" s="6" t="e">
        <f>RemarksSecond(D447:W447,Details!AQ446:AZ446,#REF!,AH447,$D$5:$W$5)</f>
        <v>#VALUE!</v>
      </c>
    </row>
    <row r="448" spans="1:35" ht="15" customHeight="1" x14ac:dyDescent="0.35">
      <c r="A448" s="1">
        <v>441</v>
      </c>
      <c r="B448" s="3" t="str">
        <f>PROPER(Details!B448)</f>
        <v/>
      </c>
      <c r="C448" s="3" t="str">
        <f>T(Details!C448)</f>
        <v/>
      </c>
      <c r="D448" s="18"/>
      <c r="E448" s="18"/>
      <c r="F448" s="18"/>
      <c r="G448" s="18"/>
      <c r="H448" s="18"/>
      <c r="I448" s="18"/>
      <c r="J448" s="18"/>
      <c r="K448" s="18"/>
      <c r="L448" s="18"/>
      <c r="M448" s="18"/>
      <c r="N448" s="18"/>
      <c r="O448" s="18"/>
      <c r="P448" s="18"/>
      <c r="Q448" s="18"/>
      <c r="R448" s="18"/>
      <c r="S448" s="18"/>
      <c r="T448" s="18"/>
      <c r="U448" s="18"/>
      <c r="V448" s="18"/>
      <c r="W448" s="18"/>
      <c r="X448" s="2" t="str">
        <f>AllCurCo(Details!AQ448:AZ448)</f>
        <v/>
      </c>
      <c r="Y448" s="4">
        <f>SUM(SumTCL(D448:W448,$D$7:$W$7),Details!BB448)</f>
        <v>0</v>
      </c>
      <c r="Z448" s="4">
        <f>SUM(CurrGP(D448:W448,$D$7:$W$7),Details!BC448)</f>
        <v>0</v>
      </c>
      <c r="AA448" s="5">
        <f t="shared" si="30"/>
        <v>0</v>
      </c>
      <c r="AB448" s="4" t="str">
        <f>SRTSECOND(D448:W448,Details!AQ447:AZ447)</f>
        <v/>
      </c>
      <c r="AC448" s="4" t="e">
        <f>#REF!</f>
        <v>#REF!</v>
      </c>
      <c r="AD448" s="4" t="e">
        <f>#REF!</f>
        <v>#REF!</v>
      </c>
      <c r="AE448" s="5" t="e">
        <f t="shared" si="31"/>
        <v>#VALUE!</v>
      </c>
      <c r="AF448" s="4" t="e">
        <f t="shared" si="32"/>
        <v>#REF!</v>
      </c>
      <c r="AG448" s="4" t="e">
        <f t="shared" si="33"/>
        <v>#REF!</v>
      </c>
      <c r="AH448" s="5" t="e">
        <f t="shared" si="34"/>
        <v>#VALUE!</v>
      </c>
      <c r="AI448" s="6" t="e">
        <f>RemarksSecond(D448:W448,Details!AQ447:AZ447,#REF!,AH448,$D$5:$W$5)</f>
        <v>#VALUE!</v>
      </c>
    </row>
    <row r="449" spans="1:35" ht="15" customHeight="1" x14ac:dyDescent="0.35">
      <c r="A449" s="1">
        <v>442</v>
      </c>
      <c r="B449" s="3" t="str">
        <f>PROPER(Details!B449)</f>
        <v/>
      </c>
      <c r="C449" s="3" t="str">
        <f>T(Details!C449)</f>
        <v/>
      </c>
      <c r="D449" s="18"/>
      <c r="E449" s="18"/>
      <c r="F449" s="18"/>
      <c r="G449" s="18"/>
      <c r="H449" s="18"/>
      <c r="I449" s="18"/>
      <c r="J449" s="18"/>
      <c r="K449" s="18"/>
      <c r="L449" s="18"/>
      <c r="M449" s="18"/>
      <c r="N449" s="18"/>
      <c r="O449" s="18"/>
      <c r="P449" s="18"/>
      <c r="Q449" s="18"/>
      <c r="R449" s="18"/>
      <c r="S449" s="18"/>
      <c r="T449" s="18"/>
      <c r="U449" s="18"/>
      <c r="V449" s="18"/>
      <c r="W449" s="18"/>
      <c r="X449" s="2" t="str">
        <f>AllCurCo(Details!AQ449:AZ449)</f>
        <v/>
      </c>
      <c r="Y449" s="4">
        <f>SUM(SumTCL(D449:W449,$D$7:$W$7),Details!BB449)</f>
        <v>0</v>
      </c>
      <c r="Z449" s="4">
        <f>SUM(CurrGP(D449:W449,$D$7:$W$7),Details!BC449)</f>
        <v>0</v>
      </c>
      <c r="AA449" s="5">
        <f t="shared" si="30"/>
        <v>0</v>
      </c>
      <c r="AB449" s="4" t="str">
        <f>SRTSECOND(D449:W449,Details!AQ448:AZ448)</f>
        <v/>
      </c>
      <c r="AC449" s="4" t="e">
        <f>#REF!</f>
        <v>#REF!</v>
      </c>
      <c r="AD449" s="4" t="e">
        <f>#REF!</f>
        <v>#REF!</v>
      </c>
      <c r="AE449" s="5" t="e">
        <f t="shared" si="31"/>
        <v>#VALUE!</v>
      </c>
      <c r="AF449" s="4" t="e">
        <f t="shared" si="32"/>
        <v>#REF!</v>
      </c>
      <c r="AG449" s="4" t="e">
        <f t="shared" si="33"/>
        <v>#REF!</v>
      </c>
      <c r="AH449" s="5" t="e">
        <f t="shared" si="34"/>
        <v>#VALUE!</v>
      </c>
      <c r="AI449" s="6" t="e">
        <f>RemarksSecond(D449:W449,Details!AQ448:AZ448,#REF!,AH449,$D$5:$W$5)</f>
        <v>#VALUE!</v>
      </c>
    </row>
    <row r="450" spans="1:35" ht="15" customHeight="1" x14ac:dyDescent="0.35">
      <c r="A450" s="1">
        <v>443</v>
      </c>
      <c r="B450" s="3" t="str">
        <f>PROPER(Details!B450)</f>
        <v/>
      </c>
      <c r="C450" s="3" t="str">
        <f>T(Details!C450)</f>
        <v/>
      </c>
      <c r="D450" s="18"/>
      <c r="E450" s="18"/>
      <c r="F450" s="18"/>
      <c r="G450" s="18"/>
      <c r="H450" s="18"/>
      <c r="I450" s="18"/>
      <c r="J450" s="18"/>
      <c r="K450" s="18"/>
      <c r="L450" s="18"/>
      <c r="M450" s="18"/>
      <c r="N450" s="18"/>
      <c r="O450" s="18"/>
      <c r="P450" s="18"/>
      <c r="Q450" s="18"/>
      <c r="R450" s="18"/>
      <c r="S450" s="18"/>
      <c r="T450" s="18"/>
      <c r="U450" s="18"/>
      <c r="V450" s="18"/>
      <c r="W450" s="18"/>
      <c r="X450" s="2" t="str">
        <f>AllCurCo(Details!AQ450:AZ450)</f>
        <v/>
      </c>
      <c r="Y450" s="4">
        <f>SUM(SumTCL(D450:W450,$D$7:$W$7),Details!BB450)</f>
        <v>0</v>
      </c>
      <c r="Z450" s="4">
        <f>SUM(CurrGP(D450:W450,$D$7:$W$7),Details!BC450)</f>
        <v>0</v>
      </c>
      <c r="AA450" s="5">
        <f t="shared" si="30"/>
        <v>0</v>
      </c>
      <c r="AB450" s="4" t="str">
        <f>SRTSECOND(D450:W450,Details!AQ449:AZ449)</f>
        <v/>
      </c>
      <c r="AC450" s="4" t="e">
        <f>#REF!</f>
        <v>#REF!</v>
      </c>
      <c r="AD450" s="4" t="e">
        <f>#REF!</f>
        <v>#REF!</v>
      </c>
      <c r="AE450" s="5" t="e">
        <f t="shared" si="31"/>
        <v>#VALUE!</v>
      </c>
      <c r="AF450" s="4" t="e">
        <f t="shared" si="32"/>
        <v>#REF!</v>
      </c>
      <c r="AG450" s="4" t="e">
        <f t="shared" si="33"/>
        <v>#REF!</v>
      </c>
      <c r="AH450" s="5" t="e">
        <f t="shared" si="34"/>
        <v>#VALUE!</v>
      </c>
      <c r="AI450" s="6" t="e">
        <f>RemarksSecond(D450:W450,Details!AQ449:AZ449,#REF!,AH450,$D$5:$W$5)</f>
        <v>#VALUE!</v>
      </c>
    </row>
    <row r="451" spans="1:35" ht="15" customHeight="1" x14ac:dyDescent="0.35">
      <c r="A451" s="1">
        <v>444</v>
      </c>
      <c r="B451" s="3" t="str">
        <f>PROPER(Details!B451)</f>
        <v/>
      </c>
      <c r="C451" s="3" t="str">
        <f>T(Details!C451)</f>
        <v/>
      </c>
      <c r="D451" s="18"/>
      <c r="E451" s="18"/>
      <c r="F451" s="18"/>
      <c r="G451" s="18"/>
      <c r="H451" s="18"/>
      <c r="I451" s="18"/>
      <c r="J451" s="18"/>
      <c r="K451" s="18"/>
      <c r="L451" s="18"/>
      <c r="M451" s="18"/>
      <c r="N451" s="18"/>
      <c r="O451" s="18"/>
      <c r="P451" s="18"/>
      <c r="Q451" s="18"/>
      <c r="R451" s="18"/>
      <c r="S451" s="18"/>
      <c r="T451" s="18"/>
      <c r="U451" s="18"/>
      <c r="V451" s="18"/>
      <c r="W451" s="18"/>
      <c r="X451" s="2" t="str">
        <f>AllCurCo(Details!AQ451:AZ451)</f>
        <v/>
      </c>
      <c r="Y451" s="4">
        <f>SUM(SumTCL(D451:W451,$D$7:$W$7),Details!BB451)</f>
        <v>0</v>
      </c>
      <c r="Z451" s="4">
        <f>SUM(CurrGP(D451:W451,$D$7:$W$7),Details!BC451)</f>
        <v>0</v>
      </c>
      <c r="AA451" s="5">
        <f t="shared" si="30"/>
        <v>0</v>
      </c>
      <c r="AB451" s="4" t="str">
        <f>SRTSECOND(D451:W451,Details!AQ450:AZ450)</f>
        <v/>
      </c>
      <c r="AC451" s="4" t="e">
        <f>#REF!</f>
        <v>#REF!</v>
      </c>
      <c r="AD451" s="4" t="e">
        <f>#REF!</f>
        <v>#REF!</v>
      </c>
      <c r="AE451" s="5" t="e">
        <f t="shared" si="31"/>
        <v>#VALUE!</v>
      </c>
      <c r="AF451" s="4" t="e">
        <f t="shared" si="32"/>
        <v>#REF!</v>
      </c>
      <c r="AG451" s="4" t="e">
        <f t="shared" si="33"/>
        <v>#REF!</v>
      </c>
      <c r="AH451" s="5" t="e">
        <f t="shared" si="34"/>
        <v>#VALUE!</v>
      </c>
      <c r="AI451" s="6" t="e">
        <f>RemarksSecond(D451:W451,Details!AQ450:AZ450,#REF!,AH451,$D$5:$W$5)</f>
        <v>#VALUE!</v>
      </c>
    </row>
    <row r="452" spans="1:35" ht="15" customHeight="1" x14ac:dyDescent="0.35">
      <c r="A452" s="1">
        <v>445</v>
      </c>
      <c r="B452" s="3" t="str">
        <f>PROPER(Details!B452)</f>
        <v/>
      </c>
      <c r="C452" s="3" t="str">
        <f>T(Details!C452)</f>
        <v/>
      </c>
      <c r="D452" s="18"/>
      <c r="E452" s="18"/>
      <c r="F452" s="18"/>
      <c r="G452" s="18"/>
      <c r="H452" s="18"/>
      <c r="I452" s="18"/>
      <c r="J452" s="18"/>
      <c r="K452" s="18"/>
      <c r="L452" s="18"/>
      <c r="M452" s="18"/>
      <c r="N452" s="18"/>
      <c r="O452" s="18"/>
      <c r="P452" s="18"/>
      <c r="Q452" s="18"/>
      <c r="R452" s="18"/>
      <c r="S452" s="18"/>
      <c r="T452" s="18"/>
      <c r="U452" s="18"/>
      <c r="V452" s="18"/>
      <c r="W452" s="18"/>
      <c r="X452" s="2" t="str">
        <f>AllCurCo(Details!AQ452:AZ452)</f>
        <v/>
      </c>
      <c r="Y452" s="4">
        <f>SUM(SumTCL(D452:W452,$D$7:$W$7),Details!BB452)</f>
        <v>0</v>
      </c>
      <c r="Z452" s="4">
        <f>SUM(CurrGP(D452:W452,$D$7:$W$7),Details!BC452)</f>
        <v>0</v>
      </c>
      <c r="AA452" s="5">
        <f t="shared" si="30"/>
        <v>0</v>
      </c>
      <c r="AB452" s="4" t="str">
        <f>SRTSECOND(D452:W452,Details!AQ451:AZ451)</f>
        <v/>
      </c>
      <c r="AC452" s="4" t="e">
        <f>#REF!</f>
        <v>#REF!</v>
      </c>
      <c r="AD452" s="4" t="e">
        <f>#REF!</f>
        <v>#REF!</v>
      </c>
      <c r="AE452" s="5" t="e">
        <f t="shared" si="31"/>
        <v>#VALUE!</v>
      </c>
      <c r="AF452" s="4" t="e">
        <f t="shared" si="32"/>
        <v>#REF!</v>
      </c>
      <c r="AG452" s="4" t="e">
        <f t="shared" si="33"/>
        <v>#REF!</v>
      </c>
      <c r="AH452" s="5" t="e">
        <f t="shared" si="34"/>
        <v>#VALUE!</v>
      </c>
      <c r="AI452" s="6" t="e">
        <f>RemarksSecond(D452:W452,Details!AQ451:AZ451,#REF!,AH452,$D$5:$W$5)</f>
        <v>#VALUE!</v>
      </c>
    </row>
    <row r="453" spans="1:35" ht="15" customHeight="1" x14ac:dyDescent="0.35">
      <c r="A453" s="1">
        <v>446</v>
      </c>
      <c r="B453" s="3" t="str">
        <f>PROPER(Details!B453)</f>
        <v/>
      </c>
      <c r="C453" s="3" t="str">
        <f>T(Details!C453)</f>
        <v/>
      </c>
      <c r="D453" s="18"/>
      <c r="E453" s="18"/>
      <c r="F453" s="18"/>
      <c r="G453" s="18"/>
      <c r="H453" s="18"/>
      <c r="I453" s="18"/>
      <c r="J453" s="18"/>
      <c r="K453" s="18"/>
      <c r="L453" s="18"/>
      <c r="M453" s="18"/>
      <c r="N453" s="18"/>
      <c r="O453" s="18"/>
      <c r="P453" s="18"/>
      <c r="Q453" s="18"/>
      <c r="R453" s="18"/>
      <c r="S453" s="18"/>
      <c r="T453" s="18"/>
      <c r="U453" s="18"/>
      <c r="V453" s="18"/>
      <c r="W453" s="18"/>
      <c r="X453" s="2" t="str">
        <f>AllCurCo(Details!AQ453:AZ453)</f>
        <v/>
      </c>
      <c r="Y453" s="4">
        <f>SUM(SumTCL(D453:W453,$D$7:$W$7),Details!BB453)</f>
        <v>0</v>
      </c>
      <c r="Z453" s="4">
        <f>SUM(CurrGP(D453:W453,$D$7:$W$7),Details!BC453)</f>
        <v>0</v>
      </c>
      <c r="AA453" s="5">
        <f t="shared" si="30"/>
        <v>0</v>
      </c>
      <c r="AB453" s="4" t="str">
        <f>SRTSECOND(D453:W453,Details!AQ452:AZ452)</f>
        <v/>
      </c>
      <c r="AC453" s="4" t="e">
        <f>#REF!</f>
        <v>#REF!</v>
      </c>
      <c r="AD453" s="4" t="e">
        <f>#REF!</f>
        <v>#REF!</v>
      </c>
      <c r="AE453" s="5" t="e">
        <f t="shared" si="31"/>
        <v>#VALUE!</v>
      </c>
      <c r="AF453" s="4" t="e">
        <f t="shared" si="32"/>
        <v>#REF!</v>
      </c>
      <c r="AG453" s="4" t="e">
        <f t="shared" si="33"/>
        <v>#REF!</v>
      </c>
      <c r="AH453" s="5" t="e">
        <f t="shared" si="34"/>
        <v>#VALUE!</v>
      </c>
      <c r="AI453" s="6" t="e">
        <f>RemarksSecond(D453:W453,Details!AQ452:AZ452,#REF!,AH453,$D$5:$W$5)</f>
        <v>#VALUE!</v>
      </c>
    </row>
    <row r="454" spans="1:35" ht="15" customHeight="1" x14ac:dyDescent="0.35">
      <c r="A454" s="1">
        <v>447</v>
      </c>
      <c r="B454" s="3" t="str">
        <f>PROPER(Details!B454)</f>
        <v/>
      </c>
      <c r="C454" s="3" t="str">
        <f>T(Details!C454)</f>
        <v/>
      </c>
      <c r="D454" s="18"/>
      <c r="E454" s="18"/>
      <c r="F454" s="18"/>
      <c r="G454" s="18"/>
      <c r="H454" s="18"/>
      <c r="I454" s="18"/>
      <c r="J454" s="18"/>
      <c r="K454" s="18"/>
      <c r="L454" s="18"/>
      <c r="M454" s="18"/>
      <c r="N454" s="18"/>
      <c r="O454" s="18"/>
      <c r="P454" s="18"/>
      <c r="Q454" s="18"/>
      <c r="R454" s="18"/>
      <c r="S454" s="18"/>
      <c r="T454" s="18"/>
      <c r="U454" s="18"/>
      <c r="V454" s="18"/>
      <c r="W454" s="18"/>
      <c r="X454" s="2" t="str">
        <f>AllCurCo(Details!AQ454:AZ454)</f>
        <v/>
      </c>
      <c r="Y454" s="4">
        <f>SUM(SumTCL(D454:W454,$D$7:$W$7),Details!BB454)</f>
        <v>0</v>
      </c>
      <c r="Z454" s="4">
        <f>SUM(CurrGP(D454:W454,$D$7:$W$7),Details!BC454)</f>
        <v>0</v>
      </c>
      <c r="AA454" s="5">
        <f t="shared" si="30"/>
        <v>0</v>
      </c>
      <c r="AB454" s="4" t="str">
        <f>SRTSECOND(D454:W454,Details!AQ453:AZ453)</f>
        <v/>
      </c>
      <c r="AC454" s="4" t="e">
        <f>#REF!</f>
        <v>#REF!</v>
      </c>
      <c r="AD454" s="4" t="e">
        <f>#REF!</f>
        <v>#REF!</v>
      </c>
      <c r="AE454" s="5" t="e">
        <f t="shared" si="31"/>
        <v>#VALUE!</v>
      </c>
      <c r="AF454" s="4" t="e">
        <f t="shared" si="32"/>
        <v>#REF!</v>
      </c>
      <c r="AG454" s="4" t="e">
        <f t="shared" si="33"/>
        <v>#REF!</v>
      </c>
      <c r="AH454" s="5" t="e">
        <f t="shared" si="34"/>
        <v>#VALUE!</v>
      </c>
      <c r="AI454" s="6" t="e">
        <f>RemarksSecond(D454:W454,Details!AQ453:AZ453,#REF!,AH454,$D$5:$W$5)</f>
        <v>#VALUE!</v>
      </c>
    </row>
    <row r="455" spans="1:35" ht="15" customHeight="1" x14ac:dyDescent="0.35">
      <c r="A455" s="1">
        <v>448</v>
      </c>
      <c r="B455" s="3" t="str">
        <f>PROPER(Details!B455)</f>
        <v/>
      </c>
      <c r="C455" s="3" t="str">
        <f>T(Details!C455)</f>
        <v/>
      </c>
      <c r="D455" s="18"/>
      <c r="E455" s="18"/>
      <c r="F455" s="18"/>
      <c r="G455" s="18"/>
      <c r="H455" s="18"/>
      <c r="I455" s="18"/>
      <c r="J455" s="18"/>
      <c r="K455" s="18"/>
      <c r="L455" s="18"/>
      <c r="M455" s="18"/>
      <c r="N455" s="18"/>
      <c r="O455" s="18"/>
      <c r="P455" s="18"/>
      <c r="Q455" s="18"/>
      <c r="R455" s="18"/>
      <c r="S455" s="18"/>
      <c r="T455" s="18"/>
      <c r="U455" s="18"/>
      <c r="V455" s="18"/>
      <c r="W455" s="18"/>
      <c r="X455" s="2" t="str">
        <f>AllCurCo(Details!AQ455:AZ455)</f>
        <v/>
      </c>
      <c r="Y455" s="4">
        <f>SUM(SumTCL(D455:W455,$D$7:$W$7),Details!BB455)</f>
        <v>0</v>
      </c>
      <c r="Z455" s="4">
        <f>SUM(CurrGP(D455:W455,$D$7:$W$7),Details!BC455)</f>
        <v>0</v>
      </c>
      <c r="AA455" s="5">
        <f t="shared" si="30"/>
        <v>0</v>
      </c>
      <c r="AB455" s="4" t="str">
        <f>SRTSECOND(D455:W455,Details!AQ454:AZ454)</f>
        <v/>
      </c>
      <c r="AC455" s="4" t="e">
        <f>#REF!</f>
        <v>#REF!</v>
      </c>
      <c r="AD455" s="4" t="e">
        <f>#REF!</f>
        <v>#REF!</v>
      </c>
      <c r="AE455" s="5" t="e">
        <f t="shared" si="31"/>
        <v>#VALUE!</v>
      </c>
      <c r="AF455" s="4" t="e">
        <f t="shared" si="32"/>
        <v>#REF!</v>
      </c>
      <c r="AG455" s="4" t="e">
        <f t="shared" si="33"/>
        <v>#REF!</v>
      </c>
      <c r="AH455" s="5" t="e">
        <f t="shared" si="34"/>
        <v>#VALUE!</v>
      </c>
      <c r="AI455" s="6" t="e">
        <f>RemarksSecond(D455:W455,Details!AQ454:AZ454,#REF!,AH455,$D$5:$W$5)</f>
        <v>#VALUE!</v>
      </c>
    </row>
    <row r="456" spans="1:35" ht="15" customHeight="1" x14ac:dyDescent="0.35">
      <c r="A456" s="1">
        <v>449</v>
      </c>
      <c r="B456" s="3" t="str">
        <f>PROPER(Details!B456)</f>
        <v/>
      </c>
      <c r="C456" s="3" t="str">
        <f>T(Details!C456)</f>
        <v/>
      </c>
      <c r="D456" s="18"/>
      <c r="E456" s="18"/>
      <c r="F456" s="18"/>
      <c r="G456" s="18"/>
      <c r="H456" s="18"/>
      <c r="I456" s="18"/>
      <c r="J456" s="18"/>
      <c r="K456" s="18"/>
      <c r="L456" s="18"/>
      <c r="M456" s="18"/>
      <c r="N456" s="18"/>
      <c r="O456" s="18"/>
      <c r="P456" s="18"/>
      <c r="Q456" s="18"/>
      <c r="R456" s="18"/>
      <c r="S456" s="18"/>
      <c r="T456" s="18"/>
      <c r="U456" s="18"/>
      <c r="V456" s="18"/>
      <c r="W456" s="18"/>
      <c r="X456" s="2" t="str">
        <f>AllCurCo(Details!AQ456:AZ456)</f>
        <v/>
      </c>
      <c r="Y456" s="4">
        <f>SUM(SumTCL(D456:W456,$D$7:$W$7),Details!BB456)</f>
        <v>0</v>
      </c>
      <c r="Z456" s="4">
        <f>SUM(CurrGP(D456:W456,$D$7:$W$7),Details!BC456)</f>
        <v>0</v>
      </c>
      <c r="AA456" s="5">
        <f t="shared" si="30"/>
        <v>0</v>
      </c>
      <c r="AB456" s="4" t="str">
        <f>SRTSECOND(D456:W456,Details!AQ455:AZ455)</f>
        <v/>
      </c>
      <c r="AC456" s="4" t="e">
        <f>#REF!</f>
        <v>#REF!</v>
      </c>
      <c r="AD456" s="4" t="e">
        <f>#REF!</f>
        <v>#REF!</v>
      </c>
      <c r="AE456" s="5" t="e">
        <f t="shared" si="31"/>
        <v>#VALUE!</v>
      </c>
      <c r="AF456" s="4" t="e">
        <f t="shared" si="32"/>
        <v>#REF!</v>
      </c>
      <c r="AG456" s="4" t="e">
        <f t="shared" si="33"/>
        <v>#REF!</v>
      </c>
      <c r="AH456" s="5" t="e">
        <f t="shared" si="34"/>
        <v>#VALUE!</v>
      </c>
      <c r="AI456" s="6" t="e">
        <f>RemarksSecond(D456:W456,Details!AQ455:AZ455,#REF!,AH456,$D$5:$W$5)</f>
        <v>#VALUE!</v>
      </c>
    </row>
    <row r="457" spans="1:35" ht="15" customHeight="1" x14ac:dyDescent="0.35">
      <c r="A457" s="1">
        <v>450</v>
      </c>
      <c r="B457" s="3" t="str">
        <f>PROPER(Details!B457)</f>
        <v/>
      </c>
      <c r="C457" s="3" t="str">
        <f>T(Details!C457)</f>
        <v/>
      </c>
      <c r="D457" s="18"/>
      <c r="E457" s="18"/>
      <c r="F457" s="18"/>
      <c r="G457" s="18"/>
      <c r="H457" s="18"/>
      <c r="I457" s="18"/>
      <c r="J457" s="18"/>
      <c r="K457" s="18"/>
      <c r="L457" s="18"/>
      <c r="M457" s="18"/>
      <c r="N457" s="18"/>
      <c r="O457" s="18"/>
      <c r="P457" s="18"/>
      <c r="Q457" s="18"/>
      <c r="R457" s="18"/>
      <c r="S457" s="18"/>
      <c r="T457" s="18"/>
      <c r="U457" s="18"/>
      <c r="V457" s="18"/>
      <c r="W457" s="18"/>
      <c r="X457" s="2" t="str">
        <f>AllCurCo(Details!AQ457:AZ457)</f>
        <v/>
      </c>
      <c r="Y457" s="4">
        <f>SUM(SumTCL(D457:W457,$D$7:$W$7),Details!BB457)</f>
        <v>0</v>
      </c>
      <c r="Z457" s="4">
        <f>SUM(CurrGP(D457:W457,$D$7:$W$7),Details!BC457)</f>
        <v>0</v>
      </c>
      <c r="AA457" s="5">
        <f t="shared" ref="AA457:AA520" si="35">GradePointAve(Z457,Y457)</f>
        <v>0</v>
      </c>
      <c r="AB457" s="4" t="str">
        <f>SRTSECOND(D457:W457,Details!AQ456:AZ456)</f>
        <v/>
      </c>
      <c r="AC457" s="4" t="e">
        <f>#REF!</f>
        <v>#REF!</v>
      </c>
      <c r="AD457" s="4" t="e">
        <f>#REF!</f>
        <v>#REF!</v>
      </c>
      <c r="AE457" s="5" t="e">
        <f t="shared" ref="AE457:AE520" si="36">GradePointAve(AD457,AC457)</f>
        <v>#VALUE!</v>
      </c>
      <c r="AF457" s="4" t="e">
        <f t="shared" ref="AF457:AF520" si="37">SUM(Y457,AC457)</f>
        <v>#REF!</v>
      </c>
      <c r="AG457" s="4" t="e">
        <f t="shared" ref="AG457:AG520" si="38">SUM(Z457,AD457)</f>
        <v>#REF!</v>
      </c>
      <c r="AH457" s="5" t="e">
        <f t="shared" ref="AH457:AH520" si="39">GradePointAve(AG457,AF457)</f>
        <v>#VALUE!</v>
      </c>
      <c r="AI457" s="6" t="e">
        <f>RemarksSecond(D457:W457,Details!AQ456:AZ456,#REF!,AH457,$D$5:$W$5)</f>
        <v>#VALUE!</v>
      </c>
    </row>
    <row r="458" spans="1:35" ht="15" customHeight="1" x14ac:dyDescent="0.35">
      <c r="A458" s="1">
        <v>451</v>
      </c>
      <c r="B458" s="3" t="str">
        <f>PROPER(Details!B458)</f>
        <v/>
      </c>
      <c r="C458" s="3" t="str">
        <f>T(Details!C458)</f>
        <v/>
      </c>
      <c r="D458" s="18"/>
      <c r="E458" s="18"/>
      <c r="F458" s="18"/>
      <c r="G458" s="18"/>
      <c r="H458" s="18"/>
      <c r="I458" s="18"/>
      <c r="J458" s="18"/>
      <c r="K458" s="18"/>
      <c r="L458" s="18"/>
      <c r="M458" s="18"/>
      <c r="N458" s="18"/>
      <c r="O458" s="18"/>
      <c r="P458" s="18"/>
      <c r="Q458" s="18"/>
      <c r="R458" s="18"/>
      <c r="S458" s="18"/>
      <c r="T458" s="18"/>
      <c r="U458" s="18"/>
      <c r="V458" s="18"/>
      <c r="W458" s="18"/>
      <c r="X458" s="2" t="str">
        <f>AllCurCo(Details!AQ458:AZ458)</f>
        <v/>
      </c>
      <c r="Y458" s="4">
        <f>SUM(SumTCL(D458:W458,$D$7:$W$7),Details!BB458)</f>
        <v>0</v>
      </c>
      <c r="Z458" s="4">
        <f>SUM(CurrGP(D458:W458,$D$7:$W$7),Details!BC458)</f>
        <v>0</v>
      </c>
      <c r="AA458" s="5">
        <f t="shared" si="35"/>
        <v>0</v>
      </c>
      <c r="AB458" s="4" t="str">
        <f>SRTSECOND(D458:W458,Details!AQ457:AZ457)</f>
        <v/>
      </c>
      <c r="AC458" s="4" t="e">
        <f>#REF!</f>
        <v>#REF!</v>
      </c>
      <c r="AD458" s="4" t="e">
        <f>#REF!</f>
        <v>#REF!</v>
      </c>
      <c r="AE458" s="5" t="e">
        <f t="shared" si="36"/>
        <v>#VALUE!</v>
      </c>
      <c r="AF458" s="4" t="e">
        <f t="shared" si="37"/>
        <v>#REF!</v>
      </c>
      <c r="AG458" s="4" t="e">
        <f t="shared" si="38"/>
        <v>#REF!</v>
      </c>
      <c r="AH458" s="5" t="e">
        <f t="shared" si="39"/>
        <v>#VALUE!</v>
      </c>
      <c r="AI458" s="6" t="e">
        <f>RemarksSecond(D458:W458,Details!AQ457:AZ457,#REF!,AH458,$D$5:$W$5)</f>
        <v>#VALUE!</v>
      </c>
    </row>
    <row r="459" spans="1:35" ht="15" customHeight="1" x14ac:dyDescent="0.35">
      <c r="A459" s="1">
        <v>452</v>
      </c>
      <c r="B459" s="3" t="str">
        <f>PROPER(Details!B459)</f>
        <v/>
      </c>
      <c r="C459" s="3" t="str">
        <f>T(Details!C459)</f>
        <v/>
      </c>
      <c r="D459" s="18"/>
      <c r="E459" s="18"/>
      <c r="F459" s="18"/>
      <c r="G459" s="18"/>
      <c r="H459" s="18"/>
      <c r="I459" s="18"/>
      <c r="J459" s="18"/>
      <c r="K459" s="18"/>
      <c r="L459" s="18"/>
      <c r="M459" s="18"/>
      <c r="N459" s="18"/>
      <c r="O459" s="18"/>
      <c r="P459" s="18"/>
      <c r="Q459" s="18"/>
      <c r="R459" s="18"/>
      <c r="S459" s="18"/>
      <c r="T459" s="18"/>
      <c r="U459" s="18"/>
      <c r="V459" s="18"/>
      <c r="W459" s="18"/>
      <c r="X459" s="2" t="str">
        <f>AllCurCo(Details!AQ459:AZ459)</f>
        <v/>
      </c>
      <c r="Y459" s="4">
        <f>SUM(SumTCL(D459:W459,$D$7:$W$7),Details!BB459)</f>
        <v>0</v>
      </c>
      <c r="Z459" s="4">
        <f>SUM(CurrGP(D459:W459,$D$7:$W$7),Details!BC459)</f>
        <v>0</v>
      </c>
      <c r="AA459" s="5">
        <f t="shared" si="35"/>
        <v>0</v>
      </c>
      <c r="AB459" s="4" t="str">
        <f>SRTSECOND(D459:W459,Details!AQ458:AZ458)</f>
        <v/>
      </c>
      <c r="AC459" s="4" t="e">
        <f>#REF!</f>
        <v>#REF!</v>
      </c>
      <c r="AD459" s="4" t="e">
        <f>#REF!</f>
        <v>#REF!</v>
      </c>
      <c r="AE459" s="5" t="e">
        <f t="shared" si="36"/>
        <v>#VALUE!</v>
      </c>
      <c r="AF459" s="4" t="e">
        <f t="shared" si="37"/>
        <v>#REF!</v>
      </c>
      <c r="AG459" s="4" t="e">
        <f t="shared" si="38"/>
        <v>#REF!</v>
      </c>
      <c r="AH459" s="5" t="e">
        <f t="shared" si="39"/>
        <v>#VALUE!</v>
      </c>
      <c r="AI459" s="6" t="e">
        <f>RemarksSecond(D459:W459,Details!AQ458:AZ458,#REF!,AH459,$D$5:$W$5)</f>
        <v>#VALUE!</v>
      </c>
    </row>
    <row r="460" spans="1:35" ht="15" customHeight="1" x14ac:dyDescent="0.35">
      <c r="A460" s="1">
        <v>453</v>
      </c>
      <c r="B460" s="3" t="str">
        <f>PROPER(Details!B460)</f>
        <v/>
      </c>
      <c r="C460" s="3" t="str">
        <f>T(Details!C460)</f>
        <v/>
      </c>
      <c r="D460" s="18"/>
      <c r="E460" s="18"/>
      <c r="F460" s="18"/>
      <c r="G460" s="18"/>
      <c r="H460" s="18"/>
      <c r="I460" s="18"/>
      <c r="J460" s="18"/>
      <c r="K460" s="18"/>
      <c r="L460" s="18"/>
      <c r="M460" s="18"/>
      <c r="N460" s="18"/>
      <c r="O460" s="18"/>
      <c r="P460" s="18"/>
      <c r="Q460" s="18"/>
      <c r="R460" s="18"/>
      <c r="S460" s="18"/>
      <c r="T460" s="18"/>
      <c r="U460" s="18"/>
      <c r="V460" s="18"/>
      <c r="W460" s="18"/>
      <c r="X460" s="2" t="str">
        <f>AllCurCo(Details!AQ460:AZ460)</f>
        <v/>
      </c>
      <c r="Y460" s="4">
        <f>SUM(SumTCL(D460:W460,$D$7:$W$7),Details!BB460)</f>
        <v>0</v>
      </c>
      <c r="Z460" s="4">
        <f>SUM(CurrGP(D460:W460,$D$7:$W$7),Details!BC460)</f>
        <v>0</v>
      </c>
      <c r="AA460" s="5">
        <f t="shared" si="35"/>
        <v>0</v>
      </c>
      <c r="AB460" s="4" t="str">
        <f>SRTSECOND(D460:W460,Details!AQ459:AZ459)</f>
        <v/>
      </c>
      <c r="AC460" s="4" t="e">
        <f>#REF!</f>
        <v>#REF!</v>
      </c>
      <c r="AD460" s="4" t="e">
        <f>#REF!</f>
        <v>#REF!</v>
      </c>
      <c r="AE460" s="5" t="e">
        <f t="shared" si="36"/>
        <v>#VALUE!</v>
      </c>
      <c r="AF460" s="4" t="e">
        <f t="shared" si="37"/>
        <v>#REF!</v>
      </c>
      <c r="AG460" s="4" t="e">
        <f t="shared" si="38"/>
        <v>#REF!</v>
      </c>
      <c r="AH460" s="5" t="e">
        <f t="shared" si="39"/>
        <v>#VALUE!</v>
      </c>
      <c r="AI460" s="6" t="e">
        <f>RemarksSecond(D460:W460,Details!AQ459:AZ459,#REF!,AH460,$D$5:$W$5)</f>
        <v>#VALUE!</v>
      </c>
    </row>
    <row r="461" spans="1:35" ht="15" customHeight="1" x14ac:dyDescent="0.35">
      <c r="A461" s="1">
        <v>454</v>
      </c>
      <c r="B461" s="3" t="str">
        <f>PROPER(Details!B461)</f>
        <v/>
      </c>
      <c r="C461" s="3" t="str">
        <f>T(Details!C461)</f>
        <v/>
      </c>
      <c r="D461" s="18"/>
      <c r="E461" s="18"/>
      <c r="F461" s="18"/>
      <c r="G461" s="18"/>
      <c r="H461" s="18"/>
      <c r="I461" s="18"/>
      <c r="J461" s="18"/>
      <c r="K461" s="18"/>
      <c r="L461" s="18"/>
      <c r="M461" s="18"/>
      <c r="N461" s="18"/>
      <c r="O461" s="18"/>
      <c r="P461" s="18"/>
      <c r="Q461" s="18"/>
      <c r="R461" s="18"/>
      <c r="S461" s="18"/>
      <c r="T461" s="18"/>
      <c r="U461" s="18"/>
      <c r="V461" s="18"/>
      <c r="W461" s="18"/>
      <c r="X461" s="2" t="str">
        <f>AllCurCo(Details!AQ461:AZ461)</f>
        <v/>
      </c>
      <c r="Y461" s="4">
        <f>SUM(SumTCL(D461:W461,$D$7:$W$7),Details!BB461)</f>
        <v>0</v>
      </c>
      <c r="Z461" s="4">
        <f>SUM(CurrGP(D461:W461,$D$7:$W$7),Details!BC461)</f>
        <v>0</v>
      </c>
      <c r="AA461" s="5">
        <f t="shared" si="35"/>
        <v>0</v>
      </c>
      <c r="AB461" s="4" t="str">
        <f>SRTSECOND(D461:W461,Details!AQ460:AZ460)</f>
        <v/>
      </c>
      <c r="AC461" s="4" t="e">
        <f>#REF!</f>
        <v>#REF!</v>
      </c>
      <c r="AD461" s="4" t="e">
        <f>#REF!</f>
        <v>#REF!</v>
      </c>
      <c r="AE461" s="5" t="e">
        <f t="shared" si="36"/>
        <v>#VALUE!</v>
      </c>
      <c r="AF461" s="4" t="e">
        <f t="shared" si="37"/>
        <v>#REF!</v>
      </c>
      <c r="AG461" s="4" t="e">
        <f t="shared" si="38"/>
        <v>#REF!</v>
      </c>
      <c r="AH461" s="5" t="e">
        <f t="shared" si="39"/>
        <v>#VALUE!</v>
      </c>
      <c r="AI461" s="6" t="e">
        <f>RemarksSecond(D461:W461,Details!AQ460:AZ460,#REF!,AH461,$D$5:$W$5)</f>
        <v>#VALUE!</v>
      </c>
    </row>
    <row r="462" spans="1:35" ht="15" customHeight="1" x14ac:dyDescent="0.35">
      <c r="A462" s="1">
        <v>455</v>
      </c>
      <c r="B462" s="3" t="str">
        <f>PROPER(Details!B462)</f>
        <v/>
      </c>
      <c r="C462" s="3" t="str">
        <f>T(Details!C462)</f>
        <v/>
      </c>
      <c r="D462" s="18"/>
      <c r="E462" s="18"/>
      <c r="F462" s="18"/>
      <c r="G462" s="18"/>
      <c r="H462" s="18"/>
      <c r="I462" s="18"/>
      <c r="J462" s="18"/>
      <c r="K462" s="18"/>
      <c r="L462" s="18"/>
      <c r="M462" s="18"/>
      <c r="N462" s="18"/>
      <c r="O462" s="18"/>
      <c r="P462" s="18"/>
      <c r="Q462" s="18"/>
      <c r="R462" s="18"/>
      <c r="S462" s="18"/>
      <c r="T462" s="18"/>
      <c r="U462" s="18"/>
      <c r="V462" s="18"/>
      <c r="W462" s="18"/>
      <c r="X462" s="2" t="str">
        <f>AllCurCo(Details!AQ462:AZ462)</f>
        <v/>
      </c>
      <c r="Y462" s="4">
        <f>SUM(SumTCL(D462:W462,$D$7:$W$7),Details!BB462)</f>
        <v>0</v>
      </c>
      <c r="Z462" s="4">
        <f>SUM(CurrGP(D462:W462,$D$7:$W$7),Details!BC462)</f>
        <v>0</v>
      </c>
      <c r="AA462" s="5">
        <f t="shared" si="35"/>
        <v>0</v>
      </c>
      <c r="AB462" s="4" t="str">
        <f>SRTSECOND(D462:W462,Details!AQ461:AZ461)</f>
        <v/>
      </c>
      <c r="AC462" s="4" t="e">
        <f>#REF!</f>
        <v>#REF!</v>
      </c>
      <c r="AD462" s="4" t="e">
        <f>#REF!</f>
        <v>#REF!</v>
      </c>
      <c r="AE462" s="5" t="e">
        <f t="shared" si="36"/>
        <v>#VALUE!</v>
      </c>
      <c r="AF462" s="4" t="e">
        <f t="shared" si="37"/>
        <v>#REF!</v>
      </c>
      <c r="AG462" s="4" t="e">
        <f t="shared" si="38"/>
        <v>#REF!</v>
      </c>
      <c r="AH462" s="5" t="e">
        <f t="shared" si="39"/>
        <v>#VALUE!</v>
      </c>
      <c r="AI462" s="6" t="e">
        <f>RemarksSecond(D462:W462,Details!AQ461:AZ461,#REF!,AH462,$D$5:$W$5)</f>
        <v>#VALUE!</v>
      </c>
    </row>
    <row r="463" spans="1:35" ht="15" customHeight="1" x14ac:dyDescent="0.35">
      <c r="A463" s="1">
        <v>456</v>
      </c>
      <c r="B463" s="3" t="str">
        <f>PROPER(Details!B463)</f>
        <v/>
      </c>
      <c r="C463" s="3" t="str">
        <f>T(Details!C463)</f>
        <v/>
      </c>
      <c r="D463" s="18"/>
      <c r="E463" s="18"/>
      <c r="F463" s="18"/>
      <c r="G463" s="18"/>
      <c r="H463" s="18"/>
      <c r="I463" s="18"/>
      <c r="J463" s="18"/>
      <c r="K463" s="18"/>
      <c r="L463" s="18"/>
      <c r="M463" s="18"/>
      <c r="N463" s="18"/>
      <c r="O463" s="18"/>
      <c r="P463" s="18"/>
      <c r="Q463" s="18"/>
      <c r="R463" s="18"/>
      <c r="S463" s="18"/>
      <c r="T463" s="18"/>
      <c r="U463" s="18"/>
      <c r="V463" s="18"/>
      <c r="W463" s="18"/>
      <c r="X463" s="2" t="str">
        <f>AllCurCo(Details!AQ463:AZ463)</f>
        <v/>
      </c>
      <c r="Y463" s="4">
        <f>SUM(SumTCL(D463:W463,$D$7:$W$7),Details!BB463)</f>
        <v>0</v>
      </c>
      <c r="Z463" s="4">
        <f>SUM(CurrGP(D463:W463,$D$7:$W$7),Details!BC463)</f>
        <v>0</v>
      </c>
      <c r="AA463" s="5">
        <f t="shared" si="35"/>
        <v>0</v>
      </c>
      <c r="AB463" s="4" t="str">
        <f>SRTSECOND(D463:W463,Details!AQ462:AZ462)</f>
        <v/>
      </c>
      <c r="AC463" s="4" t="e">
        <f>#REF!</f>
        <v>#REF!</v>
      </c>
      <c r="AD463" s="4" t="e">
        <f>#REF!</f>
        <v>#REF!</v>
      </c>
      <c r="AE463" s="5" t="e">
        <f t="shared" si="36"/>
        <v>#VALUE!</v>
      </c>
      <c r="AF463" s="4" t="e">
        <f t="shared" si="37"/>
        <v>#REF!</v>
      </c>
      <c r="AG463" s="4" t="e">
        <f t="shared" si="38"/>
        <v>#REF!</v>
      </c>
      <c r="AH463" s="5" t="e">
        <f t="shared" si="39"/>
        <v>#VALUE!</v>
      </c>
      <c r="AI463" s="6" t="e">
        <f>RemarksSecond(D463:W463,Details!AQ462:AZ462,#REF!,AH463,$D$5:$W$5)</f>
        <v>#VALUE!</v>
      </c>
    </row>
    <row r="464" spans="1:35" ht="15" customHeight="1" x14ac:dyDescent="0.35">
      <c r="A464" s="1">
        <v>457</v>
      </c>
      <c r="B464" s="3" t="str">
        <f>PROPER(Details!B464)</f>
        <v/>
      </c>
      <c r="C464" s="3" t="str">
        <f>T(Details!C464)</f>
        <v/>
      </c>
      <c r="D464" s="18"/>
      <c r="E464" s="18"/>
      <c r="F464" s="18"/>
      <c r="G464" s="18"/>
      <c r="H464" s="18"/>
      <c r="I464" s="18"/>
      <c r="J464" s="18"/>
      <c r="K464" s="18"/>
      <c r="L464" s="18"/>
      <c r="M464" s="18"/>
      <c r="N464" s="18"/>
      <c r="O464" s="18"/>
      <c r="P464" s="18"/>
      <c r="Q464" s="18"/>
      <c r="R464" s="18"/>
      <c r="S464" s="18"/>
      <c r="T464" s="18"/>
      <c r="U464" s="18"/>
      <c r="V464" s="18"/>
      <c r="W464" s="18"/>
      <c r="X464" s="2" t="str">
        <f>AllCurCo(Details!AQ464:AZ464)</f>
        <v/>
      </c>
      <c r="Y464" s="4">
        <f>SUM(SumTCL(D464:W464,$D$7:$W$7),Details!BB464)</f>
        <v>0</v>
      </c>
      <c r="Z464" s="4">
        <f>SUM(CurrGP(D464:W464,$D$7:$W$7),Details!BC464)</f>
        <v>0</v>
      </c>
      <c r="AA464" s="5">
        <f t="shared" si="35"/>
        <v>0</v>
      </c>
      <c r="AB464" s="4" t="str">
        <f>SRTSECOND(D464:W464,Details!AQ463:AZ463)</f>
        <v/>
      </c>
      <c r="AC464" s="4" t="e">
        <f>#REF!</f>
        <v>#REF!</v>
      </c>
      <c r="AD464" s="4" t="e">
        <f>#REF!</f>
        <v>#REF!</v>
      </c>
      <c r="AE464" s="5" t="e">
        <f t="shared" si="36"/>
        <v>#VALUE!</v>
      </c>
      <c r="AF464" s="4" t="e">
        <f t="shared" si="37"/>
        <v>#REF!</v>
      </c>
      <c r="AG464" s="4" t="e">
        <f t="shared" si="38"/>
        <v>#REF!</v>
      </c>
      <c r="AH464" s="5" t="e">
        <f t="shared" si="39"/>
        <v>#VALUE!</v>
      </c>
      <c r="AI464" s="6" t="e">
        <f>RemarksSecond(D464:W464,Details!AQ463:AZ463,#REF!,AH464,$D$5:$W$5)</f>
        <v>#VALUE!</v>
      </c>
    </row>
    <row r="465" spans="1:35" ht="15" customHeight="1" x14ac:dyDescent="0.35">
      <c r="A465" s="1">
        <v>458</v>
      </c>
      <c r="B465" s="3" t="str">
        <f>PROPER(Details!B465)</f>
        <v/>
      </c>
      <c r="C465" s="3" t="str">
        <f>T(Details!C465)</f>
        <v/>
      </c>
      <c r="D465" s="18"/>
      <c r="E465" s="18"/>
      <c r="F465" s="18"/>
      <c r="G465" s="18"/>
      <c r="H465" s="18"/>
      <c r="I465" s="18"/>
      <c r="J465" s="18"/>
      <c r="K465" s="18"/>
      <c r="L465" s="18"/>
      <c r="M465" s="18"/>
      <c r="N465" s="18"/>
      <c r="O465" s="18"/>
      <c r="P465" s="18"/>
      <c r="Q465" s="18"/>
      <c r="R465" s="18"/>
      <c r="S465" s="18"/>
      <c r="T465" s="18"/>
      <c r="U465" s="18"/>
      <c r="V465" s="18"/>
      <c r="W465" s="18"/>
      <c r="X465" s="2" t="str">
        <f>AllCurCo(Details!AQ465:AZ465)</f>
        <v/>
      </c>
      <c r="Y465" s="4">
        <f>SUM(SumTCL(D465:W465,$D$7:$W$7),Details!BB465)</f>
        <v>0</v>
      </c>
      <c r="Z465" s="4">
        <f>SUM(CurrGP(D465:W465,$D$7:$W$7),Details!BC465)</f>
        <v>0</v>
      </c>
      <c r="AA465" s="5">
        <f t="shared" si="35"/>
        <v>0</v>
      </c>
      <c r="AB465" s="4" t="str">
        <f>SRTSECOND(D465:W465,Details!AQ464:AZ464)</f>
        <v/>
      </c>
      <c r="AC465" s="4" t="e">
        <f>#REF!</f>
        <v>#REF!</v>
      </c>
      <c r="AD465" s="4" t="e">
        <f>#REF!</f>
        <v>#REF!</v>
      </c>
      <c r="AE465" s="5" t="e">
        <f t="shared" si="36"/>
        <v>#VALUE!</v>
      </c>
      <c r="AF465" s="4" t="e">
        <f t="shared" si="37"/>
        <v>#REF!</v>
      </c>
      <c r="AG465" s="4" t="e">
        <f t="shared" si="38"/>
        <v>#REF!</v>
      </c>
      <c r="AH465" s="5" t="e">
        <f t="shared" si="39"/>
        <v>#VALUE!</v>
      </c>
      <c r="AI465" s="6" t="e">
        <f>RemarksSecond(D465:W465,Details!AQ464:AZ464,#REF!,AH465,$D$5:$W$5)</f>
        <v>#VALUE!</v>
      </c>
    </row>
    <row r="466" spans="1:35" ht="15" customHeight="1" x14ac:dyDescent="0.35">
      <c r="A466" s="1">
        <v>459</v>
      </c>
      <c r="B466" s="3" t="str">
        <f>PROPER(Details!B466)</f>
        <v/>
      </c>
      <c r="C466" s="3" t="str">
        <f>T(Details!C466)</f>
        <v/>
      </c>
      <c r="D466" s="18"/>
      <c r="E466" s="18"/>
      <c r="F466" s="18"/>
      <c r="G466" s="18"/>
      <c r="H466" s="18"/>
      <c r="I466" s="18"/>
      <c r="J466" s="18"/>
      <c r="K466" s="18"/>
      <c r="L466" s="18"/>
      <c r="M466" s="18"/>
      <c r="N466" s="18"/>
      <c r="O466" s="18"/>
      <c r="P466" s="18"/>
      <c r="Q466" s="18"/>
      <c r="R466" s="18"/>
      <c r="S466" s="18"/>
      <c r="T466" s="18"/>
      <c r="U466" s="18"/>
      <c r="V466" s="18"/>
      <c r="W466" s="18"/>
      <c r="X466" s="2" t="str">
        <f>AllCurCo(Details!AQ466:AZ466)</f>
        <v/>
      </c>
      <c r="Y466" s="4">
        <f>SUM(SumTCL(D466:W466,$D$7:$W$7),Details!BB466)</f>
        <v>0</v>
      </c>
      <c r="Z466" s="4">
        <f>SUM(CurrGP(D466:W466,$D$7:$W$7),Details!BC466)</f>
        <v>0</v>
      </c>
      <c r="AA466" s="5">
        <f t="shared" si="35"/>
        <v>0</v>
      </c>
      <c r="AB466" s="4" t="str">
        <f>SRTSECOND(D466:W466,Details!AQ465:AZ465)</f>
        <v/>
      </c>
      <c r="AC466" s="4" t="e">
        <f>#REF!</f>
        <v>#REF!</v>
      </c>
      <c r="AD466" s="4" t="e">
        <f>#REF!</f>
        <v>#REF!</v>
      </c>
      <c r="AE466" s="5" t="e">
        <f t="shared" si="36"/>
        <v>#VALUE!</v>
      </c>
      <c r="AF466" s="4" t="e">
        <f t="shared" si="37"/>
        <v>#REF!</v>
      </c>
      <c r="AG466" s="4" t="e">
        <f t="shared" si="38"/>
        <v>#REF!</v>
      </c>
      <c r="AH466" s="5" t="e">
        <f t="shared" si="39"/>
        <v>#VALUE!</v>
      </c>
      <c r="AI466" s="6" t="e">
        <f>RemarksSecond(D466:W466,Details!AQ465:AZ465,#REF!,AH466,$D$5:$W$5)</f>
        <v>#VALUE!</v>
      </c>
    </row>
    <row r="467" spans="1:35" ht="15" customHeight="1" x14ac:dyDescent="0.35">
      <c r="A467" s="1">
        <v>460</v>
      </c>
      <c r="B467" s="3" t="str">
        <f>PROPER(Details!B467)</f>
        <v/>
      </c>
      <c r="C467" s="3" t="str">
        <f>T(Details!C467)</f>
        <v/>
      </c>
      <c r="D467" s="18"/>
      <c r="E467" s="18"/>
      <c r="F467" s="18"/>
      <c r="G467" s="18"/>
      <c r="H467" s="18"/>
      <c r="I467" s="18"/>
      <c r="J467" s="18"/>
      <c r="K467" s="18"/>
      <c r="L467" s="18"/>
      <c r="M467" s="18"/>
      <c r="N467" s="18"/>
      <c r="O467" s="18"/>
      <c r="P467" s="18"/>
      <c r="Q467" s="18"/>
      <c r="R467" s="18"/>
      <c r="S467" s="18"/>
      <c r="T467" s="18"/>
      <c r="U467" s="18"/>
      <c r="V467" s="18"/>
      <c r="W467" s="18"/>
      <c r="X467" s="2" t="str">
        <f>AllCurCo(Details!AQ467:AZ467)</f>
        <v/>
      </c>
      <c r="Y467" s="4">
        <f>SUM(SumTCL(D467:W467,$D$7:$W$7),Details!BB467)</f>
        <v>0</v>
      </c>
      <c r="Z467" s="4">
        <f>SUM(CurrGP(D467:W467,$D$7:$W$7),Details!BC467)</f>
        <v>0</v>
      </c>
      <c r="AA467" s="5">
        <f t="shared" si="35"/>
        <v>0</v>
      </c>
      <c r="AB467" s="4" t="str">
        <f>SRTSECOND(D467:W467,Details!AQ466:AZ466)</f>
        <v/>
      </c>
      <c r="AC467" s="4" t="e">
        <f>#REF!</f>
        <v>#REF!</v>
      </c>
      <c r="AD467" s="4" t="e">
        <f>#REF!</f>
        <v>#REF!</v>
      </c>
      <c r="AE467" s="5" t="e">
        <f t="shared" si="36"/>
        <v>#VALUE!</v>
      </c>
      <c r="AF467" s="4" t="e">
        <f t="shared" si="37"/>
        <v>#REF!</v>
      </c>
      <c r="AG467" s="4" t="e">
        <f t="shared" si="38"/>
        <v>#REF!</v>
      </c>
      <c r="AH467" s="5" t="e">
        <f t="shared" si="39"/>
        <v>#VALUE!</v>
      </c>
      <c r="AI467" s="6" t="e">
        <f>RemarksSecond(D467:W467,Details!AQ466:AZ466,#REF!,AH467,$D$5:$W$5)</f>
        <v>#VALUE!</v>
      </c>
    </row>
    <row r="468" spans="1:35" ht="15" customHeight="1" x14ac:dyDescent="0.35">
      <c r="A468" s="1">
        <v>461</v>
      </c>
      <c r="B468" s="3" t="str">
        <f>PROPER(Details!B468)</f>
        <v/>
      </c>
      <c r="C468" s="3" t="str">
        <f>T(Details!C468)</f>
        <v/>
      </c>
      <c r="D468" s="18"/>
      <c r="E468" s="18"/>
      <c r="F468" s="18"/>
      <c r="G468" s="18"/>
      <c r="H468" s="18"/>
      <c r="I468" s="18"/>
      <c r="J468" s="18"/>
      <c r="K468" s="18"/>
      <c r="L468" s="18"/>
      <c r="M468" s="18"/>
      <c r="N468" s="18"/>
      <c r="O468" s="18"/>
      <c r="P468" s="18"/>
      <c r="Q468" s="18"/>
      <c r="R468" s="18"/>
      <c r="S468" s="18"/>
      <c r="T468" s="18"/>
      <c r="U468" s="18"/>
      <c r="V468" s="18"/>
      <c r="W468" s="18"/>
      <c r="X468" s="2" t="str">
        <f>AllCurCo(Details!AQ468:AZ468)</f>
        <v/>
      </c>
      <c r="Y468" s="4">
        <f>SUM(SumTCL(D468:W468,$D$7:$W$7),Details!BB468)</f>
        <v>0</v>
      </c>
      <c r="Z468" s="4">
        <f>SUM(CurrGP(D468:W468,$D$7:$W$7),Details!BC468)</f>
        <v>0</v>
      </c>
      <c r="AA468" s="5">
        <f t="shared" si="35"/>
        <v>0</v>
      </c>
      <c r="AB468" s="4" t="str">
        <f>SRTSECOND(D468:W468,Details!AQ467:AZ467)</f>
        <v/>
      </c>
      <c r="AC468" s="4" t="e">
        <f>#REF!</f>
        <v>#REF!</v>
      </c>
      <c r="AD468" s="4" t="e">
        <f>#REF!</f>
        <v>#REF!</v>
      </c>
      <c r="AE468" s="5" t="e">
        <f t="shared" si="36"/>
        <v>#VALUE!</v>
      </c>
      <c r="AF468" s="4" t="e">
        <f t="shared" si="37"/>
        <v>#REF!</v>
      </c>
      <c r="AG468" s="4" t="e">
        <f t="shared" si="38"/>
        <v>#REF!</v>
      </c>
      <c r="AH468" s="5" t="e">
        <f t="shared" si="39"/>
        <v>#VALUE!</v>
      </c>
      <c r="AI468" s="6" t="e">
        <f>RemarksSecond(D468:W468,Details!AQ467:AZ467,#REF!,AH468,$D$5:$W$5)</f>
        <v>#VALUE!</v>
      </c>
    </row>
    <row r="469" spans="1:35" ht="15" customHeight="1" x14ac:dyDescent="0.35">
      <c r="A469" s="1">
        <v>462</v>
      </c>
      <c r="B469" s="3" t="str">
        <f>PROPER(Details!B469)</f>
        <v/>
      </c>
      <c r="C469" s="3" t="str">
        <f>T(Details!C469)</f>
        <v/>
      </c>
      <c r="D469" s="18"/>
      <c r="E469" s="18"/>
      <c r="F469" s="18"/>
      <c r="G469" s="18"/>
      <c r="H469" s="18"/>
      <c r="I469" s="18"/>
      <c r="J469" s="18"/>
      <c r="K469" s="18"/>
      <c r="L469" s="18"/>
      <c r="M469" s="18"/>
      <c r="N469" s="18"/>
      <c r="O469" s="18"/>
      <c r="P469" s="18"/>
      <c r="Q469" s="18"/>
      <c r="R469" s="18"/>
      <c r="S469" s="18"/>
      <c r="T469" s="18"/>
      <c r="U469" s="18"/>
      <c r="V469" s="18"/>
      <c r="W469" s="18"/>
      <c r="X469" s="2" t="str">
        <f>AllCurCo(Details!AQ469:AZ469)</f>
        <v/>
      </c>
      <c r="Y469" s="4">
        <f>SUM(SumTCL(D469:W469,$D$7:$W$7),Details!BB469)</f>
        <v>0</v>
      </c>
      <c r="Z469" s="4">
        <f>SUM(CurrGP(D469:W469,$D$7:$W$7),Details!BC469)</f>
        <v>0</v>
      </c>
      <c r="AA469" s="5">
        <f t="shared" si="35"/>
        <v>0</v>
      </c>
      <c r="AB469" s="4" t="str">
        <f>SRTSECOND(D469:W469,Details!AQ468:AZ468)</f>
        <v/>
      </c>
      <c r="AC469" s="4" t="e">
        <f>#REF!</f>
        <v>#REF!</v>
      </c>
      <c r="AD469" s="4" t="e">
        <f>#REF!</f>
        <v>#REF!</v>
      </c>
      <c r="AE469" s="5" t="e">
        <f t="shared" si="36"/>
        <v>#VALUE!</v>
      </c>
      <c r="AF469" s="4" t="e">
        <f t="shared" si="37"/>
        <v>#REF!</v>
      </c>
      <c r="AG469" s="4" t="e">
        <f t="shared" si="38"/>
        <v>#REF!</v>
      </c>
      <c r="AH469" s="5" t="e">
        <f t="shared" si="39"/>
        <v>#VALUE!</v>
      </c>
      <c r="AI469" s="6" t="e">
        <f>RemarksSecond(D469:W469,Details!AQ468:AZ468,#REF!,AH469,$D$5:$W$5)</f>
        <v>#VALUE!</v>
      </c>
    </row>
    <row r="470" spans="1:35" ht="15" customHeight="1" x14ac:dyDescent="0.35">
      <c r="A470" s="1">
        <v>463</v>
      </c>
      <c r="B470" s="3" t="str">
        <f>PROPER(Details!B470)</f>
        <v/>
      </c>
      <c r="C470" s="3" t="str">
        <f>T(Details!C470)</f>
        <v/>
      </c>
      <c r="D470" s="18"/>
      <c r="E470" s="18"/>
      <c r="F470" s="18"/>
      <c r="G470" s="18"/>
      <c r="H470" s="18"/>
      <c r="I470" s="18"/>
      <c r="J470" s="18"/>
      <c r="K470" s="18"/>
      <c r="L470" s="18"/>
      <c r="M470" s="18"/>
      <c r="N470" s="18"/>
      <c r="O470" s="18"/>
      <c r="P470" s="18"/>
      <c r="Q470" s="18"/>
      <c r="R470" s="18"/>
      <c r="S470" s="18"/>
      <c r="T470" s="18"/>
      <c r="U470" s="18"/>
      <c r="V470" s="18"/>
      <c r="W470" s="18"/>
      <c r="X470" s="2" t="str">
        <f>AllCurCo(Details!AQ470:AZ470)</f>
        <v/>
      </c>
      <c r="Y470" s="4">
        <f>SUM(SumTCL(D470:W470,$D$7:$W$7),Details!BB470)</f>
        <v>0</v>
      </c>
      <c r="Z470" s="4">
        <f>SUM(CurrGP(D470:W470,$D$7:$W$7),Details!BC470)</f>
        <v>0</v>
      </c>
      <c r="AA470" s="5">
        <f t="shared" si="35"/>
        <v>0</v>
      </c>
      <c r="AB470" s="4" t="str">
        <f>SRTSECOND(D470:W470,Details!AQ469:AZ469)</f>
        <v/>
      </c>
      <c r="AC470" s="4" t="e">
        <f>#REF!</f>
        <v>#REF!</v>
      </c>
      <c r="AD470" s="4" t="e">
        <f>#REF!</f>
        <v>#REF!</v>
      </c>
      <c r="AE470" s="5" t="e">
        <f t="shared" si="36"/>
        <v>#VALUE!</v>
      </c>
      <c r="AF470" s="4" t="e">
        <f t="shared" si="37"/>
        <v>#REF!</v>
      </c>
      <c r="AG470" s="4" t="e">
        <f t="shared" si="38"/>
        <v>#REF!</v>
      </c>
      <c r="AH470" s="5" t="e">
        <f t="shared" si="39"/>
        <v>#VALUE!</v>
      </c>
      <c r="AI470" s="6" t="e">
        <f>RemarksSecond(D470:W470,Details!AQ469:AZ469,#REF!,AH470,$D$5:$W$5)</f>
        <v>#VALUE!</v>
      </c>
    </row>
    <row r="471" spans="1:35" ht="15" customHeight="1" x14ac:dyDescent="0.35">
      <c r="A471" s="1">
        <v>464</v>
      </c>
      <c r="B471" s="3" t="str">
        <f>PROPER(Details!B471)</f>
        <v/>
      </c>
      <c r="C471" s="3" t="str">
        <f>T(Details!C471)</f>
        <v/>
      </c>
      <c r="D471" s="18"/>
      <c r="E471" s="18"/>
      <c r="F471" s="18"/>
      <c r="G471" s="18"/>
      <c r="H471" s="18"/>
      <c r="I471" s="18"/>
      <c r="J471" s="18"/>
      <c r="K471" s="18"/>
      <c r="L471" s="18"/>
      <c r="M471" s="18"/>
      <c r="N471" s="18"/>
      <c r="O471" s="18"/>
      <c r="P471" s="18"/>
      <c r="Q471" s="18"/>
      <c r="R471" s="18"/>
      <c r="S471" s="18"/>
      <c r="T471" s="18"/>
      <c r="U471" s="18"/>
      <c r="V471" s="18"/>
      <c r="W471" s="18"/>
      <c r="X471" s="2" t="str">
        <f>AllCurCo(Details!AQ471:AZ471)</f>
        <v/>
      </c>
      <c r="Y471" s="4">
        <f>SUM(SumTCL(D471:W471,$D$7:$W$7),Details!BB471)</f>
        <v>0</v>
      </c>
      <c r="Z471" s="4">
        <f>SUM(CurrGP(D471:W471,$D$7:$W$7),Details!BC471)</f>
        <v>0</v>
      </c>
      <c r="AA471" s="5">
        <f t="shared" si="35"/>
        <v>0</v>
      </c>
      <c r="AB471" s="4" t="str">
        <f>SRTSECOND(D471:W471,Details!AQ470:AZ470)</f>
        <v/>
      </c>
      <c r="AC471" s="4" t="e">
        <f>#REF!</f>
        <v>#REF!</v>
      </c>
      <c r="AD471" s="4" t="e">
        <f>#REF!</f>
        <v>#REF!</v>
      </c>
      <c r="AE471" s="5" t="e">
        <f t="shared" si="36"/>
        <v>#VALUE!</v>
      </c>
      <c r="AF471" s="4" t="e">
        <f t="shared" si="37"/>
        <v>#REF!</v>
      </c>
      <c r="AG471" s="4" t="e">
        <f t="shared" si="38"/>
        <v>#REF!</v>
      </c>
      <c r="AH471" s="5" t="e">
        <f t="shared" si="39"/>
        <v>#VALUE!</v>
      </c>
      <c r="AI471" s="6" t="e">
        <f>RemarksSecond(D471:W471,Details!AQ470:AZ470,#REF!,AH471,$D$5:$W$5)</f>
        <v>#VALUE!</v>
      </c>
    </row>
    <row r="472" spans="1:35" ht="15" customHeight="1" x14ac:dyDescent="0.35">
      <c r="A472" s="1">
        <v>465</v>
      </c>
      <c r="B472" s="3" t="str">
        <f>PROPER(Details!B472)</f>
        <v/>
      </c>
      <c r="C472" s="3" t="str">
        <f>T(Details!C472)</f>
        <v/>
      </c>
      <c r="D472" s="18"/>
      <c r="E472" s="18"/>
      <c r="F472" s="18"/>
      <c r="G472" s="18"/>
      <c r="H472" s="18"/>
      <c r="I472" s="18"/>
      <c r="J472" s="18"/>
      <c r="K472" s="18"/>
      <c r="L472" s="18"/>
      <c r="M472" s="18"/>
      <c r="N472" s="18"/>
      <c r="O472" s="18"/>
      <c r="P472" s="18"/>
      <c r="Q472" s="18"/>
      <c r="R472" s="18"/>
      <c r="S472" s="18"/>
      <c r="T472" s="18"/>
      <c r="U472" s="18"/>
      <c r="V472" s="18"/>
      <c r="W472" s="18"/>
      <c r="X472" s="2" t="str">
        <f>AllCurCo(Details!AQ472:AZ472)</f>
        <v/>
      </c>
      <c r="Y472" s="4">
        <f>SUM(SumTCL(D472:W472,$D$7:$W$7),Details!BB472)</f>
        <v>0</v>
      </c>
      <c r="Z472" s="4">
        <f>SUM(CurrGP(D472:W472,$D$7:$W$7),Details!BC472)</f>
        <v>0</v>
      </c>
      <c r="AA472" s="5">
        <f t="shared" si="35"/>
        <v>0</v>
      </c>
      <c r="AB472" s="4" t="str">
        <f>SRTSECOND(D472:W472,Details!AQ471:AZ471)</f>
        <v/>
      </c>
      <c r="AC472" s="4" t="e">
        <f>#REF!</f>
        <v>#REF!</v>
      </c>
      <c r="AD472" s="4" t="e">
        <f>#REF!</f>
        <v>#REF!</v>
      </c>
      <c r="AE472" s="5" t="e">
        <f t="shared" si="36"/>
        <v>#VALUE!</v>
      </c>
      <c r="AF472" s="4" t="e">
        <f t="shared" si="37"/>
        <v>#REF!</v>
      </c>
      <c r="AG472" s="4" t="e">
        <f t="shared" si="38"/>
        <v>#REF!</v>
      </c>
      <c r="AH472" s="5" t="e">
        <f t="shared" si="39"/>
        <v>#VALUE!</v>
      </c>
      <c r="AI472" s="6" t="e">
        <f>RemarksSecond(D472:W472,Details!AQ471:AZ471,#REF!,AH472,$D$5:$W$5)</f>
        <v>#VALUE!</v>
      </c>
    </row>
    <row r="473" spans="1:35" ht="15" customHeight="1" x14ac:dyDescent="0.35">
      <c r="A473" s="1">
        <v>466</v>
      </c>
      <c r="B473" s="3" t="str">
        <f>PROPER(Details!B473)</f>
        <v/>
      </c>
      <c r="C473" s="3" t="str">
        <f>T(Details!C473)</f>
        <v/>
      </c>
      <c r="D473" s="18"/>
      <c r="E473" s="18"/>
      <c r="F473" s="18"/>
      <c r="G473" s="18"/>
      <c r="H473" s="18"/>
      <c r="I473" s="18"/>
      <c r="J473" s="18"/>
      <c r="K473" s="18"/>
      <c r="L473" s="18"/>
      <c r="M473" s="18"/>
      <c r="N473" s="18"/>
      <c r="O473" s="18"/>
      <c r="P473" s="18"/>
      <c r="Q473" s="18"/>
      <c r="R473" s="18"/>
      <c r="S473" s="18"/>
      <c r="T473" s="18"/>
      <c r="U473" s="18"/>
      <c r="V473" s="18"/>
      <c r="W473" s="18"/>
      <c r="X473" s="2" t="str">
        <f>AllCurCo(Details!AQ473:AZ473)</f>
        <v/>
      </c>
      <c r="Y473" s="4">
        <f>SUM(SumTCL(D473:W473,$D$7:$W$7),Details!BB473)</f>
        <v>0</v>
      </c>
      <c r="Z473" s="4">
        <f>SUM(CurrGP(D473:W473,$D$7:$W$7),Details!BC473)</f>
        <v>0</v>
      </c>
      <c r="AA473" s="5">
        <f t="shared" si="35"/>
        <v>0</v>
      </c>
      <c r="AB473" s="4" t="str">
        <f>SRTSECOND(D473:W473,Details!AQ472:AZ472)</f>
        <v/>
      </c>
      <c r="AC473" s="4" t="e">
        <f>#REF!</f>
        <v>#REF!</v>
      </c>
      <c r="AD473" s="4" t="e">
        <f>#REF!</f>
        <v>#REF!</v>
      </c>
      <c r="AE473" s="5" t="e">
        <f t="shared" si="36"/>
        <v>#VALUE!</v>
      </c>
      <c r="AF473" s="4" t="e">
        <f t="shared" si="37"/>
        <v>#REF!</v>
      </c>
      <c r="AG473" s="4" t="e">
        <f t="shared" si="38"/>
        <v>#REF!</v>
      </c>
      <c r="AH473" s="5" t="e">
        <f t="shared" si="39"/>
        <v>#VALUE!</v>
      </c>
      <c r="AI473" s="6" t="e">
        <f>RemarksSecond(D473:W473,Details!AQ472:AZ472,#REF!,AH473,$D$5:$W$5)</f>
        <v>#VALUE!</v>
      </c>
    </row>
    <row r="474" spans="1:35" ht="15" customHeight="1" x14ac:dyDescent="0.35">
      <c r="A474" s="1">
        <v>467</v>
      </c>
      <c r="B474" s="3" t="str">
        <f>PROPER(Details!B474)</f>
        <v/>
      </c>
      <c r="C474" s="3" t="str">
        <f>T(Details!C474)</f>
        <v/>
      </c>
      <c r="D474" s="18"/>
      <c r="E474" s="18"/>
      <c r="F474" s="18"/>
      <c r="G474" s="18"/>
      <c r="H474" s="18"/>
      <c r="I474" s="18"/>
      <c r="J474" s="18"/>
      <c r="K474" s="18"/>
      <c r="L474" s="18"/>
      <c r="M474" s="18"/>
      <c r="N474" s="18"/>
      <c r="O474" s="18"/>
      <c r="P474" s="18"/>
      <c r="Q474" s="18"/>
      <c r="R474" s="18"/>
      <c r="S474" s="18"/>
      <c r="T474" s="18"/>
      <c r="U474" s="18"/>
      <c r="V474" s="18"/>
      <c r="W474" s="18"/>
      <c r="X474" s="2" t="str">
        <f>AllCurCo(Details!AQ474:AZ474)</f>
        <v/>
      </c>
      <c r="Y474" s="4">
        <f>SUM(SumTCL(D474:W474,$D$7:$W$7),Details!BB474)</f>
        <v>0</v>
      </c>
      <c r="Z474" s="4">
        <f>SUM(CurrGP(D474:W474,$D$7:$W$7),Details!BC474)</f>
        <v>0</v>
      </c>
      <c r="AA474" s="5">
        <f t="shared" si="35"/>
        <v>0</v>
      </c>
      <c r="AB474" s="4" t="str">
        <f>SRTSECOND(D474:W474,Details!AQ473:AZ473)</f>
        <v/>
      </c>
      <c r="AC474" s="4" t="e">
        <f>#REF!</f>
        <v>#REF!</v>
      </c>
      <c r="AD474" s="4" t="e">
        <f>#REF!</f>
        <v>#REF!</v>
      </c>
      <c r="AE474" s="5" t="e">
        <f t="shared" si="36"/>
        <v>#VALUE!</v>
      </c>
      <c r="AF474" s="4" t="e">
        <f t="shared" si="37"/>
        <v>#REF!</v>
      </c>
      <c r="AG474" s="4" t="e">
        <f t="shared" si="38"/>
        <v>#REF!</v>
      </c>
      <c r="AH474" s="5" t="e">
        <f t="shared" si="39"/>
        <v>#VALUE!</v>
      </c>
      <c r="AI474" s="6" t="e">
        <f>RemarksSecond(D474:W474,Details!AQ473:AZ473,#REF!,AH474,$D$5:$W$5)</f>
        <v>#VALUE!</v>
      </c>
    </row>
    <row r="475" spans="1:35" ht="15" customHeight="1" x14ac:dyDescent="0.35">
      <c r="A475" s="1">
        <v>468</v>
      </c>
      <c r="B475" s="3" t="str">
        <f>PROPER(Details!B475)</f>
        <v/>
      </c>
      <c r="C475" s="3" t="str">
        <f>T(Details!C475)</f>
        <v/>
      </c>
      <c r="D475" s="18"/>
      <c r="E475" s="18"/>
      <c r="F475" s="18"/>
      <c r="G475" s="18"/>
      <c r="H475" s="18"/>
      <c r="I475" s="18"/>
      <c r="J475" s="18"/>
      <c r="K475" s="18"/>
      <c r="L475" s="18"/>
      <c r="M475" s="18"/>
      <c r="N475" s="18"/>
      <c r="O475" s="18"/>
      <c r="P475" s="18"/>
      <c r="Q475" s="18"/>
      <c r="R475" s="18"/>
      <c r="S475" s="18"/>
      <c r="T475" s="18"/>
      <c r="U475" s="18"/>
      <c r="V475" s="18"/>
      <c r="W475" s="18"/>
      <c r="X475" s="2" t="str">
        <f>AllCurCo(Details!AQ475:AZ475)</f>
        <v/>
      </c>
      <c r="Y475" s="4">
        <f>SUM(SumTCL(D475:W475,$D$7:$W$7),Details!BB475)</f>
        <v>0</v>
      </c>
      <c r="Z475" s="4">
        <f>SUM(CurrGP(D475:W475,$D$7:$W$7),Details!BC475)</f>
        <v>0</v>
      </c>
      <c r="AA475" s="5">
        <f t="shared" si="35"/>
        <v>0</v>
      </c>
      <c r="AB475" s="4" t="str">
        <f>SRTSECOND(D475:W475,Details!AQ474:AZ474)</f>
        <v/>
      </c>
      <c r="AC475" s="4" t="e">
        <f>#REF!</f>
        <v>#REF!</v>
      </c>
      <c r="AD475" s="4" t="e">
        <f>#REF!</f>
        <v>#REF!</v>
      </c>
      <c r="AE475" s="5" t="e">
        <f t="shared" si="36"/>
        <v>#VALUE!</v>
      </c>
      <c r="AF475" s="4" t="e">
        <f t="shared" si="37"/>
        <v>#REF!</v>
      </c>
      <c r="AG475" s="4" t="e">
        <f t="shared" si="38"/>
        <v>#REF!</v>
      </c>
      <c r="AH475" s="5" t="e">
        <f t="shared" si="39"/>
        <v>#VALUE!</v>
      </c>
      <c r="AI475" s="6" t="e">
        <f>RemarksSecond(D475:W475,Details!AQ474:AZ474,#REF!,AH475,$D$5:$W$5)</f>
        <v>#VALUE!</v>
      </c>
    </row>
    <row r="476" spans="1:35" ht="15" customHeight="1" x14ac:dyDescent="0.35">
      <c r="A476" s="1">
        <v>469</v>
      </c>
      <c r="B476" s="3" t="str">
        <f>PROPER(Details!B476)</f>
        <v/>
      </c>
      <c r="C476" s="3" t="str">
        <f>T(Details!C476)</f>
        <v/>
      </c>
      <c r="D476" s="18"/>
      <c r="E476" s="18"/>
      <c r="F476" s="18"/>
      <c r="G476" s="18"/>
      <c r="H476" s="18"/>
      <c r="I476" s="18"/>
      <c r="J476" s="18"/>
      <c r="K476" s="18"/>
      <c r="L476" s="18"/>
      <c r="M476" s="18"/>
      <c r="N476" s="18"/>
      <c r="O476" s="18"/>
      <c r="P476" s="18"/>
      <c r="Q476" s="18"/>
      <c r="R476" s="18"/>
      <c r="S476" s="18"/>
      <c r="T476" s="18"/>
      <c r="U476" s="18"/>
      <c r="V476" s="18"/>
      <c r="W476" s="18"/>
      <c r="X476" s="2" t="str">
        <f>AllCurCo(Details!AQ476:AZ476)</f>
        <v/>
      </c>
      <c r="Y476" s="4">
        <f>SUM(SumTCL(D476:W476,$D$7:$W$7),Details!BB476)</f>
        <v>0</v>
      </c>
      <c r="Z476" s="4">
        <f>SUM(CurrGP(D476:W476,$D$7:$W$7),Details!BC476)</f>
        <v>0</v>
      </c>
      <c r="AA476" s="5">
        <f t="shared" si="35"/>
        <v>0</v>
      </c>
      <c r="AB476" s="4" t="str">
        <f>SRTSECOND(D476:W476,Details!AQ475:AZ475)</f>
        <v/>
      </c>
      <c r="AC476" s="4" t="e">
        <f>#REF!</f>
        <v>#REF!</v>
      </c>
      <c r="AD476" s="4" t="e">
        <f>#REF!</f>
        <v>#REF!</v>
      </c>
      <c r="AE476" s="5" t="e">
        <f t="shared" si="36"/>
        <v>#VALUE!</v>
      </c>
      <c r="AF476" s="4" t="e">
        <f t="shared" si="37"/>
        <v>#REF!</v>
      </c>
      <c r="AG476" s="4" t="e">
        <f t="shared" si="38"/>
        <v>#REF!</v>
      </c>
      <c r="AH476" s="5" t="e">
        <f t="shared" si="39"/>
        <v>#VALUE!</v>
      </c>
      <c r="AI476" s="6" t="e">
        <f>RemarksSecond(D476:W476,Details!AQ475:AZ475,#REF!,AH476,$D$5:$W$5)</f>
        <v>#VALUE!</v>
      </c>
    </row>
    <row r="477" spans="1:35" ht="15" customHeight="1" x14ac:dyDescent="0.35">
      <c r="A477" s="1">
        <v>470</v>
      </c>
      <c r="B477" s="3" t="str">
        <f>PROPER(Details!B477)</f>
        <v/>
      </c>
      <c r="C477" s="3" t="str">
        <f>T(Details!C477)</f>
        <v/>
      </c>
      <c r="D477" s="18"/>
      <c r="E477" s="18"/>
      <c r="F477" s="18"/>
      <c r="G477" s="18"/>
      <c r="H477" s="18"/>
      <c r="I477" s="18"/>
      <c r="J477" s="18"/>
      <c r="K477" s="18"/>
      <c r="L477" s="18"/>
      <c r="M477" s="18"/>
      <c r="N477" s="18"/>
      <c r="O477" s="18"/>
      <c r="P477" s="18"/>
      <c r="Q477" s="18"/>
      <c r="R477" s="18"/>
      <c r="S477" s="18"/>
      <c r="T477" s="18"/>
      <c r="U477" s="18"/>
      <c r="V477" s="18"/>
      <c r="W477" s="18"/>
      <c r="X477" s="2" t="str">
        <f>AllCurCo(Details!AQ477:AZ477)</f>
        <v/>
      </c>
      <c r="Y477" s="4">
        <f>SUM(SumTCL(D477:W477,$D$7:$W$7),Details!BB477)</f>
        <v>0</v>
      </c>
      <c r="Z477" s="4">
        <f>SUM(CurrGP(D477:W477,$D$7:$W$7),Details!BC477)</f>
        <v>0</v>
      </c>
      <c r="AA477" s="5">
        <f t="shared" si="35"/>
        <v>0</v>
      </c>
      <c r="AB477" s="4" t="str">
        <f>SRTSECOND(D477:W477,Details!AQ476:AZ476)</f>
        <v/>
      </c>
      <c r="AC477" s="4" t="e">
        <f>#REF!</f>
        <v>#REF!</v>
      </c>
      <c r="AD477" s="4" t="e">
        <f>#REF!</f>
        <v>#REF!</v>
      </c>
      <c r="AE477" s="5" t="e">
        <f t="shared" si="36"/>
        <v>#VALUE!</v>
      </c>
      <c r="AF477" s="4" t="e">
        <f t="shared" si="37"/>
        <v>#REF!</v>
      </c>
      <c r="AG477" s="4" t="e">
        <f t="shared" si="38"/>
        <v>#REF!</v>
      </c>
      <c r="AH477" s="5" t="e">
        <f t="shared" si="39"/>
        <v>#VALUE!</v>
      </c>
      <c r="AI477" s="6" t="e">
        <f>RemarksSecond(D477:W477,Details!AQ476:AZ476,#REF!,AH477,$D$5:$W$5)</f>
        <v>#VALUE!</v>
      </c>
    </row>
    <row r="478" spans="1:35" ht="15" customHeight="1" x14ac:dyDescent="0.35">
      <c r="A478" s="1">
        <v>471</v>
      </c>
      <c r="B478" s="3" t="str">
        <f>PROPER(Details!B478)</f>
        <v/>
      </c>
      <c r="C478" s="3" t="str">
        <f>T(Details!C478)</f>
        <v/>
      </c>
      <c r="D478" s="18"/>
      <c r="E478" s="18"/>
      <c r="F478" s="18"/>
      <c r="G478" s="18"/>
      <c r="H478" s="18"/>
      <c r="I478" s="18"/>
      <c r="J478" s="18"/>
      <c r="K478" s="18"/>
      <c r="L478" s="18"/>
      <c r="M478" s="18"/>
      <c r="N478" s="18"/>
      <c r="O478" s="18"/>
      <c r="P478" s="18"/>
      <c r="Q478" s="18"/>
      <c r="R478" s="18"/>
      <c r="S478" s="18"/>
      <c r="T478" s="18"/>
      <c r="U478" s="18"/>
      <c r="V478" s="18"/>
      <c r="W478" s="18"/>
      <c r="X478" s="2" t="str">
        <f>AllCurCo(Details!AQ478:AZ478)</f>
        <v/>
      </c>
      <c r="Y478" s="4">
        <f>SUM(SumTCL(D478:W478,$D$7:$W$7),Details!BB478)</f>
        <v>0</v>
      </c>
      <c r="Z478" s="4">
        <f>SUM(CurrGP(D478:W478,$D$7:$W$7),Details!BC478)</f>
        <v>0</v>
      </c>
      <c r="AA478" s="5">
        <f t="shared" si="35"/>
        <v>0</v>
      </c>
      <c r="AB478" s="4" t="str">
        <f>SRTSECOND(D478:W478,Details!AQ477:AZ477)</f>
        <v/>
      </c>
      <c r="AC478" s="4" t="e">
        <f>#REF!</f>
        <v>#REF!</v>
      </c>
      <c r="AD478" s="4" t="e">
        <f>#REF!</f>
        <v>#REF!</v>
      </c>
      <c r="AE478" s="5" t="e">
        <f t="shared" si="36"/>
        <v>#VALUE!</v>
      </c>
      <c r="AF478" s="4" t="e">
        <f t="shared" si="37"/>
        <v>#REF!</v>
      </c>
      <c r="AG478" s="4" t="e">
        <f t="shared" si="38"/>
        <v>#REF!</v>
      </c>
      <c r="AH478" s="5" t="e">
        <f t="shared" si="39"/>
        <v>#VALUE!</v>
      </c>
      <c r="AI478" s="6" t="e">
        <f>RemarksSecond(D478:W478,Details!AQ477:AZ477,#REF!,AH478,$D$5:$W$5)</f>
        <v>#VALUE!</v>
      </c>
    </row>
    <row r="479" spans="1:35" ht="15" customHeight="1" x14ac:dyDescent="0.35">
      <c r="A479" s="1">
        <v>472</v>
      </c>
      <c r="B479" s="3" t="str">
        <f>PROPER(Details!B479)</f>
        <v/>
      </c>
      <c r="C479" s="3" t="str">
        <f>T(Details!C479)</f>
        <v/>
      </c>
      <c r="D479" s="18"/>
      <c r="E479" s="18"/>
      <c r="F479" s="18"/>
      <c r="G479" s="18"/>
      <c r="H479" s="18"/>
      <c r="I479" s="18"/>
      <c r="J479" s="18"/>
      <c r="K479" s="18"/>
      <c r="L479" s="18"/>
      <c r="M479" s="18"/>
      <c r="N479" s="18"/>
      <c r="O479" s="18"/>
      <c r="P479" s="18"/>
      <c r="Q479" s="18"/>
      <c r="R479" s="18"/>
      <c r="S479" s="18"/>
      <c r="T479" s="18"/>
      <c r="U479" s="18"/>
      <c r="V479" s="18"/>
      <c r="W479" s="18"/>
      <c r="X479" s="2" t="str">
        <f>AllCurCo(Details!AQ479:AZ479)</f>
        <v/>
      </c>
      <c r="Y479" s="4">
        <f>SUM(SumTCL(D479:W479,$D$7:$W$7),Details!BB479)</f>
        <v>0</v>
      </c>
      <c r="Z479" s="4">
        <f>SUM(CurrGP(D479:W479,$D$7:$W$7),Details!BC479)</f>
        <v>0</v>
      </c>
      <c r="AA479" s="5">
        <f t="shared" si="35"/>
        <v>0</v>
      </c>
      <c r="AB479" s="4" t="str">
        <f>SRTSECOND(D479:W479,Details!AQ478:AZ478)</f>
        <v/>
      </c>
      <c r="AC479" s="4" t="e">
        <f>#REF!</f>
        <v>#REF!</v>
      </c>
      <c r="AD479" s="4" t="e">
        <f>#REF!</f>
        <v>#REF!</v>
      </c>
      <c r="AE479" s="5" t="e">
        <f t="shared" si="36"/>
        <v>#VALUE!</v>
      </c>
      <c r="AF479" s="4" t="e">
        <f t="shared" si="37"/>
        <v>#REF!</v>
      </c>
      <c r="AG479" s="4" t="e">
        <f t="shared" si="38"/>
        <v>#REF!</v>
      </c>
      <c r="AH479" s="5" t="e">
        <f t="shared" si="39"/>
        <v>#VALUE!</v>
      </c>
      <c r="AI479" s="6" t="e">
        <f>RemarksSecond(D479:W479,Details!AQ478:AZ478,#REF!,AH479,$D$5:$W$5)</f>
        <v>#VALUE!</v>
      </c>
    </row>
    <row r="480" spans="1:35" ht="15" customHeight="1" x14ac:dyDescent="0.35">
      <c r="A480" s="1">
        <v>473</v>
      </c>
      <c r="B480" s="3" t="str">
        <f>PROPER(Details!B480)</f>
        <v/>
      </c>
      <c r="C480" s="3" t="str">
        <f>T(Details!C480)</f>
        <v/>
      </c>
      <c r="D480" s="18"/>
      <c r="E480" s="18"/>
      <c r="F480" s="18"/>
      <c r="G480" s="18"/>
      <c r="H480" s="18"/>
      <c r="I480" s="18"/>
      <c r="J480" s="18"/>
      <c r="K480" s="18"/>
      <c r="L480" s="18"/>
      <c r="M480" s="18"/>
      <c r="N480" s="18"/>
      <c r="O480" s="18"/>
      <c r="P480" s="18"/>
      <c r="Q480" s="18"/>
      <c r="R480" s="18"/>
      <c r="S480" s="18"/>
      <c r="T480" s="18"/>
      <c r="U480" s="18"/>
      <c r="V480" s="18"/>
      <c r="W480" s="18"/>
      <c r="X480" s="2" t="str">
        <f>AllCurCo(Details!AQ480:AZ480)</f>
        <v/>
      </c>
      <c r="Y480" s="4">
        <f>SUM(SumTCL(D480:W480,$D$7:$W$7),Details!BB480)</f>
        <v>0</v>
      </c>
      <c r="Z480" s="4">
        <f>SUM(CurrGP(D480:W480,$D$7:$W$7),Details!BC480)</f>
        <v>0</v>
      </c>
      <c r="AA480" s="5">
        <f t="shared" si="35"/>
        <v>0</v>
      </c>
      <c r="AB480" s="4" t="str">
        <f>SRTSECOND(D480:W480,Details!AQ479:AZ479)</f>
        <v/>
      </c>
      <c r="AC480" s="4" t="e">
        <f>#REF!</f>
        <v>#REF!</v>
      </c>
      <c r="AD480" s="4" t="e">
        <f>#REF!</f>
        <v>#REF!</v>
      </c>
      <c r="AE480" s="5" t="e">
        <f t="shared" si="36"/>
        <v>#VALUE!</v>
      </c>
      <c r="AF480" s="4" t="e">
        <f t="shared" si="37"/>
        <v>#REF!</v>
      </c>
      <c r="AG480" s="4" t="e">
        <f t="shared" si="38"/>
        <v>#REF!</v>
      </c>
      <c r="AH480" s="5" t="e">
        <f t="shared" si="39"/>
        <v>#VALUE!</v>
      </c>
      <c r="AI480" s="6" t="e">
        <f>RemarksSecond(D480:W480,Details!AQ479:AZ479,#REF!,AH480,$D$5:$W$5)</f>
        <v>#VALUE!</v>
      </c>
    </row>
    <row r="481" spans="1:35" ht="15" customHeight="1" x14ac:dyDescent="0.35">
      <c r="A481" s="1">
        <v>474</v>
      </c>
      <c r="B481" s="3" t="str">
        <f>PROPER(Details!B481)</f>
        <v/>
      </c>
      <c r="C481" s="3" t="str">
        <f>T(Details!C481)</f>
        <v/>
      </c>
      <c r="D481" s="18"/>
      <c r="E481" s="18"/>
      <c r="F481" s="18"/>
      <c r="G481" s="18"/>
      <c r="H481" s="18"/>
      <c r="I481" s="18"/>
      <c r="J481" s="18"/>
      <c r="K481" s="18"/>
      <c r="L481" s="18"/>
      <c r="M481" s="18"/>
      <c r="N481" s="18"/>
      <c r="O481" s="18"/>
      <c r="P481" s="18"/>
      <c r="Q481" s="18"/>
      <c r="R481" s="18"/>
      <c r="S481" s="18"/>
      <c r="T481" s="18"/>
      <c r="U481" s="18"/>
      <c r="V481" s="18"/>
      <c r="W481" s="18"/>
      <c r="X481" s="2" t="str">
        <f>AllCurCo(Details!AQ481:AZ481)</f>
        <v/>
      </c>
      <c r="Y481" s="4">
        <f>SUM(SumTCL(D481:W481,$D$7:$W$7),Details!BB481)</f>
        <v>0</v>
      </c>
      <c r="Z481" s="4">
        <f>SUM(CurrGP(D481:W481,$D$7:$W$7),Details!BC481)</f>
        <v>0</v>
      </c>
      <c r="AA481" s="5">
        <f t="shared" si="35"/>
        <v>0</v>
      </c>
      <c r="AB481" s="4" t="str">
        <f>SRTSECOND(D481:W481,Details!AQ480:AZ480)</f>
        <v/>
      </c>
      <c r="AC481" s="4" t="e">
        <f>#REF!</f>
        <v>#REF!</v>
      </c>
      <c r="AD481" s="4" t="e">
        <f>#REF!</f>
        <v>#REF!</v>
      </c>
      <c r="AE481" s="5" t="e">
        <f t="shared" si="36"/>
        <v>#VALUE!</v>
      </c>
      <c r="AF481" s="4" t="e">
        <f t="shared" si="37"/>
        <v>#REF!</v>
      </c>
      <c r="AG481" s="4" t="e">
        <f t="shared" si="38"/>
        <v>#REF!</v>
      </c>
      <c r="AH481" s="5" t="e">
        <f t="shared" si="39"/>
        <v>#VALUE!</v>
      </c>
      <c r="AI481" s="6" t="e">
        <f>RemarksSecond(D481:W481,Details!AQ480:AZ480,#REF!,AH481,$D$5:$W$5)</f>
        <v>#VALUE!</v>
      </c>
    </row>
    <row r="482" spans="1:35" ht="15" customHeight="1" x14ac:dyDescent="0.35">
      <c r="A482" s="1">
        <v>475</v>
      </c>
      <c r="B482" s="3" t="str">
        <f>PROPER(Details!B482)</f>
        <v/>
      </c>
      <c r="C482" s="3" t="str">
        <f>T(Details!C482)</f>
        <v/>
      </c>
      <c r="D482" s="18"/>
      <c r="E482" s="18"/>
      <c r="F482" s="18"/>
      <c r="G482" s="18"/>
      <c r="H482" s="18"/>
      <c r="I482" s="18"/>
      <c r="J482" s="18"/>
      <c r="K482" s="18"/>
      <c r="L482" s="18"/>
      <c r="M482" s="18"/>
      <c r="N482" s="18"/>
      <c r="O482" s="18"/>
      <c r="P482" s="18"/>
      <c r="Q482" s="18"/>
      <c r="R482" s="18"/>
      <c r="S482" s="18"/>
      <c r="T482" s="18"/>
      <c r="U482" s="18"/>
      <c r="V482" s="18"/>
      <c r="W482" s="18"/>
      <c r="X482" s="2" t="str">
        <f>AllCurCo(Details!AQ482:AZ482)</f>
        <v/>
      </c>
      <c r="Y482" s="4">
        <f>SUM(SumTCL(D482:W482,$D$7:$W$7),Details!BB482)</f>
        <v>0</v>
      </c>
      <c r="Z482" s="4">
        <f>SUM(CurrGP(D482:W482,$D$7:$W$7),Details!BC482)</f>
        <v>0</v>
      </c>
      <c r="AA482" s="5">
        <f t="shared" si="35"/>
        <v>0</v>
      </c>
      <c r="AB482" s="4" t="str">
        <f>SRTSECOND(D482:W482,Details!AQ481:AZ481)</f>
        <v/>
      </c>
      <c r="AC482" s="4" t="e">
        <f>#REF!</f>
        <v>#REF!</v>
      </c>
      <c r="AD482" s="4" t="e">
        <f>#REF!</f>
        <v>#REF!</v>
      </c>
      <c r="AE482" s="5" t="e">
        <f t="shared" si="36"/>
        <v>#VALUE!</v>
      </c>
      <c r="AF482" s="4" t="e">
        <f t="shared" si="37"/>
        <v>#REF!</v>
      </c>
      <c r="AG482" s="4" t="e">
        <f t="shared" si="38"/>
        <v>#REF!</v>
      </c>
      <c r="AH482" s="5" t="e">
        <f t="shared" si="39"/>
        <v>#VALUE!</v>
      </c>
      <c r="AI482" s="6" t="e">
        <f>RemarksSecond(D482:W482,Details!AQ481:AZ481,#REF!,AH482,$D$5:$W$5)</f>
        <v>#VALUE!</v>
      </c>
    </row>
    <row r="483" spans="1:35" ht="15" customHeight="1" x14ac:dyDescent="0.35">
      <c r="A483" s="1">
        <v>476</v>
      </c>
      <c r="B483" s="3" t="str">
        <f>PROPER(Details!B483)</f>
        <v/>
      </c>
      <c r="C483" s="3" t="str">
        <f>T(Details!C483)</f>
        <v/>
      </c>
      <c r="D483" s="18"/>
      <c r="E483" s="18"/>
      <c r="F483" s="18"/>
      <c r="G483" s="18"/>
      <c r="H483" s="18"/>
      <c r="I483" s="18"/>
      <c r="J483" s="18"/>
      <c r="K483" s="18"/>
      <c r="L483" s="18"/>
      <c r="M483" s="18"/>
      <c r="N483" s="18"/>
      <c r="O483" s="18"/>
      <c r="P483" s="18"/>
      <c r="Q483" s="18"/>
      <c r="R483" s="18"/>
      <c r="S483" s="18"/>
      <c r="T483" s="18"/>
      <c r="U483" s="18"/>
      <c r="V483" s="18"/>
      <c r="W483" s="18"/>
      <c r="X483" s="2" t="str">
        <f>AllCurCo(Details!AQ483:AZ483)</f>
        <v/>
      </c>
      <c r="Y483" s="4">
        <f>SUM(SumTCL(D483:W483,$D$7:$W$7),Details!BB483)</f>
        <v>0</v>
      </c>
      <c r="Z483" s="4">
        <f>SUM(CurrGP(D483:W483,$D$7:$W$7),Details!BC483)</f>
        <v>0</v>
      </c>
      <c r="AA483" s="5">
        <f t="shared" si="35"/>
        <v>0</v>
      </c>
      <c r="AB483" s="4" t="str">
        <f>SRTSECOND(D483:W483,Details!AQ482:AZ482)</f>
        <v/>
      </c>
      <c r="AC483" s="4" t="e">
        <f>#REF!</f>
        <v>#REF!</v>
      </c>
      <c r="AD483" s="4" t="e">
        <f>#REF!</f>
        <v>#REF!</v>
      </c>
      <c r="AE483" s="5" t="e">
        <f t="shared" si="36"/>
        <v>#VALUE!</v>
      </c>
      <c r="AF483" s="4" t="e">
        <f t="shared" si="37"/>
        <v>#REF!</v>
      </c>
      <c r="AG483" s="4" t="e">
        <f t="shared" si="38"/>
        <v>#REF!</v>
      </c>
      <c r="AH483" s="5" t="e">
        <f t="shared" si="39"/>
        <v>#VALUE!</v>
      </c>
      <c r="AI483" s="6" t="e">
        <f>RemarksSecond(D483:W483,Details!AQ482:AZ482,#REF!,AH483,$D$5:$W$5)</f>
        <v>#VALUE!</v>
      </c>
    </row>
    <row r="484" spans="1:35" ht="15" customHeight="1" x14ac:dyDescent="0.35">
      <c r="A484" s="1">
        <v>477</v>
      </c>
      <c r="B484" s="3" t="str">
        <f>PROPER(Details!B484)</f>
        <v/>
      </c>
      <c r="C484" s="3" t="str">
        <f>T(Details!C484)</f>
        <v/>
      </c>
      <c r="D484" s="18"/>
      <c r="E484" s="18"/>
      <c r="F484" s="18"/>
      <c r="G484" s="18"/>
      <c r="H484" s="18"/>
      <c r="I484" s="18"/>
      <c r="J484" s="18"/>
      <c r="K484" s="18"/>
      <c r="L484" s="18"/>
      <c r="M484" s="18"/>
      <c r="N484" s="18"/>
      <c r="O484" s="18"/>
      <c r="P484" s="18"/>
      <c r="Q484" s="18"/>
      <c r="R484" s="18"/>
      <c r="S484" s="18"/>
      <c r="T484" s="18"/>
      <c r="U484" s="18"/>
      <c r="V484" s="18"/>
      <c r="W484" s="18"/>
      <c r="X484" s="2" t="str">
        <f>AllCurCo(Details!AQ484:AZ484)</f>
        <v/>
      </c>
      <c r="Y484" s="4">
        <f>SUM(SumTCL(D484:W484,$D$7:$W$7),Details!BB484)</f>
        <v>0</v>
      </c>
      <c r="Z484" s="4">
        <f>SUM(CurrGP(D484:W484,$D$7:$W$7),Details!BC484)</f>
        <v>0</v>
      </c>
      <c r="AA484" s="5">
        <f t="shared" si="35"/>
        <v>0</v>
      </c>
      <c r="AB484" s="4" t="str">
        <f>SRTSECOND(D484:W484,Details!AQ483:AZ483)</f>
        <v/>
      </c>
      <c r="AC484" s="4" t="e">
        <f>#REF!</f>
        <v>#REF!</v>
      </c>
      <c r="AD484" s="4" t="e">
        <f>#REF!</f>
        <v>#REF!</v>
      </c>
      <c r="AE484" s="5" t="e">
        <f t="shared" si="36"/>
        <v>#VALUE!</v>
      </c>
      <c r="AF484" s="4" t="e">
        <f t="shared" si="37"/>
        <v>#REF!</v>
      </c>
      <c r="AG484" s="4" t="e">
        <f t="shared" si="38"/>
        <v>#REF!</v>
      </c>
      <c r="AH484" s="5" t="e">
        <f t="shared" si="39"/>
        <v>#VALUE!</v>
      </c>
      <c r="AI484" s="6" t="e">
        <f>RemarksSecond(D484:W484,Details!AQ483:AZ483,#REF!,AH484,$D$5:$W$5)</f>
        <v>#VALUE!</v>
      </c>
    </row>
    <row r="485" spans="1:35" ht="15" customHeight="1" x14ac:dyDescent="0.35">
      <c r="A485" s="1">
        <v>478</v>
      </c>
      <c r="B485" s="3" t="str">
        <f>PROPER(Details!B485)</f>
        <v/>
      </c>
      <c r="C485" s="3" t="str">
        <f>T(Details!C485)</f>
        <v/>
      </c>
      <c r="D485" s="18"/>
      <c r="E485" s="18"/>
      <c r="F485" s="18"/>
      <c r="G485" s="18"/>
      <c r="H485" s="18"/>
      <c r="I485" s="18"/>
      <c r="J485" s="18"/>
      <c r="K485" s="18"/>
      <c r="L485" s="18"/>
      <c r="M485" s="18"/>
      <c r="N485" s="18"/>
      <c r="O485" s="18"/>
      <c r="P485" s="18"/>
      <c r="Q485" s="18"/>
      <c r="R485" s="18"/>
      <c r="S485" s="18"/>
      <c r="T485" s="18"/>
      <c r="U485" s="18"/>
      <c r="V485" s="18"/>
      <c r="W485" s="18"/>
      <c r="X485" s="2" t="str">
        <f>AllCurCo(Details!AQ485:AZ485)</f>
        <v/>
      </c>
      <c r="Y485" s="4">
        <f>SUM(SumTCL(D485:W485,$D$7:$W$7),Details!BB485)</f>
        <v>0</v>
      </c>
      <c r="Z485" s="4">
        <f>SUM(CurrGP(D485:W485,$D$7:$W$7),Details!BC485)</f>
        <v>0</v>
      </c>
      <c r="AA485" s="5">
        <f t="shared" si="35"/>
        <v>0</v>
      </c>
      <c r="AB485" s="4" t="str">
        <f>SRTSECOND(D485:W485,Details!AQ484:AZ484)</f>
        <v/>
      </c>
      <c r="AC485" s="4" t="e">
        <f>#REF!</f>
        <v>#REF!</v>
      </c>
      <c r="AD485" s="4" t="e">
        <f>#REF!</f>
        <v>#REF!</v>
      </c>
      <c r="AE485" s="5" t="e">
        <f t="shared" si="36"/>
        <v>#VALUE!</v>
      </c>
      <c r="AF485" s="4" t="e">
        <f t="shared" si="37"/>
        <v>#REF!</v>
      </c>
      <c r="AG485" s="4" t="e">
        <f t="shared" si="38"/>
        <v>#REF!</v>
      </c>
      <c r="AH485" s="5" t="e">
        <f t="shared" si="39"/>
        <v>#VALUE!</v>
      </c>
      <c r="AI485" s="6" t="e">
        <f>RemarksSecond(D485:W485,Details!AQ484:AZ484,#REF!,AH485,$D$5:$W$5)</f>
        <v>#VALUE!</v>
      </c>
    </row>
    <row r="486" spans="1:35" ht="15" customHeight="1" x14ac:dyDescent="0.35">
      <c r="A486" s="1">
        <v>479</v>
      </c>
      <c r="B486" s="3" t="str">
        <f>PROPER(Details!B486)</f>
        <v/>
      </c>
      <c r="C486" s="3" t="str">
        <f>T(Details!C486)</f>
        <v/>
      </c>
      <c r="D486" s="18"/>
      <c r="E486" s="18"/>
      <c r="F486" s="18"/>
      <c r="G486" s="18"/>
      <c r="H486" s="18"/>
      <c r="I486" s="18"/>
      <c r="J486" s="18"/>
      <c r="K486" s="18"/>
      <c r="L486" s="18"/>
      <c r="M486" s="18"/>
      <c r="N486" s="18"/>
      <c r="O486" s="18"/>
      <c r="P486" s="18"/>
      <c r="Q486" s="18"/>
      <c r="R486" s="18"/>
      <c r="S486" s="18"/>
      <c r="T486" s="18"/>
      <c r="U486" s="18"/>
      <c r="V486" s="18"/>
      <c r="W486" s="18"/>
      <c r="X486" s="2" t="str">
        <f>AllCurCo(Details!AQ486:AZ486)</f>
        <v/>
      </c>
      <c r="Y486" s="4">
        <f>SUM(SumTCL(D486:W486,$D$7:$W$7),Details!BB486)</f>
        <v>0</v>
      </c>
      <c r="Z486" s="4">
        <f>SUM(CurrGP(D486:W486,$D$7:$W$7),Details!BC486)</f>
        <v>0</v>
      </c>
      <c r="AA486" s="5">
        <f t="shared" si="35"/>
        <v>0</v>
      </c>
      <c r="AB486" s="4" t="str">
        <f>SRTSECOND(D486:W486,Details!AQ485:AZ485)</f>
        <v/>
      </c>
      <c r="AC486" s="4" t="e">
        <f>#REF!</f>
        <v>#REF!</v>
      </c>
      <c r="AD486" s="4" t="e">
        <f>#REF!</f>
        <v>#REF!</v>
      </c>
      <c r="AE486" s="5" t="e">
        <f t="shared" si="36"/>
        <v>#VALUE!</v>
      </c>
      <c r="AF486" s="4" t="e">
        <f t="shared" si="37"/>
        <v>#REF!</v>
      </c>
      <c r="AG486" s="4" t="e">
        <f t="shared" si="38"/>
        <v>#REF!</v>
      </c>
      <c r="AH486" s="5" t="e">
        <f t="shared" si="39"/>
        <v>#VALUE!</v>
      </c>
      <c r="AI486" s="6" t="e">
        <f>RemarksSecond(D486:W486,Details!AQ485:AZ485,#REF!,AH486,$D$5:$W$5)</f>
        <v>#VALUE!</v>
      </c>
    </row>
    <row r="487" spans="1:35" ht="15" customHeight="1" x14ac:dyDescent="0.35">
      <c r="A487" s="1">
        <v>480</v>
      </c>
      <c r="B487" s="3" t="str">
        <f>PROPER(Details!B487)</f>
        <v/>
      </c>
      <c r="C487" s="3" t="str">
        <f>T(Details!C487)</f>
        <v/>
      </c>
      <c r="D487" s="18"/>
      <c r="E487" s="18"/>
      <c r="F487" s="18"/>
      <c r="G487" s="18"/>
      <c r="H487" s="18"/>
      <c r="I487" s="18"/>
      <c r="J487" s="18"/>
      <c r="K487" s="18"/>
      <c r="L487" s="18"/>
      <c r="M487" s="18"/>
      <c r="N487" s="18"/>
      <c r="O487" s="18"/>
      <c r="P487" s="18"/>
      <c r="Q487" s="18"/>
      <c r="R487" s="18"/>
      <c r="S487" s="18"/>
      <c r="T487" s="18"/>
      <c r="U487" s="18"/>
      <c r="V487" s="18"/>
      <c r="W487" s="18"/>
      <c r="X487" s="2" t="str">
        <f>AllCurCo(Details!AQ487:AZ487)</f>
        <v/>
      </c>
      <c r="Y487" s="4">
        <f>SUM(SumTCL(D487:W487,$D$7:$W$7),Details!BB487)</f>
        <v>0</v>
      </c>
      <c r="Z487" s="4">
        <f>SUM(CurrGP(D487:W487,$D$7:$W$7),Details!BC487)</f>
        <v>0</v>
      </c>
      <c r="AA487" s="5">
        <f t="shared" si="35"/>
        <v>0</v>
      </c>
      <c r="AB487" s="4" t="str">
        <f>SRTSECOND(D487:W487,Details!AQ486:AZ486)</f>
        <v/>
      </c>
      <c r="AC487" s="4" t="e">
        <f>#REF!</f>
        <v>#REF!</v>
      </c>
      <c r="AD487" s="4" t="e">
        <f>#REF!</f>
        <v>#REF!</v>
      </c>
      <c r="AE487" s="5" t="e">
        <f t="shared" si="36"/>
        <v>#VALUE!</v>
      </c>
      <c r="AF487" s="4" t="e">
        <f t="shared" si="37"/>
        <v>#REF!</v>
      </c>
      <c r="AG487" s="4" t="e">
        <f t="shared" si="38"/>
        <v>#REF!</v>
      </c>
      <c r="AH487" s="5" t="e">
        <f t="shared" si="39"/>
        <v>#VALUE!</v>
      </c>
      <c r="AI487" s="6" t="e">
        <f>RemarksSecond(D487:W487,Details!AQ486:AZ486,#REF!,AH487,$D$5:$W$5)</f>
        <v>#VALUE!</v>
      </c>
    </row>
    <row r="488" spans="1:35" ht="15" customHeight="1" x14ac:dyDescent="0.35">
      <c r="A488" s="1">
        <v>481</v>
      </c>
      <c r="B488" s="3" t="str">
        <f>PROPER(Details!B488)</f>
        <v/>
      </c>
      <c r="C488" s="3" t="str">
        <f>T(Details!C488)</f>
        <v/>
      </c>
      <c r="D488" s="18"/>
      <c r="E488" s="18"/>
      <c r="F488" s="18"/>
      <c r="G488" s="18"/>
      <c r="H488" s="18"/>
      <c r="I488" s="18"/>
      <c r="J488" s="18"/>
      <c r="K488" s="18"/>
      <c r="L488" s="18"/>
      <c r="M488" s="18"/>
      <c r="N488" s="18"/>
      <c r="O488" s="18"/>
      <c r="P488" s="18"/>
      <c r="Q488" s="18"/>
      <c r="R488" s="18"/>
      <c r="S488" s="18"/>
      <c r="T488" s="18"/>
      <c r="U488" s="18"/>
      <c r="V488" s="18"/>
      <c r="W488" s="18"/>
      <c r="X488" s="2" t="str">
        <f>AllCurCo(Details!AQ488:AZ488)</f>
        <v/>
      </c>
      <c r="Y488" s="4">
        <f>SUM(SumTCL(D488:W488,$D$7:$W$7),Details!BB488)</f>
        <v>0</v>
      </c>
      <c r="Z488" s="4">
        <f>SUM(CurrGP(D488:W488,$D$7:$W$7),Details!BC488)</f>
        <v>0</v>
      </c>
      <c r="AA488" s="5">
        <f t="shared" si="35"/>
        <v>0</v>
      </c>
      <c r="AB488" s="4" t="str">
        <f>SRTSECOND(D488:W488,Details!AQ487:AZ487)</f>
        <v/>
      </c>
      <c r="AC488" s="4" t="e">
        <f>#REF!</f>
        <v>#REF!</v>
      </c>
      <c r="AD488" s="4" t="e">
        <f>#REF!</f>
        <v>#REF!</v>
      </c>
      <c r="AE488" s="5" t="e">
        <f t="shared" si="36"/>
        <v>#VALUE!</v>
      </c>
      <c r="AF488" s="4" t="e">
        <f t="shared" si="37"/>
        <v>#REF!</v>
      </c>
      <c r="AG488" s="4" t="e">
        <f t="shared" si="38"/>
        <v>#REF!</v>
      </c>
      <c r="AH488" s="5" t="e">
        <f t="shared" si="39"/>
        <v>#VALUE!</v>
      </c>
      <c r="AI488" s="6" t="e">
        <f>RemarksSecond(D488:W488,Details!AQ487:AZ487,#REF!,AH488,$D$5:$W$5)</f>
        <v>#VALUE!</v>
      </c>
    </row>
    <row r="489" spans="1:35" ht="15" customHeight="1" x14ac:dyDescent="0.35">
      <c r="A489" s="1">
        <v>482</v>
      </c>
      <c r="B489" s="3" t="str">
        <f>PROPER(Details!B489)</f>
        <v/>
      </c>
      <c r="C489" s="3" t="str">
        <f>T(Details!C489)</f>
        <v/>
      </c>
      <c r="D489" s="18"/>
      <c r="E489" s="18"/>
      <c r="F489" s="18"/>
      <c r="G489" s="18"/>
      <c r="H489" s="18"/>
      <c r="I489" s="18"/>
      <c r="J489" s="18"/>
      <c r="K489" s="18"/>
      <c r="L489" s="18"/>
      <c r="M489" s="18"/>
      <c r="N489" s="18"/>
      <c r="O489" s="18"/>
      <c r="P489" s="18"/>
      <c r="Q489" s="18"/>
      <c r="R489" s="18"/>
      <c r="S489" s="18"/>
      <c r="T489" s="18"/>
      <c r="U489" s="18"/>
      <c r="V489" s="18"/>
      <c r="W489" s="18"/>
      <c r="X489" s="2" t="str">
        <f>AllCurCo(Details!AQ489:AZ489)</f>
        <v/>
      </c>
      <c r="Y489" s="4">
        <f>SUM(SumTCL(D489:W489,$D$7:$W$7),Details!BB489)</f>
        <v>0</v>
      </c>
      <c r="Z489" s="4">
        <f>SUM(CurrGP(D489:W489,$D$7:$W$7),Details!BC489)</f>
        <v>0</v>
      </c>
      <c r="AA489" s="5">
        <f t="shared" si="35"/>
        <v>0</v>
      </c>
      <c r="AB489" s="4" t="str">
        <f>SRTSECOND(D489:W489,Details!AQ488:AZ488)</f>
        <v/>
      </c>
      <c r="AC489" s="4" t="e">
        <f>#REF!</f>
        <v>#REF!</v>
      </c>
      <c r="AD489" s="4" t="e">
        <f>#REF!</f>
        <v>#REF!</v>
      </c>
      <c r="AE489" s="5" t="e">
        <f t="shared" si="36"/>
        <v>#VALUE!</v>
      </c>
      <c r="AF489" s="4" t="e">
        <f t="shared" si="37"/>
        <v>#REF!</v>
      </c>
      <c r="AG489" s="4" t="e">
        <f t="shared" si="38"/>
        <v>#REF!</v>
      </c>
      <c r="AH489" s="5" t="e">
        <f t="shared" si="39"/>
        <v>#VALUE!</v>
      </c>
      <c r="AI489" s="6" t="e">
        <f>RemarksSecond(D489:W489,Details!AQ488:AZ488,#REF!,AH489,$D$5:$W$5)</f>
        <v>#VALUE!</v>
      </c>
    </row>
    <row r="490" spans="1:35" ht="15" customHeight="1" x14ac:dyDescent="0.35">
      <c r="A490" s="1">
        <v>483</v>
      </c>
      <c r="B490" s="3" t="str">
        <f>PROPER(Details!B490)</f>
        <v/>
      </c>
      <c r="C490" s="3" t="str">
        <f>T(Details!C490)</f>
        <v/>
      </c>
      <c r="D490" s="18"/>
      <c r="E490" s="18"/>
      <c r="F490" s="18"/>
      <c r="G490" s="18"/>
      <c r="H490" s="18"/>
      <c r="I490" s="18"/>
      <c r="J490" s="18"/>
      <c r="K490" s="18"/>
      <c r="L490" s="18"/>
      <c r="M490" s="18"/>
      <c r="N490" s="18"/>
      <c r="O490" s="18"/>
      <c r="P490" s="18"/>
      <c r="Q490" s="18"/>
      <c r="R490" s="18"/>
      <c r="S490" s="18"/>
      <c r="T490" s="18"/>
      <c r="U490" s="18"/>
      <c r="V490" s="18"/>
      <c r="W490" s="18"/>
      <c r="X490" s="2" t="str">
        <f>AllCurCo(Details!AQ490:AZ490)</f>
        <v/>
      </c>
      <c r="Y490" s="4">
        <f>SUM(SumTCL(D490:W490,$D$7:$W$7),Details!BB490)</f>
        <v>0</v>
      </c>
      <c r="Z490" s="4">
        <f>SUM(CurrGP(D490:W490,$D$7:$W$7),Details!BC490)</f>
        <v>0</v>
      </c>
      <c r="AA490" s="5">
        <f t="shared" si="35"/>
        <v>0</v>
      </c>
      <c r="AB490" s="4" t="str">
        <f>SRTSECOND(D490:W490,Details!AQ489:AZ489)</f>
        <v/>
      </c>
      <c r="AC490" s="4" t="e">
        <f>#REF!</f>
        <v>#REF!</v>
      </c>
      <c r="AD490" s="4" t="e">
        <f>#REF!</f>
        <v>#REF!</v>
      </c>
      <c r="AE490" s="5" t="e">
        <f t="shared" si="36"/>
        <v>#VALUE!</v>
      </c>
      <c r="AF490" s="4" t="e">
        <f t="shared" si="37"/>
        <v>#REF!</v>
      </c>
      <c r="AG490" s="4" t="e">
        <f t="shared" si="38"/>
        <v>#REF!</v>
      </c>
      <c r="AH490" s="5" t="e">
        <f t="shared" si="39"/>
        <v>#VALUE!</v>
      </c>
      <c r="AI490" s="6" t="e">
        <f>RemarksSecond(D490:W490,Details!AQ489:AZ489,#REF!,AH490,$D$5:$W$5)</f>
        <v>#VALUE!</v>
      </c>
    </row>
    <row r="491" spans="1:35" ht="15" customHeight="1" x14ac:dyDescent="0.35">
      <c r="A491" s="1">
        <v>484</v>
      </c>
      <c r="B491" s="3" t="str">
        <f>PROPER(Details!B491)</f>
        <v/>
      </c>
      <c r="C491" s="3" t="str">
        <f>T(Details!C491)</f>
        <v/>
      </c>
      <c r="D491" s="18"/>
      <c r="E491" s="18"/>
      <c r="F491" s="18"/>
      <c r="G491" s="18"/>
      <c r="H491" s="18"/>
      <c r="I491" s="18"/>
      <c r="J491" s="18"/>
      <c r="K491" s="18"/>
      <c r="L491" s="18"/>
      <c r="M491" s="18"/>
      <c r="N491" s="18"/>
      <c r="O491" s="18"/>
      <c r="P491" s="18"/>
      <c r="Q491" s="18"/>
      <c r="R491" s="18"/>
      <c r="S491" s="18"/>
      <c r="T491" s="18"/>
      <c r="U491" s="18"/>
      <c r="V491" s="18"/>
      <c r="W491" s="18"/>
      <c r="X491" s="2" t="str">
        <f>AllCurCo(Details!AQ491:AZ491)</f>
        <v/>
      </c>
      <c r="Y491" s="4">
        <f>SUM(SumTCL(D491:W491,$D$7:$W$7),Details!BB491)</f>
        <v>0</v>
      </c>
      <c r="Z491" s="4">
        <f>SUM(CurrGP(D491:W491,$D$7:$W$7),Details!BC491)</f>
        <v>0</v>
      </c>
      <c r="AA491" s="5">
        <f t="shared" si="35"/>
        <v>0</v>
      </c>
      <c r="AB491" s="4" t="str">
        <f>SRTSECOND(D491:W491,Details!AQ490:AZ490)</f>
        <v/>
      </c>
      <c r="AC491" s="4" t="e">
        <f>#REF!</f>
        <v>#REF!</v>
      </c>
      <c r="AD491" s="4" t="e">
        <f>#REF!</f>
        <v>#REF!</v>
      </c>
      <c r="AE491" s="5" t="e">
        <f t="shared" si="36"/>
        <v>#VALUE!</v>
      </c>
      <c r="AF491" s="4" t="e">
        <f t="shared" si="37"/>
        <v>#REF!</v>
      </c>
      <c r="AG491" s="4" t="e">
        <f t="shared" si="38"/>
        <v>#REF!</v>
      </c>
      <c r="AH491" s="5" t="e">
        <f t="shared" si="39"/>
        <v>#VALUE!</v>
      </c>
      <c r="AI491" s="6" t="e">
        <f>RemarksSecond(D491:W491,Details!AQ490:AZ490,#REF!,AH491,$D$5:$W$5)</f>
        <v>#VALUE!</v>
      </c>
    </row>
    <row r="492" spans="1:35" ht="15" customHeight="1" x14ac:dyDescent="0.35">
      <c r="A492" s="1">
        <v>485</v>
      </c>
      <c r="B492" s="3" t="str">
        <f>PROPER(Details!B492)</f>
        <v/>
      </c>
      <c r="C492" s="3" t="str">
        <f>T(Details!C492)</f>
        <v/>
      </c>
      <c r="D492" s="18"/>
      <c r="E492" s="18"/>
      <c r="F492" s="18"/>
      <c r="G492" s="18"/>
      <c r="H492" s="18"/>
      <c r="I492" s="18"/>
      <c r="J492" s="18"/>
      <c r="K492" s="18"/>
      <c r="L492" s="18"/>
      <c r="M492" s="18"/>
      <c r="N492" s="18"/>
      <c r="O492" s="18"/>
      <c r="P492" s="18"/>
      <c r="Q492" s="18"/>
      <c r="R492" s="18"/>
      <c r="S492" s="18"/>
      <c r="T492" s="18"/>
      <c r="U492" s="18"/>
      <c r="V492" s="18"/>
      <c r="W492" s="18"/>
      <c r="X492" s="2" t="str">
        <f>AllCurCo(Details!AQ492:AZ492)</f>
        <v/>
      </c>
      <c r="Y492" s="4">
        <f>SUM(SumTCL(D492:W492,$D$7:$W$7),Details!BB492)</f>
        <v>0</v>
      </c>
      <c r="Z492" s="4">
        <f>SUM(CurrGP(D492:W492,$D$7:$W$7),Details!BC492)</f>
        <v>0</v>
      </c>
      <c r="AA492" s="5">
        <f t="shared" si="35"/>
        <v>0</v>
      </c>
      <c r="AB492" s="4" t="str">
        <f>SRTSECOND(D492:W492,Details!AQ491:AZ491)</f>
        <v/>
      </c>
      <c r="AC492" s="4" t="e">
        <f>#REF!</f>
        <v>#REF!</v>
      </c>
      <c r="AD492" s="4" t="e">
        <f>#REF!</f>
        <v>#REF!</v>
      </c>
      <c r="AE492" s="5" t="e">
        <f t="shared" si="36"/>
        <v>#VALUE!</v>
      </c>
      <c r="AF492" s="4" t="e">
        <f t="shared" si="37"/>
        <v>#REF!</v>
      </c>
      <c r="AG492" s="4" t="e">
        <f t="shared" si="38"/>
        <v>#REF!</v>
      </c>
      <c r="AH492" s="5" t="e">
        <f t="shared" si="39"/>
        <v>#VALUE!</v>
      </c>
      <c r="AI492" s="6" t="e">
        <f>RemarksSecond(D492:W492,Details!AQ491:AZ491,#REF!,AH492,$D$5:$W$5)</f>
        <v>#VALUE!</v>
      </c>
    </row>
    <row r="493" spans="1:35" ht="15" customHeight="1" x14ac:dyDescent="0.35">
      <c r="A493" s="1">
        <v>486</v>
      </c>
      <c r="B493" s="3" t="str">
        <f>PROPER(Details!B493)</f>
        <v/>
      </c>
      <c r="C493" s="3" t="str">
        <f>T(Details!C493)</f>
        <v/>
      </c>
      <c r="D493" s="18"/>
      <c r="E493" s="18"/>
      <c r="F493" s="18"/>
      <c r="G493" s="18"/>
      <c r="H493" s="18"/>
      <c r="I493" s="18"/>
      <c r="J493" s="18"/>
      <c r="K493" s="18"/>
      <c r="L493" s="18"/>
      <c r="M493" s="18"/>
      <c r="N493" s="18"/>
      <c r="O493" s="18"/>
      <c r="P493" s="18"/>
      <c r="Q493" s="18"/>
      <c r="R493" s="18"/>
      <c r="S493" s="18"/>
      <c r="T493" s="18"/>
      <c r="U493" s="18"/>
      <c r="V493" s="18"/>
      <c r="W493" s="18"/>
      <c r="X493" s="2" t="str">
        <f>AllCurCo(Details!AQ493:AZ493)</f>
        <v/>
      </c>
      <c r="Y493" s="4">
        <f>SUM(SumTCL(D493:W493,$D$7:$W$7),Details!BB493)</f>
        <v>0</v>
      </c>
      <c r="Z493" s="4">
        <f>SUM(CurrGP(D493:W493,$D$7:$W$7),Details!BC493)</f>
        <v>0</v>
      </c>
      <c r="AA493" s="5">
        <f t="shared" si="35"/>
        <v>0</v>
      </c>
      <c r="AB493" s="4" t="str">
        <f>SRTSECOND(D493:W493,Details!AQ492:AZ492)</f>
        <v/>
      </c>
      <c r="AC493" s="4" t="e">
        <f>#REF!</f>
        <v>#REF!</v>
      </c>
      <c r="AD493" s="4" t="e">
        <f>#REF!</f>
        <v>#REF!</v>
      </c>
      <c r="AE493" s="5" t="e">
        <f t="shared" si="36"/>
        <v>#VALUE!</v>
      </c>
      <c r="AF493" s="4" t="e">
        <f t="shared" si="37"/>
        <v>#REF!</v>
      </c>
      <c r="AG493" s="4" t="e">
        <f t="shared" si="38"/>
        <v>#REF!</v>
      </c>
      <c r="AH493" s="5" t="e">
        <f t="shared" si="39"/>
        <v>#VALUE!</v>
      </c>
      <c r="AI493" s="6" t="e">
        <f>RemarksSecond(D493:W493,Details!AQ492:AZ492,#REF!,AH493,$D$5:$W$5)</f>
        <v>#VALUE!</v>
      </c>
    </row>
    <row r="494" spans="1:35" ht="15" customHeight="1" x14ac:dyDescent="0.35">
      <c r="A494" s="1">
        <v>487</v>
      </c>
      <c r="B494" s="3" t="str">
        <f>PROPER(Details!B494)</f>
        <v/>
      </c>
      <c r="C494" s="3" t="str">
        <f>T(Details!C494)</f>
        <v/>
      </c>
      <c r="D494" s="18"/>
      <c r="E494" s="18"/>
      <c r="F494" s="18"/>
      <c r="G494" s="18"/>
      <c r="H494" s="18"/>
      <c r="I494" s="18"/>
      <c r="J494" s="18"/>
      <c r="K494" s="18"/>
      <c r="L494" s="18"/>
      <c r="M494" s="18"/>
      <c r="N494" s="18"/>
      <c r="O494" s="18"/>
      <c r="P494" s="18"/>
      <c r="Q494" s="18"/>
      <c r="R494" s="18"/>
      <c r="S494" s="18"/>
      <c r="T494" s="18"/>
      <c r="U494" s="18"/>
      <c r="V494" s="18"/>
      <c r="W494" s="18"/>
      <c r="X494" s="2" t="str">
        <f>AllCurCo(Details!AQ494:AZ494)</f>
        <v/>
      </c>
      <c r="Y494" s="4">
        <f>SUM(SumTCL(D494:W494,$D$7:$W$7),Details!BB494)</f>
        <v>0</v>
      </c>
      <c r="Z494" s="4">
        <f>SUM(CurrGP(D494:W494,$D$7:$W$7),Details!BC494)</f>
        <v>0</v>
      </c>
      <c r="AA494" s="5">
        <f t="shared" si="35"/>
        <v>0</v>
      </c>
      <c r="AB494" s="4" t="str">
        <f>SRTSECOND(D494:W494,Details!AQ493:AZ493)</f>
        <v/>
      </c>
      <c r="AC494" s="4" t="e">
        <f>#REF!</f>
        <v>#REF!</v>
      </c>
      <c r="AD494" s="4" t="e">
        <f>#REF!</f>
        <v>#REF!</v>
      </c>
      <c r="AE494" s="5" t="e">
        <f t="shared" si="36"/>
        <v>#VALUE!</v>
      </c>
      <c r="AF494" s="4" t="e">
        <f t="shared" si="37"/>
        <v>#REF!</v>
      </c>
      <c r="AG494" s="4" t="e">
        <f t="shared" si="38"/>
        <v>#REF!</v>
      </c>
      <c r="AH494" s="5" t="e">
        <f t="shared" si="39"/>
        <v>#VALUE!</v>
      </c>
      <c r="AI494" s="6" t="e">
        <f>RemarksSecond(D494:W494,Details!AQ493:AZ493,#REF!,AH494,$D$5:$W$5)</f>
        <v>#VALUE!</v>
      </c>
    </row>
    <row r="495" spans="1:35" ht="15" customHeight="1" x14ac:dyDescent="0.35">
      <c r="A495" s="1">
        <v>488</v>
      </c>
      <c r="B495" s="3" t="str">
        <f>PROPER(Details!B495)</f>
        <v/>
      </c>
      <c r="C495" s="3" t="str">
        <f>T(Details!C495)</f>
        <v/>
      </c>
      <c r="D495" s="18"/>
      <c r="E495" s="18"/>
      <c r="F495" s="18"/>
      <c r="G495" s="18"/>
      <c r="H495" s="18"/>
      <c r="I495" s="18"/>
      <c r="J495" s="18"/>
      <c r="K495" s="18"/>
      <c r="L495" s="18"/>
      <c r="M495" s="18"/>
      <c r="N495" s="18"/>
      <c r="O495" s="18"/>
      <c r="P495" s="18"/>
      <c r="Q495" s="18"/>
      <c r="R495" s="18"/>
      <c r="S495" s="18"/>
      <c r="T495" s="18"/>
      <c r="U495" s="18"/>
      <c r="V495" s="18"/>
      <c r="W495" s="18"/>
      <c r="X495" s="2" t="str">
        <f>AllCurCo(Details!AQ495:AZ495)</f>
        <v/>
      </c>
      <c r="Y495" s="4">
        <f>SUM(SumTCL(D495:W495,$D$7:$W$7),Details!BB495)</f>
        <v>0</v>
      </c>
      <c r="Z495" s="4">
        <f>SUM(CurrGP(D495:W495,$D$7:$W$7),Details!BC495)</f>
        <v>0</v>
      </c>
      <c r="AA495" s="5">
        <f t="shared" si="35"/>
        <v>0</v>
      </c>
      <c r="AB495" s="4" t="str">
        <f>SRTSECOND(D495:W495,Details!AQ494:AZ494)</f>
        <v/>
      </c>
      <c r="AC495" s="4" t="e">
        <f>#REF!</f>
        <v>#REF!</v>
      </c>
      <c r="AD495" s="4" t="e">
        <f>#REF!</f>
        <v>#REF!</v>
      </c>
      <c r="AE495" s="5" t="e">
        <f t="shared" si="36"/>
        <v>#VALUE!</v>
      </c>
      <c r="AF495" s="4" t="e">
        <f t="shared" si="37"/>
        <v>#REF!</v>
      </c>
      <c r="AG495" s="4" t="e">
        <f t="shared" si="38"/>
        <v>#REF!</v>
      </c>
      <c r="AH495" s="5" t="e">
        <f t="shared" si="39"/>
        <v>#VALUE!</v>
      </c>
      <c r="AI495" s="6" t="e">
        <f>RemarksSecond(D495:W495,Details!AQ494:AZ494,#REF!,AH495,$D$5:$W$5)</f>
        <v>#VALUE!</v>
      </c>
    </row>
    <row r="496" spans="1:35" ht="15" customHeight="1" x14ac:dyDescent="0.35">
      <c r="A496" s="1">
        <v>489</v>
      </c>
      <c r="B496" s="3" t="str">
        <f>PROPER(Details!B496)</f>
        <v/>
      </c>
      <c r="C496" s="3" t="str">
        <f>T(Details!C496)</f>
        <v/>
      </c>
      <c r="D496" s="18"/>
      <c r="E496" s="18"/>
      <c r="F496" s="18"/>
      <c r="G496" s="18"/>
      <c r="H496" s="18"/>
      <c r="I496" s="18"/>
      <c r="J496" s="18"/>
      <c r="K496" s="18"/>
      <c r="L496" s="18"/>
      <c r="M496" s="18"/>
      <c r="N496" s="18"/>
      <c r="O496" s="18"/>
      <c r="P496" s="18"/>
      <c r="Q496" s="18"/>
      <c r="R496" s="18"/>
      <c r="S496" s="18"/>
      <c r="T496" s="18"/>
      <c r="U496" s="18"/>
      <c r="V496" s="18"/>
      <c r="W496" s="18"/>
      <c r="X496" s="2" t="str">
        <f>AllCurCo(Details!AQ496:AZ496)</f>
        <v/>
      </c>
      <c r="Y496" s="4">
        <f>SUM(SumTCL(D496:W496,$D$7:$W$7),Details!BB496)</f>
        <v>0</v>
      </c>
      <c r="Z496" s="4">
        <f>SUM(CurrGP(D496:W496,$D$7:$W$7),Details!BC496)</f>
        <v>0</v>
      </c>
      <c r="AA496" s="5">
        <f t="shared" si="35"/>
        <v>0</v>
      </c>
      <c r="AB496" s="4" t="str">
        <f>SRTSECOND(D496:W496,Details!AQ495:AZ495)</f>
        <v/>
      </c>
      <c r="AC496" s="4" t="e">
        <f>#REF!</f>
        <v>#REF!</v>
      </c>
      <c r="AD496" s="4" t="e">
        <f>#REF!</f>
        <v>#REF!</v>
      </c>
      <c r="AE496" s="5" t="e">
        <f t="shared" si="36"/>
        <v>#VALUE!</v>
      </c>
      <c r="AF496" s="4" t="e">
        <f t="shared" si="37"/>
        <v>#REF!</v>
      </c>
      <c r="AG496" s="4" t="e">
        <f t="shared" si="38"/>
        <v>#REF!</v>
      </c>
      <c r="AH496" s="5" t="e">
        <f t="shared" si="39"/>
        <v>#VALUE!</v>
      </c>
      <c r="AI496" s="6" t="e">
        <f>RemarksSecond(D496:W496,Details!AQ495:AZ495,#REF!,AH496,$D$5:$W$5)</f>
        <v>#VALUE!</v>
      </c>
    </row>
    <row r="497" spans="1:35" ht="15" customHeight="1" x14ac:dyDescent="0.35">
      <c r="A497" s="1">
        <v>490</v>
      </c>
      <c r="B497" s="3" t="str">
        <f>PROPER(Details!B497)</f>
        <v/>
      </c>
      <c r="C497" s="3" t="str">
        <f>T(Details!C497)</f>
        <v/>
      </c>
      <c r="D497" s="18"/>
      <c r="E497" s="18"/>
      <c r="F497" s="18"/>
      <c r="G497" s="18"/>
      <c r="H497" s="18"/>
      <c r="I497" s="18"/>
      <c r="J497" s="18"/>
      <c r="K497" s="18"/>
      <c r="L497" s="18"/>
      <c r="M497" s="18"/>
      <c r="N497" s="18"/>
      <c r="O497" s="18"/>
      <c r="P497" s="18"/>
      <c r="Q497" s="18"/>
      <c r="R497" s="18"/>
      <c r="S497" s="18"/>
      <c r="T497" s="18"/>
      <c r="U497" s="18"/>
      <c r="V497" s="18"/>
      <c r="W497" s="18"/>
      <c r="X497" s="2" t="str">
        <f>AllCurCo(Details!AQ497:AZ497)</f>
        <v/>
      </c>
      <c r="Y497" s="4">
        <f>SUM(SumTCL(D497:W497,$D$7:$W$7),Details!BB497)</f>
        <v>0</v>
      </c>
      <c r="Z497" s="4">
        <f>SUM(CurrGP(D497:W497,$D$7:$W$7),Details!BC497)</f>
        <v>0</v>
      </c>
      <c r="AA497" s="5">
        <f t="shared" si="35"/>
        <v>0</v>
      </c>
      <c r="AB497" s="4" t="str">
        <f>SRTSECOND(D497:W497,Details!AQ496:AZ496)</f>
        <v/>
      </c>
      <c r="AC497" s="4" t="e">
        <f>#REF!</f>
        <v>#REF!</v>
      </c>
      <c r="AD497" s="4" t="e">
        <f>#REF!</f>
        <v>#REF!</v>
      </c>
      <c r="AE497" s="5" t="e">
        <f t="shared" si="36"/>
        <v>#VALUE!</v>
      </c>
      <c r="AF497" s="4" t="e">
        <f t="shared" si="37"/>
        <v>#REF!</v>
      </c>
      <c r="AG497" s="4" t="e">
        <f t="shared" si="38"/>
        <v>#REF!</v>
      </c>
      <c r="AH497" s="5" t="e">
        <f t="shared" si="39"/>
        <v>#VALUE!</v>
      </c>
      <c r="AI497" s="6" t="e">
        <f>RemarksSecond(D497:W497,Details!AQ496:AZ496,#REF!,AH497,$D$5:$W$5)</f>
        <v>#VALUE!</v>
      </c>
    </row>
    <row r="498" spans="1:35" ht="15" customHeight="1" x14ac:dyDescent="0.35">
      <c r="A498" s="1">
        <v>491</v>
      </c>
      <c r="B498" s="3" t="str">
        <f>PROPER(Details!B498)</f>
        <v/>
      </c>
      <c r="C498" s="3" t="str">
        <f>T(Details!C498)</f>
        <v/>
      </c>
      <c r="D498" s="18"/>
      <c r="E498" s="18"/>
      <c r="F498" s="18"/>
      <c r="G498" s="18"/>
      <c r="H498" s="18"/>
      <c r="I498" s="18"/>
      <c r="J498" s="18"/>
      <c r="K498" s="18"/>
      <c r="L498" s="18"/>
      <c r="M498" s="18"/>
      <c r="N498" s="18"/>
      <c r="O498" s="18"/>
      <c r="P498" s="18"/>
      <c r="Q498" s="18"/>
      <c r="R498" s="18"/>
      <c r="S498" s="18"/>
      <c r="T498" s="18"/>
      <c r="U498" s="18"/>
      <c r="V498" s="18"/>
      <c r="W498" s="18"/>
      <c r="X498" s="2" t="str">
        <f>AllCurCo(Details!AQ498:AZ498)</f>
        <v/>
      </c>
      <c r="Y498" s="4">
        <f>SUM(SumTCL(D498:W498,$D$7:$W$7),Details!BB498)</f>
        <v>0</v>
      </c>
      <c r="Z498" s="4">
        <f>SUM(CurrGP(D498:W498,$D$7:$W$7),Details!BC498)</f>
        <v>0</v>
      </c>
      <c r="AA498" s="5">
        <f t="shared" si="35"/>
        <v>0</v>
      </c>
      <c r="AB498" s="4" t="str">
        <f>SRTSECOND(D498:W498,Details!AQ497:AZ497)</f>
        <v/>
      </c>
      <c r="AC498" s="4" t="e">
        <f>#REF!</f>
        <v>#REF!</v>
      </c>
      <c r="AD498" s="4" t="e">
        <f>#REF!</f>
        <v>#REF!</v>
      </c>
      <c r="AE498" s="5" t="e">
        <f t="shared" si="36"/>
        <v>#VALUE!</v>
      </c>
      <c r="AF498" s="4" t="e">
        <f t="shared" si="37"/>
        <v>#REF!</v>
      </c>
      <c r="AG498" s="4" t="e">
        <f t="shared" si="38"/>
        <v>#REF!</v>
      </c>
      <c r="AH498" s="5" t="e">
        <f t="shared" si="39"/>
        <v>#VALUE!</v>
      </c>
      <c r="AI498" s="6" t="e">
        <f>RemarksSecond(D498:W498,Details!AQ497:AZ497,#REF!,AH498,$D$5:$W$5)</f>
        <v>#VALUE!</v>
      </c>
    </row>
    <row r="499" spans="1:35" ht="15" customHeight="1" x14ac:dyDescent="0.35">
      <c r="A499" s="1">
        <v>492</v>
      </c>
      <c r="B499" s="3" t="str">
        <f>PROPER(Details!B499)</f>
        <v/>
      </c>
      <c r="C499" s="3" t="str">
        <f>T(Details!C499)</f>
        <v/>
      </c>
      <c r="D499" s="18"/>
      <c r="E499" s="18"/>
      <c r="F499" s="18"/>
      <c r="G499" s="18"/>
      <c r="H499" s="18"/>
      <c r="I499" s="18"/>
      <c r="J499" s="18"/>
      <c r="K499" s="18"/>
      <c r="L499" s="18"/>
      <c r="M499" s="18"/>
      <c r="N499" s="18"/>
      <c r="O499" s="18"/>
      <c r="P499" s="18"/>
      <c r="Q499" s="18"/>
      <c r="R499" s="18"/>
      <c r="S499" s="18"/>
      <c r="T499" s="18"/>
      <c r="U499" s="18"/>
      <c r="V499" s="18"/>
      <c r="W499" s="18"/>
      <c r="X499" s="2" t="str">
        <f>AllCurCo(Details!AQ499:AZ499)</f>
        <v/>
      </c>
      <c r="Y499" s="4">
        <f>SUM(SumTCL(D499:W499,$D$7:$W$7),Details!BB499)</f>
        <v>0</v>
      </c>
      <c r="Z499" s="4">
        <f>SUM(CurrGP(D499:W499,$D$7:$W$7),Details!BC499)</f>
        <v>0</v>
      </c>
      <c r="AA499" s="5">
        <f t="shared" si="35"/>
        <v>0</v>
      </c>
      <c r="AB499" s="4" t="str">
        <f>SRTSECOND(D499:W499,Details!AQ498:AZ498)</f>
        <v/>
      </c>
      <c r="AC499" s="4" t="e">
        <f>#REF!</f>
        <v>#REF!</v>
      </c>
      <c r="AD499" s="4" t="e">
        <f>#REF!</f>
        <v>#REF!</v>
      </c>
      <c r="AE499" s="5" t="e">
        <f t="shared" si="36"/>
        <v>#VALUE!</v>
      </c>
      <c r="AF499" s="4" t="e">
        <f t="shared" si="37"/>
        <v>#REF!</v>
      </c>
      <c r="AG499" s="4" t="e">
        <f t="shared" si="38"/>
        <v>#REF!</v>
      </c>
      <c r="AH499" s="5" t="e">
        <f t="shared" si="39"/>
        <v>#VALUE!</v>
      </c>
      <c r="AI499" s="6" t="e">
        <f>RemarksSecond(D499:W499,Details!AQ498:AZ498,#REF!,AH499,$D$5:$W$5)</f>
        <v>#VALUE!</v>
      </c>
    </row>
    <row r="500" spans="1:35" ht="15" customHeight="1" x14ac:dyDescent="0.35">
      <c r="A500" s="1">
        <v>493</v>
      </c>
      <c r="B500" s="3" t="str">
        <f>PROPER(Details!B500)</f>
        <v/>
      </c>
      <c r="C500" s="3" t="str">
        <f>T(Details!C500)</f>
        <v/>
      </c>
      <c r="D500" s="18"/>
      <c r="E500" s="18"/>
      <c r="F500" s="18"/>
      <c r="G500" s="18"/>
      <c r="H500" s="18"/>
      <c r="I500" s="18"/>
      <c r="J500" s="18"/>
      <c r="K500" s="18"/>
      <c r="L500" s="18"/>
      <c r="M500" s="18"/>
      <c r="N500" s="18"/>
      <c r="O500" s="18"/>
      <c r="P500" s="18"/>
      <c r="Q500" s="18"/>
      <c r="R500" s="18"/>
      <c r="S500" s="18"/>
      <c r="T500" s="18"/>
      <c r="U500" s="18"/>
      <c r="V500" s="18"/>
      <c r="W500" s="18"/>
      <c r="X500" s="2" t="str">
        <f>AllCurCo(Details!AQ500:AZ500)</f>
        <v/>
      </c>
      <c r="Y500" s="4">
        <f>SUM(SumTCL(D500:W500,$D$7:$W$7),Details!BB500)</f>
        <v>0</v>
      </c>
      <c r="Z500" s="4">
        <f>SUM(CurrGP(D500:W500,$D$7:$W$7),Details!BC500)</f>
        <v>0</v>
      </c>
      <c r="AA500" s="5">
        <f t="shared" si="35"/>
        <v>0</v>
      </c>
      <c r="AB500" s="4" t="str">
        <f>SRTSECOND(D500:W500,Details!AQ499:AZ499)</f>
        <v/>
      </c>
      <c r="AC500" s="4" t="e">
        <f>#REF!</f>
        <v>#REF!</v>
      </c>
      <c r="AD500" s="4" t="e">
        <f>#REF!</f>
        <v>#REF!</v>
      </c>
      <c r="AE500" s="5" t="e">
        <f t="shared" si="36"/>
        <v>#VALUE!</v>
      </c>
      <c r="AF500" s="4" t="e">
        <f t="shared" si="37"/>
        <v>#REF!</v>
      </c>
      <c r="AG500" s="4" t="e">
        <f t="shared" si="38"/>
        <v>#REF!</v>
      </c>
      <c r="AH500" s="5" t="e">
        <f t="shared" si="39"/>
        <v>#VALUE!</v>
      </c>
      <c r="AI500" s="6" t="e">
        <f>RemarksSecond(D500:W500,Details!AQ499:AZ499,#REF!,AH500,$D$5:$W$5)</f>
        <v>#VALUE!</v>
      </c>
    </row>
    <row r="501" spans="1:35" ht="15" customHeight="1" x14ac:dyDescent="0.35">
      <c r="A501" s="1">
        <v>494</v>
      </c>
      <c r="B501" s="3" t="str">
        <f>PROPER(Details!B501)</f>
        <v/>
      </c>
      <c r="C501" s="3" t="str">
        <f>T(Details!C501)</f>
        <v/>
      </c>
      <c r="D501" s="18"/>
      <c r="E501" s="18"/>
      <c r="F501" s="18"/>
      <c r="G501" s="18"/>
      <c r="H501" s="18"/>
      <c r="I501" s="18"/>
      <c r="J501" s="18"/>
      <c r="K501" s="18"/>
      <c r="L501" s="18"/>
      <c r="M501" s="18"/>
      <c r="N501" s="18"/>
      <c r="O501" s="18"/>
      <c r="P501" s="18"/>
      <c r="Q501" s="18"/>
      <c r="R501" s="18"/>
      <c r="S501" s="18"/>
      <c r="T501" s="18"/>
      <c r="U501" s="18"/>
      <c r="V501" s="18"/>
      <c r="W501" s="18"/>
      <c r="X501" s="2" t="str">
        <f>AllCurCo(Details!AQ501:AZ501)</f>
        <v/>
      </c>
      <c r="Y501" s="4">
        <f>SUM(SumTCL(D501:W501,$D$7:$W$7),Details!BB501)</f>
        <v>0</v>
      </c>
      <c r="Z501" s="4">
        <f>SUM(CurrGP(D501:W501,$D$7:$W$7),Details!BC501)</f>
        <v>0</v>
      </c>
      <c r="AA501" s="5">
        <f t="shared" si="35"/>
        <v>0</v>
      </c>
      <c r="AB501" s="4" t="str">
        <f>SRTSECOND(D501:W501,Details!AQ500:AZ500)</f>
        <v/>
      </c>
      <c r="AC501" s="4" t="e">
        <f>#REF!</f>
        <v>#REF!</v>
      </c>
      <c r="AD501" s="4" t="e">
        <f>#REF!</f>
        <v>#REF!</v>
      </c>
      <c r="AE501" s="5" t="e">
        <f t="shared" si="36"/>
        <v>#VALUE!</v>
      </c>
      <c r="AF501" s="4" t="e">
        <f t="shared" si="37"/>
        <v>#REF!</v>
      </c>
      <c r="AG501" s="4" t="e">
        <f t="shared" si="38"/>
        <v>#REF!</v>
      </c>
      <c r="AH501" s="5" t="e">
        <f t="shared" si="39"/>
        <v>#VALUE!</v>
      </c>
      <c r="AI501" s="6" t="e">
        <f>RemarksSecond(D501:W501,Details!AQ500:AZ500,#REF!,AH501,$D$5:$W$5)</f>
        <v>#VALUE!</v>
      </c>
    </row>
    <row r="502" spans="1:35" ht="15" customHeight="1" x14ac:dyDescent="0.35">
      <c r="A502" s="1">
        <v>495</v>
      </c>
      <c r="B502" s="3" t="str">
        <f>PROPER(Details!B502)</f>
        <v/>
      </c>
      <c r="C502" s="3" t="str">
        <f>T(Details!C502)</f>
        <v/>
      </c>
      <c r="D502" s="18"/>
      <c r="E502" s="18"/>
      <c r="F502" s="18"/>
      <c r="G502" s="18"/>
      <c r="H502" s="18"/>
      <c r="I502" s="18"/>
      <c r="J502" s="18"/>
      <c r="K502" s="18"/>
      <c r="L502" s="18"/>
      <c r="M502" s="18"/>
      <c r="N502" s="18"/>
      <c r="O502" s="18"/>
      <c r="P502" s="18"/>
      <c r="Q502" s="18"/>
      <c r="R502" s="18"/>
      <c r="S502" s="18"/>
      <c r="T502" s="18"/>
      <c r="U502" s="18"/>
      <c r="V502" s="18"/>
      <c r="W502" s="18"/>
      <c r="X502" s="2" t="str">
        <f>AllCurCo(Details!AQ502:AZ502)</f>
        <v/>
      </c>
      <c r="Y502" s="4">
        <f>SUM(SumTCL(D502:W502,$D$7:$W$7),Details!BB502)</f>
        <v>0</v>
      </c>
      <c r="Z502" s="4">
        <f>SUM(CurrGP(D502:W502,$D$7:$W$7),Details!BC502)</f>
        <v>0</v>
      </c>
      <c r="AA502" s="5">
        <f t="shared" si="35"/>
        <v>0</v>
      </c>
      <c r="AB502" s="4" t="str">
        <f>SRTSECOND(D502:W502,Details!AQ501:AZ501)</f>
        <v/>
      </c>
      <c r="AC502" s="4" t="e">
        <f>#REF!</f>
        <v>#REF!</v>
      </c>
      <c r="AD502" s="4" t="e">
        <f>#REF!</f>
        <v>#REF!</v>
      </c>
      <c r="AE502" s="5" t="e">
        <f t="shared" si="36"/>
        <v>#VALUE!</v>
      </c>
      <c r="AF502" s="4" t="e">
        <f t="shared" si="37"/>
        <v>#REF!</v>
      </c>
      <c r="AG502" s="4" t="e">
        <f t="shared" si="38"/>
        <v>#REF!</v>
      </c>
      <c r="AH502" s="5" t="e">
        <f t="shared" si="39"/>
        <v>#VALUE!</v>
      </c>
      <c r="AI502" s="6" t="e">
        <f>RemarksSecond(D502:W502,Details!AQ501:AZ501,#REF!,AH502,$D$5:$W$5)</f>
        <v>#VALUE!</v>
      </c>
    </row>
    <row r="503" spans="1:35" ht="15" customHeight="1" x14ac:dyDescent="0.35">
      <c r="A503" s="1">
        <v>496</v>
      </c>
      <c r="B503" s="3" t="str">
        <f>PROPER(Details!B503)</f>
        <v/>
      </c>
      <c r="C503" s="3" t="str">
        <f>T(Details!C503)</f>
        <v/>
      </c>
      <c r="D503" s="18"/>
      <c r="E503" s="18"/>
      <c r="F503" s="18"/>
      <c r="G503" s="18"/>
      <c r="H503" s="18"/>
      <c r="I503" s="18"/>
      <c r="J503" s="18"/>
      <c r="K503" s="18"/>
      <c r="L503" s="18"/>
      <c r="M503" s="18"/>
      <c r="N503" s="18"/>
      <c r="O503" s="18"/>
      <c r="P503" s="18"/>
      <c r="Q503" s="18"/>
      <c r="R503" s="18"/>
      <c r="S503" s="18"/>
      <c r="T503" s="18"/>
      <c r="U503" s="18"/>
      <c r="V503" s="18"/>
      <c r="W503" s="18"/>
      <c r="X503" s="2" t="str">
        <f>AllCurCo(Details!AQ503:AZ503)</f>
        <v/>
      </c>
      <c r="Y503" s="4">
        <f>SUM(SumTCL(D503:W503,$D$7:$W$7),Details!BB503)</f>
        <v>0</v>
      </c>
      <c r="Z503" s="4">
        <f>SUM(CurrGP(D503:W503,$D$7:$W$7),Details!BC503)</f>
        <v>0</v>
      </c>
      <c r="AA503" s="5">
        <f t="shared" si="35"/>
        <v>0</v>
      </c>
      <c r="AB503" s="4" t="str">
        <f>SRTSECOND(D503:W503,Details!AQ502:AZ502)</f>
        <v/>
      </c>
      <c r="AC503" s="4" t="e">
        <f>#REF!</f>
        <v>#REF!</v>
      </c>
      <c r="AD503" s="4" t="e">
        <f>#REF!</f>
        <v>#REF!</v>
      </c>
      <c r="AE503" s="5" t="e">
        <f t="shared" si="36"/>
        <v>#VALUE!</v>
      </c>
      <c r="AF503" s="4" t="e">
        <f t="shared" si="37"/>
        <v>#REF!</v>
      </c>
      <c r="AG503" s="4" t="e">
        <f t="shared" si="38"/>
        <v>#REF!</v>
      </c>
      <c r="AH503" s="5" t="e">
        <f t="shared" si="39"/>
        <v>#VALUE!</v>
      </c>
      <c r="AI503" s="6" t="e">
        <f>RemarksSecond(D503:W503,Details!AQ502:AZ502,#REF!,AH503,$D$5:$W$5)</f>
        <v>#VALUE!</v>
      </c>
    </row>
    <row r="504" spans="1:35" ht="15" customHeight="1" x14ac:dyDescent="0.35">
      <c r="A504" s="1">
        <v>497</v>
      </c>
      <c r="B504" s="3" t="str">
        <f>PROPER(Details!B504)</f>
        <v/>
      </c>
      <c r="C504" s="3" t="str">
        <f>T(Details!C504)</f>
        <v/>
      </c>
      <c r="D504" s="18"/>
      <c r="E504" s="18"/>
      <c r="F504" s="18"/>
      <c r="G504" s="18"/>
      <c r="H504" s="18"/>
      <c r="I504" s="18"/>
      <c r="J504" s="18"/>
      <c r="K504" s="18"/>
      <c r="L504" s="18"/>
      <c r="M504" s="18"/>
      <c r="N504" s="18"/>
      <c r="O504" s="18"/>
      <c r="P504" s="18"/>
      <c r="Q504" s="18"/>
      <c r="R504" s="18"/>
      <c r="S504" s="18"/>
      <c r="T504" s="18"/>
      <c r="U504" s="18"/>
      <c r="V504" s="18"/>
      <c r="W504" s="18"/>
      <c r="X504" s="2" t="str">
        <f>AllCurCo(Details!AQ504:AZ504)</f>
        <v/>
      </c>
      <c r="Y504" s="4">
        <f>SUM(SumTCL(D504:W504,$D$7:$W$7),Details!BB504)</f>
        <v>0</v>
      </c>
      <c r="Z504" s="4">
        <f>SUM(CurrGP(D504:W504,$D$7:$W$7),Details!BC504)</f>
        <v>0</v>
      </c>
      <c r="AA504" s="5">
        <f t="shared" si="35"/>
        <v>0</v>
      </c>
      <c r="AB504" s="4" t="str">
        <f>SRTSECOND(D504:W504,Details!AQ503:AZ503)</f>
        <v/>
      </c>
      <c r="AC504" s="4" t="e">
        <f>#REF!</f>
        <v>#REF!</v>
      </c>
      <c r="AD504" s="4" t="e">
        <f>#REF!</f>
        <v>#REF!</v>
      </c>
      <c r="AE504" s="5" t="e">
        <f t="shared" si="36"/>
        <v>#VALUE!</v>
      </c>
      <c r="AF504" s="4" t="e">
        <f t="shared" si="37"/>
        <v>#REF!</v>
      </c>
      <c r="AG504" s="4" t="e">
        <f t="shared" si="38"/>
        <v>#REF!</v>
      </c>
      <c r="AH504" s="5" t="e">
        <f t="shared" si="39"/>
        <v>#VALUE!</v>
      </c>
      <c r="AI504" s="6" t="e">
        <f>RemarksSecond(D504:W504,Details!AQ503:AZ503,#REF!,AH504,$D$5:$W$5)</f>
        <v>#VALUE!</v>
      </c>
    </row>
    <row r="505" spans="1:35" ht="15" customHeight="1" x14ac:dyDescent="0.35">
      <c r="A505" s="1">
        <v>498</v>
      </c>
      <c r="B505" s="3" t="str">
        <f>PROPER(Details!B505)</f>
        <v/>
      </c>
      <c r="C505" s="3" t="str">
        <f>T(Details!C505)</f>
        <v/>
      </c>
      <c r="D505" s="18"/>
      <c r="E505" s="18"/>
      <c r="F505" s="18"/>
      <c r="G505" s="18"/>
      <c r="H505" s="18"/>
      <c r="I505" s="18"/>
      <c r="J505" s="18"/>
      <c r="K505" s="18"/>
      <c r="L505" s="18"/>
      <c r="M505" s="18"/>
      <c r="N505" s="18"/>
      <c r="O505" s="18"/>
      <c r="P505" s="18"/>
      <c r="Q505" s="18"/>
      <c r="R505" s="18"/>
      <c r="S505" s="18"/>
      <c r="T505" s="18"/>
      <c r="U505" s="18"/>
      <c r="V505" s="18"/>
      <c r="W505" s="18"/>
      <c r="X505" s="2" t="str">
        <f>AllCurCo(Details!AQ505:AZ505)</f>
        <v/>
      </c>
      <c r="Y505" s="4">
        <f>SUM(SumTCL(D505:W505,$D$7:$W$7),Details!BB505)</f>
        <v>0</v>
      </c>
      <c r="Z505" s="4">
        <f>SUM(CurrGP(D505:W505,$D$7:$W$7),Details!BC505)</f>
        <v>0</v>
      </c>
      <c r="AA505" s="5">
        <f t="shared" si="35"/>
        <v>0</v>
      </c>
      <c r="AB505" s="4" t="str">
        <f>SRTSECOND(D505:W505,Details!AQ504:AZ504)</f>
        <v/>
      </c>
      <c r="AC505" s="4" t="e">
        <f>#REF!</f>
        <v>#REF!</v>
      </c>
      <c r="AD505" s="4" t="e">
        <f>#REF!</f>
        <v>#REF!</v>
      </c>
      <c r="AE505" s="5" t="e">
        <f t="shared" si="36"/>
        <v>#VALUE!</v>
      </c>
      <c r="AF505" s="4" t="e">
        <f t="shared" si="37"/>
        <v>#REF!</v>
      </c>
      <c r="AG505" s="4" t="e">
        <f t="shared" si="38"/>
        <v>#REF!</v>
      </c>
      <c r="AH505" s="5" t="e">
        <f t="shared" si="39"/>
        <v>#VALUE!</v>
      </c>
      <c r="AI505" s="6" t="e">
        <f>RemarksSecond(D505:W505,Details!AQ504:AZ504,#REF!,AH505,$D$5:$W$5)</f>
        <v>#VALUE!</v>
      </c>
    </row>
    <row r="506" spans="1:35" ht="15" customHeight="1" x14ac:dyDescent="0.35">
      <c r="A506" s="1">
        <v>499</v>
      </c>
      <c r="B506" s="3" t="str">
        <f>PROPER(Details!B506)</f>
        <v/>
      </c>
      <c r="C506" s="3" t="str">
        <f>T(Details!C506)</f>
        <v/>
      </c>
      <c r="D506" s="18"/>
      <c r="E506" s="18"/>
      <c r="F506" s="18"/>
      <c r="G506" s="18"/>
      <c r="H506" s="18"/>
      <c r="I506" s="18"/>
      <c r="J506" s="18"/>
      <c r="K506" s="18"/>
      <c r="L506" s="18"/>
      <c r="M506" s="18"/>
      <c r="N506" s="18"/>
      <c r="O506" s="18"/>
      <c r="P506" s="18"/>
      <c r="Q506" s="18"/>
      <c r="R506" s="18"/>
      <c r="S506" s="18"/>
      <c r="T506" s="18"/>
      <c r="U506" s="18"/>
      <c r="V506" s="18"/>
      <c r="W506" s="18"/>
      <c r="X506" s="2" t="str">
        <f>AllCurCo(Details!AQ506:AZ506)</f>
        <v/>
      </c>
      <c r="Y506" s="4">
        <f>SUM(SumTCL(D506:W506,$D$7:$W$7),Details!BB506)</f>
        <v>0</v>
      </c>
      <c r="Z506" s="4">
        <f>SUM(CurrGP(D506:W506,$D$7:$W$7),Details!BC506)</f>
        <v>0</v>
      </c>
      <c r="AA506" s="5">
        <f t="shared" si="35"/>
        <v>0</v>
      </c>
      <c r="AB506" s="4" t="str">
        <f>SRTSECOND(D506:W506,Details!AQ505:AZ505)</f>
        <v/>
      </c>
      <c r="AC506" s="4" t="e">
        <f>#REF!</f>
        <v>#REF!</v>
      </c>
      <c r="AD506" s="4" t="e">
        <f>#REF!</f>
        <v>#REF!</v>
      </c>
      <c r="AE506" s="5" t="e">
        <f t="shared" si="36"/>
        <v>#VALUE!</v>
      </c>
      <c r="AF506" s="4" t="e">
        <f t="shared" si="37"/>
        <v>#REF!</v>
      </c>
      <c r="AG506" s="4" t="e">
        <f t="shared" si="38"/>
        <v>#REF!</v>
      </c>
      <c r="AH506" s="5" t="e">
        <f t="shared" si="39"/>
        <v>#VALUE!</v>
      </c>
      <c r="AI506" s="6" t="e">
        <f>RemarksSecond(D506:W506,Details!AQ505:AZ505,#REF!,AH506,$D$5:$W$5)</f>
        <v>#VALUE!</v>
      </c>
    </row>
    <row r="507" spans="1:35" ht="15" customHeight="1" x14ac:dyDescent="0.35">
      <c r="A507" s="1">
        <v>500</v>
      </c>
      <c r="B507" s="3" t="str">
        <f>PROPER(Details!B507)</f>
        <v/>
      </c>
      <c r="C507" s="3" t="str">
        <f>T(Details!C507)</f>
        <v/>
      </c>
      <c r="D507" s="18"/>
      <c r="E507" s="18"/>
      <c r="F507" s="18"/>
      <c r="G507" s="18"/>
      <c r="H507" s="18"/>
      <c r="I507" s="18"/>
      <c r="J507" s="18"/>
      <c r="K507" s="18"/>
      <c r="L507" s="18"/>
      <c r="M507" s="18"/>
      <c r="N507" s="18"/>
      <c r="O507" s="18"/>
      <c r="P507" s="18"/>
      <c r="Q507" s="18"/>
      <c r="R507" s="18"/>
      <c r="S507" s="18"/>
      <c r="T507" s="18"/>
      <c r="U507" s="18"/>
      <c r="V507" s="18"/>
      <c r="W507" s="18"/>
      <c r="X507" s="2" t="str">
        <f>AllCurCo(Details!AQ507:AZ507)</f>
        <v/>
      </c>
      <c r="Y507" s="4">
        <f>SUM(SumTCL(D507:W507,$D$7:$W$7),Details!BB507)</f>
        <v>0</v>
      </c>
      <c r="Z507" s="4">
        <f>SUM(CurrGP(D507:W507,$D$7:$W$7),Details!BC507)</f>
        <v>0</v>
      </c>
      <c r="AA507" s="5">
        <f t="shared" si="35"/>
        <v>0</v>
      </c>
      <c r="AB507" s="4" t="str">
        <f>SRTSECOND(D507:W507,Details!AQ506:AZ506)</f>
        <v/>
      </c>
      <c r="AC507" s="4" t="e">
        <f>#REF!</f>
        <v>#REF!</v>
      </c>
      <c r="AD507" s="4" t="e">
        <f>#REF!</f>
        <v>#REF!</v>
      </c>
      <c r="AE507" s="5" t="e">
        <f t="shared" si="36"/>
        <v>#VALUE!</v>
      </c>
      <c r="AF507" s="4" t="e">
        <f t="shared" si="37"/>
        <v>#REF!</v>
      </c>
      <c r="AG507" s="4" t="e">
        <f t="shared" si="38"/>
        <v>#REF!</v>
      </c>
      <c r="AH507" s="5" t="e">
        <f t="shared" si="39"/>
        <v>#VALUE!</v>
      </c>
      <c r="AI507" s="6" t="e">
        <f>RemarksSecond(D507:W507,Details!AQ506:AZ506,#REF!,AH507,$D$5:$W$5)</f>
        <v>#VALUE!</v>
      </c>
    </row>
    <row r="508" spans="1:35" ht="15" customHeight="1" x14ac:dyDescent="0.35">
      <c r="A508" s="1">
        <v>501</v>
      </c>
      <c r="B508" s="3" t="str">
        <f>PROPER(Details!B508)</f>
        <v/>
      </c>
      <c r="C508" s="3" t="str">
        <f>T(Details!C508)</f>
        <v/>
      </c>
      <c r="D508" s="18"/>
      <c r="E508" s="18"/>
      <c r="F508" s="18"/>
      <c r="G508" s="18"/>
      <c r="H508" s="18"/>
      <c r="I508" s="18"/>
      <c r="J508" s="18"/>
      <c r="K508" s="18"/>
      <c r="L508" s="18"/>
      <c r="M508" s="18"/>
      <c r="N508" s="18"/>
      <c r="O508" s="18"/>
      <c r="P508" s="18"/>
      <c r="Q508" s="18"/>
      <c r="R508" s="18"/>
      <c r="S508" s="18"/>
      <c r="T508" s="18"/>
      <c r="U508" s="18"/>
      <c r="V508" s="18"/>
      <c r="W508" s="18"/>
      <c r="X508" s="2" t="str">
        <f>AllCurCo(Details!AQ508:AZ508)</f>
        <v/>
      </c>
      <c r="Y508" s="4">
        <f>SUM(SumTCL(D508:W508,$D$7:$W$7),Details!BB508)</f>
        <v>0</v>
      </c>
      <c r="Z508" s="4">
        <f>SUM(CurrGP(D508:W508,$D$7:$W$7),Details!BC508)</f>
        <v>0</v>
      </c>
      <c r="AA508" s="5">
        <f t="shared" si="35"/>
        <v>0</v>
      </c>
      <c r="AB508" s="4" t="str">
        <f>SRTSECOND(D508:W508,Details!AQ507:AZ507)</f>
        <v/>
      </c>
      <c r="AC508" s="4" t="e">
        <f>#REF!</f>
        <v>#REF!</v>
      </c>
      <c r="AD508" s="4" t="e">
        <f>#REF!</f>
        <v>#REF!</v>
      </c>
      <c r="AE508" s="5" t="e">
        <f t="shared" si="36"/>
        <v>#VALUE!</v>
      </c>
      <c r="AF508" s="4" t="e">
        <f t="shared" si="37"/>
        <v>#REF!</v>
      </c>
      <c r="AG508" s="4" t="e">
        <f t="shared" si="38"/>
        <v>#REF!</v>
      </c>
      <c r="AH508" s="5" t="e">
        <f t="shared" si="39"/>
        <v>#VALUE!</v>
      </c>
      <c r="AI508" s="6" t="e">
        <f>RemarksSecond(D508:W508,Details!AQ507:AZ507,#REF!,AH508,$D$5:$W$5)</f>
        <v>#VALUE!</v>
      </c>
    </row>
    <row r="509" spans="1:35" ht="15" customHeight="1" x14ac:dyDescent="0.35">
      <c r="A509" s="1">
        <v>502</v>
      </c>
      <c r="B509" s="3" t="str">
        <f>PROPER(Details!B509)</f>
        <v/>
      </c>
      <c r="C509" s="3" t="str">
        <f>T(Details!C509)</f>
        <v/>
      </c>
      <c r="D509" s="18"/>
      <c r="E509" s="18"/>
      <c r="F509" s="18"/>
      <c r="G509" s="18"/>
      <c r="H509" s="18"/>
      <c r="I509" s="18"/>
      <c r="J509" s="18"/>
      <c r="K509" s="18"/>
      <c r="L509" s="18"/>
      <c r="M509" s="18"/>
      <c r="N509" s="18"/>
      <c r="O509" s="18"/>
      <c r="P509" s="18"/>
      <c r="Q509" s="18"/>
      <c r="R509" s="18"/>
      <c r="S509" s="18"/>
      <c r="T509" s="18"/>
      <c r="U509" s="18"/>
      <c r="V509" s="18"/>
      <c r="W509" s="18"/>
      <c r="X509" s="2" t="str">
        <f>AllCurCo(Details!AQ509:AZ509)</f>
        <v/>
      </c>
      <c r="Y509" s="4">
        <f>SUM(SumTCL(D509:W509,$D$7:$W$7),Details!BB509)</f>
        <v>0</v>
      </c>
      <c r="Z509" s="4">
        <f>SUM(CurrGP(D509:W509,$D$7:$W$7),Details!BC509)</f>
        <v>0</v>
      </c>
      <c r="AA509" s="5">
        <f t="shared" si="35"/>
        <v>0</v>
      </c>
      <c r="AB509" s="4" t="str">
        <f>SRTSECOND(D509:W509,Details!AQ508:AZ508)</f>
        <v/>
      </c>
      <c r="AC509" s="4" t="e">
        <f>#REF!</f>
        <v>#REF!</v>
      </c>
      <c r="AD509" s="4" t="e">
        <f>#REF!</f>
        <v>#REF!</v>
      </c>
      <c r="AE509" s="5" t="e">
        <f t="shared" si="36"/>
        <v>#VALUE!</v>
      </c>
      <c r="AF509" s="4" t="e">
        <f t="shared" si="37"/>
        <v>#REF!</v>
      </c>
      <c r="AG509" s="4" t="e">
        <f t="shared" si="38"/>
        <v>#REF!</v>
      </c>
      <c r="AH509" s="5" t="e">
        <f t="shared" si="39"/>
        <v>#VALUE!</v>
      </c>
      <c r="AI509" s="6" t="e">
        <f>RemarksSecond(D509:W509,Details!AQ508:AZ508,#REF!,AH509,$D$5:$W$5)</f>
        <v>#VALUE!</v>
      </c>
    </row>
    <row r="510" spans="1:35" ht="15" customHeight="1" x14ac:dyDescent="0.35">
      <c r="A510" s="1">
        <v>503</v>
      </c>
      <c r="B510" s="3" t="str">
        <f>PROPER(Details!B510)</f>
        <v/>
      </c>
      <c r="C510" s="3" t="str">
        <f>T(Details!C510)</f>
        <v/>
      </c>
      <c r="D510" s="18"/>
      <c r="E510" s="18"/>
      <c r="F510" s="18"/>
      <c r="G510" s="18"/>
      <c r="H510" s="18"/>
      <c r="I510" s="18"/>
      <c r="J510" s="18"/>
      <c r="K510" s="18"/>
      <c r="L510" s="18"/>
      <c r="M510" s="18"/>
      <c r="N510" s="18"/>
      <c r="O510" s="18"/>
      <c r="P510" s="18"/>
      <c r="Q510" s="18"/>
      <c r="R510" s="18"/>
      <c r="S510" s="18"/>
      <c r="T510" s="18"/>
      <c r="U510" s="18"/>
      <c r="V510" s="18"/>
      <c r="W510" s="18"/>
      <c r="X510" s="2" t="str">
        <f>AllCurCo(Details!AQ510:AZ510)</f>
        <v/>
      </c>
      <c r="Y510" s="4">
        <f>SUM(SumTCL(D510:W510,$D$7:$W$7),Details!BB510)</f>
        <v>0</v>
      </c>
      <c r="Z510" s="4">
        <f>SUM(CurrGP(D510:W510,$D$7:$W$7),Details!BC510)</f>
        <v>0</v>
      </c>
      <c r="AA510" s="5">
        <f t="shared" si="35"/>
        <v>0</v>
      </c>
      <c r="AB510" s="4" t="str">
        <f>SRTSECOND(D510:W510,Details!AQ509:AZ509)</f>
        <v/>
      </c>
      <c r="AC510" s="4" t="e">
        <f>#REF!</f>
        <v>#REF!</v>
      </c>
      <c r="AD510" s="4" t="e">
        <f>#REF!</f>
        <v>#REF!</v>
      </c>
      <c r="AE510" s="5" t="e">
        <f t="shared" si="36"/>
        <v>#VALUE!</v>
      </c>
      <c r="AF510" s="4" t="e">
        <f t="shared" si="37"/>
        <v>#REF!</v>
      </c>
      <c r="AG510" s="4" t="e">
        <f t="shared" si="38"/>
        <v>#REF!</v>
      </c>
      <c r="AH510" s="5" t="e">
        <f t="shared" si="39"/>
        <v>#VALUE!</v>
      </c>
      <c r="AI510" s="6" t="e">
        <f>RemarksSecond(D510:W510,Details!AQ509:AZ509,#REF!,AH510,$D$5:$W$5)</f>
        <v>#VALUE!</v>
      </c>
    </row>
    <row r="511" spans="1:35" ht="15" customHeight="1" x14ac:dyDescent="0.35">
      <c r="A511" s="1">
        <v>504</v>
      </c>
      <c r="B511" s="3" t="str">
        <f>PROPER(Details!B511)</f>
        <v/>
      </c>
      <c r="C511" s="3" t="str">
        <f>T(Details!C511)</f>
        <v/>
      </c>
      <c r="D511" s="18"/>
      <c r="E511" s="18"/>
      <c r="F511" s="18"/>
      <c r="G511" s="18"/>
      <c r="H511" s="18"/>
      <c r="I511" s="18"/>
      <c r="J511" s="18"/>
      <c r="K511" s="18"/>
      <c r="L511" s="18"/>
      <c r="M511" s="18"/>
      <c r="N511" s="18"/>
      <c r="O511" s="18"/>
      <c r="P511" s="18"/>
      <c r="Q511" s="18"/>
      <c r="R511" s="18"/>
      <c r="S511" s="18"/>
      <c r="T511" s="18"/>
      <c r="U511" s="18"/>
      <c r="V511" s="18"/>
      <c r="W511" s="18"/>
      <c r="X511" s="2" t="str">
        <f>AllCurCo(Details!AQ511:AZ511)</f>
        <v/>
      </c>
      <c r="Y511" s="4">
        <f>SUM(SumTCL(D511:W511,$D$7:$W$7),Details!BB511)</f>
        <v>0</v>
      </c>
      <c r="Z511" s="4">
        <f>SUM(CurrGP(D511:W511,$D$7:$W$7),Details!BC511)</f>
        <v>0</v>
      </c>
      <c r="AA511" s="5">
        <f t="shared" si="35"/>
        <v>0</v>
      </c>
      <c r="AB511" s="4" t="str">
        <f>SRTSECOND(D511:W511,Details!AQ510:AZ510)</f>
        <v/>
      </c>
      <c r="AC511" s="4" t="e">
        <f>#REF!</f>
        <v>#REF!</v>
      </c>
      <c r="AD511" s="4" t="e">
        <f>#REF!</f>
        <v>#REF!</v>
      </c>
      <c r="AE511" s="5" t="e">
        <f t="shared" si="36"/>
        <v>#VALUE!</v>
      </c>
      <c r="AF511" s="4" t="e">
        <f t="shared" si="37"/>
        <v>#REF!</v>
      </c>
      <c r="AG511" s="4" t="e">
        <f t="shared" si="38"/>
        <v>#REF!</v>
      </c>
      <c r="AH511" s="5" t="e">
        <f t="shared" si="39"/>
        <v>#VALUE!</v>
      </c>
      <c r="AI511" s="6" t="e">
        <f>RemarksSecond(D511:W511,Details!AQ510:AZ510,#REF!,AH511,$D$5:$W$5)</f>
        <v>#VALUE!</v>
      </c>
    </row>
    <row r="512" spans="1:35" ht="15" customHeight="1" x14ac:dyDescent="0.35">
      <c r="A512" s="1">
        <v>505</v>
      </c>
      <c r="B512" s="3" t="str">
        <f>PROPER(Details!B512)</f>
        <v/>
      </c>
      <c r="C512" s="3" t="str">
        <f>T(Details!C512)</f>
        <v/>
      </c>
      <c r="D512" s="18"/>
      <c r="E512" s="18"/>
      <c r="F512" s="18"/>
      <c r="G512" s="18"/>
      <c r="H512" s="18"/>
      <c r="I512" s="18"/>
      <c r="J512" s="18"/>
      <c r="K512" s="18"/>
      <c r="L512" s="18"/>
      <c r="M512" s="18"/>
      <c r="N512" s="18"/>
      <c r="O512" s="18"/>
      <c r="P512" s="18"/>
      <c r="Q512" s="18"/>
      <c r="R512" s="18"/>
      <c r="S512" s="18"/>
      <c r="T512" s="18"/>
      <c r="U512" s="18"/>
      <c r="V512" s="18"/>
      <c r="W512" s="18"/>
      <c r="X512" s="2" t="str">
        <f>AllCurCo(Details!AQ512:AZ512)</f>
        <v/>
      </c>
      <c r="Y512" s="4">
        <f>SUM(SumTCL(D512:W512,$D$7:$W$7),Details!BB512)</f>
        <v>0</v>
      </c>
      <c r="Z512" s="4">
        <f>SUM(CurrGP(D512:W512,$D$7:$W$7),Details!BC512)</f>
        <v>0</v>
      </c>
      <c r="AA512" s="5">
        <f t="shared" si="35"/>
        <v>0</v>
      </c>
      <c r="AB512" s="4" t="str">
        <f>SRTSECOND(D512:W512,Details!AQ511:AZ511)</f>
        <v/>
      </c>
      <c r="AC512" s="4" t="e">
        <f>#REF!</f>
        <v>#REF!</v>
      </c>
      <c r="AD512" s="4" t="e">
        <f>#REF!</f>
        <v>#REF!</v>
      </c>
      <c r="AE512" s="5" t="e">
        <f t="shared" si="36"/>
        <v>#VALUE!</v>
      </c>
      <c r="AF512" s="4" t="e">
        <f t="shared" si="37"/>
        <v>#REF!</v>
      </c>
      <c r="AG512" s="4" t="e">
        <f t="shared" si="38"/>
        <v>#REF!</v>
      </c>
      <c r="AH512" s="5" t="e">
        <f t="shared" si="39"/>
        <v>#VALUE!</v>
      </c>
      <c r="AI512" s="6" t="e">
        <f>RemarksSecond(D512:W512,Details!AQ511:AZ511,#REF!,AH512,$D$5:$W$5)</f>
        <v>#VALUE!</v>
      </c>
    </row>
    <row r="513" spans="1:35" ht="15" customHeight="1" x14ac:dyDescent="0.35">
      <c r="A513" s="1">
        <v>506</v>
      </c>
      <c r="B513" s="3" t="str">
        <f>PROPER(Details!B513)</f>
        <v/>
      </c>
      <c r="C513" s="3" t="str">
        <f>T(Details!C513)</f>
        <v/>
      </c>
      <c r="D513" s="18"/>
      <c r="E513" s="18"/>
      <c r="F513" s="18"/>
      <c r="G513" s="18"/>
      <c r="H513" s="18"/>
      <c r="I513" s="18"/>
      <c r="J513" s="18"/>
      <c r="K513" s="18"/>
      <c r="L513" s="18"/>
      <c r="M513" s="18"/>
      <c r="N513" s="18"/>
      <c r="O513" s="18"/>
      <c r="P513" s="18"/>
      <c r="Q513" s="18"/>
      <c r="R513" s="18"/>
      <c r="S513" s="18"/>
      <c r="T513" s="18"/>
      <c r="U513" s="18"/>
      <c r="V513" s="18"/>
      <c r="W513" s="18"/>
      <c r="X513" s="2" t="str">
        <f>AllCurCo(Details!AQ513:AZ513)</f>
        <v/>
      </c>
      <c r="Y513" s="4">
        <f>SUM(SumTCL(D513:W513,$D$7:$W$7),Details!BB513)</f>
        <v>0</v>
      </c>
      <c r="Z513" s="4">
        <f>SUM(CurrGP(D513:W513,$D$7:$W$7),Details!BC513)</f>
        <v>0</v>
      </c>
      <c r="AA513" s="5">
        <f t="shared" si="35"/>
        <v>0</v>
      </c>
      <c r="AB513" s="4" t="str">
        <f>SRTSECOND(D513:W513,Details!AQ512:AZ512)</f>
        <v/>
      </c>
      <c r="AC513" s="4" t="e">
        <f>#REF!</f>
        <v>#REF!</v>
      </c>
      <c r="AD513" s="4" t="e">
        <f>#REF!</f>
        <v>#REF!</v>
      </c>
      <c r="AE513" s="5" t="e">
        <f t="shared" si="36"/>
        <v>#VALUE!</v>
      </c>
      <c r="AF513" s="4" t="e">
        <f t="shared" si="37"/>
        <v>#REF!</v>
      </c>
      <c r="AG513" s="4" t="e">
        <f t="shared" si="38"/>
        <v>#REF!</v>
      </c>
      <c r="AH513" s="5" t="e">
        <f t="shared" si="39"/>
        <v>#VALUE!</v>
      </c>
      <c r="AI513" s="6" t="e">
        <f>RemarksSecond(D513:W513,Details!AQ512:AZ512,#REF!,AH513,$D$5:$W$5)</f>
        <v>#VALUE!</v>
      </c>
    </row>
    <row r="514" spans="1:35" ht="15" customHeight="1" x14ac:dyDescent="0.35">
      <c r="A514" s="1">
        <v>507</v>
      </c>
      <c r="B514" s="3" t="str">
        <f>PROPER(Details!B514)</f>
        <v/>
      </c>
      <c r="C514" s="3" t="str">
        <f>T(Details!C514)</f>
        <v/>
      </c>
      <c r="D514" s="18"/>
      <c r="E514" s="18"/>
      <c r="F514" s="18"/>
      <c r="G514" s="18"/>
      <c r="H514" s="18"/>
      <c r="I514" s="18"/>
      <c r="J514" s="18"/>
      <c r="K514" s="18"/>
      <c r="L514" s="18"/>
      <c r="M514" s="18"/>
      <c r="N514" s="18"/>
      <c r="O514" s="18"/>
      <c r="P514" s="18"/>
      <c r="Q514" s="18"/>
      <c r="R514" s="18"/>
      <c r="S514" s="18"/>
      <c r="T514" s="18"/>
      <c r="U514" s="18"/>
      <c r="V514" s="18"/>
      <c r="W514" s="18"/>
      <c r="X514" s="2" t="str">
        <f>AllCurCo(Details!AQ514:AZ514)</f>
        <v/>
      </c>
      <c r="Y514" s="4">
        <f>SUM(SumTCL(D514:W514,$D$7:$W$7),Details!BB514)</f>
        <v>0</v>
      </c>
      <c r="Z514" s="4">
        <f>SUM(CurrGP(D514:W514,$D$7:$W$7),Details!BC514)</f>
        <v>0</v>
      </c>
      <c r="AA514" s="5">
        <f t="shared" si="35"/>
        <v>0</v>
      </c>
      <c r="AB514" s="4" t="str">
        <f>SRTSECOND(D514:W514,Details!AQ513:AZ513)</f>
        <v/>
      </c>
      <c r="AC514" s="4" t="e">
        <f>#REF!</f>
        <v>#REF!</v>
      </c>
      <c r="AD514" s="4" t="e">
        <f>#REF!</f>
        <v>#REF!</v>
      </c>
      <c r="AE514" s="5" t="e">
        <f t="shared" si="36"/>
        <v>#VALUE!</v>
      </c>
      <c r="AF514" s="4" t="e">
        <f t="shared" si="37"/>
        <v>#REF!</v>
      </c>
      <c r="AG514" s="4" t="e">
        <f t="shared" si="38"/>
        <v>#REF!</v>
      </c>
      <c r="AH514" s="5" t="e">
        <f t="shared" si="39"/>
        <v>#VALUE!</v>
      </c>
      <c r="AI514" s="6" t="e">
        <f>RemarksSecond(D514:W514,Details!AQ513:AZ513,#REF!,AH514,$D$5:$W$5)</f>
        <v>#VALUE!</v>
      </c>
    </row>
    <row r="515" spans="1:35" ht="15" customHeight="1" x14ac:dyDescent="0.35">
      <c r="A515" s="1">
        <v>508</v>
      </c>
      <c r="B515" s="3" t="str">
        <f>PROPER(Details!B515)</f>
        <v/>
      </c>
      <c r="C515" s="3" t="str">
        <f>T(Details!C515)</f>
        <v/>
      </c>
      <c r="D515" s="18"/>
      <c r="E515" s="18"/>
      <c r="F515" s="18"/>
      <c r="G515" s="18"/>
      <c r="H515" s="18"/>
      <c r="I515" s="18"/>
      <c r="J515" s="18"/>
      <c r="K515" s="18"/>
      <c r="L515" s="18"/>
      <c r="M515" s="18"/>
      <c r="N515" s="18"/>
      <c r="O515" s="18"/>
      <c r="P515" s="18"/>
      <c r="Q515" s="18"/>
      <c r="R515" s="18"/>
      <c r="S515" s="18"/>
      <c r="T515" s="18"/>
      <c r="U515" s="18"/>
      <c r="V515" s="18"/>
      <c r="W515" s="18"/>
      <c r="X515" s="2" t="str">
        <f>AllCurCo(Details!AQ515:AZ515)</f>
        <v/>
      </c>
      <c r="Y515" s="4">
        <f>SUM(SumTCL(D515:W515,$D$7:$W$7),Details!BB515)</f>
        <v>0</v>
      </c>
      <c r="Z515" s="4">
        <f>SUM(CurrGP(D515:W515,$D$7:$W$7),Details!BC515)</f>
        <v>0</v>
      </c>
      <c r="AA515" s="5">
        <f t="shared" si="35"/>
        <v>0</v>
      </c>
      <c r="AB515" s="4" t="str">
        <f>SRTSECOND(D515:W515,Details!AQ514:AZ514)</f>
        <v/>
      </c>
      <c r="AC515" s="4" t="e">
        <f>#REF!</f>
        <v>#REF!</v>
      </c>
      <c r="AD515" s="4" t="e">
        <f>#REF!</f>
        <v>#REF!</v>
      </c>
      <c r="AE515" s="5" t="e">
        <f t="shared" si="36"/>
        <v>#VALUE!</v>
      </c>
      <c r="AF515" s="4" t="e">
        <f t="shared" si="37"/>
        <v>#REF!</v>
      </c>
      <c r="AG515" s="4" t="e">
        <f t="shared" si="38"/>
        <v>#REF!</v>
      </c>
      <c r="AH515" s="5" t="e">
        <f t="shared" si="39"/>
        <v>#VALUE!</v>
      </c>
      <c r="AI515" s="6" t="e">
        <f>RemarksSecond(D515:W515,Details!AQ514:AZ514,#REF!,AH515,$D$5:$W$5)</f>
        <v>#VALUE!</v>
      </c>
    </row>
    <row r="516" spans="1:35" ht="15" customHeight="1" x14ac:dyDescent="0.35">
      <c r="A516" s="1">
        <v>509</v>
      </c>
      <c r="B516" s="3" t="str">
        <f>PROPER(Details!B516)</f>
        <v/>
      </c>
      <c r="C516" s="3" t="str">
        <f>T(Details!C516)</f>
        <v/>
      </c>
      <c r="D516" s="18"/>
      <c r="E516" s="18"/>
      <c r="F516" s="18"/>
      <c r="G516" s="18"/>
      <c r="H516" s="18"/>
      <c r="I516" s="18"/>
      <c r="J516" s="18"/>
      <c r="K516" s="18"/>
      <c r="L516" s="18"/>
      <c r="M516" s="18"/>
      <c r="N516" s="18"/>
      <c r="O516" s="18"/>
      <c r="P516" s="18"/>
      <c r="Q516" s="18"/>
      <c r="R516" s="18"/>
      <c r="S516" s="18"/>
      <c r="T516" s="18"/>
      <c r="U516" s="18"/>
      <c r="V516" s="18"/>
      <c r="W516" s="18"/>
      <c r="X516" s="2" t="str">
        <f>AllCurCo(Details!AQ516:AZ516)</f>
        <v/>
      </c>
      <c r="Y516" s="4">
        <f>SUM(SumTCL(D516:W516,$D$7:$W$7),Details!BB516)</f>
        <v>0</v>
      </c>
      <c r="Z516" s="4">
        <f>SUM(CurrGP(D516:W516,$D$7:$W$7),Details!BC516)</f>
        <v>0</v>
      </c>
      <c r="AA516" s="5">
        <f t="shared" si="35"/>
        <v>0</v>
      </c>
      <c r="AB516" s="4" t="str">
        <f>SRTSECOND(D516:W516,Details!AQ515:AZ515)</f>
        <v/>
      </c>
      <c r="AC516" s="4" t="e">
        <f>#REF!</f>
        <v>#REF!</v>
      </c>
      <c r="AD516" s="4" t="e">
        <f>#REF!</f>
        <v>#REF!</v>
      </c>
      <c r="AE516" s="5" t="e">
        <f t="shared" si="36"/>
        <v>#VALUE!</v>
      </c>
      <c r="AF516" s="4" t="e">
        <f t="shared" si="37"/>
        <v>#REF!</v>
      </c>
      <c r="AG516" s="4" t="e">
        <f t="shared" si="38"/>
        <v>#REF!</v>
      </c>
      <c r="AH516" s="5" t="e">
        <f t="shared" si="39"/>
        <v>#VALUE!</v>
      </c>
      <c r="AI516" s="6" t="e">
        <f>RemarksSecond(D516:W516,Details!AQ515:AZ515,#REF!,AH516,$D$5:$W$5)</f>
        <v>#VALUE!</v>
      </c>
    </row>
    <row r="517" spans="1:35" ht="15" customHeight="1" x14ac:dyDescent="0.35">
      <c r="A517" s="1">
        <v>510</v>
      </c>
      <c r="B517" s="3" t="str">
        <f>PROPER(Details!B517)</f>
        <v/>
      </c>
      <c r="C517" s="3" t="str">
        <f>T(Details!C517)</f>
        <v/>
      </c>
      <c r="D517" s="18"/>
      <c r="E517" s="18"/>
      <c r="F517" s="18"/>
      <c r="G517" s="18"/>
      <c r="H517" s="18"/>
      <c r="I517" s="18"/>
      <c r="J517" s="18"/>
      <c r="K517" s="18"/>
      <c r="L517" s="18"/>
      <c r="M517" s="18"/>
      <c r="N517" s="18"/>
      <c r="O517" s="18"/>
      <c r="P517" s="18"/>
      <c r="Q517" s="18"/>
      <c r="R517" s="18"/>
      <c r="S517" s="18"/>
      <c r="T517" s="18"/>
      <c r="U517" s="18"/>
      <c r="V517" s="18"/>
      <c r="W517" s="18"/>
      <c r="X517" s="2" t="str">
        <f>AllCurCo(Details!AQ517:AZ517)</f>
        <v/>
      </c>
      <c r="Y517" s="4">
        <f>SUM(SumTCL(D517:W517,$D$7:$W$7),Details!BB517)</f>
        <v>0</v>
      </c>
      <c r="Z517" s="4">
        <f>SUM(CurrGP(D517:W517,$D$7:$W$7),Details!BC517)</f>
        <v>0</v>
      </c>
      <c r="AA517" s="5">
        <f t="shared" si="35"/>
        <v>0</v>
      </c>
      <c r="AB517" s="4" t="str">
        <f>SRTSECOND(D517:W517,Details!AQ516:AZ516)</f>
        <v/>
      </c>
      <c r="AC517" s="4" t="e">
        <f>#REF!</f>
        <v>#REF!</v>
      </c>
      <c r="AD517" s="4" t="e">
        <f>#REF!</f>
        <v>#REF!</v>
      </c>
      <c r="AE517" s="5" t="e">
        <f t="shared" si="36"/>
        <v>#VALUE!</v>
      </c>
      <c r="AF517" s="4" t="e">
        <f t="shared" si="37"/>
        <v>#REF!</v>
      </c>
      <c r="AG517" s="4" t="e">
        <f t="shared" si="38"/>
        <v>#REF!</v>
      </c>
      <c r="AH517" s="5" t="e">
        <f t="shared" si="39"/>
        <v>#VALUE!</v>
      </c>
      <c r="AI517" s="6" t="e">
        <f>RemarksSecond(D517:W517,Details!AQ516:AZ516,#REF!,AH517,$D$5:$W$5)</f>
        <v>#VALUE!</v>
      </c>
    </row>
    <row r="518" spans="1:35" ht="15" customHeight="1" x14ac:dyDescent="0.35">
      <c r="A518" s="1">
        <v>511</v>
      </c>
      <c r="B518" s="3" t="str">
        <f>PROPER(Details!B518)</f>
        <v/>
      </c>
      <c r="C518" s="3" t="str">
        <f>T(Details!C518)</f>
        <v/>
      </c>
      <c r="D518" s="18"/>
      <c r="E518" s="18"/>
      <c r="F518" s="18"/>
      <c r="G518" s="18"/>
      <c r="H518" s="18"/>
      <c r="I518" s="18"/>
      <c r="J518" s="18"/>
      <c r="K518" s="18"/>
      <c r="L518" s="18"/>
      <c r="M518" s="18"/>
      <c r="N518" s="18"/>
      <c r="O518" s="18"/>
      <c r="P518" s="18"/>
      <c r="Q518" s="18"/>
      <c r="R518" s="18"/>
      <c r="S518" s="18"/>
      <c r="T518" s="18"/>
      <c r="U518" s="18"/>
      <c r="V518" s="18"/>
      <c r="W518" s="18"/>
      <c r="X518" s="2" t="str">
        <f>AllCurCo(Details!AQ518:AZ518)</f>
        <v/>
      </c>
      <c r="Y518" s="4">
        <f>SUM(SumTCL(D518:W518,$D$7:$W$7),Details!BB518)</f>
        <v>0</v>
      </c>
      <c r="Z518" s="4">
        <f>SUM(CurrGP(D518:W518,$D$7:$W$7),Details!BC518)</f>
        <v>0</v>
      </c>
      <c r="AA518" s="5">
        <f t="shared" si="35"/>
        <v>0</v>
      </c>
      <c r="AB518" s="4" t="str">
        <f>SRTSECOND(D518:W518,Details!AQ517:AZ517)</f>
        <v/>
      </c>
      <c r="AC518" s="4" t="e">
        <f>#REF!</f>
        <v>#REF!</v>
      </c>
      <c r="AD518" s="4" t="e">
        <f>#REF!</f>
        <v>#REF!</v>
      </c>
      <c r="AE518" s="5" t="e">
        <f t="shared" si="36"/>
        <v>#VALUE!</v>
      </c>
      <c r="AF518" s="4" t="e">
        <f t="shared" si="37"/>
        <v>#REF!</v>
      </c>
      <c r="AG518" s="4" t="e">
        <f t="shared" si="38"/>
        <v>#REF!</v>
      </c>
      <c r="AH518" s="5" t="e">
        <f t="shared" si="39"/>
        <v>#VALUE!</v>
      </c>
      <c r="AI518" s="6" t="e">
        <f>RemarksSecond(D518:W518,Details!AQ517:AZ517,#REF!,AH518,$D$5:$W$5)</f>
        <v>#VALUE!</v>
      </c>
    </row>
    <row r="519" spans="1:35" ht="15" customHeight="1" x14ac:dyDescent="0.35">
      <c r="A519" s="1">
        <v>512</v>
      </c>
      <c r="B519" s="3" t="str">
        <f>PROPER(Details!B519)</f>
        <v/>
      </c>
      <c r="C519" s="3" t="str">
        <f>T(Details!C519)</f>
        <v/>
      </c>
      <c r="D519" s="18"/>
      <c r="E519" s="18"/>
      <c r="F519" s="18"/>
      <c r="G519" s="18"/>
      <c r="H519" s="18"/>
      <c r="I519" s="18"/>
      <c r="J519" s="18"/>
      <c r="K519" s="18"/>
      <c r="L519" s="18"/>
      <c r="M519" s="18"/>
      <c r="N519" s="18"/>
      <c r="O519" s="18"/>
      <c r="P519" s="18"/>
      <c r="Q519" s="18"/>
      <c r="R519" s="18"/>
      <c r="S519" s="18"/>
      <c r="T519" s="18"/>
      <c r="U519" s="18"/>
      <c r="V519" s="18"/>
      <c r="W519" s="18"/>
      <c r="X519" s="2" t="str">
        <f>AllCurCo(Details!AQ519:AZ519)</f>
        <v/>
      </c>
      <c r="Y519" s="4">
        <f>SUM(SumTCL(D519:W519,$D$7:$W$7),Details!BB519)</f>
        <v>0</v>
      </c>
      <c r="Z519" s="4">
        <f>SUM(CurrGP(D519:W519,$D$7:$W$7),Details!BC519)</f>
        <v>0</v>
      </c>
      <c r="AA519" s="5">
        <f t="shared" si="35"/>
        <v>0</v>
      </c>
      <c r="AB519" s="4" t="str">
        <f>SRTSECOND(D519:W519,Details!AQ518:AZ518)</f>
        <v/>
      </c>
      <c r="AC519" s="4" t="e">
        <f>#REF!</f>
        <v>#REF!</v>
      </c>
      <c r="AD519" s="4" t="e">
        <f>#REF!</f>
        <v>#REF!</v>
      </c>
      <c r="AE519" s="5" t="e">
        <f t="shared" si="36"/>
        <v>#VALUE!</v>
      </c>
      <c r="AF519" s="4" t="e">
        <f t="shared" si="37"/>
        <v>#REF!</v>
      </c>
      <c r="AG519" s="4" t="e">
        <f t="shared" si="38"/>
        <v>#REF!</v>
      </c>
      <c r="AH519" s="5" t="e">
        <f t="shared" si="39"/>
        <v>#VALUE!</v>
      </c>
      <c r="AI519" s="6" t="e">
        <f>RemarksSecond(D519:W519,Details!AQ518:AZ518,#REF!,AH519,$D$5:$W$5)</f>
        <v>#VALUE!</v>
      </c>
    </row>
    <row r="520" spans="1:35" ht="15" customHeight="1" x14ac:dyDescent="0.35">
      <c r="A520" s="1">
        <v>513</v>
      </c>
      <c r="B520" s="3" t="str">
        <f>PROPER(Details!B520)</f>
        <v/>
      </c>
      <c r="C520" s="3" t="str">
        <f>T(Details!C520)</f>
        <v/>
      </c>
      <c r="D520" s="18"/>
      <c r="E520" s="18"/>
      <c r="F520" s="18"/>
      <c r="G520" s="18"/>
      <c r="H520" s="18"/>
      <c r="I520" s="18"/>
      <c r="J520" s="18"/>
      <c r="K520" s="18"/>
      <c r="L520" s="18"/>
      <c r="M520" s="18"/>
      <c r="N520" s="18"/>
      <c r="O520" s="18"/>
      <c r="P520" s="18"/>
      <c r="Q520" s="18"/>
      <c r="R520" s="18"/>
      <c r="S520" s="18"/>
      <c r="T520" s="18"/>
      <c r="U520" s="18"/>
      <c r="V520" s="18"/>
      <c r="W520" s="18"/>
      <c r="X520" s="2" t="str">
        <f>AllCurCo(Details!AQ520:AZ520)</f>
        <v/>
      </c>
      <c r="Y520" s="4">
        <f>SUM(SumTCL(D520:W520,$D$7:$W$7),Details!BB520)</f>
        <v>0</v>
      </c>
      <c r="Z520" s="4">
        <f>SUM(CurrGP(D520:W520,$D$7:$W$7),Details!BC520)</f>
        <v>0</v>
      </c>
      <c r="AA520" s="5">
        <f t="shared" si="35"/>
        <v>0</v>
      </c>
      <c r="AB520" s="4" t="str">
        <f>SRTSECOND(D520:W520,Details!AQ519:AZ519)</f>
        <v/>
      </c>
      <c r="AC520" s="4" t="e">
        <f>#REF!</f>
        <v>#REF!</v>
      </c>
      <c r="AD520" s="4" t="e">
        <f>#REF!</f>
        <v>#REF!</v>
      </c>
      <c r="AE520" s="5" t="e">
        <f t="shared" si="36"/>
        <v>#VALUE!</v>
      </c>
      <c r="AF520" s="4" t="e">
        <f t="shared" si="37"/>
        <v>#REF!</v>
      </c>
      <c r="AG520" s="4" t="e">
        <f t="shared" si="38"/>
        <v>#REF!</v>
      </c>
      <c r="AH520" s="5" t="e">
        <f t="shared" si="39"/>
        <v>#VALUE!</v>
      </c>
      <c r="AI520" s="6" t="e">
        <f>RemarksSecond(D520:W520,Details!AQ519:AZ519,#REF!,AH520,$D$5:$W$5)</f>
        <v>#VALUE!</v>
      </c>
    </row>
    <row r="521" spans="1:35" ht="15" customHeight="1" x14ac:dyDescent="0.35">
      <c r="A521" s="1">
        <v>514</v>
      </c>
      <c r="B521" s="3" t="str">
        <f>PROPER(Details!B521)</f>
        <v/>
      </c>
      <c r="C521" s="3" t="str">
        <f>T(Details!C521)</f>
        <v/>
      </c>
      <c r="D521" s="18"/>
      <c r="E521" s="18"/>
      <c r="F521" s="18"/>
      <c r="G521" s="18"/>
      <c r="H521" s="18"/>
      <c r="I521" s="18"/>
      <c r="J521" s="18"/>
      <c r="K521" s="18"/>
      <c r="L521" s="18"/>
      <c r="M521" s="18"/>
      <c r="N521" s="18"/>
      <c r="O521" s="18"/>
      <c r="P521" s="18"/>
      <c r="Q521" s="18"/>
      <c r="R521" s="18"/>
      <c r="S521" s="18"/>
      <c r="T521" s="18"/>
      <c r="U521" s="18"/>
      <c r="V521" s="18"/>
      <c r="W521" s="18"/>
      <c r="X521" s="2" t="str">
        <f>AllCurCo(Details!AQ521:AZ521)</f>
        <v/>
      </c>
      <c r="Y521" s="4">
        <f>SUM(SumTCL(D521:W521,$D$7:$W$7),Details!BB521)</f>
        <v>0</v>
      </c>
      <c r="Z521" s="4">
        <f>SUM(CurrGP(D521:W521,$D$7:$W$7),Details!BC521)</f>
        <v>0</v>
      </c>
      <c r="AA521" s="5">
        <f t="shared" ref="AA521:AA584" si="40">GradePointAve(Z521,Y521)</f>
        <v>0</v>
      </c>
      <c r="AB521" s="4" t="str">
        <f>SRTSECOND(D521:W521,Details!AQ520:AZ520)</f>
        <v/>
      </c>
      <c r="AC521" s="4" t="e">
        <f>#REF!</f>
        <v>#REF!</v>
      </c>
      <c r="AD521" s="4" t="e">
        <f>#REF!</f>
        <v>#REF!</v>
      </c>
      <c r="AE521" s="5" t="e">
        <f t="shared" ref="AE521:AE584" si="41">GradePointAve(AD521,AC521)</f>
        <v>#VALUE!</v>
      </c>
      <c r="AF521" s="4" t="e">
        <f t="shared" ref="AF521:AF584" si="42">SUM(Y521,AC521)</f>
        <v>#REF!</v>
      </c>
      <c r="AG521" s="4" t="e">
        <f t="shared" ref="AG521:AG584" si="43">SUM(Z521,AD521)</f>
        <v>#REF!</v>
      </c>
      <c r="AH521" s="5" t="e">
        <f t="shared" ref="AH521:AH584" si="44">GradePointAve(AG521,AF521)</f>
        <v>#VALUE!</v>
      </c>
      <c r="AI521" s="6" t="e">
        <f>RemarksSecond(D521:W521,Details!AQ520:AZ520,#REF!,AH521,$D$5:$W$5)</f>
        <v>#VALUE!</v>
      </c>
    </row>
    <row r="522" spans="1:35" ht="15" customHeight="1" x14ac:dyDescent="0.35">
      <c r="A522" s="1">
        <v>515</v>
      </c>
      <c r="B522" s="3" t="str">
        <f>PROPER(Details!B522)</f>
        <v/>
      </c>
      <c r="C522" s="3" t="str">
        <f>T(Details!C522)</f>
        <v/>
      </c>
      <c r="D522" s="18"/>
      <c r="E522" s="18"/>
      <c r="F522" s="18"/>
      <c r="G522" s="18"/>
      <c r="H522" s="18"/>
      <c r="I522" s="18"/>
      <c r="J522" s="18"/>
      <c r="K522" s="18"/>
      <c r="L522" s="18"/>
      <c r="M522" s="18"/>
      <c r="N522" s="18"/>
      <c r="O522" s="18"/>
      <c r="P522" s="18"/>
      <c r="Q522" s="18"/>
      <c r="R522" s="18"/>
      <c r="S522" s="18"/>
      <c r="T522" s="18"/>
      <c r="U522" s="18"/>
      <c r="V522" s="18"/>
      <c r="W522" s="18"/>
      <c r="X522" s="2" t="str">
        <f>AllCurCo(Details!AQ522:AZ522)</f>
        <v/>
      </c>
      <c r="Y522" s="4">
        <f>SUM(SumTCL(D522:W522,$D$7:$W$7),Details!BB522)</f>
        <v>0</v>
      </c>
      <c r="Z522" s="4">
        <f>SUM(CurrGP(D522:W522,$D$7:$W$7),Details!BC522)</f>
        <v>0</v>
      </c>
      <c r="AA522" s="5">
        <f t="shared" si="40"/>
        <v>0</v>
      </c>
      <c r="AB522" s="4" t="str">
        <f>SRTSECOND(D522:W522,Details!AQ521:AZ521)</f>
        <v/>
      </c>
      <c r="AC522" s="4" t="e">
        <f>#REF!</f>
        <v>#REF!</v>
      </c>
      <c r="AD522" s="4" t="e">
        <f>#REF!</f>
        <v>#REF!</v>
      </c>
      <c r="AE522" s="5" t="e">
        <f t="shared" si="41"/>
        <v>#VALUE!</v>
      </c>
      <c r="AF522" s="4" t="e">
        <f t="shared" si="42"/>
        <v>#REF!</v>
      </c>
      <c r="AG522" s="4" t="e">
        <f t="shared" si="43"/>
        <v>#REF!</v>
      </c>
      <c r="AH522" s="5" t="e">
        <f t="shared" si="44"/>
        <v>#VALUE!</v>
      </c>
      <c r="AI522" s="6" t="e">
        <f>RemarksSecond(D522:W522,Details!AQ521:AZ521,#REF!,AH522,$D$5:$W$5)</f>
        <v>#VALUE!</v>
      </c>
    </row>
    <row r="523" spans="1:35" ht="15" customHeight="1" x14ac:dyDescent="0.35">
      <c r="A523" s="1">
        <v>516</v>
      </c>
      <c r="B523" s="3" t="str">
        <f>PROPER(Details!B523)</f>
        <v/>
      </c>
      <c r="C523" s="3" t="str">
        <f>T(Details!C523)</f>
        <v/>
      </c>
      <c r="D523" s="18"/>
      <c r="E523" s="18"/>
      <c r="F523" s="18"/>
      <c r="G523" s="18"/>
      <c r="H523" s="18"/>
      <c r="I523" s="18"/>
      <c r="J523" s="18"/>
      <c r="K523" s="18"/>
      <c r="L523" s="18"/>
      <c r="M523" s="18"/>
      <c r="N523" s="18"/>
      <c r="O523" s="18"/>
      <c r="P523" s="18"/>
      <c r="Q523" s="18"/>
      <c r="R523" s="18"/>
      <c r="S523" s="18"/>
      <c r="T523" s="18"/>
      <c r="U523" s="18"/>
      <c r="V523" s="18"/>
      <c r="W523" s="18"/>
      <c r="X523" s="2" t="str">
        <f>AllCurCo(Details!AQ523:AZ523)</f>
        <v/>
      </c>
      <c r="Y523" s="4">
        <f>SUM(SumTCL(D523:W523,$D$7:$W$7),Details!BB523)</f>
        <v>0</v>
      </c>
      <c r="Z523" s="4">
        <f>SUM(CurrGP(D523:W523,$D$7:$W$7),Details!BC523)</f>
        <v>0</v>
      </c>
      <c r="AA523" s="5">
        <f t="shared" si="40"/>
        <v>0</v>
      </c>
      <c r="AB523" s="4" t="str">
        <f>SRTSECOND(D523:W523,Details!AQ522:AZ522)</f>
        <v/>
      </c>
      <c r="AC523" s="4" t="e">
        <f>#REF!</f>
        <v>#REF!</v>
      </c>
      <c r="AD523" s="4" t="e">
        <f>#REF!</f>
        <v>#REF!</v>
      </c>
      <c r="AE523" s="5" t="e">
        <f t="shared" si="41"/>
        <v>#VALUE!</v>
      </c>
      <c r="AF523" s="4" t="e">
        <f t="shared" si="42"/>
        <v>#REF!</v>
      </c>
      <c r="AG523" s="4" t="e">
        <f t="shared" si="43"/>
        <v>#REF!</v>
      </c>
      <c r="AH523" s="5" t="e">
        <f t="shared" si="44"/>
        <v>#VALUE!</v>
      </c>
      <c r="AI523" s="6" t="e">
        <f>RemarksSecond(D523:W523,Details!AQ522:AZ522,#REF!,AH523,$D$5:$W$5)</f>
        <v>#VALUE!</v>
      </c>
    </row>
    <row r="524" spans="1:35" ht="15" customHeight="1" x14ac:dyDescent="0.35">
      <c r="A524" s="1">
        <v>517</v>
      </c>
      <c r="B524" s="3" t="str">
        <f>PROPER(Details!B524)</f>
        <v/>
      </c>
      <c r="C524" s="3" t="str">
        <f>T(Details!C524)</f>
        <v/>
      </c>
      <c r="D524" s="18"/>
      <c r="E524" s="18"/>
      <c r="F524" s="18"/>
      <c r="G524" s="18"/>
      <c r="H524" s="18"/>
      <c r="I524" s="18"/>
      <c r="J524" s="18"/>
      <c r="K524" s="18"/>
      <c r="L524" s="18"/>
      <c r="M524" s="18"/>
      <c r="N524" s="18"/>
      <c r="O524" s="18"/>
      <c r="P524" s="18"/>
      <c r="Q524" s="18"/>
      <c r="R524" s="18"/>
      <c r="S524" s="18"/>
      <c r="T524" s="18"/>
      <c r="U524" s="18"/>
      <c r="V524" s="18"/>
      <c r="W524" s="18"/>
      <c r="X524" s="2" t="str">
        <f>AllCurCo(Details!AQ524:AZ524)</f>
        <v/>
      </c>
      <c r="Y524" s="4">
        <f>SUM(SumTCL(D524:W524,$D$7:$W$7),Details!BB524)</f>
        <v>0</v>
      </c>
      <c r="Z524" s="4">
        <f>SUM(CurrGP(D524:W524,$D$7:$W$7),Details!BC524)</f>
        <v>0</v>
      </c>
      <c r="AA524" s="5">
        <f t="shared" si="40"/>
        <v>0</v>
      </c>
      <c r="AB524" s="4" t="str">
        <f>SRTSECOND(D524:W524,Details!AQ523:AZ523)</f>
        <v/>
      </c>
      <c r="AC524" s="4" t="e">
        <f>#REF!</f>
        <v>#REF!</v>
      </c>
      <c r="AD524" s="4" t="e">
        <f>#REF!</f>
        <v>#REF!</v>
      </c>
      <c r="AE524" s="5" t="e">
        <f t="shared" si="41"/>
        <v>#VALUE!</v>
      </c>
      <c r="AF524" s="4" t="e">
        <f t="shared" si="42"/>
        <v>#REF!</v>
      </c>
      <c r="AG524" s="4" t="e">
        <f t="shared" si="43"/>
        <v>#REF!</v>
      </c>
      <c r="AH524" s="5" t="e">
        <f t="shared" si="44"/>
        <v>#VALUE!</v>
      </c>
      <c r="AI524" s="6" t="e">
        <f>RemarksSecond(D524:W524,Details!AQ523:AZ523,#REF!,AH524,$D$5:$W$5)</f>
        <v>#VALUE!</v>
      </c>
    </row>
    <row r="525" spans="1:35" ht="15" customHeight="1" x14ac:dyDescent="0.35">
      <c r="A525" s="1">
        <v>518</v>
      </c>
      <c r="B525" s="3" t="str">
        <f>PROPER(Details!B525)</f>
        <v/>
      </c>
      <c r="C525" s="3" t="str">
        <f>T(Details!C525)</f>
        <v/>
      </c>
      <c r="D525" s="18"/>
      <c r="E525" s="18"/>
      <c r="F525" s="18"/>
      <c r="G525" s="18"/>
      <c r="H525" s="18"/>
      <c r="I525" s="18"/>
      <c r="J525" s="18"/>
      <c r="K525" s="18"/>
      <c r="L525" s="18"/>
      <c r="M525" s="18"/>
      <c r="N525" s="18"/>
      <c r="O525" s="18"/>
      <c r="P525" s="18"/>
      <c r="Q525" s="18"/>
      <c r="R525" s="18"/>
      <c r="S525" s="18"/>
      <c r="T525" s="18"/>
      <c r="U525" s="18"/>
      <c r="V525" s="18"/>
      <c r="W525" s="18"/>
      <c r="X525" s="2" t="str">
        <f>AllCurCo(Details!AQ525:AZ525)</f>
        <v/>
      </c>
      <c r="Y525" s="4">
        <f>SUM(SumTCL(D525:W525,$D$7:$W$7),Details!BB525)</f>
        <v>0</v>
      </c>
      <c r="Z525" s="4">
        <f>SUM(CurrGP(D525:W525,$D$7:$W$7),Details!BC525)</f>
        <v>0</v>
      </c>
      <c r="AA525" s="5">
        <f t="shared" si="40"/>
        <v>0</v>
      </c>
      <c r="AB525" s="4" t="str">
        <f>SRTSECOND(D525:W525,Details!AQ524:AZ524)</f>
        <v/>
      </c>
      <c r="AC525" s="4" t="e">
        <f>#REF!</f>
        <v>#REF!</v>
      </c>
      <c r="AD525" s="4" t="e">
        <f>#REF!</f>
        <v>#REF!</v>
      </c>
      <c r="AE525" s="5" t="e">
        <f t="shared" si="41"/>
        <v>#VALUE!</v>
      </c>
      <c r="AF525" s="4" t="e">
        <f t="shared" si="42"/>
        <v>#REF!</v>
      </c>
      <c r="AG525" s="4" t="e">
        <f t="shared" si="43"/>
        <v>#REF!</v>
      </c>
      <c r="AH525" s="5" t="e">
        <f t="shared" si="44"/>
        <v>#VALUE!</v>
      </c>
      <c r="AI525" s="6" t="e">
        <f>RemarksSecond(D525:W525,Details!AQ524:AZ524,#REF!,AH525,$D$5:$W$5)</f>
        <v>#VALUE!</v>
      </c>
    </row>
    <row r="526" spans="1:35" ht="15" customHeight="1" x14ac:dyDescent="0.35">
      <c r="A526" s="1">
        <v>519</v>
      </c>
      <c r="B526" s="3" t="str">
        <f>PROPER(Details!B526)</f>
        <v/>
      </c>
      <c r="C526" s="3" t="str">
        <f>T(Details!C526)</f>
        <v/>
      </c>
      <c r="D526" s="18"/>
      <c r="E526" s="18"/>
      <c r="F526" s="18"/>
      <c r="G526" s="18"/>
      <c r="H526" s="18"/>
      <c r="I526" s="18"/>
      <c r="J526" s="18"/>
      <c r="K526" s="18"/>
      <c r="L526" s="18"/>
      <c r="M526" s="18"/>
      <c r="N526" s="18"/>
      <c r="O526" s="18"/>
      <c r="P526" s="18"/>
      <c r="Q526" s="18"/>
      <c r="R526" s="18"/>
      <c r="S526" s="18"/>
      <c r="T526" s="18"/>
      <c r="U526" s="18"/>
      <c r="V526" s="18"/>
      <c r="W526" s="18"/>
      <c r="X526" s="2" t="str">
        <f>AllCurCo(Details!AQ526:AZ526)</f>
        <v/>
      </c>
      <c r="Y526" s="4">
        <f>SUM(SumTCL(D526:W526,$D$7:$W$7),Details!BB526)</f>
        <v>0</v>
      </c>
      <c r="Z526" s="4">
        <f>SUM(CurrGP(D526:W526,$D$7:$W$7),Details!BC526)</f>
        <v>0</v>
      </c>
      <c r="AA526" s="5">
        <f t="shared" si="40"/>
        <v>0</v>
      </c>
      <c r="AB526" s="4" t="str">
        <f>SRTSECOND(D526:W526,Details!AQ525:AZ525)</f>
        <v/>
      </c>
      <c r="AC526" s="4" t="e">
        <f>#REF!</f>
        <v>#REF!</v>
      </c>
      <c r="AD526" s="4" t="e">
        <f>#REF!</f>
        <v>#REF!</v>
      </c>
      <c r="AE526" s="5" t="e">
        <f t="shared" si="41"/>
        <v>#VALUE!</v>
      </c>
      <c r="AF526" s="4" t="e">
        <f t="shared" si="42"/>
        <v>#REF!</v>
      </c>
      <c r="AG526" s="4" t="e">
        <f t="shared" si="43"/>
        <v>#REF!</v>
      </c>
      <c r="AH526" s="5" t="e">
        <f t="shared" si="44"/>
        <v>#VALUE!</v>
      </c>
      <c r="AI526" s="6" t="e">
        <f>RemarksSecond(D526:W526,Details!AQ525:AZ525,#REF!,AH526,$D$5:$W$5)</f>
        <v>#VALUE!</v>
      </c>
    </row>
    <row r="527" spans="1:35" ht="15" customHeight="1" x14ac:dyDescent="0.35">
      <c r="A527" s="1">
        <v>520</v>
      </c>
      <c r="B527" s="3" t="str">
        <f>PROPER(Details!B527)</f>
        <v/>
      </c>
      <c r="C527" s="3" t="str">
        <f>T(Details!C527)</f>
        <v/>
      </c>
      <c r="D527" s="18"/>
      <c r="E527" s="18"/>
      <c r="F527" s="18"/>
      <c r="G527" s="18"/>
      <c r="H527" s="18"/>
      <c r="I527" s="18"/>
      <c r="J527" s="18"/>
      <c r="K527" s="18"/>
      <c r="L527" s="18"/>
      <c r="M527" s="18"/>
      <c r="N527" s="18"/>
      <c r="O527" s="18"/>
      <c r="P527" s="18"/>
      <c r="Q527" s="18"/>
      <c r="R527" s="18"/>
      <c r="S527" s="18"/>
      <c r="T527" s="18"/>
      <c r="U527" s="18"/>
      <c r="V527" s="18"/>
      <c r="W527" s="18"/>
      <c r="X527" s="2" t="str">
        <f>AllCurCo(Details!AQ527:AZ527)</f>
        <v/>
      </c>
      <c r="Y527" s="4">
        <f>SUM(SumTCL(D527:W527,$D$7:$W$7),Details!BB527)</f>
        <v>0</v>
      </c>
      <c r="Z527" s="4">
        <f>SUM(CurrGP(D527:W527,$D$7:$W$7),Details!BC527)</f>
        <v>0</v>
      </c>
      <c r="AA527" s="5">
        <f t="shared" si="40"/>
        <v>0</v>
      </c>
      <c r="AB527" s="4" t="str">
        <f>SRTSECOND(D527:W527,Details!AQ526:AZ526)</f>
        <v/>
      </c>
      <c r="AC527" s="4" t="e">
        <f>#REF!</f>
        <v>#REF!</v>
      </c>
      <c r="AD527" s="4" t="e">
        <f>#REF!</f>
        <v>#REF!</v>
      </c>
      <c r="AE527" s="5" t="e">
        <f t="shared" si="41"/>
        <v>#VALUE!</v>
      </c>
      <c r="AF527" s="4" t="e">
        <f t="shared" si="42"/>
        <v>#REF!</v>
      </c>
      <c r="AG527" s="4" t="e">
        <f t="shared" si="43"/>
        <v>#REF!</v>
      </c>
      <c r="AH527" s="5" t="e">
        <f t="shared" si="44"/>
        <v>#VALUE!</v>
      </c>
      <c r="AI527" s="6" t="e">
        <f>RemarksSecond(D527:W527,Details!AQ526:AZ526,#REF!,AH527,$D$5:$W$5)</f>
        <v>#VALUE!</v>
      </c>
    </row>
    <row r="528" spans="1:35" ht="15" customHeight="1" x14ac:dyDescent="0.35">
      <c r="A528" s="1">
        <v>521</v>
      </c>
      <c r="B528" s="3" t="str">
        <f>PROPER(Details!B528)</f>
        <v/>
      </c>
      <c r="C528" s="3" t="str">
        <f>T(Details!C528)</f>
        <v/>
      </c>
      <c r="D528" s="18"/>
      <c r="E528" s="18"/>
      <c r="F528" s="18"/>
      <c r="G528" s="18"/>
      <c r="H528" s="18"/>
      <c r="I528" s="18"/>
      <c r="J528" s="18"/>
      <c r="K528" s="18"/>
      <c r="L528" s="18"/>
      <c r="M528" s="18"/>
      <c r="N528" s="18"/>
      <c r="O528" s="18"/>
      <c r="P528" s="18"/>
      <c r="Q528" s="18"/>
      <c r="R528" s="18"/>
      <c r="S528" s="18"/>
      <c r="T528" s="18"/>
      <c r="U528" s="18"/>
      <c r="V528" s="18"/>
      <c r="W528" s="18"/>
      <c r="X528" s="2" t="str">
        <f>AllCurCo(Details!AQ528:AZ528)</f>
        <v/>
      </c>
      <c r="Y528" s="4">
        <f>SUM(SumTCL(D528:W528,$D$7:$W$7),Details!BB528)</f>
        <v>0</v>
      </c>
      <c r="Z528" s="4">
        <f>SUM(CurrGP(D528:W528,$D$7:$W$7),Details!BC528)</f>
        <v>0</v>
      </c>
      <c r="AA528" s="5">
        <f t="shared" si="40"/>
        <v>0</v>
      </c>
      <c r="AB528" s="4" t="str">
        <f>SRTSECOND(D528:W528,Details!AQ527:AZ527)</f>
        <v/>
      </c>
      <c r="AC528" s="4" t="e">
        <f>#REF!</f>
        <v>#REF!</v>
      </c>
      <c r="AD528" s="4" t="e">
        <f>#REF!</f>
        <v>#REF!</v>
      </c>
      <c r="AE528" s="5" t="e">
        <f t="shared" si="41"/>
        <v>#VALUE!</v>
      </c>
      <c r="AF528" s="4" t="e">
        <f t="shared" si="42"/>
        <v>#REF!</v>
      </c>
      <c r="AG528" s="4" t="e">
        <f t="shared" si="43"/>
        <v>#REF!</v>
      </c>
      <c r="AH528" s="5" t="e">
        <f t="shared" si="44"/>
        <v>#VALUE!</v>
      </c>
      <c r="AI528" s="6" t="e">
        <f>RemarksSecond(D528:W528,Details!AQ527:AZ527,#REF!,AH528,$D$5:$W$5)</f>
        <v>#VALUE!</v>
      </c>
    </row>
    <row r="529" spans="1:35" ht="15" customHeight="1" x14ac:dyDescent="0.35">
      <c r="A529" s="1">
        <v>522</v>
      </c>
      <c r="B529" s="3" t="str">
        <f>PROPER(Details!B529)</f>
        <v/>
      </c>
      <c r="C529" s="3" t="str">
        <f>T(Details!C529)</f>
        <v/>
      </c>
      <c r="D529" s="18"/>
      <c r="E529" s="18"/>
      <c r="F529" s="18"/>
      <c r="G529" s="18"/>
      <c r="H529" s="18"/>
      <c r="I529" s="18"/>
      <c r="J529" s="18"/>
      <c r="K529" s="18"/>
      <c r="L529" s="18"/>
      <c r="M529" s="18"/>
      <c r="N529" s="18"/>
      <c r="O529" s="18"/>
      <c r="P529" s="18"/>
      <c r="Q529" s="18"/>
      <c r="R529" s="18"/>
      <c r="S529" s="18"/>
      <c r="T529" s="18"/>
      <c r="U529" s="18"/>
      <c r="V529" s="18"/>
      <c r="W529" s="18"/>
      <c r="X529" s="2" t="str">
        <f>AllCurCo(Details!AQ529:AZ529)</f>
        <v/>
      </c>
      <c r="Y529" s="4">
        <f>SUM(SumTCL(D529:W529,$D$7:$W$7),Details!BB529)</f>
        <v>0</v>
      </c>
      <c r="Z529" s="4">
        <f>SUM(CurrGP(D529:W529,$D$7:$W$7),Details!BC529)</f>
        <v>0</v>
      </c>
      <c r="AA529" s="5">
        <f t="shared" si="40"/>
        <v>0</v>
      </c>
      <c r="AB529" s="4" t="str">
        <f>SRTSECOND(D529:W529,Details!AQ528:AZ528)</f>
        <v/>
      </c>
      <c r="AC529" s="4" t="e">
        <f>#REF!</f>
        <v>#REF!</v>
      </c>
      <c r="AD529" s="4" t="e">
        <f>#REF!</f>
        <v>#REF!</v>
      </c>
      <c r="AE529" s="5" t="e">
        <f t="shared" si="41"/>
        <v>#VALUE!</v>
      </c>
      <c r="AF529" s="4" t="e">
        <f t="shared" si="42"/>
        <v>#REF!</v>
      </c>
      <c r="AG529" s="4" t="e">
        <f t="shared" si="43"/>
        <v>#REF!</v>
      </c>
      <c r="AH529" s="5" t="e">
        <f t="shared" si="44"/>
        <v>#VALUE!</v>
      </c>
      <c r="AI529" s="6" t="e">
        <f>RemarksSecond(D529:W529,Details!AQ528:AZ528,#REF!,AH529,$D$5:$W$5)</f>
        <v>#VALUE!</v>
      </c>
    </row>
    <row r="530" spans="1:35" ht="15" customHeight="1" x14ac:dyDescent="0.35">
      <c r="A530" s="1">
        <v>523</v>
      </c>
      <c r="B530" s="3" t="str">
        <f>PROPER(Details!B530)</f>
        <v/>
      </c>
      <c r="C530" s="3" t="str">
        <f>T(Details!C530)</f>
        <v/>
      </c>
      <c r="D530" s="18"/>
      <c r="E530" s="18"/>
      <c r="F530" s="18"/>
      <c r="G530" s="18"/>
      <c r="H530" s="18"/>
      <c r="I530" s="18"/>
      <c r="J530" s="18"/>
      <c r="K530" s="18"/>
      <c r="L530" s="18"/>
      <c r="M530" s="18"/>
      <c r="N530" s="18"/>
      <c r="O530" s="18"/>
      <c r="P530" s="18"/>
      <c r="Q530" s="18"/>
      <c r="R530" s="18"/>
      <c r="S530" s="18"/>
      <c r="T530" s="18"/>
      <c r="U530" s="18"/>
      <c r="V530" s="18"/>
      <c r="W530" s="18"/>
      <c r="X530" s="2" t="str">
        <f>AllCurCo(Details!AQ530:AZ530)</f>
        <v/>
      </c>
      <c r="Y530" s="4">
        <f>SUM(SumTCL(D530:W530,$D$7:$W$7),Details!BB530)</f>
        <v>0</v>
      </c>
      <c r="Z530" s="4">
        <f>SUM(CurrGP(D530:W530,$D$7:$W$7),Details!BC530)</f>
        <v>0</v>
      </c>
      <c r="AA530" s="5">
        <f t="shared" si="40"/>
        <v>0</v>
      </c>
      <c r="AB530" s="4" t="str">
        <f>SRTSECOND(D530:W530,Details!AQ529:AZ529)</f>
        <v/>
      </c>
      <c r="AC530" s="4" t="e">
        <f>#REF!</f>
        <v>#REF!</v>
      </c>
      <c r="AD530" s="4" t="e">
        <f>#REF!</f>
        <v>#REF!</v>
      </c>
      <c r="AE530" s="5" t="e">
        <f t="shared" si="41"/>
        <v>#VALUE!</v>
      </c>
      <c r="AF530" s="4" t="e">
        <f t="shared" si="42"/>
        <v>#REF!</v>
      </c>
      <c r="AG530" s="4" t="e">
        <f t="shared" si="43"/>
        <v>#REF!</v>
      </c>
      <c r="AH530" s="5" t="e">
        <f t="shared" si="44"/>
        <v>#VALUE!</v>
      </c>
      <c r="AI530" s="6" t="e">
        <f>RemarksSecond(D530:W530,Details!AQ529:AZ529,#REF!,AH530,$D$5:$W$5)</f>
        <v>#VALUE!</v>
      </c>
    </row>
    <row r="531" spans="1:35" ht="15" customHeight="1" x14ac:dyDescent="0.35">
      <c r="A531" s="1">
        <v>524</v>
      </c>
      <c r="B531" s="3" t="str">
        <f>PROPER(Details!B531)</f>
        <v/>
      </c>
      <c r="C531" s="3" t="str">
        <f>T(Details!C531)</f>
        <v/>
      </c>
      <c r="D531" s="18"/>
      <c r="E531" s="18"/>
      <c r="F531" s="18"/>
      <c r="G531" s="18"/>
      <c r="H531" s="18"/>
      <c r="I531" s="18"/>
      <c r="J531" s="18"/>
      <c r="K531" s="18"/>
      <c r="L531" s="18"/>
      <c r="M531" s="18"/>
      <c r="N531" s="18"/>
      <c r="O531" s="18"/>
      <c r="P531" s="18"/>
      <c r="Q531" s="18"/>
      <c r="R531" s="18"/>
      <c r="S531" s="18"/>
      <c r="T531" s="18"/>
      <c r="U531" s="18"/>
      <c r="V531" s="18"/>
      <c r="W531" s="18"/>
      <c r="X531" s="2" t="str">
        <f>AllCurCo(Details!AQ531:AZ531)</f>
        <v/>
      </c>
      <c r="Y531" s="4">
        <f>SUM(SumTCL(D531:W531,$D$7:$W$7),Details!BB531)</f>
        <v>0</v>
      </c>
      <c r="Z531" s="4">
        <f>SUM(CurrGP(D531:W531,$D$7:$W$7),Details!BC531)</f>
        <v>0</v>
      </c>
      <c r="AA531" s="5">
        <f t="shared" si="40"/>
        <v>0</v>
      </c>
      <c r="AB531" s="4" t="str">
        <f>SRTSECOND(D531:W531,Details!AQ530:AZ530)</f>
        <v/>
      </c>
      <c r="AC531" s="4" t="e">
        <f>#REF!</f>
        <v>#REF!</v>
      </c>
      <c r="AD531" s="4" t="e">
        <f>#REF!</f>
        <v>#REF!</v>
      </c>
      <c r="AE531" s="5" t="e">
        <f t="shared" si="41"/>
        <v>#VALUE!</v>
      </c>
      <c r="AF531" s="4" t="e">
        <f t="shared" si="42"/>
        <v>#REF!</v>
      </c>
      <c r="AG531" s="4" t="e">
        <f t="shared" si="43"/>
        <v>#REF!</v>
      </c>
      <c r="AH531" s="5" t="e">
        <f t="shared" si="44"/>
        <v>#VALUE!</v>
      </c>
      <c r="AI531" s="6" t="e">
        <f>RemarksSecond(D531:W531,Details!AQ530:AZ530,#REF!,AH531,$D$5:$W$5)</f>
        <v>#VALUE!</v>
      </c>
    </row>
    <row r="532" spans="1:35" ht="15" customHeight="1" x14ac:dyDescent="0.35">
      <c r="A532" s="1">
        <v>525</v>
      </c>
      <c r="B532" s="3" t="str">
        <f>PROPER(Details!B532)</f>
        <v/>
      </c>
      <c r="C532" s="3" t="str">
        <f>T(Details!C532)</f>
        <v/>
      </c>
      <c r="D532" s="18"/>
      <c r="E532" s="18"/>
      <c r="F532" s="18"/>
      <c r="G532" s="18"/>
      <c r="H532" s="18"/>
      <c r="I532" s="18"/>
      <c r="J532" s="18"/>
      <c r="K532" s="18"/>
      <c r="L532" s="18"/>
      <c r="M532" s="18"/>
      <c r="N532" s="18"/>
      <c r="O532" s="18"/>
      <c r="P532" s="18"/>
      <c r="Q532" s="18"/>
      <c r="R532" s="18"/>
      <c r="S532" s="18"/>
      <c r="T532" s="18"/>
      <c r="U532" s="18"/>
      <c r="V532" s="18"/>
      <c r="W532" s="18"/>
      <c r="X532" s="2" t="str">
        <f>AllCurCo(Details!AQ532:AZ532)</f>
        <v/>
      </c>
      <c r="Y532" s="4">
        <f>SUM(SumTCL(D532:W532,$D$7:$W$7),Details!BB532)</f>
        <v>0</v>
      </c>
      <c r="Z532" s="4">
        <f>SUM(CurrGP(D532:W532,$D$7:$W$7),Details!BC532)</f>
        <v>0</v>
      </c>
      <c r="AA532" s="5">
        <f t="shared" si="40"/>
        <v>0</v>
      </c>
      <c r="AB532" s="4" t="str">
        <f>SRTSECOND(D532:W532,Details!AQ531:AZ531)</f>
        <v/>
      </c>
      <c r="AC532" s="4" t="e">
        <f>#REF!</f>
        <v>#REF!</v>
      </c>
      <c r="AD532" s="4" t="e">
        <f>#REF!</f>
        <v>#REF!</v>
      </c>
      <c r="AE532" s="5" t="e">
        <f t="shared" si="41"/>
        <v>#VALUE!</v>
      </c>
      <c r="AF532" s="4" t="e">
        <f t="shared" si="42"/>
        <v>#REF!</v>
      </c>
      <c r="AG532" s="4" t="e">
        <f t="shared" si="43"/>
        <v>#REF!</v>
      </c>
      <c r="AH532" s="5" t="e">
        <f t="shared" si="44"/>
        <v>#VALUE!</v>
      </c>
      <c r="AI532" s="6" t="e">
        <f>RemarksSecond(D532:W532,Details!AQ531:AZ531,#REF!,AH532,$D$5:$W$5)</f>
        <v>#VALUE!</v>
      </c>
    </row>
    <row r="533" spans="1:35" ht="15" customHeight="1" x14ac:dyDescent="0.35">
      <c r="A533" s="1">
        <v>526</v>
      </c>
      <c r="B533" s="3" t="str">
        <f>PROPER(Details!B533)</f>
        <v/>
      </c>
      <c r="C533" s="3" t="str">
        <f>T(Details!C533)</f>
        <v/>
      </c>
      <c r="D533" s="18"/>
      <c r="E533" s="18"/>
      <c r="F533" s="18"/>
      <c r="G533" s="18"/>
      <c r="H533" s="18"/>
      <c r="I533" s="18"/>
      <c r="J533" s="18"/>
      <c r="K533" s="18"/>
      <c r="L533" s="18"/>
      <c r="M533" s="18"/>
      <c r="N533" s="18"/>
      <c r="O533" s="18"/>
      <c r="P533" s="18"/>
      <c r="Q533" s="18"/>
      <c r="R533" s="18"/>
      <c r="S533" s="18"/>
      <c r="T533" s="18"/>
      <c r="U533" s="18"/>
      <c r="V533" s="18"/>
      <c r="W533" s="18"/>
      <c r="X533" s="2" t="str">
        <f>AllCurCo(Details!AQ533:AZ533)</f>
        <v/>
      </c>
      <c r="Y533" s="4">
        <f>SUM(SumTCL(D533:W533,$D$7:$W$7),Details!BB533)</f>
        <v>0</v>
      </c>
      <c r="Z533" s="4">
        <f>SUM(CurrGP(D533:W533,$D$7:$W$7),Details!BC533)</f>
        <v>0</v>
      </c>
      <c r="AA533" s="5">
        <f t="shared" si="40"/>
        <v>0</v>
      </c>
      <c r="AB533" s="4" t="str">
        <f>SRTSECOND(D533:W533,Details!AQ532:AZ532)</f>
        <v/>
      </c>
      <c r="AC533" s="4" t="e">
        <f>#REF!</f>
        <v>#REF!</v>
      </c>
      <c r="AD533" s="4" t="e">
        <f>#REF!</f>
        <v>#REF!</v>
      </c>
      <c r="AE533" s="5" t="e">
        <f t="shared" si="41"/>
        <v>#VALUE!</v>
      </c>
      <c r="AF533" s="4" t="e">
        <f t="shared" si="42"/>
        <v>#REF!</v>
      </c>
      <c r="AG533" s="4" t="e">
        <f t="shared" si="43"/>
        <v>#REF!</v>
      </c>
      <c r="AH533" s="5" t="e">
        <f t="shared" si="44"/>
        <v>#VALUE!</v>
      </c>
      <c r="AI533" s="6" t="e">
        <f>RemarksSecond(D533:W533,Details!AQ532:AZ532,#REF!,AH533,$D$5:$W$5)</f>
        <v>#VALUE!</v>
      </c>
    </row>
    <row r="534" spans="1:35" ht="15" customHeight="1" x14ac:dyDescent="0.35">
      <c r="A534" s="1">
        <v>527</v>
      </c>
      <c r="B534" s="3" t="str">
        <f>PROPER(Details!B534)</f>
        <v/>
      </c>
      <c r="C534" s="3" t="str">
        <f>T(Details!C534)</f>
        <v/>
      </c>
      <c r="D534" s="18"/>
      <c r="E534" s="18"/>
      <c r="F534" s="18"/>
      <c r="G534" s="18"/>
      <c r="H534" s="18"/>
      <c r="I534" s="18"/>
      <c r="J534" s="18"/>
      <c r="K534" s="18"/>
      <c r="L534" s="18"/>
      <c r="M534" s="18"/>
      <c r="N534" s="18"/>
      <c r="O534" s="18"/>
      <c r="P534" s="18"/>
      <c r="Q534" s="18"/>
      <c r="R534" s="18"/>
      <c r="S534" s="18"/>
      <c r="T534" s="18"/>
      <c r="U534" s="18"/>
      <c r="V534" s="18"/>
      <c r="W534" s="18"/>
      <c r="X534" s="2" t="str">
        <f>AllCurCo(Details!AQ534:AZ534)</f>
        <v/>
      </c>
      <c r="Y534" s="4">
        <f>SUM(SumTCL(D534:W534,$D$7:$W$7),Details!BB534)</f>
        <v>0</v>
      </c>
      <c r="Z534" s="4">
        <f>SUM(CurrGP(D534:W534,$D$7:$W$7),Details!BC534)</f>
        <v>0</v>
      </c>
      <c r="AA534" s="5">
        <f t="shared" si="40"/>
        <v>0</v>
      </c>
      <c r="AB534" s="4" t="str">
        <f>SRTSECOND(D534:W534,Details!AQ533:AZ533)</f>
        <v/>
      </c>
      <c r="AC534" s="4" t="e">
        <f>#REF!</f>
        <v>#REF!</v>
      </c>
      <c r="AD534" s="4" t="e">
        <f>#REF!</f>
        <v>#REF!</v>
      </c>
      <c r="AE534" s="5" t="e">
        <f t="shared" si="41"/>
        <v>#VALUE!</v>
      </c>
      <c r="AF534" s="4" t="e">
        <f t="shared" si="42"/>
        <v>#REF!</v>
      </c>
      <c r="AG534" s="4" t="e">
        <f t="shared" si="43"/>
        <v>#REF!</v>
      </c>
      <c r="AH534" s="5" t="e">
        <f t="shared" si="44"/>
        <v>#VALUE!</v>
      </c>
      <c r="AI534" s="6" t="e">
        <f>RemarksSecond(D534:W534,Details!AQ533:AZ533,#REF!,AH534,$D$5:$W$5)</f>
        <v>#VALUE!</v>
      </c>
    </row>
    <row r="535" spans="1:35" ht="15" customHeight="1" x14ac:dyDescent="0.35">
      <c r="A535" s="1">
        <v>528</v>
      </c>
      <c r="B535" s="3" t="str">
        <f>PROPER(Details!B535)</f>
        <v/>
      </c>
      <c r="C535" s="3" t="str">
        <f>T(Details!C535)</f>
        <v/>
      </c>
      <c r="D535" s="18"/>
      <c r="E535" s="18"/>
      <c r="F535" s="18"/>
      <c r="G535" s="18"/>
      <c r="H535" s="18"/>
      <c r="I535" s="18"/>
      <c r="J535" s="18"/>
      <c r="K535" s="18"/>
      <c r="L535" s="18"/>
      <c r="M535" s="18"/>
      <c r="N535" s="18"/>
      <c r="O535" s="18"/>
      <c r="P535" s="18"/>
      <c r="Q535" s="18"/>
      <c r="R535" s="18"/>
      <c r="S535" s="18"/>
      <c r="T535" s="18"/>
      <c r="U535" s="18"/>
      <c r="V535" s="18"/>
      <c r="W535" s="18"/>
      <c r="X535" s="2" t="str">
        <f>AllCurCo(Details!AQ535:AZ535)</f>
        <v/>
      </c>
      <c r="Y535" s="4">
        <f>SUM(SumTCL(D535:W535,$D$7:$W$7),Details!BB535)</f>
        <v>0</v>
      </c>
      <c r="Z535" s="4">
        <f>SUM(CurrGP(D535:W535,$D$7:$W$7),Details!BC535)</f>
        <v>0</v>
      </c>
      <c r="AA535" s="5">
        <f t="shared" si="40"/>
        <v>0</v>
      </c>
      <c r="AB535" s="4" t="str">
        <f>SRTSECOND(D535:W535,Details!AQ534:AZ534)</f>
        <v/>
      </c>
      <c r="AC535" s="4" t="e">
        <f>#REF!</f>
        <v>#REF!</v>
      </c>
      <c r="AD535" s="4" t="e">
        <f>#REF!</f>
        <v>#REF!</v>
      </c>
      <c r="AE535" s="5" t="e">
        <f t="shared" si="41"/>
        <v>#VALUE!</v>
      </c>
      <c r="AF535" s="4" t="e">
        <f t="shared" si="42"/>
        <v>#REF!</v>
      </c>
      <c r="AG535" s="4" t="e">
        <f t="shared" si="43"/>
        <v>#REF!</v>
      </c>
      <c r="AH535" s="5" t="e">
        <f t="shared" si="44"/>
        <v>#VALUE!</v>
      </c>
      <c r="AI535" s="6" t="e">
        <f>RemarksSecond(D535:W535,Details!AQ534:AZ534,#REF!,AH535,$D$5:$W$5)</f>
        <v>#VALUE!</v>
      </c>
    </row>
    <row r="536" spans="1:35" ht="15" customHeight="1" x14ac:dyDescent="0.35">
      <c r="A536" s="1">
        <v>529</v>
      </c>
      <c r="B536" s="3" t="str">
        <f>PROPER(Details!B536)</f>
        <v/>
      </c>
      <c r="C536" s="3" t="str">
        <f>T(Details!C536)</f>
        <v/>
      </c>
      <c r="D536" s="18"/>
      <c r="E536" s="18"/>
      <c r="F536" s="18"/>
      <c r="G536" s="18"/>
      <c r="H536" s="18"/>
      <c r="I536" s="18"/>
      <c r="J536" s="18"/>
      <c r="K536" s="18"/>
      <c r="L536" s="18"/>
      <c r="M536" s="18"/>
      <c r="N536" s="18"/>
      <c r="O536" s="18"/>
      <c r="P536" s="18"/>
      <c r="Q536" s="18"/>
      <c r="R536" s="18"/>
      <c r="S536" s="18"/>
      <c r="T536" s="18"/>
      <c r="U536" s="18"/>
      <c r="V536" s="18"/>
      <c r="W536" s="18"/>
      <c r="X536" s="2" t="str">
        <f>AllCurCo(Details!AQ536:AZ536)</f>
        <v/>
      </c>
      <c r="Y536" s="4">
        <f>SUM(SumTCL(D536:W536,$D$7:$W$7),Details!BB536)</f>
        <v>0</v>
      </c>
      <c r="Z536" s="4">
        <f>SUM(CurrGP(D536:W536,$D$7:$W$7),Details!BC536)</f>
        <v>0</v>
      </c>
      <c r="AA536" s="5">
        <f t="shared" si="40"/>
        <v>0</v>
      </c>
      <c r="AB536" s="4" t="str">
        <f>SRTSECOND(D536:W536,Details!AQ535:AZ535)</f>
        <v/>
      </c>
      <c r="AC536" s="4" t="e">
        <f>#REF!</f>
        <v>#REF!</v>
      </c>
      <c r="AD536" s="4" t="e">
        <f>#REF!</f>
        <v>#REF!</v>
      </c>
      <c r="AE536" s="5" t="e">
        <f t="shared" si="41"/>
        <v>#VALUE!</v>
      </c>
      <c r="AF536" s="4" t="e">
        <f t="shared" si="42"/>
        <v>#REF!</v>
      </c>
      <c r="AG536" s="4" t="e">
        <f t="shared" si="43"/>
        <v>#REF!</v>
      </c>
      <c r="AH536" s="5" t="e">
        <f t="shared" si="44"/>
        <v>#VALUE!</v>
      </c>
      <c r="AI536" s="6" t="e">
        <f>RemarksSecond(D536:W536,Details!AQ535:AZ535,#REF!,AH536,$D$5:$W$5)</f>
        <v>#VALUE!</v>
      </c>
    </row>
    <row r="537" spans="1:35" ht="15" customHeight="1" x14ac:dyDescent="0.35">
      <c r="A537" s="1">
        <v>530</v>
      </c>
      <c r="B537" s="3" t="str">
        <f>PROPER(Details!B537)</f>
        <v/>
      </c>
      <c r="C537" s="3" t="str">
        <f>T(Details!C537)</f>
        <v/>
      </c>
      <c r="D537" s="18"/>
      <c r="E537" s="18"/>
      <c r="F537" s="18"/>
      <c r="G537" s="18"/>
      <c r="H537" s="18"/>
      <c r="I537" s="18"/>
      <c r="J537" s="18"/>
      <c r="K537" s="18"/>
      <c r="L537" s="18"/>
      <c r="M537" s="18"/>
      <c r="N537" s="18"/>
      <c r="O537" s="18"/>
      <c r="P537" s="18"/>
      <c r="Q537" s="18"/>
      <c r="R537" s="18"/>
      <c r="S537" s="18"/>
      <c r="T537" s="18"/>
      <c r="U537" s="18"/>
      <c r="V537" s="18"/>
      <c r="W537" s="18"/>
      <c r="X537" s="2" t="str">
        <f>AllCurCo(Details!AQ537:AZ537)</f>
        <v/>
      </c>
      <c r="Y537" s="4">
        <f>SUM(SumTCL(D537:W537,$D$7:$W$7),Details!BB537)</f>
        <v>0</v>
      </c>
      <c r="Z537" s="4">
        <f>SUM(CurrGP(D537:W537,$D$7:$W$7),Details!BC537)</f>
        <v>0</v>
      </c>
      <c r="AA537" s="5">
        <f t="shared" si="40"/>
        <v>0</v>
      </c>
      <c r="AB537" s="4" t="str">
        <f>SRTSECOND(D537:W537,Details!AQ536:AZ536)</f>
        <v/>
      </c>
      <c r="AC537" s="4" t="e">
        <f>#REF!</f>
        <v>#REF!</v>
      </c>
      <c r="AD537" s="4" t="e">
        <f>#REF!</f>
        <v>#REF!</v>
      </c>
      <c r="AE537" s="5" t="e">
        <f t="shared" si="41"/>
        <v>#VALUE!</v>
      </c>
      <c r="AF537" s="4" t="e">
        <f t="shared" si="42"/>
        <v>#REF!</v>
      </c>
      <c r="AG537" s="4" t="e">
        <f t="shared" si="43"/>
        <v>#REF!</v>
      </c>
      <c r="AH537" s="5" t="e">
        <f t="shared" si="44"/>
        <v>#VALUE!</v>
      </c>
      <c r="AI537" s="6" t="e">
        <f>RemarksSecond(D537:W537,Details!AQ536:AZ536,#REF!,AH537,$D$5:$W$5)</f>
        <v>#VALUE!</v>
      </c>
    </row>
    <row r="538" spans="1:35" ht="15" customHeight="1" x14ac:dyDescent="0.35">
      <c r="A538" s="1">
        <v>531</v>
      </c>
      <c r="B538" s="3" t="str">
        <f>PROPER(Details!B538)</f>
        <v/>
      </c>
      <c r="C538" s="3" t="str">
        <f>T(Details!C538)</f>
        <v/>
      </c>
      <c r="D538" s="18"/>
      <c r="E538" s="18"/>
      <c r="F538" s="18"/>
      <c r="G538" s="18"/>
      <c r="H538" s="18"/>
      <c r="I538" s="18"/>
      <c r="J538" s="18"/>
      <c r="K538" s="18"/>
      <c r="L538" s="18"/>
      <c r="M538" s="18"/>
      <c r="N538" s="18"/>
      <c r="O538" s="18"/>
      <c r="P538" s="18"/>
      <c r="Q538" s="18"/>
      <c r="R538" s="18"/>
      <c r="S538" s="18"/>
      <c r="T538" s="18"/>
      <c r="U538" s="18"/>
      <c r="V538" s="18"/>
      <c r="W538" s="18"/>
      <c r="X538" s="2" t="str">
        <f>AllCurCo(Details!AQ538:AZ538)</f>
        <v/>
      </c>
      <c r="Y538" s="4">
        <f>SUM(SumTCL(D538:W538,$D$7:$W$7),Details!BB538)</f>
        <v>0</v>
      </c>
      <c r="Z538" s="4">
        <f>SUM(CurrGP(D538:W538,$D$7:$W$7),Details!BC538)</f>
        <v>0</v>
      </c>
      <c r="AA538" s="5">
        <f t="shared" si="40"/>
        <v>0</v>
      </c>
      <c r="AB538" s="4" t="str">
        <f>SRTSECOND(D538:W538,Details!AQ537:AZ537)</f>
        <v/>
      </c>
      <c r="AC538" s="4" t="e">
        <f>#REF!</f>
        <v>#REF!</v>
      </c>
      <c r="AD538" s="4" t="e">
        <f>#REF!</f>
        <v>#REF!</v>
      </c>
      <c r="AE538" s="5" t="e">
        <f t="shared" si="41"/>
        <v>#VALUE!</v>
      </c>
      <c r="AF538" s="4" t="e">
        <f t="shared" si="42"/>
        <v>#REF!</v>
      </c>
      <c r="AG538" s="4" t="e">
        <f t="shared" si="43"/>
        <v>#REF!</v>
      </c>
      <c r="AH538" s="5" t="e">
        <f t="shared" si="44"/>
        <v>#VALUE!</v>
      </c>
      <c r="AI538" s="6" t="e">
        <f>RemarksSecond(D538:W538,Details!AQ537:AZ537,#REF!,AH538,$D$5:$W$5)</f>
        <v>#VALUE!</v>
      </c>
    </row>
    <row r="539" spans="1:35" ht="15" customHeight="1" x14ac:dyDescent="0.35">
      <c r="A539" s="1">
        <v>532</v>
      </c>
      <c r="B539" s="3" t="str">
        <f>PROPER(Details!B539)</f>
        <v/>
      </c>
      <c r="C539" s="3" t="str">
        <f>T(Details!C539)</f>
        <v/>
      </c>
      <c r="D539" s="18"/>
      <c r="E539" s="18"/>
      <c r="F539" s="18"/>
      <c r="G539" s="18"/>
      <c r="H539" s="18"/>
      <c r="I539" s="18"/>
      <c r="J539" s="18"/>
      <c r="K539" s="18"/>
      <c r="L539" s="18"/>
      <c r="M539" s="18"/>
      <c r="N539" s="18"/>
      <c r="O539" s="18"/>
      <c r="P539" s="18"/>
      <c r="Q539" s="18"/>
      <c r="R539" s="18"/>
      <c r="S539" s="18"/>
      <c r="T539" s="18"/>
      <c r="U539" s="18"/>
      <c r="V539" s="18"/>
      <c r="W539" s="18"/>
      <c r="X539" s="2" t="str">
        <f>AllCurCo(Details!AQ539:AZ539)</f>
        <v/>
      </c>
      <c r="Y539" s="4">
        <f>SUM(SumTCL(D539:W539,$D$7:$W$7),Details!BB539)</f>
        <v>0</v>
      </c>
      <c r="Z539" s="4">
        <f>SUM(CurrGP(D539:W539,$D$7:$W$7),Details!BC539)</f>
        <v>0</v>
      </c>
      <c r="AA539" s="5">
        <f t="shared" si="40"/>
        <v>0</v>
      </c>
      <c r="AB539" s="4" t="str">
        <f>SRTSECOND(D539:W539,Details!AQ538:AZ538)</f>
        <v/>
      </c>
      <c r="AC539" s="4" t="e">
        <f>#REF!</f>
        <v>#REF!</v>
      </c>
      <c r="AD539" s="4" t="e">
        <f>#REF!</f>
        <v>#REF!</v>
      </c>
      <c r="AE539" s="5" t="e">
        <f t="shared" si="41"/>
        <v>#VALUE!</v>
      </c>
      <c r="AF539" s="4" t="e">
        <f t="shared" si="42"/>
        <v>#REF!</v>
      </c>
      <c r="AG539" s="4" t="e">
        <f t="shared" si="43"/>
        <v>#REF!</v>
      </c>
      <c r="AH539" s="5" t="e">
        <f t="shared" si="44"/>
        <v>#VALUE!</v>
      </c>
      <c r="AI539" s="6" t="e">
        <f>RemarksSecond(D539:W539,Details!AQ538:AZ538,#REF!,AH539,$D$5:$W$5)</f>
        <v>#VALUE!</v>
      </c>
    </row>
    <row r="540" spans="1:35" ht="15" customHeight="1" x14ac:dyDescent="0.35">
      <c r="A540" s="1">
        <v>533</v>
      </c>
      <c r="B540" s="3" t="str">
        <f>PROPER(Details!B540)</f>
        <v/>
      </c>
      <c r="C540" s="3" t="str">
        <f>T(Details!C540)</f>
        <v/>
      </c>
      <c r="D540" s="18"/>
      <c r="E540" s="18"/>
      <c r="F540" s="18"/>
      <c r="G540" s="18"/>
      <c r="H540" s="18"/>
      <c r="I540" s="18"/>
      <c r="J540" s="18"/>
      <c r="K540" s="18"/>
      <c r="L540" s="18"/>
      <c r="M540" s="18"/>
      <c r="N540" s="18"/>
      <c r="O540" s="18"/>
      <c r="P540" s="18"/>
      <c r="Q540" s="18"/>
      <c r="R540" s="18"/>
      <c r="S540" s="18"/>
      <c r="T540" s="18"/>
      <c r="U540" s="18"/>
      <c r="V540" s="18"/>
      <c r="W540" s="18"/>
      <c r="X540" s="2" t="str">
        <f>AllCurCo(Details!AQ540:AZ540)</f>
        <v/>
      </c>
      <c r="Y540" s="4">
        <f>SUM(SumTCL(D540:W540,$D$7:$W$7),Details!BB540)</f>
        <v>0</v>
      </c>
      <c r="Z540" s="4">
        <f>SUM(CurrGP(D540:W540,$D$7:$W$7),Details!BC540)</f>
        <v>0</v>
      </c>
      <c r="AA540" s="5">
        <f t="shared" si="40"/>
        <v>0</v>
      </c>
      <c r="AB540" s="4" t="str">
        <f>SRTSECOND(D540:W540,Details!AQ539:AZ539)</f>
        <v/>
      </c>
      <c r="AC540" s="4" t="e">
        <f>#REF!</f>
        <v>#REF!</v>
      </c>
      <c r="AD540" s="4" t="e">
        <f>#REF!</f>
        <v>#REF!</v>
      </c>
      <c r="AE540" s="5" t="e">
        <f t="shared" si="41"/>
        <v>#VALUE!</v>
      </c>
      <c r="AF540" s="4" t="e">
        <f t="shared" si="42"/>
        <v>#REF!</v>
      </c>
      <c r="AG540" s="4" t="e">
        <f t="shared" si="43"/>
        <v>#REF!</v>
      </c>
      <c r="AH540" s="5" t="e">
        <f t="shared" si="44"/>
        <v>#VALUE!</v>
      </c>
      <c r="AI540" s="6" t="e">
        <f>RemarksSecond(D540:W540,Details!AQ539:AZ539,#REF!,AH540,$D$5:$W$5)</f>
        <v>#VALUE!</v>
      </c>
    </row>
    <row r="541" spans="1:35" ht="15" customHeight="1" x14ac:dyDescent="0.35">
      <c r="A541" s="1">
        <v>534</v>
      </c>
      <c r="B541" s="3" t="str">
        <f>PROPER(Details!B541)</f>
        <v/>
      </c>
      <c r="C541" s="3" t="str">
        <f>T(Details!C541)</f>
        <v/>
      </c>
      <c r="D541" s="18"/>
      <c r="E541" s="18"/>
      <c r="F541" s="18"/>
      <c r="G541" s="18"/>
      <c r="H541" s="18"/>
      <c r="I541" s="18"/>
      <c r="J541" s="18"/>
      <c r="K541" s="18"/>
      <c r="L541" s="18"/>
      <c r="M541" s="18"/>
      <c r="N541" s="18"/>
      <c r="O541" s="18"/>
      <c r="P541" s="18"/>
      <c r="Q541" s="18"/>
      <c r="R541" s="18"/>
      <c r="S541" s="18"/>
      <c r="T541" s="18"/>
      <c r="U541" s="18"/>
      <c r="V541" s="18"/>
      <c r="W541" s="18"/>
      <c r="X541" s="2" t="str">
        <f>AllCurCo(Details!AQ541:AZ541)</f>
        <v/>
      </c>
      <c r="Y541" s="4">
        <f>SUM(SumTCL(D541:W541,$D$7:$W$7),Details!BB541)</f>
        <v>0</v>
      </c>
      <c r="Z541" s="4">
        <f>SUM(CurrGP(D541:W541,$D$7:$W$7),Details!BC541)</f>
        <v>0</v>
      </c>
      <c r="AA541" s="5">
        <f t="shared" si="40"/>
        <v>0</v>
      </c>
      <c r="AB541" s="4" t="str">
        <f>SRTSECOND(D541:W541,Details!AQ540:AZ540)</f>
        <v/>
      </c>
      <c r="AC541" s="4" t="e">
        <f>#REF!</f>
        <v>#REF!</v>
      </c>
      <c r="AD541" s="4" t="e">
        <f>#REF!</f>
        <v>#REF!</v>
      </c>
      <c r="AE541" s="5" t="e">
        <f t="shared" si="41"/>
        <v>#VALUE!</v>
      </c>
      <c r="AF541" s="4" t="e">
        <f t="shared" si="42"/>
        <v>#REF!</v>
      </c>
      <c r="AG541" s="4" t="e">
        <f t="shared" si="43"/>
        <v>#REF!</v>
      </c>
      <c r="AH541" s="5" t="e">
        <f t="shared" si="44"/>
        <v>#VALUE!</v>
      </c>
      <c r="AI541" s="6" t="e">
        <f>RemarksSecond(D541:W541,Details!AQ540:AZ540,#REF!,AH541,$D$5:$W$5)</f>
        <v>#VALUE!</v>
      </c>
    </row>
    <row r="542" spans="1:35" ht="15" customHeight="1" x14ac:dyDescent="0.35">
      <c r="A542" s="1">
        <v>535</v>
      </c>
      <c r="B542" s="3" t="str">
        <f>PROPER(Details!B542)</f>
        <v/>
      </c>
      <c r="C542" s="3" t="str">
        <f>T(Details!C542)</f>
        <v/>
      </c>
      <c r="D542" s="18"/>
      <c r="E542" s="18"/>
      <c r="F542" s="18"/>
      <c r="G542" s="18"/>
      <c r="H542" s="18"/>
      <c r="I542" s="18"/>
      <c r="J542" s="18"/>
      <c r="K542" s="18"/>
      <c r="L542" s="18"/>
      <c r="M542" s="18"/>
      <c r="N542" s="18"/>
      <c r="O542" s="18"/>
      <c r="P542" s="18"/>
      <c r="Q542" s="18"/>
      <c r="R542" s="18"/>
      <c r="S542" s="18"/>
      <c r="T542" s="18"/>
      <c r="U542" s="18"/>
      <c r="V542" s="18"/>
      <c r="W542" s="18"/>
      <c r="X542" s="2" t="str">
        <f>AllCurCo(Details!AQ542:AZ542)</f>
        <v/>
      </c>
      <c r="Y542" s="4">
        <f>SUM(SumTCL(D542:W542,$D$7:$W$7),Details!BB542)</f>
        <v>0</v>
      </c>
      <c r="Z542" s="4">
        <f>SUM(CurrGP(D542:W542,$D$7:$W$7),Details!BC542)</f>
        <v>0</v>
      </c>
      <c r="AA542" s="5">
        <f t="shared" si="40"/>
        <v>0</v>
      </c>
      <c r="AB542" s="4" t="str">
        <f>SRTSECOND(D542:W542,Details!AQ541:AZ541)</f>
        <v/>
      </c>
      <c r="AC542" s="4" t="e">
        <f>#REF!</f>
        <v>#REF!</v>
      </c>
      <c r="AD542" s="4" t="e">
        <f>#REF!</f>
        <v>#REF!</v>
      </c>
      <c r="AE542" s="5" t="e">
        <f t="shared" si="41"/>
        <v>#VALUE!</v>
      </c>
      <c r="AF542" s="4" t="e">
        <f t="shared" si="42"/>
        <v>#REF!</v>
      </c>
      <c r="AG542" s="4" t="e">
        <f t="shared" si="43"/>
        <v>#REF!</v>
      </c>
      <c r="AH542" s="5" t="e">
        <f t="shared" si="44"/>
        <v>#VALUE!</v>
      </c>
      <c r="AI542" s="6" t="e">
        <f>RemarksSecond(D542:W542,Details!AQ541:AZ541,#REF!,AH542,$D$5:$W$5)</f>
        <v>#VALUE!</v>
      </c>
    </row>
    <row r="543" spans="1:35" ht="15" customHeight="1" x14ac:dyDescent="0.35">
      <c r="A543" s="1">
        <v>536</v>
      </c>
      <c r="B543" s="3" t="str">
        <f>PROPER(Details!B543)</f>
        <v/>
      </c>
      <c r="C543" s="3" t="str">
        <f>T(Details!C543)</f>
        <v/>
      </c>
      <c r="D543" s="18"/>
      <c r="E543" s="18"/>
      <c r="F543" s="18"/>
      <c r="G543" s="18"/>
      <c r="H543" s="18"/>
      <c r="I543" s="18"/>
      <c r="J543" s="18"/>
      <c r="K543" s="18"/>
      <c r="L543" s="18"/>
      <c r="M543" s="18"/>
      <c r="N543" s="18"/>
      <c r="O543" s="18"/>
      <c r="P543" s="18"/>
      <c r="Q543" s="18"/>
      <c r="R543" s="18"/>
      <c r="S543" s="18"/>
      <c r="T543" s="18"/>
      <c r="U543" s="18"/>
      <c r="V543" s="18"/>
      <c r="W543" s="18"/>
      <c r="X543" s="2" t="str">
        <f>AllCurCo(Details!AQ543:AZ543)</f>
        <v/>
      </c>
      <c r="Y543" s="4">
        <f>SUM(SumTCL(D543:W543,$D$7:$W$7),Details!BB543)</f>
        <v>0</v>
      </c>
      <c r="Z543" s="4">
        <f>SUM(CurrGP(D543:W543,$D$7:$W$7),Details!BC543)</f>
        <v>0</v>
      </c>
      <c r="AA543" s="5">
        <f t="shared" si="40"/>
        <v>0</v>
      </c>
      <c r="AB543" s="4" t="str">
        <f>SRTSECOND(D543:W543,Details!AQ542:AZ542)</f>
        <v/>
      </c>
      <c r="AC543" s="4" t="e">
        <f>#REF!</f>
        <v>#REF!</v>
      </c>
      <c r="AD543" s="4" t="e">
        <f>#REF!</f>
        <v>#REF!</v>
      </c>
      <c r="AE543" s="5" t="e">
        <f t="shared" si="41"/>
        <v>#VALUE!</v>
      </c>
      <c r="AF543" s="4" t="e">
        <f t="shared" si="42"/>
        <v>#REF!</v>
      </c>
      <c r="AG543" s="4" t="e">
        <f t="shared" si="43"/>
        <v>#REF!</v>
      </c>
      <c r="AH543" s="5" t="e">
        <f t="shared" si="44"/>
        <v>#VALUE!</v>
      </c>
      <c r="AI543" s="6" t="e">
        <f>RemarksSecond(D543:W543,Details!AQ542:AZ542,#REF!,AH543,$D$5:$W$5)</f>
        <v>#VALUE!</v>
      </c>
    </row>
    <row r="544" spans="1:35" ht="15" customHeight="1" x14ac:dyDescent="0.35">
      <c r="A544" s="1">
        <v>537</v>
      </c>
      <c r="B544" s="3" t="str">
        <f>PROPER(Details!B544)</f>
        <v/>
      </c>
      <c r="C544" s="3" t="str">
        <f>T(Details!C544)</f>
        <v/>
      </c>
      <c r="D544" s="18"/>
      <c r="E544" s="18"/>
      <c r="F544" s="18"/>
      <c r="G544" s="18"/>
      <c r="H544" s="18"/>
      <c r="I544" s="18"/>
      <c r="J544" s="18"/>
      <c r="K544" s="18"/>
      <c r="L544" s="18"/>
      <c r="M544" s="18"/>
      <c r="N544" s="18"/>
      <c r="O544" s="18"/>
      <c r="P544" s="18"/>
      <c r="Q544" s="18"/>
      <c r="R544" s="18"/>
      <c r="S544" s="18"/>
      <c r="T544" s="18"/>
      <c r="U544" s="18"/>
      <c r="V544" s="18"/>
      <c r="W544" s="18"/>
      <c r="X544" s="2" t="str">
        <f>AllCurCo(Details!AQ544:AZ544)</f>
        <v/>
      </c>
      <c r="Y544" s="4">
        <f>SUM(SumTCL(D544:W544,$D$7:$W$7),Details!BB544)</f>
        <v>0</v>
      </c>
      <c r="Z544" s="4">
        <f>SUM(CurrGP(D544:W544,$D$7:$W$7),Details!BC544)</f>
        <v>0</v>
      </c>
      <c r="AA544" s="5">
        <f t="shared" si="40"/>
        <v>0</v>
      </c>
      <c r="AB544" s="4" t="str">
        <f>SRTSECOND(D544:W544,Details!AQ543:AZ543)</f>
        <v/>
      </c>
      <c r="AC544" s="4" t="e">
        <f>#REF!</f>
        <v>#REF!</v>
      </c>
      <c r="AD544" s="4" t="e">
        <f>#REF!</f>
        <v>#REF!</v>
      </c>
      <c r="AE544" s="5" t="e">
        <f t="shared" si="41"/>
        <v>#VALUE!</v>
      </c>
      <c r="AF544" s="4" t="e">
        <f t="shared" si="42"/>
        <v>#REF!</v>
      </c>
      <c r="AG544" s="4" t="e">
        <f t="shared" si="43"/>
        <v>#REF!</v>
      </c>
      <c r="AH544" s="5" t="e">
        <f t="shared" si="44"/>
        <v>#VALUE!</v>
      </c>
      <c r="AI544" s="6" t="e">
        <f>RemarksSecond(D544:W544,Details!AQ543:AZ543,#REF!,AH544,$D$5:$W$5)</f>
        <v>#VALUE!</v>
      </c>
    </row>
    <row r="545" spans="1:35" ht="15" customHeight="1" x14ac:dyDescent="0.35">
      <c r="A545" s="1">
        <v>538</v>
      </c>
      <c r="B545" s="3" t="str">
        <f>PROPER(Details!B545)</f>
        <v/>
      </c>
      <c r="C545" s="3" t="str">
        <f>T(Details!C545)</f>
        <v/>
      </c>
      <c r="D545" s="18"/>
      <c r="E545" s="18"/>
      <c r="F545" s="18"/>
      <c r="G545" s="18"/>
      <c r="H545" s="18"/>
      <c r="I545" s="18"/>
      <c r="J545" s="18"/>
      <c r="K545" s="18"/>
      <c r="L545" s="18"/>
      <c r="M545" s="18"/>
      <c r="N545" s="18"/>
      <c r="O545" s="18"/>
      <c r="P545" s="18"/>
      <c r="Q545" s="18"/>
      <c r="R545" s="18"/>
      <c r="S545" s="18"/>
      <c r="T545" s="18"/>
      <c r="U545" s="18"/>
      <c r="V545" s="18"/>
      <c r="W545" s="18"/>
      <c r="X545" s="2" t="str">
        <f>AllCurCo(Details!AQ545:AZ545)</f>
        <v/>
      </c>
      <c r="Y545" s="4">
        <f>SUM(SumTCL(D545:W545,$D$7:$W$7),Details!BB545)</f>
        <v>0</v>
      </c>
      <c r="Z545" s="4">
        <f>SUM(CurrGP(D545:W545,$D$7:$W$7),Details!BC545)</f>
        <v>0</v>
      </c>
      <c r="AA545" s="5">
        <f t="shared" si="40"/>
        <v>0</v>
      </c>
      <c r="AB545" s="4" t="str">
        <f>SRTSECOND(D545:W545,Details!AQ544:AZ544)</f>
        <v/>
      </c>
      <c r="AC545" s="4" t="e">
        <f>#REF!</f>
        <v>#REF!</v>
      </c>
      <c r="AD545" s="4" t="e">
        <f>#REF!</f>
        <v>#REF!</v>
      </c>
      <c r="AE545" s="5" t="e">
        <f t="shared" si="41"/>
        <v>#VALUE!</v>
      </c>
      <c r="AF545" s="4" t="e">
        <f t="shared" si="42"/>
        <v>#REF!</v>
      </c>
      <c r="AG545" s="4" t="e">
        <f t="shared" si="43"/>
        <v>#REF!</v>
      </c>
      <c r="AH545" s="5" t="e">
        <f t="shared" si="44"/>
        <v>#VALUE!</v>
      </c>
      <c r="AI545" s="6" t="e">
        <f>RemarksSecond(D545:W545,Details!AQ544:AZ544,#REF!,AH545,$D$5:$W$5)</f>
        <v>#VALUE!</v>
      </c>
    </row>
    <row r="546" spans="1:35" ht="15" customHeight="1" x14ac:dyDescent="0.35">
      <c r="A546" s="1">
        <v>539</v>
      </c>
      <c r="B546" s="3" t="str">
        <f>PROPER(Details!B546)</f>
        <v/>
      </c>
      <c r="C546" s="3" t="str">
        <f>T(Details!C546)</f>
        <v/>
      </c>
      <c r="D546" s="18"/>
      <c r="E546" s="18"/>
      <c r="F546" s="18"/>
      <c r="G546" s="18"/>
      <c r="H546" s="18"/>
      <c r="I546" s="18"/>
      <c r="J546" s="18"/>
      <c r="K546" s="18"/>
      <c r="L546" s="18"/>
      <c r="M546" s="18"/>
      <c r="N546" s="18"/>
      <c r="O546" s="18"/>
      <c r="P546" s="18"/>
      <c r="Q546" s="18"/>
      <c r="R546" s="18"/>
      <c r="S546" s="18"/>
      <c r="T546" s="18"/>
      <c r="U546" s="18"/>
      <c r="V546" s="18"/>
      <c r="W546" s="18"/>
      <c r="X546" s="2" t="str">
        <f>AllCurCo(Details!AQ546:AZ546)</f>
        <v/>
      </c>
      <c r="Y546" s="4">
        <f>SUM(SumTCL(D546:W546,$D$7:$W$7),Details!BB546)</f>
        <v>0</v>
      </c>
      <c r="Z546" s="4">
        <f>SUM(CurrGP(D546:W546,$D$7:$W$7),Details!BC546)</f>
        <v>0</v>
      </c>
      <c r="AA546" s="5">
        <f t="shared" si="40"/>
        <v>0</v>
      </c>
      <c r="AB546" s="4" t="str">
        <f>SRTSECOND(D546:W546,Details!AQ545:AZ545)</f>
        <v/>
      </c>
      <c r="AC546" s="4" t="e">
        <f>#REF!</f>
        <v>#REF!</v>
      </c>
      <c r="AD546" s="4" t="e">
        <f>#REF!</f>
        <v>#REF!</v>
      </c>
      <c r="AE546" s="5" t="e">
        <f t="shared" si="41"/>
        <v>#VALUE!</v>
      </c>
      <c r="AF546" s="4" t="e">
        <f t="shared" si="42"/>
        <v>#REF!</v>
      </c>
      <c r="AG546" s="4" t="e">
        <f t="shared" si="43"/>
        <v>#REF!</v>
      </c>
      <c r="AH546" s="5" t="e">
        <f t="shared" si="44"/>
        <v>#VALUE!</v>
      </c>
      <c r="AI546" s="6" t="e">
        <f>RemarksSecond(D546:W546,Details!AQ545:AZ545,#REF!,AH546,$D$5:$W$5)</f>
        <v>#VALUE!</v>
      </c>
    </row>
    <row r="547" spans="1:35" ht="15" customHeight="1" x14ac:dyDescent="0.35">
      <c r="A547" s="1">
        <v>540</v>
      </c>
      <c r="B547" s="3" t="str">
        <f>PROPER(Details!B547)</f>
        <v/>
      </c>
      <c r="C547" s="3" t="str">
        <f>T(Details!C547)</f>
        <v/>
      </c>
      <c r="D547" s="18"/>
      <c r="E547" s="18"/>
      <c r="F547" s="18"/>
      <c r="G547" s="18"/>
      <c r="H547" s="18"/>
      <c r="I547" s="18"/>
      <c r="J547" s="18"/>
      <c r="K547" s="18"/>
      <c r="L547" s="18"/>
      <c r="M547" s="18"/>
      <c r="N547" s="18"/>
      <c r="O547" s="18"/>
      <c r="P547" s="18"/>
      <c r="Q547" s="18"/>
      <c r="R547" s="18"/>
      <c r="S547" s="18"/>
      <c r="T547" s="18"/>
      <c r="U547" s="18"/>
      <c r="V547" s="18"/>
      <c r="W547" s="18"/>
      <c r="X547" s="2" t="str">
        <f>AllCurCo(Details!AQ547:AZ547)</f>
        <v/>
      </c>
      <c r="Y547" s="4">
        <f>SUM(SumTCL(D547:W547,$D$7:$W$7),Details!BB547)</f>
        <v>0</v>
      </c>
      <c r="Z547" s="4">
        <f>SUM(CurrGP(D547:W547,$D$7:$W$7),Details!BC547)</f>
        <v>0</v>
      </c>
      <c r="AA547" s="5">
        <f t="shared" si="40"/>
        <v>0</v>
      </c>
      <c r="AB547" s="4" t="str">
        <f>SRTSECOND(D547:W547,Details!AQ546:AZ546)</f>
        <v/>
      </c>
      <c r="AC547" s="4" t="e">
        <f>#REF!</f>
        <v>#REF!</v>
      </c>
      <c r="AD547" s="4" t="e">
        <f>#REF!</f>
        <v>#REF!</v>
      </c>
      <c r="AE547" s="5" t="e">
        <f t="shared" si="41"/>
        <v>#VALUE!</v>
      </c>
      <c r="AF547" s="4" t="e">
        <f t="shared" si="42"/>
        <v>#REF!</v>
      </c>
      <c r="AG547" s="4" t="e">
        <f t="shared" si="43"/>
        <v>#REF!</v>
      </c>
      <c r="AH547" s="5" t="e">
        <f t="shared" si="44"/>
        <v>#VALUE!</v>
      </c>
      <c r="AI547" s="6" t="e">
        <f>RemarksSecond(D547:W547,Details!AQ546:AZ546,#REF!,AH547,$D$5:$W$5)</f>
        <v>#VALUE!</v>
      </c>
    </row>
    <row r="548" spans="1:35" ht="15" customHeight="1" x14ac:dyDescent="0.35">
      <c r="A548" s="1">
        <v>541</v>
      </c>
      <c r="B548" s="3" t="str">
        <f>PROPER(Details!B548)</f>
        <v/>
      </c>
      <c r="C548" s="3" t="str">
        <f>T(Details!C548)</f>
        <v/>
      </c>
      <c r="D548" s="18"/>
      <c r="E548" s="18"/>
      <c r="F548" s="18"/>
      <c r="G548" s="18"/>
      <c r="H548" s="18"/>
      <c r="I548" s="18"/>
      <c r="J548" s="18"/>
      <c r="K548" s="18"/>
      <c r="L548" s="18"/>
      <c r="M548" s="18"/>
      <c r="N548" s="18"/>
      <c r="O548" s="18"/>
      <c r="P548" s="18"/>
      <c r="Q548" s="18"/>
      <c r="R548" s="18"/>
      <c r="S548" s="18"/>
      <c r="T548" s="18"/>
      <c r="U548" s="18"/>
      <c r="V548" s="18"/>
      <c r="W548" s="18"/>
      <c r="X548" s="2" t="str">
        <f>AllCurCo(Details!AQ548:AZ548)</f>
        <v/>
      </c>
      <c r="Y548" s="4">
        <f>SUM(SumTCL(D548:W548,$D$7:$W$7),Details!BB548)</f>
        <v>0</v>
      </c>
      <c r="Z548" s="4">
        <f>SUM(CurrGP(D548:W548,$D$7:$W$7),Details!BC548)</f>
        <v>0</v>
      </c>
      <c r="AA548" s="5">
        <f t="shared" si="40"/>
        <v>0</v>
      </c>
      <c r="AB548" s="4" t="str">
        <f>SRTSECOND(D548:W548,Details!AQ547:AZ547)</f>
        <v/>
      </c>
      <c r="AC548" s="4" t="e">
        <f>#REF!</f>
        <v>#REF!</v>
      </c>
      <c r="AD548" s="4" t="e">
        <f>#REF!</f>
        <v>#REF!</v>
      </c>
      <c r="AE548" s="5" t="e">
        <f t="shared" si="41"/>
        <v>#VALUE!</v>
      </c>
      <c r="AF548" s="4" t="e">
        <f t="shared" si="42"/>
        <v>#REF!</v>
      </c>
      <c r="AG548" s="4" t="e">
        <f t="shared" si="43"/>
        <v>#REF!</v>
      </c>
      <c r="AH548" s="5" t="e">
        <f t="shared" si="44"/>
        <v>#VALUE!</v>
      </c>
      <c r="AI548" s="6" t="e">
        <f>RemarksSecond(D548:W548,Details!AQ547:AZ547,#REF!,AH548,$D$5:$W$5)</f>
        <v>#VALUE!</v>
      </c>
    </row>
    <row r="549" spans="1:35" ht="15" customHeight="1" x14ac:dyDescent="0.35">
      <c r="A549" s="1">
        <v>542</v>
      </c>
      <c r="B549" s="3" t="str">
        <f>PROPER(Details!B549)</f>
        <v/>
      </c>
      <c r="C549" s="3" t="str">
        <f>T(Details!C549)</f>
        <v/>
      </c>
      <c r="D549" s="18"/>
      <c r="E549" s="18"/>
      <c r="F549" s="18"/>
      <c r="G549" s="18"/>
      <c r="H549" s="18"/>
      <c r="I549" s="18"/>
      <c r="J549" s="18"/>
      <c r="K549" s="18"/>
      <c r="L549" s="18"/>
      <c r="M549" s="18"/>
      <c r="N549" s="18"/>
      <c r="O549" s="18"/>
      <c r="P549" s="18"/>
      <c r="Q549" s="18"/>
      <c r="R549" s="18"/>
      <c r="S549" s="18"/>
      <c r="T549" s="18"/>
      <c r="U549" s="18"/>
      <c r="V549" s="18"/>
      <c r="W549" s="18"/>
      <c r="X549" s="2" t="str">
        <f>AllCurCo(Details!AQ549:AZ549)</f>
        <v/>
      </c>
      <c r="Y549" s="4">
        <f>SUM(SumTCL(D549:W549,$D$7:$W$7),Details!BB549)</f>
        <v>0</v>
      </c>
      <c r="Z549" s="4">
        <f>SUM(CurrGP(D549:W549,$D$7:$W$7),Details!BC549)</f>
        <v>0</v>
      </c>
      <c r="AA549" s="5">
        <f t="shared" si="40"/>
        <v>0</v>
      </c>
      <c r="AB549" s="4" t="str">
        <f>SRTSECOND(D549:W549,Details!AQ548:AZ548)</f>
        <v/>
      </c>
      <c r="AC549" s="4" t="e">
        <f>#REF!</f>
        <v>#REF!</v>
      </c>
      <c r="AD549" s="4" t="e">
        <f>#REF!</f>
        <v>#REF!</v>
      </c>
      <c r="AE549" s="5" t="e">
        <f t="shared" si="41"/>
        <v>#VALUE!</v>
      </c>
      <c r="AF549" s="4" t="e">
        <f t="shared" si="42"/>
        <v>#REF!</v>
      </c>
      <c r="AG549" s="4" t="e">
        <f t="shared" si="43"/>
        <v>#REF!</v>
      </c>
      <c r="AH549" s="5" t="e">
        <f t="shared" si="44"/>
        <v>#VALUE!</v>
      </c>
      <c r="AI549" s="6" t="e">
        <f>RemarksSecond(D549:W549,Details!AQ548:AZ548,#REF!,AH549,$D$5:$W$5)</f>
        <v>#VALUE!</v>
      </c>
    </row>
    <row r="550" spans="1:35" ht="15" customHeight="1" x14ac:dyDescent="0.35">
      <c r="A550" s="1">
        <v>543</v>
      </c>
      <c r="B550" s="3" t="str">
        <f>PROPER(Details!B550)</f>
        <v/>
      </c>
      <c r="C550" s="3" t="str">
        <f>T(Details!C550)</f>
        <v/>
      </c>
      <c r="D550" s="18"/>
      <c r="E550" s="18"/>
      <c r="F550" s="18"/>
      <c r="G550" s="18"/>
      <c r="H550" s="18"/>
      <c r="I550" s="18"/>
      <c r="J550" s="18"/>
      <c r="K550" s="18"/>
      <c r="L550" s="18"/>
      <c r="M550" s="18"/>
      <c r="N550" s="18"/>
      <c r="O550" s="18"/>
      <c r="P550" s="18"/>
      <c r="Q550" s="18"/>
      <c r="R550" s="18"/>
      <c r="S550" s="18"/>
      <c r="T550" s="18"/>
      <c r="U550" s="18"/>
      <c r="V550" s="18"/>
      <c r="W550" s="18"/>
      <c r="X550" s="2" t="str">
        <f>AllCurCo(Details!AQ550:AZ550)</f>
        <v/>
      </c>
      <c r="Y550" s="4">
        <f>SUM(SumTCL(D550:W550,$D$7:$W$7),Details!BB550)</f>
        <v>0</v>
      </c>
      <c r="Z550" s="4">
        <f>SUM(CurrGP(D550:W550,$D$7:$W$7),Details!BC550)</f>
        <v>0</v>
      </c>
      <c r="AA550" s="5">
        <f t="shared" si="40"/>
        <v>0</v>
      </c>
      <c r="AB550" s="4" t="str">
        <f>SRTSECOND(D550:W550,Details!AQ549:AZ549)</f>
        <v/>
      </c>
      <c r="AC550" s="4" t="e">
        <f>#REF!</f>
        <v>#REF!</v>
      </c>
      <c r="AD550" s="4" t="e">
        <f>#REF!</f>
        <v>#REF!</v>
      </c>
      <c r="AE550" s="5" t="e">
        <f t="shared" si="41"/>
        <v>#VALUE!</v>
      </c>
      <c r="AF550" s="4" t="e">
        <f t="shared" si="42"/>
        <v>#REF!</v>
      </c>
      <c r="AG550" s="4" t="e">
        <f t="shared" si="43"/>
        <v>#REF!</v>
      </c>
      <c r="AH550" s="5" t="e">
        <f t="shared" si="44"/>
        <v>#VALUE!</v>
      </c>
      <c r="AI550" s="6" t="e">
        <f>RemarksSecond(D550:W550,Details!AQ549:AZ549,#REF!,AH550,$D$5:$W$5)</f>
        <v>#VALUE!</v>
      </c>
    </row>
    <row r="551" spans="1:35" ht="15" customHeight="1" x14ac:dyDescent="0.35">
      <c r="A551" s="1">
        <v>544</v>
      </c>
      <c r="B551" s="3" t="str">
        <f>PROPER(Details!B551)</f>
        <v/>
      </c>
      <c r="C551" s="3" t="str">
        <f>T(Details!C551)</f>
        <v/>
      </c>
      <c r="D551" s="18"/>
      <c r="E551" s="18"/>
      <c r="F551" s="18"/>
      <c r="G551" s="18"/>
      <c r="H551" s="18"/>
      <c r="I551" s="18"/>
      <c r="J551" s="18"/>
      <c r="K551" s="18"/>
      <c r="L551" s="18"/>
      <c r="M551" s="18"/>
      <c r="N551" s="18"/>
      <c r="O551" s="18"/>
      <c r="P551" s="18"/>
      <c r="Q551" s="18"/>
      <c r="R551" s="18"/>
      <c r="S551" s="18"/>
      <c r="T551" s="18"/>
      <c r="U551" s="18"/>
      <c r="V551" s="18"/>
      <c r="W551" s="18"/>
      <c r="X551" s="2" t="str">
        <f>AllCurCo(Details!AQ551:AZ551)</f>
        <v/>
      </c>
      <c r="Y551" s="4">
        <f>SUM(SumTCL(D551:W551,$D$7:$W$7),Details!BB551)</f>
        <v>0</v>
      </c>
      <c r="Z551" s="4">
        <f>SUM(CurrGP(D551:W551,$D$7:$W$7),Details!BC551)</f>
        <v>0</v>
      </c>
      <c r="AA551" s="5">
        <f t="shared" si="40"/>
        <v>0</v>
      </c>
      <c r="AB551" s="4" t="str">
        <f>SRTSECOND(D551:W551,Details!AQ550:AZ550)</f>
        <v/>
      </c>
      <c r="AC551" s="4" t="e">
        <f>#REF!</f>
        <v>#REF!</v>
      </c>
      <c r="AD551" s="4" t="e">
        <f>#REF!</f>
        <v>#REF!</v>
      </c>
      <c r="AE551" s="5" t="e">
        <f t="shared" si="41"/>
        <v>#VALUE!</v>
      </c>
      <c r="AF551" s="4" t="e">
        <f t="shared" si="42"/>
        <v>#REF!</v>
      </c>
      <c r="AG551" s="4" t="e">
        <f t="shared" si="43"/>
        <v>#REF!</v>
      </c>
      <c r="AH551" s="5" t="e">
        <f t="shared" si="44"/>
        <v>#VALUE!</v>
      </c>
      <c r="AI551" s="6" t="e">
        <f>RemarksSecond(D551:W551,Details!AQ550:AZ550,#REF!,AH551,$D$5:$W$5)</f>
        <v>#VALUE!</v>
      </c>
    </row>
    <row r="552" spans="1:35" ht="15" customHeight="1" x14ac:dyDescent="0.35">
      <c r="A552" s="1">
        <v>545</v>
      </c>
      <c r="B552" s="3" t="str">
        <f>PROPER(Details!B552)</f>
        <v/>
      </c>
      <c r="C552" s="3" t="str">
        <f>T(Details!C552)</f>
        <v/>
      </c>
      <c r="D552" s="18"/>
      <c r="E552" s="18"/>
      <c r="F552" s="18"/>
      <c r="G552" s="18"/>
      <c r="H552" s="18"/>
      <c r="I552" s="18"/>
      <c r="J552" s="18"/>
      <c r="K552" s="18"/>
      <c r="L552" s="18"/>
      <c r="M552" s="18"/>
      <c r="N552" s="18"/>
      <c r="O552" s="18"/>
      <c r="P552" s="18"/>
      <c r="Q552" s="18"/>
      <c r="R552" s="18"/>
      <c r="S552" s="18"/>
      <c r="T552" s="18"/>
      <c r="U552" s="18"/>
      <c r="V552" s="18"/>
      <c r="W552" s="18"/>
      <c r="X552" s="2" t="str">
        <f>AllCurCo(Details!AQ552:AZ552)</f>
        <v/>
      </c>
      <c r="Y552" s="4">
        <f>SUM(SumTCL(D552:W552,$D$7:$W$7),Details!BB552)</f>
        <v>0</v>
      </c>
      <c r="Z552" s="4">
        <f>SUM(CurrGP(D552:W552,$D$7:$W$7),Details!BC552)</f>
        <v>0</v>
      </c>
      <c r="AA552" s="5">
        <f t="shared" si="40"/>
        <v>0</v>
      </c>
      <c r="AB552" s="4" t="str">
        <f>SRTSECOND(D552:W552,Details!AQ551:AZ551)</f>
        <v/>
      </c>
      <c r="AC552" s="4" t="e">
        <f>#REF!</f>
        <v>#REF!</v>
      </c>
      <c r="AD552" s="4" t="e">
        <f>#REF!</f>
        <v>#REF!</v>
      </c>
      <c r="AE552" s="5" t="e">
        <f t="shared" si="41"/>
        <v>#VALUE!</v>
      </c>
      <c r="AF552" s="4" t="e">
        <f t="shared" si="42"/>
        <v>#REF!</v>
      </c>
      <c r="AG552" s="4" t="e">
        <f t="shared" si="43"/>
        <v>#REF!</v>
      </c>
      <c r="AH552" s="5" t="e">
        <f t="shared" si="44"/>
        <v>#VALUE!</v>
      </c>
      <c r="AI552" s="6" t="e">
        <f>RemarksSecond(D552:W552,Details!AQ551:AZ551,#REF!,AH552,$D$5:$W$5)</f>
        <v>#VALUE!</v>
      </c>
    </row>
    <row r="553" spans="1:35" ht="15" customHeight="1" x14ac:dyDescent="0.35">
      <c r="A553" s="1">
        <v>546</v>
      </c>
      <c r="B553" s="3" t="str">
        <f>PROPER(Details!B553)</f>
        <v/>
      </c>
      <c r="C553" s="3" t="str">
        <f>T(Details!C553)</f>
        <v/>
      </c>
      <c r="D553" s="18"/>
      <c r="E553" s="18"/>
      <c r="F553" s="18"/>
      <c r="G553" s="18"/>
      <c r="H553" s="18"/>
      <c r="I553" s="18"/>
      <c r="J553" s="18"/>
      <c r="K553" s="18"/>
      <c r="L553" s="18"/>
      <c r="M553" s="18"/>
      <c r="N553" s="18"/>
      <c r="O553" s="18"/>
      <c r="P553" s="18"/>
      <c r="Q553" s="18"/>
      <c r="R553" s="18"/>
      <c r="S553" s="18"/>
      <c r="T553" s="18"/>
      <c r="U553" s="18"/>
      <c r="V553" s="18"/>
      <c r="W553" s="18"/>
      <c r="X553" s="2" t="str">
        <f>AllCurCo(Details!AQ553:AZ553)</f>
        <v/>
      </c>
      <c r="Y553" s="4">
        <f>SUM(SumTCL(D553:W553,$D$7:$W$7),Details!BB553)</f>
        <v>0</v>
      </c>
      <c r="Z553" s="4">
        <f>SUM(CurrGP(D553:W553,$D$7:$W$7),Details!BC553)</f>
        <v>0</v>
      </c>
      <c r="AA553" s="5">
        <f t="shared" si="40"/>
        <v>0</v>
      </c>
      <c r="AB553" s="4" t="str">
        <f>SRTSECOND(D553:W553,Details!AQ552:AZ552)</f>
        <v/>
      </c>
      <c r="AC553" s="4" t="e">
        <f>#REF!</f>
        <v>#REF!</v>
      </c>
      <c r="AD553" s="4" t="e">
        <f>#REF!</f>
        <v>#REF!</v>
      </c>
      <c r="AE553" s="5" t="e">
        <f t="shared" si="41"/>
        <v>#VALUE!</v>
      </c>
      <c r="AF553" s="4" t="e">
        <f t="shared" si="42"/>
        <v>#REF!</v>
      </c>
      <c r="AG553" s="4" t="e">
        <f t="shared" si="43"/>
        <v>#REF!</v>
      </c>
      <c r="AH553" s="5" t="e">
        <f t="shared" si="44"/>
        <v>#VALUE!</v>
      </c>
      <c r="AI553" s="6" t="e">
        <f>RemarksSecond(D553:W553,Details!AQ552:AZ552,#REF!,AH553,$D$5:$W$5)</f>
        <v>#VALUE!</v>
      </c>
    </row>
    <row r="554" spans="1:35" ht="15" customHeight="1" x14ac:dyDescent="0.35">
      <c r="A554" s="1">
        <v>547</v>
      </c>
      <c r="B554" s="3" t="str">
        <f>PROPER(Details!B554)</f>
        <v/>
      </c>
      <c r="C554" s="3" t="str">
        <f>T(Details!C554)</f>
        <v/>
      </c>
      <c r="D554" s="18"/>
      <c r="E554" s="18"/>
      <c r="F554" s="18"/>
      <c r="G554" s="18"/>
      <c r="H554" s="18"/>
      <c r="I554" s="18"/>
      <c r="J554" s="18"/>
      <c r="K554" s="18"/>
      <c r="L554" s="18"/>
      <c r="M554" s="18"/>
      <c r="N554" s="18"/>
      <c r="O554" s="18"/>
      <c r="P554" s="18"/>
      <c r="Q554" s="18"/>
      <c r="R554" s="18"/>
      <c r="S554" s="18"/>
      <c r="T554" s="18"/>
      <c r="U554" s="18"/>
      <c r="V554" s="18"/>
      <c r="W554" s="18"/>
      <c r="X554" s="2" t="str">
        <f>AllCurCo(Details!AQ554:AZ554)</f>
        <v/>
      </c>
      <c r="Y554" s="4">
        <f>SUM(SumTCL(D554:W554,$D$7:$W$7),Details!BB554)</f>
        <v>0</v>
      </c>
      <c r="Z554" s="4">
        <f>SUM(CurrGP(D554:W554,$D$7:$W$7),Details!BC554)</f>
        <v>0</v>
      </c>
      <c r="AA554" s="5">
        <f t="shared" si="40"/>
        <v>0</v>
      </c>
      <c r="AB554" s="4" t="str">
        <f>SRTSECOND(D554:W554,Details!AQ553:AZ553)</f>
        <v/>
      </c>
      <c r="AC554" s="4" t="e">
        <f>#REF!</f>
        <v>#REF!</v>
      </c>
      <c r="AD554" s="4" t="e">
        <f>#REF!</f>
        <v>#REF!</v>
      </c>
      <c r="AE554" s="5" t="e">
        <f t="shared" si="41"/>
        <v>#VALUE!</v>
      </c>
      <c r="AF554" s="4" t="e">
        <f t="shared" si="42"/>
        <v>#REF!</v>
      </c>
      <c r="AG554" s="4" t="e">
        <f t="shared" si="43"/>
        <v>#REF!</v>
      </c>
      <c r="AH554" s="5" t="e">
        <f t="shared" si="44"/>
        <v>#VALUE!</v>
      </c>
      <c r="AI554" s="6" t="e">
        <f>RemarksSecond(D554:W554,Details!AQ553:AZ553,#REF!,AH554,$D$5:$W$5)</f>
        <v>#VALUE!</v>
      </c>
    </row>
    <row r="555" spans="1:35" ht="15" customHeight="1" x14ac:dyDescent="0.35">
      <c r="A555" s="1">
        <v>548</v>
      </c>
      <c r="B555" s="3" t="str">
        <f>PROPER(Details!B555)</f>
        <v/>
      </c>
      <c r="C555" s="3" t="str">
        <f>T(Details!C555)</f>
        <v/>
      </c>
      <c r="D555" s="18"/>
      <c r="E555" s="18"/>
      <c r="F555" s="18"/>
      <c r="G555" s="18"/>
      <c r="H555" s="18"/>
      <c r="I555" s="18"/>
      <c r="J555" s="18"/>
      <c r="K555" s="18"/>
      <c r="L555" s="18"/>
      <c r="M555" s="18"/>
      <c r="N555" s="18"/>
      <c r="O555" s="18"/>
      <c r="P555" s="18"/>
      <c r="Q555" s="18"/>
      <c r="R555" s="18"/>
      <c r="S555" s="18"/>
      <c r="T555" s="18"/>
      <c r="U555" s="18"/>
      <c r="V555" s="18"/>
      <c r="W555" s="18"/>
      <c r="X555" s="2" t="str">
        <f>AllCurCo(Details!AQ555:AZ555)</f>
        <v/>
      </c>
      <c r="Y555" s="4">
        <f>SUM(SumTCL(D555:W555,$D$7:$W$7),Details!BB555)</f>
        <v>0</v>
      </c>
      <c r="Z555" s="4">
        <f>SUM(CurrGP(D555:W555,$D$7:$W$7),Details!BC555)</f>
        <v>0</v>
      </c>
      <c r="AA555" s="5">
        <f t="shared" si="40"/>
        <v>0</v>
      </c>
      <c r="AB555" s="4" t="str">
        <f>SRTSECOND(D555:W555,Details!AQ554:AZ554)</f>
        <v/>
      </c>
      <c r="AC555" s="4" t="e">
        <f>#REF!</f>
        <v>#REF!</v>
      </c>
      <c r="AD555" s="4" t="e">
        <f>#REF!</f>
        <v>#REF!</v>
      </c>
      <c r="AE555" s="5" t="e">
        <f t="shared" si="41"/>
        <v>#VALUE!</v>
      </c>
      <c r="AF555" s="4" t="e">
        <f t="shared" si="42"/>
        <v>#REF!</v>
      </c>
      <c r="AG555" s="4" t="e">
        <f t="shared" si="43"/>
        <v>#REF!</v>
      </c>
      <c r="AH555" s="5" t="e">
        <f t="shared" si="44"/>
        <v>#VALUE!</v>
      </c>
      <c r="AI555" s="6" t="e">
        <f>RemarksSecond(D555:W555,Details!AQ554:AZ554,#REF!,AH555,$D$5:$W$5)</f>
        <v>#VALUE!</v>
      </c>
    </row>
    <row r="556" spans="1:35" ht="15" customHeight="1" x14ac:dyDescent="0.35">
      <c r="A556" s="1">
        <v>549</v>
      </c>
      <c r="B556" s="3" t="str">
        <f>PROPER(Details!B556)</f>
        <v/>
      </c>
      <c r="C556" s="3" t="str">
        <f>T(Details!C556)</f>
        <v/>
      </c>
      <c r="D556" s="18"/>
      <c r="E556" s="18"/>
      <c r="F556" s="18"/>
      <c r="G556" s="18"/>
      <c r="H556" s="18"/>
      <c r="I556" s="18"/>
      <c r="J556" s="18"/>
      <c r="K556" s="18"/>
      <c r="L556" s="18"/>
      <c r="M556" s="18"/>
      <c r="N556" s="18"/>
      <c r="O556" s="18"/>
      <c r="P556" s="18"/>
      <c r="Q556" s="18"/>
      <c r="R556" s="18"/>
      <c r="S556" s="18"/>
      <c r="T556" s="18"/>
      <c r="U556" s="18"/>
      <c r="V556" s="18"/>
      <c r="W556" s="18"/>
      <c r="X556" s="2" t="str">
        <f>AllCurCo(Details!AQ556:AZ556)</f>
        <v/>
      </c>
      <c r="Y556" s="4">
        <f>SUM(SumTCL(D556:W556,$D$7:$W$7),Details!BB556)</f>
        <v>0</v>
      </c>
      <c r="Z556" s="4">
        <f>SUM(CurrGP(D556:W556,$D$7:$W$7),Details!BC556)</f>
        <v>0</v>
      </c>
      <c r="AA556" s="5">
        <f t="shared" si="40"/>
        <v>0</v>
      </c>
      <c r="AB556" s="4" t="str">
        <f>SRTSECOND(D556:W556,Details!AQ555:AZ555)</f>
        <v/>
      </c>
      <c r="AC556" s="4" t="e">
        <f>#REF!</f>
        <v>#REF!</v>
      </c>
      <c r="AD556" s="4" t="e">
        <f>#REF!</f>
        <v>#REF!</v>
      </c>
      <c r="AE556" s="5" t="e">
        <f t="shared" si="41"/>
        <v>#VALUE!</v>
      </c>
      <c r="AF556" s="4" t="e">
        <f t="shared" si="42"/>
        <v>#REF!</v>
      </c>
      <c r="AG556" s="4" t="e">
        <f t="shared" si="43"/>
        <v>#REF!</v>
      </c>
      <c r="AH556" s="5" t="e">
        <f t="shared" si="44"/>
        <v>#VALUE!</v>
      </c>
      <c r="AI556" s="6" t="e">
        <f>RemarksSecond(D556:W556,Details!AQ555:AZ555,#REF!,AH556,$D$5:$W$5)</f>
        <v>#VALUE!</v>
      </c>
    </row>
    <row r="557" spans="1:35" ht="15" customHeight="1" x14ac:dyDescent="0.35">
      <c r="A557" s="1">
        <v>550</v>
      </c>
      <c r="B557" s="3" t="str">
        <f>PROPER(Details!B557)</f>
        <v/>
      </c>
      <c r="C557" s="3" t="str">
        <f>T(Details!C557)</f>
        <v/>
      </c>
      <c r="D557" s="18"/>
      <c r="E557" s="18"/>
      <c r="F557" s="18"/>
      <c r="G557" s="18"/>
      <c r="H557" s="18"/>
      <c r="I557" s="18"/>
      <c r="J557" s="18"/>
      <c r="K557" s="18"/>
      <c r="L557" s="18"/>
      <c r="M557" s="18"/>
      <c r="N557" s="18"/>
      <c r="O557" s="18"/>
      <c r="P557" s="18"/>
      <c r="Q557" s="18"/>
      <c r="R557" s="18"/>
      <c r="S557" s="18"/>
      <c r="T557" s="18"/>
      <c r="U557" s="18"/>
      <c r="V557" s="18"/>
      <c r="W557" s="18"/>
      <c r="X557" s="2" t="str">
        <f>AllCurCo(Details!AQ557:AZ557)</f>
        <v/>
      </c>
      <c r="Y557" s="4">
        <f>SUM(SumTCL(D557:W557,$D$7:$W$7),Details!BB557)</f>
        <v>0</v>
      </c>
      <c r="Z557" s="4">
        <f>SUM(CurrGP(D557:W557,$D$7:$W$7),Details!BC557)</f>
        <v>0</v>
      </c>
      <c r="AA557" s="5">
        <f t="shared" si="40"/>
        <v>0</v>
      </c>
      <c r="AB557" s="4" t="str">
        <f>SRTSECOND(D557:W557,Details!AQ556:AZ556)</f>
        <v/>
      </c>
      <c r="AC557" s="4" t="e">
        <f>#REF!</f>
        <v>#REF!</v>
      </c>
      <c r="AD557" s="4" t="e">
        <f>#REF!</f>
        <v>#REF!</v>
      </c>
      <c r="AE557" s="5" t="e">
        <f t="shared" si="41"/>
        <v>#VALUE!</v>
      </c>
      <c r="AF557" s="4" t="e">
        <f t="shared" si="42"/>
        <v>#REF!</v>
      </c>
      <c r="AG557" s="4" t="e">
        <f t="shared" si="43"/>
        <v>#REF!</v>
      </c>
      <c r="AH557" s="5" t="e">
        <f t="shared" si="44"/>
        <v>#VALUE!</v>
      </c>
      <c r="AI557" s="6" t="e">
        <f>RemarksSecond(D557:W557,Details!AQ556:AZ556,#REF!,AH557,$D$5:$W$5)</f>
        <v>#VALUE!</v>
      </c>
    </row>
    <row r="558" spans="1:35" ht="15" customHeight="1" x14ac:dyDescent="0.35">
      <c r="A558" s="1">
        <v>551</v>
      </c>
      <c r="B558" s="3" t="str">
        <f>PROPER(Details!B558)</f>
        <v/>
      </c>
      <c r="C558" s="3" t="str">
        <f>T(Details!C558)</f>
        <v/>
      </c>
      <c r="D558" s="18"/>
      <c r="E558" s="18"/>
      <c r="F558" s="18"/>
      <c r="G558" s="18"/>
      <c r="H558" s="18"/>
      <c r="I558" s="18"/>
      <c r="J558" s="18"/>
      <c r="K558" s="18"/>
      <c r="L558" s="18"/>
      <c r="M558" s="18"/>
      <c r="N558" s="18"/>
      <c r="O558" s="18"/>
      <c r="P558" s="18"/>
      <c r="Q558" s="18"/>
      <c r="R558" s="18"/>
      <c r="S558" s="18"/>
      <c r="T558" s="18"/>
      <c r="U558" s="18"/>
      <c r="V558" s="18"/>
      <c r="W558" s="18"/>
      <c r="X558" s="2" t="str">
        <f>AllCurCo(Details!AQ558:AZ558)</f>
        <v/>
      </c>
      <c r="Y558" s="4">
        <f>SUM(SumTCL(D558:W558,$D$7:$W$7),Details!BB558)</f>
        <v>0</v>
      </c>
      <c r="Z558" s="4">
        <f>SUM(CurrGP(D558:W558,$D$7:$W$7),Details!BC558)</f>
        <v>0</v>
      </c>
      <c r="AA558" s="5">
        <f t="shared" si="40"/>
        <v>0</v>
      </c>
      <c r="AB558" s="4" t="str">
        <f>SRTSECOND(D558:W558,Details!AQ557:AZ557)</f>
        <v/>
      </c>
      <c r="AC558" s="4" t="e">
        <f>#REF!</f>
        <v>#REF!</v>
      </c>
      <c r="AD558" s="4" t="e">
        <f>#REF!</f>
        <v>#REF!</v>
      </c>
      <c r="AE558" s="5" t="e">
        <f t="shared" si="41"/>
        <v>#VALUE!</v>
      </c>
      <c r="AF558" s="4" t="e">
        <f t="shared" si="42"/>
        <v>#REF!</v>
      </c>
      <c r="AG558" s="4" t="e">
        <f t="shared" si="43"/>
        <v>#REF!</v>
      </c>
      <c r="AH558" s="5" t="e">
        <f t="shared" si="44"/>
        <v>#VALUE!</v>
      </c>
      <c r="AI558" s="6" t="e">
        <f>RemarksSecond(D558:W558,Details!AQ557:AZ557,#REF!,AH558,$D$5:$W$5)</f>
        <v>#VALUE!</v>
      </c>
    </row>
    <row r="559" spans="1:35" ht="15" customHeight="1" x14ac:dyDescent="0.35">
      <c r="A559" s="1">
        <v>552</v>
      </c>
      <c r="B559" s="3" t="str">
        <f>PROPER(Details!B559)</f>
        <v/>
      </c>
      <c r="C559" s="3" t="str">
        <f>T(Details!C559)</f>
        <v/>
      </c>
      <c r="D559" s="18"/>
      <c r="E559" s="18"/>
      <c r="F559" s="18"/>
      <c r="G559" s="18"/>
      <c r="H559" s="18"/>
      <c r="I559" s="18"/>
      <c r="J559" s="18"/>
      <c r="K559" s="18"/>
      <c r="L559" s="18"/>
      <c r="M559" s="18"/>
      <c r="N559" s="18"/>
      <c r="O559" s="18"/>
      <c r="P559" s="18"/>
      <c r="Q559" s="18"/>
      <c r="R559" s="18"/>
      <c r="S559" s="18"/>
      <c r="T559" s="18"/>
      <c r="U559" s="18"/>
      <c r="V559" s="18"/>
      <c r="W559" s="18"/>
      <c r="X559" s="2" t="str">
        <f>AllCurCo(Details!AQ559:AZ559)</f>
        <v/>
      </c>
      <c r="Y559" s="4">
        <f>SUM(SumTCL(D559:W559,$D$7:$W$7),Details!BB559)</f>
        <v>0</v>
      </c>
      <c r="Z559" s="4">
        <f>SUM(CurrGP(D559:W559,$D$7:$W$7),Details!BC559)</f>
        <v>0</v>
      </c>
      <c r="AA559" s="5">
        <f t="shared" si="40"/>
        <v>0</v>
      </c>
      <c r="AB559" s="4" t="str">
        <f>SRTSECOND(D559:W559,Details!AQ558:AZ558)</f>
        <v/>
      </c>
      <c r="AC559" s="4" t="e">
        <f>#REF!</f>
        <v>#REF!</v>
      </c>
      <c r="AD559" s="4" t="e">
        <f>#REF!</f>
        <v>#REF!</v>
      </c>
      <c r="AE559" s="5" t="e">
        <f t="shared" si="41"/>
        <v>#VALUE!</v>
      </c>
      <c r="AF559" s="4" t="e">
        <f t="shared" si="42"/>
        <v>#REF!</v>
      </c>
      <c r="AG559" s="4" t="e">
        <f t="shared" si="43"/>
        <v>#REF!</v>
      </c>
      <c r="AH559" s="5" t="e">
        <f t="shared" si="44"/>
        <v>#VALUE!</v>
      </c>
      <c r="AI559" s="6" t="e">
        <f>RemarksSecond(D559:W559,Details!AQ558:AZ558,#REF!,AH559,$D$5:$W$5)</f>
        <v>#VALUE!</v>
      </c>
    </row>
    <row r="560" spans="1:35" ht="15" customHeight="1" x14ac:dyDescent="0.35">
      <c r="A560" s="1">
        <v>553</v>
      </c>
      <c r="B560" s="3" t="str">
        <f>PROPER(Details!B560)</f>
        <v/>
      </c>
      <c r="C560" s="3" t="str">
        <f>T(Details!C560)</f>
        <v/>
      </c>
      <c r="D560" s="18"/>
      <c r="E560" s="18"/>
      <c r="F560" s="18"/>
      <c r="G560" s="18"/>
      <c r="H560" s="18"/>
      <c r="I560" s="18"/>
      <c r="J560" s="18"/>
      <c r="K560" s="18"/>
      <c r="L560" s="18"/>
      <c r="M560" s="18"/>
      <c r="N560" s="18"/>
      <c r="O560" s="18"/>
      <c r="P560" s="18"/>
      <c r="Q560" s="18"/>
      <c r="R560" s="18"/>
      <c r="S560" s="18"/>
      <c r="T560" s="18"/>
      <c r="U560" s="18"/>
      <c r="V560" s="18"/>
      <c r="W560" s="18"/>
      <c r="X560" s="2" t="str">
        <f>AllCurCo(Details!AQ560:AZ560)</f>
        <v/>
      </c>
      <c r="Y560" s="4">
        <f>SUM(SumTCL(D560:W560,$D$7:$W$7),Details!BB560)</f>
        <v>0</v>
      </c>
      <c r="Z560" s="4">
        <f>SUM(CurrGP(D560:W560,$D$7:$W$7),Details!BC560)</f>
        <v>0</v>
      </c>
      <c r="AA560" s="5">
        <f t="shared" si="40"/>
        <v>0</v>
      </c>
      <c r="AB560" s="4" t="str">
        <f>SRTSECOND(D560:W560,Details!AQ559:AZ559)</f>
        <v/>
      </c>
      <c r="AC560" s="4" t="e">
        <f>#REF!</f>
        <v>#REF!</v>
      </c>
      <c r="AD560" s="4" t="e">
        <f>#REF!</f>
        <v>#REF!</v>
      </c>
      <c r="AE560" s="5" t="e">
        <f t="shared" si="41"/>
        <v>#VALUE!</v>
      </c>
      <c r="AF560" s="4" t="e">
        <f t="shared" si="42"/>
        <v>#REF!</v>
      </c>
      <c r="AG560" s="4" t="e">
        <f t="shared" si="43"/>
        <v>#REF!</v>
      </c>
      <c r="AH560" s="5" t="e">
        <f t="shared" si="44"/>
        <v>#VALUE!</v>
      </c>
      <c r="AI560" s="6" t="e">
        <f>RemarksSecond(D560:W560,Details!AQ559:AZ559,#REF!,AH560,$D$5:$W$5)</f>
        <v>#VALUE!</v>
      </c>
    </row>
    <row r="561" spans="1:35" ht="15" customHeight="1" x14ac:dyDescent="0.35">
      <c r="A561" s="1">
        <v>554</v>
      </c>
      <c r="B561" s="3" t="str">
        <f>PROPER(Details!B561)</f>
        <v/>
      </c>
      <c r="C561" s="3" t="str">
        <f>T(Details!C561)</f>
        <v/>
      </c>
      <c r="D561" s="18"/>
      <c r="E561" s="18"/>
      <c r="F561" s="18"/>
      <c r="G561" s="18"/>
      <c r="H561" s="18"/>
      <c r="I561" s="18"/>
      <c r="J561" s="18"/>
      <c r="K561" s="18"/>
      <c r="L561" s="18"/>
      <c r="M561" s="18"/>
      <c r="N561" s="18"/>
      <c r="O561" s="18"/>
      <c r="P561" s="18"/>
      <c r="Q561" s="18"/>
      <c r="R561" s="18"/>
      <c r="S561" s="18"/>
      <c r="T561" s="18"/>
      <c r="U561" s="18"/>
      <c r="V561" s="18"/>
      <c r="W561" s="18"/>
      <c r="X561" s="2" t="str">
        <f>AllCurCo(Details!AQ561:AZ561)</f>
        <v/>
      </c>
      <c r="Y561" s="4">
        <f>SUM(SumTCL(D561:W561,$D$7:$W$7),Details!BB561)</f>
        <v>0</v>
      </c>
      <c r="Z561" s="4">
        <f>SUM(CurrGP(D561:W561,$D$7:$W$7),Details!BC561)</f>
        <v>0</v>
      </c>
      <c r="AA561" s="5">
        <f t="shared" si="40"/>
        <v>0</v>
      </c>
      <c r="AB561" s="4" t="str">
        <f>SRTSECOND(D561:W561,Details!AQ560:AZ560)</f>
        <v/>
      </c>
      <c r="AC561" s="4" t="e">
        <f>#REF!</f>
        <v>#REF!</v>
      </c>
      <c r="AD561" s="4" t="e">
        <f>#REF!</f>
        <v>#REF!</v>
      </c>
      <c r="AE561" s="5" t="e">
        <f t="shared" si="41"/>
        <v>#VALUE!</v>
      </c>
      <c r="AF561" s="4" t="e">
        <f t="shared" si="42"/>
        <v>#REF!</v>
      </c>
      <c r="AG561" s="4" t="e">
        <f t="shared" si="43"/>
        <v>#REF!</v>
      </c>
      <c r="AH561" s="5" t="e">
        <f t="shared" si="44"/>
        <v>#VALUE!</v>
      </c>
      <c r="AI561" s="6" t="e">
        <f>RemarksSecond(D561:W561,Details!AQ560:AZ560,#REF!,AH561,$D$5:$W$5)</f>
        <v>#VALUE!</v>
      </c>
    </row>
    <row r="562" spans="1:35" ht="15" customHeight="1" x14ac:dyDescent="0.35">
      <c r="A562" s="1">
        <v>555</v>
      </c>
      <c r="B562" s="3" t="str">
        <f>PROPER(Details!B562)</f>
        <v/>
      </c>
      <c r="C562" s="3" t="str">
        <f>T(Details!C562)</f>
        <v/>
      </c>
      <c r="D562" s="18"/>
      <c r="E562" s="18"/>
      <c r="F562" s="18"/>
      <c r="G562" s="18"/>
      <c r="H562" s="18"/>
      <c r="I562" s="18"/>
      <c r="J562" s="18"/>
      <c r="K562" s="18"/>
      <c r="L562" s="18"/>
      <c r="M562" s="18"/>
      <c r="N562" s="18"/>
      <c r="O562" s="18"/>
      <c r="P562" s="18"/>
      <c r="Q562" s="18"/>
      <c r="R562" s="18"/>
      <c r="S562" s="18"/>
      <c r="T562" s="18"/>
      <c r="U562" s="18"/>
      <c r="V562" s="18"/>
      <c r="W562" s="18"/>
      <c r="X562" s="2" t="str">
        <f>AllCurCo(Details!AQ562:AZ562)</f>
        <v/>
      </c>
      <c r="Y562" s="4">
        <f>SUM(SumTCL(D562:W562,$D$7:$W$7),Details!BB562)</f>
        <v>0</v>
      </c>
      <c r="Z562" s="4">
        <f>SUM(CurrGP(D562:W562,$D$7:$W$7),Details!BC562)</f>
        <v>0</v>
      </c>
      <c r="AA562" s="5">
        <f t="shared" si="40"/>
        <v>0</v>
      </c>
      <c r="AB562" s="4" t="str">
        <f>SRTSECOND(D562:W562,Details!AQ561:AZ561)</f>
        <v/>
      </c>
      <c r="AC562" s="4" t="e">
        <f>#REF!</f>
        <v>#REF!</v>
      </c>
      <c r="AD562" s="4" t="e">
        <f>#REF!</f>
        <v>#REF!</v>
      </c>
      <c r="AE562" s="5" t="e">
        <f t="shared" si="41"/>
        <v>#VALUE!</v>
      </c>
      <c r="AF562" s="4" t="e">
        <f t="shared" si="42"/>
        <v>#REF!</v>
      </c>
      <c r="AG562" s="4" t="e">
        <f t="shared" si="43"/>
        <v>#REF!</v>
      </c>
      <c r="AH562" s="5" t="e">
        <f t="shared" si="44"/>
        <v>#VALUE!</v>
      </c>
      <c r="AI562" s="6" t="e">
        <f>RemarksSecond(D562:W562,Details!AQ561:AZ561,#REF!,AH562,$D$5:$W$5)</f>
        <v>#VALUE!</v>
      </c>
    </row>
    <row r="563" spans="1:35" ht="15" customHeight="1" x14ac:dyDescent="0.35">
      <c r="A563" s="1">
        <v>556</v>
      </c>
      <c r="B563" s="3" t="str">
        <f>PROPER(Details!B563)</f>
        <v/>
      </c>
      <c r="C563" s="3" t="str">
        <f>T(Details!C563)</f>
        <v/>
      </c>
      <c r="D563" s="18"/>
      <c r="E563" s="18"/>
      <c r="F563" s="18"/>
      <c r="G563" s="18"/>
      <c r="H563" s="18"/>
      <c r="I563" s="18"/>
      <c r="J563" s="18"/>
      <c r="K563" s="18"/>
      <c r="L563" s="18"/>
      <c r="M563" s="18"/>
      <c r="N563" s="18"/>
      <c r="O563" s="18"/>
      <c r="P563" s="18"/>
      <c r="Q563" s="18"/>
      <c r="R563" s="18"/>
      <c r="S563" s="18"/>
      <c r="T563" s="18"/>
      <c r="U563" s="18"/>
      <c r="V563" s="18"/>
      <c r="W563" s="18"/>
      <c r="X563" s="2" t="str">
        <f>AllCurCo(Details!AQ563:AZ563)</f>
        <v/>
      </c>
      <c r="Y563" s="4">
        <f>SUM(SumTCL(D563:W563,$D$7:$W$7),Details!BB563)</f>
        <v>0</v>
      </c>
      <c r="Z563" s="4">
        <f>SUM(CurrGP(D563:W563,$D$7:$W$7),Details!BC563)</f>
        <v>0</v>
      </c>
      <c r="AA563" s="5">
        <f t="shared" si="40"/>
        <v>0</v>
      </c>
      <c r="AB563" s="4" t="str">
        <f>SRTSECOND(D563:W563,Details!AQ562:AZ562)</f>
        <v/>
      </c>
      <c r="AC563" s="4" t="e">
        <f>#REF!</f>
        <v>#REF!</v>
      </c>
      <c r="AD563" s="4" t="e">
        <f>#REF!</f>
        <v>#REF!</v>
      </c>
      <c r="AE563" s="5" t="e">
        <f t="shared" si="41"/>
        <v>#VALUE!</v>
      </c>
      <c r="AF563" s="4" t="e">
        <f t="shared" si="42"/>
        <v>#REF!</v>
      </c>
      <c r="AG563" s="4" t="e">
        <f t="shared" si="43"/>
        <v>#REF!</v>
      </c>
      <c r="AH563" s="5" t="e">
        <f t="shared" si="44"/>
        <v>#VALUE!</v>
      </c>
      <c r="AI563" s="6" t="e">
        <f>RemarksSecond(D563:W563,Details!AQ562:AZ562,#REF!,AH563,$D$5:$W$5)</f>
        <v>#VALUE!</v>
      </c>
    </row>
    <row r="564" spans="1:35" ht="15" customHeight="1" x14ac:dyDescent="0.35">
      <c r="A564" s="1">
        <v>557</v>
      </c>
      <c r="B564" s="3" t="str">
        <f>PROPER(Details!B564)</f>
        <v/>
      </c>
      <c r="C564" s="3" t="str">
        <f>T(Details!C564)</f>
        <v/>
      </c>
      <c r="D564" s="18"/>
      <c r="E564" s="18"/>
      <c r="F564" s="18"/>
      <c r="G564" s="18"/>
      <c r="H564" s="18"/>
      <c r="I564" s="18"/>
      <c r="J564" s="18"/>
      <c r="K564" s="18"/>
      <c r="L564" s="18"/>
      <c r="M564" s="18"/>
      <c r="N564" s="18"/>
      <c r="O564" s="18"/>
      <c r="P564" s="18"/>
      <c r="Q564" s="18"/>
      <c r="R564" s="18"/>
      <c r="S564" s="18"/>
      <c r="T564" s="18"/>
      <c r="U564" s="18"/>
      <c r="V564" s="18"/>
      <c r="W564" s="18"/>
      <c r="X564" s="2" t="str">
        <f>AllCurCo(Details!AQ564:AZ564)</f>
        <v/>
      </c>
      <c r="Y564" s="4">
        <f>SUM(SumTCL(D564:W564,$D$7:$W$7),Details!BB564)</f>
        <v>0</v>
      </c>
      <c r="Z564" s="4">
        <f>SUM(CurrGP(D564:W564,$D$7:$W$7),Details!BC564)</f>
        <v>0</v>
      </c>
      <c r="AA564" s="5">
        <f t="shared" si="40"/>
        <v>0</v>
      </c>
      <c r="AB564" s="4" t="str">
        <f>SRTSECOND(D564:W564,Details!AQ563:AZ563)</f>
        <v/>
      </c>
      <c r="AC564" s="4" t="e">
        <f>#REF!</f>
        <v>#REF!</v>
      </c>
      <c r="AD564" s="4" t="e">
        <f>#REF!</f>
        <v>#REF!</v>
      </c>
      <c r="AE564" s="5" t="e">
        <f t="shared" si="41"/>
        <v>#VALUE!</v>
      </c>
      <c r="AF564" s="4" t="e">
        <f t="shared" si="42"/>
        <v>#REF!</v>
      </c>
      <c r="AG564" s="4" t="e">
        <f t="shared" si="43"/>
        <v>#REF!</v>
      </c>
      <c r="AH564" s="5" t="e">
        <f t="shared" si="44"/>
        <v>#VALUE!</v>
      </c>
      <c r="AI564" s="6" t="e">
        <f>RemarksSecond(D564:W564,Details!AQ563:AZ563,#REF!,AH564,$D$5:$W$5)</f>
        <v>#VALUE!</v>
      </c>
    </row>
    <row r="565" spans="1:35" ht="15" customHeight="1" x14ac:dyDescent="0.35">
      <c r="A565" s="1">
        <v>558</v>
      </c>
      <c r="B565" s="3" t="str">
        <f>PROPER(Details!B565)</f>
        <v/>
      </c>
      <c r="C565" s="3" t="str">
        <f>T(Details!C565)</f>
        <v/>
      </c>
      <c r="D565" s="18"/>
      <c r="E565" s="18"/>
      <c r="F565" s="18"/>
      <c r="G565" s="18"/>
      <c r="H565" s="18"/>
      <c r="I565" s="18"/>
      <c r="J565" s="18"/>
      <c r="K565" s="18"/>
      <c r="L565" s="18"/>
      <c r="M565" s="18"/>
      <c r="N565" s="18"/>
      <c r="O565" s="18"/>
      <c r="P565" s="18"/>
      <c r="Q565" s="18"/>
      <c r="R565" s="18"/>
      <c r="S565" s="18"/>
      <c r="T565" s="18"/>
      <c r="U565" s="18"/>
      <c r="V565" s="18"/>
      <c r="W565" s="18"/>
      <c r="X565" s="2" t="str">
        <f>AllCurCo(Details!AQ565:AZ565)</f>
        <v/>
      </c>
      <c r="Y565" s="4">
        <f>SUM(SumTCL(D565:W565,$D$7:$W$7),Details!BB565)</f>
        <v>0</v>
      </c>
      <c r="Z565" s="4">
        <f>SUM(CurrGP(D565:W565,$D$7:$W$7),Details!BC565)</f>
        <v>0</v>
      </c>
      <c r="AA565" s="5">
        <f t="shared" si="40"/>
        <v>0</v>
      </c>
      <c r="AB565" s="4" t="str">
        <f>SRTSECOND(D565:W565,Details!AQ564:AZ564)</f>
        <v/>
      </c>
      <c r="AC565" s="4" t="e">
        <f>#REF!</f>
        <v>#REF!</v>
      </c>
      <c r="AD565" s="4" t="e">
        <f>#REF!</f>
        <v>#REF!</v>
      </c>
      <c r="AE565" s="5" t="e">
        <f t="shared" si="41"/>
        <v>#VALUE!</v>
      </c>
      <c r="AF565" s="4" t="e">
        <f t="shared" si="42"/>
        <v>#REF!</v>
      </c>
      <c r="AG565" s="4" t="e">
        <f t="shared" si="43"/>
        <v>#REF!</v>
      </c>
      <c r="AH565" s="5" t="e">
        <f t="shared" si="44"/>
        <v>#VALUE!</v>
      </c>
      <c r="AI565" s="6" t="e">
        <f>RemarksSecond(D565:W565,Details!AQ564:AZ564,#REF!,AH565,$D$5:$W$5)</f>
        <v>#VALUE!</v>
      </c>
    </row>
    <row r="566" spans="1:35" ht="15" customHeight="1" x14ac:dyDescent="0.35">
      <c r="A566" s="1">
        <v>559</v>
      </c>
      <c r="B566" s="3" t="str">
        <f>PROPER(Details!B566)</f>
        <v/>
      </c>
      <c r="C566" s="3" t="str">
        <f>T(Details!C566)</f>
        <v/>
      </c>
      <c r="D566" s="18"/>
      <c r="E566" s="18"/>
      <c r="F566" s="18"/>
      <c r="G566" s="18"/>
      <c r="H566" s="18"/>
      <c r="I566" s="18"/>
      <c r="J566" s="18"/>
      <c r="K566" s="18"/>
      <c r="L566" s="18"/>
      <c r="M566" s="18"/>
      <c r="N566" s="18"/>
      <c r="O566" s="18"/>
      <c r="P566" s="18"/>
      <c r="Q566" s="18"/>
      <c r="R566" s="18"/>
      <c r="S566" s="18"/>
      <c r="T566" s="18"/>
      <c r="U566" s="18"/>
      <c r="V566" s="18"/>
      <c r="W566" s="18"/>
      <c r="X566" s="2" t="str">
        <f>AllCurCo(Details!AQ566:AZ566)</f>
        <v/>
      </c>
      <c r="Y566" s="4">
        <f>SUM(SumTCL(D566:W566,$D$7:$W$7),Details!BB566)</f>
        <v>0</v>
      </c>
      <c r="Z566" s="4">
        <f>SUM(CurrGP(D566:W566,$D$7:$W$7),Details!BC566)</f>
        <v>0</v>
      </c>
      <c r="AA566" s="5">
        <f t="shared" si="40"/>
        <v>0</v>
      </c>
      <c r="AB566" s="4" t="str">
        <f>SRTSECOND(D566:W566,Details!AQ565:AZ565)</f>
        <v/>
      </c>
      <c r="AC566" s="4" t="e">
        <f>#REF!</f>
        <v>#REF!</v>
      </c>
      <c r="AD566" s="4" t="e">
        <f>#REF!</f>
        <v>#REF!</v>
      </c>
      <c r="AE566" s="5" t="e">
        <f t="shared" si="41"/>
        <v>#VALUE!</v>
      </c>
      <c r="AF566" s="4" t="e">
        <f t="shared" si="42"/>
        <v>#REF!</v>
      </c>
      <c r="AG566" s="4" t="e">
        <f t="shared" si="43"/>
        <v>#REF!</v>
      </c>
      <c r="AH566" s="5" t="e">
        <f t="shared" si="44"/>
        <v>#VALUE!</v>
      </c>
      <c r="AI566" s="6" t="e">
        <f>RemarksSecond(D566:W566,Details!AQ565:AZ565,#REF!,AH566,$D$5:$W$5)</f>
        <v>#VALUE!</v>
      </c>
    </row>
    <row r="567" spans="1:35" ht="15" customHeight="1" x14ac:dyDescent="0.35">
      <c r="A567" s="1">
        <v>560</v>
      </c>
      <c r="B567" s="3" t="str">
        <f>PROPER(Details!B567)</f>
        <v/>
      </c>
      <c r="C567" s="3" t="str">
        <f>T(Details!C567)</f>
        <v/>
      </c>
      <c r="D567" s="18"/>
      <c r="E567" s="18"/>
      <c r="F567" s="18"/>
      <c r="G567" s="18"/>
      <c r="H567" s="18"/>
      <c r="I567" s="18"/>
      <c r="J567" s="18"/>
      <c r="K567" s="18"/>
      <c r="L567" s="18"/>
      <c r="M567" s="18"/>
      <c r="N567" s="18"/>
      <c r="O567" s="18"/>
      <c r="P567" s="18"/>
      <c r="Q567" s="18"/>
      <c r="R567" s="18"/>
      <c r="S567" s="18"/>
      <c r="T567" s="18"/>
      <c r="U567" s="18"/>
      <c r="V567" s="18"/>
      <c r="W567" s="18"/>
      <c r="X567" s="2" t="str">
        <f>AllCurCo(Details!AQ567:AZ567)</f>
        <v/>
      </c>
      <c r="Y567" s="4">
        <f>SUM(SumTCL(D567:W567,$D$7:$W$7),Details!BB567)</f>
        <v>0</v>
      </c>
      <c r="Z567" s="4">
        <f>SUM(CurrGP(D567:W567,$D$7:$W$7),Details!BC567)</f>
        <v>0</v>
      </c>
      <c r="AA567" s="5">
        <f t="shared" si="40"/>
        <v>0</v>
      </c>
      <c r="AB567" s="4" t="str">
        <f>SRTSECOND(D567:W567,Details!AQ566:AZ566)</f>
        <v/>
      </c>
      <c r="AC567" s="4" t="e">
        <f>#REF!</f>
        <v>#REF!</v>
      </c>
      <c r="AD567" s="4" t="e">
        <f>#REF!</f>
        <v>#REF!</v>
      </c>
      <c r="AE567" s="5" t="e">
        <f t="shared" si="41"/>
        <v>#VALUE!</v>
      </c>
      <c r="AF567" s="4" t="e">
        <f t="shared" si="42"/>
        <v>#REF!</v>
      </c>
      <c r="AG567" s="4" t="e">
        <f t="shared" si="43"/>
        <v>#REF!</v>
      </c>
      <c r="AH567" s="5" t="e">
        <f t="shared" si="44"/>
        <v>#VALUE!</v>
      </c>
      <c r="AI567" s="6" t="e">
        <f>RemarksSecond(D567:W567,Details!AQ566:AZ566,#REF!,AH567,$D$5:$W$5)</f>
        <v>#VALUE!</v>
      </c>
    </row>
    <row r="568" spans="1:35" ht="15" customHeight="1" x14ac:dyDescent="0.35">
      <c r="A568" s="1">
        <v>561</v>
      </c>
      <c r="B568" s="3" t="str">
        <f>PROPER(Details!B568)</f>
        <v/>
      </c>
      <c r="C568" s="3" t="str">
        <f>T(Details!C568)</f>
        <v/>
      </c>
      <c r="D568" s="18"/>
      <c r="E568" s="18"/>
      <c r="F568" s="18"/>
      <c r="G568" s="18"/>
      <c r="H568" s="18"/>
      <c r="I568" s="18"/>
      <c r="J568" s="18"/>
      <c r="K568" s="18"/>
      <c r="L568" s="18"/>
      <c r="M568" s="18"/>
      <c r="N568" s="18"/>
      <c r="O568" s="18"/>
      <c r="P568" s="18"/>
      <c r="Q568" s="18"/>
      <c r="R568" s="18"/>
      <c r="S568" s="18"/>
      <c r="T568" s="18"/>
      <c r="U568" s="18"/>
      <c r="V568" s="18"/>
      <c r="W568" s="18"/>
      <c r="X568" s="2" t="str">
        <f>AllCurCo(Details!AQ568:AZ568)</f>
        <v/>
      </c>
      <c r="Y568" s="4">
        <f>SUM(SumTCL(D568:W568,$D$7:$W$7),Details!BB568)</f>
        <v>0</v>
      </c>
      <c r="Z568" s="4">
        <f>SUM(CurrGP(D568:W568,$D$7:$W$7),Details!BC568)</f>
        <v>0</v>
      </c>
      <c r="AA568" s="5">
        <f t="shared" si="40"/>
        <v>0</v>
      </c>
      <c r="AB568" s="4" t="str">
        <f>SRTSECOND(D568:W568,Details!AQ567:AZ567)</f>
        <v/>
      </c>
      <c r="AC568" s="4" t="e">
        <f>#REF!</f>
        <v>#REF!</v>
      </c>
      <c r="AD568" s="4" t="e">
        <f>#REF!</f>
        <v>#REF!</v>
      </c>
      <c r="AE568" s="5" t="e">
        <f t="shared" si="41"/>
        <v>#VALUE!</v>
      </c>
      <c r="AF568" s="4" t="e">
        <f t="shared" si="42"/>
        <v>#REF!</v>
      </c>
      <c r="AG568" s="4" t="e">
        <f t="shared" si="43"/>
        <v>#REF!</v>
      </c>
      <c r="AH568" s="5" t="e">
        <f t="shared" si="44"/>
        <v>#VALUE!</v>
      </c>
      <c r="AI568" s="6" t="e">
        <f>RemarksSecond(D568:W568,Details!AQ567:AZ567,#REF!,AH568,$D$5:$W$5)</f>
        <v>#VALUE!</v>
      </c>
    </row>
    <row r="569" spans="1:35" ht="15" customHeight="1" x14ac:dyDescent="0.35">
      <c r="A569" s="1">
        <v>562</v>
      </c>
      <c r="B569" s="3" t="str">
        <f>PROPER(Details!B569)</f>
        <v/>
      </c>
      <c r="C569" s="3" t="str">
        <f>T(Details!C569)</f>
        <v/>
      </c>
      <c r="D569" s="18"/>
      <c r="E569" s="18"/>
      <c r="F569" s="18"/>
      <c r="G569" s="18"/>
      <c r="H569" s="18"/>
      <c r="I569" s="18"/>
      <c r="J569" s="18"/>
      <c r="K569" s="18"/>
      <c r="L569" s="18"/>
      <c r="M569" s="18"/>
      <c r="N569" s="18"/>
      <c r="O569" s="18"/>
      <c r="P569" s="18"/>
      <c r="Q569" s="18"/>
      <c r="R569" s="18"/>
      <c r="S569" s="18"/>
      <c r="T569" s="18"/>
      <c r="U569" s="18"/>
      <c r="V569" s="18"/>
      <c r="W569" s="18"/>
      <c r="X569" s="2" t="str">
        <f>AllCurCo(Details!AQ569:AZ569)</f>
        <v/>
      </c>
      <c r="Y569" s="4">
        <f>SUM(SumTCL(D569:W569,$D$7:$W$7),Details!BB569)</f>
        <v>0</v>
      </c>
      <c r="Z569" s="4">
        <f>SUM(CurrGP(D569:W569,$D$7:$W$7),Details!BC569)</f>
        <v>0</v>
      </c>
      <c r="AA569" s="5">
        <f t="shared" si="40"/>
        <v>0</v>
      </c>
      <c r="AB569" s="4" t="str">
        <f>SRTSECOND(D569:W569,Details!AQ568:AZ568)</f>
        <v/>
      </c>
      <c r="AC569" s="4" t="e">
        <f>#REF!</f>
        <v>#REF!</v>
      </c>
      <c r="AD569" s="4" t="e">
        <f>#REF!</f>
        <v>#REF!</v>
      </c>
      <c r="AE569" s="5" t="e">
        <f t="shared" si="41"/>
        <v>#VALUE!</v>
      </c>
      <c r="AF569" s="4" t="e">
        <f t="shared" si="42"/>
        <v>#REF!</v>
      </c>
      <c r="AG569" s="4" t="e">
        <f t="shared" si="43"/>
        <v>#REF!</v>
      </c>
      <c r="AH569" s="5" t="e">
        <f t="shared" si="44"/>
        <v>#VALUE!</v>
      </c>
      <c r="AI569" s="6" t="e">
        <f>RemarksSecond(D569:W569,Details!AQ568:AZ568,#REF!,AH569,$D$5:$W$5)</f>
        <v>#VALUE!</v>
      </c>
    </row>
    <row r="570" spans="1:35" ht="15" customHeight="1" x14ac:dyDescent="0.35">
      <c r="A570" s="1">
        <v>563</v>
      </c>
      <c r="B570" s="3" t="str">
        <f>PROPER(Details!B570)</f>
        <v/>
      </c>
      <c r="C570" s="3" t="str">
        <f>T(Details!C570)</f>
        <v/>
      </c>
      <c r="D570" s="18"/>
      <c r="E570" s="18"/>
      <c r="F570" s="18"/>
      <c r="G570" s="18"/>
      <c r="H570" s="18"/>
      <c r="I570" s="18"/>
      <c r="J570" s="18"/>
      <c r="K570" s="18"/>
      <c r="L570" s="18"/>
      <c r="M570" s="18"/>
      <c r="N570" s="18"/>
      <c r="O570" s="18"/>
      <c r="P570" s="18"/>
      <c r="Q570" s="18"/>
      <c r="R570" s="18"/>
      <c r="S570" s="18"/>
      <c r="T570" s="18"/>
      <c r="U570" s="18"/>
      <c r="V570" s="18"/>
      <c r="W570" s="18"/>
      <c r="X570" s="2" t="str">
        <f>AllCurCo(Details!AQ570:AZ570)</f>
        <v/>
      </c>
      <c r="Y570" s="4">
        <f>SUM(SumTCL(D570:W570,$D$7:$W$7),Details!BB570)</f>
        <v>0</v>
      </c>
      <c r="Z570" s="4">
        <f>SUM(CurrGP(D570:W570,$D$7:$W$7),Details!BC570)</f>
        <v>0</v>
      </c>
      <c r="AA570" s="5">
        <f t="shared" si="40"/>
        <v>0</v>
      </c>
      <c r="AB570" s="4" t="str">
        <f>SRTSECOND(D570:W570,Details!AQ569:AZ569)</f>
        <v/>
      </c>
      <c r="AC570" s="4" t="e">
        <f>#REF!</f>
        <v>#REF!</v>
      </c>
      <c r="AD570" s="4" t="e">
        <f>#REF!</f>
        <v>#REF!</v>
      </c>
      <c r="AE570" s="5" t="e">
        <f t="shared" si="41"/>
        <v>#VALUE!</v>
      </c>
      <c r="AF570" s="4" t="e">
        <f t="shared" si="42"/>
        <v>#REF!</v>
      </c>
      <c r="AG570" s="4" t="e">
        <f t="shared" si="43"/>
        <v>#REF!</v>
      </c>
      <c r="AH570" s="5" t="e">
        <f t="shared" si="44"/>
        <v>#VALUE!</v>
      </c>
      <c r="AI570" s="6" t="e">
        <f>RemarksSecond(D570:W570,Details!AQ569:AZ569,#REF!,AH570,$D$5:$W$5)</f>
        <v>#VALUE!</v>
      </c>
    </row>
    <row r="571" spans="1:35" ht="15" customHeight="1" x14ac:dyDescent="0.35">
      <c r="A571" s="1">
        <v>564</v>
      </c>
      <c r="B571" s="3" t="str">
        <f>PROPER(Details!B571)</f>
        <v/>
      </c>
      <c r="C571" s="3" t="str">
        <f>T(Details!C571)</f>
        <v/>
      </c>
      <c r="D571" s="18"/>
      <c r="E571" s="18"/>
      <c r="F571" s="18"/>
      <c r="G571" s="18"/>
      <c r="H571" s="18"/>
      <c r="I571" s="18"/>
      <c r="J571" s="18"/>
      <c r="K571" s="18"/>
      <c r="L571" s="18"/>
      <c r="M571" s="18"/>
      <c r="N571" s="18"/>
      <c r="O571" s="18"/>
      <c r="P571" s="18"/>
      <c r="Q571" s="18"/>
      <c r="R571" s="18"/>
      <c r="S571" s="18"/>
      <c r="T571" s="18"/>
      <c r="U571" s="18"/>
      <c r="V571" s="18"/>
      <c r="W571" s="18"/>
      <c r="X571" s="2" t="str">
        <f>AllCurCo(Details!AQ571:AZ571)</f>
        <v/>
      </c>
      <c r="Y571" s="4">
        <f>SUM(SumTCL(D571:W571,$D$7:$W$7),Details!BB571)</f>
        <v>0</v>
      </c>
      <c r="Z571" s="4">
        <f>SUM(CurrGP(D571:W571,$D$7:$W$7),Details!BC571)</f>
        <v>0</v>
      </c>
      <c r="AA571" s="5">
        <f t="shared" si="40"/>
        <v>0</v>
      </c>
      <c r="AB571" s="4" t="str">
        <f>SRTSECOND(D571:W571,Details!AQ570:AZ570)</f>
        <v/>
      </c>
      <c r="AC571" s="4" t="e">
        <f>#REF!</f>
        <v>#REF!</v>
      </c>
      <c r="AD571" s="4" t="e">
        <f>#REF!</f>
        <v>#REF!</v>
      </c>
      <c r="AE571" s="5" t="e">
        <f t="shared" si="41"/>
        <v>#VALUE!</v>
      </c>
      <c r="AF571" s="4" t="e">
        <f t="shared" si="42"/>
        <v>#REF!</v>
      </c>
      <c r="AG571" s="4" t="e">
        <f t="shared" si="43"/>
        <v>#REF!</v>
      </c>
      <c r="AH571" s="5" t="e">
        <f t="shared" si="44"/>
        <v>#VALUE!</v>
      </c>
      <c r="AI571" s="6" t="e">
        <f>RemarksSecond(D571:W571,Details!AQ570:AZ570,#REF!,AH571,$D$5:$W$5)</f>
        <v>#VALUE!</v>
      </c>
    </row>
    <row r="572" spans="1:35" ht="15" customHeight="1" x14ac:dyDescent="0.35">
      <c r="A572" s="1">
        <v>565</v>
      </c>
      <c r="B572" s="3" t="str">
        <f>PROPER(Details!B572)</f>
        <v/>
      </c>
      <c r="C572" s="3" t="str">
        <f>T(Details!C572)</f>
        <v/>
      </c>
      <c r="D572" s="18"/>
      <c r="E572" s="18"/>
      <c r="F572" s="18"/>
      <c r="G572" s="18"/>
      <c r="H572" s="18"/>
      <c r="I572" s="18"/>
      <c r="J572" s="18"/>
      <c r="K572" s="18"/>
      <c r="L572" s="18"/>
      <c r="M572" s="18"/>
      <c r="N572" s="18"/>
      <c r="O572" s="18"/>
      <c r="P572" s="18"/>
      <c r="Q572" s="18"/>
      <c r="R572" s="18"/>
      <c r="S572" s="18"/>
      <c r="T572" s="18"/>
      <c r="U572" s="18"/>
      <c r="V572" s="18"/>
      <c r="W572" s="18"/>
      <c r="X572" s="2" t="str">
        <f>AllCurCo(Details!AQ572:AZ572)</f>
        <v/>
      </c>
      <c r="Y572" s="4">
        <f>SUM(SumTCL(D572:W572,$D$7:$W$7),Details!BB572)</f>
        <v>0</v>
      </c>
      <c r="Z572" s="4">
        <f>SUM(CurrGP(D572:W572,$D$7:$W$7),Details!BC572)</f>
        <v>0</v>
      </c>
      <c r="AA572" s="5">
        <f t="shared" si="40"/>
        <v>0</v>
      </c>
      <c r="AB572" s="4" t="str">
        <f>SRTSECOND(D572:W572,Details!AQ571:AZ571)</f>
        <v/>
      </c>
      <c r="AC572" s="4" t="e">
        <f>#REF!</f>
        <v>#REF!</v>
      </c>
      <c r="AD572" s="4" t="e">
        <f>#REF!</f>
        <v>#REF!</v>
      </c>
      <c r="AE572" s="5" t="e">
        <f t="shared" si="41"/>
        <v>#VALUE!</v>
      </c>
      <c r="AF572" s="4" t="e">
        <f t="shared" si="42"/>
        <v>#REF!</v>
      </c>
      <c r="AG572" s="4" t="e">
        <f t="shared" si="43"/>
        <v>#REF!</v>
      </c>
      <c r="AH572" s="5" t="e">
        <f t="shared" si="44"/>
        <v>#VALUE!</v>
      </c>
      <c r="AI572" s="6" t="e">
        <f>RemarksSecond(D572:W572,Details!AQ571:AZ571,#REF!,AH572,$D$5:$W$5)</f>
        <v>#VALUE!</v>
      </c>
    </row>
    <row r="573" spans="1:35" ht="15" customHeight="1" x14ac:dyDescent="0.35">
      <c r="A573" s="1">
        <v>566</v>
      </c>
      <c r="B573" s="3" t="str">
        <f>PROPER(Details!B573)</f>
        <v/>
      </c>
      <c r="C573" s="3" t="str">
        <f>T(Details!C573)</f>
        <v/>
      </c>
      <c r="D573" s="18"/>
      <c r="E573" s="18"/>
      <c r="F573" s="18"/>
      <c r="G573" s="18"/>
      <c r="H573" s="18"/>
      <c r="I573" s="18"/>
      <c r="J573" s="18"/>
      <c r="K573" s="18"/>
      <c r="L573" s="18"/>
      <c r="M573" s="18"/>
      <c r="N573" s="18"/>
      <c r="O573" s="18"/>
      <c r="P573" s="18"/>
      <c r="Q573" s="18"/>
      <c r="R573" s="18"/>
      <c r="S573" s="18"/>
      <c r="T573" s="18"/>
      <c r="U573" s="18"/>
      <c r="V573" s="18"/>
      <c r="W573" s="18"/>
      <c r="X573" s="2" t="str">
        <f>AllCurCo(Details!AQ573:AZ573)</f>
        <v/>
      </c>
      <c r="Y573" s="4">
        <f>SUM(SumTCL(D573:W573,$D$7:$W$7),Details!BB573)</f>
        <v>0</v>
      </c>
      <c r="Z573" s="4">
        <f>SUM(CurrGP(D573:W573,$D$7:$W$7),Details!BC573)</f>
        <v>0</v>
      </c>
      <c r="AA573" s="5">
        <f t="shared" si="40"/>
        <v>0</v>
      </c>
      <c r="AB573" s="4" t="str">
        <f>SRTSECOND(D573:W573,Details!AQ572:AZ572)</f>
        <v/>
      </c>
      <c r="AC573" s="4" t="e">
        <f>#REF!</f>
        <v>#REF!</v>
      </c>
      <c r="AD573" s="4" t="e">
        <f>#REF!</f>
        <v>#REF!</v>
      </c>
      <c r="AE573" s="5" t="e">
        <f t="shared" si="41"/>
        <v>#VALUE!</v>
      </c>
      <c r="AF573" s="4" t="e">
        <f t="shared" si="42"/>
        <v>#REF!</v>
      </c>
      <c r="AG573" s="4" t="e">
        <f t="shared" si="43"/>
        <v>#REF!</v>
      </c>
      <c r="AH573" s="5" t="e">
        <f t="shared" si="44"/>
        <v>#VALUE!</v>
      </c>
      <c r="AI573" s="6" t="e">
        <f>RemarksSecond(D573:W573,Details!AQ572:AZ572,#REF!,AH573,$D$5:$W$5)</f>
        <v>#VALUE!</v>
      </c>
    </row>
    <row r="574" spans="1:35" ht="15" customHeight="1" x14ac:dyDescent="0.35">
      <c r="A574" s="1">
        <v>567</v>
      </c>
      <c r="B574" s="3" t="str">
        <f>PROPER(Details!B574)</f>
        <v/>
      </c>
      <c r="C574" s="3" t="str">
        <f>T(Details!C574)</f>
        <v/>
      </c>
      <c r="D574" s="18"/>
      <c r="E574" s="18"/>
      <c r="F574" s="18"/>
      <c r="G574" s="18"/>
      <c r="H574" s="18"/>
      <c r="I574" s="18"/>
      <c r="J574" s="18"/>
      <c r="K574" s="18"/>
      <c r="L574" s="18"/>
      <c r="M574" s="18"/>
      <c r="N574" s="18"/>
      <c r="O574" s="18"/>
      <c r="P574" s="18"/>
      <c r="Q574" s="18"/>
      <c r="R574" s="18"/>
      <c r="S574" s="18"/>
      <c r="T574" s="18"/>
      <c r="U574" s="18"/>
      <c r="V574" s="18"/>
      <c r="W574" s="18"/>
      <c r="X574" s="2" t="str">
        <f>AllCurCo(Details!AQ574:AZ574)</f>
        <v/>
      </c>
      <c r="Y574" s="4">
        <f>SUM(SumTCL(D574:W574,$D$7:$W$7),Details!BB574)</f>
        <v>0</v>
      </c>
      <c r="Z574" s="4">
        <f>SUM(CurrGP(D574:W574,$D$7:$W$7),Details!BC574)</f>
        <v>0</v>
      </c>
      <c r="AA574" s="5">
        <f t="shared" si="40"/>
        <v>0</v>
      </c>
      <c r="AB574" s="4" t="str">
        <f>SRTSECOND(D574:W574,Details!AQ573:AZ573)</f>
        <v/>
      </c>
      <c r="AC574" s="4" t="e">
        <f>#REF!</f>
        <v>#REF!</v>
      </c>
      <c r="AD574" s="4" t="e">
        <f>#REF!</f>
        <v>#REF!</v>
      </c>
      <c r="AE574" s="5" t="e">
        <f t="shared" si="41"/>
        <v>#VALUE!</v>
      </c>
      <c r="AF574" s="4" t="e">
        <f t="shared" si="42"/>
        <v>#REF!</v>
      </c>
      <c r="AG574" s="4" t="e">
        <f t="shared" si="43"/>
        <v>#REF!</v>
      </c>
      <c r="AH574" s="5" t="e">
        <f t="shared" si="44"/>
        <v>#VALUE!</v>
      </c>
      <c r="AI574" s="6" t="e">
        <f>RemarksSecond(D574:W574,Details!AQ573:AZ573,#REF!,AH574,$D$5:$W$5)</f>
        <v>#VALUE!</v>
      </c>
    </row>
    <row r="575" spans="1:35" ht="15" customHeight="1" x14ac:dyDescent="0.35">
      <c r="A575" s="1">
        <v>568</v>
      </c>
      <c r="B575" s="3" t="str">
        <f>PROPER(Details!B575)</f>
        <v/>
      </c>
      <c r="C575" s="3" t="str">
        <f>T(Details!C575)</f>
        <v/>
      </c>
      <c r="D575" s="18"/>
      <c r="E575" s="18"/>
      <c r="F575" s="18"/>
      <c r="G575" s="18"/>
      <c r="H575" s="18"/>
      <c r="I575" s="18"/>
      <c r="J575" s="18"/>
      <c r="K575" s="18"/>
      <c r="L575" s="18"/>
      <c r="M575" s="18"/>
      <c r="N575" s="18"/>
      <c r="O575" s="18"/>
      <c r="P575" s="18"/>
      <c r="Q575" s="18"/>
      <c r="R575" s="18"/>
      <c r="S575" s="18"/>
      <c r="T575" s="18"/>
      <c r="U575" s="18"/>
      <c r="V575" s="18"/>
      <c r="W575" s="18"/>
      <c r="X575" s="2" t="str">
        <f>AllCurCo(Details!AQ575:AZ575)</f>
        <v/>
      </c>
      <c r="Y575" s="4">
        <f>SUM(SumTCL(D575:W575,$D$7:$W$7),Details!BB575)</f>
        <v>0</v>
      </c>
      <c r="Z575" s="4">
        <f>SUM(CurrGP(D575:W575,$D$7:$W$7),Details!BC575)</f>
        <v>0</v>
      </c>
      <c r="AA575" s="5">
        <f t="shared" si="40"/>
        <v>0</v>
      </c>
      <c r="AB575" s="4" t="str">
        <f>SRTSECOND(D575:W575,Details!AQ574:AZ574)</f>
        <v/>
      </c>
      <c r="AC575" s="4" t="e">
        <f>#REF!</f>
        <v>#REF!</v>
      </c>
      <c r="AD575" s="4" t="e">
        <f>#REF!</f>
        <v>#REF!</v>
      </c>
      <c r="AE575" s="5" t="e">
        <f t="shared" si="41"/>
        <v>#VALUE!</v>
      </c>
      <c r="AF575" s="4" t="e">
        <f t="shared" si="42"/>
        <v>#REF!</v>
      </c>
      <c r="AG575" s="4" t="e">
        <f t="shared" si="43"/>
        <v>#REF!</v>
      </c>
      <c r="AH575" s="5" t="e">
        <f t="shared" si="44"/>
        <v>#VALUE!</v>
      </c>
      <c r="AI575" s="6" t="e">
        <f>RemarksSecond(D575:W575,Details!AQ574:AZ574,#REF!,AH575,$D$5:$W$5)</f>
        <v>#VALUE!</v>
      </c>
    </row>
    <row r="576" spans="1:35" ht="15" customHeight="1" x14ac:dyDescent="0.35">
      <c r="A576" s="1">
        <v>569</v>
      </c>
      <c r="B576" s="3" t="str">
        <f>PROPER(Details!B576)</f>
        <v/>
      </c>
      <c r="C576" s="3" t="str">
        <f>T(Details!C576)</f>
        <v/>
      </c>
      <c r="D576" s="18"/>
      <c r="E576" s="18"/>
      <c r="F576" s="18"/>
      <c r="G576" s="18"/>
      <c r="H576" s="18"/>
      <c r="I576" s="18"/>
      <c r="J576" s="18"/>
      <c r="K576" s="18"/>
      <c r="L576" s="18"/>
      <c r="M576" s="18"/>
      <c r="N576" s="18"/>
      <c r="O576" s="18"/>
      <c r="P576" s="18"/>
      <c r="Q576" s="18"/>
      <c r="R576" s="18"/>
      <c r="S576" s="18"/>
      <c r="T576" s="18"/>
      <c r="U576" s="18"/>
      <c r="V576" s="18"/>
      <c r="W576" s="18"/>
      <c r="X576" s="2" t="str">
        <f>AllCurCo(Details!AQ576:AZ576)</f>
        <v/>
      </c>
      <c r="Y576" s="4">
        <f>SUM(SumTCL(D576:W576,$D$7:$W$7),Details!BB576)</f>
        <v>0</v>
      </c>
      <c r="Z576" s="4">
        <f>SUM(CurrGP(D576:W576,$D$7:$W$7),Details!BC576)</f>
        <v>0</v>
      </c>
      <c r="AA576" s="5">
        <f t="shared" si="40"/>
        <v>0</v>
      </c>
      <c r="AB576" s="4" t="str">
        <f>SRTSECOND(D576:W576,Details!AQ575:AZ575)</f>
        <v/>
      </c>
      <c r="AC576" s="4" t="e">
        <f>#REF!</f>
        <v>#REF!</v>
      </c>
      <c r="AD576" s="4" t="e">
        <f>#REF!</f>
        <v>#REF!</v>
      </c>
      <c r="AE576" s="5" t="e">
        <f t="shared" si="41"/>
        <v>#VALUE!</v>
      </c>
      <c r="AF576" s="4" t="e">
        <f t="shared" si="42"/>
        <v>#REF!</v>
      </c>
      <c r="AG576" s="4" t="e">
        <f t="shared" si="43"/>
        <v>#REF!</v>
      </c>
      <c r="AH576" s="5" t="e">
        <f t="shared" si="44"/>
        <v>#VALUE!</v>
      </c>
      <c r="AI576" s="6" t="e">
        <f>RemarksSecond(D576:W576,Details!AQ575:AZ575,#REF!,AH576,$D$5:$W$5)</f>
        <v>#VALUE!</v>
      </c>
    </row>
    <row r="577" spans="1:35" ht="15" customHeight="1" x14ac:dyDescent="0.35">
      <c r="A577" s="1">
        <v>570</v>
      </c>
      <c r="B577" s="3" t="str">
        <f>PROPER(Details!B577)</f>
        <v/>
      </c>
      <c r="C577" s="3" t="str">
        <f>T(Details!C577)</f>
        <v/>
      </c>
      <c r="D577" s="18"/>
      <c r="E577" s="18"/>
      <c r="F577" s="18"/>
      <c r="G577" s="18"/>
      <c r="H577" s="18"/>
      <c r="I577" s="18"/>
      <c r="J577" s="18"/>
      <c r="K577" s="18"/>
      <c r="L577" s="18"/>
      <c r="M577" s="18"/>
      <c r="N577" s="18"/>
      <c r="O577" s="18"/>
      <c r="P577" s="18"/>
      <c r="Q577" s="18"/>
      <c r="R577" s="18"/>
      <c r="S577" s="18"/>
      <c r="T577" s="18"/>
      <c r="U577" s="18"/>
      <c r="V577" s="18"/>
      <c r="W577" s="18"/>
      <c r="X577" s="2" t="str">
        <f>AllCurCo(Details!AQ577:AZ577)</f>
        <v/>
      </c>
      <c r="Y577" s="4">
        <f>SUM(SumTCL(D577:W577,$D$7:$W$7),Details!BB577)</f>
        <v>0</v>
      </c>
      <c r="Z577" s="4">
        <f>SUM(CurrGP(D577:W577,$D$7:$W$7),Details!BC577)</f>
        <v>0</v>
      </c>
      <c r="AA577" s="5">
        <f t="shared" si="40"/>
        <v>0</v>
      </c>
      <c r="AB577" s="4" t="str">
        <f>SRTSECOND(D577:W577,Details!AQ576:AZ576)</f>
        <v/>
      </c>
      <c r="AC577" s="4" t="e">
        <f>#REF!</f>
        <v>#REF!</v>
      </c>
      <c r="AD577" s="4" t="e">
        <f>#REF!</f>
        <v>#REF!</v>
      </c>
      <c r="AE577" s="5" t="e">
        <f t="shared" si="41"/>
        <v>#VALUE!</v>
      </c>
      <c r="AF577" s="4" t="e">
        <f t="shared" si="42"/>
        <v>#REF!</v>
      </c>
      <c r="AG577" s="4" t="e">
        <f t="shared" si="43"/>
        <v>#REF!</v>
      </c>
      <c r="AH577" s="5" t="e">
        <f t="shared" si="44"/>
        <v>#VALUE!</v>
      </c>
      <c r="AI577" s="6" t="e">
        <f>RemarksSecond(D577:W577,Details!AQ576:AZ576,#REF!,AH577,$D$5:$W$5)</f>
        <v>#VALUE!</v>
      </c>
    </row>
    <row r="578" spans="1:35" ht="15" customHeight="1" x14ac:dyDescent="0.35">
      <c r="A578" s="1">
        <v>571</v>
      </c>
      <c r="B578" s="3" t="str">
        <f>PROPER(Details!B578)</f>
        <v/>
      </c>
      <c r="C578" s="3" t="str">
        <f>T(Details!C578)</f>
        <v/>
      </c>
      <c r="D578" s="18"/>
      <c r="E578" s="18"/>
      <c r="F578" s="18"/>
      <c r="G578" s="18"/>
      <c r="H578" s="18"/>
      <c r="I578" s="18"/>
      <c r="J578" s="18"/>
      <c r="K578" s="18"/>
      <c r="L578" s="18"/>
      <c r="M578" s="18"/>
      <c r="N578" s="18"/>
      <c r="O578" s="18"/>
      <c r="P578" s="18"/>
      <c r="Q578" s="18"/>
      <c r="R578" s="18"/>
      <c r="S578" s="18"/>
      <c r="T578" s="18"/>
      <c r="U578" s="18"/>
      <c r="V578" s="18"/>
      <c r="W578" s="18"/>
      <c r="X578" s="2" t="str">
        <f>AllCurCo(Details!AQ578:AZ578)</f>
        <v/>
      </c>
      <c r="Y578" s="4">
        <f>SUM(SumTCL(D578:W578,$D$7:$W$7),Details!BB578)</f>
        <v>0</v>
      </c>
      <c r="Z578" s="4">
        <f>SUM(CurrGP(D578:W578,$D$7:$W$7),Details!BC578)</f>
        <v>0</v>
      </c>
      <c r="AA578" s="5">
        <f t="shared" si="40"/>
        <v>0</v>
      </c>
      <c r="AB578" s="4" t="str">
        <f>SRTSECOND(D578:W578,Details!AQ577:AZ577)</f>
        <v/>
      </c>
      <c r="AC578" s="4" t="e">
        <f>#REF!</f>
        <v>#REF!</v>
      </c>
      <c r="AD578" s="4" t="e">
        <f>#REF!</f>
        <v>#REF!</v>
      </c>
      <c r="AE578" s="5" t="e">
        <f t="shared" si="41"/>
        <v>#VALUE!</v>
      </c>
      <c r="AF578" s="4" t="e">
        <f t="shared" si="42"/>
        <v>#REF!</v>
      </c>
      <c r="AG578" s="4" t="e">
        <f t="shared" si="43"/>
        <v>#REF!</v>
      </c>
      <c r="AH578" s="5" t="e">
        <f t="shared" si="44"/>
        <v>#VALUE!</v>
      </c>
      <c r="AI578" s="6" t="e">
        <f>RemarksSecond(D578:W578,Details!AQ577:AZ577,#REF!,AH578,$D$5:$W$5)</f>
        <v>#VALUE!</v>
      </c>
    </row>
    <row r="579" spans="1:35" ht="15" customHeight="1" x14ac:dyDescent="0.35">
      <c r="A579" s="1">
        <v>572</v>
      </c>
      <c r="B579" s="3" t="str">
        <f>PROPER(Details!B579)</f>
        <v/>
      </c>
      <c r="C579" s="3" t="str">
        <f>T(Details!C579)</f>
        <v/>
      </c>
      <c r="D579" s="18"/>
      <c r="E579" s="18"/>
      <c r="F579" s="18"/>
      <c r="G579" s="18"/>
      <c r="H579" s="18"/>
      <c r="I579" s="18"/>
      <c r="J579" s="18"/>
      <c r="K579" s="18"/>
      <c r="L579" s="18"/>
      <c r="M579" s="18"/>
      <c r="N579" s="18"/>
      <c r="O579" s="18"/>
      <c r="P579" s="18"/>
      <c r="Q579" s="18"/>
      <c r="R579" s="18"/>
      <c r="S579" s="18"/>
      <c r="T579" s="18"/>
      <c r="U579" s="18"/>
      <c r="V579" s="18"/>
      <c r="W579" s="18"/>
      <c r="X579" s="2" t="str">
        <f>AllCurCo(Details!AQ579:AZ579)</f>
        <v/>
      </c>
      <c r="Y579" s="4">
        <f>SUM(SumTCL(D579:W579,$D$7:$W$7),Details!BB579)</f>
        <v>0</v>
      </c>
      <c r="Z579" s="4">
        <f>SUM(CurrGP(D579:W579,$D$7:$W$7),Details!BC579)</f>
        <v>0</v>
      </c>
      <c r="AA579" s="5">
        <f t="shared" si="40"/>
        <v>0</v>
      </c>
      <c r="AB579" s="4" t="str">
        <f>SRTSECOND(D579:W579,Details!AQ578:AZ578)</f>
        <v/>
      </c>
      <c r="AC579" s="4" t="e">
        <f>#REF!</f>
        <v>#REF!</v>
      </c>
      <c r="AD579" s="4" t="e">
        <f>#REF!</f>
        <v>#REF!</v>
      </c>
      <c r="AE579" s="5" t="e">
        <f t="shared" si="41"/>
        <v>#VALUE!</v>
      </c>
      <c r="AF579" s="4" t="e">
        <f t="shared" si="42"/>
        <v>#REF!</v>
      </c>
      <c r="AG579" s="4" t="e">
        <f t="shared" si="43"/>
        <v>#REF!</v>
      </c>
      <c r="AH579" s="5" t="e">
        <f t="shared" si="44"/>
        <v>#VALUE!</v>
      </c>
      <c r="AI579" s="6" t="e">
        <f>RemarksSecond(D579:W579,Details!AQ578:AZ578,#REF!,AH579,$D$5:$W$5)</f>
        <v>#VALUE!</v>
      </c>
    </row>
    <row r="580" spans="1:35" ht="15" customHeight="1" x14ac:dyDescent="0.35">
      <c r="A580" s="1">
        <v>573</v>
      </c>
      <c r="B580" s="3" t="str">
        <f>PROPER(Details!B580)</f>
        <v/>
      </c>
      <c r="C580" s="3" t="str">
        <f>T(Details!C580)</f>
        <v/>
      </c>
      <c r="D580" s="18"/>
      <c r="E580" s="18"/>
      <c r="F580" s="18"/>
      <c r="G580" s="18"/>
      <c r="H580" s="18"/>
      <c r="I580" s="18"/>
      <c r="J580" s="18"/>
      <c r="K580" s="18"/>
      <c r="L580" s="18"/>
      <c r="M580" s="18"/>
      <c r="N580" s="18"/>
      <c r="O580" s="18"/>
      <c r="P580" s="18"/>
      <c r="Q580" s="18"/>
      <c r="R580" s="18"/>
      <c r="S580" s="18"/>
      <c r="T580" s="18"/>
      <c r="U580" s="18"/>
      <c r="V580" s="18"/>
      <c r="W580" s="18"/>
      <c r="X580" s="2" t="str">
        <f>AllCurCo(Details!AQ580:AZ580)</f>
        <v/>
      </c>
      <c r="Y580" s="4">
        <f>SUM(SumTCL(D580:W580,$D$7:$W$7),Details!BB580)</f>
        <v>0</v>
      </c>
      <c r="Z580" s="4">
        <f>SUM(CurrGP(D580:W580,$D$7:$W$7),Details!BC580)</f>
        <v>0</v>
      </c>
      <c r="AA580" s="5">
        <f t="shared" si="40"/>
        <v>0</v>
      </c>
      <c r="AB580" s="4" t="str">
        <f>SRTSECOND(D580:W580,Details!AQ579:AZ579)</f>
        <v/>
      </c>
      <c r="AC580" s="4" t="e">
        <f>#REF!</f>
        <v>#REF!</v>
      </c>
      <c r="AD580" s="4" t="e">
        <f>#REF!</f>
        <v>#REF!</v>
      </c>
      <c r="AE580" s="5" t="e">
        <f t="shared" si="41"/>
        <v>#VALUE!</v>
      </c>
      <c r="AF580" s="4" t="e">
        <f t="shared" si="42"/>
        <v>#REF!</v>
      </c>
      <c r="AG580" s="4" t="e">
        <f t="shared" si="43"/>
        <v>#REF!</v>
      </c>
      <c r="AH580" s="5" t="e">
        <f t="shared" si="44"/>
        <v>#VALUE!</v>
      </c>
      <c r="AI580" s="6" t="e">
        <f>RemarksSecond(D580:W580,Details!AQ579:AZ579,#REF!,AH580,$D$5:$W$5)</f>
        <v>#VALUE!</v>
      </c>
    </row>
    <row r="581" spans="1:35" ht="15" customHeight="1" x14ac:dyDescent="0.35">
      <c r="A581" s="1">
        <v>574</v>
      </c>
      <c r="B581" s="3" t="str">
        <f>PROPER(Details!B581)</f>
        <v/>
      </c>
      <c r="C581" s="3" t="str">
        <f>T(Details!C581)</f>
        <v/>
      </c>
      <c r="D581" s="18"/>
      <c r="E581" s="18"/>
      <c r="F581" s="18"/>
      <c r="G581" s="18"/>
      <c r="H581" s="18"/>
      <c r="I581" s="18"/>
      <c r="J581" s="18"/>
      <c r="K581" s="18"/>
      <c r="L581" s="18"/>
      <c r="M581" s="18"/>
      <c r="N581" s="18"/>
      <c r="O581" s="18"/>
      <c r="P581" s="18"/>
      <c r="Q581" s="18"/>
      <c r="R581" s="18"/>
      <c r="S581" s="18"/>
      <c r="T581" s="18"/>
      <c r="U581" s="18"/>
      <c r="V581" s="18"/>
      <c r="W581" s="18"/>
      <c r="X581" s="2" t="str">
        <f>AllCurCo(Details!AQ581:AZ581)</f>
        <v/>
      </c>
      <c r="Y581" s="4">
        <f>SUM(SumTCL(D581:W581,$D$7:$W$7),Details!BB581)</f>
        <v>0</v>
      </c>
      <c r="Z581" s="4">
        <f>SUM(CurrGP(D581:W581,$D$7:$W$7),Details!BC581)</f>
        <v>0</v>
      </c>
      <c r="AA581" s="5">
        <f t="shared" si="40"/>
        <v>0</v>
      </c>
      <c r="AB581" s="4" t="str">
        <f>SRTSECOND(D581:W581,Details!AQ580:AZ580)</f>
        <v/>
      </c>
      <c r="AC581" s="4" t="e">
        <f>#REF!</f>
        <v>#REF!</v>
      </c>
      <c r="AD581" s="4" t="e">
        <f>#REF!</f>
        <v>#REF!</v>
      </c>
      <c r="AE581" s="5" t="e">
        <f t="shared" si="41"/>
        <v>#VALUE!</v>
      </c>
      <c r="AF581" s="4" t="e">
        <f t="shared" si="42"/>
        <v>#REF!</v>
      </c>
      <c r="AG581" s="4" t="e">
        <f t="shared" si="43"/>
        <v>#REF!</v>
      </c>
      <c r="AH581" s="5" t="e">
        <f t="shared" si="44"/>
        <v>#VALUE!</v>
      </c>
      <c r="AI581" s="6" t="e">
        <f>RemarksSecond(D581:W581,Details!AQ580:AZ580,#REF!,AH581,$D$5:$W$5)</f>
        <v>#VALUE!</v>
      </c>
    </row>
    <row r="582" spans="1:35" ht="15" customHeight="1" x14ac:dyDescent="0.35">
      <c r="A582" s="1">
        <v>575</v>
      </c>
      <c r="B582" s="3" t="str">
        <f>PROPER(Details!B582)</f>
        <v/>
      </c>
      <c r="C582" s="3" t="str">
        <f>T(Details!C582)</f>
        <v/>
      </c>
      <c r="D582" s="18"/>
      <c r="E582" s="18"/>
      <c r="F582" s="18"/>
      <c r="G582" s="18"/>
      <c r="H582" s="18"/>
      <c r="I582" s="18"/>
      <c r="J582" s="18"/>
      <c r="K582" s="18"/>
      <c r="L582" s="18"/>
      <c r="M582" s="18"/>
      <c r="N582" s="18"/>
      <c r="O582" s="18"/>
      <c r="P582" s="18"/>
      <c r="Q582" s="18"/>
      <c r="R582" s="18"/>
      <c r="S582" s="18"/>
      <c r="T582" s="18"/>
      <c r="U582" s="18"/>
      <c r="V582" s="18"/>
      <c r="W582" s="18"/>
      <c r="X582" s="2" t="str">
        <f>AllCurCo(Details!AQ582:AZ582)</f>
        <v/>
      </c>
      <c r="Y582" s="4">
        <f>SUM(SumTCL(D582:W582,$D$7:$W$7),Details!BB582)</f>
        <v>0</v>
      </c>
      <c r="Z582" s="4">
        <f>SUM(CurrGP(D582:W582,$D$7:$W$7),Details!BC582)</f>
        <v>0</v>
      </c>
      <c r="AA582" s="5">
        <f t="shared" si="40"/>
        <v>0</v>
      </c>
      <c r="AB582" s="4" t="str">
        <f>SRTSECOND(D582:W582,Details!AQ581:AZ581)</f>
        <v/>
      </c>
      <c r="AC582" s="4" t="e">
        <f>#REF!</f>
        <v>#REF!</v>
      </c>
      <c r="AD582" s="4" t="e">
        <f>#REF!</f>
        <v>#REF!</v>
      </c>
      <c r="AE582" s="5" t="e">
        <f t="shared" si="41"/>
        <v>#VALUE!</v>
      </c>
      <c r="AF582" s="4" t="e">
        <f t="shared" si="42"/>
        <v>#REF!</v>
      </c>
      <c r="AG582" s="4" t="e">
        <f t="shared" si="43"/>
        <v>#REF!</v>
      </c>
      <c r="AH582" s="5" t="e">
        <f t="shared" si="44"/>
        <v>#VALUE!</v>
      </c>
      <c r="AI582" s="6" t="e">
        <f>RemarksSecond(D582:W582,Details!AQ581:AZ581,#REF!,AH582,$D$5:$W$5)</f>
        <v>#VALUE!</v>
      </c>
    </row>
    <row r="583" spans="1:35" ht="15" customHeight="1" x14ac:dyDescent="0.35">
      <c r="A583" s="1">
        <v>576</v>
      </c>
      <c r="B583" s="3" t="str">
        <f>PROPER(Details!B583)</f>
        <v/>
      </c>
      <c r="C583" s="3" t="str">
        <f>T(Details!C583)</f>
        <v/>
      </c>
      <c r="D583" s="18"/>
      <c r="E583" s="18"/>
      <c r="F583" s="18"/>
      <c r="G583" s="18"/>
      <c r="H583" s="18"/>
      <c r="I583" s="18"/>
      <c r="J583" s="18"/>
      <c r="K583" s="18"/>
      <c r="L583" s="18"/>
      <c r="M583" s="18"/>
      <c r="N583" s="18"/>
      <c r="O583" s="18"/>
      <c r="P583" s="18"/>
      <c r="Q583" s="18"/>
      <c r="R583" s="18"/>
      <c r="S583" s="18"/>
      <c r="T583" s="18"/>
      <c r="U583" s="18"/>
      <c r="V583" s="18"/>
      <c r="W583" s="18"/>
      <c r="X583" s="2" t="str">
        <f>AllCurCo(Details!AQ583:AZ583)</f>
        <v/>
      </c>
      <c r="Y583" s="4">
        <f>SUM(SumTCL(D583:W583,$D$7:$W$7),Details!BB583)</f>
        <v>0</v>
      </c>
      <c r="Z583" s="4">
        <f>SUM(CurrGP(D583:W583,$D$7:$W$7),Details!BC583)</f>
        <v>0</v>
      </c>
      <c r="AA583" s="5">
        <f t="shared" si="40"/>
        <v>0</v>
      </c>
      <c r="AB583" s="4" t="str">
        <f>SRTSECOND(D583:W583,Details!AQ582:AZ582)</f>
        <v/>
      </c>
      <c r="AC583" s="4" t="e">
        <f>#REF!</f>
        <v>#REF!</v>
      </c>
      <c r="AD583" s="4" t="e">
        <f>#REF!</f>
        <v>#REF!</v>
      </c>
      <c r="AE583" s="5" t="e">
        <f t="shared" si="41"/>
        <v>#VALUE!</v>
      </c>
      <c r="AF583" s="4" t="e">
        <f t="shared" si="42"/>
        <v>#REF!</v>
      </c>
      <c r="AG583" s="4" t="e">
        <f t="shared" si="43"/>
        <v>#REF!</v>
      </c>
      <c r="AH583" s="5" t="e">
        <f t="shared" si="44"/>
        <v>#VALUE!</v>
      </c>
      <c r="AI583" s="6" t="e">
        <f>RemarksSecond(D583:W583,Details!AQ582:AZ582,#REF!,AH583,$D$5:$W$5)</f>
        <v>#VALUE!</v>
      </c>
    </row>
    <row r="584" spans="1:35" ht="15" customHeight="1" x14ac:dyDescent="0.35">
      <c r="A584" s="1">
        <v>577</v>
      </c>
      <c r="B584" s="3" t="str">
        <f>PROPER(Details!B584)</f>
        <v/>
      </c>
      <c r="C584" s="3" t="str">
        <f>T(Details!C584)</f>
        <v/>
      </c>
      <c r="D584" s="18"/>
      <c r="E584" s="18"/>
      <c r="F584" s="18"/>
      <c r="G584" s="18"/>
      <c r="H584" s="18"/>
      <c r="I584" s="18"/>
      <c r="J584" s="18"/>
      <c r="K584" s="18"/>
      <c r="L584" s="18"/>
      <c r="M584" s="18"/>
      <c r="N584" s="18"/>
      <c r="O584" s="18"/>
      <c r="P584" s="18"/>
      <c r="Q584" s="18"/>
      <c r="R584" s="18"/>
      <c r="S584" s="18"/>
      <c r="T584" s="18"/>
      <c r="U584" s="18"/>
      <c r="V584" s="18"/>
      <c r="W584" s="18"/>
      <c r="X584" s="2" t="str">
        <f>AllCurCo(Details!AQ584:AZ584)</f>
        <v/>
      </c>
      <c r="Y584" s="4">
        <f>SUM(SumTCL(D584:W584,$D$7:$W$7),Details!BB584)</f>
        <v>0</v>
      </c>
      <c r="Z584" s="4">
        <f>SUM(CurrGP(D584:W584,$D$7:$W$7),Details!BC584)</f>
        <v>0</v>
      </c>
      <c r="AA584" s="5">
        <f t="shared" si="40"/>
        <v>0</v>
      </c>
      <c r="AB584" s="4" t="str">
        <f>SRTSECOND(D584:W584,Details!AQ583:AZ583)</f>
        <v/>
      </c>
      <c r="AC584" s="4" t="e">
        <f>#REF!</f>
        <v>#REF!</v>
      </c>
      <c r="AD584" s="4" t="e">
        <f>#REF!</f>
        <v>#REF!</v>
      </c>
      <c r="AE584" s="5" t="e">
        <f t="shared" si="41"/>
        <v>#VALUE!</v>
      </c>
      <c r="AF584" s="4" t="e">
        <f t="shared" si="42"/>
        <v>#REF!</v>
      </c>
      <c r="AG584" s="4" t="e">
        <f t="shared" si="43"/>
        <v>#REF!</v>
      </c>
      <c r="AH584" s="5" t="e">
        <f t="shared" si="44"/>
        <v>#VALUE!</v>
      </c>
      <c r="AI584" s="6" t="e">
        <f>RemarksSecond(D584:W584,Details!AQ583:AZ583,#REF!,AH584,$D$5:$W$5)</f>
        <v>#VALUE!</v>
      </c>
    </row>
    <row r="585" spans="1:35" ht="15" customHeight="1" x14ac:dyDescent="0.35">
      <c r="A585" s="1">
        <v>578</v>
      </c>
      <c r="B585" s="3" t="str">
        <f>PROPER(Details!B585)</f>
        <v/>
      </c>
      <c r="C585" s="3" t="str">
        <f>T(Details!C585)</f>
        <v/>
      </c>
      <c r="D585" s="18"/>
      <c r="E585" s="18"/>
      <c r="F585" s="18"/>
      <c r="G585" s="18"/>
      <c r="H585" s="18"/>
      <c r="I585" s="18"/>
      <c r="J585" s="18"/>
      <c r="K585" s="18"/>
      <c r="L585" s="18"/>
      <c r="M585" s="18"/>
      <c r="N585" s="18"/>
      <c r="O585" s="18"/>
      <c r="P585" s="18"/>
      <c r="Q585" s="18"/>
      <c r="R585" s="18"/>
      <c r="S585" s="18"/>
      <c r="T585" s="18"/>
      <c r="U585" s="18"/>
      <c r="V585" s="18"/>
      <c r="W585" s="18"/>
      <c r="X585" s="2" t="str">
        <f>AllCurCo(Details!AQ585:AZ585)</f>
        <v/>
      </c>
      <c r="Y585" s="4">
        <f>SUM(SumTCL(D585:W585,$D$7:$W$7),Details!BB585)</f>
        <v>0</v>
      </c>
      <c r="Z585" s="4">
        <f>SUM(CurrGP(D585:W585,$D$7:$W$7),Details!BC585)</f>
        <v>0</v>
      </c>
      <c r="AA585" s="5">
        <f t="shared" ref="AA585:AA607" si="45">GradePointAve(Z585,Y585)</f>
        <v>0</v>
      </c>
      <c r="AB585" s="4" t="str">
        <f>SRTSECOND(D585:W585,Details!AQ584:AZ584)</f>
        <v/>
      </c>
      <c r="AC585" s="4" t="e">
        <f>#REF!</f>
        <v>#REF!</v>
      </c>
      <c r="AD585" s="4" t="e">
        <f>#REF!</f>
        <v>#REF!</v>
      </c>
      <c r="AE585" s="5" t="e">
        <f t="shared" ref="AE585:AE607" si="46">GradePointAve(AD585,AC585)</f>
        <v>#VALUE!</v>
      </c>
      <c r="AF585" s="4" t="e">
        <f t="shared" ref="AF585:AF607" si="47">SUM(Y585,AC585)</f>
        <v>#REF!</v>
      </c>
      <c r="AG585" s="4" t="e">
        <f t="shared" ref="AG585:AG607" si="48">SUM(Z585,AD585)</f>
        <v>#REF!</v>
      </c>
      <c r="AH585" s="5" t="e">
        <f t="shared" ref="AH585:AH607" si="49">GradePointAve(AG585,AF585)</f>
        <v>#VALUE!</v>
      </c>
      <c r="AI585" s="6" t="e">
        <f>RemarksSecond(D585:W585,Details!AQ584:AZ584,#REF!,AH585,$D$5:$W$5)</f>
        <v>#VALUE!</v>
      </c>
    </row>
    <row r="586" spans="1:35" ht="15" customHeight="1" x14ac:dyDescent="0.35">
      <c r="A586" s="1">
        <v>579</v>
      </c>
      <c r="B586" s="3" t="str">
        <f>PROPER(Details!B586)</f>
        <v/>
      </c>
      <c r="C586" s="3" t="str">
        <f>T(Details!C586)</f>
        <v/>
      </c>
      <c r="D586" s="18"/>
      <c r="E586" s="18"/>
      <c r="F586" s="18"/>
      <c r="G586" s="18"/>
      <c r="H586" s="18"/>
      <c r="I586" s="18"/>
      <c r="J586" s="18"/>
      <c r="K586" s="18"/>
      <c r="L586" s="18"/>
      <c r="M586" s="18"/>
      <c r="N586" s="18"/>
      <c r="O586" s="18"/>
      <c r="P586" s="18"/>
      <c r="Q586" s="18"/>
      <c r="R586" s="18"/>
      <c r="S586" s="18"/>
      <c r="T586" s="18"/>
      <c r="U586" s="18"/>
      <c r="V586" s="18"/>
      <c r="W586" s="18"/>
      <c r="X586" s="2" t="str">
        <f>AllCurCo(Details!AQ586:AZ586)</f>
        <v/>
      </c>
      <c r="Y586" s="4">
        <f>SUM(SumTCL(D586:W586,$D$7:$W$7),Details!BB586)</f>
        <v>0</v>
      </c>
      <c r="Z586" s="4">
        <f>SUM(CurrGP(D586:W586,$D$7:$W$7),Details!BC586)</f>
        <v>0</v>
      </c>
      <c r="AA586" s="5">
        <f t="shared" si="45"/>
        <v>0</v>
      </c>
      <c r="AB586" s="4" t="str">
        <f>SRTSECOND(D586:W586,Details!AQ585:AZ585)</f>
        <v/>
      </c>
      <c r="AC586" s="4" t="e">
        <f>#REF!</f>
        <v>#REF!</v>
      </c>
      <c r="AD586" s="4" t="e">
        <f>#REF!</f>
        <v>#REF!</v>
      </c>
      <c r="AE586" s="5" t="e">
        <f t="shared" si="46"/>
        <v>#VALUE!</v>
      </c>
      <c r="AF586" s="4" t="e">
        <f t="shared" si="47"/>
        <v>#REF!</v>
      </c>
      <c r="AG586" s="4" t="e">
        <f t="shared" si="48"/>
        <v>#REF!</v>
      </c>
      <c r="AH586" s="5" t="e">
        <f t="shared" si="49"/>
        <v>#VALUE!</v>
      </c>
      <c r="AI586" s="6" t="e">
        <f>RemarksSecond(D586:W586,Details!AQ585:AZ585,#REF!,AH586,$D$5:$W$5)</f>
        <v>#VALUE!</v>
      </c>
    </row>
    <row r="587" spans="1:35" ht="15" customHeight="1" x14ac:dyDescent="0.35">
      <c r="A587" s="1">
        <v>580</v>
      </c>
      <c r="B587" s="3" t="str">
        <f>PROPER(Details!B587)</f>
        <v/>
      </c>
      <c r="C587" s="3" t="str">
        <f>T(Details!C587)</f>
        <v/>
      </c>
      <c r="D587" s="18"/>
      <c r="E587" s="18"/>
      <c r="F587" s="18"/>
      <c r="G587" s="18"/>
      <c r="H587" s="18"/>
      <c r="I587" s="18"/>
      <c r="J587" s="18"/>
      <c r="K587" s="18"/>
      <c r="L587" s="18"/>
      <c r="M587" s="18"/>
      <c r="N587" s="18"/>
      <c r="O587" s="18"/>
      <c r="P587" s="18"/>
      <c r="Q587" s="18"/>
      <c r="R587" s="18"/>
      <c r="S587" s="18"/>
      <c r="T587" s="18"/>
      <c r="U587" s="18"/>
      <c r="V587" s="18"/>
      <c r="W587" s="18"/>
      <c r="X587" s="2" t="str">
        <f>AllCurCo(Details!AQ587:AZ587)</f>
        <v/>
      </c>
      <c r="Y587" s="4">
        <f>SUM(SumTCL(D587:W587,$D$7:$W$7),Details!BB587)</f>
        <v>0</v>
      </c>
      <c r="Z587" s="4">
        <f>SUM(CurrGP(D587:W587,$D$7:$W$7),Details!BC587)</f>
        <v>0</v>
      </c>
      <c r="AA587" s="5">
        <f t="shared" si="45"/>
        <v>0</v>
      </c>
      <c r="AB587" s="4" t="str">
        <f>SRTSECOND(D587:W587,Details!AQ586:AZ586)</f>
        <v/>
      </c>
      <c r="AC587" s="4" t="e">
        <f>#REF!</f>
        <v>#REF!</v>
      </c>
      <c r="AD587" s="4" t="e">
        <f>#REF!</f>
        <v>#REF!</v>
      </c>
      <c r="AE587" s="5" t="e">
        <f t="shared" si="46"/>
        <v>#VALUE!</v>
      </c>
      <c r="AF587" s="4" t="e">
        <f t="shared" si="47"/>
        <v>#REF!</v>
      </c>
      <c r="AG587" s="4" t="e">
        <f t="shared" si="48"/>
        <v>#REF!</v>
      </c>
      <c r="AH587" s="5" t="e">
        <f t="shared" si="49"/>
        <v>#VALUE!</v>
      </c>
      <c r="AI587" s="6" t="e">
        <f>RemarksSecond(D587:W587,Details!AQ586:AZ586,#REF!,AH587,$D$5:$W$5)</f>
        <v>#VALUE!</v>
      </c>
    </row>
    <row r="588" spans="1:35" ht="15" customHeight="1" x14ac:dyDescent="0.35">
      <c r="A588" s="1">
        <v>581</v>
      </c>
      <c r="B588" s="3" t="str">
        <f>PROPER(Details!B588)</f>
        <v/>
      </c>
      <c r="C588" s="3" t="str">
        <f>T(Details!C588)</f>
        <v/>
      </c>
      <c r="D588" s="18"/>
      <c r="E588" s="18"/>
      <c r="F588" s="18"/>
      <c r="G588" s="18"/>
      <c r="H588" s="18"/>
      <c r="I588" s="18"/>
      <c r="J588" s="18"/>
      <c r="K588" s="18"/>
      <c r="L588" s="18"/>
      <c r="M588" s="18"/>
      <c r="N588" s="18"/>
      <c r="O588" s="18"/>
      <c r="P588" s="18"/>
      <c r="Q588" s="18"/>
      <c r="R588" s="18"/>
      <c r="S588" s="18"/>
      <c r="T588" s="18"/>
      <c r="U588" s="18"/>
      <c r="V588" s="18"/>
      <c r="W588" s="18"/>
      <c r="X588" s="2" t="str">
        <f>AllCurCo(Details!AQ588:AZ588)</f>
        <v/>
      </c>
      <c r="Y588" s="4">
        <f>SUM(SumTCL(D588:W588,$D$7:$W$7),Details!BB588)</f>
        <v>0</v>
      </c>
      <c r="Z588" s="4">
        <f>SUM(CurrGP(D588:W588,$D$7:$W$7),Details!BC588)</f>
        <v>0</v>
      </c>
      <c r="AA588" s="5">
        <f t="shared" si="45"/>
        <v>0</v>
      </c>
      <c r="AB588" s="4" t="str">
        <f>SRTSECOND(D588:W588,Details!AQ587:AZ587)</f>
        <v/>
      </c>
      <c r="AC588" s="4" t="e">
        <f>#REF!</f>
        <v>#REF!</v>
      </c>
      <c r="AD588" s="4" t="e">
        <f>#REF!</f>
        <v>#REF!</v>
      </c>
      <c r="AE588" s="5" t="e">
        <f t="shared" si="46"/>
        <v>#VALUE!</v>
      </c>
      <c r="AF588" s="4" t="e">
        <f t="shared" si="47"/>
        <v>#REF!</v>
      </c>
      <c r="AG588" s="4" t="e">
        <f t="shared" si="48"/>
        <v>#REF!</v>
      </c>
      <c r="AH588" s="5" t="e">
        <f t="shared" si="49"/>
        <v>#VALUE!</v>
      </c>
      <c r="AI588" s="6" t="e">
        <f>RemarksSecond(D588:W588,Details!AQ587:AZ587,#REF!,AH588,$D$5:$W$5)</f>
        <v>#VALUE!</v>
      </c>
    </row>
    <row r="589" spans="1:35" ht="15" customHeight="1" x14ac:dyDescent="0.35">
      <c r="A589" s="1">
        <v>582</v>
      </c>
      <c r="B589" s="3" t="str">
        <f>PROPER(Details!B589)</f>
        <v/>
      </c>
      <c r="C589" s="3" t="str">
        <f>T(Details!C589)</f>
        <v/>
      </c>
      <c r="D589" s="18"/>
      <c r="E589" s="18"/>
      <c r="F589" s="18"/>
      <c r="G589" s="18"/>
      <c r="H589" s="18"/>
      <c r="I589" s="18"/>
      <c r="J589" s="18"/>
      <c r="K589" s="18"/>
      <c r="L589" s="18"/>
      <c r="M589" s="18"/>
      <c r="N589" s="18"/>
      <c r="O589" s="18"/>
      <c r="P589" s="18"/>
      <c r="Q589" s="18"/>
      <c r="R589" s="18"/>
      <c r="S589" s="18"/>
      <c r="T589" s="18"/>
      <c r="U589" s="18"/>
      <c r="V589" s="18"/>
      <c r="W589" s="18"/>
      <c r="X589" s="2" t="str">
        <f>AllCurCo(Details!AQ589:AZ589)</f>
        <v/>
      </c>
      <c r="Y589" s="4">
        <f>SUM(SumTCL(D589:W589,$D$7:$W$7),Details!BB589)</f>
        <v>0</v>
      </c>
      <c r="Z589" s="4">
        <f>SUM(CurrGP(D589:W589,$D$7:$W$7),Details!BC589)</f>
        <v>0</v>
      </c>
      <c r="AA589" s="5">
        <f t="shared" si="45"/>
        <v>0</v>
      </c>
      <c r="AB589" s="4" t="str">
        <f>SRTSECOND(D589:W589,Details!AQ588:AZ588)</f>
        <v/>
      </c>
      <c r="AC589" s="4" t="e">
        <f>#REF!</f>
        <v>#REF!</v>
      </c>
      <c r="AD589" s="4" t="e">
        <f>#REF!</f>
        <v>#REF!</v>
      </c>
      <c r="AE589" s="5" t="e">
        <f t="shared" si="46"/>
        <v>#VALUE!</v>
      </c>
      <c r="AF589" s="4" t="e">
        <f t="shared" si="47"/>
        <v>#REF!</v>
      </c>
      <c r="AG589" s="4" t="e">
        <f t="shared" si="48"/>
        <v>#REF!</v>
      </c>
      <c r="AH589" s="5" t="e">
        <f t="shared" si="49"/>
        <v>#VALUE!</v>
      </c>
      <c r="AI589" s="6" t="e">
        <f>RemarksSecond(D589:W589,Details!AQ588:AZ588,#REF!,AH589,$D$5:$W$5)</f>
        <v>#VALUE!</v>
      </c>
    </row>
    <row r="590" spans="1:35" ht="15" customHeight="1" x14ac:dyDescent="0.35">
      <c r="A590" s="1">
        <v>583</v>
      </c>
      <c r="B590" s="3" t="str">
        <f>PROPER(Details!B590)</f>
        <v/>
      </c>
      <c r="C590" s="3" t="str">
        <f>T(Details!C590)</f>
        <v/>
      </c>
      <c r="D590" s="18"/>
      <c r="E590" s="18"/>
      <c r="F590" s="18"/>
      <c r="G590" s="18"/>
      <c r="H590" s="18"/>
      <c r="I590" s="18"/>
      <c r="J590" s="18"/>
      <c r="K590" s="18"/>
      <c r="L590" s="18"/>
      <c r="M590" s="18"/>
      <c r="N590" s="18"/>
      <c r="O590" s="18"/>
      <c r="P590" s="18"/>
      <c r="Q590" s="18"/>
      <c r="R590" s="18"/>
      <c r="S590" s="18"/>
      <c r="T590" s="18"/>
      <c r="U590" s="18"/>
      <c r="V590" s="18"/>
      <c r="W590" s="18"/>
      <c r="X590" s="2" t="str">
        <f>AllCurCo(Details!AQ590:AZ590)</f>
        <v/>
      </c>
      <c r="Y590" s="4">
        <f>SUM(SumTCL(D590:W590,$D$7:$W$7),Details!BB590)</f>
        <v>0</v>
      </c>
      <c r="Z590" s="4">
        <f>SUM(CurrGP(D590:W590,$D$7:$W$7),Details!BC590)</f>
        <v>0</v>
      </c>
      <c r="AA590" s="5">
        <f t="shared" si="45"/>
        <v>0</v>
      </c>
      <c r="AB590" s="4" t="str">
        <f>SRTSECOND(D590:W590,Details!AQ589:AZ589)</f>
        <v/>
      </c>
      <c r="AC590" s="4" t="e">
        <f>#REF!</f>
        <v>#REF!</v>
      </c>
      <c r="AD590" s="4" t="e">
        <f>#REF!</f>
        <v>#REF!</v>
      </c>
      <c r="AE590" s="5" t="e">
        <f t="shared" si="46"/>
        <v>#VALUE!</v>
      </c>
      <c r="AF590" s="4" t="e">
        <f t="shared" si="47"/>
        <v>#REF!</v>
      </c>
      <c r="AG590" s="4" t="e">
        <f t="shared" si="48"/>
        <v>#REF!</v>
      </c>
      <c r="AH590" s="5" t="e">
        <f t="shared" si="49"/>
        <v>#VALUE!</v>
      </c>
      <c r="AI590" s="6" t="e">
        <f>RemarksSecond(D590:W590,Details!AQ589:AZ589,#REF!,AH590,$D$5:$W$5)</f>
        <v>#VALUE!</v>
      </c>
    </row>
    <row r="591" spans="1:35" ht="15" customHeight="1" x14ac:dyDescent="0.35">
      <c r="A591" s="1">
        <v>584</v>
      </c>
      <c r="B591" s="3" t="str">
        <f>PROPER(Details!B591)</f>
        <v/>
      </c>
      <c r="C591" s="3" t="str">
        <f>T(Details!C591)</f>
        <v/>
      </c>
      <c r="D591" s="18"/>
      <c r="E591" s="18"/>
      <c r="F591" s="18"/>
      <c r="G591" s="18"/>
      <c r="H591" s="18"/>
      <c r="I591" s="18"/>
      <c r="J591" s="18"/>
      <c r="K591" s="18"/>
      <c r="L591" s="18"/>
      <c r="M591" s="18"/>
      <c r="N591" s="18"/>
      <c r="O591" s="18"/>
      <c r="P591" s="18"/>
      <c r="Q591" s="18"/>
      <c r="R591" s="18"/>
      <c r="S591" s="18"/>
      <c r="T591" s="18"/>
      <c r="U591" s="18"/>
      <c r="V591" s="18"/>
      <c r="W591" s="18"/>
      <c r="X591" s="2" t="str">
        <f>AllCurCo(Details!AQ591:AZ591)</f>
        <v/>
      </c>
      <c r="Y591" s="4">
        <f>SUM(SumTCL(D591:W591,$D$7:$W$7),Details!BB591)</f>
        <v>0</v>
      </c>
      <c r="Z591" s="4">
        <f>SUM(CurrGP(D591:W591,$D$7:$W$7),Details!BC591)</f>
        <v>0</v>
      </c>
      <c r="AA591" s="5">
        <f t="shared" si="45"/>
        <v>0</v>
      </c>
      <c r="AB591" s="4" t="str">
        <f>SRTSECOND(D591:W591,Details!AQ590:AZ590)</f>
        <v/>
      </c>
      <c r="AC591" s="4" t="e">
        <f>#REF!</f>
        <v>#REF!</v>
      </c>
      <c r="AD591" s="4" t="e">
        <f>#REF!</f>
        <v>#REF!</v>
      </c>
      <c r="AE591" s="5" t="e">
        <f t="shared" si="46"/>
        <v>#VALUE!</v>
      </c>
      <c r="AF591" s="4" t="e">
        <f t="shared" si="47"/>
        <v>#REF!</v>
      </c>
      <c r="AG591" s="4" t="e">
        <f t="shared" si="48"/>
        <v>#REF!</v>
      </c>
      <c r="AH591" s="5" t="e">
        <f t="shared" si="49"/>
        <v>#VALUE!</v>
      </c>
      <c r="AI591" s="6" t="e">
        <f>RemarksSecond(D591:W591,Details!AQ590:AZ590,#REF!,AH591,$D$5:$W$5)</f>
        <v>#VALUE!</v>
      </c>
    </row>
    <row r="592" spans="1:35" ht="15" customHeight="1" x14ac:dyDescent="0.35">
      <c r="A592" s="1">
        <v>585</v>
      </c>
      <c r="B592" s="3" t="str">
        <f>PROPER(Details!B592)</f>
        <v/>
      </c>
      <c r="C592" s="3" t="str">
        <f>T(Details!C592)</f>
        <v/>
      </c>
      <c r="D592" s="18"/>
      <c r="E592" s="18"/>
      <c r="F592" s="18"/>
      <c r="G592" s="18"/>
      <c r="H592" s="18"/>
      <c r="I592" s="18"/>
      <c r="J592" s="18"/>
      <c r="K592" s="18"/>
      <c r="L592" s="18"/>
      <c r="M592" s="18"/>
      <c r="N592" s="18"/>
      <c r="O592" s="18"/>
      <c r="P592" s="18"/>
      <c r="Q592" s="18"/>
      <c r="R592" s="18"/>
      <c r="S592" s="18"/>
      <c r="T592" s="18"/>
      <c r="U592" s="18"/>
      <c r="V592" s="18"/>
      <c r="W592" s="18"/>
      <c r="X592" s="2" t="str">
        <f>AllCurCo(Details!AQ592:AZ592)</f>
        <v/>
      </c>
      <c r="Y592" s="4">
        <f>SUM(SumTCL(D592:W592,$D$7:$W$7),Details!BB592)</f>
        <v>0</v>
      </c>
      <c r="Z592" s="4">
        <f>SUM(CurrGP(D592:W592,$D$7:$W$7),Details!BC592)</f>
        <v>0</v>
      </c>
      <c r="AA592" s="5">
        <f t="shared" si="45"/>
        <v>0</v>
      </c>
      <c r="AB592" s="4" t="str">
        <f>SRTSECOND(D592:W592,Details!AQ591:AZ591)</f>
        <v/>
      </c>
      <c r="AC592" s="4" t="e">
        <f>#REF!</f>
        <v>#REF!</v>
      </c>
      <c r="AD592" s="4" t="e">
        <f>#REF!</f>
        <v>#REF!</v>
      </c>
      <c r="AE592" s="5" t="e">
        <f t="shared" si="46"/>
        <v>#VALUE!</v>
      </c>
      <c r="AF592" s="4" t="e">
        <f t="shared" si="47"/>
        <v>#REF!</v>
      </c>
      <c r="AG592" s="4" t="e">
        <f t="shared" si="48"/>
        <v>#REF!</v>
      </c>
      <c r="AH592" s="5" t="e">
        <f t="shared" si="49"/>
        <v>#VALUE!</v>
      </c>
      <c r="AI592" s="6" t="e">
        <f>RemarksSecond(D592:W592,Details!AQ591:AZ591,#REF!,AH592,$D$5:$W$5)</f>
        <v>#VALUE!</v>
      </c>
    </row>
    <row r="593" spans="1:35" ht="15" customHeight="1" x14ac:dyDescent="0.35">
      <c r="A593" s="1">
        <v>586</v>
      </c>
      <c r="B593" s="3" t="str">
        <f>PROPER(Details!B593)</f>
        <v/>
      </c>
      <c r="C593" s="3" t="str">
        <f>T(Details!C593)</f>
        <v/>
      </c>
      <c r="D593" s="18"/>
      <c r="E593" s="18"/>
      <c r="F593" s="18"/>
      <c r="G593" s="18"/>
      <c r="H593" s="18"/>
      <c r="I593" s="18"/>
      <c r="J593" s="18"/>
      <c r="K593" s="18"/>
      <c r="L593" s="18"/>
      <c r="M593" s="18"/>
      <c r="N593" s="18"/>
      <c r="O593" s="18"/>
      <c r="P593" s="18"/>
      <c r="Q593" s="18"/>
      <c r="R593" s="18"/>
      <c r="S593" s="18"/>
      <c r="T593" s="18"/>
      <c r="U593" s="18"/>
      <c r="V593" s="18"/>
      <c r="W593" s="18"/>
      <c r="X593" s="2" t="str">
        <f>AllCurCo(Details!AQ593:AZ593)</f>
        <v/>
      </c>
      <c r="Y593" s="4">
        <f>SUM(SumTCL(D593:W593,$D$7:$W$7),Details!BB593)</f>
        <v>0</v>
      </c>
      <c r="Z593" s="4">
        <f>SUM(CurrGP(D593:W593,$D$7:$W$7),Details!BC593)</f>
        <v>0</v>
      </c>
      <c r="AA593" s="5">
        <f t="shared" si="45"/>
        <v>0</v>
      </c>
      <c r="AB593" s="4" t="str">
        <f>SRTSECOND(D593:W593,Details!AQ592:AZ592)</f>
        <v/>
      </c>
      <c r="AC593" s="4" t="e">
        <f>#REF!</f>
        <v>#REF!</v>
      </c>
      <c r="AD593" s="4" t="e">
        <f>#REF!</f>
        <v>#REF!</v>
      </c>
      <c r="AE593" s="5" t="e">
        <f t="shared" si="46"/>
        <v>#VALUE!</v>
      </c>
      <c r="AF593" s="4" t="e">
        <f t="shared" si="47"/>
        <v>#REF!</v>
      </c>
      <c r="AG593" s="4" t="e">
        <f t="shared" si="48"/>
        <v>#REF!</v>
      </c>
      <c r="AH593" s="5" t="e">
        <f t="shared" si="49"/>
        <v>#VALUE!</v>
      </c>
      <c r="AI593" s="6" t="e">
        <f>RemarksSecond(D593:W593,Details!AQ592:AZ592,#REF!,AH593,$D$5:$W$5)</f>
        <v>#VALUE!</v>
      </c>
    </row>
    <row r="594" spans="1:35" ht="15" customHeight="1" x14ac:dyDescent="0.35">
      <c r="A594" s="1">
        <v>587</v>
      </c>
      <c r="B594" s="3" t="str">
        <f>PROPER(Details!B594)</f>
        <v/>
      </c>
      <c r="C594" s="3" t="str">
        <f>T(Details!C594)</f>
        <v/>
      </c>
      <c r="D594" s="18"/>
      <c r="E594" s="18"/>
      <c r="F594" s="18"/>
      <c r="G594" s="18"/>
      <c r="H594" s="18"/>
      <c r="I594" s="18"/>
      <c r="J594" s="18"/>
      <c r="K594" s="18"/>
      <c r="L594" s="18"/>
      <c r="M594" s="18"/>
      <c r="N594" s="18"/>
      <c r="O594" s="18"/>
      <c r="P594" s="18"/>
      <c r="Q594" s="18"/>
      <c r="R594" s="18"/>
      <c r="S594" s="18"/>
      <c r="T594" s="18"/>
      <c r="U594" s="18"/>
      <c r="V594" s="18"/>
      <c r="W594" s="18"/>
      <c r="X594" s="2" t="str">
        <f>AllCurCo(Details!AQ594:AZ594)</f>
        <v/>
      </c>
      <c r="Y594" s="4">
        <f>SUM(SumTCL(D594:W594,$D$7:$W$7),Details!BB594)</f>
        <v>0</v>
      </c>
      <c r="Z594" s="4">
        <f>SUM(CurrGP(D594:W594,$D$7:$W$7),Details!BC594)</f>
        <v>0</v>
      </c>
      <c r="AA594" s="5">
        <f t="shared" si="45"/>
        <v>0</v>
      </c>
      <c r="AB594" s="4" t="str">
        <f>SRTSECOND(D594:W594,Details!AQ593:AZ593)</f>
        <v/>
      </c>
      <c r="AC594" s="4" t="e">
        <f>#REF!</f>
        <v>#REF!</v>
      </c>
      <c r="AD594" s="4" t="e">
        <f>#REF!</f>
        <v>#REF!</v>
      </c>
      <c r="AE594" s="5" t="e">
        <f t="shared" si="46"/>
        <v>#VALUE!</v>
      </c>
      <c r="AF594" s="4" t="e">
        <f t="shared" si="47"/>
        <v>#REF!</v>
      </c>
      <c r="AG594" s="4" t="e">
        <f t="shared" si="48"/>
        <v>#REF!</v>
      </c>
      <c r="AH594" s="5" t="e">
        <f t="shared" si="49"/>
        <v>#VALUE!</v>
      </c>
      <c r="AI594" s="6" t="e">
        <f>RemarksSecond(D594:W594,Details!AQ593:AZ593,#REF!,AH594,$D$5:$W$5)</f>
        <v>#VALUE!</v>
      </c>
    </row>
    <row r="595" spans="1:35" ht="15" customHeight="1" x14ac:dyDescent="0.35">
      <c r="A595" s="1">
        <v>588</v>
      </c>
      <c r="B595" s="3" t="str">
        <f>PROPER(Details!B595)</f>
        <v/>
      </c>
      <c r="C595" s="3" t="str">
        <f>T(Details!C595)</f>
        <v/>
      </c>
      <c r="D595" s="18"/>
      <c r="E595" s="18"/>
      <c r="F595" s="18"/>
      <c r="G595" s="18"/>
      <c r="H595" s="18"/>
      <c r="I595" s="18"/>
      <c r="J595" s="18"/>
      <c r="K595" s="18"/>
      <c r="L595" s="18"/>
      <c r="M595" s="18"/>
      <c r="N595" s="18"/>
      <c r="O595" s="18"/>
      <c r="P595" s="18"/>
      <c r="Q595" s="18"/>
      <c r="R595" s="18"/>
      <c r="S595" s="18"/>
      <c r="T595" s="18"/>
      <c r="U595" s="18"/>
      <c r="V595" s="18"/>
      <c r="W595" s="18"/>
      <c r="X595" s="2" t="str">
        <f>AllCurCo(Details!AQ595:AZ595)</f>
        <v/>
      </c>
      <c r="Y595" s="4">
        <f>SUM(SumTCL(D595:W595,$D$7:$W$7),Details!BB595)</f>
        <v>0</v>
      </c>
      <c r="Z595" s="4">
        <f>SUM(CurrGP(D595:W595,$D$7:$W$7),Details!BC595)</f>
        <v>0</v>
      </c>
      <c r="AA595" s="5">
        <f t="shared" si="45"/>
        <v>0</v>
      </c>
      <c r="AB595" s="4" t="str">
        <f>SRTSECOND(D595:W595,Details!AQ594:AZ594)</f>
        <v/>
      </c>
      <c r="AC595" s="4" t="e">
        <f>#REF!</f>
        <v>#REF!</v>
      </c>
      <c r="AD595" s="4" t="e">
        <f>#REF!</f>
        <v>#REF!</v>
      </c>
      <c r="AE595" s="5" t="e">
        <f t="shared" si="46"/>
        <v>#VALUE!</v>
      </c>
      <c r="AF595" s="4" t="e">
        <f t="shared" si="47"/>
        <v>#REF!</v>
      </c>
      <c r="AG595" s="4" t="e">
        <f t="shared" si="48"/>
        <v>#REF!</v>
      </c>
      <c r="AH595" s="5" t="e">
        <f t="shared" si="49"/>
        <v>#VALUE!</v>
      </c>
      <c r="AI595" s="6" t="e">
        <f>RemarksSecond(D595:W595,Details!AQ594:AZ594,#REF!,AH595,$D$5:$W$5)</f>
        <v>#VALUE!</v>
      </c>
    </row>
    <row r="596" spans="1:35" ht="15" customHeight="1" x14ac:dyDescent="0.35">
      <c r="A596" s="1">
        <v>589</v>
      </c>
      <c r="B596" s="3" t="str">
        <f>PROPER(Details!B596)</f>
        <v/>
      </c>
      <c r="C596" s="3" t="str">
        <f>T(Details!C596)</f>
        <v/>
      </c>
      <c r="D596" s="18"/>
      <c r="E596" s="18"/>
      <c r="F596" s="18"/>
      <c r="G596" s="18"/>
      <c r="H596" s="18"/>
      <c r="I596" s="18"/>
      <c r="J596" s="18"/>
      <c r="K596" s="18"/>
      <c r="L596" s="18"/>
      <c r="M596" s="18"/>
      <c r="N596" s="18"/>
      <c r="O596" s="18"/>
      <c r="P596" s="18"/>
      <c r="Q596" s="18"/>
      <c r="R596" s="18"/>
      <c r="S596" s="18"/>
      <c r="T596" s="18"/>
      <c r="U596" s="18"/>
      <c r="V596" s="18"/>
      <c r="W596" s="18"/>
      <c r="X596" s="2" t="str">
        <f>AllCurCo(Details!AQ596:AZ596)</f>
        <v/>
      </c>
      <c r="Y596" s="4">
        <f>SUM(SumTCL(D596:W596,$D$7:$W$7),Details!BB596)</f>
        <v>0</v>
      </c>
      <c r="Z596" s="4">
        <f>SUM(CurrGP(D596:W596,$D$7:$W$7),Details!BC596)</f>
        <v>0</v>
      </c>
      <c r="AA596" s="5">
        <f t="shared" si="45"/>
        <v>0</v>
      </c>
      <c r="AB596" s="4" t="str">
        <f>SRTSECOND(D596:W596,Details!AQ595:AZ595)</f>
        <v/>
      </c>
      <c r="AC596" s="4" t="e">
        <f>#REF!</f>
        <v>#REF!</v>
      </c>
      <c r="AD596" s="4" t="e">
        <f>#REF!</f>
        <v>#REF!</v>
      </c>
      <c r="AE596" s="5" t="e">
        <f t="shared" si="46"/>
        <v>#VALUE!</v>
      </c>
      <c r="AF596" s="4" t="e">
        <f t="shared" si="47"/>
        <v>#REF!</v>
      </c>
      <c r="AG596" s="4" t="e">
        <f t="shared" si="48"/>
        <v>#REF!</v>
      </c>
      <c r="AH596" s="5" t="e">
        <f t="shared" si="49"/>
        <v>#VALUE!</v>
      </c>
      <c r="AI596" s="6" t="e">
        <f>RemarksSecond(D596:W596,Details!AQ595:AZ595,#REF!,AH596,$D$5:$W$5)</f>
        <v>#VALUE!</v>
      </c>
    </row>
    <row r="597" spans="1:35" ht="15" customHeight="1" x14ac:dyDescent="0.35">
      <c r="A597" s="1">
        <v>590</v>
      </c>
      <c r="B597" s="3" t="str">
        <f>PROPER(Details!B597)</f>
        <v/>
      </c>
      <c r="C597" s="3" t="str">
        <f>T(Details!C597)</f>
        <v/>
      </c>
      <c r="D597" s="18"/>
      <c r="E597" s="18"/>
      <c r="F597" s="18"/>
      <c r="G597" s="18"/>
      <c r="H597" s="18"/>
      <c r="I597" s="18"/>
      <c r="J597" s="18"/>
      <c r="K597" s="18"/>
      <c r="L597" s="18"/>
      <c r="M597" s="18"/>
      <c r="N597" s="18"/>
      <c r="O597" s="18"/>
      <c r="P597" s="18"/>
      <c r="Q597" s="18"/>
      <c r="R597" s="18"/>
      <c r="S597" s="18"/>
      <c r="T597" s="18"/>
      <c r="U597" s="18"/>
      <c r="V597" s="18"/>
      <c r="W597" s="18"/>
      <c r="X597" s="2" t="str">
        <f>AllCurCo(Details!AQ597:AZ597)</f>
        <v/>
      </c>
      <c r="Y597" s="4">
        <f>SUM(SumTCL(D597:W597,$D$7:$W$7),Details!BB597)</f>
        <v>0</v>
      </c>
      <c r="Z597" s="4">
        <f>SUM(CurrGP(D597:W597,$D$7:$W$7),Details!BC597)</f>
        <v>0</v>
      </c>
      <c r="AA597" s="5">
        <f t="shared" si="45"/>
        <v>0</v>
      </c>
      <c r="AB597" s="4" t="str">
        <f>SRTSECOND(D597:W597,Details!AQ596:AZ596)</f>
        <v/>
      </c>
      <c r="AC597" s="4" t="e">
        <f>#REF!</f>
        <v>#REF!</v>
      </c>
      <c r="AD597" s="4" t="e">
        <f>#REF!</f>
        <v>#REF!</v>
      </c>
      <c r="AE597" s="5" t="e">
        <f t="shared" si="46"/>
        <v>#VALUE!</v>
      </c>
      <c r="AF597" s="4" t="e">
        <f t="shared" si="47"/>
        <v>#REF!</v>
      </c>
      <c r="AG597" s="4" t="e">
        <f t="shared" si="48"/>
        <v>#REF!</v>
      </c>
      <c r="AH597" s="5" t="e">
        <f t="shared" si="49"/>
        <v>#VALUE!</v>
      </c>
      <c r="AI597" s="6" t="e">
        <f>RemarksSecond(D597:W597,Details!AQ596:AZ596,#REF!,AH597,$D$5:$W$5)</f>
        <v>#VALUE!</v>
      </c>
    </row>
    <row r="598" spans="1:35" ht="15" customHeight="1" x14ac:dyDescent="0.35">
      <c r="A598" s="1">
        <v>591</v>
      </c>
      <c r="B598" s="3" t="str">
        <f>PROPER(Details!B598)</f>
        <v/>
      </c>
      <c r="C598" s="3" t="str">
        <f>T(Details!C598)</f>
        <v/>
      </c>
      <c r="D598" s="18"/>
      <c r="E598" s="18"/>
      <c r="F598" s="18"/>
      <c r="G598" s="18"/>
      <c r="H598" s="18"/>
      <c r="I598" s="18"/>
      <c r="J598" s="18"/>
      <c r="K598" s="18"/>
      <c r="L598" s="18"/>
      <c r="M598" s="18"/>
      <c r="N598" s="18"/>
      <c r="O598" s="18"/>
      <c r="P598" s="18"/>
      <c r="Q598" s="18"/>
      <c r="R598" s="18"/>
      <c r="S598" s="18"/>
      <c r="T598" s="18"/>
      <c r="U598" s="18"/>
      <c r="V598" s="18"/>
      <c r="W598" s="18"/>
      <c r="X598" s="2" t="str">
        <f>AllCurCo(Details!AQ598:AZ598)</f>
        <v/>
      </c>
      <c r="Y598" s="4">
        <f>SUM(SumTCL(D598:W598,$D$7:$W$7),Details!BB598)</f>
        <v>0</v>
      </c>
      <c r="Z598" s="4">
        <f>SUM(CurrGP(D598:W598,$D$7:$W$7),Details!BC598)</f>
        <v>0</v>
      </c>
      <c r="AA598" s="5">
        <f t="shared" si="45"/>
        <v>0</v>
      </c>
      <c r="AB598" s="4" t="str">
        <f>SRTSECOND(D598:W598,Details!AQ597:AZ597)</f>
        <v/>
      </c>
      <c r="AC598" s="4" t="e">
        <f>#REF!</f>
        <v>#REF!</v>
      </c>
      <c r="AD598" s="4" t="e">
        <f>#REF!</f>
        <v>#REF!</v>
      </c>
      <c r="AE598" s="5" t="e">
        <f t="shared" si="46"/>
        <v>#VALUE!</v>
      </c>
      <c r="AF598" s="4" t="e">
        <f t="shared" si="47"/>
        <v>#REF!</v>
      </c>
      <c r="AG598" s="4" t="e">
        <f t="shared" si="48"/>
        <v>#REF!</v>
      </c>
      <c r="AH598" s="5" t="e">
        <f t="shared" si="49"/>
        <v>#VALUE!</v>
      </c>
      <c r="AI598" s="6" t="e">
        <f>RemarksSecond(D598:W598,Details!AQ597:AZ597,#REF!,AH598,$D$5:$W$5)</f>
        <v>#VALUE!</v>
      </c>
    </row>
    <row r="599" spans="1:35" ht="15" customHeight="1" x14ac:dyDescent="0.35">
      <c r="A599" s="1">
        <v>592</v>
      </c>
      <c r="B599" s="3" t="str">
        <f>PROPER(Details!B599)</f>
        <v/>
      </c>
      <c r="C599" s="3" t="str">
        <f>T(Details!C599)</f>
        <v/>
      </c>
      <c r="D599" s="18"/>
      <c r="E599" s="18"/>
      <c r="F599" s="18"/>
      <c r="G599" s="18"/>
      <c r="H599" s="18"/>
      <c r="I599" s="18"/>
      <c r="J599" s="18"/>
      <c r="K599" s="18"/>
      <c r="L599" s="18"/>
      <c r="M599" s="18"/>
      <c r="N599" s="18"/>
      <c r="O599" s="18"/>
      <c r="P599" s="18"/>
      <c r="Q599" s="18"/>
      <c r="R599" s="18"/>
      <c r="S599" s="18"/>
      <c r="T599" s="18"/>
      <c r="U599" s="18"/>
      <c r="V599" s="18"/>
      <c r="W599" s="18"/>
      <c r="X599" s="2" t="str">
        <f>AllCurCo(Details!AQ599:AZ599)</f>
        <v/>
      </c>
      <c r="Y599" s="4">
        <f>SUM(SumTCL(D599:W599,$D$7:$W$7),Details!BB599)</f>
        <v>0</v>
      </c>
      <c r="Z599" s="4">
        <f>SUM(CurrGP(D599:W599,$D$7:$W$7),Details!BC599)</f>
        <v>0</v>
      </c>
      <c r="AA599" s="5">
        <f t="shared" si="45"/>
        <v>0</v>
      </c>
      <c r="AB599" s="4" t="str">
        <f>SRTSECOND(D599:W599,Details!AQ598:AZ598)</f>
        <v/>
      </c>
      <c r="AC599" s="4" t="e">
        <f>#REF!</f>
        <v>#REF!</v>
      </c>
      <c r="AD599" s="4" t="e">
        <f>#REF!</f>
        <v>#REF!</v>
      </c>
      <c r="AE599" s="5" t="e">
        <f t="shared" si="46"/>
        <v>#VALUE!</v>
      </c>
      <c r="AF599" s="4" t="e">
        <f t="shared" si="47"/>
        <v>#REF!</v>
      </c>
      <c r="AG599" s="4" t="e">
        <f t="shared" si="48"/>
        <v>#REF!</v>
      </c>
      <c r="AH599" s="5" t="e">
        <f t="shared" si="49"/>
        <v>#VALUE!</v>
      </c>
      <c r="AI599" s="6" t="e">
        <f>RemarksSecond(D599:W599,Details!AQ598:AZ598,#REF!,AH599,$D$5:$W$5)</f>
        <v>#VALUE!</v>
      </c>
    </row>
    <row r="600" spans="1:35" ht="15" customHeight="1" x14ac:dyDescent="0.35">
      <c r="A600" s="1">
        <v>593</v>
      </c>
      <c r="B600" s="3" t="str">
        <f>PROPER(Details!B600)</f>
        <v/>
      </c>
      <c r="C600" s="3" t="str">
        <f>T(Details!C600)</f>
        <v/>
      </c>
      <c r="D600" s="18"/>
      <c r="E600" s="18"/>
      <c r="F600" s="18"/>
      <c r="G600" s="18"/>
      <c r="H600" s="18"/>
      <c r="I600" s="18"/>
      <c r="J600" s="18"/>
      <c r="K600" s="18"/>
      <c r="L600" s="18"/>
      <c r="M600" s="18"/>
      <c r="N600" s="18"/>
      <c r="O600" s="18"/>
      <c r="P600" s="18"/>
      <c r="Q600" s="18"/>
      <c r="R600" s="18"/>
      <c r="S600" s="18"/>
      <c r="T600" s="18"/>
      <c r="U600" s="18"/>
      <c r="V600" s="18"/>
      <c r="W600" s="18"/>
      <c r="X600" s="2" t="str">
        <f>AllCurCo(Details!AQ600:AZ600)</f>
        <v/>
      </c>
      <c r="Y600" s="4">
        <f>SUM(SumTCL(D600:W600,$D$7:$W$7),Details!BB600)</f>
        <v>0</v>
      </c>
      <c r="Z600" s="4">
        <f>SUM(CurrGP(D600:W600,$D$7:$W$7),Details!BC600)</f>
        <v>0</v>
      </c>
      <c r="AA600" s="5">
        <f t="shared" si="45"/>
        <v>0</v>
      </c>
      <c r="AB600" s="4" t="str">
        <f>SRTSECOND(D600:W600,Details!AQ599:AZ599)</f>
        <v/>
      </c>
      <c r="AC600" s="4" t="e">
        <f>#REF!</f>
        <v>#REF!</v>
      </c>
      <c r="AD600" s="4" t="e">
        <f>#REF!</f>
        <v>#REF!</v>
      </c>
      <c r="AE600" s="5" t="e">
        <f t="shared" si="46"/>
        <v>#VALUE!</v>
      </c>
      <c r="AF600" s="4" t="e">
        <f t="shared" si="47"/>
        <v>#REF!</v>
      </c>
      <c r="AG600" s="4" t="e">
        <f t="shared" si="48"/>
        <v>#REF!</v>
      </c>
      <c r="AH600" s="5" t="e">
        <f t="shared" si="49"/>
        <v>#VALUE!</v>
      </c>
      <c r="AI600" s="6" t="e">
        <f>RemarksSecond(D600:W600,Details!AQ599:AZ599,#REF!,AH600,$D$5:$W$5)</f>
        <v>#VALUE!</v>
      </c>
    </row>
    <row r="601" spans="1:35" ht="15" customHeight="1" x14ac:dyDescent="0.35">
      <c r="A601" s="1">
        <v>594</v>
      </c>
      <c r="B601" s="3" t="str">
        <f>PROPER(Details!B601)</f>
        <v/>
      </c>
      <c r="C601" s="3" t="str">
        <f>T(Details!C601)</f>
        <v/>
      </c>
      <c r="D601" s="18"/>
      <c r="E601" s="18"/>
      <c r="F601" s="18"/>
      <c r="G601" s="18"/>
      <c r="H601" s="18"/>
      <c r="I601" s="18"/>
      <c r="J601" s="18"/>
      <c r="K601" s="18"/>
      <c r="L601" s="18"/>
      <c r="M601" s="18"/>
      <c r="N601" s="18"/>
      <c r="O601" s="18"/>
      <c r="P601" s="18"/>
      <c r="Q601" s="18"/>
      <c r="R601" s="18"/>
      <c r="S601" s="18"/>
      <c r="T601" s="18"/>
      <c r="U601" s="18"/>
      <c r="V601" s="18"/>
      <c r="W601" s="18"/>
      <c r="X601" s="2" t="str">
        <f>AllCurCo(Details!AQ601:AZ601)</f>
        <v/>
      </c>
      <c r="Y601" s="4">
        <f>SUM(SumTCL(D601:W601,$D$7:$W$7),Details!BB601)</f>
        <v>0</v>
      </c>
      <c r="Z601" s="4">
        <f>SUM(CurrGP(D601:W601,$D$7:$W$7),Details!BC601)</f>
        <v>0</v>
      </c>
      <c r="AA601" s="5">
        <f t="shared" si="45"/>
        <v>0</v>
      </c>
      <c r="AB601" s="4" t="str">
        <f>SRTSECOND(D601:W601,Details!AQ600:AZ600)</f>
        <v/>
      </c>
      <c r="AC601" s="4" t="e">
        <f>#REF!</f>
        <v>#REF!</v>
      </c>
      <c r="AD601" s="4" t="e">
        <f>#REF!</f>
        <v>#REF!</v>
      </c>
      <c r="AE601" s="5" t="e">
        <f t="shared" si="46"/>
        <v>#VALUE!</v>
      </c>
      <c r="AF601" s="4" t="e">
        <f t="shared" si="47"/>
        <v>#REF!</v>
      </c>
      <c r="AG601" s="4" t="e">
        <f t="shared" si="48"/>
        <v>#REF!</v>
      </c>
      <c r="AH601" s="5" t="e">
        <f t="shared" si="49"/>
        <v>#VALUE!</v>
      </c>
      <c r="AI601" s="6" t="e">
        <f>RemarksSecond(D601:W601,Details!AQ600:AZ600,#REF!,AH601,$D$5:$W$5)</f>
        <v>#VALUE!</v>
      </c>
    </row>
    <row r="602" spans="1:35" ht="15" customHeight="1" x14ac:dyDescent="0.35">
      <c r="A602" s="1">
        <v>595</v>
      </c>
      <c r="B602" s="3" t="str">
        <f>PROPER(Details!B602)</f>
        <v/>
      </c>
      <c r="C602" s="3" t="str">
        <f>T(Details!C602)</f>
        <v/>
      </c>
      <c r="D602" s="18"/>
      <c r="E602" s="18"/>
      <c r="F602" s="18"/>
      <c r="G602" s="18"/>
      <c r="H602" s="18"/>
      <c r="I602" s="18"/>
      <c r="J602" s="18"/>
      <c r="K602" s="18"/>
      <c r="L602" s="18"/>
      <c r="M602" s="18"/>
      <c r="N602" s="18"/>
      <c r="O602" s="18"/>
      <c r="P602" s="18"/>
      <c r="Q602" s="18"/>
      <c r="R602" s="18"/>
      <c r="S602" s="18"/>
      <c r="T602" s="18"/>
      <c r="U602" s="18"/>
      <c r="V602" s="18"/>
      <c r="W602" s="18"/>
      <c r="X602" s="2" t="str">
        <f>AllCurCo(Details!AQ602:AZ602)</f>
        <v/>
      </c>
      <c r="Y602" s="4">
        <f>SUM(SumTCL(D602:W602,$D$7:$W$7),Details!BB602)</f>
        <v>0</v>
      </c>
      <c r="Z602" s="4">
        <f>SUM(CurrGP(D602:W602,$D$7:$W$7),Details!BC602)</f>
        <v>0</v>
      </c>
      <c r="AA602" s="5">
        <f t="shared" si="45"/>
        <v>0</v>
      </c>
      <c r="AB602" s="4" t="str">
        <f>SRTSECOND(D602:W602,Details!AQ601:AZ601)</f>
        <v/>
      </c>
      <c r="AC602" s="4" t="e">
        <f>#REF!</f>
        <v>#REF!</v>
      </c>
      <c r="AD602" s="4" t="e">
        <f>#REF!</f>
        <v>#REF!</v>
      </c>
      <c r="AE602" s="5" t="e">
        <f t="shared" si="46"/>
        <v>#VALUE!</v>
      </c>
      <c r="AF602" s="4" t="e">
        <f t="shared" si="47"/>
        <v>#REF!</v>
      </c>
      <c r="AG602" s="4" t="e">
        <f t="shared" si="48"/>
        <v>#REF!</v>
      </c>
      <c r="AH602" s="5" t="e">
        <f t="shared" si="49"/>
        <v>#VALUE!</v>
      </c>
      <c r="AI602" s="6" t="e">
        <f>RemarksSecond(D602:W602,Details!AQ601:AZ601,#REF!,AH602,$D$5:$W$5)</f>
        <v>#VALUE!</v>
      </c>
    </row>
    <row r="603" spans="1:35" ht="15" customHeight="1" x14ac:dyDescent="0.35">
      <c r="A603" s="1">
        <v>596</v>
      </c>
      <c r="B603" s="3" t="str">
        <f>PROPER(Details!B603)</f>
        <v/>
      </c>
      <c r="C603" s="3" t="str">
        <f>T(Details!C603)</f>
        <v/>
      </c>
      <c r="D603" s="18"/>
      <c r="E603" s="18"/>
      <c r="F603" s="18"/>
      <c r="G603" s="18"/>
      <c r="H603" s="18"/>
      <c r="I603" s="18"/>
      <c r="J603" s="18"/>
      <c r="K603" s="18"/>
      <c r="L603" s="18"/>
      <c r="M603" s="18"/>
      <c r="N603" s="18"/>
      <c r="O603" s="18"/>
      <c r="P603" s="18"/>
      <c r="Q603" s="18"/>
      <c r="R603" s="18"/>
      <c r="S603" s="18"/>
      <c r="T603" s="18"/>
      <c r="U603" s="18"/>
      <c r="V603" s="18"/>
      <c r="W603" s="18"/>
      <c r="X603" s="2" t="str">
        <f>AllCurCo(Details!AQ603:AZ603)</f>
        <v/>
      </c>
      <c r="Y603" s="4">
        <f>SUM(SumTCL(D603:W603,$D$7:$W$7),Details!BB603)</f>
        <v>0</v>
      </c>
      <c r="Z603" s="4">
        <f>SUM(CurrGP(D603:W603,$D$7:$W$7),Details!BC603)</f>
        <v>0</v>
      </c>
      <c r="AA603" s="5">
        <f t="shared" si="45"/>
        <v>0</v>
      </c>
      <c r="AB603" s="4" t="str">
        <f>SRTSECOND(D603:W603,Details!AQ602:AZ602)</f>
        <v/>
      </c>
      <c r="AC603" s="4" t="e">
        <f>#REF!</f>
        <v>#REF!</v>
      </c>
      <c r="AD603" s="4" t="e">
        <f>#REF!</f>
        <v>#REF!</v>
      </c>
      <c r="AE603" s="5" t="e">
        <f t="shared" si="46"/>
        <v>#VALUE!</v>
      </c>
      <c r="AF603" s="4" t="e">
        <f t="shared" si="47"/>
        <v>#REF!</v>
      </c>
      <c r="AG603" s="4" t="e">
        <f t="shared" si="48"/>
        <v>#REF!</v>
      </c>
      <c r="AH603" s="5" t="e">
        <f t="shared" si="49"/>
        <v>#VALUE!</v>
      </c>
      <c r="AI603" s="6" t="e">
        <f>RemarksSecond(D603:W603,Details!AQ602:AZ602,#REF!,AH603,$D$5:$W$5)</f>
        <v>#VALUE!</v>
      </c>
    </row>
    <row r="604" spans="1:35" ht="15" customHeight="1" x14ac:dyDescent="0.35">
      <c r="A604" s="1">
        <v>597</v>
      </c>
      <c r="B604" s="3" t="str">
        <f>PROPER(Details!B604)</f>
        <v/>
      </c>
      <c r="C604" s="3" t="str">
        <f>T(Details!C604)</f>
        <v/>
      </c>
      <c r="D604" s="18"/>
      <c r="E604" s="18"/>
      <c r="F604" s="18"/>
      <c r="G604" s="18"/>
      <c r="H604" s="18"/>
      <c r="I604" s="18"/>
      <c r="J604" s="18"/>
      <c r="K604" s="18"/>
      <c r="L604" s="18"/>
      <c r="M604" s="18"/>
      <c r="N604" s="18"/>
      <c r="O604" s="18"/>
      <c r="P604" s="18"/>
      <c r="Q604" s="18"/>
      <c r="R604" s="18"/>
      <c r="S604" s="18"/>
      <c r="T604" s="18"/>
      <c r="U604" s="18"/>
      <c r="V604" s="18"/>
      <c r="W604" s="18"/>
      <c r="X604" s="2" t="str">
        <f>AllCurCo(Details!AQ604:AZ604)</f>
        <v/>
      </c>
      <c r="Y604" s="4">
        <f>SUM(SumTCL(D604:W604,$D$7:$W$7),Details!BB604)</f>
        <v>0</v>
      </c>
      <c r="Z604" s="4">
        <f>SUM(CurrGP(D604:W604,$D$7:$W$7),Details!BC604)</f>
        <v>0</v>
      </c>
      <c r="AA604" s="5">
        <f t="shared" si="45"/>
        <v>0</v>
      </c>
      <c r="AB604" s="4" t="str">
        <f>SRTSECOND(D604:W604,Details!AQ603:AZ603)</f>
        <v/>
      </c>
      <c r="AC604" s="4" t="e">
        <f>#REF!</f>
        <v>#REF!</v>
      </c>
      <c r="AD604" s="4" t="e">
        <f>#REF!</f>
        <v>#REF!</v>
      </c>
      <c r="AE604" s="5" t="e">
        <f t="shared" si="46"/>
        <v>#VALUE!</v>
      </c>
      <c r="AF604" s="4" t="e">
        <f t="shared" si="47"/>
        <v>#REF!</v>
      </c>
      <c r="AG604" s="4" t="e">
        <f t="shared" si="48"/>
        <v>#REF!</v>
      </c>
      <c r="AH604" s="5" t="e">
        <f t="shared" si="49"/>
        <v>#VALUE!</v>
      </c>
      <c r="AI604" s="6" t="e">
        <f>RemarksSecond(D604:W604,Details!AQ603:AZ603,#REF!,AH604,$D$5:$W$5)</f>
        <v>#VALUE!</v>
      </c>
    </row>
    <row r="605" spans="1:35" ht="15" customHeight="1" x14ac:dyDescent="0.35">
      <c r="A605" s="1">
        <v>598</v>
      </c>
      <c r="B605" s="3" t="str">
        <f>PROPER(Details!B605)</f>
        <v/>
      </c>
      <c r="C605" s="3" t="str">
        <f>T(Details!C605)</f>
        <v/>
      </c>
      <c r="D605" s="18"/>
      <c r="E605" s="18"/>
      <c r="F605" s="18"/>
      <c r="G605" s="18"/>
      <c r="H605" s="18"/>
      <c r="I605" s="18"/>
      <c r="J605" s="18"/>
      <c r="K605" s="18"/>
      <c r="L605" s="18"/>
      <c r="M605" s="18"/>
      <c r="N605" s="18"/>
      <c r="O605" s="18"/>
      <c r="P605" s="18"/>
      <c r="Q605" s="18"/>
      <c r="R605" s="18"/>
      <c r="S605" s="18"/>
      <c r="T605" s="18"/>
      <c r="U605" s="18"/>
      <c r="V605" s="18"/>
      <c r="W605" s="18"/>
      <c r="X605" s="2" t="str">
        <f>AllCurCo(Details!AQ605:AZ605)</f>
        <v/>
      </c>
      <c r="Y605" s="4">
        <f>SUM(SumTCL(D605:W605,$D$7:$W$7),Details!BB605)</f>
        <v>0</v>
      </c>
      <c r="Z605" s="4">
        <f>SUM(CurrGP(D605:W605,$D$7:$W$7),Details!BC605)</f>
        <v>0</v>
      </c>
      <c r="AA605" s="5">
        <f t="shared" si="45"/>
        <v>0</v>
      </c>
      <c r="AB605" s="4" t="str">
        <f>SRTSECOND(D605:W605,Details!AQ604:AZ604)</f>
        <v/>
      </c>
      <c r="AC605" s="4" t="e">
        <f>#REF!</f>
        <v>#REF!</v>
      </c>
      <c r="AD605" s="4" t="e">
        <f>#REF!</f>
        <v>#REF!</v>
      </c>
      <c r="AE605" s="5" t="e">
        <f t="shared" si="46"/>
        <v>#VALUE!</v>
      </c>
      <c r="AF605" s="4" t="e">
        <f t="shared" si="47"/>
        <v>#REF!</v>
      </c>
      <c r="AG605" s="4" t="e">
        <f t="shared" si="48"/>
        <v>#REF!</v>
      </c>
      <c r="AH605" s="5" t="e">
        <f t="shared" si="49"/>
        <v>#VALUE!</v>
      </c>
      <c r="AI605" s="6" t="e">
        <f>RemarksSecond(D605:W605,Details!AQ604:AZ604,#REF!,AH605,$D$5:$W$5)</f>
        <v>#VALUE!</v>
      </c>
    </row>
    <row r="606" spans="1:35" ht="15" customHeight="1" x14ac:dyDescent="0.35">
      <c r="A606" s="1">
        <v>599</v>
      </c>
      <c r="B606" s="3" t="str">
        <f>PROPER(Details!B606)</f>
        <v/>
      </c>
      <c r="C606" s="3" t="str">
        <f>T(Details!C606)</f>
        <v/>
      </c>
      <c r="D606" s="18"/>
      <c r="E606" s="18"/>
      <c r="F606" s="18"/>
      <c r="G606" s="18"/>
      <c r="H606" s="18"/>
      <c r="I606" s="18"/>
      <c r="J606" s="18"/>
      <c r="K606" s="18"/>
      <c r="L606" s="18"/>
      <c r="M606" s="18"/>
      <c r="N606" s="18"/>
      <c r="O606" s="18"/>
      <c r="P606" s="18"/>
      <c r="Q606" s="18"/>
      <c r="R606" s="18"/>
      <c r="S606" s="18"/>
      <c r="T606" s="18"/>
      <c r="U606" s="18"/>
      <c r="V606" s="18"/>
      <c r="W606" s="18"/>
      <c r="X606" s="2" t="str">
        <f>AllCurCo(Details!AQ606:AZ606)</f>
        <v/>
      </c>
      <c r="Y606" s="4">
        <f>SUM(SumTCL(D606:W606,$D$7:$W$7),Details!BB606)</f>
        <v>0</v>
      </c>
      <c r="Z606" s="4">
        <f>SUM(CurrGP(D606:W606,$D$7:$W$7),Details!BC606)</f>
        <v>0</v>
      </c>
      <c r="AA606" s="5">
        <f t="shared" si="45"/>
        <v>0</v>
      </c>
      <c r="AB606" s="4" t="str">
        <f>SRTSECOND(D606:W606,Details!AQ605:AZ605)</f>
        <v/>
      </c>
      <c r="AC606" s="4" t="e">
        <f>#REF!</f>
        <v>#REF!</v>
      </c>
      <c r="AD606" s="4" t="e">
        <f>#REF!</f>
        <v>#REF!</v>
      </c>
      <c r="AE606" s="5" t="e">
        <f t="shared" si="46"/>
        <v>#VALUE!</v>
      </c>
      <c r="AF606" s="4" t="e">
        <f t="shared" si="47"/>
        <v>#REF!</v>
      </c>
      <c r="AG606" s="4" t="e">
        <f t="shared" si="48"/>
        <v>#REF!</v>
      </c>
      <c r="AH606" s="5" t="e">
        <f t="shared" si="49"/>
        <v>#VALUE!</v>
      </c>
      <c r="AI606" s="6" t="e">
        <f>RemarksSecond(D606:W606,Details!AQ605:AZ605,#REF!,AH606,$D$5:$W$5)</f>
        <v>#VALUE!</v>
      </c>
    </row>
    <row r="607" spans="1:35" ht="15" customHeight="1" x14ac:dyDescent="0.35">
      <c r="A607" s="1">
        <v>600</v>
      </c>
      <c r="B607" s="3" t="str">
        <f>PROPER(Details!B607)</f>
        <v/>
      </c>
      <c r="C607" s="3" t="str">
        <f>T(Details!C607)</f>
        <v/>
      </c>
      <c r="D607" s="18"/>
      <c r="E607" s="18"/>
      <c r="F607" s="18"/>
      <c r="G607" s="18"/>
      <c r="H607" s="18"/>
      <c r="I607" s="18"/>
      <c r="J607" s="18"/>
      <c r="K607" s="18"/>
      <c r="L607" s="18"/>
      <c r="M607" s="18"/>
      <c r="N607" s="18"/>
      <c r="O607" s="18"/>
      <c r="P607" s="18"/>
      <c r="Q607" s="18"/>
      <c r="R607" s="18"/>
      <c r="S607" s="18"/>
      <c r="T607" s="18"/>
      <c r="U607" s="18"/>
      <c r="V607" s="18"/>
      <c r="W607" s="18"/>
      <c r="X607" s="2" t="str">
        <f>AllCurCo(Details!AQ607:AZ607)</f>
        <v/>
      </c>
      <c r="Y607" s="4">
        <f>SUM(SumTCL(D607:W607,$D$7:$W$7),Details!BB607)</f>
        <v>0</v>
      </c>
      <c r="Z607" s="4">
        <f>SUM(CurrGP(D607:W607,$D$7:$W$7),Details!BC607)</f>
        <v>0</v>
      </c>
      <c r="AA607" s="5">
        <f t="shared" si="45"/>
        <v>0</v>
      </c>
      <c r="AB607" s="4" t="str">
        <f>SRTSECOND(D607:W607,Details!AQ606:AZ606)</f>
        <v/>
      </c>
      <c r="AC607" s="4" t="e">
        <f>#REF!</f>
        <v>#REF!</v>
      </c>
      <c r="AD607" s="4" t="e">
        <f>#REF!</f>
        <v>#REF!</v>
      </c>
      <c r="AE607" s="5" t="e">
        <f t="shared" si="46"/>
        <v>#VALUE!</v>
      </c>
      <c r="AF607" s="4" t="e">
        <f t="shared" si="47"/>
        <v>#REF!</v>
      </c>
      <c r="AG607" s="4" t="e">
        <f t="shared" si="48"/>
        <v>#REF!</v>
      </c>
      <c r="AH607" s="5" t="e">
        <f t="shared" si="49"/>
        <v>#VALUE!</v>
      </c>
      <c r="AI607" s="6" t="e">
        <f>RemarksSecond(D607:W607,Details!AQ606:AZ606,#REF!,AH607,$D$5:$W$5)</f>
        <v>#VALUE!</v>
      </c>
    </row>
  </sheetData>
  <sheetProtection password="CCD3" sheet="1" deleteRows="0" selectLockedCells="1" sort="0"/>
  <mergeCells count="42">
    <mergeCell ref="AI5:AI7"/>
    <mergeCell ref="AE6:AE7"/>
    <mergeCell ref="AC6:AC7"/>
    <mergeCell ref="AD6:AD7"/>
    <mergeCell ref="AF6:AF7"/>
    <mergeCell ref="AG6:AG7"/>
    <mergeCell ref="AH6:AH7"/>
    <mergeCell ref="AC5:AE5"/>
    <mergeCell ref="AF5:AH5"/>
    <mergeCell ref="Y5:AB5"/>
    <mergeCell ref="Y6:Y7"/>
    <mergeCell ref="Z6:Z7"/>
    <mergeCell ref="AA6:AA7"/>
    <mergeCell ref="AB6:AB7"/>
    <mergeCell ref="O5:O6"/>
    <mergeCell ref="A5:A7"/>
    <mergeCell ref="B5:B7"/>
    <mergeCell ref="C5:C7"/>
    <mergeCell ref="X5:X7"/>
    <mergeCell ref="D5:D6"/>
    <mergeCell ref="E5:E6"/>
    <mergeCell ref="F5:F6"/>
    <mergeCell ref="G5:G6"/>
    <mergeCell ref="H5:H6"/>
    <mergeCell ref="I5:I6"/>
    <mergeCell ref="T5:T6"/>
    <mergeCell ref="A1:AI1"/>
    <mergeCell ref="A2:AI2"/>
    <mergeCell ref="A3:AI3"/>
    <mergeCell ref="A4:AI4"/>
    <mergeCell ref="V5:V6"/>
    <mergeCell ref="W5:W6"/>
    <mergeCell ref="P5:P6"/>
    <mergeCell ref="Q5:Q6"/>
    <mergeCell ref="R5:R6"/>
    <mergeCell ref="S5:S6"/>
    <mergeCell ref="U5:U6"/>
    <mergeCell ref="J5:J6"/>
    <mergeCell ref="K5:K6"/>
    <mergeCell ref="L5:L6"/>
    <mergeCell ref="M5:M6"/>
    <mergeCell ref="N5:N6"/>
  </mergeCells>
  <pageMargins left="0.25" right="0.25" top="0.75" bottom="0.75" header="0.3" footer="0.3"/>
  <pageSetup paperSize="9" scale="95" orientation="landscape"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tint="4.9989318521683403E-2"/>
  </sheetPr>
  <dimension ref="A1:AI607"/>
  <sheetViews>
    <sheetView workbookViewId="0">
      <selection activeCell="W9" sqref="W9"/>
    </sheetView>
  </sheetViews>
  <sheetFormatPr defaultRowHeight="14.5" x14ac:dyDescent="0.35"/>
  <cols>
    <col min="1" max="1" width="4.453125" customWidth="1"/>
    <col min="2" max="2" width="14.1796875" customWidth="1"/>
    <col min="3" max="3" width="8.7265625" customWidth="1"/>
    <col min="4" max="23" width="4.54296875" customWidth="1"/>
    <col min="24" max="24" width="13.7265625" customWidth="1"/>
    <col min="25" max="26" width="3.54296875" customWidth="1"/>
    <col min="27" max="27" width="4.1796875" customWidth="1"/>
    <col min="28" max="28" width="3" customWidth="1"/>
    <col min="29" max="30" width="3.453125" customWidth="1"/>
    <col min="31" max="31" width="3.81640625" customWidth="1"/>
    <col min="32" max="33" width="3.453125" customWidth="1"/>
    <col min="34" max="34" width="4" customWidth="1"/>
    <col min="35" max="35" width="25.453125" customWidth="1"/>
  </cols>
  <sheetData>
    <row r="1" spans="1:35" ht="25.5" x14ac:dyDescent="0.55000000000000004">
      <c r="A1" s="161" t="s">
        <v>0</v>
      </c>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row>
    <row r="2" spans="1:35" ht="15.5" x14ac:dyDescent="0.35">
      <c r="A2" s="162" t="s">
        <v>25</v>
      </c>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c r="AH2" s="162"/>
      <c r="AI2" s="162"/>
    </row>
    <row r="3" spans="1:35" x14ac:dyDescent="0.35">
      <c r="A3" s="200" t="s">
        <v>31</v>
      </c>
      <c r="B3" s="200"/>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200"/>
      <c r="AC3" s="200"/>
      <c r="AD3" s="200"/>
      <c r="AE3" s="200"/>
      <c r="AF3" s="200"/>
      <c r="AG3" s="200"/>
      <c r="AH3" s="200"/>
      <c r="AI3" s="200"/>
    </row>
    <row r="4" spans="1:35" x14ac:dyDescent="0.35">
      <c r="A4" s="201" t="s">
        <v>43</v>
      </c>
      <c r="B4" s="201"/>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1"/>
      <c r="AI4" s="201"/>
    </row>
    <row r="5" spans="1:35" ht="17.149999999999999" customHeight="1" x14ac:dyDescent="0.35">
      <c r="A5" s="197" t="s">
        <v>1</v>
      </c>
      <c r="B5" s="197" t="s">
        <v>21</v>
      </c>
      <c r="C5" s="198" t="s">
        <v>26</v>
      </c>
      <c r="D5" s="182"/>
      <c r="E5" s="182"/>
      <c r="F5" s="182"/>
      <c r="G5" s="182"/>
      <c r="H5" s="182"/>
      <c r="I5" s="182"/>
      <c r="J5" s="182"/>
      <c r="K5" s="182"/>
      <c r="L5" s="182"/>
      <c r="M5" s="182"/>
      <c r="N5" s="182"/>
      <c r="O5" s="182"/>
      <c r="P5" s="182"/>
      <c r="Q5" s="182"/>
      <c r="R5" s="182"/>
      <c r="S5" s="182"/>
      <c r="T5" s="182"/>
      <c r="U5" s="182"/>
      <c r="V5" s="182"/>
      <c r="W5" s="182"/>
      <c r="X5" s="175" t="s">
        <v>27</v>
      </c>
      <c r="Y5" s="154" t="s">
        <v>28</v>
      </c>
      <c r="Z5" s="154"/>
      <c r="AA5" s="154"/>
      <c r="AB5" s="154"/>
      <c r="AC5" s="154" t="s">
        <v>5</v>
      </c>
      <c r="AD5" s="154"/>
      <c r="AE5" s="154"/>
      <c r="AF5" s="154" t="s">
        <v>29</v>
      </c>
      <c r="AG5" s="154"/>
      <c r="AH5" s="154"/>
      <c r="AI5" s="165" t="s">
        <v>16</v>
      </c>
    </row>
    <row r="6" spans="1:35" ht="17.149999999999999" customHeight="1" x14ac:dyDescent="0.35">
      <c r="A6" s="197"/>
      <c r="B6" s="197"/>
      <c r="C6" s="198"/>
      <c r="D6" s="183"/>
      <c r="E6" s="183"/>
      <c r="F6" s="183"/>
      <c r="G6" s="183"/>
      <c r="H6" s="183"/>
      <c r="I6" s="183"/>
      <c r="J6" s="183"/>
      <c r="K6" s="183"/>
      <c r="L6" s="183"/>
      <c r="M6" s="183"/>
      <c r="N6" s="183"/>
      <c r="O6" s="183"/>
      <c r="P6" s="183"/>
      <c r="Q6" s="183"/>
      <c r="R6" s="183"/>
      <c r="S6" s="183"/>
      <c r="T6" s="183"/>
      <c r="U6" s="183"/>
      <c r="V6" s="183"/>
      <c r="W6" s="183"/>
      <c r="X6" s="176"/>
      <c r="Y6" s="199" t="s">
        <v>2</v>
      </c>
      <c r="Z6" s="199" t="s">
        <v>3</v>
      </c>
      <c r="AA6" s="199" t="s">
        <v>4</v>
      </c>
      <c r="AB6" s="199" t="s">
        <v>30</v>
      </c>
      <c r="AC6" s="199" t="s">
        <v>2</v>
      </c>
      <c r="AD6" s="199" t="s">
        <v>3</v>
      </c>
      <c r="AE6" s="199" t="s">
        <v>4</v>
      </c>
      <c r="AF6" s="153" t="s">
        <v>2</v>
      </c>
      <c r="AG6" s="153" t="s">
        <v>3</v>
      </c>
      <c r="AH6" s="153" t="s">
        <v>4</v>
      </c>
      <c r="AI6" s="166"/>
    </row>
    <row r="7" spans="1:35" ht="17.149999999999999" customHeight="1" x14ac:dyDescent="0.35">
      <c r="A7" s="197"/>
      <c r="B7" s="197"/>
      <c r="C7" s="198"/>
      <c r="D7" s="19"/>
      <c r="E7" s="17"/>
      <c r="F7" s="17"/>
      <c r="G7" s="17"/>
      <c r="H7" s="17"/>
      <c r="I7" s="17"/>
      <c r="J7" s="17"/>
      <c r="K7" s="17"/>
      <c r="L7" s="17"/>
      <c r="M7" s="17"/>
      <c r="N7" s="17"/>
      <c r="O7" s="17"/>
      <c r="P7" s="17"/>
      <c r="Q7" s="17"/>
      <c r="R7" s="17"/>
      <c r="S7" s="17"/>
      <c r="T7" s="17"/>
      <c r="U7" s="17"/>
      <c r="V7" s="17"/>
      <c r="W7" s="17"/>
      <c r="X7" s="177"/>
      <c r="Y7" s="199"/>
      <c r="Z7" s="199"/>
      <c r="AA7" s="199"/>
      <c r="AB7" s="199"/>
      <c r="AC7" s="199"/>
      <c r="AD7" s="199"/>
      <c r="AE7" s="199"/>
      <c r="AF7" s="153"/>
      <c r="AG7" s="153"/>
      <c r="AH7" s="153"/>
      <c r="AI7" s="167"/>
    </row>
    <row r="8" spans="1:35" ht="24" x14ac:dyDescent="0.35">
      <c r="A8" s="1">
        <v>1</v>
      </c>
      <c r="B8" s="3" t="str">
        <f>PROPER(Details!B7)</f>
        <v>Iloanusi, Ifechi Emmanuel</v>
      </c>
      <c r="C8" s="3" t="str">
        <f>T(Details!C7)</f>
        <v>CMP/20/109113</v>
      </c>
      <c r="D8" s="18"/>
      <c r="E8" s="18"/>
      <c r="F8" s="18"/>
      <c r="G8" s="18"/>
      <c r="H8" s="18"/>
      <c r="I8" s="18"/>
      <c r="J8" s="18"/>
      <c r="K8" s="18"/>
      <c r="L8" s="18"/>
      <c r="M8" s="18"/>
      <c r="N8" s="18"/>
      <c r="O8" s="18"/>
      <c r="P8" s="18"/>
      <c r="Q8" s="18"/>
      <c r="R8" s="18"/>
      <c r="S8" s="18"/>
      <c r="T8" s="18"/>
      <c r="U8" s="18"/>
      <c r="V8" s="18"/>
      <c r="W8" s="18"/>
      <c r="X8" s="2" t="str">
        <f>AllCurCo(Details!BD7:BM7)</f>
        <v/>
      </c>
      <c r="Y8" s="4">
        <f>SUM(SumTCL(D8:W8,$D$7:$W$7),Details!BO7)</f>
        <v>0</v>
      </c>
      <c r="Z8" s="4">
        <f>SUM(CurrGP(D8:W8,$D$7:$W$7),Details!BP7)</f>
        <v>0</v>
      </c>
      <c r="AA8" s="5">
        <f>GradePointAve(Z8,Y8)</f>
        <v>0</v>
      </c>
      <c r="AB8" s="4" t="str">
        <f>SRTSECOND(D8:W8,Details!BD7:BM7)</f>
        <v/>
      </c>
      <c r="AC8" s="4" t="e">
        <f>S300L!AF8</f>
        <v>#REF!</v>
      </c>
      <c r="AD8" s="4" t="e">
        <f>S300L!AG8</f>
        <v>#REF!</v>
      </c>
      <c r="AE8" s="5" t="e">
        <f>GradePointAve(AD8,AC8)</f>
        <v>#VALUE!</v>
      </c>
      <c r="AF8" s="4" t="e">
        <f>SUM(Y8,AC8)</f>
        <v>#REF!</v>
      </c>
      <c r="AG8" s="4" t="e">
        <f>SUM(Z8,AD8)</f>
        <v>#REF!</v>
      </c>
      <c r="AH8" s="5" t="e">
        <f>GradePointAve(AG8,AF8)</f>
        <v>#VALUE!</v>
      </c>
      <c r="AI8" s="6" t="e">
        <f>RemarksFirst(D8:W8,Details!BD7:BM7,S300L!AI8,AH8,$D$5:$W$5)</f>
        <v>#VALUE!</v>
      </c>
    </row>
    <row r="9" spans="1:35" ht="24" x14ac:dyDescent="0.35">
      <c r="A9" s="1">
        <v>2</v>
      </c>
      <c r="B9" s="3" t="str">
        <f>PROPER(Details!B8)</f>
        <v>Chimbo, Chinonso Prince</v>
      </c>
      <c r="C9" s="3" t="str">
        <f>T(Details!C8)</f>
        <v>CMP/20/109134</v>
      </c>
      <c r="D9" s="18"/>
      <c r="E9" s="18"/>
      <c r="F9" s="18"/>
      <c r="G9" s="18"/>
      <c r="H9" s="18"/>
      <c r="I9" s="18"/>
      <c r="J9" s="18"/>
      <c r="K9" s="18"/>
      <c r="L9" s="18"/>
      <c r="M9" s="18"/>
      <c r="N9" s="18"/>
      <c r="O9" s="18"/>
      <c r="P9" s="18"/>
      <c r="Q9" s="18"/>
      <c r="R9" s="18"/>
      <c r="S9" s="18"/>
      <c r="T9" s="18"/>
      <c r="U9" s="18"/>
      <c r="V9" s="18"/>
      <c r="W9" s="18"/>
      <c r="X9" s="2" t="str">
        <f>AllCurCo(Details!BD8:BM8)</f>
        <v/>
      </c>
      <c r="Y9" s="4">
        <f>SUM(SumTCL(D9:W9,$D$7:$W$7),Details!BO8)</f>
        <v>0</v>
      </c>
      <c r="Z9" s="4">
        <f>SUM(CurrGP(D9:W9,$D$7:$W$7),Details!BP8)</f>
        <v>0</v>
      </c>
      <c r="AA9" s="5">
        <f t="shared" ref="AA9:AA72" si="0">GradePointAve(Z9,Y9)</f>
        <v>0</v>
      </c>
      <c r="AB9" s="4" t="str">
        <f>SRTSECOND(D9:W9,Details!BD8:BM8)</f>
        <v/>
      </c>
      <c r="AC9" s="4" t="e">
        <f>S300L!AF9</f>
        <v>#REF!</v>
      </c>
      <c r="AD9" s="4" t="e">
        <f>S300L!AG9</f>
        <v>#REF!</v>
      </c>
      <c r="AE9" s="5" t="e">
        <f t="shared" ref="AE9:AE72" si="1">GradePointAve(AD9,AC9)</f>
        <v>#VALUE!</v>
      </c>
      <c r="AF9" s="4" t="e">
        <f t="shared" ref="AF9:AF72" si="2">SUM(Y9,AC9)</f>
        <v>#REF!</v>
      </c>
      <c r="AG9" s="4" t="e">
        <f t="shared" ref="AG9:AG72" si="3">SUM(Z9,AD9)</f>
        <v>#REF!</v>
      </c>
      <c r="AH9" s="5" t="e">
        <f t="shared" ref="AH9:AH72" si="4">GradePointAve(AG9,AF9)</f>
        <v>#VALUE!</v>
      </c>
      <c r="AI9" s="6" t="e">
        <f>RemarksFirst(D9:W9,Details!BD8:BM8,S300L!AI9,AH9,$D$5:$W$5)</f>
        <v>#VALUE!</v>
      </c>
    </row>
    <row r="10" spans="1:35" ht="24" x14ac:dyDescent="0.35">
      <c r="A10" s="1">
        <v>3</v>
      </c>
      <c r="B10" s="3" t="str">
        <f>PROPER(Details!B9)</f>
        <v>Enyinnaya, Favour Chinonyerem</v>
      </c>
      <c r="C10" s="3" t="str">
        <f>T(Details!C9)</f>
        <v>CMP/20/109145</v>
      </c>
      <c r="D10" s="18"/>
      <c r="E10" s="18"/>
      <c r="F10" s="18"/>
      <c r="G10" s="18"/>
      <c r="H10" s="18"/>
      <c r="I10" s="18"/>
      <c r="J10" s="18"/>
      <c r="K10" s="18"/>
      <c r="L10" s="18"/>
      <c r="M10" s="18"/>
      <c r="N10" s="18"/>
      <c r="O10" s="18"/>
      <c r="P10" s="18"/>
      <c r="Q10" s="18"/>
      <c r="R10" s="18"/>
      <c r="S10" s="18"/>
      <c r="T10" s="18"/>
      <c r="U10" s="18"/>
      <c r="V10" s="18"/>
      <c r="W10" s="18"/>
      <c r="X10" s="2" t="str">
        <f>AllCurCo(Details!BD9:BM9)</f>
        <v/>
      </c>
      <c r="Y10" s="4">
        <f>SUM(SumTCL(D10:W10,$D$7:$W$7),Details!BO9)</f>
        <v>0</v>
      </c>
      <c r="Z10" s="4">
        <f>SUM(CurrGP(D10:W10,$D$7:$W$7),Details!BP9)</f>
        <v>0</v>
      </c>
      <c r="AA10" s="5">
        <f t="shared" si="0"/>
        <v>0</v>
      </c>
      <c r="AB10" s="4" t="str">
        <f>SRTSECOND(D10:W10,Details!BD9:BM9)</f>
        <v/>
      </c>
      <c r="AC10" s="4" t="e">
        <f>S300L!AF10</f>
        <v>#REF!</v>
      </c>
      <c r="AD10" s="4" t="e">
        <f>S300L!AG10</f>
        <v>#REF!</v>
      </c>
      <c r="AE10" s="5" t="e">
        <f t="shared" si="1"/>
        <v>#VALUE!</v>
      </c>
      <c r="AF10" s="4" t="e">
        <f t="shared" si="2"/>
        <v>#REF!</v>
      </c>
      <c r="AG10" s="4" t="e">
        <f t="shared" si="3"/>
        <v>#REF!</v>
      </c>
      <c r="AH10" s="5" t="e">
        <f t="shared" si="4"/>
        <v>#VALUE!</v>
      </c>
      <c r="AI10" s="6" t="e">
        <f>RemarksFirst(D10:W10,Details!BD9:BM9,S300L!AI10,AH10,$D$5:$W$5)</f>
        <v>#VALUE!</v>
      </c>
    </row>
    <row r="11" spans="1:35" ht="24" x14ac:dyDescent="0.35">
      <c r="A11" s="1">
        <v>4</v>
      </c>
      <c r="B11" s="3" t="str">
        <f>PROPER(Details!B10)</f>
        <v xml:space="preserve">Elom, Victor  Izuchukwu </v>
      </c>
      <c r="C11" s="3" t="str">
        <f>T(Details!C10)</f>
        <v>CMP/20/109185</v>
      </c>
      <c r="D11" s="18"/>
      <c r="E11" s="18"/>
      <c r="F11" s="18"/>
      <c r="G11" s="18"/>
      <c r="H11" s="18"/>
      <c r="I11" s="18"/>
      <c r="J11" s="18"/>
      <c r="K11" s="18"/>
      <c r="L11" s="18"/>
      <c r="M11" s="18"/>
      <c r="N11" s="18"/>
      <c r="O11" s="18"/>
      <c r="P11" s="18"/>
      <c r="Q11" s="18"/>
      <c r="R11" s="18"/>
      <c r="S11" s="18"/>
      <c r="T11" s="18"/>
      <c r="U11" s="18"/>
      <c r="V11" s="18"/>
      <c r="W11" s="18"/>
      <c r="X11" s="2" t="str">
        <f>AllCurCo(Details!BD10:BM10)</f>
        <v/>
      </c>
      <c r="Y11" s="4">
        <f>SUM(SumTCL(D11:W11,$D$7:$W$7),Details!BO10)</f>
        <v>0</v>
      </c>
      <c r="Z11" s="4">
        <f>SUM(CurrGP(D11:W11,$D$7:$W$7),Details!BP10)</f>
        <v>0</v>
      </c>
      <c r="AA11" s="5">
        <f t="shared" si="0"/>
        <v>0</v>
      </c>
      <c r="AB11" s="4" t="str">
        <f>SRTSECOND(D11:W11,Details!BD10:BM10)</f>
        <v/>
      </c>
      <c r="AC11" s="4" t="e">
        <f>S300L!AF11</f>
        <v>#REF!</v>
      </c>
      <c r="AD11" s="4" t="e">
        <f>S300L!AG11</f>
        <v>#REF!</v>
      </c>
      <c r="AE11" s="5" t="e">
        <f t="shared" si="1"/>
        <v>#VALUE!</v>
      </c>
      <c r="AF11" s="4" t="e">
        <f t="shared" si="2"/>
        <v>#REF!</v>
      </c>
      <c r="AG11" s="4" t="e">
        <f t="shared" si="3"/>
        <v>#REF!</v>
      </c>
      <c r="AH11" s="5" t="e">
        <f t="shared" si="4"/>
        <v>#VALUE!</v>
      </c>
      <c r="AI11" s="6" t="e">
        <f>RemarksFirst(D11:W11,Details!BD10:BM10,S300L!AI11,AH11,$D$5:$W$5)</f>
        <v>#VALUE!</v>
      </c>
    </row>
    <row r="12" spans="1:35" ht="24" x14ac:dyDescent="0.35">
      <c r="A12" s="1">
        <v>5</v>
      </c>
      <c r="B12" s="3" t="str">
        <f>PROPER(Details!B11)</f>
        <v>Kalu, Onyedika Philip</v>
      </c>
      <c r="C12" s="3" t="str">
        <f>T(Details!C11)</f>
        <v>CMP/20/109189</v>
      </c>
      <c r="D12" s="18"/>
      <c r="E12" s="18"/>
      <c r="F12" s="18"/>
      <c r="G12" s="18"/>
      <c r="H12" s="18"/>
      <c r="I12" s="18"/>
      <c r="J12" s="18"/>
      <c r="K12" s="18"/>
      <c r="L12" s="18"/>
      <c r="M12" s="18"/>
      <c r="N12" s="18"/>
      <c r="O12" s="18"/>
      <c r="P12" s="18"/>
      <c r="Q12" s="18"/>
      <c r="R12" s="18"/>
      <c r="S12" s="18"/>
      <c r="T12" s="18"/>
      <c r="U12" s="18"/>
      <c r="V12" s="18"/>
      <c r="W12" s="18"/>
      <c r="X12" s="2" t="str">
        <f>AllCurCo(Details!BD11:BM11)</f>
        <v/>
      </c>
      <c r="Y12" s="4">
        <f>SUM(SumTCL(D12:W12,$D$7:$W$7),Details!BO11)</f>
        <v>0</v>
      </c>
      <c r="Z12" s="4">
        <f>SUM(CurrGP(D12:W12,$D$7:$W$7),Details!BP11)</f>
        <v>0</v>
      </c>
      <c r="AA12" s="5">
        <f t="shared" si="0"/>
        <v>0</v>
      </c>
      <c r="AB12" s="4" t="str">
        <f>SRTSECOND(D12:W12,Details!BD11:BM11)</f>
        <v/>
      </c>
      <c r="AC12" s="4" t="e">
        <f>S300L!AF12</f>
        <v>#REF!</v>
      </c>
      <c r="AD12" s="4" t="e">
        <f>S300L!AG12</f>
        <v>#REF!</v>
      </c>
      <c r="AE12" s="5" t="e">
        <f t="shared" si="1"/>
        <v>#VALUE!</v>
      </c>
      <c r="AF12" s="4" t="e">
        <f t="shared" si="2"/>
        <v>#REF!</v>
      </c>
      <c r="AG12" s="4" t="e">
        <f t="shared" si="3"/>
        <v>#REF!</v>
      </c>
      <c r="AH12" s="5" t="e">
        <f t="shared" si="4"/>
        <v>#VALUE!</v>
      </c>
      <c r="AI12" s="6" t="e">
        <f>RemarksFirst(D12:W12,Details!BD11:BM11,S300L!AI12,AH12,$D$5:$W$5)</f>
        <v>#VALUE!</v>
      </c>
    </row>
    <row r="13" spans="1:35" ht="24" x14ac:dyDescent="0.35">
      <c r="A13" s="1">
        <v>6</v>
      </c>
      <c r="B13" s="3" t="str">
        <f>PROPER(Details!B12)</f>
        <v>Okoroafor, Jacob Emmanuel</v>
      </c>
      <c r="C13" s="3" t="str">
        <f>T(Details!C12)</f>
        <v>CMP/20/109194</v>
      </c>
      <c r="D13" s="18"/>
      <c r="E13" s="18"/>
      <c r="F13" s="18"/>
      <c r="G13" s="18"/>
      <c r="H13" s="18"/>
      <c r="I13" s="18"/>
      <c r="J13" s="18"/>
      <c r="K13" s="18"/>
      <c r="L13" s="18"/>
      <c r="M13" s="18"/>
      <c r="N13" s="18"/>
      <c r="O13" s="18"/>
      <c r="P13" s="18"/>
      <c r="Q13" s="18"/>
      <c r="R13" s="18"/>
      <c r="S13" s="18"/>
      <c r="T13" s="18"/>
      <c r="U13" s="18"/>
      <c r="V13" s="18"/>
      <c r="W13" s="18"/>
      <c r="X13" s="2" t="str">
        <f>AllCurCo(Details!BD12:BM12)</f>
        <v/>
      </c>
      <c r="Y13" s="4">
        <f>SUM(SumTCL(D13:W13,$D$7:$W$7),Details!BO12)</f>
        <v>0</v>
      </c>
      <c r="Z13" s="4">
        <f>SUM(CurrGP(D13:W13,$D$7:$W$7),Details!BP12)</f>
        <v>0</v>
      </c>
      <c r="AA13" s="5">
        <f t="shared" si="0"/>
        <v>0</v>
      </c>
      <c r="AB13" s="4" t="str">
        <f>SRTSECOND(D13:W13,Details!BD12:BM12)</f>
        <v/>
      </c>
      <c r="AC13" s="4" t="e">
        <f>S300L!AF13</f>
        <v>#REF!</v>
      </c>
      <c r="AD13" s="4" t="e">
        <f>S300L!AG13</f>
        <v>#REF!</v>
      </c>
      <c r="AE13" s="5" t="e">
        <f t="shared" si="1"/>
        <v>#VALUE!</v>
      </c>
      <c r="AF13" s="4" t="e">
        <f t="shared" si="2"/>
        <v>#REF!</v>
      </c>
      <c r="AG13" s="4" t="e">
        <f t="shared" si="3"/>
        <v>#REF!</v>
      </c>
      <c r="AH13" s="5" t="e">
        <f t="shared" si="4"/>
        <v>#VALUE!</v>
      </c>
      <c r="AI13" s="6" t="e">
        <f>RemarksFirst(D13:W13,Details!BD12:BM12,S300L!AI13,AH13,$D$5:$W$5)</f>
        <v>#VALUE!</v>
      </c>
    </row>
    <row r="14" spans="1:35" ht="24" x14ac:dyDescent="0.35">
      <c r="A14" s="1">
        <v>7</v>
      </c>
      <c r="B14" s="3" t="str">
        <f>PROPER(Details!B13)</f>
        <v>Eme, Emmanuel Chibueze</v>
      </c>
      <c r="C14" s="3" t="str">
        <f>T(Details!C13)</f>
        <v>CMP/20/109195</v>
      </c>
      <c r="D14" s="18"/>
      <c r="E14" s="18"/>
      <c r="F14" s="18"/>
      <c r="G14" s="18"/>
      <c r="H14" s="18"/>
      <c r="I14" s="18"/>
      <c r="J14" s="18"/>
      <c r="K14" s="18"/>
      <c r="L14" s="18"/>
      <c r="M14" s="18"/>
      <c r="N14" s="18"/>
      <c r="O14" s="18"/>
      <c r="P14" s="18"/>
      <c r="Q14" s="18"/>
      <c r="R14" s="18"/>
      <c r="S14" s="18"/>
      <c r="T14" s="18"/>
      <c r="U14" s="18"/>
      <c r="V14" s="18"/>
      <c r="W14" s="18"/>
      <c r="X14" s="2" t="str">
        <f>AllCurCo(Details!BD13:BM13)</f>
        <v/>
      </c>
      <c r="Y14" s="4">
        <f>SUM(SumTCL(D14:W14,$D$7:$W$7),Details!BO13)</f>
        <v>0</v>
      </c>
      <c r="Z14" s="4">
        <f>SUM(CurrGP(D14:W14,$D$7:$W$7),Details!BP13)</f>
        <v>0</v>
      </c>
      <c r="AA14" s="5">
        <f t="shared" si="0"/>
        <v>0</v>
      </c>
      <c r="AB14" s="4" t="str">
        <f>SRTSECOND(D14:W14,Details!BD13:BM13)</f>
        <v/>
      </c>
      <c r="AC14" s="4" t="e">
        <f>S300L!AF14</f>
        <v>#REF!</v>
      </c>
      <c r="AD14" s="4" t="e">
        <f>S300L!AG14</f>
        <v>#REF!</v>
      </c>
      <c r="AE14" s="5" t="e">
        <f t="shared" si="1"/>
        <v>#VALUE!</v>
      </c>
      <c r="AF14" s="4" t="e">
        <f t="shared" si="2"/>
        <v>#REF!</v>
      </c>
      <c r="AG14" s="4" t="e">
        <f t="shared" si="3"/>
        <v>#REF!</v>
      </c>
      <c r="AH14" s="5" t="e">
        <f t="shared" si="4"/>
        <v>#VALUE!</v>
      </c>
      <c r="AI14" s="6" t="e">
        <f>RemarksFirst(D14:W14,Details!BD13:BM13,S300L!AI14,AH14,$D$5:$W$5)</f>
        <v>#VALUE!</v>
      </c>
    </row>
    <row r="15" spans="1:35" ht="24" x14ac:dyDescent="0.35">
      <c r="A15" s="1">
        <v>8</v>
      </c>
      <c r="B15" s="3" t="str">
        <f>PROPER(Details!B14)</f>
        <v>Kalu, Faith Chukwuemeka</v>
      </c>
      <c r="C15" s="3" t="str">
        <f>T(Details!C14)</f>
        <v>CMP/20/109197</v>
      </c>
      <c r="D15" s="18"/>
      <c r="E15" s="18"/>
      <c r="F15" s="18"/>
      <c r="G15" s="18"/>
      <c r="H15" s="18"/>
      <c r="I15" s="18"/>
      <c r="J15" s="18"/>
      <c r="K15" s="18"/>
      <c r="L15" s="18"/>
      <c r="M15" s="18"/>
      <c r="N15" s="18"/>
      <c r="O15" s="18"/>
      <c r="P15" s="18"/>
      <c r="Q15" s="18"/>
      <c r="R15" s="18"/>
      <c r="S15" s="18"/>
      <c r="T15" s="18"/>
      <c r="U15" s="18"/>
      <c r="V15" s="18"/>
      <c r="W15" s="18"/>
      <c r="X15" s="2" t="str">
        <f>AllCurCo(Details!BD14:BM14)</f>
        <v/>
      </c>
      <c r="Y15" s="4">
        <f>SUM(SumTCL(D15:W15,$D$7:$W$7),Details!BO14)</f>
        <v>0</v>
      </c>
      <c r="Z15" s="4">
        <f>SUM(CurrGP(D15:W15,$D$7:$W$7),Details!BP14)</f>
        <v>0</v>
      </c>
      <c r="AA15" s="5">
        <f t="shared" si="0"/>
        <v>0</v>
      </c>
      <c r="AB15" s="4" t="str">
        <f>SRTSECOND(D15:W15,Details!BD14:BM14)</f>
        <v/>
      </c>
      <c r="AC15" s="4" t="e">
        <f>S300L!AF15</f>
        <v>#REF!</v>
      </c>
      <c r="AD15" s="4" t="e">
        <f>S300L!AG15</f>
        <v>#REF!</v>
      </c>
      <c r="AE15" s="5" t="e">
        <f t="shared" si="1"/>
        <v>#VALUE!</v>
      </c>
      <c r="AF15" s="4" t="e">
        <f t="shared" si="2"/>
        <v>#REF!</v>
      </c>
      <c r="AG15" s="4" t="e">
        <f t="shared" si="3"/>
        <v>#REF!</v>
      </c>
      <c r="AH15" s="5" t="e">
        <f t="shared" si="4"/>
        <v>#VALUE!</v>
      </c>
      <c r="AI15" s="6" t="e">
        <f>RemarksFirst(D15:W15,Details!BD14:BM14,S300L!AI15,AH15,$D$5:$W$5)</f>
        <v>#VALUE!</v>
      </c>
    </row>
    <row r="16" spans="1:35" ht="24" x14ac:dyDescent="0.35">
      <c r="A16" s="1">
        <v>9</v>
      </c>
      <c r="B16" s="3" t="str">
        <f>PROPER(Details!B15)</f>
        <v>Bernard, Michael Chukwunyere</v>
      </c>
      <c r="C16" s="3" t="str">
        <f>T(Details!C15)</f>
        <v>CMP/20/109202</v>
      </c>
      <c r="D16" s="18"/>
      <c r="E16" s="18"/>
      <c r="F16" s="18"/>
      <c r="G16" s="18"/>
      <c r="H16" s="18"/>
      <c r="I16" s="18"/>
      <c r="J16" s="18"/>
      <c r="K16" s="18"/>
      <c r="L16" s="18"/>
      <c r="M16" s="18"/>
      <c r="N16" s="18"/>
      <c r="O16" s="18"/>
      <c r="P16" s="18"/>
      <c r="Q16" s="18"/>
      <c r="R16" s="18"/>
      <c r="S16" s="18"/>
      <c r="T16" s="18"/>
      <c r="U16" s="18"/>
      <c r="V16" s="18"/>
      <c r="W16" s="18"/>
      <c r="X16" s="2" t="str">
        <f>AllCurCo(Details!BD15:BM15)</f>
        <v/>
      </c>
      <c r="Y16" s="4">
        <f>SUM(SumTCL(D16:W16,$D$7:$W$7),Details!BO15)</f>
        <v>0</v>
      </c>
      <c r="Z16" s="4">
        <f>SUM(CurrGP(D16:W16,$D$7:$W$7),Details!BP15)</f>
        <v>0</v>
      </c>
      <c r="AA16" s="5">
        <f t="shared" si="0"/>
        <v>0</v>
      </c>
      <c r="AB16" s="4" t="str">
        <f>SRTSECOND(D16:W16,Details!BD15:BM15)</f>
        <v/>
      </c>
      <c r="AC16" s="4" t="e">
        <f>S300L!AF16</f>
        <v>#REF!</v>
      </c>
      <c r="AD16" s="4" t="e">
        <f>S300L!AG16</f>
        <v>#REF!</v>
      </c>
      <c r="AE16" s="5" t="e">
        <f t="shared" si="1"/>
        <v>#VALUE!</v>
      </c>
      <c r="AF16" s="4" t="e">
        <f t="shared" si="2"/>
        <v>#REF!</v>
      </c>
      <c r="AG16" s="4" t="e">
        <f t="shared" si="3"/>
        <v>#REF!</v>
      </c>
      <c r="AH16" s="5" t="e">
        <f t="shared" si="4"/>
        <v>#VALUE!</v>
      </c>
      <c r="AI16" s="6" t="e">
        <f>RemarksFirst(D16:W16,Details!BD15:BM15,S300L!AI16,AH16,$D$5:$W$5)</f>
        <v>#VALUE!</v>
      </c>
    </row>
    <row r="17" spans="1:35" ht="24" x14ac:dyDescent="0.35">
      <c r="A17" s="1">
        <v>10</v>
      </c>
      <c r="B17" s="3" t="str">
        <f>PROPER(Details!B16)</f>
        <v>Egbuchulam, Chidiebere Victor</v>
      </c>
      <c r="C17" s="3" t="str">
        <f>T(Details!C16)</f>
        <v>CMP/20/109211</v>
      </c>
      <c r="D17" s="18"/>
      <c r="E17" s="18"/>
      <c r="F17" s="18"/>
      <c r="G17" s="18"/>
      <c r="H17" s="18"/>
      <c r="I17" s="18"/>
      <c r="J17" s="18"/>
      <c r="K17" s="18"/>
      <c r="L17" s="18"/>
      <c r="M17" s="18"/>
      <c r="N17" s="18"/>
      <c r="O17" s="18"/>
      <c r="P17" s="18"/>
      <c r="Q17" s="18"/>
      <c r="R17" s="18"/>
      <c r="S17" s="18"/>
      <c r="T17" s="18"/>
      <c r="U17" s="18"/>
      <c r="V17" s="18"/>
      <c r="W17" s="18"/>
      <c r="X17" s="2" t="str">
        <f>AllCurCo(Details!BD16:BM16)</f>
        <v/>
      </c>
      <c r="Y17" s="4">
        <f>SUM(SumTCL(D17:W17,$D$7:$W$7),Details!BO16)</f>
        <v>0</v>
      </c>
      <c r="Z17" s="4">
        <f>SUM(CurrGP(D17:W17,$D$7:$W$7),Details!BP16)</f>
        <v>0</v>
      </c>
      <c r="AA17" s="5">
        <f t="shared" si="0"/>
        <v>0</v>
      </c>
      <c r="AB17" s="4" t="str">
        <f>SRTSECOND(D17:W17,Details!BD16:BM16)</f>
        <v/>
      </c>
      <c r="AC17" s="4" t="e">
        <f>S300L!AF17</f>
        <v>#REF!</v>
      </c>
      <c r="AD17" s="4" t="e">
        <f>S300L!AG17</f>
        <v>#REF!</v>
      </c>
      <c r="AE17" s="5" t="e">
        <f t="shared" si="1"/>
        <v>#VALUE!</v>
      </c>
      <c r="AF17" s="4" t="e">
        <f t="shared" si="2"/>
        <v>#REF!</v>
      </c>
      <c r="AG17" s="4" t="e">
        <f t="shared" si="3"/>
        <v>#REF!</v>
      </c>
      <c r="AH17" s="5" t="e">
        <f t="shared" si="4"/>
        <v>#VALUE!</v>
      </c>
      <c r="AI17" s="6" t="e">
        <f>RemarksFirst(D17:W17,Details!BD16:BM16,S300L!AI17,AH17,$D$5:$W$5)</f>
        <v>#VALUE!</v>
      </c>
    </row>
    <row r="18" spans="1:35" ht="24" x14ac:dyDescent="0.35">
      <c r="A18" s="1">
        <v>11</v>
      </c>
      <c r="B18" s="3" t="str">
        <f>PROPER(Details!B17)</f>
        <v>Udo, Udo, Chimgozirim</v>
      </c>
      <c r="C18" s="3" t="str">
        <f>T(Details!C17)</f>
        <v>CMP/20/109213</v>
      </c>
      <c r="D18" s="18"/>
      <c r="E18" s="18"/>
      <c r="F18" s="18"/>
      <c r="G18" s="18"/>
      <c r="H18" s="18"/>
      <c r="I18" s="18"/>
      <c r="J18" s="18"/>
      <c r="K18" s="18"/>
      <c r="L18" s="18"/>
      <c r="M18" s="18"/>
      <c r="N18" s="18"/>
      <c r="O18" s="18"/>
      <c r="P18" s="18"/>
      <c r="Q18" s="18"/>
      <c r="R18" s="18"/>
      <c r="S18" s="18"/>
      <c r="T18" s="18"/>
      <c r="U18" s="18"/>
      <c r="V18" s="18"/>
      <c r="W18" s="18"/>
      <c r="X18" s="2" t="str">
        <f>AllCurCo(Details!BD17:BM17)</f>
        <v/>
      </c>
      <c r="Y18" s="4">
        <f>SUM(SumTCL(D18:W18,$D$7:$W$7),Details!BO17)</f>
        <v>0</v>
      </c>
      <c r="Z18" s="4">
        <f>SUM(CurrGP(D18:W18,$D$7:$W$7),Details!BP17)</f>
        <v>0</v>
      </c>
      <c r="AA18" s="5">
        <f t="shared" si="0"/>
        <v>0</v>
      </c>
      <c r="AB18" s="4" t="str">
        <f>SRTSECOND(D18:W18,Details!BD17:BM17)</f>
        <v/>
      </c>
      <c r="AC18" s="4" t="e">
        <f>S300L!AF18</f>
        <v>#REF!</v>
      </c>
      <c r="AD18" s="4" t="e">
        <f>S300L!AG18</f>
        <v>#REF!</v>
      </c>
      <c r="AE18" s="5" t="e">
        <f t="shared" si="1"/>
        <v>#VALUE!</v>
      </c>
      <c r="AF18" s="4" t="e">
        <f t="shared" si="2"/>
        <v>#REF!</v>
      </c>
      <c r="AG18" s="4" t="e">
        <f t="shared" si="3"/>
        <v>#REF!</v>
      </c>
      <c r="AH18" s="5" t="e">
        <f t="shared" si="4"/>
        <v>#VALUE!</v>
      </c>
      <c r="AI18" s="6" t="e">
        <f>RemarksFirst(D18:W18,Details!BD17:BM17,S300L!AI18,AH18,$D$5:$W$5)</f>
        <v>#VALUE!</v>
      </c>
    </row>
    <row r="19" spans="1:35" ht="24" x14ac:dyDescent="0.35">
      <c r="A19" s="1">
        <v>12</v>
      </c>
      <c r="B19" s="3" t="str">
        <f>PROPER(Details!B18)</f>
        <v>Ofuonyeadi, Chinedu Joshua</v>
      </c>
      <c r="C19" s="3" t="str">
        <f>T(Details!C18)</f>
        <v>CMP/20/109242</v>
      </c>
      <c r="D19" s="18"/>
      <c r="E19" s="18"/>
      <c r="F19" s="18"/>
      <c r="G19" s="18"/>
      <c r="H19" s="18"/>
      <c r="I19" s="18"/>
      <c r="J19" s="18"/>
      <c r="K19" s="18"/>
      <c r="L19" s="18"/>
      <c r="M19" s="18"/>
      <c r="N19" s="18"/>
      <c r="O19" s="18"/>
      <c r="P19" s="18"/>
      <c r="Q19" s="18"/>
      <c r="R19" s="18"/>
      <c r="S19" s="18"/>
      <c r="T19" s="18"/>
      <c r="U19" s="18"/>
      <c r="V19" s="18"/>
      <c r="W19" s="18"/>
      <c r="X19" s="2" t="str">
        <f>AllCurCo(Details!BD18:BM18)</f>
        <v/>
      </c>
      <c r="Y19" s="4">
        <f>SUM(SumTCL(D19:W19,$D$7:$W$7),Details!BO18)</f>
        <v>0</v>
      </c>
      <c r="Z19" s="4">
        <f>SUM(CurrGP(D19:W19,$D$7:$W$7),Details!BP18)</f>
        <v>0</v>
      </c>
      <c r="AA19" s="5">
        <f t="shared" si="0"/>
        <v>0</v>
      </c>
      <c r="AB19" s="4" t="str">
        <f>SRTSECOND(D19:W19,Details!BD18:BM18)</f>
        <v/>
      </c>
      <c r="AC19" s="4" t="e">
        <f>S300L!AF19</f>
        <v>#REF!</v>
      </c>
      <c r="AD19" s="4" t="e">
        <f>S300L!AG19</f>
        <v>#REF!</v>
      </c>
      <c r="AE19" s="5" t="e">
        <f t="shared" si="1"/>
        <v>#VALUE!</v>
      </c>
      <c r="AF19" s="4" t="e">
        <f t="shared" si="2"/>
        <v>#REF!</v>
      </c>
      <c r="AG19" s="4" t="e">
        <f t="shared" si="3"/>
        <v>#REF!</v>
      </c>
      <c r="AH19" s="5" t="e">
        <f t="shared" si="4"/>
        <v>#VALUE!</v>
      </c>
      <c r="AI19" s="6" t="e">
        <f>RemarksFirst(D19:W19,Details!BD18:BM18,S300L!AI19,AH19,$D$5:$W$5)</f>
        <v>#VALUE!</v>
      </c>
    </row>
    <row r="20" spans="1:35" ht="24" x14ac:dyDescent="0.35">
      <c r="A20" s="1">
        <v>13</v>
      </c>
      <c r="B20" s="3" t="str">
        <f>PROPER(Details!B19)</f>
        <v>Otisi, Kingsley  Kalu</v>
      </c>
      <c r="C20" s="3" t="str">
        <f>T(Details!C19)</f>
        <v>CMP/20/109245</v>
      </c>
      <c r="D20" s="18"/>
      <c r="E20" s="18"/>
      <c r="F20" s="18"/>
      <c r="G20" s="18"/>
      <c r="H20" s="18"/>
      <c r="I20" s="18"/>
      <c r="J20" s="18"/>
      <c r="K20" s="18"/>
      <c r="L20" s="18"/>
      <c r="M20" s="18"/>
      <c r="N20" s="18"/>
      <c r="O20" s="18"/>
      <c r="P20" s="18"/>
      <c r="Q20" s="18"/>
      <c r="R20" s="18"/>
      <c r="S20" s="18"/>
      <c r="T20" s="18"/>
      <c r="U20" s="18"/>
      <c r="V20" s="18"/>
      <c r="W20" s="18"/>
      <c r="X20" s="2" t="str">
        <f>AllCurCo(Details!BD19:BM19)</f>
        <v/>
      </c>
      <c r="Y20" s="4">
        <f>SUM(SumTCL(D20:W20,$D$7:$W$7),Details!BO19)</f>
        <v>0</v>
      </c>
      <c r="Z20" s="4">
        <f>SUM(CurrGP(D20:W20,$D$7:$W$7),Details!BP19)</f>
        <v>0</v>
      </c>
      <c r="AA20" s="5">
        <f t="shared" si="0"/>
        <v>0</v>
      </c>
      <c r="AB20" s="4" t="str">
        <f>SRTSECOND(D20:W20,Details!BD19:BM19)</f>
        <v/>
      </c>
      <c r="AC20" s="4" t="e">
        <f>S300L!AF20</f>
        <v>#REF!</v>
      </c>
      <c r="AD20" s="4" t="e">
        <f>S300L!AG20</f>
        <v>#REF!</v>
      </c>
      <c r="AE20" s="5" t="e">
        <f t="shared" si="1"/>
        <v>#VALUE!</v>
      </c>
      <c r="AF20" s="4" t="e">
        <f t="shared" si="2"/>
        <v>#REF!</v>
      </c>
      <c r="AG20" s="4" t="e">
        <f t="shared" si="3"/>
        <v>#REF!</v>
      </c>
      <c r="AH20" s="5" t="e">
        <f t="shared" si="4"/>
        <v>#VALUE!</v>
      </c>
      <c r="AI20" s="6" t="e">
        <f>RemarksFirst(D20:W20,Details!BD19:BM19,S300L!AI20,AH20,$D$5:$W$5)</f>
        <v>#VALUE!</v>
      </c>
    </row>
    <row r="21" spans="1:35" ht="24" x14ac:dyDescent="0.35">
      <c r="A21" s="1">
        <v>14</v>
      </c>
      <c r="B21" s="3" t="str">
        <f>PROPER(Details!B20)</f>
        <v>Obinna, Blessing Chizaram</v>
      </c>
      <c r="C21" s="3" t="str">
        <f>T(Details!C20)</f>
        <v>CMP/20/109252</v>
      </c>
      <c r="D21" s="18"/>
      <c r="E21" s="18"/>
      <c r="F21" s="18"/>
      <c r="G21" s="18"/>
      <c r="H21" s="18"/>
      <c r="I21" s="18"/>
      <c r="J21" s="18"/>
      <c r="K21" s="18"/>
      <c r="L21" s="18"/>
      <c r="M21" s="18"/>
      <c r="N21" s="18"/>
      <c r="O21" s="18"/>
      <c r="P21" s="18"/>
      <c r="Q21" s="18"/>
      <c r="R21" s="18"/>
      <c r="S21" s="18"/>
      <c r="T21" s="18"/>
      <c r="U21" s="18"/>
      <c r="V21" s="18"/>
      <c r="W21" s="18"/>
      <c r="X21" s="2" t="str">
        <f>AllCurCo(Details!BD20:BM20)</f>
        <v/>
      </c>
      <c r="Y21" s="4">
        <f>SUM(SumTCL(D21:W21,$D$7:$W$7),Details!BO20)</f>
        <v>0</v>
      </c>
      <c r="Z21" s="4">
        <f>SUM(CurrGP(D21:W21,$D$7:$W$7),Details!BP20)</f>
        <v>0</v>
      </c>
      <c r="AA21" s="5">
        <f t="shared" si="0"/>
        <v>0</v>
      </c>
      <c r="AB21" s="4" t="str">
        <f>SRTSECOND(D21:W21,Details!BD20:BM20)</f>
        <v/>
      </c>
      <c r="AC21" s="4" t="e">
        <f>S300L!AF21</f>
        <v>#REF!</v>
      </c>
      <c r="AD21" s="4" t="e">
        <f>S300L!AG21</f>
        <v>#REF!</v>
      </c>
      <c r="AE21" s="5" t="e">
        <f t="shared" si="1"/>
        <v>#VALUE!</v>
      </c>
      <c r="AF21" s="4" t="e">
        <f t="shared" si="2"/>
        <v>#REF!</v>
      </c>
      <c r="AG21" s="4" t="e">
        <f t="shared" si="3"/>
        <v>#REF!</v>
      </c>
      <c r="AH21" s="5" t="e">
        <f t="shared" si="4"/>
        <v>#VALUE!</v>
      </c>
      <c r="AI21" s="6" t="e">
        <f>RemarksFirst(D21:W21,Details!BD20:BM20,S300L!AI21,AH21,$D$5:$W$5)</f>
        <v>#VALUE!</v>
      </c>
    </row>
    <row r="22" spans="1:35" ht="24" x14ac:dyDescent="0.35">
      <c r="A22" s="1">
        <v>15</v>
      </c>
      <c r="B22" s="3" t="str">
        <f>PROPER(Details!B21)</f>
        <v>Ogbuzuru, Leo Chijindu</v>
      </c>
      <c r="C22" s="3" t="str">
        <f>T(Details!C21)</f>
        <v>CMP/20/109329</v>
      </c>
      <c r="D22" s="18"/>
      <c r="E22" s="18"/>
      <c r="F22" s="18"/>
      <c r="G22" s="18"/>
      <c r="H22" s="18"/>
      <c r="I22" s="18"/>
      <c r="J22" s="18"/>
      <c r="K22" s="18"/>
      <c r="L22" s="18"/>
      <c r="M22" s="18"/>
      <c r="N22" s="18"/>
      <c r="O22" s="18"/>
      <c r="P22" s="18"/>
      <c r="Q22" s="18"/>
      <c r="R22" s="18"/>
      <c r="S22" s="18"/>
      <c r="T22" s="18"/>
      <c r="U22" s="18"/>
      <c r="V22" s="18"/>
      <c r="W22" s="18"/>
      <c r="X22" s="2" t="str">
        <f>AllCurCo(Details!BD21:BM21)</f>
        <v/>
      </c>
      <c r="Y22" s="4">
        <f>SUM(SumTCL(D22:W22,$D$7:$W$7),Details!BO21)</f>
        <v>0</v>
      </c>
      <c r="Z22" s="4">
        <f>SUM(CurrGP(D22:W22,$D$7:$W$7),Details!BP21)</f>
        <v>0</v>
      </c>
      <c r="AA22" s="5">
        <f t="shared" si="0"/>
        <v>0</v>
      </c>
      <c r="AB22" s="4" t="str">
        <f>SRTSECOND(D22:W22,Details!BD21:BM21)</f>
        <v/>
      </c>
      <c r="AC22" s="4" t="e">
        <f>S300L!AF22</f>
        <v>#REF!</v>
      </c>
      <c r="AD22" s="4" t="e">
        <f>S300L!AG22</f>
        <v>#REF!</v>
      </c>
      <c r="AE22" s="5" t="e">
        <f t="shared" si="1"/>
        <v>#VALUE!</v>
      </c>
      <c r="AF22" s="4" t="e">
        <f t="shared" si="2"/>
        <v>#REF!</v>
      </c>
      <c r="AG22" s="4" t="e">
        <f t="shared" si="3"/>
        <v>#REF!</v>
      </c>
      <c r="AH22" s="5" t="e">
        <f t="shared" si="4"/>
        <v>#VALUE!</v>
      </c>
      <c r="AI22" s="6" t="e">
        <f>RemarksFirst(D22:W22,Details!BD21:BM21,S300L!AI22,AH22,$D$5:$W$5)</f>
        <v>#VALUE!</v>
      </c>
    </row>
    <row r="23" spans="1:35" ht="24" x14ac:dyDescent="0.35">
      <c r="A23" s="1">
        <v>16</v>
      </c>
      <c r="B23" s="3" t="str">
        <f>PROPER(Details!B22)</f>
        <v>Udechukwu, Chinedu  Bright</v>
      </c>
      <c r="C23" s="3" t="str">
        <f>T(Details!C22)</f>
        <v>CMP/20/109423</v>
      </c>
      <c r="D23" s="18"/>
      <c r="E23" s="18"/>
      <c r="F23" s="18"/>
      <c r="G23" s="18"/>
      <c r="H23" s="18"/>
      <c r="I23" s="18"/>
      <c r="J23" s="18"/>
      <c r="K23" s="18"/>
      <c r="L23" s="18"/>
      <c r="M23" s="18"/>
      <c r="N23" s="18"/>
      <c r="O23" s="18"/>
      <c r="P23" s="18"/>
      <c r="Q23" s="18"/>
      <c r="R23" s="18"/>
      <c r="S23" s="18"/>
      <c r="T23" s="18"/>
      <c r="U23" s="18"/>
      <c r="V23" s="18"/>
      <c r="W23" s="18"/>
      <c r="X23" s="2" t="str">
        <f>AllCurCo(Details!BD22:BM22)</f>
        <v/>
      </c>
      <c r="Y23" s="4">
        <f>SUM(SumTCL(D23:W23,$D$7:$W$7),Details!BO22)</f>
        <v>0</v>
      </c>
      <c r="Z23" s="4">
        <f>SUM(CurrGP(D23:W23,$D$7:$W$7),Details!BP22)</f>
        <v>0</v>
      </c>
      <c r="AA23" s="5">
        <f t="shared" si="0"/>
        <v>0</v>
      </c>
      <c r="AB23" s="4" t="str">
        <f>SRTSECOND(D23:W23,Details!BD22:BM22)</f>
        <v/>
      </c>
      <c r="AC23" s="4" t="e">
        <f>S300L!AF23</f>
        <v>#REF!</v>
      </c>
      <c r="AD23" s="4" t="e">
        <f>S300L!AG23</f>
        <v>#REF!</v>
      </c>
      <c r="AE23" s="5" t="e">
        <f t="shared" si="1"/>
        <v>#VALUE!</v>
      </c>
      <c r="AF23" s="4" t="e">
        <f t="shared" si="2"/>
        <v>#REF!</v>
      </c>
      <c r="AG23" s="4" t="e">
        <f t="shared" si="3"/>
        <v>#REF!</v>
      </c>
      <c r="AH23" s="5" t="e">
        <f t="shared" si="4"/>
        <v>#VALUE!</v>
      </c>
      <c r="AI23" s="6" t="e">
        <f>RemarksFirst(D23:W23,Details!BD22:BM22,S300L!AI23,AH23,$D$5:$W$5)</f>
        <v>#VALUE!</v>
      </c>
    </row>
    <row r="24" spans="1:35" ht="24" x14ac:dyDescent="0.35">
      <c r="A24" s="1">
        <v>17</v>
      </c>
      <c r="B24" s="3" t="str">
        <f>PROPER(Details!B23)</f>
        <v>Elijah, Henry Kelechi</v>
      </c>
      <c r="C24" s="3" t="str">
        <f>T(Details!C23)</f>
        <v>CMP/20/109451</v>
      </c>
      <c r="D24" s="18"/>
      <c r="E24" s="18"/>
      <c r="F24" s="18"/>
      <c r="G24" s="18"/>
      <c r="H24" s="18"/>
      <c r="I24" s="18"/>
      <c r="J24" s="18"/>
      <c r="K24" s="18"/>
      <c r="L24" s="18"/>
      <c r="M24" s="18"/>
      <c r="N24" s="18"/>
      <c r="O24" s="18"/>
      <c r="P24" s="18"/>
      <c r="Q24" s="18"/>
      <c r="R24" s="18"/>
      <c r="S24" s="18"/>
      <c r="T24" s="18"/>
      <c r="U24" s="18"/>
      <c r="V24" s="18"/>
      <c r="W24" s="18"/>
      <c r="X24" s="2" t="str">
        <f>AllCurCo(Details!BD23:BM23)</f>
        <v/>
      </c>
      <c r="Y24" s="4">
        <f>SUM(SumTCL(D24:W24,$D$7:$W$7),Details!BO23)</f>
        <v>0</v>
      </c>
      <c r="Z24" s="4">
        <f>SUM(CurrGP(D24:W24,$D$7:$W$7),Details!BP23)</f>
        <v>0</v>
      </c>
      <c r="AA24" s="5">
        <f t="shared" si="0"/>
        <v>0</v>
      </c>
      <c r="AB24" s="4" t="str">
        <f>SRTSECOND(D24:W24,Details!BD23:BM23)</f>
        <v/>
      </c>
      <c r="AC24" s="4" t="e">
        <f>S300L!AF24</f>
        <v>#REF!</v>
      </c>
      <c r="AD24" s="4" t="e">
        <f>S300L!AG24</f>
        <v>#REF!</v>
      </c>
      <c r="AE24" s="5" t="e">
        <f t="shared" si="1"/>
        <v>#VALUE!</v>
      </c>
      <c r="AF24" s="4" t="e">
        <f t="shared" si="2"/>
        <v>#REF!</v>
      </c>
      <c r="AG24" s="4" t="e">
        <f t="shared" si="3"/>
        <v>#REF!</v>
      </c>
      <c r="AH24" s="5" t="e">
        <f t="shared" si="4"/>
        <v>#VALUE!</v>
      </c>
      <c r="AI24" s="6" t="e">
        <f>RemarksFirst(D24:W24,Details!BD23:BM23,S300L!AI24,AH24,$D$5:$W$5)</f>
        <v>#VALUE!</v>
      </c>
    </row>
    <row r="25" spans="1:35" ht="36" x14ac:dyDescent="0.35">
      <c r="A25" s="1">
        <v>18</v>
      </c>
      <c r="B25" s="3" t="str">
        <f>PROPER(Details!B24)</f>
        <v>Okuku, Osholunamie Godswill</v>
      </c>
      <c r="C25" s="3" t="str">
        <f>T(Details!C24)</f>
        <v>CMP/20/109459</v>
      </c>
      <c r="D25" s="18"/>
      <c r="E25" s="18"/>
      <c r="F25" s="18"/>
      <c r="G25" s="18"/>
      <c r="H25" s="18"/>
      <c r="I25" s="18"/>
      <c r="J25" s="18"/>
      <c r="K25" s="18"/>
      <c r="L25" s="18"/>
      <c r="M25" s="18"/>
      <c r="N25" s="18"/>
      <c r="O25" s="18"/>
      <c r="P25" s="18"/>
      <c r="Q25" s="18"/>
      <c r="R25" s="18"/>
      <c r="S25" s="18"/>
      <c r="T25" s="18"/>
      <c r="U25" s="18"/>
      <c r="V25" s="18"/>
      <c r="W25" s="18"/>
      <c r="X25" s="2" t="str">
        <f>AllCurCo(Details!BD24:BM24)</f>
        <v/>
      </c>
      <c r="Y25" s="4">
        <f>SUM(SumTCL(D25:W25,$D$7:$W$7),Details!BO24)</f>
        <v>0</v>
      </c>
      <c r="Z25" s="4">
        <f>SUM(CurrGP(D25:W25,$D$7:$W$7),Details!BP24)</f>
        <v>0</v>
      </c>
      <c r="AA25" s="5">
        <f t="shared" si="0"/>
        <v>0</v>
      </c>
      <c r="AB25" s="4" t="str">
        <f>SRTSECOND(D25:W25,Details!BD24:BM24)</f>
        <v/>
      </c>
      <c r="AC25" s="4" t="e">
        <f>S300L!AF25</f>
        <v>#REF!</v>
      </c>
      <c r="AD25" s="4" t="e">
        <f>S300L!AG25</f>
        <v>#REF!</v>
      </c>
      <c r="AE25" s="5" t="e">
        <f t="shared" si="1"/>
        <v>#VALUE!</v>
      </c>
      <c r="AF25" s="4" t="e">
        <f t="shared" si="2"/>
        <v>#REF!</v>
      </c>
      <c r="AG25" s="4" t="e">
        <f t="shared" si="3"/>
        <v>#REF!</v>
      </c>
      <c r="AH25" s="5" t="e">
        <f t="shared" si="4"/>
        <v>#VALUE!</v>
      </c>
      <c r="AI25" s="6" t="e">
        <f>RemarksFirst(D25:W25,Details!BD24:BM24,S300L!AI25,AH25,$D$5:$W$5)</f>
        <v>#VALUE!</v>
      </c>
    </row>
    <row r="26" spans="1:35" ht="24" x14ac:dyDescent="0.35">
      <c r="A26" s="1">
        <v>19</v>
      </c>
      <c r="B26" s="3" t="str">
        <f>PROPER(Details!B25)</f>
        <v>Ndimele, Grace Ezinne</v>
      </c>
      <c r="C26" s="3" t="str">
        <f>T(Details!C25)</f>
        <v>CMP/20/109464</v>
      </c>
      <c r="D26" s="18"/>
      <c r="E26" s="18"/>
      <c r="F26" s="18"/>
      <c r="G26" s="18"/>
      <c r="H26" s="18"/>
      <c r="I26" s="18"/>
      <c r="J26" s="18"/>
      <c r="K26" s="18"/>
      <c r="L26" s="18"/>
      <c r="M26" s="18"/>
      <c r="N26" s="18"/>
      <c r="O26" s="18"/>
      <c r="P26" s="18"/>
      <c r="Q26" s="18"/>
      <c r="R26" s="18"/>
      <c r="S26" s="18"/>
      <c r="T26" s="18"/>
      <c r="U26" s="18"/>
      <c r="V26" s="18"/>
      <c r="W26" s="18"/>
      <c r="X26" s="2" t="str">
        <f>AllCurCo(Details!BD25:BM25)</f>
        <v/>
      </c>
      <c r="Y26" s="4">
        <f>SUM(SumTCL(D26:W26,$D$7:$W$7),Details!BO25)</f>
        <v>0</v>
      </c>
      <c r="Z26" s="4">
        <f>SUM(CurrGP(D26:W26,$D$7:$W$7),Details!BP25)</f>
        <v>0</v>
      </c>
      <c r="AA26" s="5">
        <f t="shared" si="0"/>
        <v>0</v>
      </c>
      <c r="AB26" s="4" t="str">
        <f>SRTSECOND(D26:W26,Details!BD25:BM25)</f>
        <v/>
      </c>
      <c r="AC26" s="4" t="e">
        <f>S300L!AF26</f>
        <v>#REF!</v>
      </c>
      <c r="AD26" s="4" t="e">
        <f>S300L!AG26</f>
        <v>#REF!</v>
      </c>
      <c r="AE26" s="5" t="e">
        <f t="shared" si="1"/>
        <v>#VALUE!</v>
      </c>
      <c r="AF26" s="4" t="e">
        <f t="shared" si="2"/>
        <v>#REF!</v>
      </c>
      <c r="AG26" s="4" t="e">
        <f t="shared" si="3"/>
        <v>#REF!</v>
      </c>
      <c r="AH26" s="5" t="e">
        <f t="shared" si="4"/>
        <v>#VALUE!</v>
      </c>
      <c r="AI26" s="6" t="e">
        <f>RemarksFirst(D26:W26,Details!BD25:BM25,S300L!AI26,AH26,$D$5:$W$5)</f>
        <v>#VALUE!</v>
      </c>
    </row>
    <row r="27" spans="1:35" ht="24" x14ac:dyDescent="0.35">
      <c r="A27" s="1">
        <v>20</v>
      </c>
      <c r="B27" s="3" t="str">
        <f>PROPER(Details!B26)</f>
        <v>Orji, Arinze Emmanuel</v>
      </c>
      <c r="C27" s="3" t="str">
        <f>T(Details!C26)</f>
        <v>CMP/20/109493</v>
      </c>
      <c r="D27" s="18"/>
      <c r="E27" s="18"/>
      <c r="F27" s="18"/>
      <c r="G27" s="18"/>
      <c r="H27" s="18"/>
      <c r="I27" s="18"/>
      <c r="J27" s="18"/>
      <c r="K27" s="18"/>
      <c r="L27" s="18"/>
      <c r="M27" s="18"/>
      <c r="N27" s="18"/>
      <c r="O27" s="18"/>
      <c r="P27" s="18"/>
      <c r="Q27" s="18"/>
      <c r="R27" s="18"/>
      <c r="S27" s="18"/>
      <c r="T27" s="18"/>
      <c r="U27" s="18"/>
      <c r="V27" s="18"/>
      <c r="W27" s="18"/>
      <c r="X27" s="2" t="str">
        <f>AllCurCo(Details!BD26:BM26)</f>
        <v/>
      </c>
      <c r="Y27" s="4">
        <f>SUM(SumTCL(D27:W27,$D$7:$W$7),Details!BO26)</f>
        <v>0</v>
      </c>
      <c r="Z27" s="4">
        <f>SUM(CurrGP(D27:W27,$D$7:$W$7),Details!BP26)</f>
        <v>0</v>
      </c>
      <c r="AA27" s="5">
        <f t="shared" si="0"/>
        <v>0</v>
      </c>
      <c r="AB27" s="4" t="str">
        <f>SRTSECOND(D27:W27,Details!BD26:BM26)</f>
        <v/>
      </c>
      <c r="AC27" s="4" t="e">
        <f>S300L!AF27</f>
        <v>#REF!</v>
      </c>
      <c r="AD27" s="4" t="e">
        <f>S300L!AG27</f>
        <v>#REF!</v>
      </c>
      <c r="AE27" s="5" t="e">
        <f t="shared" si="1"/>
        <v>#VALUE!</v>
      </c>
      <c r="AF27" s="4" t="e">
        <f t="shared" si="2"/>
        <v>#REF!</v>
      </c>
      <c r="AG27" s="4" t="e">
        <f t="shared" si="3"/>
        <v>#REF!</v>
      </c>
      <c r="AH27" s="5" t="e">
        <f t="shared" si="4"/>
        <v>#VALUE!</v>
      </c>
      <c r="AI27" s="6" t="e">
        <f>RemarksFirst(D27:W27,Details!BD26:BM26,S300L!AI27,AH27,$D$5:$W$5)</f>
        <v>#VALUE!</v>
      </c>
    </row>
    <row r="28" spans="1:35" ht="36" x14ac:dyDescent="0.35">
      <c r="A28" s="1">
        <v>21</v>
      </c>
      <c r="B28" s="3" t="str">
        <f>PROPER(Details!B27)</f>
        <v>Eyeh, Ifeanyichukwu Ndukwe</v>
      </c>
      <c r="C28" s="3" t="str">
        <f>T(Details!C27)</f>
        <v>CMP/20/109496</v>
      </c>
      <c r="D28" s="18"/>
      <c r="E28" s="18"/>
      <c r="F28" s="18"/>
      <c r="G28" s="18"/>
      <c r="H28" s="18"/>
      <c r="I28" s="18"/>
      <c r="J28" s="18"/>
      <c r="K28" s="18"/>
      <c r="L28" s="18"/>
      <c r="M28" s="18"/>
      <c r="N28" s="18"/>
      <c r="O28" s="18"/>
      <c r="P28" s="18"/>
      <c r="Q28" s="18"/>
      <c r="R28" s="18"/>
      <c r="S28" s="18"/>
      <c r="T28" s="18"/>
      <c r="U28" s="18"/>
      <c r="V28" s="18"/>
      <c r="W28" s="18"/>
      <c r="X28" s="2" t="str">
        <f>AllCurCo(Details!BD27:BM27)</f>
        <v/>
      </c>
      <c r="Y28" s="4">
        <f>SUM(SumTCL(D28:W28,$D$7:$W$7),Details!BO27)</f>
        <v>0</v>
      </c>
      <c r="Z28" s="4">
        <f>SUM(CurrGP(D28:W28,$D$7:$W$7),Details!BP27)</f>
        <v>0</v>
      </c>
      <c r="AA28" s="5">
        <f t="shared" si="0"/>
        <v>0</v>
      </c>
      <c r="AB28" s="4" t="str">
        <f>SRTSECOND(D28:W28,Details!BD27:BM27)</f>
        <v/>
      </c>
      <c r="AC28" s="4" t="e">
        <f>S300L!AF28</f>
        <v>#REF!</v>
      </c>
      <c r="AD28" s="4" t="e">
        <f>S300L!AG28</f>
        <v>#REF!</v>
      </c>
      <c r="AE28" s="5" t="e">
        <f t="shared" si="1"/>
        <v>#VALUE!</v>
      </c>
      <c r="AF28" s="4" t="e">
        <f t="shared" si="2"/>
        <v>#REF!</v>
      </c>
      <c r="AG28" s="4" t="e">
        <f t="shared" si="3"/>
        <v>#REF!</v>
      </c>
      <c r="AH28" s="5" t="e">
        <f t="shared" si="4"/>
        <v>#VALUE!</v>
      </c>
      <c r="AI28" s="6" t="e">
        <f>RemarksFirst(D28:W28,Details!BD27:BM27,S300L!AI28,AH28,$D$5:$W$5)</f>
        <v>#VALUE!</v>
      </c>
    </row>
    <row r="29" spans="1:35" ht="24" x14ac:dyDescent="0.35">
      <c r="A29" s="1">
        <v>22</v>
      </c>
      <c r="B29" s="3" t="str">
        <f>PROPER(Details!B28)</f>
        <v>Oka, Augustine Nnanna</v>
      </c>
      <c r="C29" s="3" t="str">
        <f>T(Details!C28)</f>
        <v>CMP/20/109501</v>
      </c>
      <c r="D29" s="18"/>
      <c r="E29" s="18"/>
      <c r="F29" s="18"/>
      <c r="G29" s="18"/>
      <c r="H29" s="18"/>
      <c r="I29" s="18"/>
      <c r="J29" s="18"/>
      <c r="K29" s="18"/>
      <c r="L29" s="18"/>
      <c r="M29" s="18"/>
      <c r="N29" s="18"/>
      <c r="O29" s="18"/>
      <c r="P29" s="18"/>
      <c r="Q29" s="18"/>
      <c r="R29" s="18"/>
      <c r="S29" s="18"/>
      <c r="T29" s="18"/>
      <c r="U29" s="18"/>
      <c r="V29" s="18"/>
      <c r="W29" s="18"/>
      <c r="X29" s="2" t="str">
        <f>AllCurCo(Details!BD28:BM28)</f>
        <v/>
      </c>
      <c r="Y29" s="4">
        <f>SUM(SumTCL(D29:W29,$D$7:$W$7),Details!BO28)</f>
        <v>0</v>
      </c>
      <c r="Z29" s="4">
        <f>SUM(CurrGP(D29:W29,$D$7:$W$7),Details!BP28)</f>
        <v>0</v>
      </c>
      <c r="AA29" s="5">
        <f t="shared" si="0"/>
        <v>0</v>
      </c>
      <c r="AB29" s="4" t="str">
        <f>SRTSECOND(D29:W29,Details!BD28:BM28)</f>
        <v/>
      </c>
      <c r="AC29" s="4" t="e">
        <f>S300L!AF29</f>
        <v>#REF!</v>
      </c>
      <c r="AD29" s="4" t="e">
        <f>S300L!AG29</f>
        <v>#REF!</v>
      </c>
      <c r="AE29" s="5" t="e">
        <f t="shared" si="1"/>
        <v>#VALUE!</v>
      </c>
      <c r="AF29" s="4" t="e">
        <f t="shared" si="2"/>
        <v>#REF!</v>
      </c>
      <c r="AG29" s="4" t="e">
        <f t="shared" si="3"/>
        <v>#REF!</v>
      </c>
      <c r="AH29" s="5" t="e">
        <f t="shared" si="4"/>
        <v>#VALUE!</v>
      </c>
      <c r="AI29" s="6" t="e">
        <f>RemarksFirst(D29:W29,Details!BD28:BM28,S300L!AI29,AH29,$D$5:$W$5)</f>
        <v>#VALUE!</v>
      </c>
    </row>
    <row r="30" spans="1:35" ht="36" x14ac:dyDescent="0.35">
      <c r="A30" s="1">
        <v>23</v>
      </c>
      <c r="B30" s="3" t="str">
        <f>PROPER(Details!B29)</f>
        <v>Njuku, Chukwuemeka Ndioma</v>
      </c>
      <c r="C30" s="3" t="str">
        <f>T(Details!C29)</f>
        <v>CMP/20/109526</v>
      </c>
      <c r="D30" s="18"/>
      <c r="E30" s="18"/>
      <c r="F30" s="18"/>
      <c r="G30" s="18"/>
      <c r="H30" s="18"/>
      <c r="I30" s="18"/>
      <c r="J30" s="18"/>
      <c r="K30" s="18"/>
      <c r="L30" s="18"/>
      <c r="M30" s="18"/>
      <c r="N30" s="18"/>
      <c r="O30" s="18"/>
      <c r="P30" s="18"/>
      <c r="Q30" s="18"/>
      <c r="R30" s="18"/>
      <c r="S30" s="18"/>
      <c r="T30" s="18"/>
      <c r="U30" s="18"/>
      <c r="V30" s="18"/>
      <c r="W30" s="18"/>
      <c r="X30" s="2" t="str">
        <f>AllCurCo(Details!BD29:BM29)</f>
        <v/>
      </c>
      <c r="Y30" s="4">
        <f>SUM(SumTCL(D30:W30,$D$7:$W$7),Details!BO29)</f>
        <v>0</v>
      </c>
      <c r="Z30" s="4">
        <f>SUM(CurrGP(D30:W30,$D$7:$W$7),Details!BP29)</f>
        <v>0</v>
      </c>
      <c r="AA30" s="5">
        <f t="shared" si="0"/>
        <v>0</v>
      </c>
      <c r="AB30" s="4" t="str">
        <f>SRTSECOND(D30:W30,Details!BD29:BM29)</f>
        <v/>
      </c>
      <c r="AC30" s="4" t="e">
        <f>S300L!AF30</f>
        <v>#REF!</v>
      </c>
      <c r="AD30" s="4" t="e">
        <f>S300L!AG30</f>
        <v>#REF!</v>
      </c>
      <c r="AE30" s="5" t="e">
        <f t="shared" si="1"/>
        <v>#VALUE!</v>
      </c>
      <c r="AF30" s="4" t="e">
        <f t="shared" si="2"/>
        <v>#REF!</v>
      </c>
      <c r="AG30" s="4" t="e">
        <f t="shared" si="3"/>
        <v>#REF!</v>
      </c>
      <c r="AH30" s="5" t="e">
        <f t="shared" si="4"/>
        <v>#VALUE!</v>
      </c>
      <c r="AI30" s="6" t="e">
        <f>RemarksFirst(D30:W30,Details!BD29:BM29,S300L!AI30,AH30,$D$5:$W$5)</f>
        <v>#VALUE!</v>
      </c>
    </row>
    <row r="31" spans="1:35" ht="24" x14ac:dyDescent="0.35">
      <c r="A31" s="1">
        <v>24</v>
      </c>
      <c r="B31" s="3" t="str">
        <f>PROPER(Details!B30)</f>
        <v>Akwarandu, Chidera Favour</v>
      </c>
      <c r="C31" s="3" t="str">
        <f>T(Details!C30)</f>
        <v>CMP/20/109565</v>
      </c>
      <c r="D31" s="18"/>
      <c r="E31" s="18"/>
      <c r="F31" s="18"/>
      <c r="G31" s="18"/>
      <c r="H31" s="18"/>
      <c r="I31" s="18"/>
      <c r="J31" s="18"/>
      <c r="K31" s="18"/>
      <c r="L31" s="18"/>
      <c r="M31" s="18"/>
      <c r="N31" s="18"/>
      <c r="O31" s="18"/>
      <c r="P31" s="18"/>
      <c r="Q31" s="18"/>
      <c r="R31" s="18"/>
      <c r="S31" s="18"/>
      <c r="T31" s="18"/>
      <c r="U31" s="18"/>
      <c r="V31" s="18"/>
      <c r="W31" s="18"/>
      <c r="X31" s="2" t="str">
        <f>AllCurCo(Details!BD30:BM30)</f>
        <v/>
      </c>
      <c r="Y31" s="4">
        <f>SUM(SumTCL(D31:W31,$D$7:$W$7),Details!BO30)</f>
        <v>0</v>
      </c>
      <c r="Z31" s="4">
        <f>SUM(CurrGP(D31:W31,$D$7:$W$7),Details!BP30)</f>
        <v>0</v>
      </c>
      <c r="AA31" s="5">
        <f t="shared" si="0"/>
        <v>0</v>
      </c>
      <c r="AB31" s="4" t="str">
        <f>SRTSECOND(D31:W31,Details!BD30:BM30)</f>
        <v/>
      </c>
      <c r="AC31" s="4" t="e">
        <f>S300L!AF31</f>
        <v>#REF!</v>
      </c>
      <c r="AD31" s="4" t="e">
        <f>S300L!AG31</f>
        <v>#REF!</v>
      </c>
      <c r="AE31" s="5" t="e">
        <f t="shared" si="1"/>
        <v>#VALUE!</v>
      </c>
      <c r="AF31" s="4" t="e">
        <f t="shared" si="2"/>
        <v>#REF!</v>
      </c>
      <c r="AG31" s="4" t="e">
        <f t="shared" si="3"/>
        <v>#REF!</v>
      </c>
      <c r="AH31" s="5" t="e">
        <f t="shared" si="4"/>
        <v>#VALUE!</v>
      </c>
      <c r="AI31" s="6" t="e">
        <f>RemarksFirst(D31:W31,Details!BD30:BM30,S300L!AI31,AH31,$D$5:$W$5)</f>
        <v>#VALUE!</v>
      </c>
    </row>
    <row r="32" spans="1:35" ht="24" x14ac:dyDescent="0.35">
      <c r="A32" s="1">
        <v>25</v>
      </c>
      <c r="B32" s="3" t="str">
        <f>PROPER(Details!B31)</f>
        <v>Agwukalu, Godsgift Ikechukwu</v>
      </c>
      <c r="C32" s="3" t="str">
        <f>T(Details!C31)</f>
        <v>CMP/20/109570</v>
      </c>
      <c r="D32" s="18"/>
      <c r="E32" s="18"/>
      <c r="F32" s="18"/>
      <c r="G32" s="18"/>
      <c r="H32" s="18"/>
      <c r="I32" s="18"/>
      <c r="J32" s="18"/>
      <c r="K32" s="18"/>
      <c r="L32" s="18"/>
      <c r="M32" s="18"/>
      <c r="N32" s="18"/>
      <c r="O32" s="18"/>
      <c r="P32" s="18"/>
      <c r="Q32" s="18"/>
      <c r="R32" s="18"/>
      <c r="S32" s="18"/>
      <c r="T32" s="18"/>
      <c r="U32" s="18"/>
      <c r="V32" s="18"/>
      <c r="W32" s="18"/>
      <c r="X32" s="2" t="str">
        <f>AllCurCo(Details!BD31:BM31)</f>
        <v/>
      </c>
      <c r="Y32" s="4">
        <f>SUM(SumTCL(D32:W32,$D$7:$W$7),Details!BO31)</f>
        <v>0</v>
      </c>
      <c r="Z32" s="4">
        <f>SUM(CurrGP(D32:W32,$D$7:$W$7),Details!BP31)</f>
        <v>0</v>
      </c>
      <c r="AA32" s="5">
        <f t="shared" si="0"/>
        <v>0</v>
      </c>
      <c r="AB32" s="4" t="str">
        <f>SRTSECOND(D32:W32,Details!BD31:BM31)</f>
        <v/>
      </c>
      <c r="AC32" s="4" t="e">
        <f>S300L!AF32</f>
        <v>#REF!</v>
      </c>
      <c r="AD32" s="4" t="e">
        <f>S300L!AG32</f>
        <v>#REF!</v>
      </c>
      <c r="AE32" s="5" t="e">
        <f t="shared" si="1"/>
        <v>#VALUE!</v>
      </c>
      <c r="AF32" s="4" t="e">
        <f t="shared" si="2"/>
        <v>#REF!</v>
      </c>
      <c r="AG32" s="4" t="e">
        <f t="shared" si="3"/>
        <v>#REF!</v>
      </c>
      <c r="AH32" s="5" t="e">
        <f t="shared" si="4"/>
        <v>#VALUE!</v>
      </c>
      <c r="AI32" s="6" t="e">
        <f>RemarksFirst(D32:W32,Details!BD31:BM31,S300L!AI32,AH32,$D$5:$W$5)</f>
        <v>#VALUE!</v>
      </c>
    </row>
    <row r="33" spans="1:35" ht="24" x14ac:dyDescent="0.35">
      <c r="A33" s="1">
        <v>26</v>
      </c>
      <c r="B33" s="3" t="str">
        <f>PROPER(Details!B32)</f>
        <v>Peter, Lucy Chioma</v>
      </c>
      <c r="C33" s="3" t="str">
        <f>T(Details!C32)</f>
        <v>CMP/20/109600</v>
      </c>
      <c r="D33" s="18"/>
      <c r="E33" s="18"/>
      <c r="F33" s="18"/>
      <c r="G33" s="18"/>
      <c r="H33" s="18"/>
      <c r="I33" s="18"/>
      <c r="J33" s="18"/>
      <c r="K33" s="18"/>
      <c r="L33" s="18"/>
      <c r="M33" s="18"/>
      <c r="N33" s="18"/>
      <c r="O33" s="18"/>
      <c r="P33" s="18"/>
      <c r="Q33" s="18"/>
      <c r="R33" s="18"/>
      <c r="S33" s="18"/>
      <c r="T33" s="18"/>
      <c r="U33" s="18"/>
      <c r="V33" s="18"/>
      <c r="W33" s="18"/>
      <c r="X33" s="2" t="str">
        <f>AllCurCo(Details!BD32:BM32)</f>
        <v/>
      </c>
      <c r="Y33" s="4">
        <f>SUM(SumTCL(D33:W33,$D$7:$W$7),Details!BO32)</f>
        <v>0</v>
      </c>
      <c r="Z33" s="4">
        <f>SUM(CurrGP(D33:W33,$D$7:$W$7),Details!BP32)</f>
        <v>0</v>
      </c>
      <c r="AA33" s="5">
        <f t="shared" si="0"/>
        <v>0</v>
      </c>
      <c r="AB33" s="4" t="str">
        <f>SRTSECOND(D33:W33,Details!BD32:BM32)</f>
        <v/>
      </c>
      <c r="AC33" s="4" t="e">
        <f>S300L!AF33</f>
        <v>#REF!</v>
      </c>
      <c r="AD33" s="4" t="e">
        <f>S300L!AG33</f>
        <v>#REF!</v>
      </c>
      <c r="AE33" s="5" t="e">
        <f t="shared" si="1"/>
        <v>#VALUE!</v>
      </c>
      <c r="AF33" s="4" t="e">
        <f t="shared" si="2"/>
        <v>#REF!</v>
      </c>
      <c r="AG33" s="4" t="e">
        <f t="shared" si="3"/>
        <v>#REF!</v>
      </c>
      <c r="AH33" s="5" t="e">
        <f t="shared" si="4"/>
        <v>#VALUE!</v>
      </c>
      <c r="AI33" s="6" t="e">
        <f>RemarksFirst(D33:W33,Details!BD32:BM32,S300L!AI33,AH33,$D$5:$W$5)</f>
        <v>#VALUE!</v>
      </c>
    </row>
    <row r="34" spans="1:35" ht="24" x14ac:dyDescent="0.35">
      <c r="A34" s="1">
        <v>27</v>
      </c>
      <c r="B34" s="3" t="str">
        <f>PROPER(Details!B33)</f>
        <v>Alozie-Nnaoma, Favour Chinonso</v>
      </c>
      <c r="C34" s="3" t="str">
        <f>T(Details!C33)</f>
        <v>CMP/20/109602</v>
      </c>
      <c r="D34" s="18"/>
      <c r="E34" s="18"/>
      <c r="F34" s="18"/>
      <c r="G34" s="18"/>
      <c r="H34" s="18"/>
      <c r="I34" s="18"/>
      <c r="J34" s="18"/>
      <c r="K34" s="18"/>
      <c r="L34" s="18"/>
      <c r="M34" s="18"/>
      <c r="N34" s="18"/>
      <c r="O34" s="18"/>
      <c r="P34" s="18"/>
      <c r="Q34" s="18"/>
      <c r="R34" s="18"/>
      <c r="S34" s="18"/>
      <c r="T34" s="18"/>
      <c r="U34" s="18"/>
      <c r="V34" s="18"/>
      <c r="W34" s="18"/>
      <c r="X34" s="2" t="str">
        <f>AllCurCo(Details!BD33:BM33)</f>
        <v/>
      </c>
      <c r="Y34" s="4">
        <f>SUM(SumTCL(D34:W34,$D$7:$W$7),Details!BO33)</f>
        <v>0</v>
      </c>
      <c r="Z34" s="4">
        <f>SUM(CurrGP(D34:W34,$D$7:$W$7),Details!BP33)</f>
        <v>0</v>
      </c>
      <c r="AA34" s="5">
        <f t="shared" si="0"/>
        <v>0</v>
      </c>
      <c r="AB34" s="4" t="str">
        <f>SRTSECOND(D34:W34,Details!BD33:BM33)</f>
        <v/>
      </c>
      <c r="AC34" s="4" t="e">
        <f>S300L!AF34</f>
        <v>#REF!</v>
      </c>
      <c r="AD34" s="4" t="e">
        <f>S300L!AG34</f>
        <v>#REF!</v>
      </c>
      <c r="AE34" s="5" t="e">
        <f t="shared" si="1"/>
        <v>#VALUE!</v>
      </c>
      <c r="AF34" s="4" t="e">
        <f t="shared" si="2"/>
        <v>#REF!</v>
      </c>
      <c r="AG34" s="4" t="e">
        <f t="shared" si="3"/>
        <v>#REF!</v>
      </c>
      <c r="AH34" s="5" t="e">
        <f t="shared" si="4"/>
        <v>#VALUE!</v>
      </c>
      <c r="AI34" s="6" t="e">
        <f>RemarksFirst(D34:W34,Details!BD33:BM33,S300L!AI34,AH34,$D$5:$W$5)</f>
        <v>#VALUE!</v>
      </c>
    </row>
    <row r="35" spans="1:35" ht="24" x14ac:dyDescent="0.35">
      <c r="A35" s="1">
        <v>28</v>
      </c>
      <c r="B35" s="3" t="str">
        <f>PROPER(Details!B34)</f>
        <v>Peter, Temple Chimaobi</v>
      </c>
      <c r="C35" s="3" t="str">
        <f>T(Details!C34)</f>
        <v>CMP/20/109617</v>
      </c>
      <c r="D35" s="18"/>
      <c r="E35" s="18"/>
      <c r="F35" s="18"/>
      <c r="G35" s="18"/>
      <c r="H35" s="18"/>
      <c r="I35" s="18"/>
      <c r="J35" s="18"/>
      <c r="K35" s="18"/>
      <c r="L35" s="18"/>
      <c r="M35" s="18"/>
      <c r="N35" s="18"/>
      <c r="O35" s="18"/>
      <c r="P35" s="18"/>
      <c r="Q35" s="18"/>
      <c r="R35" s="18"/>
      <c r="S35" s="18"/>
      <c r="T35" s="18"/>
      <c r="U35" s="18"/>
      <c r="V35" s="18"/>
      <c r="W35" s="18"/>
      <c r="X35" s="2" t="str">
        <f>AllCurCo(Details!BD34:BM34)</f>
        <v/>
      </c>
      <c r="Y35" s="4">
        <f>SUM(SumTCL(D35:W35,$D$7:$W$7),Details!BO34)</f>
        <v>0</v>
      </c>
      <c r="Z35" s="4">
        <f>SUM(CurrGP(D35:W35,$D$7:$W$7),Details!BP34)</f>
        <v>0</v>
      </c>
      <c r="AA35" s="5">
        <f t="shared" si="0"/>
        <v>0</v>
      </c>
      <c r="AB35" s="4" t="str">
        <f>SRTSECOND(D35:W35,Details!BD34:BM34)</f>
        <v/>
      </c>
      <c r="AC35" s="4" t="e">
        <f>S300L!AF35</f>
        <v>#REF!</v>
      </c>
      <c r="AD35" s="4" t="e">
        <f>S300L!AG35</f>
        <v>#REF!</v>
      </c>
      <c r="AE35" s="5" t="e">
        <f t="shared" si="1"/>
        <v>#VALUE!</v>
      </c>
      <c r="AF35" s="4" t="e">
        <f t="shared" si="2"/>
        <v>#REF!</v>
      </c>
      <c r="AG35" s="4" t="e">
        <f t="shared" si="3"/>
        <v>#REF!</v>
      </c>
      <c r="AH35" s="5" t="e">
        <f t="shared" si="4"/>
        <v>#VALUE!</v>
      </c>
      <c r="AI35" s="6" t="e">
        <f>RemarksFirst(D35:W35,Details!BD34:BM34,S300L!AI35,AH35,$D$5:$W$5)</f>
        <v>#VALUE!</v>
      </c>
    </row>
    <row r="36" spans="1:35" ht="24" x14ac:dyDescent="0.35">
      <c r="A36" s="1">
        <v>29</v>
      </c>
      <c r="B36" s="3" t="str">
        <f>PROPER(Details!B35)</f>
        <v>Wilson, Obinna David</v>
      </c>
      <c r="C36" s="3" t="str">
        <f>T(Details!C35)</f>
        <v>CMP/20/109635</v>
      </c>
      <c r="D36" s="18"/>
      <c r="E36" s="18"/>
      <c r="F36" s="18"/>
      <c r="G36" s="18"/>
      <c r="H36" s="18"/>
      <c r="I36" s="18"/>
      <c r="J36" s="18"/>
      <c r="K36" s="18"/>
      <c r="L36" s="18"/>
      <c r="M36" s="18"/>
      <c r="N36" s="18"/>
      <c r="O36" s="18"/>
      <c r="P36" s="18"/>
      <c r="Q36" s="18"/>
      <c r="R36" s="18"/>
      <c r="S36" s="18"/>
      <c r="T36" s="18"/>
      <c r="U36" s="18"/>
      <c r="V36" s="18"/>
      <c r="W36" s="18"/>
      <c r="X36" s="2" t="str">
        <f>AllCurCo(Details!BD35:BM35)</f>
        <v/>
      </c>
      <c r="Y36" s="4">
        <f>SUM(SumTCL(D36:W36,$D$7:$W$7),Details!BO35)</f>
        <v>0</v>
      </c>
      <c r="Z36" s="4">
        <f>SUM(CurrGP(D36:W36,$D$7:$W$7),Details!BP35)</f>
        <v>0</v>
      </c>
      <c r="AA36" s="5">
        <f t="shared" si="0"/>
        <v>0</v>
      </c>
      <c r="AB36" s="4" t="str">
        <f>SRTSECOND(D36:W36,Details!BD35:BM35)</f>
        <v/>
      </c>
      <c r="AC36" s="4" t="e">
        <f>S300L!AF36</f>
        <v>#REF!</v>
      </c>
      <c r="AD36" s="4" t="e">
        <f>S300L!AG36</f>
        <v>#REF!</v>
      </c>
      <c r="AE36" s="5" t="e">
        <f t="shared" si="1"/>
        <v>#VALUE!</v>
      </c>
      <c r="AF36" s="4" t="e">
        <f t="shared" si="2"/>
        <v>#REF!</v>
      </c>
      <c r="AG36" s="4" t="e">
        <f t="shared" si="3"/>
        <v>#REF!</v>
      </c>
      <c r="AH36" s="5" t="e">
        <f t="shared" si="4"/>
        <v>#VALUE!</v>
      </c>
      <c r="AI36" s="6" t="e">
        <f>RemarksFirst(D36:W36,Details!BD35:BM35,S300L!AI36,AH36,$D$5:$W$5)</f>
        <v>#VALUE!</v>
      </c>
    </row>
    <row r="37" spans="1:35" ht="24" x14ac:dyDescent="0.35">
      <c r="A37" s="1">
        <v>30</v>
      </c>
      <c r="B37" s="3" t="str">
        <f>PROPER(Details!B36)</f>
        <v>Tchike, Justice Udochukwu</v>
      </c>
      <c r="C37" s="3" t="str">
        <f>T(Details!C36)</f>
        <v>CMP/20/109665</v>
      </c>
      <c r="D37" s="18"/>
      <c r="E37" s="18"/>
      <c r="F37" s="18"/>
      <c r="G37" s="18"/>
      <c r="H37" s="18"/>
      <c r="I37" s="18"/>
      <c r="J37" s="18"/>
      <c r="K37" s="18"/>
      <c r="L37" s="18"/>
      <c r="M37" s="18"/>
      <c r="N37" s="18"/>
      <c r="O37" s="18"/>
      <c r="P37" s="18"/>
      <c r="Q37" s="18"/>
      <c r="R37" s="18"/>
      <c r="S37" s="18"/>
      <c r="T37" s="18"/>
      <c r="U37" s="18"/>
      <c r="V37" s="18"/>
      <c r="W37" s="18"/>
      <c r="X37" s="2" t="str">
        <f>AllCurCo(Details!BD36:BM36)</f>
        <v/>
      </c>
      <c r="Y37" s="4">
        <f>SUM(SumTCL(D37:W37,$D$7:$W$7),Details!BO36)</f>
        <v>0</v>
      </c>
      <c r="Z37" s="4">
        <f>SUM(CurrGP(D37:W37,$D$7:$W$7),Details!BP36)</f>
        <v>0</v>
      </c>
      <c r="AA37" s="5">
        <f t="shared" si="0"/>
        <v>0</v>
      </c>
      <c r="AB37" s="4" t="str">
        <f>SRTSECOND(D37:W37,Details!BD36:BM36)</f>
        <v/>
      </c>
      <c r="AC37" s="4" t="e">
        <f>S300L!AF37</f>
        <v>#REF!</v>
      </c>
      <c r="AD37" s="4" t="e">
        <f>S300L!AG37</f>
        <v>#REF!</v>
      </c>
      <c r="AE37" s="5" t="e">
        <f t="shared" si="1"/>
        <v>#VALUE!</v>
      </c>
      <c r="AF37" s="4" t="e">
        <f t="shared" si="2"/>
        <v>#REF!</v>
      </c>
      <c r="AG37" s="4" t="e">
        <f t="shared" si="3"/>
        <v>#REF!</v>
      </c>
      <c r="AH37" s="5" t="e">
        <f t="shared" si="4"/>
        <v>#VALUE!</v>
      </c>
      <c r="AI37" s="6" t="e">
        <f>RemarksFirst(D37:W37,Details!BD36:BM36,S300L!AI37,AH37,$D$5:$W$5)</f>
        <v>#VALUE!</v>
      </c>
    </row>
    <row r="38" spans="1:35" ht="24" x14ac:dyDescent="0.35">
      <c r="A38" s="1">
        <v>31</v>
      </c>
      <c r="B38" s="3" t="str">
        <f>PROPER(Details!B37)</f>
        <v>Godwin, Kelechi Joel</v>
      </c>
      <c r="C38" s="3" t="str">
        <f>T(Details!C37)</f>
        <v>CMP/20/109694</v>
      </c>
      <c r="D38" s="18"/>
      <c r="E38" s="18"/>
      <c r="F38" s="18"/>
      <c r="G38" s="18"/>
      <c r="H38" s="18"/>
      <c r="I38" s="18"/>
      <c r="J38" s="18"/>
      <c r="K38" s="18"/>
      <c r="L38" s="18"/>
      <c r="M38" s="18"/>
      <c r="N38" s="18"/>
      <c r="O38" s="18"/>
      <c r="P38" s="18"/>
      <c r="Q38" s="18"/>
      <c r="R38" s="18"/>
      <c r="S38" s="18"/>
      <c r="T38" s="18"/>
      <c r="U38" s="18"/>
      <c r="V38" s="18"/>
      <c r="W38" s="18"/>
      <c r="X38" s="2" t="str">
        <f>AllCurCo(Details!BD37:BM37)</f>
        <v/>
      </c>
      <c r="Y38" s="4">
        <f>SUM(SumTCL(D38:W38,$D$7:$W$7),Details!BO37)</f>
        <v>0</v>
      </c>
      <c r="Z38" s="4">
        <f>SUM(CurrGP(D38:W38,$D$7:$W$7),Details!BP37)</f>
        <v>0</v>
      </c>
      <c r="AA38" s="5">
        <f t="shared" si="0"/>
        <v>0</v>
      </c>
      <c r="AB38" s="4" t="str">
        <f>SRTSECOND(D38:W38,Details!BD37:BM37)</f>
        <v/>
      </c>
      <c r="AC38" s="4" t="e">
        <f>S300L!AF38</f>
        <v>#REF!</v>
      </c>
      <c r="AD38" s="4" t="e">
        <f>S300L!AG38</f>
        <v>#REF!</v>
      </c>
      <c r="AE38" s="5" t="e">
        <f t="shared" si="1"/>
        <v>#VALUE!</v>
      </c>
      <c r="AF38" s="4" t="e">
        <f t="shared" si="2"/>
        <v>#REF!</v>
      </c>
      <c r="AG38" s="4" t="e">
        <f t="shared" si="3"/>
        <v>#REF!</v>
      </c>
      <c r="AH38" s="5" t="e">
        <f t="shared" si="4"/>
        <v>#VALUE!</v>
      </c>
      <c r="AI38" s="6" t="e">
        <f>RemarksFirst(D38:W38,Details!BD37:BM37,S300L!AI38,AH38,$D$5:$W$5)</f>
        <v>#VALUE!</v>
      </c>
    </row>
    <row r="39" spans="1:35" ht="24" x14ac:dyDescent="0.35">
      <c r="A39" s="1">
        <v>32</v>
      </c>
      <c r="B39" s="3" t="str">
        <f>PROPER(Details!B38)</f>
        <v>Nwachukwu, Favour Chinaemezu</v>
      </c>
      <c r="C39" s="3" t="str">
        <f>T(Details!C38)</f>
        <v>CMP/20/109703</v>
      </c>
      <c r="D39" s="18"/>
      <c r="E39" s="18"/>
      <c r="F39" s="18"/>
      <c r="G39" s="18"/>
      <c r="H39" s="18"/>
      <c r="I39" s="18"/>
      <c r="J39" s="18"/>
      <c r="K39" s="18"/>
      <c r="L39" s="18"/>
      <c r="M39" s="18"/>
      <c r="N39" s="18"/>
      <c r="O39" s="18"/>
      <c r="P39" s="18"/>
      <c r="Q39" s="18"/>
      <c r="R39" s="18"/>
      <c r="S39" s="18"/>
      <c r="T39" s="18"/>
      <c r="U39" s="18"/>
      <c r="V39" s="18"/>
      <c r="W39" s="18"/>
      <c r="X39" s="2" t="str">
        <f>AllCurCo(Details!BD38:BM38)</f>
        <v/>
      </c>
      <c r="Y39" s="4">
        <f>SUM(SumTCL(D39:W39,$D$7:$W$7),Details!BO38)</f>
        <v>0</v>
      </c>
      <c r="Z39" s="4">
        <f>SUM(CurrGP(D39:W39,$D$7:$W$7),Details!BP38)</f>
        <v>0</v>
      </c>
      <c r="AA39" s="5">
        <f t="shared" si="0"/>
        <v>0</v>
      </c>
      <c r="AB39" s="4" t="str">
        <f>SRTSECOND(D39:W39,Details!BD38:BM38)</f>
        <v/>
      </c>
      <c r="AC39" s="4" t="e">
        <f>S300L!AF39</f>
        <v>#REF!</v>
      </c>
      <c r="AD39" s="4" t="e">
        <f>S300L!AG39</f>
        <v>#REF!</v>
      </c>
      <c r="AE39" s="5" t="e">
        <f t="shared" si="1"/>
        <v>#VALUE!</v>
      </c>
      <c r="AF39" s="4" t="e">
        <f t="shared" si="2"/>
        <v>#REF!</v>
      </c>
      <c r="AG39" s="4" t="e">
        <f t="shared" si="3"/>
        <v>#REF!</v>
      </c>
      <c r="AH39" s="5" t="e">
        <f t="shared" si="4"/>
        <v>#VALUE!</v>
      </c>
      <c r="AI39" s="6" t="e">
        <f>RemarksFirst(D39:W39,Details!BD38:BM38,S300L!AI39,AH39,$D$5:$W$5)</f>
        <v>#VALUE!</v>
      </c>
    </row>
    <row r="40" spans="1:35" ht="24" x14ac:dyDescent="0.35">
      <c r="A40" s="1">
        <v>33</v>
      </c>
      <c r="B40" s="3" t="str">
        <f>PROPER(Details!B39)</f>
        <v>Chijioke, Chetachi Francisca</v>
      </c>
      <c r="C40" s="3" t="str">
        <f>T(Details!C39)</f>
        <v>CMP/20/109723</v>
      </c>
      <c r="D40" s="18"/>
      <c r="E40" s="18"/>
      <c r="F40" s="18"/>
      <c r="G40" s="18"/>
      <c r="H40" s="18"/>
      <c r="I40" s="18"/>
      <c r="J40" s="18"/>
      <c r="K40" s="18"/>
      <c r="L40" s="18"/>
      <c r="M40" s="18"/>
      <c r="N40" s="18"/>
      <c r="O40" s="18"/>
      <c r="P40" s="18"/>
      <c r="Q40" s="18"/>
      <c r="R40" s="18"/>
      <c r="S40" s="18"/>
      <c r="T40" s="18"/>
      <c r="U40" s="18"/>
      <c r="V40" s="18"/>
      <c r="W40" s="18"/>
      <c r="X40" s="2" t="str">
        <f>AllCurCo(Details!BD39:BM39)</f>
        <v/>
      </c>
      <c r="Y40" s="4">
        <f>SUM(SumTCL(D40:W40,$D$7:$W$7),Details!BO39)</f>
        <v>0</v>
      </c>
      <c r="Z40" s="4">
        <f>SUM(CurrGP(D40:W40,$D$7:$W$7),Details!BP39)</f>
        <v>0</v>
      </c>
      <c r="AA40" s="5">
        <f t="shared" si="0"/>
        <v>0</v>
      </c>
      <c r="AB40" s="4" t="str">
        <f>SRTSECOND(D40:W40,Details!BD39:BM39)</f>
        <v/>
      </c>
      <c r="AC40" s="4" t="e">
        <f>S300L!AF40</f>
        <v>#REF!</v>
      </c>
      <c r="AD40" s="4" t="e">
        <f>S300L!AG40</f>
        <v>#REF!</v>
      </c>
      <c r="AE40" s="5" t="e">
        <f t="shared" si="1"/>
        <v>#VALUE!</v>
      </c>
      <c r="AF40" s="4" t="e">
        <f t="shared" si="2"/>
        <v>#REF!</v>
      </c>
      <c r="AG40" s="4" t="e">
        <f t="shared" si="3"/>
        <v>#REF!</v>
      </c>
      <c r="AH40" s="5" t="e">
        <f t="shared" si="4"/>
        <v>#VALUE!</v>
      </c>
      <c r="AI40" s="6" t="e">
        <f>RemarksFirst(D40:W40,Details!BD39:BM39,S300L!AI40,AH40,$D$5:$W$5)</f>
        <v>#VALUE!</v>
      </c>
    </row>
    <row r="41" spans="1:35" ht="24" x14ac:dyDescent="0.35">
      <c r="A41" s="1">
        <v>34</v>
      </c>
      <c r="B41" s="3" t="str">
        <f>PROPER(Details!B40)</f>
        <v>Chibuike, Junior Victor</v>
      </c>
      <c r="C41" s="3" t="str">
        <f>T(Details!C40)</f>
        <v>CMP/20/109726</v>
      </c>
      <c r="D41" s="18"/>
      <c r="E41" s="18"/>
      <c r="F41" s="18"/>
      <c r="G41" s="18"/>
      <c r="H41" s="18"/>
      <c r="I41" s="18"/>
      <c r="J41" s="18"/>
      <c r="K41" s="18"/>
      <c r="L41" s="18"/>
      <c r="M41" s="18"/>
      <c r="N41" s="18"/>
      <c r="O41" s="18"/>
      <c r="P41" s="18"/>
      <c r="Q41" s="18"/>
      <c r="R41" s="18"/>
      <c r="S41" s="18"/>
      <c r="T41" s="18"/>
      <c r="U41" s="18"/>
      <c r="V41" s="18"/>
      <c r="W41" s="18"/>
      <c r="X41" s="2" t="str">
        <f>AllCurCo(Details!BD40:BM40)</f>
        <v/>
      </c>
      <c r="Y41" s="4">
        <f>SUM(SumTCL(D41:W41,$D$7:$W$7),Details!BO40)</f>
        <v>0</v>
      </c>
      <c r="Z41" s="4">
        <f>SUM(CurrGP(D41:W41,$D$7:$W$7),Details!BP40)</f>
        <v>0</v>
      </c>
      <c r="AA41" s="5">
        <f t="shared" si="0"/>
        <v>0</v>
      </c>
      <c r="AB41" s="4" t="str">
        <f>SRTSECOND(D41:W41,Details!BD40:BM40)</f>
        <v/>
      </c>
      <c r="AC41" s="4" t="e">
        <f>S300L!AF41</f>
        <v>#REF!</v>
      </c>
      <c r="AD41" s="4" t="e">
        <f>S300L!AG41</f>
        <v>#REF!</v>
      </c>
      <c r="AE41" s="5" t="e">
        <f t="shared" si="1"/>
        <v>#VALUE!</v>
      </c>
      <c r="AF41" s="4" t="e">
        <f t="shared" si="2"/>
        <v>#REF!</v>
      </c>
      <c r="AG41" s="4" t="e">
        <f t="shared" si="3"/>
        <v>#REF!</v>
      </c>
      <c r="AH41" s="5" t="e">
        <f t="shared" si="4"/>
        <v>#VALUE!</v>
      </c>
      <c r="AI41" s="6" t="e">
        <f>RemarksFirst(D41:W41,Details!BD40:BM40,S300L!AI41,AH41,$D$5:$W$5)</f>
        <v>#VALUE!</v>
      </c>
    </row>
    <row r="42" spans="1:35" ht="24" x14ac:dyDescent="0.35">
      <c r="A42" s="1">
        <v>35</v>
      </c>
      <c r="B42" s="3" t="str">
        <f>PROPER(Details!B41)</f>
        <v>Nwanne, Emmanuel Uzochukwu</v>
      </c>
      <c r="C42" s="3" t="str">
        <f>T(Details!C41)</f>
        <v>CMP/20/109736</v>
      </c>
      <c r="D42" s="18"/>
      <c r="E42" s="18"/>
      <c r="F42" s="18"/>
      <c r="G42" s="18"/>
      <c r="H42" s="18"/>
      <c r="I42" s="18"/>
      <c r="J42" s="18"/>
      <c r="K42" s="18"/>
      <c r="L42" s="18"/>
      <c r="M42" s="18"/>
      <c r="N42" s="18"/>
      <c r="O42" s="18"/>
      <c r="P42" s="18"/>
      <c r="Q42" s="18"/>
      <c r="R42" s="18"/>
      <c r="S42" s="18"/>
      <c r="T42" s="18"/>
      <c r="U42" s="18"/>
      <c r="V42" s="18"/>
      <c r="W42" s="18"/>
      <c r="X42" s="2" t="str">
        <f>AllCurCo(Details!BD41:BM41)</f>
        <v/>
      </c>
      <c r="Y42" s="4">
        <f>SUM(SumTCL(D42:W42,$D$7:$W$7),Details!BO41)</f>
        <v>0</v>
      </c>
      <c r="Z42" s="4">
        <f>SUM(CurrGP(D42:W42,$D$7:$W$7),Details!BP41)</f>
        <v>0</v>
      </c>
      <c r="AA42" s="5">
        <f t="shared" si="0"/>
        <v>0</v>
      </c>
      <c r="AB42" s="4" t="str">
        <f>SRTSECOND(D42:W42,Details!BD41:BM41)</f>
        <v/>
      </c>
      <c r="AC42" s="4" t="e">
        <f>S300L!AF42</f>
        <v>#REF!</v>
      </c>
      <c r="AD42" s="4" t="e">
        <f>S300L!AG42</f>
        <v>#REF!</v>
      </c>
      <c r="AE42" s="5" t="e">
        <f t="shared" si="1"/>
        <v>#VALUE!</v>
      </c>
      <c r="AF42" s="4" t="e">
        <f t="shared" si="2"/>
        <v>#REF!</v>
      </c>
      <c r="AG42" s="4" t="e">
        <f t="shared" si="3"/>
        <v>#REF!</v>
      </c>
      <c r="AH42" s="5" t="e">
        <f t="shared" si="4"/>
        <v>#VALUE!</v>
      </c>
      <c r="AI42" s="6" t="e">
        <f>RemarksFirst(D42:W42,Details!BD41:BM41,S300L!AI42,AH42,$D$5:$W$5)</f>
        <v>#VALUE!</v>
      </c>
    </row>
    <row r="43" spans="1:35" ht="36" x14ac:dyDescent="0.35">
      <c r="A43" s="1">
        <v>36</v>
      </c>
      <c r="B43" s="3" t="str">
        <f>PROPER(Details!B42)</f>
        <v>Ugwuanyi, Thankgod Maduabuchi</v>
      </c>
      <c r="C43" s="3" t="str">
        <f>T(Details!C42)</f>
        <v>CMP/20/109764</v>
      </c>
      <c r="D43" s="18"/>
      <c r="E43" s="18"/>
      <c r="F43" s="18"/>
      <c r="G43" s="18"/>
      <c r="H43" s="18"/>
      <c r="I43" s="18"/>
      <c r="J43" s="18"/>
      <c r="K43" s="18"/>
      <c r="L43" s="18"/>
      <c r="M43" s="18"/>
      <c r="N43" s="18"/>
      <c r="O43" s="18"/>
      <c r="P43" s="18"/>
      <c r="Q43" s="18"/>
      <c r="R43" s="18"/>
      <c r="S43" s="18"/>
      <c r="T43" s="18"/>
      <c r="U43" s="18"/>
      <c r="V43" s="18"/>
      <c r="W43" s="18"/>
      <c r="X43" s="2" t="str">
        <f>AllCurCo(Details!BD42:BM42)</f>
        <v/>
      </c>
      <c r="Y43" s="4">
        <f>SUM(SumTCL(D43:W43,$D$7:$W$7),Details!BO42)</f>
        <v>0</v>
      </c>
      <c r="Z43" s="4">
        <f>SUM(CurrGP(D43:W43,$D$7:$W$7),Details!BP42)</f>
        <v>0</v>
      </c>
      <c r="AA43" s="5">
        <f t="shared" si="0"/>
        <v>0</v>
      </c>
      <c r="AB43" s="4" t="str">
        <f>SRTSECOND(D43:W43,Details!BD42:BM42)</f>
        <v/>
      </c>
      <c r="AC43" s="4" t="e">
        <f>S300L!AF43</f>
        <v>#REF!</v>
      </c>
      <c r="AD43" s="4" t="e">
        <f>S300L!AG43</f>
        <v>#REF!</v>
      </c>
      <c r="AE43" s="5" t="e">
        <f t="shared" si="1"/>
        <v>#VALUE!</v>
      </c>
      <c r="AF43" s="4" t="e">
        <f t="shared" si="2"/>
        <v>#REF!</v>
      </c>
      <c r="AG43" s="4" t="e">
        <f t="shared" si="3"/>
        <v>#REF!</v>
      </c>
      <c r="AH43" s="5" t="e">
        <f t="shared" si="4"/>
        <v>#VALUE!</v>
      </c>
      <c r="AI43" s="6" t="e">
        <f>RemarksFirst(D43:W43,Details!BD42:BM42,S300L!AI43,AH43,$D$5:$W$5)</f>
        <v>#VALUE!</v>
      </c>
    </row>
    <row r="44" spans="1:35" ht="24" x14ac:dyDescent="0.35">
      <c r="A44" s="1">
        <v>37</v>
      </c>
      <c r="B44" s="3" t="str">
        <f>PROPER(Details!B43)</f>
        <v xml:space="preserve">Uwaoma, Emmanuel </v>
      </c>
      <c r="C44" s="3" t="str">
        <f>T(Details!C43)</f>
        <v>CMP/20/109780</v>
      </c>
      <c r="D44" s="18"/>
      <c r="E44" s="18"/>
      <c r="F44" s="18"/>
      <c r="G44" s="18"/>
      <c r="H44" s="18"/>
      <c r="I44" s="18"/>
      <c r="J44" s="18"/>
      <c r="K44" s="18"/>
      <c r="L44" s="18"/>
      <c r="M44" s="18"/>
      <c r="N44" s="18"/>
      <c r="O44" s="18"/>
      <c r="P44" s="18"/>
      <c r="Q44" s="18"/>
      <c r="R44" s="18"/>
      <c r="S44" s="18"/>
      <c r="T44" s="18"/>
      <c r="U44" s="18"/>
      <c r="V44" s="18"/>
      <c r="W44" s="18"/>
      <c r="X44" s="2" t="str">
        <f>AllCurCo(Details!BD43:BM43)</f>
        <v/>
      </c>
      <c r="Y44" s="4">
        <f>SUM(SumTCL(D44:W44,$D$7:$W$7),Details!BO43)</f>
        <v>0</v>
      </c>
      <c r="Z44" s="4">
        <f>SUM(CurrGP(D44:W44,$D$7:$W$7),Details!BP43)</f>
        <v>0</v>
      </c>
      <c r="AA44" s="5">
        <f t="shared" si="0"/>
        <v>0</v>
      </c>
      <c r="AB44" s="4" t="str">
        <f>SRTSECOND(D44:W44,Details!BD43:BM43)</f>
        <v/>
      </c>
      <c r="AC44" s="4" t="e">
        <f>S300L!AF44</f>
        <v>#REF!</v>
      </c>
      <c r="AD44" s="4" t="e">
        <f>S300L!AG44</f>
        <v>#REF!</v>
      </c>
      <c r="AE44" s="5" t="e">
        <f t="shared" si="1"/>
        <v>#VALUE!</v>
      </c>
      <c r="AF44" s="4" t="e">
        <f t="shared" si="2"/>
        <v>#REF!</v>
      </c>
      <c r="AG44" s="4" t="e">
        <f t="shared" si="3"/>
        <v>#REF!</v>
      </c>
      <c r="AH44" s="5" t="e">
        <f t="shared" si="4"/>
        <v>#VALUE!</v>
      </c>
      <c r="AI44" s="6" t="e">
        <f>RemarksFirst(D44:W44,Details!BD43:BM43,S300L!AI44,AH44,$D$5:$W$5)</f>
        <v>#VALUE!</v>
      </c>
    </row>
    <row r="45" spans="1:35" ht="24" x14ac:dyDescent="0.35">
      <c r="A45" s="1">
        <v>38</v>
      </c>
      <c r="B45" s="3" t="str">
        <f>PROPER(Details!B44)</f>
        <v>Ochulor, Chimezie Emmanuel</v>
      </c>
      <c r="C45" s="3" t="str">
        <f>T(Details!C44)</f>
        <v>CMP/20/109846</v>
      </c>
      <c r="D45" s="18"/>
      <c r="E45" s="18"/>
      <c r="F45" s="18"/>
      <c r="G45" s="18"/>
      <c r="H45" s="18"/>
      <c r="I45" s="18"/>
      <c r="J45" s="18"/>
      <c r="K45" s="18"/>
      <c r="L45" s="18"/>
      <c r="M45" s="18"/>
      <c r="N45" s="18"/>
      <c r="O45" s="18"/>
      <c r="P45" s="18"/>
      <c r="Q45" s="18"/>
      <c r="R45" s="18"/>
      <c r="S45" s="18"/>
      <c r="T45" s="18"/>
      <c r="U45" s="18"/>
      <c r="V45" s="18"/>
      <c r="W45" s="18"/>
      <c r="X45" s="2" t="str">
        <f>AllCurCo(Details!BD44:BM44)</f>
        <v/>
      </c>
      <c r="Y45" s="4">
        <f>SUM(SumTCL(D45:W45,$D$7:$W$7),Details!BO44)</f>
        <v>0</v>
      </c>
      <c r="Z45" s="4">
        <f>SUM(CurrGP(D45:W45,$D$7:$W$7),Details!BP44)</f>
        <v>0</v>
      </c>
      <c r="AA45" s="5">
        <f t="shared" si="0"/>
        <v>0</v>
      </c>
      <c r="AB45" s="4" t="str">
        <f>SRTSECOND(D45:W45,Details!BD44:BM44)</f>
        <v/>
      </c>
      <c r="AC45" s="4" t="e">
        <f>S300L!AF45</f>
        <v>#REF!</v>
      </c>
      <c r="AD45" s="4" t="e">
        <f>S300L!AG45</f>
        <v>#REF!</v>
      </c>
      <c r="AE45" s="5" t="e">
        <f t="shared" si="1"/>
        <v>#VALUE!</v>
      </c>
      <c r="AF45" s="4" t="e">
        <f t="shared" si="2"/>
        <v>#REF!</v>
      </c>
      <c r="AG45" s="4" t="e">
        <f t="shared" si="3"/>
        <v>#REF!</v>
      </c>
      <c r="AH45" s="5" t="e">
        <f t="shared" si="4"/>
        <v>#VALUE!</v>
      </c>
      <c r="AI45" s="6" t="e">
        <f>RemarksFirst(D45:W45,Details!BD44:BM44,S300L!AI45,AH45,$D$5:$W$5)</f>
        <v>#VALUE!</v>
      </c>
    </row>
    <row r="46" spans="1:35" ht="24" x14ac:dyDescent="0.35">
      <c r="A46" s="1">
        <v>39</v>
      </c>
      <c r="B46" s="3" t="str">
        <f>PROPER(Details!B45)</f>
        <v>Udenwaeze, Francis Onyekachi</v>
      </c>
      <c r="C46" s="3" t="str">
        <f>T(Details!C45)</f>
        <v>CMP/20/109849</v>
      </c>
      <c r="D46" s="18"/>
      <c r="E46" s="18"/>
      <c r="F46" s="18"/>
      <c r="G46" s="18"/>
      <c r="H46" s="18"/>
      <c r="I46" s="18"/>
      <c r="J46" s="18"/>
      <c r="K46" s="18"/>
      <c r="L46" s="18"/>
      <c r="M46" s="18"/>
      <c r="N46" s="18"/>
      <c r="O46" s="18"/>
      <c r="P46" s="18"/>
      <c r="Q46" s="18"/>
      <c r="R46" s="18"/>
      <c r="S46" s="18"/>
      <c r="T46" s="18"/>
      <c r="U46" s="18"/>
      <c r="V46" s="18"/>
      <c r="W46" s="18"/>
      <c r="X46" s="2" t="str">
        <f>AllCurCo(Details!BD45:BM45)</f>
        <v/>
      </c>
      <c r="Y46" s="4">
        <f>SUM(SumTCL(D46:W46,$D$7:$W$7),Details!BO45)</f>
        <v>0</v>
      </c>
      <c r="Z46" s="4">
        <f>SUM(CurrGP(D46:W46,$D$7:$W$7),Details!BP45)</f>
        <v>0</v>
      </c>
      <c r="AA46" s="5">
        <f t="shared" si="0"/>
        <v>0</v>
      </c>
      <c r="AB46" s="4" t="str">
        <f>SRTSECOND(D46:W46,Details!BD45:BM45)</f>
        <v/>
      </c>
      <c r="AC46" s="4" t="e">
        <f>S300L!AF46</f>
        <v>#REF!</v>
      </c>
      <c r="AD46" s="4" t="e">
        <f>S300L!AG46</f>
        <v>#REF!</v>
      </c>
      <c r="AE46" s="5" t="e">
        <f t="shared" si="1"/>
        <v>#VALUE!</v>
      </c>
      <c r="AF46" s="4" t="e">
        <f t="shared" si="2"/>
        <v>#REF!</v>
      </c>
      <c r="AG46" s="4" t="e">
        <f t="shared" si="3"/>
        <v>#REF!</v>
      </c>
      <c r="AH46" s="5" t="e">
        <f t="shared" si="4"/>
        <v>#VALUE!</v>
      </c>
      <c r="AI46" s="6" t="e">
        <f>RemarksFirst(D46:W46,Details!BD45:BM45,S300L!AI46,AH46,$D$5:$W$5)</f>
        <v>#VALUE!</v>
      </c>
    </row>
    <row r="47" spans="1:35" ht="36" x14ac:dyDescent="0.35">
      <c r="A47" s="1">
        <v>40</v>
      </c>
      <c r="B47" s="3" t="str">
        <f>PROPER(Details!B46)</f>
        <v>Chukwu, Emmanuella Ifechidere</v>
      </c>
      <c r="C47" s="3" t="str">
        <f>T(Details!C46)</f>
        <v>CMP/20/109870</v>
      </c>
      <c r="D47" s="18"/>
      <c r="E47" s="18"/>
      <c r="F47" s="18"/>
      <c r="G47" s="18"/>
      <c r="H47" s="18"/>
      <c r="I47" s="18"/>
      <c r="J47" s="18"/>
      <c r="K47" s="18"/>
      <c r="L47" s="18"/>
      <c r="M47" s="18"/>
      <c r="N47" s="18"/>
      <c r="O47" s="18"/>
      <c r="P47" s="18"/>
      <c r="Q47" s="18"/>
      <c r="R47" s="18"/>
      <c r="S47" s="18"/>
      <c r="T47" s="18"/>
      <c r="U47" s="18"/>
      <c r="V47" s="18"/>
      <c r="W47" s="18"/>
      <c r="X47" s="2" t="str">
        <f>AllCurCo(Details!BD46:BM46)</f>
        <v/>
      </c>
      <c r="Y47" s="4">
        <f>SUM(SumTCL(D47:W47,$D$7:$W$7),Details!BO46)</f>
        <v>0</v>
      </c>
      <c r="Z47" s="4">
        <f>SUM(CurrGP(D47:W47,$D$7:$W$7),Details!BP46)</f>
        <v>0</v>
      </c>
      <c r="AA47" s="5">
        <f t="shared" si="0"/>
        <v>0</v>
      </c>
      <c r="AB47" s="4" t="str">
        <f>SRTSECOND(D47:W47,Details!BD46:BM46)</f>
        <v/>
      </c>
      <c r="AC47" s="4" t="e">
        <f>S300L!AF47</f>
        <v>#REF!</v>
      </c>
      <c r="AD47" s="4" t="e">
        <f>S300L!AG47</f>
        <v>#REF!</v>
      </c>
      <c r="AE47" s="5" t="e">
        <f t="shared" si="1"/>
        <v>#VALUE!</v>
      </c>
      <c r="AF47" s="4" t="e">
        <f t="shared" si="2"/>
        <v>#REF!</v>
      </c>
      <c r="AG47" s="4" t="e">
        <f t="shared" si="3"/>
        <v>#REF!</v>
      </c>
      <c r="AH47" s="5" t="e">
        <f t="shared" si="4"/>
        <v>#VALUE!</v>
      </c>
      <c r="AI47" s="6" t="e">
        <f>RemarksFirst(D47:W47,Details!BD46:BM46,S300L!AI47,AH47,$D$5:$W$5)</f>
        <v>#VALUE!</v>
      </c>
    </row>
    <row r="48" spans="1:35" ht="24" x14ac:dyDescent="0.35">
      <c r="A48" s="1">
        <v>41</v>
      </c>
      <c r="B48" s="3" t="str">
        <f>PROPER(Details!B47)</f>
        <v>Amaechi, Rotimi Christian</v>
      </c>
      <c r="C48" s="3" t="str">
        <f>T(Details!C47)</f>
        <v>CMP/20/109871</v>
      </c>
      <c r="D48" s="18"/>
      <c r="E48" s="18"/>
      <c r="F48" s="18"/>
      <c r="G48" s="18"/>
      <c r="H48" s="18"/>
      <c r="I48" s="18"/>
      <c r="J48" s="18"/>
      <c r="K48" s="18"/>
      <c r="L48" s="18"/>
      <c r="M48" s="18"/>
      <c r="N48" s="18"/>
      <c r="O48" s="18"/>
      <c r="P48" s="18"/>
      <c r="Q48" s="18"/>
      <c r="R48" s="18"/>
      <c r="S48" s="18"/>
      <c r="T48" s="18"/>
      <c r="U48" s="18"/>
      <c r="V48" s="18"/>
      <c r="W48" s="18"/>
      <c r="X48" s="2" t="str">
        <f>AllCurCo(Details!BD47:BM47)</f>
        <v/>
      </c>
      <c r="Y48" s="4">
        <f>SUM(SumTCL(D48:W48,$D$7:$W$7),Details!BO47)</f>
        <v>0</v>
      </c>
      <c r="Z48" s="4">
        <f>SUM(CurrGP(D48:W48,$D$7:$W$7),Details!BP47)</f>
        <v>0</v>
      </c>
      <c r="AA48" s="5">
        <f t="shared" si="0"/>
        <v>0</v>
      </c>
      <c r="AB48" s="4" t="str">
        <f>SRTSECOND(D48:W48,Details!BD47:BM47)</f>
        <v/>
      </c>
      <c r="AC48" s="4" t="e">
        <f>S300L!AF48</f>
        <v>#REF!</v>
      </c>
      <c r="AD48" s="4" t="e">
        <f>S300L!AG48</f>
        <v>#REF!</v>
      </c>
      <c r="AE48" s="5" t="e">
        <f t="shared" si="1"/>
        <v>#VALUE!</v>
      </c>
      <c r="AF48" s="4" t="e">
        <f t="shared" si="2"/>
        <v>#REF!</v>
      </c>
      <c r="AG48" s="4" t="e">
        <f t="shared" si="3"/>
        <v>#REF!</v>
      </c>
      <c r="AH48" s="5" t="e">
        <f t="shared" si="4"/>
        <v>#VALUE!</v>
      </c>
      <c r="AI48" s="6" t="e">
        <f>RemarksFirst(D48:W48,Details!BD47:BM47,S300L!AI48,AH48,$D$5:$W$5)</f>
        <v>#VALUE!</v>
      </c>
    </row>
    <row r="49" spans="1:35" ht="24" x14ac:dyDescent="0.35">
      <c r="A49" s="1">
        <v>42</v>
      </c>
      <c r="B49" s="3" t="str">
        <f>PROPER(Details!B48)</f>
        <v>Okezie, Favour Chidera</v>
      </c>
      <c r="C49" s="3" t="str">
        <f>T(Details!C48)</f>
        <v>CMP/20/109888</v>
      </c>
      <c r="D49" s="18"/>
      <c r="E49" s="18"/>
      <c r="F49" s="18"/>
      <c r="G49" s="18"/>
      <c r="H49" s="18"/>
      <c r="I49" s="18"/>
      <c r="J49" s="18"/>
      <c r="K49" s="18"/>
      <c r="L49" s="18"/>
      <c r="M49" s="18"/>
      <c r="N49" s="18"/>
      <c r="O49" s="18"/>
      <c r="P49" s="18"/>
      <c r="Q49" s="18"/>
      <c r="R49" s="18"/>
      <c r="S49" s="18"/>
      <c r="T49" s="18"/>
      <c r="U49" s="18"/>
      <c r="V49" s="18"/>
      <c r="W49" s="18"/>
      <c r="X49" s="2" t="str">
        <f>AllCurCo(Details!BD48:BM48)</f>
        <v/>
      </c>
      <c r="Y49" s="4">
        <f>SUM(SumTCL(D49:W49,$D$7:$W$7),Details!BO48)</f>
        <v>0</v>
      </c>
      <c r="Z49" s="4">
        <f>SUM(CurrGP(D49:W49,$D$7:$W$7),Details!BP48)</f>
        <v>0</v>
      </c>
      <c r="AA49" s="5">
        <f t="shared" si="0"/>
        <v>0</v>
      </c>
      <c r="AB49" s="4" t="str">
        <f>SRTSECOND(D49:W49,Details!BD48:BM48)</f>
        <v/>
      </c>
      <c r="AC49" s="4" t="e">
        <f>S300L!AF49</f>
        <v>#REF!</v>
      </c>
      <c r="AD49" s="4" t="e">
        <f>S300L!AG49</f>
        <v>#REF!</v>
      </c>
      <c r="AE49" s="5" t="e">
        <f t="shared" si="1"/>
        <v>#VALUE!</v>
      </c>
      <c r="AF49" s="4" t="e">
        <f t="shared" si="2"/>
        <v>#REF!</v>
      </c>
      <c r="AG49" s="4" t="e">
        <f t="shared" si="3"/>
        <v>#REF!</v>
      </c>
      <c r="AH49" s="5" t="e">
        <f t="shared" si="4"/>
        <v>#VALUE!</v>
      </c>
      <c r="AI49" s="6" t="e">
        <f>RemarksFirst(D49:W49,Details!BD48:BM48,S300L!AI49,AH49,$D$5:$W$5)</f>
        <v>#VALUE!</v>
      </c>
    </row>
    <row r="50" spans="1:35" ht="24" x14ac:dyDescent="0.35">
      <c r="A50" s="1">
        <v>43</v>
      </c>
      <c r="B50" s="3" t="str">
        <f>PROPER(Details!B49)</f>
        <v>Cosmos, Emmanuel Ifeanyi</v>
      </c>
      <c r="C50" s="3" t="str">
        <f>T(Details!C49)</f>
        <v>CMP/20/109894</v>
      </c>
      <c r="D50" s="18"/>
      <c r="E50" s="18"/>
      <c r="F50" s="18"/>
      <c r="G50" s="18"/>
      <c r="H50" s="18"/>
      <c r="I50" s="18"/>
      <c r="J50" s="18"/>
      <c r="K50" s="18"/>
      <c r="L50" s="18"/>
      <c r="M50" s="18"/>
      <c r="N50" s="18"/>
      <c r="O50" s="18"/>
      <c r="P50" s="18"/>
      <c r="Q50" s="18"/>
      <c r="R50" s="18"/>
      <c r="S50" s="18"/>
      <c r="T50" s="18"/>
      <c r="U50" s="18"/>
      <c r="V50" s="18"/>
      <c r="W50" s="18"/>
      <c r="X50" s="2" t="str">
        <f>AllCurCo(Details!BD49:BM49)</f>
        <v/>
      </c>
      <c r="Y50" s="4">
        <f>SUM(SumTCL(D50:W50,$D$7:$W$7),Details!BO49)</f>
        <v>0</v>
      </c>
      <c r="Z50" s="4">
        <f>SUM(CurrGP(D50:W50,$D$7:$W$7),Details!BP49)</f>
        <v>0</v>
      </c>
      <c r="AA50" s="5">
        <f t="shared" si="0"/>
        <v>0</v>
      </c>
      <c r="AB50" s="4" t="str">
        <f>SRTSECOND(D50:W50,Details!BD49:BM49)</f>
        <v/>
      </c>
      <c r="AC50" s="4" t="e">
        <f>S300L!AF50</f>
        <v>#REF!</v>
      </c>
      <c r="AD50" s="4" t="e">
        <f>S300L!AG50</f>
        <v>#REF!</v>
      </c>
      <c r="AE50" s="5" t="e">
        <f t="shared" si="1"/>
        <v>#VALUE!</v>
      </c>
      <c r="AF50" s="4" t="e">
        <f t="shared" si="2"/>
        <v>#REF!</v>
      </c>
      <c r="AG50" s="4" t="e">
        <f t="shared" si="3"/>
        <v>#REF!</v>
      </c>
      <c r="AH50" s="5" t="e">
        <f t="shared" si="4"/>
        <v>#VALUE!</v>
      </c>
      <c r="AI50" s="6" t="e">
        <f>RemarksFirst(D50:W50,Details!BD49:BM49,S300L!AI50,AH50,$D$5:$W$5)</f>
        <v>#VALUE!</v>
      </c>
    </row>
    <row r="51" spans="1:35" ht="36" x14ac:dyDescent="0.35">
      <c r="A51" s="1">
        <v>44</v>
      </c>
      <c r="B51" s="3" t="str">
        <f>PROPER(Details!B50)</f>
        <v xml:space="preserve">Nwachinemere,  Goodness  Chidiebube </v>
      </c>
      <c r="C51" s="3" t="str">
        <f>T(Details!C50)</f>
        <v>CMP/20/109911</v>
      </c>
      <c r="D51" s="18"/>
      <c r="E51" s="18"/>
      <c r="F51" s="18"/>
      <c r="G51" s="18"/>
      <c r="H51" s="18"/>
      <c r="I51" s="18"/>
      <c r="J51" s="18"/>
      <c r="K51" s="18"/>
      <c r="L51" s="18"/>
      <c r="M51" s="18"/>
      <c r="N51" s="18"/>
      <c r="O51" s="18"/>
      <c r="P51" s="18"/>
      <c r="Q51" s="18"/>
      <c r="R51" s="18"/>
      <c r="S51" s="18"/>
      <c r="T51" s="18"/>
      <c r="U51" s="18"/>
      <c r="V51" s="18"/>
      <c r="W51" s="18"/>
      <c r="X51" s="2" t="str">
        <f>AllCurCo(Details!BD50:BM50)</f>
        <v/>
      </c>
      <c r="Y51" s="4">
        <f>SUM(SumTCL(D51:W51,$D$7:$W$7),Details!BO50)</f>
        <v>0</v>
      </c>
      <c r="Z51" s="4">
        <f>SUM(CurrGP(D51:W51,$D$7:$W$7),Details!BP50)</f>
        <v>0</v>
      </c>
      <c r="AA51" s="5">
        <f t="shared" si="0"/>
        <v>0</v>
      </c>
      <c r="AB51" s="4" t="str">
        <f>SRTSECOND(D51:W51,Details!BD50:BM50)</f>
        <v/>
      </c>
      <c r="AC51" s="4" t="e">
        <f>S300L!AF51</f>
        <v>#REF!</v>
      </c>
      <c r="AD51" s="4" t="e">
        <f>S300L!AG51</f>
        <v>#REF!</v>
      </c>
      <c r="AE51" s="5" t="e">
        <f t="shared" si="1"/>
        <v>#VALUE!</v>
      </c>
      <c r="AF51" s="4" t="e">
        <f t="shared" si="2"/>
        <v>#REF!</v>
      </c>
      <c r="AG51" s="4" t="e">
        <f t="shared" si="3"/>
        <v>#REF!</v>
      </c>
      <c r="AH51" s="5" t="e">
        <f t="shared" si="4"/>
        <v>#VALUE!</v>
      </c>
      <c r="AI51" s="6" t="e">
        <f>RemarksFirst(D51:W51,Details!BD50:BM50,S300L!AI51,AH51,$D$5:$W$5)</f>
        <v>#VALUE!</v>
      </c>
    </row>
    <row r="52" spans="1:35" ht="24" x14ac:dyDescent="0.35">
      <c r="A52" s="1">
        <v>45</v>
      </c>
      <c r="B52" s="3" t="str">
        <f>PROPER(Details!B51)</f>
        <v>Emmanuel, Victor</v>
      </c>
      <c r="C52" s="3" t="str">
        <f>T(Details!C51)</f>
        <v>CMP/20/109930</v>
      </c>
      <c r="D52" s="18"/>
      <c r="E52" s="18"/>
      <c r="F52" s="18"/>
      <c r="G52" s="18"/>
      <c r="H52" s="18"/>
      <c r="I52" s="18"/>
      <c r="J52" s="18"/>
      <c r="K52" s="18"/>
      <c r="L52" s="18"/>
      <c r="M52" s="18"/>
      <c r="N52" s="18"/>
      <c r="O52" s="18"/>
      <c r="P52" s="18"/>
      <c r="Q52" s="18"/>
      <c r="R52" s="18"/>
      <c r="S52" s="18"/>
      <c r="T52" s="18"/>
      <c r="U52" s="18"/>
      <c r="V52" s="18"/>
      <c r="W52" s="18"/>
      <c r="X52" s="2" t="str">
        <f>AllCurCo(Details!BD51:BM51)</f>
        <v/>
      </c>
      <c r="Y52" s="4">
        <f>SUM(SumTCL(D52:W52,$D$7:$W$7),Details!BO51)</f>
        <v>0</v>
      </c>
      <c r="Z52" s="4">
        <f>SUM(CurrGP(D52:W52,$D$7:$W$7),Details!BP51)</f>
        <v>0</v>
      </c>
      <c r="AA52" s="5">
        <f t="shared" si="0"/>
        <v>0</v>
      </c>
      <c r="AB52" s="4" t="str">
        <f>SRTSECOND(D52:W52,Details!BD51:BM51)</f>
        <v/>
      </c>
      <c r="AC52" s="4" t="e">
        <f>S300L!AF52</f>
        <v>#REF!</v>
      </c>
      <c r="AD52" s="4" t="e">
        <f>S300L!AG52</f>
        <v>#REF!</v>
      </c>
      <c r="AE52" s="5" t="e">
        <f t="shared" si="1"/>
        <v>#VALUE!</v>
      </c>
      <c r="AF52" s="4" t="e">
        <f t="shared" si="2"/>
        <v>#REF!</v>
      </c>
      <c r="AG52" s="4" t="e">
        <f t="shared" si="3"/>
        <v>#REF!</v>
      </c>
      <c r="AH52" s="5" t="e">
        <f t="shared" si="4"/>
        <v>#VALUE!</v>
      </c>
      <c r="AI52" s="6" t="e">
        <f>RemarksFirst(D52:W52,Details!BD51:BM51,S300L!AI52,AH52,$D$5:$W$5)</f>
        <v>#VALUE!</v>
      </c>
    </row>
    <row r="53" spans="1:35" ht="24" x14ac:dyDescent="0.35">
      <c r="A53" s="1">
        <v>46</v>
      </c>
      <c r="B53" s="3" t="str">
        <f>PROPER(Details!B52)</f>
        <v>Emetole, Chigozie Solomon</v>
      </c>
      <c r="C53" s="3" t="str">
        <f>T(Details!C52)</f>
        <v>CMP/20/109937</v>
      </c>
      <c r="D53" s="18"/>
      <c r="E53" s="18"/>
      <c r="F53" s="18"/>
      <c r="G53" s="18"/>
      <c r="H53" s="18"/>
      <c r="I53" s="18"/>
      <c r="J53" s="18"/>
      <c r="K53" s="18"/>
      <c r="L53" s="18"/>
      <c r="M53" s="18"/>
      <c r="N53" s="18"/>
      <c r="O53" s="18"/>
      <c r="P53" s="18"/>
      <c r="Q53" s="18"/>
      <c r="R53" s="18"/>
      <c r="S53" s="18"/>
      <c r="T53" s="18"/>
      <c r="U53" s="18"/>
      <c r="V53" s="18"/>
      <c r="W53" s="18"/>
      <c r="X53" s="2" t="str">
        <f>AllCurCo(Details!BD52:BM52)</f>
        <v/>
      </c>
      <c r="Y53" s="4">
        <f>SUM(SumTCL(D53:W53,$D$7:$W$7),Details!BO52)</f>
        <v>0</v>
      </c>
      <c r="Z53" s="4">
        <f>SUM(CurrGP(D53:W53,$D$7:$W$7),Details!BP52)</f>
        <v>0</v>
      </c>
      <c r="AA53" s="5">
        <f t="shared" si="0"/>
        <v>0</v>
      </c>
      <c r="AB53" s="4" t="str">
        <f>SRTSECOND(D53:W53,Details!BD52:BM52)</f>
        <v/>
      </c>
      <c r="AC53" s="4" t="e">
        <f>S300L!AF53</f>
        <v>#REF!</v>
      </c>
      <c r="AD53" s="4" t="e">
        <f>S300L!AG53</f>
        <v>#REF!</v>
      </c>
      <c r="AE53" s="5" t="e">
        <f t="shared" si="1"/>
        <v>#VALUE!</v>
      </c>
      <c r="AF53" s="4" t="e">
        <f t="shared" si="2"/>
        <v>#REF!</v>
      </c>
      <c r="AG53" s="4" t="e">
        <f t="shared" si="3"/>
        <v>#REF!</v>
      </c>
      <c r="AH53" s="5" t="e">
        <f t="shared" si="4"/>
        <v>#VALUE!</v>
      </c>
      <c r="AI53" s="6" t="e">
        <f>RemarksFirst(D53:W53,Details!BD52:BM52,S300L!AI53,AH53,$D$5:$W$5)</f>
        <v>#VALUE!</v>
      </c>
    </row>
    <row r="54" spans="1:35" ht="24" x14ac:dyDescent="0.35">
      <c r="A54" s="1">
        <v>47</v>
      </c>
      <c r="B54" s="3" t="str">
        <f>PROPER(Details!B53)</f>
        <v xml:space="preserve">Ebere,  Chimaobi </v>
      </c>
      <c r="C54" s="3" t="str">
        <f>T(Details!C53)</f>
        <v>CMP/20/109938</v>
      </c>
      <c r="D54" s="18"/>
      <c r="E54" s="18"/>
      <c r="F54" s="18"/>
      <c r="G54" s="18"/>
      <c r="H54" s="18"/>
      <c r="I54" s="18"/>
      <c r="J54" s="18"/>
      <c r="K54" s="18"/>
      <c r="L54" s="18"/>
      <c r="M54" s="18"/>
      <c r="N54" s="18"/>
      <c r="O54" s="18"/>
      <c r="P54" s="18"/>
      <c r="Q54" s="18"/>
      <c r="R54" s="18"/>
      <c r="S54" s="18"/>
      <c r="T54" s="18"/>
      <c r="U54" s="18"/>
      <c r="V54" s="18"/>
      <c r="W54" s="18"/>
      <c r="X54" s="2" t="str">
        <f>AllCurCo(Details!BD53:BM53)</f>
        <v/>
      </c>
      <c r="Y54" s="4">
        <f>SUM(SumTCL(D54:W54,$D$7:$W$7),Details!BO53)</f>
        <v>0</v>
      </c>
      <c r="Z54" s="4">
        <f>SUM(CurrGP(D54:W54,$D$7:$W$7),Details!BP53)</f>
        <v>0</v>
      </c>
      <c r="AA54" s="5">
        <f t="shared" si="0"/>
        <v>0</v>
      </c>
      <c r="AB54" s="4" t="str">
        <f>SRTSECOND(D54:W54,Details!BD53:BM53)</f>
        <v/>
      </c>
      <c r="AC54" s="4" t="e">
        <f>S300L!AF54</f>
        <v>#REF!</v>
      </c>
      <c r="AD54" s="4" t="e">
        <f>S300L!AG54</f>
        <v>#REF!</v>
      </c>
      <c r="AE54" s="5" t="e">
        <f t="shared" si="1"/>
        <v>#VALUE!</v>
      </c>
      <c r="AF54" s="4" t="e">
        <f t="shared" si="2"/>
        <v>#REF!</v>
      </c>
      <c r="AG54" s="4" t="e">
        <f t="shared" si="3"/>
        <v>#REF!</v>
      </c>
      <c r="AH54" s="5" t="e">
        <f t="shared" si="4"/>
        <v>#VALUE!</v>
      </c>
      <c r="AI54" s="6" t="e">
        <f>RemarksFirst(D54:W54,Details!BD53:BM53,S300L!AI54,AH54,$D$5:$W$5)</f>
        <v>#VALUE!</v>
      </c>
    </row>
    <row r="55" spans="1:35" ht="24" x14ac:dyDescent="0.35">
      <c r="A55" s="1">
        <v>48</v>
      </c>
      <c r="B55" s="3" t="str">
        <f>PROPER(Details!B54)</f>
        <v>Robert-Ihesiulo, Kingsley Uchenna</v>
      </c>
      <c r="C55" s="3" t="str">
        <f>T(Details!C54)</f>
        <v>CMP/20/109978</v>
      </c>
      <c r="D55" s="18"/>
      <c r="E55" s="18"/>
      <c r="F55" s="18"/>
      <c r="G55" s="18"/>
      <c r="H55" s="18"/>
      <c r="I55" s="18"/>
      <c r="J55" s="18"/>
      <c r="K55" s="18"/>
      <c r="L55" s="18"/>
      <c r="M55" s="18"/>
      <c r="N55" s="18"/>
      <c r="O55" s="18"/>
      <c r="P55" s="18"/>
      <c r="Q55" s="18"/>
      <c r="R55" s="18"/>
      <c r="S55" s="18"/>
      <c r="T55" s="18"/>
      <c r="U55" s="18"/>
      <c r="V55" s="18"/>
      <c r="W55" s="18"/>
      <c r="X55" s="2" t="str">
        <f>AllCurCo(Details!BD54:BM54)</f>
        <v/>
      </c>
      <c r="Y55" s="4">
        <f>SUM(SumTCL(D55:W55,$D$7:$W$7),Details!BO54)</f>
        <v>0</v>
      </c>
      <c r="Z55" s="4">
        <f>SUM(CurrGP(D55:W55,$D$7:$W$7),Details!BP54)</f>
        <v>0</v>
      </c>
      <c r="AA55" s="5">
        <f t="shared" si="0"/>
        <v>0</v>
      </c>
      <c r="AB55" s="4" t="str">
        <f>SRTSECOND(D55:W55,Details!BD54:BM54)</f>
        <v/>
      </c>
      <c r="AC55" s="4" t="e">
        <f>S300L!AF55</f>
        <v>#REF!</v>
      </c>
      <c r="AD55" s="4" t="e">
        <f>S300L!AG55</f>
        <v>#REF!</v>
      </c>
      <c r="AE55" s="5" t="e">
        <f t="shared" si="1"/>
        <v>#VALUE!</v>
      </c>
      <c r="AF55" s="4" t="e">
        <f t="shared" si="2"/>
        <v>#REF!</v>
      </c>
      <c r="AG55" s="4" t="e">
        <f t="shared" si="3"/>
        <v>#REF!</v>
      </c>
      <c r="AH55" s="5" t="e">
        <f t="shared" si="4"/>
        <v>#VALUE!</v>
      </c>
      <c r="AI55" s="6" t="e">
        <f>RemarksFirst(D55:W55,Details!BD54:BM54,S300L!AI55,AH55,$D$5:$W$5)</f>
        <v>#VALUE!</v>
      </c>
    </row>
    <row r="56" spans="1:35" ht="24" x14ac:dyDescent="0.35">
      <c r="A56" s="1">
        <v>49</v>
      </c>
      <c r="B56" s="3" t="str">
        <f>PROPER(Details!B55)</f>
        <v>Nduka, Chinonso Teodare</v>
      </c>
      <c r="C56" s="3" t="str">
        <f>T(Details!C55)</f>
        <v>CMP/20/109982</v>
      </c>
      <c r="D56" s="18"/>
      <c r="E56" s="18"/>
      <c r="F56" s="18"/>
      <c r="G56" s="18"/>
      <c r="H56" s="18"/>
      <c r="I56" s="18"/>
      <c r="J56" s="18"/>
      <c r="K56" s="18"/>
      <c r="L56" s="18"/>
      <c r="M56" s="18"/>
      <c r="N56" s="18"/>
      <c r="O56" s="18"/>
      <c r="P56" s="18"/>
      <c r="Q56" s="18"/>
      <c r="R56" s="18"/>
      <c r="S56" s="18"/>
      <c r="T56" s="18"/>
      <c r="U56" s="18"/>
      <c r="V56" s="18"/>
      <c r="W56" s="18"/>
      <c r="X56" s="2" t="str">
        <f>AllCurCo(Details!BD55:BM55)</f>
        <v/>
      </c>
      <c r="Y56" s="4">
        <f>SUM(SumTCL(D56:W56,$D$7:$W$7),Details!BO55)</f>
        <v>0</v>
      </c>
      <c r="Z56" s="4">
        <f>SUM(CurrGP(D56:W56,$D$7:$W$7),Details!BP55)</f>
        <v>0</v>
      </c>
      <c r="AA56" s="5">
        <f t="shared" si="0"/>
        <v>0</v>
      </c>
      <c r="AB56" s="4" t="str">
        <f>SRTSECOND(D56:W56,Details!BD55:BM55)</f>
        <v/>
      </c>
      <c r="AC56" s="4" t="e">
        <f>S300L!AF56</f>
        <v>#REF!</v>
      </c>
      <c r="AD56" s="4" t="e">
        <f>S300L!AG56</f>
        <v>#REF!</v>
      </c>
      <c r="AE56" s="5" t="e">
        <f t="shared" si="1"/>
        <v>#VALUE!</v>
      </c>
      <c r="AF56" s="4" t="e">
        <f t="shared" si="2"/>
        <v>#REF!</v>
      </c>
      <c r="AG56" s="4" t="e">
        <f t="shared" si="3"/>
        <v>#REF!</v>
      </c>
      <c r="AH56" s="5" t="e">
        <f t="shared" si="4"/>
        <v>#VALUE!</v>
      </c>
      <c r="AI56" s="6" t="e">
        <f>RemarksFirst(D56:W56,Details!BD55:BM55,S300L!AI56,AH56,$D$5:$W$5)</f>
        <v>#VALUE!</v>
      </c>
    </row>
    <row r="57" spans="1:35" ht="24" x14ac:dyDescent="0.35">
      <c r="A57" s="1">
        <v>50</v>
      </c>
      <c r="B57" s="3" t="str">
        <f>PROPER(Details!B56)</f>
        <v>Odoh, Peace Ebere</v>
      </c>
      <c r="C57" s="3" t="str">
        <f>T(Details!C56)</f>
        <v>CMP/20/109986</v>
      </c>
      <c r="D57" s="18"/>
      <c r="E57" s="18"/>
      <c r="F57" s="18"/>
      <c r="G57" s="18"/>
      <c r="H57" s="18"/>
      <c r="I57" s="18"/>
      <c r="J57" s="18"/>
      <c r="K57" s="18"/>
      <c r="L57" s="18"/>
      <c r="M57" s="18"/>
      <c r="N57" s="18"/>
      <c r="O57" s="18"/>
      <c r="P57" s="18"/>
      <c r="Q57" s="18"/>
      <c r="R57" s="18"/>
      <c r="S57" s="18"/>
      <c r="T57" s="18"/>
      <c r="U57" s="18"/>
      <c r="V57" s="18"/>
      <c r="W57" s="18"/>
      <c r="X57" s="2" t="str">
        <f>AllCurCo(Details!BD56:BM56)</f>
        <v/>
      </c>
      <c r="Y57" s="4">
        <f>SUM(SumTCL(D57:W57,$D$7:$W$7),Details!BO56)</f>
        <v>0</v>
      </c>
      <c r="Z57" s="4">
        <f>SUM(CurrGP(D57:W57,$D$7:$W$7),Details!BP56)</f>
        <v>0</v>
      </c>
      <c r="AA57" s="5">
        <f t="shared" si="0"/>
        <v>0</v>
      </c>
      <c r="AB57" s="4" t="str">
        <f>SRTSECOND(D57:W57,Details!BD56:BM56)</f>
        <v/>
      </c>
      <c r="AC57" s="4" t="e">
        <f>S300L!AF57</f>
        <v>#REF!</v>
      </c>
      <c r="AD57" s="4" t="e">
        <f>S300L!AG57</f>
        <v>#REF!</v>
      </c>
      <c r="AE57" s="5" t="e">
        <f t="shared" si="1"/>
        <v>#VALUE!</v>
      </c>
      <c r="AF57" s="4" t="e">
        <f t="shared" si="2"/>
        <v>#REF!</v>
      </c>
      <c r="AG57" s="4" t="e">
        <f t="shared" si="3"/>
        <v>#REF!</v>
      </c>
      <c r="AH57" s="5" t="e">
        <f t="shared" si="4"/>
        <v>#VALUE!</v>
      </c>
      <c r="AI57" s="6" t="e">
        <f>RemarksFirst(D57:W57,Details!BD56:BM56,S300L!AI57,AH57,$D$5:$W$5)</f>
        <v>#VALUE!</v>
      </c>
    </row>
    <row r="58" spans="1:35" ht="24" x14ac:dyDescent="0.35">
      <c r="A58" s="1">
        <v>51</v>
      </c>
      <c r="B58" s="3" t="str">
        <f>PROPER(Details!B57)</f>
        <v>Chiinemerem, Offia Stanley</v>
      </c>
      <c r="C58" s="3" t="str">
        <f>T(Details!C57)</f>
        <v>CMP/20/110010</v>
      </c>
      <c r="D58" s="18"/>
      <c r="E58" s="18"/>
      <c r="F58" s="18"/>
      <c r="G58" s="18"/>
      <c r="H58" s="18"/>
      <c r="I58" s="18"/>
      <c r="J58" s="18"/>
      <c r="K58" s="18"/>
      <c r="L58" s="18"/>
      <c r="M58" s="18"/>
      <c r="N58" s="18"/>
      <c r="O58" s="18"/>
      <c r="P58" s="18"/>
      <c r="Q58" s="18"/>
      <c r="R58" s="18"/>
      <c r="S58" s="18"/>
      <c r="T58" s="18"/>
      <c r="U58" s="18"/>
      <c r="V58" s="18"/>
      <c r="W58" s="18"/>
      <c r="X58" s="2" t="str">
        <f>AllCurCo(Details!BD57:BM57)</f>
        <v/>
      </c>
      <c r="Y58" s="4">
        <f>SUM(SumTCL(D58:W58,$D$7:$W$7),Details!BO57)</f>
        <v>0</v>
      </c>
      <c r="Z58" s="4">
        <f>SUM(CurrGP(D58:W58,$D$7:$W$7),Details!BP57)</f>
        <v>0</v>
      </c>
      <c r="AA58" s="5">
        <f t="shared" si="0"/>
        <v>0</v>
      </c>
      <c r="AB58" s="4" t="str">
        <f>SRTSECOND(D58:W58,Details!BD57:BM57)</f>
        <v/>
      </c>
      <c r="AC58" s="4" t="e">
        <f>S300L!AF58</f>
        <v>#REF!</v>
      </c>
      <c r="AD58" s="4" t="e">
        <f>S300L!AG58</f>
        <v>#REF!</v>
      </c>
      <c r="AE58" s="5" t="e">
        <f t="shared" si="1"/>
        <v>#VALUE!</v>
      </c>
      <c r="AF58" s="4" t="e">
        <f t="shared" si="2"/>
        <v>#REF!</v>
      </c>
      <c r="AG58" s="4" t="e">
        <f t="shared" si="3"/>
        <v>#REF!</v>
      </c>
      <c r="AH58" s="5" t="e">
        <f t="shared" si="4"/>
        <v>#VALUE!</v>
      </c>
      <c r="AI58" s="6" t="e">
        <f>RemarksFirst(D58:W58,Details!BD57:BM57,S300L!AI58,AH58,$D$5:$W$5)</f>
        <v>#VALUE!</v>
      </c>
    </row>
    <row r="59" spans="1:35" ht="24" x14ac:dyDescent="0.35">
      <c r="A59" s="1">
        <v>52</v>
      </c>
      <c r="B59" s="3" t="str">
        <f>PROPER(Details!B58)</f>
        <v>Okagu, Joy Anezi</v>
      </c>
      <c r="C59" s="3" t="str">
        <f>T(Details!C58)</f>
        <v>CMP/20/110015</v>
      </c>
      <c r="D59" s="18"/>
      <c r="E59" s="18"/>
      <c r="F59" s="18"/>
      <c r="G59" s="18"/>
      <c r="H59" s="18"/>
      <c r="I59" s="18"/>
      <c r="J59" s="18"/>
      <c r="K59" s="18"/>
      <c r="L59" s="18"/>
      <c r="M59" s="18"/>
      <c r="N59" s="18"/>
      <c r="O59" s="18"/>
      <c r="P59" s="18"/>
      <c r="Q59" s="18"/>
      <c r="R59" s="18"/>
      <c r="S59" s="18"/>
      <c r="T59" s="18"/>
      <c r="U59" s="18"/>
      <c r="V59" s="18"/>
      <c r="W59" s="18"/>
      <c r="X59" s="2" t="str">
        <f>AllCurCo(Details!BD58:BM58)</f>
        <v/>
      </c>
      <c r="Y59" s="4">
        <f>SUM(SumTCL(D59:W59,$D$7:$W$7),Details!BO58)</f>
        <v>0</v>
      </c>
      <c r="Z59" s="4">
        <f>SUM(CurrGP(D59:W59,$D$7:$W$7),Details!BP58)</f>
        <v>0</v>
      </c>
      <c r="AA59" s="5">
        <f t="shared" si="0"/>
        <v>0</v>
      </c>
      <c r="AB59" s="4" t="str">
        <f>SRTSECOND(D59:W59,Details!BD58:BM58)</f>
        <v/>
      </c>
      <c r="AC59" s="4" t="e">
        <f>S300L!AF59</f>
        <v>#REF!</v>
      </c>
      <c r="AD59" s="4" t="e">
        <f>S300L!AG59</f>
        <v>#REF!</v>
      </c>
      <c r="AE59" s="5" t="e">
        <f t="shared" si="1"/>
        <v>#VALUE!</v>
      </c>
      <c r="AF59" s="4" t="e">
        <f t="shared" si="2"/>
        <v>#REF!</v>
      </c>
      <c r="AG59" s="4" t="e">
        <f t="shared" si="3"/>
        <v>#REF!</v>
      </c>
      <c r="AH59" s="5" t="e">
        <f t="shared" si="4"/>
        <v>#VALUE!</v>
      </c>
      <c r="AI59" s="6" t="e">
        <f>RemarksFirst(D59:W59,Details!BD58:BM58,S300L!AI59,AH59,$D$5:$W$5)</f>
        <v>#VALUE!</v>
      </c>
    </row>
    <row r="60" spans="1:35" ht="24" x14ac:dyDescent="0.35">
      <c r="A60" s="1">
        <v>53</v>
      </c>
      <c r="B60" s="3" t="str">
        <f>PROPER(Details!B59)</f>
        <v>Anunike, Gift Maxwell</v>
      </c>
      <c r="C60" s="3" t="str">
        <f>T(Details!C59)</f>
        <v>CMP/20/110019</v>
      </c>
      <c r="D60" s="18"/>
      <c r="E60" s="18"/>
      <c r="F60" s="18"/>
      <c r="G60" s="18"/>
      <c r="H60" s="18"/>
      <c r="I60" s="18"/>
      <c r="J60" s="18"/>
      <c r="K60" s="18"/>
      <c r="L60" s="18"/>
      <c r="M60" s="18"/>
      <c r="N60" s="18"/>
      <c r="O60" s="18"/>
      <c r="P60" s="18"/>
      <c r="Q60" s="18"/>
      <c r="R60" s="18"/>
      <c r="S60" s="18"/>
      <c r="T60" s="18"/>
      <c r="U60" s="18"/>
      <c r="V60" s="18"/>
      <c r="W60" s="18"/>
      <c r="X60" s="2" t="str">
        <f>AllCurCo(Details!BD59:BM59)</f>
        <v/>
      </c>
      <c r="Y60" s="4">
        <f>SUM(SumTCL(D60:W60,$D$7:$W$7),Details!BO59)</f>
        <v>0</v>
      </c>
      <c r="Z60" s="4">
        <f>SUM(CurrGP(D60:W60,$D$7:$W$7),Details!BP59)</f>
        <v>0</v>
      </c>
      <c r="AA60" s="5">
        <f t="shared" si="0"/>
        <v>0</v>
      </c>
      <c r="AB60" s="4" t="str">
        <f>SRTSECOND(D60:W60,Details!BD59:BM59)</f>
        <v/>
      </c>
      <c r="AC60" s="4" t="e">
        <f>S300L!AF60</f>
        <v>#REF!</v>
      </c>
      <c r="AD60" s="4" t="e">
        <f>S300L!AG60</f>
        <v>#REF!</v>
      </c>
      <c r="AE60" s="5" t="e">
        <f t="shared" si="1"/>
        <v>#VALUE!</v>
      </c>
      <c r="AF60" s="4" t="e">
        <f t="shared" si="2"/>
        <v>#REF!</v>
      </c>
      <c r="AG60" s="4" t="e">
        <f t="shared" si="3"/>
        <v>#REF!</v>
      </c>
      <c r="AH60" s="5" t="e">
        <f t="shared" si="4"/>
        <v>#VALUE!</v>
      </c>
      <c r="AI60" s="6" t="e">
        <f>RemarksFirst(D60:W60,Details!BD59:BM59,S300L!AI60,AH60,$D$5:$W$5)</f>
        <v>#VALUE!</v>
      </c>
    </row>
    <row r="61" spans="1:35" ht="24" x14ac:dyDescent="0.35">
      <c r="A61" s="1">
        <v>54</v>
      </c>
      <c r="B61" s="3" t="str">
        <f>PROPER(Details!B60)</f>
        <v>Agulanna, Daniel Chimela</v>
      </c>
      <c r="C61" s="3" t="str">
        <f>T(Details!C60)</f>
        <v>CMP/20/110025</v>
      </c>
      <c r="D61" s="18"/>
      <c r="E61" s="18"/>
      <c r="F61" s="18"/>
      <c r="G61" s="18"/>
      <c r="H61" s="18"/>
      <c r="I61" s="18"/>
      <c r="J61" s="18"/>
      <c r="K61" s="18"/>
      <c r="L61" s="18"/>
      <c r="M61" s="18"/>
      <c r="N61" s="18"/>
      <c r="O61" s="18"/>
      <c r="P61" s="18"/>
      <c r="Q61" s="18"/>
      <c r="R61" s="18"/>
      <c r="S61" s="18"/>
      <c r="T61" s="18"/>
      <c r="U61" s="18"/>
      <c r="V61" s="18"/>
      <c r="W61" s="18"/>
      <c r="X61" s="2" t="str">
        <f>AllCurCo(Details!BD60:BM60)</f>
        <v/>
      </c>
      <c r="Y61" s="4">
        <f>SUM(SumTCL(D61:W61,$D$7:$W$7),Details!BO60)</f>
        <v>0</v>
      </c>
      <c r="Z61" s="4">
        <f>SUM(CurrGP(D61:W61,$D$7:$W$7),Details!BP60)</f>
        <v>0</v>
      </c>
      <c r="AA61" s="5">
        <f t="shared" si="0"/>
        <v>0</v>
      </c>
      <c r="AB61" s="4" t="str">
        <f>SRTSECOND(D61:W61,Details!BD60:BM60)</f>
        <v/>
      </c>
      <c r="AC61" s="4" t="e">
        <f>S300L!AF61</f>
        <v>#REF!</v>
      </c>
      <c r="AD61" s="4" t="e">
        <f>S300L!AG61</f>
        <v>#REF!</v>
      </c>
      <c r="AE61" s="5" t="e">
        <f t="shared" si="1"/>
        <v>#VALUE!</v>
      </c>
      <c r="AF61" s="4" t="e">
        <f t="shared" si="2"/>
        <v>#REF!</v>
      </c>
      <c r="AG61" s="4" t="e">
        <f t="shared" si="3"/>
        <v>#REF!</v>
      </c>
      <c r="AH61" s="5" t="e">
        <f t="shared" si="4"/>
        <v>#VALUE!</v>
      </c>
      <c r="AI61" s="6" t="e">
        <f>RemarksFirst(D61:W61,Details!BD60:BM60,S300L!AI61,AH61,$D$5:$W$5)</f>
        <v>#VALUE!</v>
      </c>
    </row>
    <row r="62" spans="1:35" ht="24" x14ac:dyDescent="0.35">
      <c r="A62" s="1">
        <v>55</v>
      </c>
      <c r="B62" s="3" t="str">
        <f>PROPER(Details!B61)</f>
        <v>Sephen, Emmanuel Ebubechukwu</v>
      </c>
      <c r="C62" s="3" t="str">
        <f>T(Details!C61)</f>
        <v>CMP/20/110065</v>
      </c>
      <c r="D62" s="18"/>
      <c r="E62" s="18"/>
      <c r="F62" s="18"/>
      <c r="G62" s="18"/>
      <c r="H62" s="18"/>
      <c r="I62" s="18"/>
      <c r="J62" s="18"/>
      <c r="K62" s="18"/>
      <c r="L62" s="18"/>
      <c r="M62" s="18"/>
      <c r="N62" s="18"/>
      <c r="O62" s="18"/>
      <c r="P62" s="18"/>
      <c r="Q62" s="18"/>
      <c r="R62" s="18"/>
      <c r="S62" s="18"/>
      <c r="T62" s="18"/>
      <c r="U62" s="18"/>
      <c r="V62" s="18"/>
      <c r="W62" s="18"/>
      <c r="X62" s="2" t="str">
        <f>AllCurCo(Details!BD61:BM61)</f>
        <v/>
      </c>
      <c r="Y62" s="4">
        <f>SUM(SumTCL(D62:W62,$D$7:$W$7),Details!BO61)</f>
        <v>0</v>
      </c>
      <c r="Z62" s="4">
        <f>SUM(CurrGP(D62:W62,$D$7:$W$7),Details!BP61)</f>
        <v>0</v>
      </c>
      <c r="AA62" s="5">
        <f t="shared" si="0"/>
        <v>0</v>
      </c>
      <c r="AB62" s="4" t="str">
        <f>SRTSECOND(D62:W62,Details!BD61:BM61)</f>
        <v/>
      </c>
      <c r="AC62" s="4" t="e">
        <f>S300L!AF62</f>
        <v>#REF!</v>
      </c>
      <c r="AD62" s="4" t="e">
        <f>S300L!AG62</f>
        <v>#REF!</v>
      </c>
      <c r="AE62" s="5" t="e">
        <f t="shared" si="1"/>
        <v>#VALUE!</v>
      </c>
      <c r="AF62" s="4" t="e">
        <f t="shared" si="2"/>
        <v>#REF!</v>
      </c>
      <c r="AG62" s="4" t="e">
        <f t="shared" si="3"/>
        <v>#REF!</v>
      </c>
      <c r="AH62" s="5" t="e">
        <f t="shared" si="4"/>
        <v>#VALUE!</v>
      </c>
      <c r="AI62" s="6" t="e">
        <f>RemarksFirst(D62:W62,Details!BD61:BM61,S300L!AI62,AH62,$D$5:$W$5)</f>
        <v>#VALUE!</v>
      </c>
    </row>
    <row r="63" spans="1:35" ht="24" x14ac:dyDescent="0.35">
      <c r="A63" s="1">
        <v>56</v>
      </c>
      <c r="B63" s="3" t="str">
        <f>PROPER(Details!B62)</f>
        <v>Uche, Simon James</v>
      </c>
      <c r="C63" s="3" t="str">
        <f>T(Details!C62)</f>
        <v>CMP/20/110080</v>
      </c>
      <c r="D63" s="18"/>
      <c r="E63" s="18"/>
      <c r="F63" s="18"/>
      <c r="G63" s="18"/>
      <c r="H63" s="18"/>
      <c r="I63" s="18"/>
      <c r="J63" s="18"/>
      <c r="K63" s="18"/>
      <c r="L63" s="18"/>
      <c r="M63" s="18"/>
      <c r="N63" s="18"/>
      <c r="O63" s="18"/>
      <c r="P63" s="18"/>
      <c r="Q63" s="18"/>
      <c r="R63" s="18"/>
      <c r="S63" s="18"/>
      <c r="T63" s="18"/>
      <c r="U63" s="18"/>
      <c r="V63" s="18"/>
      <c r="W63" s="18"/>
      <c r="X63" s="2" t="str">
        <f>AllCurCo(Details!BD62:BM62)</f>
        <v/>
      </c>
      <c r="Y63" s="4">
        <f>SUM(SumTCL(D63:W63,$D$7:$W$7),Details!BO62)</f>
        <v>0</v>
      </c>
      <c r="Z63" s="4">
        <f>SUM(CurrGP(D63:W63,$D$7:$W$7),Details!BP62)</f>
        <v>0</v>
      </c>
      <c r="AA63" s="5">
        <f t="shared" si="0"/>
        <v>0</v>
      </c>
      <c r="AB63" s="4" t="str">
        <f>SRTSECOND(D63:W63,Details!BD62:BM62)</f>
        <v/>
      </c>
      <c r="AC63" s="4" t="e">
        <f>S300L!AF63</f>
        <v>#REF!</v>
      </c>
      <c r="AD63" s="4" t="e">
        <f>S300L!AG63</f>
        <v>#REF!</v>
      </c>
      <c r="AE63" s="5" t="e">
        <f t="shared" si="1"/>
        <v>#VALUE!</v>
      </c>
      <c r="AF63" s="4" t="e">
        <f t="shared" si="2"/>
        <v>#REF!</v>
      </c>
      <c r="AG63" s="4" t="e">
        <f t="shared" si="3"/>
        <v>#REF!</v>
      </c>
      <c r="AH63" s="5" t="e">
        <f t="shared" si="4"/>
        <v>#VALUE!</v>
      </c>
      <c r="AI63" s="6" t="e">
        <f>RemarksFirst(D63:W63,Details!BD62:BM62,S300L!AI63,AH63,$D$5:$W$5)</f>
        <v>#VALUE!</v>
      </c>
    </row>
    <row r="64" spans="1:35" ht="24" x14ac:dyDescent="0.35">
      <c r="A64" s="1">
        <v>57</v>
      </c>
      <c r="B64" s="3" t="str">
        <f>PROPER(Details!B63)</f>
        <v>Obika, Divine Ekpereamaka</v>
      </c>
      <c r="C64" s="3" t="str">
        <f>T(Details!C63)</f>
        <v>CMP/20/110111</v>
      </c>
      <c r="D64" s="18"/>
      <c r="E64" s="18"/>
      <c r="F64" s="18"/>
      <c r="G64" s="18"/>
      <c r="H64" s="18"/>
      <c r="I64" s="18"/>
      <c r="J64" s="18"/>
      <c r="K64" s="18"/>
      <c r="L64" s="18"/>
      <c r="M64" s="18"/>
      <c r="N64" s="18"/>
      <c r="O64" s="18"/>
      <c r="P64" s="18"/>
      <c r="Q64" s="18"/>
      <c r="R64" s="18"/>
      <c r="S64" s="18"/>
      <c r="T64" s="18"/>
      <c r="U64" s="18"/>
      <c r="V64" s="18"/>
      <c r="W64" s="18"/>
      <c r="X64" s="2" t="str">
        <f>AllCurCo(Details!BD63:BM63)</f>
        <v/>
      </c>
      <c r="Y64" s="4">
        <f>SUM(SumTCL(D64:W64,$D$7:$W$7),Details!BO63)</f>
        <v>0</v>
      </c>
      <c r="Z64" s="4">
        <f>SUM(CurrGP(D64:W64,$D$7:$W$7),Details!BP63)</f>
        <v>0</v>
      </c>
      <c r="AA64" s="5">
        <f t="shared" si="0"/>
        <v>0</v>
      </c>
      <c r="AB64" s="4" t="str">
        <f>SRTSECOND(D64:W64,Details!BD63:BM63)</f>
        <v/>
      </c>
      <c r="AC64" s="4" t="e">
        <f>S300L!AF64</f>
        <v>#REF!</v>
      </c>
      <c r="AD64" s="4" t="e">
        <f>S300L!AG64</f>
        <v>#REF!</v>
      </c>
      <c r="AE64" s="5" t="e">
        <f t="shared" si="1"/>
        <v>#VALUE!</v>
      </c>
      <c r="AF64" s="4" t="e">
        <f t="shared" si="2"/>
        <v>#REF!</v>
      </c>
      <c r="AG64" s="4" t="e">
        <f t="shared" si="3"/>
        <v>#REF!</v>
      </c>
      <c r="AH64" s="5" t="e">
        <f t="shared" si="4"/>
        <v>#VALUE!</v>
      </c>
      <c r="AI64" s="6" t="e">
        <f>RemarksFirst(D64:W64,Details!BD63:BM63,S300L!AI64,AH64,$D$5:$W$5)</f>
        <v>#VALUE!</v>
      </c>
    </row>
    <row r="65" spans="1:35" ht="24" x14ac:dyDescent="0.35">
      <c r="A65" s="1">
        <v>58</v>
      </c>
      <c r="B65" s="3" t="str">
        <f>PROPER(Details!B64)</f>
        <v>Ohanube, Chinonso Henry</v>
      </c>
      <c r="C65" s="3" t="str">
        <f>T(Details!C64)</f>
        <v>CMP/20/110112</v>
      </c>
      <c r="D65" s="18"/>
      <c r="E65" s="18"/>
      <c r="F65" s="18"/>
      <c r="G65" s="18"/>
      <c r="H65" s="18"/>
      <c r="I65" s="18"/>
      <c r="J65" s="18"/>
      <c r="K65" s="18"/>
      <c r="L65" s="18"/>
      <c r="M65" s="18"/>
      <c r="N65" s="18"/>
      <c r="O65" s="18"/>
      <c r="P65" s="18"/>
      <c r="Q65" s="18"/>
      <c r="R65" s="18"/>
      <c r="S65" s="18"/>
      <c r="T65" s="18"/>
      <c r="U65" s="18"/>
      <c r="V65" s="18"/>
      <c r="W65" s="18"/>
      <c r="X65" s="2" t="str">
        <f>AllCurCo(Details!BD64:BM64)</f>
        <v/>
      </c>
      <c r="Y65" s="4">
        <f>SUM(SumTCL(D65:W65,$D$7:$W$7),Details!BO64)</f>
        <v>0</v>
      </c>
      <c r="Z65" s="4">
        <f>SUM(CurrGP(D65:W65,$D$7:$W$7),Details!BP64)</f>
        <v>0</v>
      </c>
      <c r="AA65" s="5">
        <f t="shared" si="0"/>
        <v>0</v>
      </c>
      <c r="AB65" s="4" t="str">
        <f>SRTSECOND(D65:W65,Details!BD64:BM64)</f>
        <v/>
      </c>
      <c r="AC65" s="4" t="e">
        <f>S300L!AF65</f>
        <v>#REF!</v>
      </c>
      <c r="AD65" s="4" t="e">
        <f>S300L!AG65</f>
        <v>#REF!</v>
      </c>
      <c r="AE65" s="5" t="e">
        <f t="shared" si="1"/>
        <v>#VALUE!</v>
      </c>
      <c r="AF65" s="4" t="e">
        <f t="shared" si="2"/>
        <v>#REF!</v>
      </c>
      <c r="AG65" s="4" t="e">
        <f t="shared" si="3"/>
        <v>#REF!</v>
      </c>
      <c r="AH65" s="5" t="e">
        <f t="shared" si="4"/>
        <v>#VALUE!</v>
      </c>
      <c r="AI65" s="6" t="e">
        <f>RemarksFirst(D65:W65,Details!BD64:BM64,S300L!AI65,AH65,$D$5:$W$5)</f>
        <v>#VALUE!</v>
      </c>
    </row>
    <row r="66" spans="1:35" ht="24" x14ac:dyDescent="0.35">
      <c r="A66" s="1">
        <v>59</v>
      </c>
      <c r="B66" s="3" t="str">
        <f>PROPER(Details!B65)</f>
        <v>Nathaniel, Favour Kelechi</v>
      </c>
      <c r="C66" s="3" t="str">
        <f>T(Details!C65)</f>
        <v>CMP/20/110133</v>
      </c>
      <c r="D66" s="18"/>
      <c r="E66" s="18"/>
      <c r="F66" s="18"/>
      <c r="G66" s="18"/>
      <c r="H66" s="18"/>
      <c r="I66" s="18"/>
      <c r="J66" s="18"/>
      <c r="K66" s="18"/>
      <c r="L66" s="18"/>
      <c r="M66" s="18"/>
      <c r="N66" s="18"/>
      <c r="O66" s="18"/>
      <c r="P66" s="18"/>
      <c r="Q66" s="18"/>
      <c r="R66" s="18"/>
      <c r="S66" s="18"/>
      <c r="T66" s="18"/>
      <c r="U66" s="18"/>
      <c r="V66" s="18"/>
      <c r="W66" s="18"/>
      <c r="X66" s="2" t="str">
        <f>AllCurCo(Details!BD65:BM65)</f>
        <v/>
      </c>
      <c r="Y66" s="4">
        <f>SUM(SumTCL(D66:W66,$D$7:$W$7),Details!BO65)</f>
        <v>0</v>
      </c>
      <c r="Z66" s="4">
        <f>SUM(CurrGP(D66:W66,$D$7:$W$7),Details!BP65)</f>
        <v>0</v>
      </c>
      <c r="AA66" s="5">
        <f t="shared" si="0"/>
        <v>0</v>
      </c>
      <c r="AB66" s="4" t="str">
        <f>SRTSECOND(D66:W66,Details!BD65:BM65)</f>
        <v/>
      </c>
      <c r="AC66" s="4" t="e">
        <f>S300L!AF66</f>
        <v>#REF!</v>
      </c>
      <c r="AD66" s="4" t="e">
        <f>S300L!AG66</f>
        <v>#REF!</v>
      </c>
      <c r="AE66" s="5" t="e">
        <f t="shared" si="1"/>
        <v>#VALUE!</v>
      </c>
      <c r="AF66" s="4" t="e">
        <f t="shared" si="2"/>
        <v>#REF!</v>
      </c>
      <c r="AG66" s="4" t="e">
        <f t="shared" si="3"/>
        <v>#REF!</v>
      </c>
      <c r="AH66" s="5" t="e">
        <f t="shared" si="4"/>
        <v>#VALUE!</v>
      </c>
      <c r="AI66" s="6" t="e">
        <f>RemarksFirst(D66:W66,Details!BD65:BM65,S300L!AI66,AH66,$D$5:$W$5)</f>
        <v>#VALUE!</v>
      </c>
    </row>
    <row r="67" spans="1:35" ht="36" x14ac:dyDescent="0.35">
      <c r="A67" s="1">
        <v>60</v>
      </c>
      <c r="B67" s="3" t="str">
        <f>PROPER(Details!B67)</f>
        <v>Obasiukanwa, Immanuel-Luke Chukwudiebube</v>
      </c>
      <c r="C67" s="3" t="str">
        <f>T(Details!C67)</f>
        <v>CMP/20/110179</v>
      </c>
      <c r="D67" s="18"/>
      <c r="E67" s="18"/>
      <c r="F67" s="18"/>
      <c r="G67" s="18"/>
      <c r="H67" s="18"/>
      <c r="I67" s="18"/>
      <c r="J67" s="18"/>
      <c r="K67" s="18"/>
      <c r="L67" s="18"/>
      <c r="M67" s="18"/>
      <c r="N67" s="18"/>
      <c r="O67" s="18"/>
      <c r="P67" s="18"/>
      <c r="Q67" s="18"/>
      <c r="R67" s="18"/>
      <c r="S67" s="18"/>
      <c r="T67" s="18"/>
      <c r="U67" s="18"/>
      <c r="V67" s="18"/>
      <c r="W67" s="18"/>
      <c r="X67" s="2" t="str">
        <f>AllCurCo(Details!BD66:BM66)</f>
        <v/>
      </c>
      <c r="Y67" s="4">
        <f>SUM(SumTCL(D67:W67,$D$7:$W$7),Details!BO66)</f>
        <v>0</v>
      </c>
      <c r="Z67" s="4">
        <f>SUM(CurrGP(D67:W67,$D$7:$W$7),Details!BP66)</f>
        <v>0</v>
      </c>
      <c r="AA67" s="5">
        <f t="shared" si="0"/>
        <v>0</v>
      </c>
      <c r="AB67" s="4" t="str">
        <f>SRTSECOND(D67:W67,Details!BD66:BM66)</f>
        <v/>
      </c>
      <c r="AC67" s="4" t="e">
        <f>S300L!AF67</f>
        <v>#REF!</v>
      </c>
      <c r="AD67" s="4" t="e">
        <f>S300L!AG67</f>
        <v>#REF!</v>
      </c>
      <c r="AE67" s="5" t="e">
        <f t="shared" si="1"/>
        <v>#VALUE!</v>
      </c>
      <c r="AF67" s="4" t="e">
        <f t="shared" si="2"/>
        <v>#REF!</v>
      </c>
      <c r="AG67" s="4" t="e">
        <f t="shared" si="3"/>
        <v>#REF!</v>
      </c>
      <c r="AH67" s="5" t="e">
        <f t="shared" si="4"/>
        <v>#VALUE!</v>
      </c>
      <c r="AI67" s="6" t="e">
        <f>RemarksFirst(D67:W67,Details!BD66:BM66,S300L!AI67,AH67,$D$5:$W$5)</f>
        <v>#VALUE!</v>
      </c>
    </row>
    <row r="68" spans="1:35" ht="24" x14ac:dyDescent="0.35">
      <c r="A68" s="1">
        <v>61</v>
      </c>
      <c r="B68" s="3" t="str">
        <f>PROPER(Details!B68)</f>
        <v>Akuchie, Franklin Chukwuemeka</v>
      </c>
      <c r="C68" s="3" t="str">
        <f>T(Details!C68)</f>
        <v>CMP/20/110187</v>
      </c>
      <c r="D68" s="18"/>
      <c r="E68" s="18"/>
      <c r="F68" s="18"/>
      <c r="G68" s="18"/>
      <c r="H68" s="18"/>
      <c r="I68" s="18"/>
      <c r="J68" s="18"/>
      <c r="K68" s="18"/>
      <c r="L68" s="18"/>
      <c r="M68" s="18"/>
      <c r="N68" s="18"/>
      <c r="O68" s="18"/>
      <c r="P68" s="18"/>
      <c r="Q68" s="18"/>
      <c r="R68" s="18"/>
      <c r="S68" s="18"/>
      <c r="T68" s="18"/>
      <c r="U68" s="18"/>
      <c r="V68" s="18"/>
      <c r="W68" s="18"/>
      <c r="X68" s="2" t="str">
        <f>AllCurCo(Details!BD67:BM67)</f>
        <v/>
      </c>
      <c r="Y68" s="4">
        <f>SUM(SumTCL(D68:W68,$D$7:$W$7),Details!BO67)</f>
        <v>0</v>
      </c>
      <c r="Z68" s="4">
        <f>SUM(CurrGP(D68:W68,$D$7:$W$7),Details!BP67)</f>
        <v>0</v>
      </c>
      <c r="AA68" s="5">
        <f t="shared" si="0"/>
        <v>0</v>
      </c>
      <c r="AB68" s="4" t="str">
        <f>SRTSECOND(D68:W68,Details!BD67:BM67)</f>
        <v/>
      </c>
      <c r="AC68" s="4" t="e">
        <f>S300L!AF68</f>
        <v>#REF!</v>
      </c>
      <c r="AD68" s="4" t="e">
        <f>S300L!AG68</f>
        <v>#REF!</v>
      </c>
      <c r="AE68" s="5" t="e">
        <f t="shared" si="1"/>
        <v>#VALUE!</v>
      </c>
      <c r="AF68" s="4" t="e">
        <f t="shared" si="2"/>
        <v>#REF!</v>
      </c>
      <c r="AG68" s="4" t="e">
        <f t="shared" si="3"/>
        <v>#REF!</v>
      </c>
      <c r="AH68" s="5" t="e">
        <f t="shared" si="4"/>
        <v>#VALUE!</v>
      </c>
      <c r="AI68" s="6" t="e">
        <f>RemarksFirst(D68:W68,Details!BD67:BM67,S300L!AI68,AH68,$D$5:$W$5)</f>
        <v>#VALUE!</v>
      </c>
    </row>
    <row r="69" spans="1:35" ht="24" x14ac:dyDescent="0.35">
      <c r="A69" s="1">
        <v>62</v>
      </c>
      <c r="B69" s="3" t="str">
        <f>PROPER(Details!B69)</f>
        <v>Iwueze, Victor Ihechukwu</v>
      </c>
      <c r="C69" s="3" t="str">
        <f>T(Details!C69)</f>
        <v>CMP/20/110206</v>
      </c>
      <c r="D69" s="18"/>
      <c r="E69" s="18"/>
      <c r="F69" s="18"/>
      <c r="G69" s="18"/>
      <c r="H69" s="18"/>
      <c r="I69" s="18"/>
      <c r="J69" s="18"/>
      <c r="K69" s="18"/>
      <c r="L69" s="18"/>
      <c r="M69" s="18"/>
      <c r="N69" s="18"/>
      <c r="O69" s="18"/>
      <c r="P69" s="18"/>
      <c r="Q69" s="18"/>
      <c r="R69" s="18"/>
      <c r="S69" s="18"/>
      <c r="T69" s="18"/>
      <c r="U69" s="18"/>
      <c r="V69" s="18"/>
      <c r="W69" s="18"/>
      <c r="X69" s="2" t="str">
        <f>AllCurCo(Details!BD68:BM68)</f>
        <v/>
      </c>
      <c r="Y69" s="4">
        <f>SUM(SumTCL(D69:W69,$D$7:$W$7),Details!BO68)</f>
        <v>0</v>
      </c>
      <c r="Z69" s="4">
        <f>SUM(CurrGP(D69:W69,$D$7:$W$7),Details!BP68)</f>
        <v>0</v>
      </c>
      <c r="AA69" s="5">
        <f t="shared" si="0"/>
        <v>0</v>
      </c>
      <c r="AB69" s="4" t="str">
        <f>SRTSECOND(D69:W69,Details!BD68:BM68)</f>
        <v/>
      </c>
      <c r="AC69" s="4" t="e">
        <f>S300L!AF69</f>
        <v>#REF!</v>
      </c>
      <c r="AD69" s="4" t="e">
        <f>S300L!AG69</f>
        <v>#REF!</v>
      </c>
      <c r="AE69" s="5" t="e">
        <f t="shared" si="1"/>
        <v>#VALUE!</v>
      </c>
      <c r="AF69" s="4" t="e">
        <f t="shared" si="2"/>
        <v>#REF!</v>
      </c>
      <c r="AG69" s="4" t="e">
        <f t="shared" si="3"/>
        <v>#REF!</v>
      </c>
      <c r="AH69" s="5" t="e">
        <f t="shared" si="4"/>
        <v>#VALUE!</v>
      </c>
      <c r="AI69" s="6" t="e">
        <f>RemarksFirst(D69:W69,Details!BD68:BM68,S300L!AI69,AH69,$D$5:$W$5)</f>
        <v>#VALUE!</v>
      </c>
    </row>
    <row r="70" spans="1:35" ht="24" x14ac:dyDescent="0.35">
      <c r="A70" s="1">
        <v>63</v>
      </c>
      <c r="B70" s="3" t="str">
        <f>PROPER(Details!B70)</f>
        <v>Ekechukwu, Sandra Ngozichukwu</v>
      </c>
      <c r="C70" s="3" t="str">
        <f>T(Details!C70)</f>
        <v>CMP/20/110207</v>
      </c>
      <c r="D70" s="18"/>
      <c r="E70" s="18"/>
      <c r="F70" s="18"/>
      <c r="G70" s="18"/>
      <c r="H70" s="18"/>
      <c r="I70" s="18"/>
      <c r="J70" s="18"/>
      <c r="K70" s="18"/>
      <c r="L70" s="18"/>
      <c r="M70" s="18"/>
      <c r="N70" s="18"/>
      <c r="O70" s="18"/>
      <c r="P70" s="18"/>
      <c r="Q70" s="18"/>
      <c r="R70" s="18"/>
      <c r="S70" s="18"/>
      <c r="T70" s="18"/>
      <c r="U70" s="18"/>
      <c r="V70" s="18"/>
      <c r="W70" s="18"/>
      <c r="X70" s="2" t="str">
        <f>AllCurCo(Details!BD69:BM69)</f>
        <v/>
      </c>
      <c r="Y70" s="4">
        <f>SUM(SumTCL(D70:W70,$D$7:$W$7),Details!BO69)</f>
        <v>0</v>
      </c>
      <c r="Z70" s="4">
        <f>SUM(CurrGP(D70:W70,$D$7:$W$7),Details!BP69)</f>
        <v>0</v>
      </c>
      <c r="AA70" s="5">
        <f t="shared" si="0"/>
        <v>0</v>
      </c>
      <c r="AB70" s="4" t="str">
        <f>SRTSECOND(D70:W70,Details!BD69:BM69)</f>
        <v/>
      </c>
      <c r="AC70" s="4" t="e">
        <f>S300L!AF70</f>
        <v>#REF!</v>
      </c>
      <c r="AD70" s="4" t="e">
        <f>S300L!AG70</f>
        <v>#REF!</v>
      </c>
      <c r="AE70" s="5" t="e">
        <f t="shared" si="1"/>
        <v>#VALUE!</v>
      </c>
      <c r="AF70" s="4" t="e">
        <f t="shared" si="2"/>
        <v>#REF!</v>
      </c>
      <c r="AG70" s="4" t="e">
        <f t="shared" si="3"/>
        <v>#REF!</v>
      </c>
      <c r="AH70" s="5" t="e">
        <f t="shared" si="4"/>
        <v>#VALUE!</v>
      </c>
      <c r="AI70" s="6" t="e">
        <f>RemarksFirst(D70:W70,Details!BD69:BM69,S300L!AI70,AH70,$D$5:$W$5)</f>
        <v>#VALUE!</v>
      </c>
    </row>
    <row r="71" spans="1:35" ht="24" x14ac:dyDescent="0.35">
      <c r="A71" s="1">
        <v>64</v>
      </c>
      <c r="B71" s="3" t="str">
        <f>PROPER(Details!B71)</f>
        <v>Onwe, Emmanuel Arinze</v>
      </c>
      <c r="C71" s="3" t="str">
        <f>T(Details!C71)</f>
        <v>CMP/20/110257</v>
      </c>
      <c r="D71" s="18"/>
      <c r="E71" s="18"/>
      <c r="F71" s="18"/>
      <c r="G71" s="18"/>
      <c r="H71" s="18"/>
      <c r="I71" s="18"/>
      <c r="J71" s="18"/>
      <c r="K71" s="18"/>
      <c r="L71" s="18"/>
      <c r="M71" s="18"/>
      <c r="N71" s="18"/>
      <c r="O71" s="18"/>
      <c r="P71" s="18"/>
      <c r="Q71" s="18"/>
      <c r="R71" s="18"/>
      <c r="S71" s="18"/>
      <c r="T71" s="18"/>
      <c r="U71" s="18"/>
      <c r="V71" s="18"/>
      <c r="W71" s="18"/>
      <c r="X71" s="2" t="str">
        <f>AllCurCo(Details!BD70:BM70)</f>
        <v/>
      </c>
      <c r="Y71" s="4">
        <f>SUM(SumTCL(D71:W71,$D$7:$W$7),Details!BO70)</f>
        <v>0</v>
      </c>
      <c r="Z71" s="4">
        <f>SUM(CurrGP(D71:W71,$D$7:$W$7),Details!BP70)</f>
        <v>0</v>
      </c>
      <c r="AA71" s="5">
        <f t="shared" si="0"/>
        <v>0</v>
      </c>
      <c r="AB71" s="4" t="str">
        <f>SRTSECOND(D71:W71,Details!BD70:BM70)</f>
        <v/>
      </c>
      <c r="AC71" s="4" t="e">
        <f>S300L!AF71</f>
        <v>#REF!</v>
      </c>
      <c r="AD71" s="4" t="e">
        <f>S300L!AG71</f>
        <v>#REF!</v>
      </c>
      <c r="AE71" s="5" t="e">
        <f t="shared" si="1"/>
        <v>#VALUE!</v>
      </c>
      <c r="AF71" s="4" t="e">
        <f t="shared" si="2"/>
        <v>#REF!</v>
      </c>
      <c r="AG71" s="4" t="e">
        <f t="shared" si="3"/>
        <v>#REF!</v>
      </c>
      <c r="AH71" s="5" t="e">
        <f t="shared" si="4"/>
        <v>#VALUE!</v>
      </c>
      <c r="AI71" s="6" t="e">
        <f>RemarksFirst(D71:W71,Details!BD70:BM70,S300L!AI71,AH71,$D$5:$W$5)</f>
        <v>#VALUE!</v>
      </c>
    </row>
    <row r="72" spans="1:35" ht="24" x14ac:dyDescent="0.35">
      <c r="A72" s="1">
        <v>65</v>
      </c>
      <c r="B72" s="3" t="str">
        <f>PROPER(Details!B72)</f>
        <v>Emeka, Prevail Chidubem</v>
      </c>
      <c r="C72" s="3" t="str">
        <f>T(Details!C72)</f>
        <v>CMP/20/110266</v>
      </c>
      <c r="D72" s="18"/>
      <c r="E72" s="18"/>
      <c r="F72" s="18"/>
      <c r="G72" s="18"/>
      <c r="H72" s="18"/>
      <c r="I72" s="18"/>
      <c r="J72" s="18"/>
      <c r="K72" s="18"/>
      <c r="L72" s="18"/>
      <c r="M72" s="18"/>
      <c r="N72" s="18"/>
      <c r="O72" s="18"/>
      <c r="P72" s="18"/>
      <c r="Q72" s="18"/>
      <c r="R72" s="18"/>
      <c r="S72" s="18"/>
      <c r="T72" s="18"/>
      <c r="U72" s="18"/>
      <c r="V72" s="18"/>
      <c r="W72" s="18"/>
      <c r="X72" s="2" t="str">
        <f>AllCurCo(Details!BD71:BM71)</f>
        <v/>
      </c>
      <c r="Y72" s="4">
        <f>SUM(SumTCL(D72:W72,$D$7:$W$7),Details!BO71)</f>
        <v>0</v>
      </c>
      <c r="Z72" s="4">
        <f>SUM(CurrGP(D72:W72,$D$7:$W$7),Details!BP71)</f>
        <v>0</v>
      </c>
      <c r="AA72" s="5">
        <f t="shared" si="0"/>
        <v>0</v>
      </c>
      <c r="AB72" s="4" t="str">
        <f>SRTSECOND(D72:W72,Details!BD71:BM71)</f>
        <v/>
      </c>
      <c r="AC72" s="4" t="e">
        <f>S300L!AF72</f>
        <v>#REF!</v>
      </c>
      <c r="AD72" s="4" t="e">
        <f>S300L!AG72</f>
        <v>#REF!</v>
      </c>
      <c r="AE72" s="5" t="e">
        <f t="shared" si="1"/>
        <v>#VALUE!</v>
      </c>
      <c r="AF72" s="4" t="e">
        <f t="shared" si="2"/>
        <v>#REF!</v>
      </c>
      <c r="AG72" s="4" t="e">
        <f t="shared" si="3"/>
        <v>#REF!</v>
      </c>
      <c r="AH72" s="5" t="e">
        <f t="shared" si="4"/>
        <v>#VALUE!</v>
      </c>
      <c r="AI72" s="6" t="e">
        <f>RemarksFirst(D72:W72,Details!BD71:BM71,S300L!AI72,AH72,$D$5:$W$5)</f>
        <v>#VALUE!</v>
      </c>
    </row>
    <row r="73" spans="1:35" ht="24" x14ac:dyDescent="0.35">
      <c r="A73" s="1">
        <v>66</v>
      </c>
      <c r="B73" s="3" t="str">
        <f>PROPER(Details!B73)</f>
        <v>Ofili,  Chidera Henry</v>
      </c>
      <c r="C73" s="3" t="str">
        <f>T(Details!C73)</f>
        <v>CMP/20/110274</v>
      </c>
      <c r="D73" s="18"/>
      <c r="E73" s="18"/>
      <c r="F73" s="18"/>
      <c r="G73" s="18"/>
      <c r="H73" s="18"/>
      <c r="I73" s="18"/>
      <c r="J73" s="18"/>
      <c r="K73" s="18"/>
      <c r="L73" s="18"/>
      <c r="M73" s="18"/>
      <c r="N73" s="18"/>
      <c r="O73" s="18"/>
      <c r="P73" s="18"/>
      <c r="Q73" s="18"/>
      <c r="R73" s="18"/>
      <c r="S73" s="18"/>
      <c r="T73" s="18"/>
      <c r="U73" s="18"/>
      <c r="V73" s="18"/>
      <c r="W73" s="18"/>
      <c r="X73" s="2" t="str">
        <f>AllCurCo(Details!BD72:BM72)</f>
        <v/>
      </c>
      <c r="Y73" s="4">
        <f>SUM(SumTCL(D73:W73,$D$7:$W$7),Details!BO72)</f>
        <v>0</v>
      </c>
      <c r="Z73" s="4">
        <f>SUM(CurrGP(D73:W73,$D$7:$W$7),Details!BP72)</f>
        <v>0</v>
      </c>
      <c r="AA73" s="5">
        <f t="shared" ref="AA73:AA136" si="5">GradePointAve(Z73,Y73)</f>
        <v>0</v>
      </c>
      <c r="AB73" s="4" t="str">
        <f>SRTSECOND(D73:W73,Details!BD72:BM72)</f>
        <v/>
      </c>
      <c r="AC73" s="4" t="e">
        <f>S300L!AF73</f>
        <v>#REF!</v>
      </c>
      <c r="AD73" s="4" t="e">
        <f>S300L!AG73</f>
        <v>#REF!</v>
      </c>
      <c r="AE73" s="5" t="e">
        <f t="shared" ref="AE73:AE136" si="6">GradePointAve(AD73,AC73)</f>
        <v>#VALUE!</v>
      </c>
      <c r="AF73" s="4" t="e">
        <f t="shared" ref="AF73:AF136" si="7">SUM(Y73,AC73)</f>
        <v>#REF!</v>
      </c>
      <c r="AG73" s="4" t="e">
        <f t="shared" ref="AG73:AG136" si="8">SUM(Z73,AD73)</f>
        <v>#REF!</v>
      </c>
      <c r="AH73" s="5" t="e">
        <f t="shared" ref="AH73:AH136" si="9">GradePointAve(AG73,AF73)</f>
        <v>#VALUE!</v>
      </c>
      <c r="AI73" s="6" t="e">
        <f>RemarksFirst(D73:W73,Details!BD72:BM72,S300L!AI73,AH73,$D$5:$W$5)</f>
        <v>#VALUE!</v>
      </c>
    </row>
    <row r="74" spans="1:35" ht="24" x14ac:dyDescent="0.35">
      <c r="A74" s="1">
        <v>67</v>
      </c>
      <c r="B74" s="3" t="str">
        <f>PROPER(Details!B74)</f>
        <v>Ohaka, Christopher Chikadibia</v>
      </c>
      <c r="C74" s="3" t="str">
        <f>T(Details!C74)</f>
        <v>CMP/20/110291</v>
      </c>
      <c r="D74" s="18"/>
      <c r="E74" s="18"/>
      <c r="F74" s="18"/>
      <c r="G74" s="18"/>
      <c r="H74" s="18"/>
      <c r="I74" s="18"/>
      <c r="J74" s="18"/>
      <c r="K74" s="18"/>
      <c r="L74" s="18"/>
      <c r="M74" s="18"/>
      <c r="N74" s="18"/>
      <c r="O74" s="18"/>
      <c r="P74" s="18"/>
      <c r="Q74" s="18"/>
      <c r="R74" s="18"/>
      <c r="S74" s="18"/>
      <c r="T74" s="18"/>
      <c r="U74" s="18"/>
      <c r="V74" s="18"/>
      <c r="W74" s="18"/>
      <c r="X74" s="2" t="str">
        <f>AllCurCo(Details!BD73:BM73)</f>
        <v/>
      </c>
      <c r="Y74" s="4">
        <f>SUM(SumTCL(D74:W74,$D$7:$W$7),Details!BO73)</f>
        <v>0</v>
      </c>
      <c r="Z74" s="4">
        <f>SUM(CurrGP(D74:W74,$D$7:$W$7),Details!BP73)</f>
        <v>0</v>
      </c>
      <c r="AA74" s="5">
        <f t="shared" si="5"/>
        <v>0</v>
      </c>
      <c r="AB74" s="4" t="str">
        <f>SRTSECOND(D74:W74,Details!BD73:BM73)</f>
        <v/>
      </c>
      <c r="AC74" s="4" t="e">
        <f>S300L!AF74</f>
        <v>#REF!</v>
      </c>
      <c r="AD74" s="4" t="e">
        <f>S300L!AG74</f>
        <v>#REF!</v>
      </c>
      <c r="AE74" s="5" t="e">
        <f t="shared" si="6"/>
        <v>#VALUE!</v>
      </c>
      <c r="AF74" s="4" t="e">
        <f t="shared" si="7"/>
        <v>#REF!</v>
      </c>
      <c r="AG74" s="4" t="e">
        <f t="shared" si="8"/>
        <v>#REF!</v>
      </c>
      <c r="AH74" s="5" t="e">
        <f t="shared" si="9"/>
        <v>#VALUE!</v>
      </c>
      <c r="AI74" s="6" t="e">
        <f>RemarksFirst(D74:W74,Details!BD73:BM73,S300L!AI74,AH74,$D$5:$W$5)</f>
        <v>#VALUE!</v>
      </c>
    </row>
    <row r="75" spans="1:35" ht="36" x14ac:dyDescent="0.35">
      <c r="A75" s="1">
        <v>68</v>
      </c>
      <c r="B75" s="3" t="str">
        <f>PROPER(Details!B75)</f>
        <v>Uzoma, Emmanuella Oluebube</v>
      </c>
      <c r="C75" s="3" t="str">
        <f>T(Details!C75)</f>
        <v>CMP/20/110297</v>
      </c>
      <c r="D75" s="18"/>
      <c r="E75" s="18"/>
      <c r="F75" s="18"/>
      <c r="G75" s="18"/>
      <c r="H75" s="18"/>
      <c r="I75" s="18"/>
      <c r="J75" s="18"/>
      <c r="K75" s="18"/>
      <c r="L75" s="18"/>
      <c r="M75" s="18"/>
      <c r="N75" s="18"/>
      <c r="O75" s="18"/>
      <c r="P75" s="18"/>
      <c r="Q75" s="18"/>
      <c r="R75" s="18"/>
      <c r="S75" s="18"/>
      <c r="T75" s="18"/>
      <c r="U75" s="18"/>
      <c r="V75" s="18"/>
      <c r="W75" s="18"/>
      <c r="X75" s="2" t="str">
        <f>AllCurCo(Details!BD74:BM74)</f>
        <v/>
      </c>
      <c r="Y75" s="4">
        <f>SUM(SumTCL(D75:W75,$D$7:$W$7),Details!BO74)</f>
        <v>0</v>
      </c>
      <c r="Z75" s="4">
        <f>SUM(CurrGP(D75:W75,$D$7:$W$7),Details!BP74)</f>
        <v>0</v>
      </c>
      <c r="AA75" s="5">
        <f t="shared" si="5"/>
        <v>0</v>
      </c>
      <c r="AB75" s="4" t="str">
        <f>SRTSECOND(D75:W75,Details!BD74:BM74)</f>
        <v/>
      </c>
      <c r="AC75" s="4" t="e">
        <f>S300L!AF75</f>
        <v>#REF!</v>
      </c>
      <c r="AD75" s="4" t="e">
        <f>S300L!AG75</f>
        <v>#REF!</v>
      </c>
      <c r="AE75" s="5" t="e">
        <f t="shared" si="6"/>
        <v>#VALUE!</v>
      </c>
      <c r="AF75" s="4" t="e">
        <f t="shared" si="7"/>
        <v>#REF!</v>
      </c>
      <c r="AG75" s="4" t="e">
        <f t="shared" si="8"/>
        <v>#REF!</v>
      </c>
      <c r="AH75" s="5" t="e">
        <f t="shared" si="9"/>
        <v>#VALUE!</v>
      </c>
      <c r="AI75" s="6" t="e">
        <f>RemarksFirst(D75:W75,Details!BD74:BM74,S300L!AI75,AH75,$D$5:$W$5)</f>
        <v>#VALUE!</v>
      </c>
    </row>
    <row r="76" spans="1:35" ht="24" x14ac:dyDescent="0.35">
      <c r="A76" s="1">
        <v>69</v>
      </c>
      <c r="B76" s="3" t="str">
        <f>PROPER(Details!B76)</f>
        <v>Maxwell, Goodluck Chukwudi</v>
      </c>
      <c r="C76" s="3" t="str">
        <f>T(Details!C76)</f>
        <v>CMP/20/110331</v>
      </c>
      <c r="D76" s="18"/>
      <c r="E76" s="18"/>
      <c r="F76" s="18"/>
      <c r="G76" s="18"/>
      <c r="H76" s="18"/>
      <c r="I76" s="18"/>
      <c r="J76" s="18"/>
      <c r="K76" s="18"/>
      <c r="L76" s="18"/>
      <c r="M76" s="18"/>
      <c r="N76" s="18"/>
      <c r="O76" s="18"/>
      <c r="P76" s="18"/>
      <c r="Q76" s="18"/>
      <c r="R76" s="18"/>
      <c r="S76" s="18"/>
      <c r="T76" s="18"/>
      <c r="U76" s="18"/>
      <c r="V76" s="18"/>
      <c r="W76" s="18"/>
      <c r="X76" s="2" t="str">
        <f>AllCurCo(Details!BD75:BM75)</f>
        <v/>
      </c>
      <c r="Y76" s="4">
        <f>SUM(SumTCL(D76:W76,$D$7:$W$7),Details!BO75)</f>
        <v>0</v>
      </c>
      <c r="Z76" s="4">
        <f>SUM(CurrGP(D76:W76,$D$7:$W$7),Details!BP75)</f>
        <v>0</v>
      </c>
      <c r="AA76" s="5">
        <f t="shared" si="5"/>
        <v>0</v>
      </c>
      <c r="AB76" s="4" t="str">
        <f>SRTSECOND(D76:W76,Details!BD75:BM75)</f>
        <v/>
      </c>
      <c r="AC76" s="4" t="e">
        <f>S300L!AF76</f>
        <v>#REF!</v>
      </c>
      <c r="AD76" s="4" t="e">
        <f>S300L!AG76</f>
        <v>#REF!</v>
      </c>
      <c r="AE76" s="5" t="e">
        <f t="shared" si="6"/>
        <v>#VALUE!</v>
      </c>
      <c r="AF76" s="4" t="e">
        <f t="shared" si="7"/>
        <v>#REF!</v>
      </c>
      <c r="AG76" s="4" t="e">
        <f t="shared" si="8"/>
        <v>#REF!</v>
      </c>
      <c r="AH76" s="5" t="e">
        <f t="shared" si="9"/>
        <v>#VALUE!</v>
      </c>
      <c r="AI76" s="6" t="e">
        <f>RemarksFirst(D76:W76,Details!BD75:BM75,S300L!AI76,AH76,$D$5:$W$5)</f>
        <v>#VALUE!</v>
      </c>
    </row>
    <row r="77" spans="1:35" ht="24" x14ac:dyDescent="0.35">
      <c r="A77" s="1">
        <v>70</v>
      </c>
      <c r="B77" s="3" t="str">
        <f>PROPER(Details!B77)</f>
        <v xml:space="preserve">Oguike, Okechukwu Uzoma </v>
      </c>
      <c r="C77" s="3" t="str">
        <f>T(Details!C77)</f>
        <v>CMP/20/110355</v>
      </c>
      <c r="D77" s="18"/>
      <c r="E77" s="18"/>
      <c r="F77" s="18"/>
      <c r="G77" s="18"/>
      <c r="H77" s="18"/>
      <c r="I77" s="18"/>
      <c r="J77" s="18"/>
      <c r="K77" s="18"/>
      <c r="L77" s="18"/>
      <c r="M77" s="18"/>
      <c r="N77" s="18"/>
      <c r="O77" s="18"/>
      <c r="P77" s="18"/>
      <c r="Q77" s="18"/>
      <c r="R77" s="18"/>
      <c r="S77" s="18"/>
      <c r="T77" s="18"/>
      <c r="U77" s="18"/>
      <c r="V77" s="18"/>
      <c r="W77" s="18"/>
      <c r="X77" s="2" t="str">
        <f>AllCurCo(Details!BD76:BM76)</f>
        <v/>
      </c>
      <c r="Y77" s="4">
        <f>SUM(SumTCL(D77:W77,$D$7:$W$7),Details!BO76)</f>
        <v>0</v>
      </c>
      <c r="Z77" s="4">
        <f>SUM(CurrGP(D77:W77,$D$7:$W$7),Details!BP76)</f>
        <v>0</v>
      </c>
      <c r="AA77" s="5">
        <f t="shared" si="5"/>
        <v>0</v>
      </c>
      <c r="AB77" s="4" t="str">
        <f>SRTSECOND(D77:W77,Details!BD76:BM76)</f>
        <v/>
      </c>
      <c r="AC77" s="4" t="e">
        <f>S300L!AF77</f>
        <v>#REF!</v>
      </c>
      <c r="AD77" s="4" t="e">
        <f>S300L!AG77</f>
        <v>#REF!</v>
      </c>
      <c r="AE77" s="5" t="e">
        <f t="shared" si="6"/>
        <v>#VALUE!</v>
      </c>
      <c r="AF77" s="4" t="e">
        <f t="shared" si="7"/>
        <v>#REF!</v>
      </c>
      <c r="AG77" s="4" t="e">
        <f t="shared" si="8"/>
        <v>#REF!</v>
      </c>
      <c r="AH77" s="5" t="e">
        <f t="shared" si="9"/>
        <v>#VALUE!</v>
      </c>
      <c r="AI77" s="6" t="e">
        <f>RemarksFirst(D77:W77,Details!BD76:BM76,S300L!AI77,AH77,$D$5:$W$5)</f>
        <v>#VALUE!</v>
      </c>
    </row>
    <row r="78" spans="1:35" ht="24" x14ac:dyDescent="0.35">
      <c r="A78" s="1">
        <v>71</v>
      </c>
      <c r="B78" s="3" t="str">
        <f>PROPER(Details!B78)</f>
        <v>Amaechi, Agezichi Martha</v>
      </c>
      <c r="C78" s="3" t="str">
        <f>T(Details!C78)</f>
        <v>CMP/20/110358</v>
      </c>
      <c r="D78" s="18"/>
      <c r="E78" s="18"/>
      <c r="F78" s="18"/>
      <c r="G78" s="18"/>
      <c r="H78" s="18"/>
      <c r="I78" s="18"/>
      <c r="J78" s="18"/>
      <c r="K78" s="18"/>
      <c r="L78" s="18"/>
      <c r="M78" s="18"/>
      <c r="N78" s="18"/>
      <c r="O78" s="18"/>
      <c r="P78" s="18"/>
      <c r="Q78" s="18"/>
      <c r="R78" s="18"/>
      <c r="S78" s="18"/>
      <c r="T78" s="18"/>
      <c r="U78" s="18"/>
      <c r="V78" s="18"/>
      <c r="W78" s="18"/>
      <c r="X78" s="2" t="str">
        <f>AllCurCo(Details!BD77:BM77)</f>
        <v/>
      </c>
      <c r="Y78" s="4">
        <f>SUM(SumTCL(D78:W78,$D$7:$W$7),Details!BO77)</f>
        <v>0</v>
      </c>
      <c r="Z78" s="4">
        <f>SUM(CurrGP(D78:W78,$D$7:$W$7),Details!BP77)</f>
        <v>0</v>
      </c>
      <c r="AA78" s="5">
        <f t="shared" si="5"/>
        <v>0</v>
      </c>
      <c r="AB78" s="4" t="str">
        <f>SRTSECOND(D78:W78,Details!BD77:BM77)</f>
        <v/>
      </c>
      <c r="AC78" s="4" t="e">
        <f>S300L!AF78</f>
        <v>#REF!</v>
      </c>
      <c r="AD78" s="4" t="e">
        <f>S300L!AG78</f>
        <v>#REF!</v>
      </c>
      <c r="AE78" s="5" t="e">
        <f t="shared" si="6"/>
        <v>#VALUE!</v>
      </c>
      <c r="AF78" s="4" t="e">
        <f t="shared" si="7"/>
        <v>#REF!</v>
      </c>
      <c r="AG78" s="4" t="e">
        <f t="shared" si="8"/>
        <v>#REF!</v>
      </c>
      <c r="AH78" s="5" t="e">
        <f t="shared" si="9"/>
        <v>#VALUE!</v>
      </c>
      <c r="AI78" s="6" t="e">
        <f>RemarksFirst(D78:W78,Details!BD77:BM77,S300L!AI78,AH78,$D$5:$W$5)</f>
        <v>#VALUE!</v>
      </c>
    </row>
    <row r="79" spans="1:35" ht="24" x14ac:dyDescent="0.35">
      <c r="A79" s="1">
        <v>72</v>
      </c>
      <c r="B79" s="3" t="str">
        <f>PROPER(Details!B79)</f>
        <v>Ossai, Fidelis Uchechukwu</v>
      </c>
      <c r="C79" s="3" t="str">
        <f>T(Details!C79)</f>
        <v>CMP/20/110403</v>
      </c>
      <c r="D79" s="18"/>
      <c r="E79" s="18"/>
      <c r="F79" s="18"/>
      <c r="G79" s="18"/>
      <c r="H79" s="18"/>
      <c r="I79" s="18"/>
      <c r="J79" s="18"/>
      <c r="K79" s="18"/>
      <c r="L79" s="18"/>
      <c r="M79" s="18"/>
      <c r="N79" s="18"/>
      <c r="O79" s="18"/>
      <c r="P79" s="18"/>
      <c r="Q79" s="18"/>
      <c r="R79" s="18"/>
      <c r="S79" s="18"/>
      <c r="T79" s="18"/>
      <c r="U79" s="18"/>
      <c r="V79" s="18"/>
      <c r="W79" s="18"/>
      <c r="X79" s="2" t="str">
        <f>AllCurCo(Details!BD78:BM78)</f>
        <v/>
      </c>
      <c r="Y79" s="4">
        <f>SUM(SumTCL(D79:W79,$D$7:$W$7),Details!BO78)</f>
        <v>0</v>
      </c>
      <c r="Z79" s="4">
        <f>SUM(CurrGP(D79:W79,$D$7:$W$7),Details!BP78)</f>
        <v>0</v>
      </c>
      <c r="AA79" s="5">
        <f t="shared" si="5"/>
        <v>0</v>
      </c>
      <c r="AB79" s="4" t="str">
        <f>SRTSECOND(D79:W79,Details!BD78:BM78)</f>
        <v/>
      </c>
      <c r="AC79" s="4" t="e">
        <f>S300L!AF79</f>
        <v>#REF!</v>
      </c>
      <c r="AD79" s="4" t="e">
        <f>S300L!AG79</f>
        <v>#REF!</v>
      </c>
      <c r="AE79" s="5" t="e">
        <f t="shared" si="6"/>
        <v>#VALUE!</v>
      </c>
      <c r="AF79" s="4" t="e">
        <f t="shared" si="7"/>
        <v>#REF!</v>
      </c>
      <c r="AG79" s="4" t="e">
        <f t="shared" si="8"/>
        <v>#REF!</v>
      </c>
      <c r="AH79" s="5" t="e">
        <f t="shared" si="9"/>
        <v>#VALUE!</v>
      </c>
      <c r="AI79" s="6" t="e">
        <f>RemarksFirst(D79:W79,Details!BD78:BM78,S300L!AI79,AH79,$D$5:$W$5)</f>
        <v>#VALUE!</v>
      </c>
    </row>
    <row r="80" spans="1:35" ht="24" x14ac:dyDescent="0.35">
      <c r="A80" s="1">
        <v>73</v>
      </c>
      <c r="B80" s="3" t="str">
        <f>PROPER(Details!B80)</f>
        <v>Okoro, Chinaza Godswill</v>
      </c>
      <c r="C80" s="3" t="str">
        <f>T(Details!C80)</f>
        <v>CMP/20/110404</v>
      </c>
      <c r="D80" s="18"/>
      <c r="E80" s="18"/>
      <c r="F80" s="18"/>
      <c r="G80" s="18"/>
      <c r="H80" s="18"/>
      <c r="I80" s="18"/>
      <c r="J80" s="18"/>
      <c r="K80" s="18"/>
      <c r="L80" s="18"/>
      <c r="M80" s="18"/>
      <c r="N80" s="18"/>
      <c r="O80" s="18"/>
      <c r="P80" s="18"/>
      <c r="Q80" s="18"/>
      <c r="R80" s="18"/>
      <c r="S80" s="18"/>
      <c r="T80" s="18"/>
      <c r="U80" s="18"/>
      <c r="V80" s="18"/>
      <c r="W80" s="18"/>
      <c r="X80" s="2" t="str">
        <f>AllCurCo(Details!BD79:BM79)</f>
        <v/>
      </c>
      <c r="Y80" s="4">
        <f>SUM(SumTCL(D80:W80,$D$7:$W$7),Details!BO79)</f>
        <v>0</v>
      </c>
      <c r="Z80" s="4">
        <f>SUM(CurrGP(D80:W80,$D$7:$W$7),Details!BP79)</f>
        <v>0</v>
      </c>
      <c r="AA80" s="5">
        <f t="shared" si="5"/>
        <v>0</v>
      </c>
      <c r="AB80" s="4" t="str">
        <f>SRTSECOND(D80:W80,Details!BD79:BM79)</f>
        <v/>
      </c>
      <c r="AC80" s="4" t="e">
        <f>S300L!AF80</f>
        <v>#REF!</v>
      </c>
      <c r="AD80" s="4" t="e">
        <f>S300L!AG80</f>
        <v>#REF!</v>
      </c>
      <c r="AE80" s="5" t="e">
        <f t="shared" si="6"/>
        <v>#VALUE!</v>
      </c>
      <c r="AF80" s="4" t="e">
        <f t="shared" si="7"/>
        <v>#REF!</v>
      </c>
      <c r="AG80" s="4" t="e">
        <f t="shared" si="8"/>
        <v>#REF!</v>
      </c>
      <c r="AH80" s="5" t="e">
        <f t="shared" si="9"/>
        <v>#VALUE!</v>
      </c>
      <c r="AI80" s="6" t="e">
        <f>RemarksFirst(D80:W80,Details!BD79:BM79,S300L!AI80,AH80,$D$5:$W$5)</f>
        <v>#VALUE!</v>
      </c>
    </row>
    <row r="81" spans="1:35" ht="24" x14ac:dyDescent="0.35">
      <c r="A81" s="1">
        <v>74</v>
      </c>
      <c r="B81" s="3" t="str">
        <f>PROPER(Details!B81)</f>
        <v>Dike, Stephen Ifeanyi</v>
      </c>
      <c r="C81" s="3" t="str">
        <f>T(Details!C81)</f>
        <v>CMP/20/110437</v>
      </c>
      <c r="D81" s="18"/>
      <c r="E81" s="18"/>
      <c r="F81" s="18"/>
      <c r="G81" s="18"/>
      <c r="H81" s="18"/>
      <c r="I81" s="18"/>
      <c r="J81" s="18"/>
      <c r="K81" s="18"/>
      <c r="L81" s="18"/>
      <c r="M81" s="18"/>
      <c r="N81" s="18"/>
      <c r="O81" s="18"/>
      <c r="P81" s="18"/>
      <c r="Q81" s="18"/>
      <c r="R81" s="18"/>
      <c r="S81" s="18"/>
      <c r="T81" s="18"/>
      <c r="U81" s="18"/>
      <c r="V81" s="18"/>
      <c r="W81" s="18"/>
      <c r="X81" s="2" t="str">
        <f>AllCurCo(Details!BD80:BM80)</f>
        <v/>
      </c>
      <c r="Y81" s="4">
        <f>SUM(SumTCL(D81:W81,$D$7:$W$7),Details!BO80)</f>
        <v>0</v>
      </c>
      <c r="Z81" s="4">
        <f>SUM(CurrGP(D81:W81,$D$7:$W$7),Details!BP80)</f>
        <v>0</v>
      </c>
      <c r="AA81" s="5">
        <f t="shared" si="5"/>
        <v>0</v>
      </c>
      <c r="AB81" s="4" t="str">
        <f>SRTSECOND(D81:W81,Details!BD80:BM80)</f>
        <v/>
      </c>
      <c r="AC81" s="4" t="e">
        <f>S300L!AF81</f>
        <v>#REF!</v>
      </c>
      <c r="AD81" s="4" t="e">
        <f>S300L!AG81</f>
        <v>#REF!</v>
      </c>
      <c r="AE81" s="5" t="e">
        <f t="shared" si="6"/>
        <v>#VALUE!</v>
      </c>
      <c r="AF81" s="4" t="e">
        <f t="shared" si="7"/>
        <v>#REF!</v>
      </c>
      <c r="AG81" s="4" t="e">
        <f t="shared" si="8"/>
        <v>#REF!</v>
      </c>
      <c r="AH81" s="5" t="e">
        <f t="shared" si="9"/>
        <v>#VALUE!</v>
      </c>
      <c r="AI81" s="6" t="e">
        <f>RemarksFirst(D81:W81,Details!BD80:BM80,S300L!AI81,AH81,$D$5:$W$5)</f>
        <v>#VALUE!</v>
      </c>
    </row>
    <row r="82" spans="1:35" ht="24" x14ac:dyDescent="0.35">
      <c r="A82" s="1">
        <v>75</v>
      </c>
      <c r="B82" s="3" t="str">
        <f>PROPER(Details!B82)</f>
        <v>Igwe, Chinonso Precious</v>
      </c>
      <c r="C82" s="3" t="str">
        <f>T(Details!C82)</f>
        <v>CMP/20/110442</v>
      </c>
      <c r="D82" s="18"/>
      <c r="E82" s="18"/>
      <c r="F82" s="18"/>
      <c r="G82" s="18"/>
      <c r="H82" s="18"/>
      <c r="I82" s="18"/>
      <c r="J82" s="18"/>
      <c r="K82" s="18"/>
      <c r="L82" s="18"/>
      <c r="M82" s="18"/>
      <c r="N82" s="18"/>
      <c r="O82" s="18"/>
      <c r="P82" s="18"/>
      <c r="Q82" s="18"/>
      <c r="R82" s="18"/>
      <c r="S82" s="18"/>
      <c r="T82" s="18"/>
      <c r="U82" s="18"/>
      <c r="V82" s="18"/>
      <c r="W82" s="18"/>
      <c r="X82" s="2" t="str">
        <f>AllCurCo(Details!BD81:BM81)</f>
        <v/>
      </c>
      <c r="Y82" s="4">
        <f>SUM(SumTCL(D82:W82,$D$7:$W$7),Details!BO81)</f>
        <v>0</v>
      </c>
      <c r="Z82" s="4">
        <f>SUM(CurrGP(D82:W82,$D$7:$W$7),Details!BP81)</f>
        <v>0</v>
      </c>
      <c r="AA82" s="5">
        <f t="shared" si="5"/>
        <v>0</v>
      </c>
      <c r="AB82" s="4" t="str">
        <f>SRTSECOND(D82:W82,Details!BD81:BM81)</f>
        <v/>
      </c>
      <c r="AC82" s="4" t="e">
        <f>S300L!AF82</f>
        <v>#REF!</v>
      </c>
      <c r="AD82" s="4" t="e">
        <f>S300L!AG82</f>
        <v>#REF!</v>
      </c>
      <c r="AE82" s="5" t="e">
        <f t="shared" si="6"/>
        <v>#VALUE!</v>
      </c>
      <c r="AF82" s="4" t="e">
        <f t="shared" si="7"/>
        <v>#REF!</v>
      </c>
      <c r="AG82" s="4" t="e">
        <f t="shared" si="8"/>
        <v>#REF!</v>
      </c>
      <c r="AH82" s="5" t="e">
        <f t="shared" si="9"/>
        <v>#VALUE!</v>
      </c>
      <c r="AI82" s="6" t="e">
        <f>RemarksFirst(D82:W82,Details!BD81:BM81,S300L!AI82,AH82,$D$5:$W$5)</f>
        <v>#VALUE!</v>
      </c>
    </row>
    <row r="83" spans="1:35" ht="24" x14ac:dyDescent="0.35">
      <c r="A83" s="1">
        <v>76</v>
      </c>
      <c r="B83" s="3" t="str">
        <f>PROPER(Details!B83)</f>
        <v>Reuben, Jonathan Nkwachukwu</v>
      </c>
      <c r="C83" s="3" t="str">
        <f>T(Details!C83)</f>
        <v>CMP/20/110447</v>
      </c>
      <c r="D83" s="18"/>
      <c r="E83" s="18"/>
      <c r="F83" s="18"/>
      <c r="G83" s="18"/>
      <c r="H83" s="18"/>
      <c r="I83" s="18"/>
      <c r="J83" s="18"/>
      <c r="K83" s="18"/>
      <c r="L83" s="18"/>
      <c r="M83" s="18"/>
      <c r="N83" s="18"/>
      <c r="O83" s="18"/>
      <c r="P83" s="18"/>
      <c r="Q83" s="18"/>
      <c r="R83" s="18"/>
      <c r="S83" s="18"/>
      <c r="T83" s="18"/>
      <c r="U83" s="18"/>
      <c r="V83" s="18"/>
      <c r="W83" s="18"/>
      <c r="X83" s="2" t="str">
        <f>AllCurCo(Details!BD82:BM82)</f>
        <v/>
      </c>
      <c r="Y83" s="4">
        <f>SUM(SumTCL(D83:W83,$D$7:$W$7),Details!BO82)</f>
        <v>0</v>
      </c>
      <c r="Z83" s="4">
        <f>SUM(CurrGP(D83:W83,$D$7:$W$7),Details!BP82)</f>
        <v>0</v>
      </c>
      <c r="AA83" s="5">
        <f t="shared" si="5"/>
        <v>0</v>
      </c>
      <c r="AB83" s="4" t="str">
        <f>SRTSECOND(D83:W83,Details!BD82:BM82)</f>
        <v/>
      </c>
      <c r="AC83" s="4" t="e">
        <f>S300L!AF83</f>
        <v>#REF!</v>
      </c>
      <c r="AD83" s="4" t="e">
        <f>S300L!AG83</f>
        <v>#REF!</v>
      </c>
      <c r="AE83" s="5" t="e">
        <f t="shared" si="6"/>
        <v>#VALUE!</v>
      </c>
      <c r="AF83" s="4" t="e">
        <f t="shared" si="7"/>
        <v>#REF!</v>
      </c>
      <c r="AG83" s="4" t="e">
        <f t="shared" si="8"/>
        <v>#REF!</v>
      </c>
      <c r="AH83" s="5" t="e">
        <f t="shared" si="9"/>
        <v>#VALUE!</v>
      </c>
      <c r="AI83" s="6" t="e">
        <f>RemarksFirst(D83:W83,Details!BD82:BM82,S300L!AI83,AH83,$D$5:$W$5)</f>
        <v>#VALUE!</v>
      </c>
    </row>
    <row r="84" spans="1:35" ht="24" x14ac:dyDescent="0.35">
      <c r="A84" s="1">
        <v>77</v>
      </c>
      <c r="B84" s="3" t="str">
        <f>PROPER(Details!B84)</f>
        <v>Onyemaechi, Chizitere Paul</v>
      </c>
      <c r="C84" s="3" t="str">
        <f>T(Details!C84)</f>
        <v>CMP/20/110490</v>
      </c>
      <c r="D84" s="18"/>
      <c r="E84" s="18"/>
      <c r="F84" s="18"/>
      <c r="G84" s="18"/>
      <c r="H84" s="18"/>
      <c r="I84" s="18"/>
      <c r="J84" s="18"/>
      <c r="K84" s="18"/>
      <c r="L84" s="18"/>
      <c r="M84" s="18"/>
      <c r="N84" s="18"/>
      <c r="O84" s="18"/>
      <c r="P84" s="18"/>
      <c r="Q84" s="18"/>
      <c r="R84" s="18"/>
      <c r="S84" s="18"/>
      <c r="T84" s="18"/>
      <c r="U84" s="18"/>
      <c r="V84" s="18"/>
      <c r="W84" s="18"/>
      <c r="X84" s="2" t="str">
        <f>AllCurCo(Details!BD83:BM83)</f>
        <v/>
      </c>
      <c r="Y84" s="4">
        <f>SUM(SumTCL(D84:W84,$D$7:$W$7),Details!BO83)</f>
        <v>0</v>
      </c>
      <c r="Z84" s="4">
        <f>SUM(CurrGP(D84:W84,$D$7:$W$7),Details!BP83)</f>
        <v>0</v>
      </c>
      <c r="AA84" s="5">
        <f t="shared" si="5"/>
        <v>0</v>
      </c>
      <c r="AB84" s="4" t="str">
        <f>SRTSECOND(D84:W84,Details!BD83:BM83)</f>
        <v/>
      </c>
      <c r="AC84" s="4" t="e">
        <f>S300L!AF84</f>
        <v>#REF!</v>
      </c>
      <c r="AD84" s="4" t="e">
        <f>S300L!AG84</f>
        <v>#REF!</v>
      </c>
      <c r="AE84" s="5" t="e">
        <f t="shared" si="6"/>
        <v>#VALUE!</v>
      </c>
      <c r="AF84" s="4" t="e">
        <f t="shared" si="7"/>
        <v>#REF!</v>
      </c>
      <c r="AG84" s="4" t="e">
        <f t="shared" si="8"/>
        <v>#REF!</v>
      </c>
      <c r="AH84" s="5" t="e">
        <f t="shared" si="9"/>
        <v>#VALUE!</v>
      </c>
      <c r="AI84" s="6" t="e">
        <f>RemarksFirst(D84:W84,Details!BD83:BM83,S300L!AI84,AH84,$D$5:$W$5)</f>
        <v>#VALUE!</v>
      </c>
    </row>
    <row r="85" spans="1:35" ht="24" x14ac:dyDescent="0.35">
      <c r="A85" s="1">
        <v>78</v>
      </c>
      <c r="B85" s="3" t="str">
        <f>PROPER(Details!B85)</f>
        <v>Ihechi, Abigail Chinecherem</v>
      </c>
      <c r="C85" s="3" t="str">
        <f>T(Details!C85)</f>
        <v>CMP/20/110492</v>
      </c>
      <c r="D85" s="18"/>
      <c r="E85" s="18"/>
      <c r="F85" s="18"/>
      <c r="G85" s="18"/>
      <c r="H85" s="18"/>
      <c r="I85" s="18"/>
      <c r="J85" s="18"/>
      <c r="K85" s="18"/>
      <c r="L85" s="18"/>
      <c r="M85" s="18"/>
      <c r="N85" s="18"/>
      <c r="O85" s="18"/>
      <c r="P85" s="18"/>
      <c r="Q85" s="18"/>
      <c r="R85" s="18"/>
      <c r="S85" s="18"/>
      <c r="T85" s="18"/>
      <c r="U85" s="18"/>
      <c r="V85" s="18"/>
      <c r="W85" s="18"/>
      <c r="X85" s="2" t="str">
        <f>AllCurCo(Details!BD84:BM84)</f>
        <v/>
      </c>
      <c r="Y85" s="4">
        <f>SUM(SumTCL(D85:W85,$D$7:$W$7),Details!BO84)</f>
        <v>0</v>
      </c>
      <c r="Z85" s="4">
        <f>SUM(CurrGP(D85:W85,$D$7:$W$7),Details!BP84)</f>
        <v>0</v>
      </c>
      <c r="AA85" s="5">
        <f t="shared" si="5"/>
        <v>0</v>
      </c>
      <c r="AB85" s="4" t="str">
        <f>SRTSECOND(D85:W85,Details!BD84:BM84)</f>
        <v/>
      </c>
      <c r="AC85" s="4" t="e">
        <f>S300L!AF85</f>
        <v>#REF!</v>
      </c>
      <c r="AD85" s="4" t="e">
        <f>S300L!AG85</f>
        <v>#REF!</v>
      </c>
      <c r="AE85" s="5" t="e">
        <f t="shared" si="6"/>
        <v>#VALUE!</v>
      </c>
      <c r="AF85" s="4" t="e">
        <f t="shared" si="7"/>
        <v>#REF!</v>
      </c>
      <c r="AG85" s="4" t="e">
        <f t="shared" si="8"/>
        <v>#REF!</v>
      </c>
      <c r="AH85" s="5" t="e">
        <f t="shared" si="9"/>
        <v>#VALUE!</v>
      </c>
      <c r="AI85" s="6" t="e">
        <f>RemarksFirst(D85:W85,Details!BD84:BM84,S300L!AI85,AH85,$D$5:$W$5)</f>
        <v>#VALUE!</v>
      </c>
    </row>
    <row r="86" spans="1:35" ht="24" x14ac:dyDescent="0.35">
      <c r="A86" s="1">
        <v>79</v>
      </c>
      <c r="B86" s="3" t="str">
        <f>PROPER(Details!B86)</f>
        <v>Ilodiuba, Chukwudi Valentine</v>
      </c>
      <c r="C86" s="3" t="str">
        <f>T(Details!C86)</f>
        <v>CMP/20/110509</v>
      </c>
      <c r="D86" s="18"/>
      <c r="E86" s="18"/>
      <c r="F86" s="18"/>
      <c r="G86" s="18"/>
      <c r="H86" s="18"/>
      <c r="I86" s="18"/>
      <c r="J86" s="18"/>
      <c r="K86" s="18"/>
      <c r="L86" s="18"/>
      <c r="M86" s="18"/>
      <c r="N86" s="18"/>
      <c r="O86" s="18"/>
      <c r="P86" s="18"/>
      <c r="Q86" s="18"/>
      <c r="R86" s="18"/>
      <c r="S86" s="18"/>
      <c r="T86" s="18"/>
      <c r="U86" s="18"/>
      <c r="V86" s="18"/>
      <c r="W86" s="18"/>
      <c r="X86" s="2" t="str">
        <f>AllCurCo(Details!BD85:BM85)</f>
        <v/>
      </c>
      <c r="Y86" s="4">
        <f>SUM(SumTCL(D86:W86,$D$7:$W$7),Details!BO85)</f>
        <v>0</v>
      </c>
      <c r="Z86" s="4">
        <f>SUM(CurrGP(D86:W86,$D$7:$W$7),Details!BP85)</f>
        <v>0</v>
      </c>
      <c r="AA86" s="5">
        <f t="shared" si="5"/>
        <v>0</v>
      </c>
      <c r="AB86" s="4" t="str">
        <f>SRTSECOND(D86:W86,Details!BD85:BM85)</f>
        <v/>
      </c>
      <c r="AC86" s="4" t="e">
        <f>S300L!AF86</f>
        <v>#REF!</v>
      </c>
      <c r="AD86" s="4" t="e">
        <f>S300L!AG86</f>
        <v>#REF!</v>
      </c>
      <c r="AE86" s="5" t="e">
        <f t="shared" si="6"/>
        <v>#VALUE!</v>
      </c>
      <c r="AF86" s="4" t="e">
        <f t="shared" si="7"/>
        <v>#REF!</v>
      </c>
      <c r="AG86" s="4" t="e">
        <f t="shared" si="8"/>
        <v>#REF!</v>
      </c>
      <c r="AH86" s="5" t="e">
        <f t="shared" si="9"/>
        <v>#VALUE!</v>
      </c>
      <c r="AI86" s="6" t="e">
        <f>RemarksFirst(D86:W86,Details!BD85:BM85,S300L!AI86,AH86,$D$5:$W$5)</f>
        <v>#VALUE!</v>
      </c>
    </row>
    <row r="87" spans="1:35" ht="36" x14ac:dyDescent="0.35">
      <c r="A87" s="1">
        <v>80</v>
      </c>
      <c r="B87" s="3" t="str">
        <f>PROPER(Details!B87)</f>
        <v xml:space="preserve">Umebuali,  Emmanuel  Uchenna </v>
      </c>
      <c r="C87" s="3" t="str">
        <f>T(Details!C87)</f>
        <v>CMP/20/110583</v>
      </c>
      <c r="D87" s="18"/>
      <c r="E87" s="18"/>
      <c r="F87" s="18"/>
      <c r="G87" s="18"/>
      <c r="H87" s="18"/>
      <c r="I87" s="18"/>
      <c r="J87" s="18"/>
      <c r="K87" s="18"/>
      <c r="L87" s="18"/>
      <c r="M87" s="18"/>
      <c r="N87" s="18"/>
      <c r="O87" s="18"/>
      <c r="P87" s="18"/>
      <c r="Q87" s="18"/>
      <c r="R87" s="18"/>
      <c r="S87" s="18"/>
      <c r="T87" s="18"/>
      <c r="U87" s="18"/>
      <c r="V87" s="18"/>
      <c r="W87" s="18"/>
      <c r="X87" s="2" t="str">
        <f>AllCurCo(Details!BD86:BM86)</f>
        <v/>
      </c>
      <c r="Y87" s="4">
        <f>SUM(SumTCL(D87:W87,$D$7:$W$7),Details!BO86)</f>
        <v>0</v>
      </c>
      <c r="Z87" s="4">
        <f>SUM(CurrGP(D87:W87,$D$7:$W$7),Details!BP86)</f>
        <v>0</v>
      </c>
      <c r="AA87" s="5">
        <f t="shared" si="5"/>
        <v>0</v>
      </c>
      <c r="AB87" s="4" t="str">
        <f>SRTSECOND(D87:W87,Details!BD86:BM86)</f>
        <v/>
      </c>
      <c r="AC87" s="4" t="e">
        <f>S300L!AF87</f>
        <v>#REF!</v>
      </c>
      <c r="AD87" s="4" t="e">
        <f>S300L!AG87</f>
        <v>#REF!</v>
      </c>
      <c r="AE87" s="5" t="e">
        <f t="shared" si="6"/>
        <v>#VALUE!</v>
      </c>
      <c r="AF87" s="4" t="e">
        <f t="shared" si="7"/>
        <v>#REF!</v>
      </c>
      <c r="AG87" s="4" t="e">
        <f t="shared" si="8"/>
        <v>#REF!</v>
      </c>
      <c r="AH87" s="5" t="e">
        <f t="shared" si="9"/>
        <v>#VALUE!</v>
      </c>
      <c r="AI87" s="6" t="e">
        <f>RemarksFirst(D87:W87,Details!BD86:BM86,S300L!AI87,AH87,$D$5:$W$5)</f>
        <v>#VALUE!</v>
      </c>
    </row>
    <row r="88" spans="1:35" ht="24" x14ac:dyDescent="0.35">
      <c r="A88" s="1">
        <v>81</v>
      </c>
      <c r="B88" s="3" t="str">
        <f>PROPER(Details!B88)</f>
        <v>Agu, Iheanacho Wisdom</v>
      </c>
      <c r="C88" s="3" t="str">
        <f>T(Details!C88)</f>
        <v>CMP/20/110592</v>
      </c>
      <c r="D88" s="18"/>
      <c r="E88" s="18"/>
      <c r="F88" s="18"/>
      <c r="G88" s="18"/>
      <c r="H88" s="18"/>
      <c r="I88" s="18"/>
      <c r="J88" s="18"/>
      <c r="K88" s="18"/>
      <c r="L88" s="18"/>
      <c r="M88" s="18"/>
      <c r="N88" s="18"/>
      <c r="O88" s="18"/>
      <c r="P88" s="18"/>
      <c r="Q88" s="18"/>
      <c r="R88" s="18"/>
      <c r="S88" s="18"/>
      <c r="T88" s="18"/>
      <c r="U88" s="18"/>
      <c r="V88" s="18"/>
      <c r="W88" s="18"/>
      <c r="X88" s="2" t="str">
        <f>AllCurCo(Details!BD87:BM87)</f>
        <v/>
      </c>
      <c r="Y88" s="4">
        <f>SUM(SumTCL(D88:W88,$D$7:$W$7),Details!BO87)</f>
        <v>0</v>
      </c>
      <c r="Z88" s="4">
        <f>SUM(CurrGP(D88:W88,$D$7:$W$7),Details!BP87)</f>
        <v>0</v>
      </c>
      <c r="AA88" s="5">
        <f t="shared" si="5"/>
        <v>0</v>
      </c>
      <c r="AB88" s="4" t="str">
        <f>SRTSECOND(D88:W88,Details!BD87:BM87)</f>
        <v/>
      </c>
      <c r="AC88" s="4" t="e">
        <f>S300L!AF88</f>
        <v>#REF!</v>
      </c>
      <c r="AD88" s="4" t="e">
        <f>S300L!AG88</f>
        <v>#REF!</v>
      </c>
      <c r="AE88" s="5" t="e">
        <f t="shared" si="6"/>
        <v>#VALUE!</v>
      </c>
      <c r="AF88" s="4" t="e">
        <f t="shared" si="7"/>
        <v>#REF!</v>
      </c>
      <c r="AG88" s="4" t="e">
        <f t="shared" si="8"/>
        <v>#REF!</v>
      </c>
      <c r="AH88" s="5" t="e">
        <f t="shared" si="9"/>
        <v>#VALUE!</v>
      </c>
      <c r="AI88" s="6" t="e">
        <f>RemarksFirst(D88:W88,Details!BD87:BM87,S300L!AI88,AH88,$D$5:$W$5)</f>
        <v>#VALUE!</v>
      </c>
    </row>
    <row r="89" spans="1:35" ht="24" x14ac:dyDescent="0.35">
      <c r="A89" s="1">
        <v>82</v>
      </c>
      <c r="B89" s="3" t="str">
        <f>PROPER(Details!B89)</f>
        <v>Oti, Victor Chukwuemeka</v>
      </c>
      <c r="C89" s="3" t="str">
        <f>T(Details!C89)</f>
        <v>CMP/20/110593</v>
      </c>
      <c r="D89" s="18"/>
      <c r="E89" s="18"/>
      <c r="F89" s="18"/>
      <c r="G89" s="18"/>
      <c r="H89" s="18"/>
      <c r="I89" s="18"/>
      <c r="J89" s="18"/>
      <c r="K89" s="18"/>
      <c r="L89" s="18"/>
      <c r="M89" s="18"/>
      <c r="N89" s="18"/>
      <c r="O89" s="18"/>
      <c r="P89" s="18"/>
      <c r="Q89" s="18"/>
      <c r="R89" s="18"/>
      <c r="S89" s="18"/>
      <c r="T89" s="18"/>
      <c r="U89" s="18"/>
      <c r="V89" s="18"/>
      <c r="W89" s="18"/>
      <c r="X89" s="2" t="str">
        <f>AllCurCo(Details!BD88:BM88)</f>
        <v/>
      </c>
      <c r="Y89" s="4">
        <f>SUM(SumTCL(D89:W89,$D$7:$W$7),Details!BO88)</f>
        <v>0</v>
      </c>
      <c r="Z89" s="4">
        <f>SUM(CurrGP(D89:W89,$D$7:$W$7),Details!BP88)</f>
        <v>0</v>
      </c>
      <c r="AA89" s="5">
        <f t="shared" si="5"/>
        <v>0</v>
      </c>
      <c r="AB89" s="4" t="str">
        <f>SRTSECOND(D89:W89,Details!BD88:BM88)</f>
        <v/>
      </c>
      <c r="AC89" s="4" t="e">
        <f>S300L!AF89</f>
        <v>#REF!</v>
      </c>
      <c r="AD89" s="4" t="e">
        <f>S300L!AG89</f>
        <v>#REF!</v>
      </c>
      <c r="AE89" s="5" t="e">
        <f t="shared" si="6"/>
        <v>#VALUE!</v>
      </c>
      <c r="AF89" s="4" t="e">
        <f t="shared" si="7"/>
        <v>#REF!</v>
      </c>
      <c r="AG89" s="4" t="e">
        <f t="shared" si="8"/>
        <v>#REF!</v>
      </c>
      <c r="AH89" s="5" t="e">
        <f t="shared" si="9"/>
        <v>#VALUE!</v>
      </c>
      <c r="AI89" s="6" t="e">
        <f>RemarksFirst(D89:W89,Details!BD88:BM88,S300L!AI89,AH89,$D$5:$W$5)</f>
        <v>#VALUE!</v>
      </c>
    </row>
    <row r="90" spans="1:35" ht="24" x14ac:dyDescent="0.35">
      <c r="A90" s="1">
        <v>83</v>
      </c>
      <c r="B90" s="3" t="str">
        <f>PROPER(Details!B90)</f>
        <v>Okoronkwo, Success Ijeoma</v>
      </c>
      <c r="C90" s="3" t="str">
        <f>T(Details!C90)</f>
        <v>CMP/20/110596</v>
      </c>
      <c r="D90" s="18"/>
      <c r="E90" s="18"/>
      <c r="F90" s="18"/>
      <c r="G90" s="18"/>
      <c r="H90" s="18"/>
      <c r="I90" s="18"/>
      <c r="J90" s="18"/>
      <c r="K90" s="18"/>
      <c r="L90" s="18"/>
      <c r="M90" s="18"/>
      <c r="N90" s="18"/>
      <c r="O90" s="18"/>
      <c r="P90" s="18"/>
      <c r="Q90" s="18"/>
      <c r="R90" s="18"/>
      <c r="S90" s="18"/>
      <c r="T90" s="18"/>
      <c r="U90" s="18"/>
      <c r="V90" s="18"/>
      <c r="W90" s="18"/>
      <c r="X90" s="2" t="str">
        <f>AllCurCo(Details!BD89:BM89)</f>
        <v/>
      </c>
      <c r="Y90" s="4">
        <f>SUM(SumTCL(D90:W90,$D$7:$W$7),Details!BO89)</f>
        <v>0</v>
      </c>
      <c r="Z90" s="4">
        <f>SUM(CurrGP(D90:W90,$D$7:$W$7),Details!BP89)</f>
        <v>0</v>
      </c>
      <c r="AA90" s="5">
        <f t="shared" si="5"/>
        <v>0</v>
      </c>
      <c r="AB90" s="4" t="str">
        <f>SRTSECOND(D90:W90,Details!BD89:BM89)</f>
        <v/>
      </c>
      <c r="AC90" s="4" t="e">
        <f>S300L!AF90</f>
        <v>#REF!</v>
      </c>
      <c r="AD90" s="4" t="e">
        <f>S300L!AG90</f>
        <v>#REF!</v>
      </c>
      <c r="AE90" s="5" t="e">
        <f t="shared" si="6"/>
        <v>#VALUE!</v>
      </c>
      <c r="AF90" s="4" t="e">
        <f t="shared" si="7"/>
        <v>#REF!</v>
      </c>
      <c r="AG90" s="4" t="e">
        <f t="shared" si="8"/>
        <v>#REF!</v>
      </c>
      <c r="AH90" s="5" t="e">
        <f t="shared" si="9"/>
        <v>#VALUE!</v>
      </c>
      <c r="AI90" s="6" t="e">
        <f>RemarksFirst(D90:W90,Details!BD89:BM89,S300L!AI90,AH90,$D$5:$W$5)</f>
        <v>#VALUE!</v>
      </c>
    </row>
    <row r="91" spans="1:35" ht="24" x14ac:dyDescent="0.35">
      <c r="A91" s="1">
        <v>84</v>
      </c>
      <c r="B91" s="3" t="str">
        <f>PROPER(Details!B91)</f>
        <v>Ogbonnaya, Great Chukwudike</v>
      </c>
      <c r="C91" s="3" t="str">
        <f>T(Details!C91)</f>
        <v>CMP/20/110598</v>
      </c>
      <c r="D91" s="18"/>
      <c r="E91" s="18"/>
      <c r="F91" s="18"/>
      <c r="G91" s="18"/>
      <c r="H91" s="18"/>
      <c r="I91" s="18"/>
      <c r="J91" s="18"/>
      <c r="K91" s="18"/>
      <c r="L91" s="18"/>
      <c r="M91" s="18"/>
      <c r="N91" s="18"/>
      <c r="O91" s="18"/>
      <c r="P91" s="18"/>
      <c r="Q91" s="18"/>
      <c r="R91" s="18"/>
      <c r="S91" s="18"/>
      <c r="T91" s="18"/>
      <c r="U91" s="18"/>
      <c r="V91" s="18"/>
      <c r="W91" s="18"/>
      <c r="X91" s="2" t="str">
        <f>AllCurCo(Details!BD90:BM90)</f>
        <v/>
      </c>
      <c r="Y91" s="4">
        <f>SUM(SumTCL(D91:W91,$D$7:$W$7),Details!BO90)</f>
        <v>0</v>
      </c>
      <c r="Z91" s="4">
        <f>SUM(CurrGP(D91:W91,$D$7:$W$7),Details!BP90)</f>
        <v>0</v>
      </c>
      <c r="AA91" s="5">
        <f t="shared" si="5"/>
        <v>0</v>
      </c>
      <c r="AB91" s="4" t="str">
        <f>SRTSECOND(D91:W91,Details!BD90:BM90)</f>
        <v/>
      </c>
      <c r="AC91" s="4" t="e">
        <f>S300L!AF91</f>
        <v>#REF!</v>
      </c>
      <c r="AD91" s="4" t="e">
        <f>S300L!AG91</f>
        <v>#REF!</v>
      </c>
      <c r="AE91" s="5" t="e">
        <f t="shared" si="6"/>
        <v>#VALUE!</v>
      </c>
      <c r="AF91" s="4" t="e">
        <f t="shared" si="7"/>
        <v>#REF!</v>
      </c>
      <c r="AG91" s="4" t="e">
        <f t="shared" si="8"/>
        <v>#REF!</v>
      </c>
      <c r="AH91" s="5" t="e">
        <f t="shared" si="9"/>
        <v>#VALUE!</v>
      </c>
      <c r="AI91" s="6" t="e">
        <f>RemarksFirst(D91:W91,Details!BD90:BM90,S300L!AI91,AH91,$D$5:$W$5)</f>
        <v>#VALUE!</v>
      </c>
    </row>
    <row r="92" spans="1:35" ht="24" x14ac:dyDescent="0.35">
      <c r="A92" s="1">
        <v>85</v>
      </c>
      <c r="B92" s="3" t="str">
        <f>PROPER(Details!B92)</f>
        <v>Ikechukwu, Daniel Ikenna</v>
      </c>
      <c r="C92" s="3" t="str">
        <f>T(Details!C92)</f>
        <v>CMP/20/110601</v>
      </c>
      <c r="D92" s="18"/>
      <c r="E92" s="18"/>
      <c r="F92" s="18"/>
      <c r="G92" s="18"/>
      <c r="H92" s="18"/>
      <c r="I92" s="18"/>
      <c r="J92" s="18"/>
      <c r="K92" s="18"/>
      <c r="L92" s="18"/>
      <c r="M92" s="18"/>
      <c r="N92" s="18"/>
      <c r="O92" s="18"/>
      <c r="P92" s="18"/>
      <c r="Q92" s="18"/>
      <c r="R92" s="18"/>
      <c r="S92" s="18"/>
      <c r="T92" s="18"/>
      <c r="U92" s="18"/>
      <c r="V92" s="18"/>
      <c r="W92" s="18"/>
      <c r="X92" s="2" t="str">
        <f>AllCurCo(Details!BD91:BM91)</f>
        <v/>
      </c>
      <c r="Y92" s="4">
        <f>SUM(SumTCL(D92:W92,$D$7:$W$7),Details!BO91)</f>
        <v>0</v>
      </c>
      <c r="Z92" s="4">
        <f>SUM(CurrGP(D92:W92,$D$7:$W$7),Details!BP91)</f>
        <v>0</v>
      </c>
      <c r="AA92" s="5">
        <f t="shared" si="5"/>
        <v>0</v>
      </c>
      <c r="AB92" s="4" t="str">
        <f>SRTSECOND(D92:W92,Details!BD91:BM91)</f>
        <v/>
      </c>
      <c r="AC92" s="4" t="e">
        <f>S300L!AF92</f>
        <v>#REF!</v>
      </c>
      <c r="AD92" s="4" t="e">
        <f>S300L!AG92</f>
        <v>#REF!</v>
      </c>
      <c r="AE92" s="5" t="e">
        <f t="shared" si="6"/>
        <v>#VALUE!</v>
      </c>
      <c r="AF92" s="4" t="e">
        <f t="shared" si="7"/>
        <v>#REF!</v>
      </c>
      <c r="AG92" s="4" t="e">
        <f t="shared" si="8"/>
        <v>#REF!</v>
      </c>
      <c r="AH92" s="5" t="e">
        <f t="shared" si="9"/>
        <v>#VALUE!</v>
      </c>
      <c r="AI92" s="6" t="e">
        <f>RemarksFirst(D92:W92,Details!BD91:BM91,S300L!AI92,AH92,$D$5:$W$5)</f>
        <v>#VALUE!</v>
      </c>
    </row>
    <row r="93" spans="1:35" ht="24" x14ac:dyDescent="0.35">
      <c r="A93" s="1">
        <v>86</v>
      </c>
      <c r="B93" s="3" t="str">
        <f>PROPER(Details!B93)</f>
        <v>Oti, Clinton Chukwuemeka</v>
      </c>
      <c r="C93" s="3" t="str">
        <f>T(Details!C93)</f>
        <v>CMP/20/110608</v>
      </c>
      <c r="D93" s="18"/>
      <c r="E93" s="18"/>
      <c r="F93" s="18"/>
      <c r="G93" s="18"/>
      <c r="H93" s="18"/>
      <c r="I93" s="18"/>
      <c r="J93" s="18"/>
      <c r="K93" s="18"/>
      <c r="L93" s="18"/>
      <c r="M93" s="18"/>
      <c r="N93" s="18"/>
      <c r="O93" s="18"/>
      <c r="P93" s="18"/>
      <c r="Q93" s="18"/>
      <c r="R93" s="18"/>
      <c r="S93" s="18"/>
      <c r="T93" s="18"/>
      <c r="U93" s="18"/>
      <c r="V93" s="18"/>
      <c r="W93" s="18"/>
      <c r="X93" s="2" t="str">
        <f>AllCurCo(Details!BD92:BM92)</f>
        <v/>
      </c>
      <c r="Y93" s="4">
        <f>SUM(SumTCL(D93:W93,$D$7:$W$7),Details!BO92)</f>
        <v>0</v>
      </c>
      <c r="Z93" s="4">
        <f>SUM(CurrGP(D93:W93,$D$7:$W$7),Details!BP92)</f>
        <v>0</v>
      </c>
      <c r="AA93" s="5">
        <f t="shared" si="5"/>
        <v>0</v>
      </c>
      <c r="AB93" s="4" t="str">
        <f>SRTSECOND(D93:W93,Details!BD92:BM92)</f>
        <v/>
      </c>
      <c r="AC93" s="4" t="e">
        <f>S300L!AF93</f>
        <v>#REF!</v>
      </c>
      <c r="AD93" s="4" t="e">
        <f>S300L!AG93</f>
        <v>#REF!</v>
      </c>
      <c r="AE93" s="5" t="e">
        <f t="shared" si="6"/>
        <v>#VALUE!</v>
      </c>
      <c r="AF93" s="4" t="e">
        <f t="shared" si="7"/>
        <v>#REF!</v>
      </c>
      <c r="AG93" s="4" t="e">
        <f t="shared" si="8"/>
        <v>#REF!</v>
      </c>
      <c r="AH93" s="5" t="e">
        <f t="shared" si="9"/>
        <v>#VALUE!</v>
      </c>
      <c r="AI93" s="6" t="e">
        <f>RemarksFirst(D93:W93,Details!BD92:BM92,S300L!AI93,AH93,$D$5:$W$5)</f>
        <v>#VALUE!</v>
      </c>
    </row>
    <row r="94" spans="1:35" ht="24" x14ac:dyDescent="0.35">
      <c r="A94" s="1">
        <v>87</v>
      </c>
      <c r="B94" s="3" t="str">
        <f>PROPER(Details!B94)</f>
        <v>Ibennachi, Esther Uzoamaka</v>
      </c>
      <c r="C94" s="3" t="str">
        <f>T(Details!C94)</f>
        <v>CMP/20/110622</v>
      </c>
      <c r="D94" s="18"/>
      <c r="E94" s="18"/>
      <c r="F94" s="18"/>
      <c r="G94" s="18"/>
      <c r="H94" s="18"/>
      <c r="I94" s="18"/>
      <c r="J94" s="18"/>
      <c r="K94" s="18"/>
      <c r="L94" s="18"/>
      <c r="M94" s="18"/>
      <c r="N94" s="18"/>
      <c r="O94" s="18"/>
      <c r="P94" s="18"/>
      <c r="Q94" s="18"/>
      <c r="R94" s="18"/>
      <c r="S94" s="18"/>
      <c r="T94" s="18"/>
      <c r="U94" s="18"/>
      <c r="V94" s="18"/>
      <c r="W94" s="18"/>
      <c r="X94" s="2" t="str">
        <f>AllCurCo(Details!BD93:BM93)</f>
        <v/>
      </c>
      <c r="Y94" s="4">
        <f>SUM(SumTCL(D94:W94,$D$7:$W$7),Details!BO93)</f>
        <v>0</v>
      </c>
      <c r="Z94" s="4">
        <f>SUM(CurrGP(D94:W94,$D$7:$W$7),Details!BP93)</f>
        <v>0</v>
      </c>
      <c r="AA94" s="5">
        <f t="shared" si="5"/>
        <v>0</v>
      </c>
      <c r="AB94" s="4" t="str">
        <f>SRTSECOND(D94:W94,Details!BD93:BM93)</f>
        <v/>
      </c>
      <c r="AC94" s="4" t="e">
        <f>S300L!AF94</f>
        <v>#REF!</v>
      </c>
      <c r="AD94" s="4" t="e">
        <f>S300L!AG94</f>
        <v>#REF!</v>
      </c>
      <c r="AE94" s="5" t="e">
        <f t="shared" si="6"/>
        <v>#VALUE!</v>
      </c>
      <c r="AF94" s="4" t="e">
        <f t="shared" si="7"/>
        <v>#REF!</v>
      </c>
      <c r="AG94" s="4" t="e">
        <f t="shared" si="8"/>
        <v>#REF!</v>
      </c>
      <c r="AH94" s="5" t="e">
        <f t="shared" si="9"/>
        <v>#VALUE!</v>
      </c>
      <c r="AI94" s="6" t="e">
        <f>RemarksFirst(D94:W94,Details!BD93:BM93,S300L!AI94,AH94,$D$5:$W$5)</f>
        <v>#VALUE!</v>
      </c>
    </row>
    <row r="95" spans="1:35" ht="24" x14ac:dyDescent="0.35">
      <c r="A95" s="1">
        <v>88</v>
      </c>
      <c r="B95" s="3" t="str">
        <f>PROPER(Details!B95)</f>
        <v>Ibeh, Nnamdi Clinton</v>
      </c>
      <c r="C95" s="3" t="str">
        <f>T(Details!C95)</f>
        <v>CMP/20/110662</v>
      </c>
      <c r="D95" s="18"/>
      <c r="E95" s="18"/>
      <c r="F95" s="18"/>
      <c r="G95" s="18"/>
      <c r="H95" s="18"/>
      <c r="I95" s="18"/>
      <c r="J95" s="18"/>
      <c r="K95" s="18"/>
      <c r="L95" s="18"/>
      <c r="M95" s="18"/>
      <c r="N95" s="18"/>
      <c r="O95" s="18"/>
      <c r="P95" s="18"/>
      <c r="Q95" s="18"/>
      <c r="R95" s="18"/>
      <c r="S95" s="18"/>
      <c r="T95" s="18"/>
      <c r="U95" s="18"/>
      <c r="V95" s="18"/>
      <c r="W95" s="18"/>
      <c r="X95" s="2" t="str">
        <f>AllCurCo(Details!BD94:BM94)</f>
        <v/>
      </c>
      <c r="Y95" s="4">
        <f>SUM(SumTCL(D95:W95,$D$7:$W$7),Details!BO94)</f>
        <v>0</v>
      </c>
      <c r="Z95" s="4">
        <f>SUM(CurrGP(D95:W95,$D$7:$W$7),Details!BP94)</f>
        <v>0</v>
      </c>
      <c r="AA95" s="5">
        <f t="shared" si="5"/>
        <v>0</v>
      </c>
      <c r="AB95" s="4" t="str">
        <f>SRTSECOND(D95:W95,Details!BD94:BM94)</f>
        <v/>
      </c>
      <c r="AC95" s="4" t="e">
        <f>S300L!AF95</f>
        <v>#REF!</v>
      </c>
      <c r="AD95" s="4" t="e">
        <f>S300L!AG95</f>
        <v>#REF!</v>
      </c>
      <c r="AE95" s="5" t="e">
        <f t="shared" si="6"/>
        <v>#VALUE!</v>
      </c>
      <c r="AF95" s="4" t="e">
        <f t="shared" si="7"/>
        <v>#REF!</v>
      </c>
      <c r="AG95" s="4" t="e">
        <f t="shared" si="8"/>
        <v>#REF!</v>
      </c>
      <c r="AH95" s="5" t="e">
        <f t="shared" si="9"/>
        <v>#VALUE!</v>
      </c>
      <c r="AI95" s="6" t="e">
        <f>RemarksFirst(D95:W95,Details!BD94:BM94,S300L!AI95,AH95,$D$5:$W$5)</f>
        <v>#VALUE!</v>
      </c>
    </row>
    <row r="96" spans="1:35" ht="24" x14ac:dyDescent="0.35">
      <c r="A96" s="1">
        <v>89</v>
      </c>
      <c r="B96" s="3" t="str">
        <f>PROPER(Details!B96)</f>
        <v>Ayogu,  Godswill  Uchenna</v>
      </c>
      <c r="C96" s="3" t="str">
        <f>T(Details!C96)</f>
        <v>CMP/20/110669</v>
      </c>
      <c r="D96" s="18"/>
      <c r="E96" s="18"/>
      <c r="F96" s="18"/>
      <c r="G96" s="18"/>
      <c r="H96" s="18"/>
      <c r="I96" s="18"/>
      <c r="J96" s="18"/>
      <c r="K96" s="18"/>
      <c r="L96" s="18"/>
      <c r="M96" s="18"/>
      <c r="N96" s="18"/>
      <c r="O96" s="18"/>
      <c r="P96" s="18"/>
      <c r="Q96" s="18"/>
      <c r="R96" s="18"/>
      <c r="S96" s="18"/>
      <c r="T96" s="18"/>
      <c r="U96" s="18"/>
      <c r="V96" s="18"/>
      <c r="W96" s="18"/>
      <c r="X96" s="2" t="str">
        <f>AllCurCo(Details!BD95:BM95)</f>
        <v/>
      </c>
      <c r="Y96" s="4">
        <f>SUM(SumTCL(D96:W96,$D$7:$W$7),Details!BO95)</f>
        <v>0</v>
      </c>
      <c r="Z96" s="4">
        <f>SUM(CurrGP(D96:W96,$D$7:$W$7),Details!BP95)</f>
        <v>0</v>
      </c>
      <c r="AA96" s="5">
        <f t="shared" si="5"/>
        <v>0</v>
      </c>
      <c r="AB96" s="4" t="str">
        <f>SRTSECOND(D96:W96,Details!BD95:BM95)</f>
        <v/>
      </c>
      <c r="AC96" s="4" t="e">
        <f>S300L!AF96</f>
        <v>#REF!</v>
      </c>
      <c r="AD96" s="4" t="e">
        <f>S300L!AG96</f>
        <v>#REF!</v>
      </c>
      <c r="AE96" s="5" t="e">
        <f t="shared" si="6"/>
        <v>#VALUE!</v>
      </c>
      <c r="AF96" s="4" t="e">
        <f t="shared" si="7"/>
        <v>#REF!</v>
      </c>
      <c r="AG96" s="4" t="e">
        <f t="shared" si="8"/>
        <v>#REF!</v>
      </c>
      <c r="AH96" s="5" t="e">
        <f t="shared" si="9"/>
        <v>#VALUE!</v>
      </c>
      <c r="AI96" s="6" t="e">
        <f>RemarksFirst(D96:W96,Details!BD95:BM95,S300L!AI96,AH96,$D$5:$W$5)</f>
        <v>#VALUE!</v>
      </c>
    </row>
    <row r="97" spans="1:35" ht="24" x14ac:dyDescent="0.35">
      <c r="A97" s="1">
        <v>90</v>
      </c>
      <c r="B97" s="3" t="str">
        <f>PROPER(Details!B97)</f>
        <v>Okoro, Daniel Odinaka</v>
      </c>
      <c r="C97" s="3" t="str">
        <f>T(Details!C97)</f>
        <v>CMP/20/110687</v>
      </c>
      <c r="D97" s="18"/>
      <c r="E97" s="18"/>
      <c r="F97" s="18"/>
      <c r="G97" s="18"/>
      <c r="H97" s="18"/>
      <c r="I97" s="18"/>
      <c r="J97" s="18"/>
      <c r="K97" s="18"/>
      <c r="L97" s="18"/>
      <c r="M97" s="18"/>
      <c r="N97" s="18"/>
      <c r="O97" s="18"/>
      <c r="P97" s="18"/>
      <c r="Q97" s="18"/>
      <c r="R97" s="18"/>
      <c r="S97" s="18"/>
      <c r="T97" s="18"/>
      <c r="U97" s="18"/>
      <c r="V97" s="18"/>
      <c r="W97" s="18"/>
      <c r="X97" s="2" t="str">
        <f>AllCurCo(Details!BD96:BM96)</f>
        <v/>
      </c>
      <c r="Y97" s="4">
        <f>SUM(SumTCL(D97:W97,$D$7:$W$7),Details!BO96)</f>
        <v>0</v>
      </c>
      <c r="Z97" s="4">
        <f>SUM(CurrGP(D97:W97,$D$7:$W$7),Details!BP96)</f>
        <v>0</v>
      </c>
      <c r="AA97" s="5">
        <f t="shared" si="5"/>
        <v>0</v>
      </c>
      <c r="AB97" s="4" t="str">
        <f>SRTSECOND(D97:W97,Details!BD96:BM96)</f>
        <v/>
      </c>
      <c r="AC97" s="4" t="e">
        <f>S300L!AF97</f>
        <v>#REF!</v>
      </c>
      <c r="AD97" s="4" t="e">
        <f>S300L!AG97</f>
        <v>#REF!</v>
      </c>
      <c r="AE97" s="5" t="e">
        <f t="shared" si="6"/>
        <v>#VALUE!</v>
      </c>
      <c r="AF97" s="4" t="e">
        <f t="shared" si="7"/>
        <v>#REF!</v>
      </c>
      <c r="AG97" s="4" t="e">
        <f t="shared" si="8"/>
        <v>#REF!</v>
      </c>
      <c r="AH97" s="5" t="e">
        <f t="shared" si="9"/>
        <v>#VALUE!</v>
      </c>
      <c r="AI97" s="6" t="e">
        <f>RemarksFirst(D97:W97,Details!BD96:BM96,S300L!AI97,AH97,$D$5:$W$5)</f>
        <v>#VALUE!</v>
      </c>
    </row>
    <row r="98" spans="1:35" ht="24" x14ac:dyDescent="0.35">
      <c r="A98" s="1">
        <v>91</v>
      </c>
      <c r="B98" s="3" t="str">
        <f>PROPER(Details!B98)</f>
        <v>Ukasoanya,  Sandra Akuyoma</v>
      </c>
      <c r="C98" s="3" t="str">
        <f>T(Details!C98)</f>
        <v>CMP/20/110690</v>
      </c>
      <c r="D98" s="18"/>
      <c r="E98" s="18"/>
      <c r="F98" s="18"/>
      <c r="G98" s="18"/>
      <c r="H98" s="18"/>
      <c r="I98" s="18"/>
      <c r="J98" s="18"/>
      <c r="K98" s="18"/>
      <c r="L98" s="18"/>
      <c r="M98" s="18"/>
      <c r="N98" s="18"/>
      <c r="O98" s="18"/>
      <c r="P98" s="18"/>
      <c r="Q98" s="18"/>
      <c r="R98" s="18"/>
      <c r="S98" s="18"/>
      <c r="T98" s="18"/>
      <c r="U98" s="18"/>
      <c r="V98" s="18"/>
      <c r="W98" s="18"/>
      <c r="X98" s="2" t="str">
        <f>AllCurCo(Details!BD97:BM97)</f>
        <v/>
      </c>
      <c r="Y98" s="4">
        <f>SUM(SumTCL(D98:W98,$D$7:$W$7),Details!BO97)</f>
        <v>0</v>
      </c>
      <c r="Z98" s="4">
        <f>SUM(CurrGP(D98:W98,$D$7:$W$7),Details!BP97)</f>
        <v>0</v>
      </c>
      <c r="AA98" s="5">
        <f t="shared" si="5"/>
        <v>0</v>
      </c>
      <c r="AB98" s="4" t="str">
        <f>SRTSECOND(D98:W98,Details!BD97:BM97)</f>
        <v/>
      </c>
      <c r="AC98" s="4" t="e">
        <f>S300L!AF98</f>
        <v>#REF!</v>
      </c>
      <c r="AD98" s="4" t="e">
        <f>S300L!AG98</f>
        <v>#REF!</v>
      </c>
      <c r="AE98" s="5" t="e">
        <f t="shared" si="6"/>
        <v>#VALUE!</v>
      </c>
      <c r="AF98" s="4" t="e">
        <f t="shared" si="7"/>
        <v>#REF!</v>
      </c>
      <c r="AG98" s="4" t="e">
        <f t="shared" si="8"/>
        <v>#REF!</v>
      </c>
      <c r="AH98" s="5" t="e">
        <f t="shared" si="9"/>
        <v>#VALUE!</v>
      </c>
      <c r="AI98" s="6" t="e">
        <f>RemarksFirst(D98:W98,Details!BD97:BM97,S300L!AI98,AH98,$D$5:$W$5)</f>
        <v>#VALUE!</v>
      </c>
    </row>
    <row r="99" spans="1:35" ht="24" x14ac:dyDescent="0.35">
      <c r="A99" s="1">
        <v>92</v>
      </c>
      <c r="B99" s="3" t="str">
        <f>PROPER(Details!B99)</f>
        <v xml:space="preserve">Louis, Justice </v>
      </c>
      <c r="C99" s="3" t="str">
        <f>T(Details!C99)</f>
        <v>CMP/20/110692</v>
      </c>
      <c r="D99" s="18"/>
      <c r="E99" s="18"/>
      <c r="F99" s="18"/>
      <c r="G99" s="18"/>
      <c r="H99" s="18"/>
      <c r="I99" s="18"/>
      <c r="J99" s="18"/>
      <c r="K99" s="18"/>
      <c r="L99" s="18"/>
      <c r="M99" s="18"/>
      <c r="N99" s="18"/>
      <c r="O99" s="18"/>
      <c r="P99" s="18"/>
      <c r="Q99" s="18"/>
      <c r="R99" s="18"/>
      <c r="S99" s="18"/>
      <c r="T99" s="18"/>
      <c r="U99" s="18"/>
      <c r="V99" s="18"/>
      <c r="W99" s="18"/>
      <c r="X99" s="2" t="str">
        <f>AllCurCo(Details!BD98:BM98)</f>
        <v/>
      </c>
      <c r="Y99" s="4">
        <f>SUM(SumTCL(D99:W99,$D$7:$W$7),Details!BO98)</f>
        <v>0</v>
      </c>
      <c r="Z99" s="4">
        <f>SUM(CurrGP(D99:W99,$D$7:$W$7),Details!BP98)</f>
        <v>0</v>
      </c>
      <c r="AA99" s="5">
        <f t="shared" si="5"/>
        <v>0</v>
      </c>
      <c r="AB99" s="4" t="str">
        <f>SRTSECOND(D99:W99,Details!BD98:BM98)</f>
        <v/>
      </c>
      <c r="AC99" s="4" t="e">
        <f>S300L!AF99</f>
        <v>#REF!</v>
      </c>
      <c r="AD99" s="4" t="e">
        <f>S300L!AG99</f>
        <v>#REF!</v>
      </c>
      <c r="AE99" s="5" t="e">
        <f t="shared" si="6"/>
        <v>#VALUE!</v>
      </c>
      <c r="AF99" s="4" t="e">
        <f t="shared" si="7"/>
        <v>#REF!</v>
      </c>
      <c r="AG99" s="4" t="e">
        <f t="shared" si="8"/>
        <v>#REF!</v>
      </c>
      <c r="AH99" s="5" t="e">
        <f t="shared" si="9"/>
        <v>#VALUE!</v>
      </c>
      <c r="AI99" s="6" t="e">
        <f>RemarksFirst(D99:W99,Details!BD98:BM98,S300L!AI99,AH99,$D$5:$W$5)</f>
        <v>#VALUE!</v>
      </c>
    </row>
    <row r="100" spans="1:35" ht="24" x14ac:dyDescent="0.35">
      <c r="A100" s="1">
        <v>93</v>
      </c>
      <c r="B100" s="3" t="str">
        <f>PROPER(Details!B100)</f>
        <v>Igwe, Emmanuel  Chibuzo</v>
      </c>
      <c r="C100" s="3" t="str">
        <f>T(Details!C100)</f>
        <v>CMP/20/110712</v>
      </c>
      <c r="D100" s="18"/>
      <c r="E100" s="18"/>
      <c r="F100" s="18"/>
      <c r="G100" s="18"/>
      <c r="H100" s="18"/>
      <c r="I100" s="18"/>
      <c r="J100" s="18"/>
      <c r="K100" s="18"/>
      <c r="L100" s="18"/>
      <c r="M100" s="18"/>
      <c r="N100" s="18"/>
      <c r="O100" s="18"/>
      <c r="P100" s="18"/>
      <c r="Q100" s="18"/>
      <c r="R100" s="18"/>
      <c r="S100" s="18"/>
      <c r="T100" s="18"/>
      <c r="U100" s="18"/>
      <c r="V100" s="18"/>
      <c r="W100" s="18"/>
      <c r="X100" s="2" t="str">
        <f>AllCurCo(Details!BD99:BM99)</f>
        <v/>
      </c>
      <c r="Y100" s="4">
        <f>SUM(SumTCL(D100:W100,$D$7:$W$7),Details!BO99)</f>
        <v>0</v>
      </c>
      <c r="Z100" s="4">
        <f>SUM(CurrGP(D100:W100,$D$7:$W$7),Details!BP99)</f>
        <v>0</v>
      </c>
      <c r="AA100" s="5">
        <f t="shared" si="5"/>
        <v>0</v>
      </c>
      <c r="AB100" s="4" t="str">
        <f>SRTSECOND(D100:W100,Details!BD99:BM99)</f>
        <v/>
      </c>
      <c r="AC100" s="4" t="e">
        <f>S300L!AF100</f>
        <v>#REF!</v>
      </c>
      <c r="AD100" s="4" t="e">
        <f>S300L!AG100</f>
        <v>#REF!</v>
      </c>
      <c r="AE100" s="5" t="e">
        <f t="shared" si="6"/>
        <v>#VALUE!</v>
      </c>
      <c r="AF100" s="4" t="e">
        <f t="shared" si="7"/>
        <v>#REF!</v>
      </c>
      <c r="AG100" s="4" t="e">
        <f t="shared" si="8"/>
        <v>#REF!</v>
      </c>
      <c r="AH100" s="5" t="e">
        <f t="shared" si="9"/>
        <v>#VALUE!</v>
      </c>
      <c r="AI100" s="6" t="e">
        <f>RemarksFirst(D100:W100,Details!BD99:BM99,S300L!AI100,AH100,$D$5:$W$5)</f>
        <v>#VALUE!</v>
      </c>
    </row>
    <row r="101" spans="1:35" ht="24" x14ac:dyDescent="0.35">
      <c r="A101" s="1">
        <v>94</v>
      </c>
      <c r="B101" s="3" t="str">
        <f>PROPER(Details!B101)</f>
        <v>Dickson, Precious Chidiebube</v>
      </c>
      <c r="C101" s="3" t="str">
        <f>T(Details!C101)</f>
        <v>CMP/20/110713</v>
      </c>
      <c r="D101" s="18"/>
      <c r="E101" s="18"/>
      <c r="F101" s="18"/>
      <c r="G101" s="18"/>
      <c r="H101" s="18"/>
      <c r="I101" s="18"/>
      <c r="J101" s="18"/>
      <c r="K101" s="18"/>
      <c r="L101" s="18"/>
      <c r="M101" s="18"/>
      <c r="N101" s="18"/>
      <c r="O101" s="18"/>
      <c r="P101" s="18"/>
      <c r="Q101" s="18"/>
      <c r="R101" s="18"/>
      <c r="S101" s="18"/>
      <c r="T101" s="18"/>
      <c r="U101" s="18"/>
      <c r="V101" s="18"/>
      <c r="W101" s="18"/>
      <c r="X101" s="2" t="str">
        <f>AllCurCo(Details!BD100:BM100)</f>
        <v/>
      </c>
      <c r="Y101" s="4">
        <f>SUM(SumTCL(D101:W101,$D$7:$W$7),Details!BO100)</f>
        <v>0</v>
      </c>
      <c r="Z101" s="4">
        <f>SUM(CurrGP(D101:W101,$D$7:$W$7),Details!BP100)</f>
        <v>0</v>
      </c>
      <c r="AA101" s="5">
        <f t="shared" si="5"/>
        <v>0</v>
      </c>
      <c r="AB101" s="4" t="str">
        <f>SRTSECOND(D101:W101,Details!BD100:BM100)</f>
        <v/>
      </c>
      <c r="AC101" s="4" t="e">
        <f>S300L!AF101</f>
        <v>#REF!</v>
      </c>
      <c r="AD101" s="4" t="e">
        <f>S300L!AG101</f>
        <v>#REF!</v>
      </c>
      <c r="AE101" s="5" t="e">
        <f t="shared" si="6"/>
        <v>#VALUE!</v>
      </c>
      <c r="AF101" s="4" t="e">
        <f t="shared" si="7"/>
        <v>#REF!</v>
      </c>
      <c r="AG101" s="4" t="e">
        <f t="shared" si="8"/>
        <v>#REF!</v>
      </c>
      <c r="AH101" s="5" t="e">
        <f t="shared" si="9"/>
        <v>#VALUE!</v>
      </c>
      <c r="AI101" s="6" t="e">
        <f>RemarksFirst(D101:W101,Details!BD100:BM100,S300L!AI101,AH101,$D$5:$W$5)</f>
        <v>#VALUE!</v>
      </c>
    </row>
    <row r="102" spans="1:35" ht="24" x14ac:dyDescent="0.35">
      <c r="A102" s="1">
        <v>95</v>
      </c>
      <c r="B102" s="3" t="str">
        <f>PROPER(Details!B102)</f>
        <v>Ezenwanne, Chidubem  Ikenna</v>
      </c>
      <c r="C102" s="3" t="str">
        <f>T(Details!C102)</f>
        <v>CMP/20/110725</v>
      </c>
      <c r="D102" s="18"/>
      <c r="E102" s="18"/>
      <c r="F102" s="18"/>
      <c r="G102" s="18"/>
      <c r="H102" s="18"/>
      <c r="I102" s="18"/>
      <c r="J102" s="18"/>
      <c r="K102" s="18"/>
      <c r="L102" s="18"/>
      <c r="M102" s="18"/>
      <c r="N102" s="18"/>
      <c r="O102" s="18"/>
      <c r="P102" s="18"/>
      <c r="Q102" s="18"/>
      <c r="R102" s="18"/>
      <c r="S102" s="18"/>
      <c r="T102" s="18"/>
      <c r="U102" s="18"/>
      <c r="V102" s="18"/>
      <c r="W102" s="18"/>
      <c r="X102" s="2" t="str">
        <f>AllCurCo(Details!BD101:BM101)</f>
        <v/>
      </c>
      <c r="Y102" s="4">
        <f>SUM(SumTCL(D102:W102,$D$7:$W$7),Details!BO101)</f>
        <v>0</v>
      </c>
      <c r="Z102" s="4">
        <f>SUM(CurrGP(D102:W102,$D$7:$W$7),Details!BP101)</f>
        <v>0</v>
      </c>
      <c r="AA102" s="5">
        <f t="shared" si="5"/>
        <v>0</v>
      </c>
      <c r="AB102" s="4" t="str">
        <f>SRTSECOND(D102:W102,Details!BD101:BM101)</f>
        <v/>
      </c>
      <c r="AC102" s="4" t="e">
        <f>S300L!AF102</f>
        <v>#REF!</v>
      </c>
      <c r="AD102" s="4" t="e">
        <f>S300L!AG102</f>
        <v>#REF!</v>
      </c>
      <c r="AE102" s="5" t="e">
        <f t="shared" si="6"/>
        <v>#VALUE!</v>
      </c>
      <c r="AF102" s="4" t="e">
        <f t="shared" si="7"/>
        <v>#REF!</v>
      </c>
      <c r="AG102" s="4" t="e">
        <f t="shared" si="8"/>
        <v>#REF!</v>
      </c>
      <c r="AH102" s="5" t="e">
        <f t="shared" si="9"/>
        <v>#VALUE!</v>
      </c>
      <c r="AI102" s="6" t="e">
        <f>RemarksFirst(D102:W102,Details!BD101:BM101,S300L!AI102,AH102,$D$5:$W$5)</f>
        <v>#VALUE!</v>
      </c>
    </row>
    <row r="103" spans="1:35" ht="24" x14ac:dyDescent="0.35">
      <c r="A103" s="1">
        <v>96</v>
      </c>
      <c r="B103" s="3" t="str">
        <f>PROPER(Details!B103)</f>
        <v>Uwaoma, Clinton Chimereze</v>
      </c>
      <c r="C103" s="3" t="str">
        <f>T(Details!C103)</f>
        <v>CMP/20/110726</v>
      </c>
      <c r="D103" s="18"/>
      <c r="E103" s="18"/>
      <c r="F103" s="18"/>
      <c r="G103" s="18"/>
      <c r="H103" s="18"/>
      <c r="I103" s="18"/>
      <c r="J103" s="18"/>
      <c r="K103" s="18"/>
      <c r="L103" s="18"/>
      <c r="M103" s="18"/>
      <c r="N103" s="18"/>
      <c r="O103" s="18"/>
      <c r="P103" s="18"/>
      <c r="Q103" s="18"/>
      <c r="R103" s="18"/>
      <c r="S103" s="18"/>
      <c r="T103" s="18"/>
      <c r="U103" s="18"/>
      <c r="V103" s="18"/>
      <c r="W103" s="18"/>
      <c r="X103" s="2" t="str">
        <f>AllCurCo(Details!BD102:BM102)</f>
        <v/>
      </c>
      <c r="Y103" s="4">
        <f>SUM(SumTCL(D103:W103,$D$7:$W$7),Details!BO102)</f>
        <v>0</v>
      </c>
      <c r="Z103" s="4">
        <f>SUM(CurrGP(D103:W103,$D$7:$W$7),Details!BP102)</f>
        <v>0</v>
      </c>
      <c r="AA103" s="5">
        <f t="shared" si="5"/>
        <v>0</v>
      </c>
      <c r="AB103" s="4" t="str">
        <f>SRTSECOND(D103:W103,Details!BD102:BM102)</f>
        <v/>
      </c>
      <c r="AC103" s="4" t="e">
        <f>S300L!AF103</f>
        <v>#REF!</v>
      </c>
      <c r="AD103" s="4" t="e">
        <f>S300L!AG103</f>
        <v>#REF!</v>
      </c>
      <c r="AE103" s="5" t="e">
        <f t="shared" si="6"/>
        <v>#VALUE!</v>
      </c>
      <c r="AF103" s="4" t="e">
        <f t="shared" si="7"/>
        <v>#REF!</v>
      </c>
      <c r="AG103" s="4" t="e">
        <f t="shared" si="8"/>
        <v>#REF!</v>
      </c>
      <c r="AH103" s="5" t="e">
        <f t="shared" si="9"/>
        <v>#VALUE!</v>
      </c>
      <c r="AI103" s="6" t="e">
        <f>RemarksFirst(D103:W103,Details!BD102:BM102,S300L!AI103,AH103,$D$5:$W$5)</f>
        <v>#VALUE!</v>
      </c>
    </row>
    <row r="104" spans="1:35" ht="24" x14ac:dyDescent="0.35">
      <c r="A104" s="1">
        <v>97</v>
      </c>
      <c r="B104" s="3" t="str">
        <f>PROPER(Details!B104)</f>
        <v xml:space="preserve">Ogenyi,  Martin  Nnamdi </v>
      </c>
      <c r="C104" s="3" t="str">
        <f>T(Details!C104)</f>
        <v>CMP/20/110729</v>
      </c>
      <c r="D104" s="18"/>
      <c r="E104" s="18"/>
      <c r="F104" s="18"/>
      <c r="G104" s="18"/>
      <c r="H104" s="18"/>
      <c r="I104" s="18"/>
      <c r="J104" s="18"/>
      <c r="K104" s="18"/>
      <c r="L104" s="18"/>
      <c r="M104" s="18"/>
      <c r="N104" s="18"/>
      <c r="O104" s="18"/>
      <c r="P104" s="18"/>
      <c r="Q104" s="18"/>
      <c r="R104" s="18"/>
      <c r="S104" s="18"/>
      <c r="T104" s="18"/>
      <c r="U104" s="18"/>
      <c r="V104" s="18"/>
      <c r="W104" s="18"/>
      <c r="X104" s="2" t="str">
        <f>AllCurCo(Details!BD103:BM103)</f>
        <v/>
      </c>
      <c r="Y104" s="4">
        <f>SUM(SumTCL(D104:W104,$D$7:$W$7),Details!BO103)</f>
        <v>0</v>
      </c>
      <c r="Z104" s="4">
        <f>SUM(CurrGP(D104:W104,$D$7:$W$7),Details!BP103)</f>
        <v>0</v>
      </c>
      <c r="AA104" s="5">
        <f t="shared" si="5"/>
        <v>0</v>
      </c>
      <c r="AB104" s="4" t="str">
        <f>SRTSECOND(D104:W104,Details!BD103:BM103)</f>
        <v/>
      </c>
      <c r="AC104" s="4" t="e">
        <f>S300L!AF104</f>
        <v>#REF!</v>
      </c>
      <c r="AD104" s="4" t="e">
        <f>S300L!AG104</f>
        <v>#REF!</v>
      </c>
      <c r="AE104" s="5" t="e">
        <f t="shared" si="6"/>
        <v>#VALUE!</v>
      </c>
      <c r="AF104" s="4" t="e">
        <f t="shared" si="7"/>
        <v>#REF!</v>
      </c>
      <c r="AG104" s="4" t="e">
        <f t="shared" si="8"/>
        <v>#REF!</v>
      </c>
      <c r="AH104" s="5" t="e">
        <f t="shared" si="9"/>
        <v>#VALUE!</v>
      </c>
      <c r="AI104" s="6" t="e">
        <f>RemarksFirst(D104:W104,Details!BD103:BM103,S300L!AI104,AH104,$D$5:$W$5)</f>
        <v>#VALUE!</v>
      </c>
    </row>
    <row r="105" spans="1:35" ht="36" x14ac:dyDescent="0.35">
      <c r="A105" s="1">
        <v>98</v>
      </c>
      <c r="B105" s="3" t="str">
        <f>PROPER(Details!B105)</f>
        <v>Nwadinobi, Chinemerem Kingsley</v>
      </c>
      <c r="C105" s="3" t="str">
        <f>T(Details!C105)</f>
        <v>CMP/20/110734</v>
      </c>
      <c r="D105" s="18"/>
      <c r="E105" s="18"/>
      <c r="F105" s="18"/>
      <c r="G105" s="18"/>
      <c r="H105" s="18"/>
      <c r="I105" s="18"/>
      <c r="J105" s="18"/>
      <c r="K105" s="18"/>
      <c r="L105" s="18"/>
      <c r="M105" s="18"/>
      <c r="N105" s="18"/>
      <c r="O105" s="18"/>
      <c r="P105" s="18"/>
      <c r="Q105" s="18"/>
      <c r="R105" s="18"/>
      <c r="S105" s="18"/>
      <c r="T105" s="18"/>
      <c r="U105" s="18"/>
      <c r="V105" s="18"/>
      <c r="W105" s="18"/>
      <c r="X105" s="2" t="str">
        <f>AllCurCo(Details!BD104:BM104)</f>
        <v/>
      </c>
      <c r="Y105" s="4">
        <f>SUM(SumTCL(D105:W105,$D$7:$W$7),Details!BO104)</f>
        <v>0</v>
      </c>
      <c r="Z105" s="4">
        <f>SUM(CurrGP(D105:W105,$D$7:$W$7),Details!BP104)</f>
        <v>0</v>
      </c>
      <c r="AA105" s="5">
        <f t="shared" si="5"/>
        <v>0</v>
      </c>
      <c r="AB105" s="4" t="str">
        <f>SRTSECOND(D105:W105,Details!BD104:BM104)</f>
        <v/>
      </c>
      <c r="AC105" s="4" t="e">
        <f>S300L!AF105</f>
        <v>#REF!</v>
      </c>
      <c r="AD105" s="4" t="e">
        <f>S300L!AG105</f>
        <v>#REF!</v>
      </c>
      <c r="AE105" s="5" t="e">
        <f t="shared" si="6"/>
        <v>#VALUE!</v>
      </c>
      <c r="AF105" s="4" t="e">
        <f t="shared" si="7"/>
        <v>#REF!</v>
      </c>
      <c r="AG105" s="4" t="e">
        <f t="shared" si="8"/>
        <v>#REF!</v>
      </c>
      <c r="AH105" s="5" t="e">
        <f t="shared" si="9"/>
        <v>#VALUE!</v>
      </c>
      <c r="AI105" s="6" t="e">
        <f>RemarksFirst(D105:W105,Details!BD104:BM104,S300L!AI105,AH105,$D$5:$W$5)</f>
        <v>#VALUE!</v>
      </c>
    </row>
    <row r="106" spans="1:35" ht="24" x14ac:dyDescent="0.35">
      <c r="A106" s="1">
        <v>99</v>
      </c>
      <c r="B106" s="3" t="str">
        <f>PROPER(Details!B106)</f>
        <v>Uma, Peniel Ikechi</v>
      </c>
      <c r="C106" s="3" t="str">
        <f>T(Details!C106)</f>
        <v>CMP/20/110761</v>
      </c>
      <c r="D106" s="18"/>
      <c r="E106" s="18"/>
      <c r="F106" s="18"/>
      <c r="G106" s="18"/>
      <c r="H106" s="18"/>
      <c r="I106" s="18"/>
      <c r="J106" s="18"/>
      <c r="K106" s="18"/>
      <c r="L106" s="18"/>
      <c r="M106" s="18"/>
      <c r="N106" s="18"/>
      <c r="O106" s="18"/>
      <c r="P106" s="18"/>
      <c r="Q106" s="18"/>
      <c r="R106" s="18"/>
      <c r="S106" s="18"/>
      <c r="T106" s="18"/>
      <c r="U106" s="18"/>
      <c r="V106" s="18"/>
      <c r="W106" s="18"/>
      <c r="X106" s="2" t="str">
        <f>AllCurCo(Details!BD105:BM105)</f>
        <v/>
      </c>
      <c r="Y106" s="4">
        <f>SUM(SumTCL(D106:W106,$D$7:$W$7),Details!BO105)</f>
        <v>0</v>
      </c>
      <c r="Z106" s="4">
        <f>SUM(CurrGP(D106:W106,$D$7:$W$7),Details!BP105)</f>
        <v>0</v>
      </c>
      <c r="AA106" s="5">
        <f t="shared" si="5"/>
        <v>0</v>
      </c>
      <c r="AB106" s="4" t="str">
        <f>SRTSECOND(D106:W106,Details!BD105:BM105)</f>
        <v/>
      </c>
      <c r="AC106" s="4" t="e">
        <f>S300L!AF106</f>
        <v>#REF!</v>
      </c>
      <c r="AD106" s="4" t="e">
        <f>S300L!AG106</f>
        <v>#REF!</v>
      </c>
      <c r="AE106" s="5" t="e">
        <f t="shared" si="6"/>
        <v>#VALUE!</v>
      </c>
      <c r="AF106" s="4" t="e">
        <f t="shared" si="7"/>
        <v>#REF!</v>
      </c>
      <c r="AG106" s="4" t="e">
        <f t="shared" si="8"/>
        <v>#REF!</v>
      </c>
      <c r="AH106" s="5" t="e">
        <f t="shared" si="9"/>
        <v>#VALUE!</v>
      </c>
      <c r="AI106" s="6" t="e">
        <f>RemarksFirst(D106:W106,Details!BD105:BM105,S300L!AI106,AH106,$D$5:$W$5)</f>
        <v>#VALUE!</v>
      </c>
    </row>
    <row r="107" spans="1:35" ht="24" x14ac:dyDescent="0.35">
      <c r="A107" s="1">
        <v>100</v>
      </c>
      <c r="B107" s="3" t="str">
        <f>PROPER(Details!B107)</f>
        <v xml:space="preserve">Igbe, Chinedu  Kingsley </v>
      </c>
      <c r="C107" s="3" t="str">
        <f>T(Details!C107)</f>
        <v>CMP/20/110785</v>
      </c>
      <c r="D107" s="18"/>
      <c r="E107" s="18"/>
      <c r="F107" s="18"/>
      <c r="G107" s="18"/>
      <c r="H107" s="18"/>
      <c r="I107" s="18"/>
      <c r="J107" s="18"/>
      <c r="K107" s="18"/>
      <c r="L107" s="18"/>
      <c r="M107" s="18"/>
      <c r="N107" s="18"/>
      <c r="O107" s="18"/>
      <c r="P107" s="18"/>
      <c r="Q107" s="18"/>
      <c r="R107" s="18"/>
      <c r="S107" s="18"/>
      <c r="T107" s="18"/>
      <c r="U107" s="18"/>
      <c r="V107" s="18"/>
      <c r="W107" s="18"/>
      <c r="X107" s="2" t="str">
        <f>AllCurCo(Details!BD106:BM106)</f>
        <v/>
      </c>
      <c r="Y107" s="4">
        <f>SUM(SumTCL(D107:W107,$D$7:$W$7),Details!BO106)</f>
        <v>0</v>
      </c>
      <c r="Z107" s="4">
        <f>SUM(CurrGP(D107:W107,$D$7:$W$7),Details!BP106)</f>
        <v>0</v>
      </c>
      <c r="AA107" s="5">
        <f t="shared" si="5"/>
        <v>0</v>
      </c>
      <c r="AB107" s="4" t="str">
        <f>SRTSECOND(D107:W107,Details!BD106:BM106)</f>
        <v/>
      </c>
      <c r="AC107" s="4" t="e">
        <f>S300L!AF107</f>
        <v>#REF!</v>
      </c>
      <c r="AD107" s="4" t="e">
        <f>S300L!AG107</f>
        <v>#REF!</v>
      </c>
      <c r="AE107" s="5" t="e">
        <f t="shared" si="6"/>
        <v>#VALUE!</v>
      </c>
      <c r="AF107" s="4" t="e">
        <f t="shared" si="7"/>
        <v>#REF!</v>
      </c>
      <c r="AG107" s="4" t="e">
        <f t="shared" si="8"/>
        <v>#REF!</v>
      </c>
      <c r="AH107" s="5" t="e">
        <f t="shared" si="9"/>
        <v>#VALUE!</v>
      </c>
      <c r="AI107" s="6" t="e">
        <f>RemarksFirst(D107:W107,Details!BD106:BM106,S300L!AI107,AH107,$D$5:$W$5)</f>
        <v>#VALUE!</v>
      </c>
    </row>
    <row r="108" spans="1:35" ht="24" x14ac:dyDescent="0.35">
      <c r="A108" s="1">
        <v>101</v>
      </c>
      <c r="B108" s="3" t="str">
        <f>PROPER(Details!B108)</f>
        <v xml:space="preserve">Ezenwata, Destiny Chimereucheya </v>
      </c>
      <c r="C108" s="3" t="str">
        <f>T(Details!C108)</f>
        <v>CMP/20/110789</v>
      </c>
      <c r="D108" s="18"/>
      <c r="E108" s="18"/>
      <c r="F108" s="18"/>
      <c r="G108" s="18"/>
      <c r="H108" s="18"/>
      <c r="I108" s="18"/>
      <c r="J108" s="18"/>
      <c r="K108" s="18"/>
      <c r="L108" s="18"/>
      <c r="M108" s="18"/>
      <c r="N108" s="18"/>
      <c r="O108" s="18"/>
      <c r="P108" s="18"/>
      <c r="Q108" s="18"/>
      <c r="R108" s="18"/>
      <c r="S108" s="18"/>
      <c r="T108" s="18"/>
      <c r="U108" s="18"/>
      <c r="V108" s="18"/>
      <c r="W108" s="18"/>
      <c r="X108" s="2" t="str">
        <f>AllCurCo(Details!BD107:BM107)</f>
        <v/>
      </c>
      <c r="Y108" s="4">
        <f>SUM(SumTCL(D108:W108,$D$7:$W$7),Details!BO107)</f>
        <v>0</v>
      </c>
      <c r="Z108" s="4">
        <f>SUM(CurrGP(D108:W108,$D$7:$W$7),Details!BP107)</f>
        <v>0</v>
      </c>
      <c r="AA108" s="5">
        <f t="shared" si="5"/>
        <v>0</v>
      </c>
      <c r="AB108" s="4" t="str">
        <f>SRTSECOND(D108:W108,Details!BD107:BM107)</f>
        <v/>
      </c>
      <c r="AC108" s="4" t="e">
        <f>S300L!AF108</f>
        <v>#REF!</v>
      </c>
      <c r="AD108" s="4" t="e">
        <f>S300L!AG108</f>
        <v>#REF!</v>
      </c>
      <c r="AE108" s="5" t="e">
        <f t="shared" si="6"/>
        <v>#VALUE!</v>
      </c>
      <c r="AF108" s="4" t="e">
        <f t="shared" si="7"/>
        <v>#REF!</v>
      </c>
      <c r="AG108" s="4" t="e">
        <f t="shared" si="8"/>
        <v>#REF!</v>
      </c>
      <c r="AH108" s="5" t="e">
        <f t="shared" si="9"/>
        <v>#VALUE!</v>
      </c>
      <c r="AI108" s="6" t="e">
        <f>RemarksFirst(D108:W108,Details!BD107:BM107,S300L!AI108,AH108,$D$5:$W$5)</f>
        <v>#VALUE!</v>
      </c>
    </row>
    <row r="109" spans="1:35" ht="24" x14ac:dyDescent="0.35">
      <c r="A109" s="1">
        <v>102</v>
      </c>
      <c r="B109" s="3" t="str">
        <f>PROPER(Details!B109)</f>
        <v xml:space="preserve">Gabriel, Chukwudi </v>
      </c>
      <c r="C109" s="3" t="str">
        <f>T(Details!C109)</f>
        <v>CMP/20/110800</v>
      </c>
      <c r="D109" s="18"/>
      <c r="E109" s="18"/>
      <c r="F109" s="18"/>
      <c r="G109" s="18"/>
      <c r="H109" s="18"/>
      <c r="I109" s="18"/>
      <c r="J109" s="18"/>
      <c r="K109" s="18"/>
      <c r="L109" s="18"/>
      <c r="M109" s="18"/>
      <c r="N109" s="18"/>
      <c r="O109" s="18"/>
      <c r="P109" s="18"/>
      <c r="Q109" s="18"/>
      <c r="R109" s="18"/>
      <c r="S109" s="18"/>
      <c r="T109" s="18"/>
      <c r="U109" s="18"/>
      <c r="V109" s="18"/>
      <c r="W109" s="18"/>
      <c r="X109" s="2" t="str">
        <f>AllCurCo(Details!BD108:BM108)</f>
        <v/>
      </c>
      <c r="Y109" s="4">
        <f>SUM(SumTCL(D109:W109,$D$7:$W$7),Details!BO108)</f>
        <v>0</v>
      </c>
      <c r="Z109" s="4">
        <f>SUM(CurrGP(D109:W109,$D$7:$W$7),Details!BP108)</f>
        <v>0</v>
      </c>
      <c r="AA109" s="5">
        <f t="shared" si="5"/>
        <v>0</v>
      </c>
      <c r="AB109" s="4" t="str">
        <f>SRTSECOND(D109:W109,Details!BD108:BM108)</f>
        <v/>
      </c>
      <c r="AC109" s="4" t="e">
        <f>S300L!AF109</f>
        <v>#REF!</v>
      </c>
      <c r="AD109" s="4" t="e">
        <f>S300L!AG109</f>
        <v>#REF!</v>
      </c>
      <c r="AE109" s="5" t="e">
        <f t="shared" si="6"/>
        <v>#VALUE!</v>
      </c>
      <c r="AF109" s="4" t="e">
        <f t="shared" si="7"/>
        <v>#REF!</v>
      </c>
      <c r="AG109" s="4" t="e">
        <f t="shared" si="8"/>
        <v>#REF!</v>
      </c>
      <c r="AH109" s="5" t="e">
        <f t="shared" si="9"/>
        <v>#VALUE!</v>
      </c>
      <c r="AI109" s="6" t="e">
        <f>RemarksFirst(D109:W109,Details!BD108:BM108,S300L!AI109,AH109,$D$5:$W$5)</f>
        <v>#VALUE!</v>
      </c>
    </row>
    <row r="110" spans="1:35" ht="24" x14ac:dyDescent="0.35">
      <c r="A110" s="1">
        <v>103</v>
      </c>
      <c r="B110" s="3" t="str">
        <f>PROPER(Details!B110)</f>
        <v>Dickson, Victor Akachukwu</v>
      </c>
      <c r="C110" s="3" t="str">
        <f>T(Details!C110)</f>
        <v>CMP/20/110805</v>
      </c>
      <c r="D110" s="18"/>
      <c r="E110" s="18"/>
      <c r="F110" s="18"/>
      <c r="G110" s="18"/>
      <c r="H110" s="18"/>
      <c r="I110" s="18"/>
      <c r="J110" s="18"/>
      <c r="K110" s="18"/>
      <c r="L110" s="18"/>
      <c r="M110" s="18"/>
      <c r="N110" s="18"/>
      <c r="O110" s="18"/>
      <c r="P110" s="18"/>
      <c r="Q110" s="18"/>
      <c r="R110" s="18"/>
      <c r="S110" s="18"/>
      <c r="T110" s="18"/>
      <c r="U110" s="18"/>
      <c r="V110" s="18"/>
      <c r="W110" s="18"/>
      <c r="X110" s="2" t="str">
        <f>AllCurCo(Details!BD109:BM109)</f>
        <v/>
      </c>
      <c r="Y110" s="4">
        <f>SUM(SumTCL(D110:W110,$D$7:$W$7),Details!BO109)</f>
        <v>0</v>
      </c>
      <c r="Z110" s="4">
        <f>SUM(CurrGP(D110:W110,$D$7:$W$7),Details!BP109)</f>
        <v>0</v>
      </c>
      <c r="AA110" s="5">
        <f t="shared" si="5"/>
        <v>0</v>
      </c>
      <c r="AB110" s="4" t="str">
        <f>SRTSECOND(D110:W110,Details!BD109:BM109)</f>
        <v/>
      </c>
      <c r="AC110" s="4" t="e">
        <f>S300L!AF110</f>
        <v>#REF!</v>
      </c>
      <c r="AD110" s="4" t="e">
        <f>S300L!AG110</f>
        <v>#REF!</v>
      </c>
      <c r="AE110" s="5" t="e">
        <f t="shared" si="6"/>
        <v>#VALUE!</v>
      </c>
      <c r="AF110" s="4" t="e">
        <f t="shared" si="7"/>
        <v>#REF!</v>
      </c>
      <c r="AG110" s="4" t="e">
        <f t="shared" si="8"/>
        <v>#REF!</v>
      </c>
      <c r="AH110" s="5" t="e">
        <f t="shared" si="9"/>
        <v>#VALUE!</v>
      </c>
      <c r="AI110" s="6" t="e">
        <f>RemarksFirst(D110:W110,Details!BD109:BM109,S300L!AI110,AH110,$D$5:$W$5)</f>
        <v>#VALUE!</v>
      </c>
    </row>
    <row r="111" spans="1:35" ht="24" x14ac:dyDescent="0.35">
      <c r="A111" s="1">
        <v>104</v>
      </c>
      <c r="B111" s="3" t="str">
        <f>PROPER(Details!B111)</f>
        <v xml:space="preserve">Aniemeka,  Isaac Chukwuebuka </v>
      </c>
      <c r="C111" s="3" t="str">
        <f>T(Details!C111)</f>
        <v>CMP/20/110807</v>
      </c>
      <c r="D111" s="18"/>
      <c r="E111" s="18"/>
      <c r="F111" s="18"/>
      <c r="G111" s="18"/>
      <c r="H111" s="18"/>
      <c r="I111" s="18"/>
      <c r="J111" s="18"/>
      <c r="K111" s="18"/>
      <c r="L111" s="18"/>
      <c r="M111" s="18"/>
      <c r="N111" s="18"/>
      <c r="O111" s="18"/>
      <c r="P111" s="18"/>
      <c r="Q111" s="18"/>
      <c r="R111" s="18"/>
      <c r="S111" s="18"/>
      <c r="T111" s="18"/>
      <c r="U111" s="18"/>
      <c r="V111" s="18"/>
      <c r="W111" s="18"/>
      <c r="X111" s="2" t="str">
        <f>AllCurCo(Details!BD110:BM110)</f>
        <v/>
      </c>
      <c r="Y111" s="4">
        <f>SUM(SumTCL(D111:W111,$D$7:$W$7),Details!BO110)</f>
        <v>0</v>
      </c>
      <c r="Z111" s="4">
        <f>SUM(CurrGP(D111:W111,$D$7:$W$7),Details!BP110)</f>
        <v>0</v>
      </c>
      <c r="AA111" s="5">
        <f t="shared" si="5"/>
        <v>0</v>
      </c>
      <c r="AB111" s="4" t="str">
        <f>SRTSECOND(D111:W111,Details!BD110:BM110)</f>
        <v/>
      </c>
      <c r="AC111" s="4" t="e">
        <f>S300L!AF111</f>
        <v>#REF!</v>
      </c>
      <c r="AD111" s="4" t="e">
        <f>S300L!AG111</f>
        <v>#REF!</v>
      </c>
      <c r="AE111" s="5" t="e">
        <f t="shared" si="6"/>
        <v>#VALUE!</v>
      </c>
      <c r="AF111" s="4" t="e">
        <f t="shared" si="7"/>
        <v>#REF!</v>
      </c>
      <c r="AG111" s="4" t="e">
        <f t="shared" si="8"/>
        <v>#REF!</v>
      </c>
      <c r="AH111" s="5" t="e">
        <f t="shared" si="9"/>
        <v>#VALUE!</v>
      </c>
      <c r="AI111" s="6" t="e">
        <f>RemarksFirst(D111:W111,Details!BD110:BM110,S300L!AI111,AH111,$D$5:$W$5)</f>
        <v>#VALUE!</v>
      </c>
    </row>
    <row r="112" spans="1:35" ht="24" x14ac:dyDescent="0.35">
      <c r="A112" s="1">
        <v>105</v>
      </c>
      <c r="B112" s="3" t="str">
        <f>PROPER(Details!B112)</f>
        <v>Okoli, Victor Chukwubuikem</v>
      </c>
      <c r="C112" s="3" t="str">
        <f>T(Details!C112)</f>
        <v>CMP/20/110812</v>
      </c>
      <c r="D112" s="18"/>
      <c r="E112" s="18"/>
      <c r="F112" s="18"/>
      <c r="G112" s="18"/>
      <c r="H112" s="18"/>
      <c r="I112" s="18"/>
      <c r="J112" s="18"/>
      <c r="K112" s="18"/>
      <c r="L112" s="18"/>
      <c r="M112" s="18"/>
      <c r="N112" s="18"/>
      <c r="O112" s="18"/>
      <c r="P112" s="18"/>
      <c r="Q112" s="18"/>
      <c r="R112" s="18"/>
      <c r="S112" s="18"/>
      <c r="T112" s="18"/>
      <c r="U112" s="18"/>
      <c r="V112" s="18"/>
      <c r="W112" s="18"/>
      <c r="X112" s="2" t="str">
        <f>AllCurCo(Details!BD111:BM111)</f>
        <v/>
      </c>
      <c r="Y112" s="4">
        <f>SUM(SumTCL(D112:W112,$D$7:$W$7),Details!BO111)</f>
        <v>0</v>
      </c>
      <c r="Z112" s="4">
        <f>SUM(CurrGP(D112:W112,$D$7:$W$7),Details!BP111)</f>
        <v>0</v>
      </c>
      <c r="AA112" s="5">
        <f t="shared" si="5"/>
        <v>0</v>
      </c>
      <c r="AB112" s="4" t="str">
        <f>SRTSECOND(D112:W112,Details!BD111:BM111)</f>
        <v/>
      </c>
      <c r="AC112" s="4" t="e">
        <f>S300L!AF112</f>
        <v>#REF!</v>
      </c>
      <c r="AD112" s="4" t="e">
        <f>S300L!AG112</f>
        <v>#REF!</v>
      </c>
      <c r="AE112" s="5" t="e">
        <f t="shared" si="6"/>
        <v>#VALUE!</v>
      </c>
      <c r="AF112" s="4" t="e">
        <f t="shared" si="7"/>
        <v>#REF!</v>
      </c>
      <c r="AG112" s="4" t="e">
        <f t="shared" si="8"/>
        <v>#REF!</v>
      </c>
      <c r="AH112" s="5" t="e">
        <f t="shared" si="9"/>
        <v>#VALUE!</v>
      </c>
      <c r="AI112" s="6" t="e">
        <f>RemarksFirst(D112:W112,Details!BD111:BM111,S300L!AI112,AH112,$D$5:$W$5)</f>
        <v>#VALUE!</v>
      </c>
    </row>
    <row r="113" spans="1:35" ht="36" x14ac:dyDescent="0.35">
      <c r="A113" s="1">
        <v>106</v>
      </c>
      <c r="B113" s="3" t="str">
        <f>PROPER(Details!B113)</f>
        <v>Ezondu, Nkemakolam Godswill</v>
      </c>
      <c r="C113" s="3" t="str">
        <f>T(Details!C113)</f>
        <v>CMP/20/110815</v>
      </c>
      <c r="D113" s="18"/>
      <c r="E113" s="18"/>
      <c r="F113" s="18"/>
      <c r="G113" s="18"/>
      <c r="H113" s="18"/>
      <c r="I113" s="18"/>
      <c r="J113" s="18"/>
      <c r="K113" s="18"/>
      <c r="L113" s="18"/>
      <c r="M113" s="18"/>
      <c r="N113" s="18"/>
      <c r="O113" s="18"/>
      <c r="P113" s="18"/>
      <c r="Q113" s="18"/>
      <c r="R113" s="18"/>
      <c r="S113" s="18"/>
      <c r="T113" s="18"/>
      <c r="U113" s="18"/>
      <c r="V113" s="18"/>
      <c r="W113" s="18"/>
      <c r="X113" s="2" t="str">
        <f>AllCurCo(Details!BD112:BM112)</f>
        <v/>
      </c>
      <c r="Y113" s="4">
        <f>SUM(SumTCL(D113:W113,$D$7:$W$7),Details!BO112)</f>
        <v>0</v>
      </c>
      <c r="Z113" s="4">
        <f>SUM(CurrGP(D113:W113,$D$7:$W$7),Details!BP112)</f>
        <v>0</v>
      </c>
      <c r="AA113" s="5">
        <f t="shared" si="5"/>
        <v>0</v>
      </c>
      <c r="AB113" s="4" t="str">
        <f>SRTSECOND(D113:W113,Details!BD112:BM112)</f>
        <v/>
      </c>
      <c r="AC113" s="4" t="e">
        <f>S300L!AF113</f>
        <v>#REF!</v>
      </c>
      <c r="AD113" s="4" t="e">
        <f>S300L!AG113</f>
        <v>#REF!</v>
      </c>
      <c r="AE113" s="5" t="e">
        <f t="shared" si="6"/>
        <v>#VALUE!</v>
      </c>
      <c r="AF113" s="4" t="e">
        <f t="shared" si="7"/>
        <v>#REF!</v>
      </c>
      <c r="AG113" s="4" t="e">
        <f t="shared" si="8"/>
        <v>#REF!</v>
      </c>
      <c r="AH113" s="5" t="e">
        <f t="shared" si="9"/>
        <v>#VALUE!</v>
      </c>
      <c r="AI113" s="6" t="e">
        <f>RemarksFirst(D113:W113,Details!BD112:BM112,S300L!AI113,AH113,$D$5:$W$5)</f>
        <v>#VALUE!</v>
      </c>
    </row>
    <row r="114" spans="1:35" ht="24" x14ac:dyDescent="0.35">
      <c r="A114" s="1">
        <v>107</v>
      </c>
      <c r="B114" s="3" t="str">
        <f>PROPER(Details!B114)</f>
        <v>Okonkwo, Christian Chuka</v>
      </c>
      <c r="C114" s="3" t="str">
        <f>T(Details!C114)</f>
        <v>CMP/20/110816</v>
      </c>
      <c r="D114" s="18"/>
      <c r="E114" s="18"/>
      <c r="F114" s="18"/>
      <c r="G114" s="18"/>
      <c r="H114" s="18"/>
      <c r="I114" s="18"/>
      <c r="J114" s="18"/>
      <c r="K114" s="18"/>
      <c r="L114" s="18"/>
      <c r="M114" s="18"/>
      <c r="N114" s="18"/>
      <c r="O114" s="18"/>
      <c r="P114" s="18"/>
      <c r="Q114" s="18"/>
      <c r="R114" s="18"/>
      <c r="S114" s="18"/>
      <c r="T114" s="18"/>
      <c r="U114" s="18"/>
      <c r="V114" s="18"/>
      <c r="W114" s="18"/>
      <c r="X114" s="2" t="str">
        <f>AllCurCo(Details!BD113:BM113)</f>
        <v/>
      </c>
      <c r="Y114" s="4">
        <f>SUM(SumTCL(D114:W114,$D$7:$W$7),Details!BO113)</f>
        <v>0</v>
      </c>
      <c r="Z114" s="4">
        <f>SUM(CurrGP(D114:W114,$D$7:$W$7),Details!BP113)</f>
        <v>0</v>
      </c>
      <c r="AA114" s="5">
        <f t="shared" si="5"/>
        <v>0</v>
      </c>
      <c r="AB114" s="4" t="str">
        <f>SRTSECOND(D114:W114,Details!BD113:BM113)</f>
        <v/>
      </c>
      <c r="AC114" s="4" t="e">
        <f>S300L!AF114</f>
        <v>#REF!</v>
      </c>
      <c r="AD114" s="4" t="e">
        <f>S300L!AG114</f>
        <v>#REF!</v>
      </c>
      <c r="AE114" s="5" t="e">
        <f t="shared" si="6"/>
        <v>#VALUE!</v>
      </c>
      <c r="AF114" s="4" t="e">
        <f t="shared" si="7"/>
        <v>#REF!</v>
      </c>
      <c r="AG114" s="4" t="e">
        <f t="shared" si="8"/>
        <v>#REF!</v>
      </c>
      <c r="AH114" s="5" t="e">
        <f t="shared" si="9"/>
        <v>#VALUE!</v>
      </c>
      <c r="AI114" s="6" t="e">
        <f>RemarksFirst(D114:W114,Details!BD113:BM113,S300L!AI114,AH114,$D$5:$W$5)</f>
        <v>#VALUE!</v>
      </c>
    </row>
    <row r="115" spans="1:35" ht="24" x14ac:dyDescent="0.35">
      <c r="A115" s="1">
        <v>108</v>
      </c>
      <c r="B115" s="3" t="str">
        <f>PROPER(Details!B115)</f>
        <v>James,  Chetachi Paul</v>
      </c>
      <c r="C115" s="3" t="str">
        <f>T(Details!C115)</f>
        <v>CMP/20/110830</v>
      </c>
      <c r="D115" s="18"/>
      <c r="E115" s="18"/>
      <c r="F115" s="18"/>
      <c r="G115" s="18"/>
      <c r="H115" s="18"/>
      <c r="I115" s="18"/>
      <c r="J115" s="18"/>
      <c r="K115" s="18"/>
      <c r="L115" s="18"/>
      <c r="M115" s="18"/>
      <c r="N115" s="18"/>
      <c r="O115" s="18"/>
      <c r="P115" s="18"/>
      <c r="Q115" s="18"/>
      <c r="R115" s="18"/>
      <c r="S115" s="18"/>
      <c r="T115" s="18"/>
      <c r="U115" s="18"/>
      <c r="V115" s="18"/>
      <c r="W115" s="18"/>
      <c r="X115" s="2" t="str">
        <f>AllCurCo(Details!BD114:BM114)</f>
        <v/>
      </c>
      <c r="Y115" s="4">
        <f>SUM(SumTCL(D115:W115,$D$7:$W$7),Details!BO114)</f>
        <v>0</v>
      </c>
      <c r="Z115" s="4">
        <f>SUM(CurrGP(D115:W115,$D$7:$W$7),Details!BP114)</f>
        <v>0</v>
      </c>
      <c r="AA115" s="5">
        <f t="shared" si="5"/>
        <v>0</v>
      </c>
      <c r="AB115" s="4" t="str">
        <f>SRTSECOND(D115:W115,Details!BD114:BM114)</f>
        <v/>
      </c>
      <c r="AC115" s="4" t="e">
        <f>S300L!AF115</f>
        <v>#REF!</v>
      </c>
      <c r="AD115" s="4" t="e">
        <f>S300L!AG115</f>
        <v>#REF!</v>
      </c>
      <c r="AE115" s="5" t="e">
        <f t="shared" si="6"/>
        <v>#VALUE!</v>
      </c>
      <c r="AF115" s="4" t="e">
        <f t="shared" si="7"/>
        <v>#REF!</v>
      </c>
      <c r="AG115" s="4" t="e">
        <f t="shared" si="8"/>
        <v>#REF!</v>
      </c>
      <c r="AH115" s="5" t="e">
        <f t="shared" si="9"/>
        <v>#VALUE!</v>
      </c>
      <c r="AI115" s="6" t="e">
        <f>RemarksFirst(D115:W115,Details!BD114:BM114,S300L!AI115,AH115,$D$5:$W$5)</f>
        <v>#VALUE!</v>
      </c>
    </row>
    <row r="116" spans="1:35" ht="24" x14ac:dyDescent="0.35">
      <c r="A116" s="1">
        <v>109</v>
      </c>
      <c r="B116" s="3" t="str">
        <f>PROPER(Details!B116)</f>
        <v>Onyekele, Chigozie</v>
      </c>
      <c r="C116" s="3" t="str">
        <f>T(Details!C116)</f>
        <v>CMP/20/110838</v>
      </c>
      <c r="D116" s="18"/>
      <c r="E116" s="18"/>
      <c r="F116" s="18"/>
      <c r="G116" s="18"/>
      <c r="H116" s="18"/>
      <c r="I116" s="18"/>
      <c r="J116" s="18"/>
      <c r="K116" s="18"/>
      <c r="L116" s="18"/>
      <c r="M116" s="18"/>
      <c r="N116" s="18"/>
      <c r="O116" s="18"/>
      <c r="P116" s="18"/>
      <c r="Q116" s="18"/>
      <c r="R116" s="18"/>
      <c r="S116" s="18"/>
      <c r="T116" s="18"/>
      <c r="U116" s="18"/>
      <c r="V116" s="18"/>
      <c r="W116" s="18"/>
      <c r="X116" s="2" t="str">
        <f>AllCurCo(Details!BD115:BM115)</f>
        <v/>
      </c>
      <c r="Y116" s="4">
        <f>SUM(SumTCL(D116:W116,$D$7:$W$7),Details!BO115)</f>
        <v>0</v>
      </c>
      <c r="Z116" s="4">
        <f>SUM(CurrGP(D116:W116,$D$7:$W$7),Details!BP115)</f>
        <v>0</v>
      </c>
      <c r="AA116" s="5">
        <f t="shared" si="5"/>
        <v>0</v>
      </c>
      <c r="AB116" s="4" t="str">
        <f>SRTSECOND(D116:W116,Details!BD115:BM115)</f>
        <v/>
      </c>
      <c r="AC116" s="4" t="e">
        <f>S300L!AF116</f>
        <v>#REF!</v>
      </c>
      <c r="AD116" s="4" t="e">
        <f>S300L!AG116</f>
        <v>#REF!</v>
      </c>
      <c r="AE116" s="5" t="e">
        <f t="shared" si="6"/>
        <v>#VALUE!</v>
      </c>
      <c r="AF116" s="4" t="e">
        <f t="shared" si="7"/>
        <v>#REF!</v>
      </c>
      <c r="AG116" s="4" t="e">
        <f t="shared" si="8"/>
        <v>#REF!</v>
      </c>
      <c r="AH116" s="5" t="e">
        <f t="shared" si="9"/>
        <v>#VALUE!</v>
      </c>
      <c r="AI116" s="6" t="e">
        <f>RemarksFirst(D116:W116,Details!BD115:BM115,S300L!AI116,AH116,$D$5:$W$5)</f>
        <v>#VALUE!</v>
      </c>
    </row>
    <row r="117" spans="1:35" ht="24" x14ac:dyDescent="0.35">
      <c r="A117" s="1">
        <v>110</v>
      </c>
      <c r="B117" s="3" t="str">
        <f>PROPER(Details!B117)</f>
        <v>Chukwuemeka, Godson</v>
      </c>
      <c r="C117" s="3" t="str">
        <f>T(Details!C117)</f>
        <v>CMP/20/110850</v>
      </c>
      <c r="D117" s="18"/>
      <c r="E117" s="18"/>
      <c r="F117" s="18"/>
      <c r="G117" s="18"/>
      <c r="H117" s="18"/>
      <c r="I117" s="18"/>
      <c r="J117" s="18"/>
      <c r="K117" s="18"/>
      <c r="L117" s="18"/>
      <c r="M117" s="18"/>
      <c r="N117" s="18"/>
      <c r="O117" s="18"/>
      <c r="P117" s="18"/>
      <c r="Q117" s="18"/>
      <c r="R117" s="18"/>
      <c r="S117" s="18"/>
      <c r="T117" s="18"/>
      <c r="U117" s="18"/>
      <c r="V117" s="18"/>
      <c r="W117" s="18"/>
      <c r="X117" s="2" t="str">
        <f>AllCurCo(Details!BD116:BM116)</f>
        <v/>
      </c>
      <c r="Y117" s="4">
        <f>SUM(SumTCL(D117:W117,$D$7:$W$7),Details!BO116)</f>
        <v>0</v>
      </c>
      <c r="Z117" s="4">
        <f>SUM(CurrGP(D117:W117,$D$7:$W$7),Details!BP116)</f>
        <v>0</v>
      </c>
      <c r="AA117" s="5">
        <f t="shared" si="5"/>
        <v>0</v>
      </c>
      <c r="AB117" s="4" t="str">
        <f>SRTSECOND(D117:W117,Details!BD116:BM116)</f>
        <v/>
      </c>
      <c r="AC117" s="4" t="e">
        <f>S300L!AF117</f>
        <v>#REF!</v>
      </c>
      <c r="AD117" s="4" t="e">
        <f>S300L!AG117</f>
        <v>#REF!</v>
      </c>
      <c r="AE117" s="5" t="e">
        <f t="shared" si="6"/>
        <v>#VALUE!</v>
      </c>
      <c r="AF117" s="4" t="e">
        <f t="shared" si="7"/>
        <v>#REF!</v>
      </c>
      <c r="AG117" s="4" t="e">
        <f t="shared" si="8"/>
        <v>#REF!</v>
      </c>
      <c r="AH117" s="5" t="e">
        <f t="shared" si="9"/>
        <v>#VALUE!</v>
      </c>
      <c r="AI117" s="6" t="e">
        <f>RemarksFirst(D117:W117,Details!BD116:BM116,S300L!AI117,AH117,$D$5:$W$5)</f>
        <v>#VALUE!</v>
      </c>
    </row>
    <row r="118" spans="1:35" ht="24" x14ac:dyDescent="0.35">
      <c r="A118" s="1">
        <v>111</v>
      </c>
      <c r="B118" s="3" t="str">
        <f>PROPER(Details!B118)</f>
        <v xml:space="preserve">Ukairo,  Sadiq Promise </v>
      </c>
      <c r="C118" s="3" t="str">
        <f>T(Details!C118)</f>
        <v>CMP/20/110854</v>
      </c>
      <c r="D118" s="18"/>
      <c r="E118" s="18"/>
      <c r="F118" s="18"/>
      <c r="G118" s="18"/>
      <c r="H118" s="18"/>
      <c r="I118" s="18"/>
      <c r="J118" s="18"/>
      <c r="K118" s="18"/>
      <c r="L118" s="18"/>
      <c r="M118" s="18"/>
      <c r="N118" s="18"/>
      <c r="O118" s="18"/>
      <c r="P118" s="18"/>
      <c r="Q118" s="18"/>
      <c r="R118" s="18"/>
      <c r="S118" s="18"/>
      <c r="T118" s="18"/>
      <c r="U118" s="18"/>
      <c r="V118" s="18"/>
      <c r="W118" s="18"/>
      <c r="X118" s="2" t="str">
        <f>AllCurCo(Details!BD117:BM117)</f>
        <v/>
      </c>
      <c r="Y118" s="4">
        <f>SUM(SumTCL(D118:W118,$D$7:$W$7),Details!BO117)</f>
        <v>0</v>
      </c>
      <c r="Z118" s="4">
        <f>SUM(CurrGP(D118:W118,$D$7:$W$7),Details!BP117)</f>
        <v>0</v>
      </c>
      <c r="AA118" s="5">
        <f t="shared" si="5"/>
        <v>0</v>
      </c>
      <c r="AB118" s="4" t="str">
        <f>SRTSECOND(D118:W118,Details!BD117:BM117)</f>
        <v/>
      </c>
      <c r="AC118" s="4" t="e">
        <f>S300L!AF118</f>
        <v>#REF!</v>
      </c>
      <c r="AD118" s="4" t="e">
        <f>S300L!AG118</f>
        <v>#REF!</v>
      </c>
      <c r="AE118" s="5" t="e">
        <f t="shared" si="6"/>
        <v>#VALUE!</v>
      </c>
      <c r="AF118" s="4" t="e">
        <f t="shared" si="7"/>
        <v>#REF!</v>
      </c>
      <c r="AG118" s="4" t="e">
        <f t="shared" si="8"/>
        <v>#REF!</v>
      </c>
      <c r="AH118" s="5" t="e">
        <f t="shared" si="9"/>
        <v>#VALUE!</v>
      </c>
      <c r="AI118" s="6" t="e">
        <f>RemarksFirst(D118:W118,Details!BD117:BM117,S300L!AI118,AH118,$D$5:$W$5)</f>
        <v>#VALUE!</v>
      </c>
    </row>
    <row r="119" spans="1:35" ht="36" x14ac:dyDescent="0.35">
      <c r="A119" s="1">
        <v>112</v>
      </c>
      <c r="B119" s="3" t="str">
        <f>PROPER(Details!B119)</f>
        <v>Umezurike, Odinakachukwu Emmanuel</v>
      </c>
      <c r="C119" s="3" t="str">
        <f>T(Details!C119)</f>
        <v>CMP/20/110855</v>
      </c>
      <c r="D119" s="18"/>
      <c r="E119" s="18"/>
      <c r="F119" s="18"/>
      <c r="G119" s="18"/>
      <c r="H119" s="18"/>
      <c r="I119" s="18"/>
      <c r="J119" s="18"/>
      <c r="K119" s="18"/>
      <c r="L119" s="18"/>
      <c r="M119" s="18"/>
      <c r="N119" s="18"/>
      <c r="O119" s="18"/>
      <c r="P119" s="18"/>
      <c r="Q119" s="18"/>
      <c r="R119" s="18"/>
      <c r="S119" s="18"/>
      <c r="T119" s="18"/>
      <c r="U119" s="18"/>
      <c r="V119" s="18"/>
      <c r="W119" s="18"/>
      <c r="X119" s="2" t="str">
        <f>AllCurCo(Details!BD118:BM118)</f>
        <v/>
      </c>
      <c r="Y119" s="4">
        <f>SUM(SumTCL(D119:W119,$D$7:$W$7),Details!BO118)</f>
        <v>0</v>
      </c>
      <c r="Z119" s="4">
        <f>SUM(CurrGP(D119:W119,$D$7:$W$7),Details!BP118)</f>
        <v>0</v>
      </c>
      <c r="AA119" s="5">
        <f t="shared" si="5"/>
        <v>0</v>
      </c>
      <c r="AB119" s="4" t="str">
        <f>SRTSECOND(D119:W119,Details!BD118:BM118)</f>
        <v/>
      </c>
      <c r="AC119" s="4" t="e">
        <f>S300L!AF119</f>
        <v>#REF!</v>
      </c>
      <c r="AD119" s="4" t="e">
        <f>S300L!AG119</f>
        <v>#REF!</v>
      </c>
      <c r="AE119" s="5" t="e">
        <f t="shared" si="6"/>
        <v>#VALUE!</v>
      </c>
      <c r="AF119" s="4" t="e">
        <f t="shared" si="7"/>
        <v>#REF!</v>
      </c>
      <c r="AG119" s="4" t="e">
        <f t="shared" si="8"/>
        <v>#REF!</v>
      </c>
      <c r="AH119" s="5" t="e">
        <f t="shared" si="9"/>
        <v>#VALUE!</v>
      </c>
      <c r="AI119" s="6" t="e">
        <f>RemarksFirst(D119:W119,Details!BD118:BM118,S300L!AI119,AH119,$D$5:$W$5)</f>
        <v>#VALUE!</v>
      </c>
    </row>
    <row r="120" spans="1:35" ht="36" x14ac:dyDescent="0.35">
      <c r="A120" s="1">
        <v>113</v>
      </c>
      <c r="B120" s="3" t="str">
        <f>PROPER(Details!B120)</f>
        <v>Ohaegbulam,  Godswill Chiagoziem</v>
      </c>
      <c r="C120" s="3" t="str">
        <f>T(Details!C120)</f>
        <v>CMP/20/110886</v>
      </c>
      <c r="D120" s="18"/>
      <c r="E120" s="18"/>
      <c r="F120" s="18"/>
      <c r="G120" s="18"/>
      <c r="H120" s="18"/>
      <c r="I120" s="18"/>
      <c r="J120" s="18"/>
      <c r="K120" s="18"/>
      <c r="L120" s="18"/>
      <c r="M120" s="18"/>
      <c r="N120" s="18"/>
      <c r="O120" s="18"/>
      <c r="P120" s="18"/>
      <c r="Q120" s="18"/>
      <c r="R120" s="18"/>
      <c r="S120" s="18"/>
      <c r="T120" s="18"/>
      <c r="U120" s="18"/>
      <c r="V120" s="18"/>
      <c r="W120" s="18"/>
      <c r="X120" s="2" t="str">
        <f>AllCurCo(Details!BD119:BM119)</f>
        <v/>
      </c>
      <c r="Y120" s="4">
        <f>SUM(SumTCL(D120:W120,$D$7:$W$7),Details!BO119)</f>
        <v>0</v>
      </c>
      <c r="Z120" s="4">
        <f>SUM(CurrGP(D120:W120,$D$7:$W$7),Details!BP119)</f>
        <v>0</v>
      </c>
      <c r="AA120" s="5">
        <f t="shared" si="5"/>
        <v>0</v>
      </c>
      <c r="AB120" s="4" t="str">
        <f>SRTSECOND(D120:W120,Details!BD119:BM119)</f>
        <v/>
      </c>
      <c r="AC120" s="4" t="e">
        <f>S300L!AF120</f>
        <v>#REF!</v>
      </c>
      <c r="AD120" s="4" t="e">
        <f>S300L!AG120</f>
        <v>#REF!</v>
      </c>
      <c r="AE120" s="5" t="e">
        <f t="shared" si="6"/>
        <v>#VALUE!</v>
      </c>
      <c r="AF120" s="4" t="e">
        <f t="shared" si="7"/>
        <v>#REF!</v>
      </c>
      <c r="AG120" s="4" t="e">
        <f t="shared" si="8"/>
        <v>#REF!</v>
      </c>
      <c r="AH120" s="5" t="e">
        <f t="shared" si="9"/>
        <v>#VALUE!</v>
      </c>
      <c r="AI120" s="6" t="e">
        <f>RemarksFirst(D120:W120,Details!BD119:BM119,S300L!AI120,AH120,$D$5:$W$5)</f>
        <v>#VALUE!</v>
      </c>
    </row>
    <row r="121" spans="1:35" ht="36" x14ac:dyDescent="0.35">
      <c r="A121" s="1">
        <v>114</v>
      </c>
      <c r="B121" s="3" t="str">
        <f>PROPER(Details!B121)</f>
        <v>Ejike, Ewezugachukwu Emmanuel</v>
      </c>
      <c r="C121" s="3" t="str">
        <f>T(Details!C121)</f>
        <v>CMP/20/110893</v>
      </c>
      <c r="D121" s="18"/>
      <c r="E121" s="18"/>
      <c r="F121" s="18"/>
      <c r="G121" s="18"/>
      <c r="H121" s="18"/>
      <c r="I121" s="18"/>
      <c r="J121" s="18"/>
      <c r="K121" s="18"/>
      <c r="L121" s="18"/>
      <c r="M121" s="18"/>
      <c r="N121" s="18"/>
      <c r="O121" s="18"/>
      <c r="P121" s="18"/>
      <c r="Q121" s="18"/>
      <c r="R121" s="18"/>
      <c r="S121" s="18"/>
      <c r="T121" s="18"/>
      <c r="U121" s="18"/>
      <c r="V121" s="18"/>
      <c r="W121" s="18"/>
      <c r="X121" s="2" t="str">
        <f>AllCurCo(Details!BD120:BM120)</f>
        <v/>
      </c>
      <c r="Y121" s="4">
        <f>SUM(SumTCL(D121:W121,$D$7:$W$7),Details!BO120)</f>
        <v>0</v>
      </c>
      <c r="Z121" s="4">
        <f>SUM(CurrGP(D121:W121,$D$7:$W$7),Details!BP120)</f>
        <v>0</v>
      </c>
      <c r="AA121" s="5">
        <f t="shared" si="5"/>
        <v>0</v>
      </c>
      <c r="AB121" s="4" t="str">
        <f>SRTSECOND(D121:W121,Details!BD120:BM120)</f>
        <v/>
      </c>
      <c r="AC121" s="4" t="e">
        <f>S300L!AF121</f>
        <v>#REF!</v>
      </c>
      <c r="AD121" s="4" t="e">
        <f>S300L!AG121</f>
        <v>#REF!</v>
      </c>
      <c r="AE121" s="5" t="e">
        <f t="shared" si="6"/>
        <v>#VALUE!</v>
      </c>
      <c r="AF121" s="4" t="e">
        <f t="shared" si="7"/>
        <v>#REF!</v>
      </c>
      <c r="AG121" s="4" t="e">
        <f t="shared" si="8"/>
        <v>#REF!</v>
      </c>
      <c r="AH121" s="5" t="e">
        <f t="shared" si="9"/>
        <v>#VALUE!</v>
      </c>
      <c r="AI121" s="6" t="e">
        <f>RemarksFirst(D121:W121,Details!BD120:BM120,S300L!AI121,AH121,$D$5:$W$5)</f>
        <v>#VALUE!</v>
      </c>
    </row>
    <row r="122" spans="1:35" ht="24" x14ac:dyDescent="0.35">
      <c r="A122" s="1">
        <v>115</v>
      </c>
      <c r="B122" s="3" t="str">
        <f>PROPER(Details!B122)</f>
        <v>Ewelike, Chijioke Chrisantus</v>
      </c>
      <c r="C122" s="3" t="str">
        <f>T(Details!C122)</f>
        <v>CMP/20/110897</v>
      </c>
      <c r="D122" s="18"/>
      <c r="E122" s="18"/>
      <c r="F122" s="18"/>
      <c r="G122" s="18"/>
      <c r="H122" s="18"/>
      <c r="I122" s="18"/>
      <c r="J122" s="18"/>
      <c r="K122" s="18"/>
      <c r="L122" s="18"/>
      <c r="M122" s="18"/>
      <c r="N122" s="18"/>
      <c r="O122" s="18"/>
      <c r="P122" s="18"/>
      <c r="Q122" s="18"/>
      <c r="R122" s="18"/>
      <c r="S122" s="18"/>
      <c r="T122" s="18"/>
      <c r="U122" s="18"/>
      <c r="V122" s="18"/>
      <c r="W122" s="18"/>
      <c r="X122" s="2" t="str">
        <f>AllCurCo(Details!BD121:BM121)</f>
        <v/>
      </c>
      <c r="Y122" s="4">
        <f>SUM(SumTCL(D122:W122,$D$7:$W$7),Details!BO121)</f>
        <v>0</v>
      </c>
      <c r="Z122" s="4">
        <f>SUM(CurrGP(D122:W122,$D$7:$W$7),Details!BP121)</f>
        <v>0</v>
      </c>
      <c r="AA122" s="5">
        <f t="shared" si="5"/>
        <v>0</v>
      </c>
      <c r="AB122" s="4" t="str">
        <f>SRTSECOND(D122:W122,Details!BD121:BM121)</f>
        <v/>
      </c>
      <c r="AC122" s="4" t="e">
        <f>S300L!AF122</f>
        <v>#REF!</v>
      </c>
      <c r="AD122" s="4" t="e">
        <f>S300L!AG122</f>
        <v>#REF!</v>
      </c>
      <c r="AE122" s="5" t="e">
        <f t="shared" si="6"/>
        <v>#VALUE!</v>
      </c>
      <c r="AF122" s="4" t="e">
        <f t="shared" si="7"/>
        <v>#REF!</v>
      </c>
      <c r="AG122" s="4" t="e">
        <f t="shared" si="8"/>
        <v>#REF!</v>
      </c>
      <c r="AH122" s="5" t="e">
        <f t="shared" si="9"/>
        <v>#VALUE!</v>
      </c>
      <c r="AI122" s="6" t="e">
        <f>RemarksFirst(D122:W122,Details!BD121:BM121,S300L!AI122,AH122,$D$5:$W$5)</f>
        <v>#VALUE!</v>
      </c>
    </row>
    <row r="123" spans="1:35" ht="24" x14ac:dyDescent="0.35">
      <c r="A123" s="1">
        <v>116</v>
      </c>
      <c r="B123" s="3" t="str">
        <f>PROPER(Details!B123)</f>
        <v>Uzoma, Gladys Iheoma</v>
      </c>
      <c r="C123" s="3" t="str">
        <f>T(Details!C123)</f>
        <v>CMP/20/110912</v>
      </c>
      <c r="D123" s="18"/>
      <c r="E123" s="18"/>
      <c r="F123" s="18"/>
      <c r="G123" s="18"/>
      <c r="H123" s="18"/>
      <c r="I123" s="18"/>
      <c r="J123" s="18"/>
      <c r="K123" s="18"/>
      <c r="L123" s="18"/>
      <c r="M123" s="18"/>
      <c r="N123" s="18"/>
      <c r="O123" s="18"/>
      <c r="P123" s="18"/>
      <c r="Q123" s="18"/>
      <c r="R123" s="18"/>
      <c r="S123" s="18"/>
      <c r="T123" s="18"/>
      <c r="U123" s="18"/>
      <c r="V123" s="18"/>
      <c r="W123" s="18"/>
      <c r="X123" s="2" t="str">
        <f>AllCurCo(Details!BD122:BM122)</f>
        <v/>
      </c>
      <c r="Y123" s="4">
        <f>SUM(SumTCL(D123:W123,$D$7:$W$7),Details!BO122)</f>
        <v>0</v>
      </c>
      <c r="Z123" s="4">
        <f>SUM(CurrGP(D123:W123,$D$7:$W$7),Details!BP122)</f>
        <v>0</v>
      </c>
      <c r="AA123" s="5">
        <f t="shared" si="5"/>
        <v>0</v>
      </c>
      <c r="AB123" s="4" t="str">
        <f>SRTSECOND(D123:W123,Details!BD122:BM122)</f>
        <v/>
      </c>
      <c r="AC123" s="4" t="e">
        <f>S300L!AF123</f>
        <v>#REF!</v>
      </c>
      <c r="AD123" s="4" t="e">
        <f>S300L!AG123</f>
        <v>#REF!</v>
      </c>
      <c r="AE123" s="5" t="e">
        <f t="shared" si="6"/>
        <v>#VALUE!</v>
      </c>
      <c r="AF123" s="4" t="e">
        <f t="shared" si="7"/>
        <v>#REF!</v>
      </c>
      <c r="AG123" s="4" t="e">
        <f t="shared" si="8"/>
        <v>#REF!</v>
      </c>
      <c r="AH123" s="5" t="e">
        <f t="shared" si="9"/>
        <v>#VALUE!</v>
      </c>
      <c r="AI123" s="6" t="e">
        <f>RemarksFirst(D123:W123,Details!BD122:BM122,S300L!AI123,AH123,$D$5:$W$5)</f>
        <v>#VALUE!</v>
      </c>
    </row>
    <row r="124" spans="1:35" ht="24" x14ac:dyDescent="0.35">
      <c r="A124" s="1">
        <v>117</v>
      </c>
      <c r="B124" s="3" t="str">
        <f>PROPER(Details!B124)</f>
        <v>Aguwa, Godson Ihechi</v>
      </c>
      <c r="C124" s="3" t="str">
        <f>T(Details!C124)</f>
        <v>CMP/20/110913</v>
      </c>
      <c r="D124" s="18"/>
      <c r="E124" s="18"/>
      <c r="F124" s="18"/>
      <c r="G124" s="18"/>
      <c r="H124" s="18"/>
      <c r="I124" s="18"/>
      <c r="J124" s="18"/>
      <c r="K124" s="18"/>
      <c r="L124" s="18"/>
      <c r="M124" s="18"/>
      <c r="N124" s="18"/>
      <c r="O124" s="18"/>
      <c r="P124" s="18"/>
      <c r="Q124" s="18"/>
      <c r="R124" s="18"/>
      <c r="S124" s="18"/>
      <c r="T124" s="18"/>
      <c r="U124" s="18"/>
      <c r="V124" s="18"/>
      <c r="W124" s="18"/>
      <c r="X124" s="2" t="str">
        <f>AllCurCo(Details!BD123:BM123)</f>
        <v/>
      </c>
      <c r="Y124" s="4">
        <f>SUM(SumTCL(D124:W124,$D$7:$W$7),Details!BO123)</f>
        <v>0</v>
      </c>
      <c r="Z124" s="4">
        <f>SUM(CurrGP(D124:W124,$D$7:$W$7),Details!BP123)</f>
        <v>0</v>
      </c>
      <c r="AA124" s="5">
        <f t="shared" si="5"/>
        <v>0</v>
      </c>
      <c r="AB124" s="4" t="str">
        <f>SRTSECOND(D124:W124,Details!BD123:BM123)</f>
        <v/>
      </c>
      <c r="AC124" s="4" t="e">
        <f>S300L!AF124</f>
        <v>#REF!</v>
      </c>
      <c r="AD124" s="4" t="e">
        <f>S300L!AG124</f>
        <v>#REF!</v>
      </c>
      <c r="AE124" s="5" t="e">
        <f t="shared" si="6"/>
        <v>#VALUE!</v>
      </c>
      <c r="AF124" s="4" t="e">
        <f t="shared" si="7"/>
        <v>#REF!</v>
      </c>
      <c r="AG124" s="4" t="e">
        <f t="shared" si="8"/>
        <v>#REF!</v>
      </c>
      <c r="AH124" s="5" t="e">
        <f t="shared" si="9"/>
        <v>#VALUE!</v>
      </c>
      <c r="AI124" s="6" t="e">
        <f>RemarksFirst(D124:W124,Details!BD123:BM123,S300L!AI124,AH124,$D$5:$W$5)</f>
        <v>#VALUE!</v>
      </c>
    </row>
    <row r="125" spans="1:35" ht="24" x14ac:dyDescent="0.35">
      <c r="A125" s="1">
        <v>118</v>
      </c>
      <c r="B125" s="3" t="str">
        <f>PROPER(Details!B125)</f>
        <v>Lawrence, Michael  Chinemerem</v>
      </c>
      <c r="C125" s="3" t="str">
        <f>T(Details!C125)</f>
        <v>CMP/20/110918</v>
      </c>
      <c r="D125" s="18"/>
      <c r="E125" s="18"/>
      <c r="F125" s="18"/>
      <c r="G125" s="18"/>
      <c r="H125" s="18"/>
      <c r="I125" s="18"/>
      <c r="J125" s="18"/>
      <c r="K125" s="18"/>
      <c r="L125" s="18"/>
      <c r="M125" s="18"/>
      <c r="N125" s="18"/>
      <c r="O125" s="18"/>
      <c r="P125" s="18"/>
      <c r="Q125" s="18"/>
      <c r="R125" s="18"/>
      <c r="S125" s="18"/>
      <c r="T125" s="18"/>
      <c r="U125" s="18"/>
      <c r="V125" s="18"/>
      <c r="W125" s="18"/>
      <c r="X125" s="2" t="str">
        <f>AllCurCo(Details!BD124:BM124)</f>
        <v/>
      </c>
      <c r="Y125" s="4">
        <f>SUM(SumTCL(D125:W125,$D$7:$W$7),Details!BO124)</f>
        <v>0</v>
      </c>
      <c r="Z125" s="4">
        <f>SUM(CurrGP(D125:W125,$D$7:$W$7),Details!BP124)</f>
        <v>0</v>
      </c>
      <c r="AA125" s="5">
        <f t="shared" si="5"/>
        <v>0</v>
      </c>
      <c r="AB125" s="4" t="str">
        <f>SRTSECOND(D125:W125,Details!BD124:BM124)</f>
        <v/>
      </c>
      <c r="AC125" s="4" t="e">
        <f>S300L!AF125</f>
        <v>#REF!</v>
      </c>
      <c r="AD125" s="4" t="e">
        <f>S300L!AG125</f>
        <v>#REF!</v>
      </c>
      <c r="AE125" s="5" t="e">
        <f t="shared" si="6"/>
        <v>#VALUE!</v>
      </c>
      <c r="AF125" s="4" t="e">
        <f t="shared" si="7"/>
        <v>#REF!</v>
      </c>
      <c r="AG125" s="4" t="e">
        <f t="shared" si="8"/>
        <v>#REF!</v>
      </c>
      <c r="AH125" s="5" t="e">
        <f t="shared" si="9"/>
        <v>#VALUE!</v>
      </c>
      <c r="AI125" s="6" t="e">
        <f>RemarksFirst(D125:W125,Details!BD124:BM124,S300L!AI125,AH125,$D$5:$W$5)</f>
        <v>#VALUE!</v>
      </c>
    </row>
    <row r="126" spans="1:35" ht="24" x14ac:dyDescent="0.35">
      <c r="A126" s="1">
        <v>119</v>
      </c>
      <c r="B126" s="3" t="str">
        <f>PROPER(Details!B126)</f>
        <v xml:space="preserve">Unamba, Blaise Gabriel </v>
      </c>
      <c r="C126" s="3" t="str">
        <f>T(Details!C126)</f>
        <v>CMP/20/110919</v>
      </c>
      <c r="D126" s="18"/>
      <c r="E126" s="18"/>
      <c r="F126" s="18"/>
      <c r="G126" s="18"/>
      <c r="H126" s="18"/>
      <c r="I126" s="18"/>
      <c r="J126" s="18"/>
      <c r="K126" s="18"/>
      <c r="L126" s="18"/>
      <c r="M126" s="18"/>
      <c r="N126" s="18"/>
      <c r="O126" s="18"/>
      <c r="P126" s="18"/>
      <c r="Q126" s="18"/>
      <c r="R126" s="18"/>
      <c r="S126" s="18"/>
      <c r="T126" s="18"/>
      <c r="U126" s="18"/>
      <c r="V126" s="18"/>
      <c r="W126" s="18"/>
      <c r="X126" s="2" t="str">
        <f>AllCurCo(Details!BD125:BM125)</f>
        <v/>
      </c>
      <c r="Y126" s="4">
        <f>SUM(SumTCL(D126:W126,$D$7:$W$7),Details!BO125)</f>
        <v>0</v>
      </c>
      <c r="Z126" s="4">
        <f>SUM(CurrGP(D126:W126,$D$7:$W$7),Details!BP125)</f>
        <v>0</v>
      </c>
      <c r="AA126" s="5">
        <f t="shared" si="5"/>
        <v>0</v>
      </c>
      <c r="AB126" s="4" t="str">
        <f>SRTSECOND(D126:W126,Details!BD125:BM125)</f>
        <v/>
      </c>
      <c r="AC126" s="4" t="e">
        <f>S300L!AF126</f>
        <v>#REF!</v>
      </c>
      <c r="AD126" s="4" t="e">
        <f>S300L!AG126</f>
        <v>#REF!</v>
      </c>
      <c r="AE126" s="5" t="e">
        <f t="shared" si="6"/>
        <v>#VALUE!</v>
      </c>
      <c r="AF126" s="4" t="e">
        <f t="shared" si="7"/>
        <v>#REF!</v>
      </c>
      <c r="AG126" s="4" t="e">
        <f t="shared" si="8"/>
        <v>#REF!</v>
      </c>
      <c r="AH126" s="5" t="e">
        <f t="shared" si="9"/>
        <v>#VALUE!</v>
      </c>
      <c r="AI126" s="6" t="e">
        <f>RemarksFirst(D126:W126,Details!BD125:BM125,S300L!AI126,AH126,$D$5:$W$5)</f>
        <v>#VALUE!</v>
      </c>
    </row>
    <row r="127" spans="1:35" ht="24" x14ac:dyDescent="0.35">
      <c r="A127" s="1">
        <v>120</v>
      </c>
      <c r="B127" s="3" t="str">
        <f>PROPER(Details!B127)</f>
        <v>Madumere, Victor Sopuruchukwu</v>
      </c>
      <c r="C127" s="3" t="str">
        <f>T(Details!C127)</f>
        <v>CMP/20/110922</v>
      </c>
      <c r="D127" s="18"/>
      <c r="E127" s="18"/>
      <c r="F127" s="18"/>
      <c r="G127" s="18"/>
      <c r="H127" s="18"/>
      <c r="I127" s="18"/>
      <c r="J127" s="18"/>
      <c r="K127" s="18"/>
      <c r="L127" s="18"/>
      <c r="M127" s="18"/>
      <c r="N127" s="18"/>
      <c r="O127" s="18"/>
      <c r="P127" s="18"/>
      <c r="Q127" s="18"/>
      <c r="R127" s="18"/>
      <c r="S127" s="18"/>
      <c r="T127" s="18"/>
      <c r="U127" s="18"/>
      <c r="V127" s="18"/>
      <c r="W127" s="18"/>
      <c r="X127" s="2" t="str">
        <f>AllCurCo(Details!BD126:BM126)</f>
        <v/>
      </c>
      <c r="Y127" s="4">
        <f>SUM(SumTCL(D127:W127,$D$7:$W$7),Details!BO126)</f>
        <v>0</v>
      </c>
      <c r="Z127" s="4">
        <f>SUM(CurrGP(D127:W127,$D$7:$W$7),Details!BP126)</f>
        <v>0</v>
      </c>
      <c r="AA127" s="5">
        <f t="shared" si="5"/>
        <v>0</v>
      </c>
      <c r="AB127" s="4" t="str">
        <f>SRTSECOND(D127:W127,Details!BD126:BM126)</f>
        <v/>
      </c>
      <c r="AC127" s="4" t="e">
        <f>S300L!AF127</f>
        <v>#REF!</v>
      </c>
      <c r="AD127" s="4" t="e">
        <f>S300L!AG127</f>
        <v>#REF!</v>
      </c>
      <c r="AE127" s="5" t="e">
        <f t="shared" si="6"/>
        <v>#VALUE!</v>
      </c>
      <c r="AF127" s="4" t="e">
        <f t="shared" si="7"/>
        <v>#REF!</v>
      </c>
      <c r="AG127" s="4" t="e">
        <f t="shared" si="8"/>
        <v>#REF!</v>
      </c>
      <c r="AH127" s="5" t="e">
        <f t="shared" si="9"/>
        <v>#VALUE!</v>
      </c>
      <c r="AI127" s="6" t="e">
        <f>RemarksFirst(D127:W127,Details!BD126:BM126,S300L!AI127,AH127,$D$5:$W$5)</f>
        <v>#VALUE!</v>
      </c>
    </row>
    <row r="128" spans="1:35" ht="24" x14ac:dyDescent="0.35">
      <c r="A128" s="1">
        <v>121</v>
      </c>
      <c r="B128" s="3" t="str">
        <f>PROPER(Details!B128)</f>
        <v>Onyealisi, Nzubechi Emmanuel</v>
      </c>
      <c r="C128" s="3" t="str">
        <f>T(Details!C128)</f>
        <v>CMP/20/110943</v>
      </c>
      <c r="D128" s="18"/>
      <c r="E128" s="18"/>
      <c r="F128" s="18"/>
      <c r="G128" s="18"/>
      <c r="H128" s="18"/>
      <c r="I128" s="18"/>
      <c r="J128" s="18"/>
      <c r="K128" s="18"/>
      <c r="L128" s="18"/>
      <c r="M128" s="18"/>
      <c r="N128" s="18"/>
      <c r="O128" s="18"/>
      <c r="P128" s="18"/>
      <c r="Q128" s="18"/>
      <c r="R128" s="18"/>
      <c r="S128" s="18"/>
      <c r="T128" s="18"/>
      <c r="U128" s="18"/>
      <c r="V128" s="18"/>
      <c r="W128" s="18"/>
      <c r="X128" s="2" t="str">
        <f>AllCurCo(Details!BD127:BM127)</f>
        <v/>
      </c>
      <c r="Y128" s="4">
        <f>SUM(SumTCL(D128:W128,$D$7:$W$7),Details!BO127)</f>
        <v>0</v>
      </c>
      <c r="Z128" s="4">
        <f>SUM(CurrGP(D128:W128,$D$7:$W$7),Details!BP127)</f>
        <v>0</v>
      </c>
      <c r="AA128" s="5">
        <f t="shared" si="5"/>
        <v>0</v>
      </c>
      <c r="AB128" s="4" t="str">
        <f>SRTSECOND(D128:W128,Details!BD127:BM127)</f>
        <v/>
      </c>
      <c r="AC128" s="4" t="e">
        <f>S300L!AF128</f>
        <v>#REF!</v>
      </c>
      <c r="AD128" s="4" t="e">
        <f>S300L!AG128</f>
        <v>#REF!</v>
      </c>
      <c r="AE128" s="5" t="e">
        <f t="shared" si="6"/>
        <v>#VALUE!</v>
      </c>
      <c r="AF128" s="4" t="e">
        <f t="shared" si="7"/>
        <v>#REF!</v>
      </c>
      <c r="AG128" s="4" t="e">
        <f t="shared" si="8"/>
        <v>#REF!</v>
      </c>
      <c r="AH128" s="5" t="e">
        <f t="shared" si="9"/>
        <v>#VALUE!</v>
      </c>
      <c r="AI128" s="6" t="e">
        <f>RemarksFirst(D128:W128,Details!BD127:BM127,S300L!AI128,AH128,$D$5:$W$5)</f>
        <v>#VALUE!</v>
      </c>
    </row>
    <row r="129" spans="1:35" ht="24" x14ac:dyDescent="0.35">
      <c r="A129" s="1">
        <v>122</v>
      </c>
      <c r="B129" s="3" t="str">
        <f>PROPER(Details!B129)</f>
        <v>Nwaokoro, Victor Uchechi</v>
      </c>
      <c r="C129" s="3" t="str">
        <f>T(Details!C129)</f>
        <v>CMP/20/110945</v>
      </c>
      <c r="D129" s="18"/>
      <c r="E129" s="18"/>
      <c r="F129" s="18"/>
      <c r="G129" s="18"/>
      <c r="H129" s="18"/>
      <c r="I129" s="18"/>
      <c r="J129" s="18"/>
      <c r="K129" s="18"/>
      <c r="L129" s="18"/>
      <c r="M129" s="18"/>
      <c r="N129" s="18"/>
      <c r="O129" s="18"/>
      <c r="P129" s="18"/>
      <c r="Q129" s="18"/>
      <c r="R129" s="18"/>
      <c r="S129" s="18"/>
      <c r="T129" s="18"/>
      <c r="U129" s="18"/>
      <c r="V129" s="18"/>
      <c r="W129" s="18"/>
      <c r="X129" s="2" t="str">
        <f>AllCurCo(Details!BD128:BM128)</f>
        <v/>
      </c>
      <c r="Y129" s="4">
        <f>SUM(SumTCL(D129:W129,$D$7:$W$7),Details!BO128)</f>
        <v>0</v>
      </c>
      <c r="Z129" s="4">
        <f>SUM(CurrGP(D129:W129,$D$7:$W$7),Details!BP128)</f>
        <v>0</v>
      </c>
      <c r="AA129" s="5">
        <f t="shared" si="5"/>
        <v>0</v>
      </c>
      <c r="AB129" s="4" t="str">
        <f>SRTSECOND(D129:W129,Details!BD128:BM128)</f>
        <v/>
      </c>
      <c r="AC129" s="4" t="e">
        <f>S300L!AF129</f>
        <v>#REF!</v>
      </c>
      <c r="AD129" s="4" t="e">
        <f>S300L!AG129</f>
        <v>#REF!</v>
      </c>
      <c r="AE129" s="5" t="e">
        <f t="shared" si="6"/>
        <v>#VALUE!</v>
      </c>
      <c r="AF129" s="4" t="e">
        <f t="shared" si="7"/>
        <v>#REF!</v>
      </c>
      <c r="AG129" s="4" t="e">
        <f t="shared" si="8"/>
        <v>#REF!</v>
      </c>
      <c r="AH129" s="5" t="e">
        <f t="shared" si="9"/>
        <v>#VALUE!</v>
      </c>
      <c r="AI129" s="6" t="e">
        <f>RemarksFirst(D129:W129,Details!BD128:BM128,S300L!AI129,AH129,$D$5:$W$5)</f>
        <v>#VALUE!</v>
      </c>
    </row>
    <row r="130" spans="1:35" ht="24" x14ac:dyDescent="0.35">
      <c r="A130" s="1">
        <v>123</v>
      </c>
      <c r="B130" s="3" t="str">
        <f>PROPER(Details!B130)</f>
        <v>Nwankwo, Chinonso Michael</v>
      </c>
      <c r="C130" s="3" t="str">
        <f>T(Details!C130)</f>
        <v>CMP/20/110954</v>
      </c>
      <c r="D130" s="18"/>
      <c r="E130" s="18"/>
      <c r="F130" s="18"/>
      <c r="G130" s="18"/>
      <c r="H130" s="18"/>
      <c r="I130" s="18"/>
      <c r="J130" s="18"/>
      <c r="K130" s="18"/>
      <c r="L130" s="18"/>
      <c r="M130" s="18"/>
      <c r="N130" s="18"/>
      <c r="O130" s="18"/>
      <c r="P130" s="18"/>
      <c r="Q130" s="18"/>
      <c r="R130" s="18"/>
      <c r="S130" s="18"/>
      <c r="T130" s="18"/>
      <c r="U130" s="18"/>
      <c r="V130" s="18"/>
      <c r="W130" s="18"/>
      <c r="X130" s="2" t="str">
        <f>AllCurCo(Details!BD129:BM129)</f>
        <v/>
      </c>
      <c r="Y130" s="4">
        <f>SUM(SumTCL(D130:W130,$D$7:$W$7),Details!BO129)</f>
        <v>0</v>
      </c>
      <c r="Z130" s="4">
        <f>SUM(CurrGP(D130:W130,$D$7:$W$7),Details!BP129)</f>
        <v>0</v>
      </c>
      <c r="AA130" s="5">
        <f t="shared" si="5"/>
        <v>0</v>
      </c>
      <c r="AB130" s="4" t="str">
        <f>SRTSECOND(D130:W130,Details!BD129:BM129)</f>
        <v/>
      </c>
      <c r="AC130" s="4" t="e">
        <f>S300L!AF130</f>
        <v>#REF!</v>
      </c>
      <c r="AD130" s="4" t="e">
        <f>S300L!AG130</f>
        <v>#REF!</v>
      </c>
      <c r="AE130" s="5" t="e">
        <f t="shared" si="6"/>
        <v>#VALUE!</v>
      </c>
      <c r="AF130" s="4" t="e">
        <f t="shared" si="7"/>
        <v>#REF!</v>
      </c>
      <c r="AG130" s="4" t="e">
        <f t="shared" si="8"/>
        <v>#REF!</v>
      </c>
      <c r="AH130" s="5" t="e">
        <f t="shared" si="9"/>
        <v>#VALUE!</v>
      </c>
      <c r="AI130" s="6" t="e">
        <f>RemarksFirst(D130:W130,Details!BD129:BM129,S300L!AI130,AH130,$D$5:$W$5)</f>
        <v>#VALUE!</v>
      </c>
    </row>
    <row r="131" spans="1:35" ht="36" x14ac:dyDescent="0.35">
      <c r="A131" s="1">
        <v>124</v>
      </c>
      <c r="B131" s="3" t="str">
        <f>PROPER(Details!B131)</f>
        <v>Osita,  Ifechukwukwulu Sochima</v>
      </c>
      <c r="C131" s="3" t="str">
        <f>T(Details!C131)</f>
        <v>CMP/20/110986</v>
      </c>
      <c r="D131" s="18"/>
      <c r="E131" s="18"/>
      <c r="F131" s="18"/>
      <c r="G131" s="18"/>
      <c r="H131" s="18"/>
      <c r="I131" s="18"/>
      <c r="J131" s="18"/>
      <c r="K131" s="18"/>
      <c r="L131" s="18"/>
      <c r="M131" s="18"/>
      <c r="N131" s="18"/>
      <c r="O131" s="18"/>
      <c r="P131" s="18"/>
      <c r="Q131" s="18"/>
      <c r="R131" s="18"/>
      <c r="S131" s="18"/>
      <c r="T131" s="18"/>
      <c r="U131" s="18"/>
      <c r="V131" s="18"/>
      <c r="W131" s="18"/>
      <c r="X131" s="2" t="str">
        <f>AllCurCo(Details!BD130:BM130)</f>
        <v/>
      </c>
      <c r="Y131" s="4">
        <f>SUM(SumTCL(D131:W131,$D$7:$W$7),Details!BO130)</f>
        <v>0</v>
      </c>
      <c r="Z131" s="4">
        <f>SUM(CurrGP(D131:W131,$D$7:$W$7),Details!BP130)</f>
        <v>0</v>
      </c>
      <c r="AA131" s="5">
        <f t="shared" si="5"/>
        <v>0</v>
      </c>
      <c r="AB131" s="4" t="str">
        <f>SRTSECOND(D131:W131,Details!BD130:BM130)</f>
        <v/>
      </c>
      <c r="AC131" s="4" t="e">
        <f>S300L!AF131</f>
        <v>#REF!</v>
      </c>
      <c r="AD131" s="4" t="e">
        <f>S300L!AG131</f>
        <v>#REF!</v>
      </c>
      <c r="AE131" s="5" t="e">
        <f t="shared" si="6"/>
        <v>#VALUE!</v>
      </c>
      <c r="AF131" s="4" t="e">
        <f t="shared" si="7"/>
        <v>#REF!</v>
      </c>
      <c r="AG131" s="4" t="e">
        <f t="shared" si="8"/>
        <v>#REF!</v>
      </c>
      <c r="AH131" s="5" t="e">
        <f t="shared" si="9"/>
        <v>#VALUE!</v>
      </c>
      <c r="AI131" s="6" t="e">
        <f>RemarksFirst(D131:W131,Details!BD130:BM130,S300L!AI131,AH131,$D$5:$W$5)</f>
        <v>#VALUE!</v>
      </c>
    </row>
    <row r="132" spans="1:35" ht="24" x14ac:dyDescent="0.35">
      <c r="A132" s="1">
        <v>125</v>
      </c>
      <c r="B132" s="3" t="str">
        <f>PROPER(Details!B132)</f>
        <v>Akintunde, Aanu John</v>
      </c>
      <c r="C132" s="3" t="str">
        <f>T(Details!C132)</f>
        <v>CMP/20/110996</v>
      </c>
      <c r="D132" s="18"/>
      <c r="E132" s="18"/>
      <c r="F132" s="18"/>
      <c r="G132" s="18"/>
      <c r="H132" s="18"/>
      <c r="I132" s="18"/>
      <c r="J132" s="18"/>
      <c r="K132" s="18"/>
      <c r="L132" s="18"/>
      <c r="M132" s="18"/>
      <c r="N132" s="18"/>
      <c r="O132" s="18"/>
      <c r="P132" s="18"/>
      <c r="Q132" s="18"/>
      <c r="R132" s="18"/>
      <c r="S132" s="18"/>
      <c r="T132" s="18"/>
      <c r="U132" s="18"/>
      <c r="V132" s="18"/>
      <c r="W132" s="18"/>
      <c r="X132" s="2" t="str">
        <f>AllCurCo(Details!BD131:BM131)</f>
        <v/>
      </c>
      <c r="Y132" s="4">
        <f>SUM(SumTCL(D132:W132,$D$7:$W$7),Details!BO131)</f>
        <v>0</v>
      </c>
      <c r="Z132" s="4">
        <f>SUM(CurrGP(D132:W132,$D$7:$W$7),Details!BP131)</f>
        <v>0</v>
      </c>
      <c r="AA132" s="5">
        <f t="shared" si="5"/>
        <v>0</v>
      </c>
      <c r="AB132" s="4" t="str">
        <f>SRTSECOND(D132:W132,Details!BD131:BM131)</f>
        <v/>
      </c>
      <c r="AC132" s="4" t="e">
        <f>S300L!AF132</f>
        <v>#REF!</v>
      </c>
      <c r="AD132" s="4" t="e">
        <f>S300L!AG132</f>
        <v>#REF!</v>
      </c>
      <c r="AE132" s="5" t="e">
        <f t="shared" si="6"/>
        <v>#VALUE!</v>
      </c>
      <c r="AF132" s="4" t="e">
        <f t="shared" si="7"/>
        <v>#REF!</v>
      </c>
      <c r="AG132" s="4" t="e">
        <f t="shared" si="8"/>
        <v>#REF!</v>
      </c>
      <c r="AH132" s="5" t="e">
        <f t="shared" si="9"/>
        <v>#VALUE!</v>
      </c>
      <c r="AI132" s="6" t="e">
        <f>RemarksFirst(D132:W132,Details!BD131:BM131,S300L!AI132,AH132,$D$5:$W$5)</f>
        <v>#VALUE!</v>
      </c>
    </row>
    <row r="133" spans="1:35" ht="24" x14ac:dyDescent="0.35">
      <c r="A133" s="1">
        <v>126</v>
      </c>
      <c r="B133" s="3" t="str">
        <f>PROPER(Details!B133)</f>
        <v>Nwanta, Chinedu John</v>
      </c>
      <c r="C133" s="3" t="str">
        <f>T(Details!C133)</f>
        <v>CMP/20/111032</v>
      </c>
      <c r="D133" s="18"/>
      <c r="E133" s="18"/>
      <c r="F133" s="18"/>
      <c r="G133" s="18"/>
      <c r="H133" s="18"/>
      <c r="I133" s="18"/>
      <c r="J133" s="18"/>
      <c r="K133" s="18"/>
      <c r="L133" s="18"/>
      <c r="M133" s="18"/>
      <c r="N133" s="18"/>
      <c r="O133" s="18"/>
      <c r="P133" s="18"/>
      <c r="Q133" s="18"/>
      <c r="R133" s="18"/>
      <c r="S133" s="18"/>
      <c r="T133" s="18"/>
      <c r="U133" s="18"/>
      <c r="V133" s="18"/>
      <c r="W133" s="18"/>
      <c r="X133" s="2" t="str">
        <f>AllCurCo(Details!BD132:BM132)</f>
        <v/>
      </c>
      <c r="Y133" s="4">
        <f>SUM(SumTCL(D133:W133,$D$7:$W$7),Details!BO132)</f>
        <v>0</v>
      </c>
      <c r="Z133" s="4">
        <f>SUM(CurrGP(D133:W133,$D$7:$W$7),Details!BP132)</f>
        <v>0</v>
      </c>
      <c r="AA133" s="5">
        <f t="shared" si="5"/>
        <v>0</v>
      </c>
      <c r="AB133" s="4" t="str">
        <f>SRTSECOND(D133:W133,Details!BD132:BM132)</f>
        <v/>
      </c>
      <c r="AC133" s="4" t="e">
        <f>S300L!AF133</f>
        <v>#REF!</v>
      </c>
      <c r="AD133" s="4" t="e">
        <f>S300L!AG133</f>
        <v>#REF!</v>
      </c>
      <c r="AE133" s="5" t="e">
        <f t="shared" si="6"/>
        <v>#VALUE!</v>
      </c>
      <c r="AF133" s="4" t="e">
        <f t="shared" si="7"/>
        <v>#REF!</v>
      </c>
      <c r="AG133" s="4" t="e">
        <f t="shared" si="8"/>
        <v>#REF!</v>
      </c>
      <c r="AH133" s="5" t="e">
        <f t="shared" si="9"/>
        <v>#VALUE!</v>
      </c>
      <c r="AI133" s="6" t="e">
        <f>RemarksFirst(D133:W133,Details!BD132:BM132,S300L!AI133,AH133,$D$5:$W$5)</f>
        <v>#VALUE!</v>
      </c>
    </row>
    <row r="134" spans="1:35" ht="24" x14ac:dyDescent="0.35">
      <c r="A134" s="1">
        <v>127</v>
      </c>
      <c r="B134" s="3" t="str">
        <f>PROPER(Details!B134)</f>
        <v>Chukwuma, Chibuike Blessed</v>
      </c>
      <c r="C134" s="3" t="str">
        <f>T(Details!C134)</f>
        <v>CMP/20/111037</v>
      </c>
      <c r="D134" s="18"/>
      <c r="E134" s="18"/>
      <c r="F134" s="18"/>
      <c r="G134" s="18"/>
      <c r="H134" s="18"/>
      <c r="I134" s="18"/>
      <c r="J134" s="18"/>
      <c r="K134" s="18"/>
      <c r="L134" s="18"/>
      <c r="M134" s="18"/>
      <c r="N134" s="18"/>
      <c r="O134" s="18"/>
      <c r="P134" s="18"/>
      <c r="Q134" s="18"/>
      <c r="R134" s="18"/>
      <c r="S134" s="18"/>
      <c r="T134" s="18"/>
      <c r="U134" s="18"/>
      <c r="V134" s="18"/>
      <c r="W134" s="18"/>
      <c r="X134" s="2" t="str">
        <f>AllCurCo(Details!BD133:BM133)</f>
        <v/>
      </c>
      <c r="Y134" s="4">
        <f>SUM(SumTCL(D134:W134,$D$7:$W$7),Details!BO133)</f>
        <v>0</v>
      </c>
      <c r="Z134" s="4">
        <f>SUM(CurrGP(D134:W134,$D$7:$W$7),Details!BP133)</f>
        <v>0</v>
      </c>
      <c r="AA134" s="5">
        <f t="shared" si="5"/>
        <v>0</v>
      </c>
      <c r="AB134" s="4" t="str">
        <f>SRTSECOND(D134:W134,Details!BD133:BM133)</f>
        <v/>
      </c>
      <c r="AC134" s="4" t="e">
        <f>S300L!AF134</f>
        <v>#REF!</v>
      </c>
      <c r="AD134" s="4" t="e">
        <f>S300L!AG134</f>
        <v>#REF!</v>
      </c>
      <c r="AE134" s="5" t="e">
        <f t="shared" si="6"/>
        <v>#VALUE!</v>
      </c>
      <c r="AF134" s="4" t="e">
        <f t="shared" si="7"/>
        <v>#REF!</v>
      </c>
      <c r="AG134" s="4" t="e">
        <f t="shared" si="8"/>
        <v>#REF!</v>
      </c>
      <c r="AH134" s="5" t="e">
        <f t="shared" si="9"/>
        <v>#VALUE!</v>
      </c>
      <c r="AI134" s="6" t="e">
        <f>RemarksFirst(D134:W134,Details!BD133:BM133,S300L!AI134,AH134,$D$5:$W$5)</f>
        <v>#VALUE!</v>
      </c>
    </row>
    <row r="135" spans="1:35" ht="24" x14ac:dyDescent="0.35">
      <c r="A135" s="1">
        <v>128</v>
      </c>
      <c r="B135" s="3" t="str">
        <f>PROPER(Details!B135)</f>
        <v xml:space="preserve">Nnaji, Moses Chinedu </v>
      </c>
      <c r="C135" s="3" t="str">
        <f>T(Details!C135)</f>
        <v>CMP/20/111042</v>
      </c>
      <c r="D135" s="18"/>
      <c r="E135" s="18"/>
      <c r="F135" s="18"/>
      <c r="G135" s="18"/>
      <c r="H135" s="18"/>
      <c r="I135" s="18"/>
      <c r="J135" s="18"/>
      <c r="K135" s="18"/>
      <c r="L135" s="18"/>
      <c r="M135" s="18"/>
      <c r="N135" s="18"/>
      <c r="O135" s="18"/>
      <c r="P135" s="18"/>
      <c r="Q135" s="18"/>
      <c r="R135" s="18"/>
      <c r="S135" s="18"/>
      <c r="T135" s="18"/>
      <c r="U135" s="18"/>
      <c r="V135" s="18"/>
      <c r="W135" s="18"/>
      <c r="X135" s="2" t="str">
        <f>AllCurCo(Details!BD134:BM134)</f>
        <v/>
      </c>
      <c r="Y135" s="4">
        <f>SUM(SumTCL(D135:W135,$D$7:$W$7),Details!BO134)</f>
        <v>0</v>
      </c>
      <c r="Z135" s="4">
        <f>SUM(CurrGP(D135:W135,$D$7:$W$7),Details!BP134)</f>
        <v>0</v>
      </c>
      <c r="AA135" s="5">
        <f t="shared" si="5"/>
        <v>0</v>
      </c>
      <c r="AB135" s="4" t="str">
        <f>SRTSECOND(D135:W135,Details!BD134:BM134)</f>
        <v/>
      </c>
      <c r="AC135" s="4" t="e">
        <f>S300L!AF135</f>
        <v>#REF!</v>
      </c>
      <c r="AD135" s="4" t="e">
        <f>S300L!AG135</f>
        <v>#REF!</v>
      </c>
      <c r="AE135" s="5" t="e">
        <f t="shared" si="6"/>
        <v>#VALUE!</v>
      </c>
      <c r="AF135" s="4" t="e">
        <f t="shared" si="7"/>
        <v>#REF!</v>
      </c>
      <c r="AG135" s="4" t="e">
        <f t="shared" si="8"/>
        <v>#REF!</v>
      </c>
      <c r="AH135" s="5" t="e">
        <f t="shared" si="9"/>
        <v>#VALUE!</v>
      </c>
      <c r="AI135" s="6" t="e">
        <f>RemarksFirst(D135:W135,Details!BD134:BM134,S300L!AI135,AH135,$D$5:$W$5)</f>
        <v>#VALUE!</v>
      </c>
    </row>
    <row r="136" spans="1:35" ht="24" x14ac:dyDescent="0.35">
      <c r="A136" s="1">
        <v>129</v>
      </c>
      <c r="B136" s="3" t="str">
        <f>PROPER(Details!B136)</f>
        <v>Agu, Ifeanyichukwu Victor</v>
      </c>
      <c r="C136" s="3" t="str">
        <f>T(Details!C136)</f>
        <v>CMP/20/111043</v>
      </c>
      <c r="D136" s="18"/>
      <c r="E136" s="18"/>
      <c r="F136" s="18"/>
      <c r="G136" s="18"/>
      <c r="H136" s="18"/>
      <c r="I136" s="18"/>
      <c r="J136" s="18"/>
      <c r="K136" s="18"/>
      <c r="L136" s="18"/>
      <c r="M136" s="18"/>
      <c r="N136" s="18"/>
      <c r="O136" s="18"/>
      <c r="P136" s="18"/>
      <c r="Q136" s="18"/>
      <c r="R136" s="18"/>
      <c r="S136" s="18"/>
      <c r="T136" s="18"/>
      <c r="U136" s="18"/>
      <c r="V136" s="18"/>
      <c r="W136" s="18"/>
      <c r="X136" s="2" t="str">
        <f>AllCurCo(Details!BD135:BM135)</f>
        <v/>
      </c>
      <c r="Y136" s="4">
        <f>SUM(SumTCL(D136:W136,$D$7:$W$7),Details!BO135)</f>
        <v>0</v>
      </c>
      <c r="Z136" s="4">
        <f>SUM(CurrGP(D136:W136,$D$7:$W$7),Details!BP135)</f>
        <v>0</v>
      </c>
      <c r="AA136" s="5">
        <f t="shared" si="5"/>
        <v>0</v>
      </c>
      <c r="AB136" s="4" t="str">
        <f>SRTSECOND(D136:W136,Details!BD135:BM135)</f>
        <v/>
      </c>
      <c r="AC136" s="4" t="e">
        <f>S300L!AF136</f>
        <v>#REF!</v>
      </c>
      <c r="AD136" s="4" t="e">
        <f>S300L!AG136</f>
        <v>#REF!</v>
      </c>
      <c r="AE136" s="5" t="e">
        <f t="shared" si="6"/>
        <v>#VALUE!</v>
      </c>
      <c r="AF136" s="4" t="e">
        <f t="shared" si="7"/>
        <v>#REF!</v>
      </c>
      <c r="AG136" s="4" t="e">
        <f t="shared" si="8"/>
        <v>#REF!</v>
      </c>
      <c r="AH136" s="5" t="e">
        <f t="shared" si="9"/>
        <v>#VALUE!</v>
      </c>
      <c r="AI136" s="6" t="e">
        <f>RemarksFirst(D136:W136,Details!BD135:BM135,S300L!AI136,AH136,$D$5:$W$5)</f>
        <v>#VALUE!</v>
      </c>
    </row>
    <row r="137" spans="1:35" ht="24" x14ac:dyDescent="0.35">
      <c r="A137" s="1">
        <v>130</v>
      </c>
      <c r="B137" s="3" t="str">
        <f>PROPER(Details!B137)</f>
        <v xml:space="preserve">Ubah,  Victor  Chinaecherem </v>
      </c>
      <c r="C137" s="3" t="str">
        <f>T(Details!C137)</f>
        <v>CMP/20/111048</v>
      </c>
      <c r="D137" s="18"/>
      <c r="E137" s="18"/>
      <c r="F137" s="18"/>
      <c r="G137" s="18"/>
      <c r="H137" s="18"/>
      <c r="I137" s="18"/>
      <c r="J137" s="18"/>
      <c r="K137" s="18"/>
      <c r="L137" s="18"/>
      <c r="M137" s="18"/>
      <c r="N137" s="18"/>
      <c r="O137" s="18"/>
      <c r="P137" s="18"/>
      <c r="Q137" s="18"/>
      <c r="R137" s="18"/>
      <c r="S137" s="18"/>
      <c r="T137" s="18"/>
      <c r="U137" s="18"/>
      <c r="V137" s="18"/>
      <c r="W137" s="18"/>
      <c r="X137" s="2" t="str">
        <f>AllCurCo(Details!BD136:BM136)</f>
        <v/>
      </c>
      <c r="Y137" s="4">
        <f>SUM(SumTCL(D137:W137,$D$7:$W$7),Details!BO136)</f>
        <v>0</v>
      </c>
      <c r="Z137" s="4">
        <f>SUM(CurrGP(D137:W137,$D$7:$W$7),Details!BP136)</f>
        <v>0</v>
      </c>
      <c r="AA137" s="5">
        <f t="shared" ref="AA137:AA200" si="10">GradePointAve(Z137,Y137)</f>
        <v>0</v>
      </c>
      <c r="AB137" s="4" t="str">
        <f>SRTSECOND(D137:W137,Details!BD136:BM136)</f>
        <v/>
      </c>
      <c r="AC137" s="4" t="e">
        <f>S300L!AF137</f>
        <v>#REF!</v>
      </c>
      <c r="AD137" s="4" t="e">
        <f>S300L!AG137</f>
        <v>#REF!</v>
      </c>
      <c r="AE137" s="5" t="e">
        <f t="shared" ref="AE137:AE200" si="11">GradePointAve(AD137,AC137)</f>
        <v>#VALUE!</v>
      </c>
      <c r="AF137" s="4" t="e">
        <f t="shared" ref="AF137:AF200" si="12">SUM(Y137,AC137)</f>
        <v>#REF!</v>
      </c>
      <c r="AG137" s="4" t="e">
        <f t="shared" ref="AG137:AG200" si="13">SUM(Z137,AD137)</f>
        <v>#REF!</v>
      </c>
      <c r="AH137" s="5" t="e">
        <f t="shared" ref="AH137:AH200" si="14">GradePointAve(AG137,AF137)</f>
        <v>#VALUE!</v>
      </c>
      <c r="AI137" s="6" t="e">
        <f>RemarksFirst(D137:W137,Details!BD136:BM136,S300L!AI137,AH137,$D$5:$W$5)</f>
        <v>#VALUE!</v>
      </c>
    </row>
    <row r="138" spans="1:35" ht="24" x14ac:dyDescent="0.35">
      <c r="A138" s="1">
        <v>131</v>
      </c>
      <c r="B138" s="3" t="str">
        <f>PROPER(Details!B138)</f>
        <v>Ubochi, Kenneth Okechukwu</v>
      </c>
      <c r="C138" s="3" t="str">
        <f>T(Details!C138)</f>
        <v>CMP/20/111057</v>
      </c>
      <c r="D138" s="18"/>
      <c r="E138" s="18"/>
      <c r="F138" s="18"/>
      <c r="G138" s="18"/>
      <c r="H138" s="18"/>
      <c r="I138" s="18"/>
      <c r="J138" s="18"/>
      <c r="K138" s="18"/>
      <c r="L138" s="18"/>
      <c r="M138" s="18"/>
      <c r="N138" s="18"/>
      <c r="O138" s="18"/>
      <c r="P138" s="18"/>
      <c r="Q138" s="18"/>
      <c r="R138" s="18"/>
      <c r="S138" s="18"/>
      <c r="T138" s="18"/>
      <c r="U138" s="18"/>
      <c r="V138" s="18"/>
      <c r="W138" s="18"/>
      <c r="X138" s="2" t="str">
        <f>AllCurCo(Details!BD137:BM137)</f>
        <v/>
      </c>
      <c r="Y138" s="4">
        <f>SUM(SumTCL(D138:W138,$D$7:$W$7),Details!BO137)</f>
        <v>0</v>
      </c>
      <c r="Z138" s="4">
        <f>SUM(CurrGP(D138:W138,$D$7:$W$7),Details!BP137)</f>
        <v>0</v>
      </c>
      <c r="AA138" s="5">
        <f t="shared" si="10"/>
        <v>0</v>
      </c>
      <c r="AB138" s="4" t="str">
        <f>SRTSECOND(D138:W138,Details!BD137:BM137)</f>
        <v/>
      </c>
      <c r="AC138" s="4" t="e">
        <f>S300L!AF138</f>
        <v>#REF!</v>
      </c>
      <c r="AD138" s="4" t="e">
        <f>S300L!AG138</f>
        <v>#REF!</v>
      </c>
      <c r="AE138" s="5" t="e">
        <f t="shared" si="11"/>
        <v>#VALUE!</v>
      </c>
      <c r="AF138" s="4" t="e">
        <f t="shared" si="12"/>
        <v>#REF!</v>
      </c>
      <c r="AG138" s="4" t="e">
        <f t="shared" si="13"/>
        <v>#REF!</v>
      </c>
      <c r="AH138" s="5" t="e">
        <f t="shared" si="14"/>
        <v>#VALUE!</v>
      </c>
      <c r="AI138" s="6" t="e">
        <f>RemarksFirst(D138:W138,Details!BD137:BM137,S300L!AI138,AH138,$D$5:$W$5)</f>
        <v>#VALUE!</v>
      </c>
    </row>
    <row r="139" spans="1:35" ht="24" x14ac:dyDescent="0.35">
      <c r="A139" s="1">
        <v>132</v>
      </c>
      <c r="B139" s="3" t="str">
        <f>PROPER(Details!B139)</f>
        <v>Edet, Nsikak Aniefiok</v>
      </c>
      <c r="C139" s="3" t="str">
        <f>T(Details!C139)</f>
        <v>CMP/20/111058</v>
      </c>
      <c r="D139" s="18"/>
      <c r="E139" s="18"/>
      <c r="F139" s="18"/>
      <c r="G139" s="18"/>
      <c r="H139" s="18"/>
      <c r="I139" s="18"/>
      <c r="J139" s="18"/>
      <c r="K139" s="18"/>
      <c r="L139" s="18"/>
      <c r="M139" s="18"/>
      <c r="N139" s="18"/>
      <c r="O139" s="18"/>
      <c r="P139" s="18"/>
      <c r="Q139" s="18"/>
      <c r="R139" s="18"/>
      <c r="S139" s="18"/>
      <c r="T139" s="18"/>
      <c r="U139" s="18"/>
      <c r="V139" s="18"/>
      <c r="W139" s="18"/>
      <c r="X139" s="2" t="str">
        <f>AllCurCo(Details!BD138:BM138)</f>
        <v/>
      </c>
      <c r="Y139" s="4">
        <f>SUM(SumTCL(D139:W139,$D$7:$W$7),Details!BO138)</f>
        <v>0</v>
      </c>
      <c r="Z139" s="4">
        <f>SUM(CurrGP(D139:W139,$D$7:$W$7),Details!BP138)</f>
        <v>0</v>
      </c>
      <c r="AA139" s="5">
        <f t="shared" si="10"/>
        <v>0</v>
      </c>
      <c r="AB139" s="4" t="str">
        <f>SRTSECOND(D139:W139,Details!BD138:BM138)</f>
        <v/>
      </c>
      <c r="AC139" s="4" t="e">
        <f>S300L!AF139</f>
        <v>#REF!</v>
      </c>
      <c r="AD139" s="4" t="e">
        <f>S300L!AG139</f>
        <v>#REF!</v>
      </c>
      <c r="AE139" s="5" t="e">
        <f t="shared" si="11"/>
        <v>#VALUE!</v>
      </c>
      <c r="AF139" s="4" t="e">
        <f t="shared" si="12"/>
        <v>#REF!</v>
      </c>
      <c r="AG139" s="4" t="e">
        <f t="shared" si="13"/>
        <v>#REF!</v>
      </c>
      <c r="AH139" s="5" t="e">
        <f t="shared" si="14"/>
        <v>#VALUE!</v>
      </c>
      <c r="AI139" s="6" t="e">
        <f>RemarksFirst(D139:W139,Details!BD138:BM138,S300L!AI139,AH139,$D$5:$W$5)</f>
        <v>#VALUE!</v>
      </c>
    </row>
    <row r="140" spans="1:35" ht="24" x14ac:dyDescent="0.35">
      <c r="A140" s="1">
        <v>133</v>
      </c>
      <c r="B140" s="3" t="str">
        <f>PROPER(Details!B140)</f>
        <v>Uche, Emmanuel Kay</v>
      </c>
      <c r="C140" s="3" t="str">
        <f>T(Details!C140)</f>
        <v>CMP/20/111060</v>
      </c>
      <c r="D140" s="18"/>
      <c r="E140" s="18"/>
      <c r="F140" s="18"/>
      <c r="G140" s="18"/>
      <c r="H140" s="18"/>
      <c r="I140" s="18"/>
      <c r="J140" s="18"/>
      <c r="K140" s="18"/>
      <c r="L140" s="18"/>
      <c r="M140" s="18"/>
      <c r="N140" s="18"/>
      <c r="O140" s="18"/>
      <c r="P140" s="18"/>
      <c r="Q140" s="18"/>
      <c r="R140" s="18"/>
      <c r="S140" s="18"/>
      <c r="T140" s="18"/>
      <c r="U140" s="18"/>
      <c r="V140" s="18"/>
      <c r="W140" s="18"/>
      <c r="X140" s="2" t="str">
        <f>AllCurCo(Details!BD139:BM139)</f>
        <v/>
      </c>
      <c r="Y140" s="4">
        <f>SUM(SumTCL(D140:W140,$D$7:$W$7),Details!BO139)</f>
        <v>0</v>
      </c>
      <c r="Z140" s="4">
        <f>SUM(CurrGP(D140:W140,$D$7:$W$7),Details!BP139)</f>
        <v>0</v>
      </c>
      <c r="AA140" s="5">
        <f t="shared" si="10"/>
        <v>0</v>
      </c>
      <c r="AB140" s="4" t="str">
        <f>SRTSECOND(D140:W140,Details!BD139:BM139)</f>
        <v/>
      </c>
      <c r="AC140" s="4" t="e">
        <f>S300L!AF140</f>
        <v>#REF!</v>
      </c>
      <c r="AD140" s="4" t="e">
        <f>S300L!AG140</f>
        <v>#REF!</v>
      </c>
      <c r="AE140" s="5" t="e">
        <f t="shared" si="11"/>
        <v>#VALUE!</v>
      </c>
      <c r="AF140" s="4" t="e">
        <f t="shared" si="12"/>
        <v>#REF!</v>
      </c>
      <c r="AG140" s="4" t="e">
        <f t="shared" si="13"/>
        <v>#REF!</v>
      </c>
      <c r="AH140" s="5" t="e">
        <f t="shared" si="14"/>
        <v>#VALUE!</v>
      </c>
      <c r="AI140" s="6" t="e">
        <f>RemarksFirst(D140:W140,Details!BD139:BM139,S300L!AI140,AH140,$D$5:$W$5)</f>
        <v>#VALUE!</v>
      </c>
    </row>
    <row r="141" spans="1:35" ht="24" x14ac:dyDescent="0.35">
      <c r="A141" s="1">
        <v>134</v>
      </c>
      <c r="B141" s="3" t="str">
        <f>PROPER(Details!B141)</f>
        <v>Ajaero, Chizaram Favour</v>
      </c>
      <c r="C141" s="3" t="str">
        <f>T(Details!C141)</f>
        <v>CMP/20/111063</v>
      </c>
      <c r="D141" s="18"/>
      <c r="E141" s="18"/>
      <c r="F141" s="18"/>
      <c r="G141" s="18"/>
      <c r="H141" s="18"/>
      <c r="I141" s="18"/>
      <c r="J141" s="18"/>
      <c r="K141" s="18"/>
      <c r="L141" s="18"/>
      <c r="M141" s="18"/>
      <c r="N141" s="18"/>
      <c r="O141" s="18"/>
      <c r="P141" s="18"/>
      <c r="Q141" s="18"/>
      <c r="R141" s="18"/>
      <c r="S141" s="18"/>
      <c r="T141" s="18"/>
      <c r="U141" s="18"/>
      <c r="V141" s="18"/>
      <c r="W141" s="18"/>
      <c r="X141" s="2" t="str">
        <f>AllCurCo(Details!BD140:BM140)</f>
        <v/>
      </c>
      <c r="Y141" s="4">
        <f>SUM(SumTCL(D141:W141,$D$7:$W$7),Details!BO140)</f>
        <v>0</v>
      </c>
      <c r="Z141" s="4">
        <f>SUM(CurrGP(D141:W141,$D$7:$W$7),Details!BP140)</f>
        <v>0</v>
      </c>
      <c r="AA141" s="5">
        <f t="shared" si="10"/>
        <v>0</v>
      </c>
      <c r="AB141" s="4" t="str">
        <f>SRTSECOND(D141:W141,Details!BD140:BM140)</f>
        <v/>
      </c>
      <c r="AC141" s="4" t="e">
        <f>S300L!AF141</f>
        <v>#REF!</v>
      </c>
      <c r="AD141" s="4" t="e">
        <f>S300L!AG141</f>
        <v>#REF!</v>
      </c>
      <c r="AE141" s="5" t="e">
        <f t="shared" si="11"/>
        <v>#VALUE!</v>
      </c>
      <c r="AF141" s="4" t="e">
        <f t="shared" si="12"/>
        <v>#REF!</v>
      </c>
      <c r="AG141" s="4" t="e">
        <f t="shared" si="13"/>
        <v>#REF!</v>
      </c>
      <c r="AH141" s="5" t="e">
        <f t="shared" si="14"/>
        <v>#VALUE!</v>
      </c>
      <c r="AI141" s="6" t="e">
        <f>RemarksFirst(D141:W141,Details!BD140:BM140,S300L!AI141,AH141,$D$5:$W$5)</f>
        <v>#VALUE!</v>
      </c>
    </row>
    <row r="142" spans="1:35" ht="24" x14ac:dyDescent="0.35">
      <c r="A142" s="1">
        <v>135</v>
      </c>
      <c r="B142" s="3" t="str">
        <f>PROPER(Details!B142)</f>
        <v xml:space="preserve">John, Chidera </v>
      </c>
      <c r="C142" s="3" t="str">
        <f>T(Details!C142)</f>
        <v>CMP/20/111067</v>
      </c>
      <c r="D142" s="18"/>
      <c r="E142" s="18"/>
      <c r="F142" s="18"/>
      <c r="G142" s="18"/>
      <c r="H142" s="18"/>
      <c r="I142" s="18"/>
      <c r="J142" s="18"/>
      <c r="K142" s="18"/>
      <c r="L142" s="18"/>
      <c r="M142" s="18"/>
      <c r="N142" s="18"/>
      <c r="O142" s="18"/>
      <c r="P142" s="18"/>
      <c r="Q142" s="18"/>
      <c r="R142" s="18"/>
      <c r="S142" s="18"/>
      <c r="T142" s="18"/>
      <c r="U142" s="18"/>
      <c r="V142" s="18"/>
      <c r="W142" s="18"/>
      <c r="X142" s="2" t="str">
        <f>AllCurCo(Details!BD141:BM141)</f>
        <v/>
      </c>
      <c r="Y142" s="4">
        <f>SUM(SumTCL(D142:W142,$D$7:$W$7),Details!BO141)</f>
        <v>0</v>
      </c>
      <c r="Z142" s="4">
        <f>SUM(CurrGP(D142:W142,$D$7:$W$7),Details!BP141)</f>
        <v>0</v>
      </c>
      <c r="AA142" s="5">
        <f t="shared" si="10"/>
        <v>0</v>
      </c>
      <c r="AB142" s="4" t="str">
        <f>SRTSECOND(D142:W142,Details!BD141:BM141)</f>
        <v/>
      </c>
      <c r="AC142" s="4" t="e">
        <f>S300L!AF142</f>
        <v>#REF!</v>
      </c>
      <c r="AD142" s="4" t="e">
        <f>S300L!AG142</f>
        <v>#REF!</v>
      </c>
      <c r="AE142" s="5" t="e">
        <f t="shared" si="11"/>
        <v>#VALUE!</v>
      </c>
      <c r="AF142" s="4" t="e">
        <f t="shared" si="12"/>
        <v>#REF!</v>
      </c>
      <c r="AG142" s="4" t="e">
        <f t="shared" si="13"/>
        <v>#REF!</v>
      </c>
      <c r="AH142" s="5" t="e">
        <f t="shared" si="14"/>
        <v>#VALUE!</v>
      </c>
      <c r="AI142" s="6" t="e">
        <f>RemarksFirst(D142:W142,Details!BD141:BM141,S300L!AI142,AH142,$D$5:$W$5)</f>
        <v>#VALUE!</v>
      </c>
    </row>
    <row r="143" spans="1:35" ht="24" x14ac:dyDescent="0.35">
      <c r="A143" s="1">
        <v>136</v>
      </c>
      <c r="B143" s="3" t="str">
        <f>PROPER(Details!B143)</f>
        <v>Ibe, Prosper Chigozie</v>
      </c>
      <c r="C143" s="3" t="str">
        <f>T(Details!C143)</f>
        <v>CMP/20/111069</v>
      </c>
      <c r="D143" s="18"/>
      <c r="E143" s="18"/>
      <c r="F143" s="18"/>
      <c r="G143" s="18"/>
      <c r="H143" s="18"/>
      <c r="I143" s="18"/>
      <c r="J143" s="18"/>
      <c r="K143" s="18"/>
      <c r="L143" s="18"/>
      <c r="M143" s="18"/>
      <c r="N143" s="18"/>
      <c r="O143" s="18"/>
      <c r="P143" s="18"/>
      <c r="Q143" s="18"/>
      <c r="R143" s="18"/>
      <c r="S143" s="18"/>
      <c r="T143" s="18"/>
      <c r="U143" s="18"/>
      <c r="V143" s="18"/>
      <c r="W143" s="18"/>
      <c r="X143" s="2" t="str">
        <f>AllCurCo(Details!BD142:BM142)</f>
        <v/>
      </c>
      <c r="Y143" s="4">
        <f>SUM(SumTCL(D143:W143,$D$7:$W$7),Details!BO142)</f>
        <v>0</v>
      </c>
      <c r="Z143" s="4">
        <f>SUM(CurrGP(D143:W143,$D$7:$W$7),Details!BP142)</f>
        <v>0</v>
      </c>
      <c r="AA143" s="5">
        <f t="shared" si="10"/>
        <v>0</v>
      </c>
      <c r="AB143" s="4" t="str">
        <f>SRTSECOND(D143:W143,Details!BD142:BM142)</f>
        <v/>
      </c>
      <c r="AC143" s="4" t="e">
        <f>S300L!AF143</f>
        <v>#REF!</v>
      </c>
      <c r="AD143" s="4" t="e">
        <f>S300L!AG143</f>
        <v>#REF!</v>
      </c>
      <c r="AE143" s="5" t="e">
        <f t="shared" si="11"/>
        <v>#VALUE!</v>
      </c>
      <c r="AF143" s="4" t="e">
        <f t="shared" si="12"/>
        <v>#REF!</v>
      </c>
      <c r="AG143" s="4" t="e">
        <f t="shared" si="13"/>
        <v>#REF!</v>
      </c>
      <c r="AH143" s="5" t="e">
        <f t="shared" si="14"/>
        <v>#VALUE!</v>
      </c>
      <c r="AI143" s="6" t="e">
        <f>RemarksFirst(D143:W143,Details!BD142:BM142,S300L!AI143,AH143,$D$5:$W$5)</f>
        <v>#VALUE!</v>
      </c>
    </row>
    <row r="144" spans="1:35" ht="24" x14ac:dyDescent="0.35">
      <c r="A144" s="1">
        <v>137</v>
      </c>
      <c r="B144" s="3" t="str">
        <f>PROPER(Details!B144)</f>
        <v>Chukwudi, Praise Enyinna</v>
      </c>
      <c r="C144" s="3" t="str">
        <f>T(Details!C144)</f>
        <v>CMP/20/111071</v>
      </c>
      <c r="D144" s="18"/>
      <c r="E144" s="18"/>
      <c r="F144" s="18"/>
      <c r="G144" s="18"/>
      <c r="H144" s="18"/>
      <c r="I144" s="18"/>
      <c r="J144" s="18"/>
      <c r="K144" s="18"/>
      <c r="L144" s="18"/>
      <c r="M144" s="18"/>
      <c r="N144" s="18"/>
      <c r="O144" s="18"/>
      <c r="P144" s="18"/>
      <c r="Q144" s="18"/>
      <c r="R144" s="18"/>
      <c r="S144" s="18"/>
      <c r="T144" s="18"/>
      <c r="U144" s="18"/>
      <c r="V144" s="18"/>
      <c r="W144" s="18"/>
      <c r="X144" s="2" t="str">
        <f>AllCurCo(Details!BD143:BM143)</f>
        <v/>
      </c>
      <c r="Y144" s="4">
        <f>SUM(SumTCL(D144:W144,$D$7:$W$7),Details!BO143)</f>
        <v>0</v>
      </c>
      <c r="Z144" s="4">
        <f>SUM(CurrGP(D144:W144,$D$7:$W$7),Details!BP143)</f>
        <v>0</v>
      </c>
      <c r="AA144" s="5">
        <f t="shared" si="10"/>
        <v>0</v>
      </c>
      <c r="AB144" s="4" t="str">
        <f>SRTSECOND(D144:W144,Details!BD143:BM143)</f>
        <v/>
      </c>
      <c r="AC144" s="4" t="e">
        <f>S300L!AF144</f>
        <v>#REF!</v>
      </c>
      <c r="AD144" s="4" t="e">
        <f>S300L!AG144</f>
        <v>#REF!</v>
      </c>
      <c r="AE144" s="5" t="e">
        <f t="shared" si="11"/>
        <v>#VALUE!</v>
      </c>
      <c r="AF144" s="4" t="e">
        <f t="shared" si="12"/>
        <v>#REF!</v>
      </c>
      <c r="AG144" s="4" t="e">
        <f t="shared" si="13"/>
        <v>#REF!</v>
      </c>
      <c r="AH144" s="5" t="e">
        <f t="shared" si="14"/>
        <v>#VALUE!</v>
      </c>
      <c r="AI144" s="6" t="e">
        <f>RemarksFirst(D144:W144,Details!BD143:BM143,S300L!AI144,AH144,$D$5:$W$5)</f>
        <v>#VALUE!</v>
      </c>
    </row>
    <row r="145" spans="1:35" ht="24" x14ac:dyDescent="0.35">
      <c r="A145" s="1">
        <v>138</v>
      </c>
      <c r="B145" s="3" t="str">
        <f>PROPER(Details!B145)</f>
        <v>Egbo, Chioma Precious</v>
      </c>
      <c r="C145" s="3" t="str">
        <f>T(Details!C145)</f>
        <v>CMP/20/111082</v>
      </c>
      <c r="D145" s="18"/>
      <c r="E145" s="18"/>
      <c r="F145" s="18"/>
      <c r="G145" s="18"/>
      <c r="H145" s="18"/>
      <c r="I145" s="18"/>
      <c r="J145" s="18"/>
      <c r="K145" s="18"/>
      <c r="L145" s="18"/>
      <c r="M145" s="18"/>
      <c r="N145" s="18"/>
      <c r="O145" s="18"/>
      <c r="P145" s="18"/>
      <c r="Q145" s="18"/>
      <c r="R145" s="18"/>
      <c r="S145" s="18"/>
      <c r="T145" s="18"/>
      <c r="U145" s="18"/>
      <c r="V145" s="18"/>
      <c r="W145" s="18"/>
      <c r="X145" s="2" t="str">
        <f>AllCurCo(Details!BD144:BM144)</f>
        <v/>
      </c>
      <c r="Y145" s="4">
        <f>SUM(SumTCL(D145:W145,$D$7:$W$7),Details!BO144)</f>
        <v>0</v>
      </c>
      <c r="Z145" s="4">
        <f>SUM(CurrGP(D145:W145,$D$7:$W$7),Details!BP144)</f>
        <v>0</v>
      </c>
      <c r="AA145" s="5">
        <f t="shared" si="10"/>
        <v>0</v>
      </c>
      <c r="AB145" s="4" t="str">
        <f>SRTSECOND(D145:W145,Details!BD144:BM144)</f>
        <v/>
      </c>
      <c r="AC145" s="4" t="e">
        <f>S300L!AF145</f>
        <v>#REF!</v>
      </c>
      <c r="AD145" s="4" t="e">
        <f>S300L!AG145</f>
        <v>#REF!</v>
      </c>
      <c r="AE145" s="5" t="e">
        <f t="shared" si="11"/>
        <v>#VALUE!</v>
      </c>
      <c r="AF145" s="4" t="e">
        <f t="shared" si="12"/>
        <v>#REF!</v>
      </c>
      <c r="AG145" s="4" t="e">
        <f t="shared" si="13"/>
        <v>#REF!</v>
      </c>
      <c r="AH145" s="5" t="e">
        <f t="shared" si="14"/>
        <v>#VALUE!</v>
      </c>
      <c r="AI145" s="6" t="e">
        <f>RemarksFirst(D145:W145,Details!BD144:BM144,S300L!AI145,AH145,$D$5:$W$5)</f>
        <v>#VALUE!</v>
      </c>
    </row>
    <row r="146" spans="1:35" ht="24" x14ac:dyDescent="0.35">
      <c r="A146" s="1">
        <v>139</v>
      </c>
      <c r="B146" s="3" t="str">
        <f>PROPER(Details!B146)</f>
        <v>Ugwuezi, Tochi</v>
      </c>
      <c r="C146" s="3" t="str">
        <f>T(Details!C146)</f>
        <v>CMP/20/111091</v>
      </c>
      <c r="D146" s="18"/>
      <c r="E146" s="18"/>
      <c r="F146" s="18"/>
      <c r="G146" s="18"/>
      <c r="H146" s="18"/>
      <c r="I146" s="18"/>
      <c r="J146" s="18"/>
      <c r="K146" s="18"/>
      <c r="L146" s="18"/>
      <c r="M146" s="18"/>
      <c r="N146" s="18"/>
      <c r="O146" s="18"/>
      <c r="P146" s="18"/>
      <c r="Q146" s="18"/>
      <c r="R146" s="18"/>
      <c r="S146" s="18"/>
      <c r="T146" s="18"/>
      <c r="U146" s="18"/>
      <c r="V146" s="18"/>
      <c r="W146" s="18"/>
      <c r="X146" s="2" t="str">
        <f>AllCurCo(Details!BD145:BM145)</f>
        <v/>
      </c>
      <c r="Y146" s="4">
        <f>SUM(SumTCL(D146:W146,$D$7:$W$7),Details!BO145)</f>
        <v>0</v>
      </c>
      <c r="Z146" s="4">
        <f>SUM(CurrGP(D146:W146,$D$7:$W$7),Details!BP145)</f>
        <v>0</v>
      </c>
      <c r="AA146" s="5">
        <f t="shared" si="10"/>
        <v>0</v>
      </c>
      <c r="AB146" s="4" t="str">
        <f>SRTSECOND(D146:W146,Details!BD145:BM145)</f>
        <v/>
      </c>
      <c r="AC146" s="4" t="e">
        <f>S300L!AF146</f>
        <v>#REF!</v>
      </c>
      <c r="AD146" s="4" t="e">
        <f>S300L!AG146</f>
        <v>#REF!</v>
      </c>
      <c r="AE146" s="5" t="e">
        <f t="shared" si="11"/>
        <v>#VALUE!</v>
      </c>
      <c r="AF146" s="4" t="e">
        <f t="shared" si="12"/>
        <v>#REF!</v>
      </c>
      <c r="AG146" s="4" t="e">
        <f t="shared" si="13"/>
        <v>#REF!</v>
      </c>
      <c r="AH146" s="5" t="e">
        <f t="shared" si="14"/>
        <v>#VALUE!</v>
      </c>
      <c r="AI146" s="6" t="e">
        <f>RemarksFirst(D146:W146,Details!BD145:BM145,S300L!AI146,AH146,$D$5:$W$5)</f>
        <v>#VALUE!</v>
      </c>
    </row>
    <row r="147" spans="1:35" ht="24" x14ac:dyDescent="0.35">
      <c r="A147" s="1">
        <v>140</v>
      </c>
      <c r="B147" s="3" t="str">
        <f>PROPER(Details!B147)</f>
        <v>Emele, Precious Ikechukwu</v>
      </c>
      <c r="C147" s="3" t="str">
        <f>T(Details!C147)</f>
        <v>CMP/20/111097</v>
      </c>
      <c r="D147" s="18"/>
      <c r="E147" s="18"/>
      <c r="F147" s="18"/>
      <c r="G147" s="18"/>
      <c r="H147" s="18"/>
      <c r="I147" s="18"/>
      <c r="J147" s="18"/>
      <c r="K147" s="18"/>
      <c r="L147" s="18"/>
      <c r="M147" s="18"/>
      <c r="N147" s="18"/>
      <c r="O147" s="18"/>
      <c r="P147" s="18"/>
      <c r="Q147" s="18"/>
      <c r="R147" s="18"/>
      <c r="S147" s="18"/>
      <c r="T147" s="18"/>
      <c r="U147" s="18"/>
      <c r="V147" s="18"/>
      <c r="W147" s="18"/>
      <c r="X147" s="2" t="str">
        <f>AllCurCo(Details!BD146:BM146)</f>
        <v/>
      </c>
      <c r="Y147" s="4">
        <f>SUM(SumTCL(D147:W147,$D$7:$W$7),Details!BO146)</f>
        <v>0</v>
      </c>
      <c r="Z147" s="4">
        <f>SUM(CurrGP(D147:W147,$D$7:$W$7),Details!BP146)</f>
        <v>0</v>
      </c>
      <c r="AA147" s="5">
        <f t="shared" si="10"/>
        <v>0</v>
      </c>
      <c r="AB147" s="4" t="str">
        <f>SRTSECOND(D147:W147,Details!BD146:BM146)</f>
        <v/>
      </c>
      <c r="AC147" s="4" t="e">
        <f>S300L!AF147</f>
        <v>#REF!</v>
      </c>
      <c r="AD147" s="4" t="e">
        <f>S300L!AG147</f>
        <v>#REF!</v>
      </c>
      <c r="AE147" s="5" t="e">
        <f t="shared" si="11"/>
        <v>#VALUE!</v>
      </c>
      <c r="AF147" s="4" t="e">
        <f t="shared" si="12"/>
        <v>#REF!</v>
      </c>
      <c r="AG147" s="4" t="e">
        <f t="shared" si="13"/>
        <v>#REF!</v>
      </c>
      <c r="AH147" s="5" t="e">
        <f t="shared" si="14"/>
        <v>#VALUE!</v>
      </c>
      <c r="AI147" s="6" t="e">
        <f>RemarksFirst(D147:W147,Details!BD146:BM146,S300L!AI147,AH147,$D$5:$W$5)</f>
        <v>#VALUE!</v>
      </c>
    </row>
    <row r="148" spans="1:35" ht="24" x14ac:dyDescent="0.35">
      <c r="A148" s="1">
        <v>141</v>
      </c>
      <c r="B148" s="3" t="str">
        <f>PROPER(Details!B148)</f>
        <v>Agu, Emmanuelchibunna</v>
      </c>
      <c r="C148" s="3" t="str">
        <f>T(Details!C148)</f>
        <v>CMP/20/111099</v>
      </c>
      <c r="D148" s="18"/>
      <c r="E148" s="18"/>
      <c r="F148" s="18"/>
      <c r="G148" s="18"/>
      <c r="H148" s="18"/>
      <c r="I148" s="18"/>
      <c r="J148" s="18"/>
      <c r="K148" s="18"/>
      <c r="L148" s="18"/>
      <c r="M148" s="18"/>
      <c r="N148" s="18"/>
      <c r="O148" s="18"/>
      <c r="P148" s="18"/>
      <c r="Q148" s="18"/>
      <c r="R148" s="18"/>
      <c r="S148" s="18"/>
      <c r="T148" s="18"/>
      <c r="U148" s="18"/>
      <c r="V148" s="18"/>
      <c r="W148" s="18"/>
      <c r="X148" s="2" t="str">
        <f>AllCurCo(Details!BD147:BM147)</f>
        <v/>
      </c>
      <c r="Y148" s="4">
        <f>SUM(SumTCL(D148:W148,$D$7:$W$7),Details!BO147)</f>
        <v>0</v>
      </c>
      <c r="Z148" s="4">
        <f>SUM(CurrGP(D148:W148,$D$7:$W$7),Details!BP147)</f>
        <v>0</v>
      </c>
      <c r="AA148" s="5">
        <f t="shared" si="10"/>
        <v>0</v>
      </c>
      <c r="AB148" s="4" t="str">
        <f>SRTSECOND(D148:W148,Details!BD147:BM147)</f>
        <v/>
      </c>
      <c r="AC148" s="4" t="e">
        <f>S300L!AF148</f>
        <v>#REF!</v>
      </c>
      <c r="AD148" s="4" t="e">
        <f>S300L!AG148</f>
        <v>#REF!</v>
      </c>
      <c r="AE148" s="5" t="e">
        <f t="shared" si="11"/>
        <v>#VALUE!</v>
      </c>
      <c r="AF148" s="4" t="e">
        <f t="shared" si="12"/>
        <v>#REF!</v>
      </c>
      <c r="AG148" s="4" t="e">
        <f t="shared" si="13"/>
        <v>#REF!</v>
      </c>
      <c r="AH148" s="5" t="e">
        <f t="shared" si="14"/>
        <v>#VALUE!</v>
      </c>
      <c r="AI148" s="6" t="e">
        <f>RemarksFirst(D148:W148,Details!BD147:BM147,S300L!AI148,AH148,$D$5:$W$5)</f>
        <v>#VALUE!</v>
      </c>
    </row>
    <row r="149" spans="1:35" ht="24" x14ac:dyDescent="0.35">
      <c r="A149" s="1">
        <v>142</v>
      </c>
      <c r="B149" s="3" t="str">
        <f>PROPER(Details!B149)</f>
        <v>Ajah, Patience Ndidi</v>
      </c>
      <c r="C149" s="3" t="str">
        <f>T(Details!C149)</f>
        <v>CMP/20/111107</v>
      </c>
      <c r="D149" s="18"/>
      <c r="E149" s="18"/>
      <c r="F149" s="18"/>
      <c r="G149" s="18"/>
      <c r="H149" s="18"/>
      <c r="I149" s="18"/>
      <c r="J149" s="18"/>
      <c r="K149" s="18"/>
      <c r="L149" s="18"/>
      <c r="M149" s="18"/>
      <c r="N149" s="18"/>
      <c r="O149" s="18"/>
      <c r="P149" s="18"/>
      <c r="Q149" s="18"/>
      <c r="R149" s="18"/>
      <c r="S149" s="18"/>
      <c r="T149" s="18"/>
      <c r="U149" s="18"/>
      <c r="V149" s="18"/>
      <c r="W149" s="18"/>
      <c r="X149" s="2" t="str">
        <f>AllCurCo(Details!BD148:BM148)</f>
        <v/>
      </c>
      <c r="Y149" s="4">
        <f>SUM(SumTCL(D149:W149,$D$7:$W$7),Details!BO148)</f>
        <v>0</v>
      </c>
      <c r="Z149" s="4">
        <f>SUM(CurrGP(D149:W149,$D$7:$W$7),Details!BP148)</f>
        <v>0</v>
      </c>
      <c r="AA149" s="5">
        <f t="shared" si="10"/>
        <v>0</v>
      </c>
      <c r="AB149" s="4" t="str">
        <f>SRTSECOND(D149:W149,Details!BD148:BM148)</f>
        <v/>
      </c>
      <c r="AC149" s="4" t="e">
        <f>S300L!AF149</f>
        <v>#REF!</v>
      </c>
      <c r="AD149" s="4" t="e">
        <f>S300L!AG149</f>
        <v>#REF!</v>
      </c>
      <c r="AE149" s="5" t="e">
        <f t="shared" si="11"/>
        <v>#VALUE!</v>
      </c>
      <c r="AF149" s="4" t="e">
        <f t="shared" si="12"/>
        <v>#REF!</v>
      </c>
      <c r="AG149" s="4" t="e">
        <f t="shared" si="13"/>
        <v>#REF!</v>
      </c>
      <c r="AH149" s="5" t="e">
        <f t="shared" si="14"/>
        <v>#VALUE!</v>
      </c>
      <c r="AI149" s="6" t="e">
        <f>RemarksFirst(D149:W149,Details!BD148:BM148,S300L!AI149,AH149,$D$5:$W$5)</f>
        <v>#VALUE!</v>
      </c>
    </row>
    <row r="150" spans="1:35" ht="24" x14ac:dyDescent="0.35">
      <c r="A150" s="1">
        <v>143</v>
      </c>
      <c r="B150" s="3" t="str">
        <f>PROPER(Details!B150)</f>
        <v>Nwankwo, Casmir Chidiebere</v>
      </c>
      <c r="C150" s="3" t="str">
        <f>T(Details!C150)</f>
        <v>CMP/20/111110</v>
      </c>
      <c r="D150" s="18"/>
      <c r="E150" s="18"/>
      <c r="F150" s="18"/>
      <c r="G150" s="18"/>
      <c r="H150" s="18"/>
      <c r="I150" s="18"/>
      <c r="J150" s="18"/>
      <c r="K150" s="18"/>
      <c r="L150" s="18"/>
      <c r="M150" s="18"/>
      <c r="N150" s="18"/>
      <c r="O150" s="18"/>
      <c r="P150" s="18"/>
      <c r="Q150" s="18"/>
      <c r="R150" s="18"/>
      <c r="S150" s="18"/>
      <c r="T150" s="18"/>
      <c r="U150" s="18"/>
      <c r="V150" s="18"/>
      <c r="W150" s="18"/>
      <c r="X150" s="2" t="str">
        <f>AllCurCo(Details!BD149:BM149)</f>
        <v/>
      </c>
      <c r="Y150" s="4">
        <f>SUM(SumTCL(D150:W150,$D$7:$W$7),Details!BO149)</f>
        <v>0</v>
      </c>
      <c r="Z150" s="4">
        <f>SUM(CurrGP(D150:W150,$D$7:$W$7),Details!BP149)</f>
        <v>0</v>
      </c>
      <c r="AA150" s="5">
        <f t="shared" si="10"/>
        <v>0</v>
      </c>
      <c r="AB150" s="4" t="str">
        <f>SRTSECOND(D150:W150,Details!BD149:BM149)</f>
        <v/>
      </c>
      <c r="AC150" s="4" t="e">
        <f>S300L!AF150</f>
        <v>#REF!</v>
      </c>
      <c r="AD150" s="4" t="e">
        <f>S300L!AG150</f>
        <v>#REF!</v>
      </c>
      <c r="AE150" s="5" t="e">
        <f t="shared" si="11"/>
        <v>#VALUE!</v>
      </c>
      <c r="AF150" s="4" t="e">
        <f t="shared" si="12"/>
        <v>#REF!</v>
      </c>
      <c r="AG150" s="4" t="e">
        <f t="shared" si="13"/>
        <v>#REF!</v>
      </c>
      <c r="AH150" s="5" t="e">
        <f t="shared" si="14"/>
        <v>#VALUE!</v>
      </c>
      <c r="AI150" s="6" t="e">
        <f>RemarksFirst(D150:W150,Details!BD149:BM149,S300L!AI150,AH150,$D$5:$W$5)</f>
        <v>#VALUE!</v>
      </c>
    </row>
    <row r="151" spans="1:35" ht="24" x14ac:dyDescent="0.35">
      <c r="A151" s="1">
        <v>144</v>
      </c>
      <c r="B151" s="3" t="str">
        <f>PROPER(Details!B151)</f>
        <v xml:space="preserve">Nwora, Chukwuma  Emmanuel </v>
      </c>
      <c r="C151" s="3" t="str">
        <f>T(Details!C151)</f>
        <v>CMP/20/111114</v>
      </c>
      <c r="D151" s="18"/>
      <c r="E151" s="18"/>
      <c r="F151" s="18"/>
      <c r="G151" s="18"/>
      <c r="H151" s="18"/>
      <c r="I151" s="18"/>
      <c r="J151" s="18"/>
      <c r="K151" s="18"/>
      <c r="L151" s="18"/>
      <c r="M151" s="18"/>
      <c r="N151" s="18"/>
      <c r="O151" s="18"/>
      <c r="P151" s="18"/>
      <c r="Q151" s="18"/>
      <c r="R151" s="18"/>
      <c r="S151" s="18"/>
      <c r="T151" s="18"/>
      <c r="U151" s="18"/>
      <c r="V151" s="18"/>
      <c r="W151" s="18"/>
      <c r="X151" s="2" t="str">
        <f>AllCurCo(Details!BD150:BM150)</f>
        <v/>
      </c>
      <c r="Y151" s="4">
        <f>SUM(SumTCL(D151:W151,$D$7:$W$7),Details!BO150)</f>
        <v>0</v>
      </c>
      <c r="Z151" s="4">
        <f>SUM(CurrGP(D151:W151,$D$7:$W$7),Details!BP150)</f>
        <v>0</v>
      </c>
      <c r="AA151" s="5">
        <f t="shared" si="10"/>
        <v>0</v>
      </c>
      <c r="AB151" s="4" t="str">
        <f>SRTSECOND(D151:W151,Details!BD150:BM150)</f>
        <v/>
      </c>
      <c r="AC151" s="4" t="e">
        <f>S300L!AF151</f>
        <v>#REF!</v>
      </c>
      <c r="AD151" s="4" t="e">
        <f>S300L!AG151</f>
        <v>#REF!</v>
      </c>
      <c r="AE151" s="5" t="e">
        <f t="shared" si="11"/>
        <v>#VALUE!</v>
      </c>
      <c r="AF151" s="4" t="e">
        <f t="shared" si="12"/>
        <v>#REF!</v>
      </c>
      <c r="AG151" s="4" t="e">
        <f t="shared" si="13"/>
        <v>#REF!</v>
      </c>
      <c r="AH151" s="5" t="e">
        <f t="shared" si="14"/>
        <v>#VALUE!</v>
      </c>
      <c r="AI151" s="6" t="e">
        <f>RemarksFirst(D151:W151,Details!BD150:BM150,S300L!AI151,AH151,$D$5:$W$5)</f>
        <v>#VALUE!</v>
      </c>
    </row>
    <row r="152" spans="1:35" ht="24" x14ac:dyDescent="0.35">
      <c r="A152" s="1">
        <v>145</v>
      </c>
      <c r="B152" s="3" t="str">
        <f>PROPER(Details!B152)</f>
        <v>Bassey, David Akanimoh</v>
      </c>
      <c r="C152" s="3" t="str">
        <f>T(Details!C152)</f>
        <v>CMP/20/111123</v>
      </c>
      <c r="D152" s="18"/>
      <c r="E152" s="18"/>
      <c r="F152" s="18"/>
      <c r="G152" s="18"/>
      <c r="H152" s="18"/>
      <c r="I152" s="18"/>
      <c r="J152" s="18"/>
      <c r="K152" s="18"/>
      <c r="L152" s="18"/>
      <c r="M152" s="18"/>
      <c r="N152" s="18"/>
      <c r="O152" s="18"/>
      <c r="P152" s="18"/>
      <c r="Q152" s="18"/>
      <c r="R152" s="18"/>
      <c r="S152" s="18"/>
      <c r="T152" s="18"/>
      <c r="U152" s="18"/>
      <c r="V152" s="18"/>
      <c r="W152" s="18"/>
      <c r="X152" s="2" t="str">
        <f>AllCurCo(Details!BD151:BM151)</f>
        <v/>
      </c>
      <c r="Y152" s="4">
        <f>SUM(SumTCL(D152:W152,$D$7:$W$7),Details!BO151)</f>
        <v>0</v>
      </c>
      <c r="Z152" s="4">
        <f>SUM(CurrGP(D152:W152,$D$7:$W$7),Details!BP151)</f>
        <v>0</v>
      </c>
      <c r="AA152" s="5">
        <f t="shared" si="10"/>
        <v>0</v>
      </c>
      <c r="AB152" s="4" t="str">
        <f>SRTSECOND(D152:W152,Details!BD151:BM151)</f>
        <v/>
      </c>
      <c r="AC152" s="4" t="e">
        <f>S300L!AF152</f>
        <v>#REF!</v>
      </c>
      <c r="AD152" s="4" t="e">
        <f>S300L!AG152</f>
        <v>#REF!</v>
      </c>
      <c r="AE152" s="5" t="e">
        <f t="shared" si="11"/>
        <v>#VALUE!</v>
      </c>
      <c r="AF152" s="4" t="e">
        <f t="shared" si="12"/>
        <v>#REF!</v>
      </c>
      <c r="AG152" s="4" t="e">
        <f t="shared" si="13"/>
        <v>#REF!</v>
      </c>
      <c r="AH152" s="5" t="e">
        <f t="shared" si="14"/>
        <v>#VALUE!</v>
      </c>
      <c r="AI152" s="6" t="e">
        <f>RemarksFirst(D152:W152,Details!BD151:BM151,S300L!AI152,AH152,$D$5:$W$5)</f>
        <v>#VALUE!</v>
      </c>
    </row>
    <row r="153" spans="1:35" ht="24" x14ac:dyDescent="0.35">
      <c r="A153" s="1">
        <v>146</v>
      </c>
      <c r="B153" s="3" t="str">
        <f>PROPER(Details!B153)</f>
        <v>Okwuosa, Izunna Emmanuel</v>
      </c>
      <c r="C153" s="3" t="str">
        <f>T(Details!C153)</f>
        <v>CMP/20/111138</v>
      </c>
      <c r="D153" s="18"/>
      <c r="E153" s="18"/>
      <c r="F153" s="18"/>
      <c r="G153" s="18"/>
      <c r="H153" s="18"/>
      <c r="I153" s="18"/>
      <c r="J153" s="18"/>
      <c r="K153" s="18"/>
      <c r="L153" s="18"/>
      <c r="M153" s="18"/>
      <c r="N153" s="18"/>
      <c r="O153" s="18"/>
      <c r="P153" s="18"/>
      <c r="Q153" s="18"/>
      <c r="R153" s="18"/>
      <c r="S153" s="18"/>
      <c r="T153" s="18"/>
      <c r="U153" s="18"/>
      <c r="V153" s="18"/>
      <c r="W153" s="18"/>
      <c r="X153" s="2" t="str">
        <f>AllCurCo(Details!BD152:BM152)</f>
        <v/>
      </c>
      <c r="Y153" s="4">
        <f>SUM(SumTCL(D153:W153,$D$7:$W$7),Details!BO152)</f>
        <v>0</v>
      </c>
      <c r="Z153" s="4">
        <f>SUM(CurrGP(D153:W153,$D$7:$W$7),Details!BP152)</f>
        <v>0</v>
      </c>
      <c r="AA153" s="5">
        <f t="shared" si="10"/>
        <v>0</v>
      </c>
      <c r="AB153" s="4" t="str">
        <f>SRTSECOND(D153:W153,Details!BD152:BM152)</f>
        <v/>
      </c>
      <c r="AC153" s="4" t="e">
        <f>S300L!AF153</f>
        <v>#REF!</v>
      </c>
      <c r="AD153" s="4" t="e">
        <f>S300L!AG153</f>
        <v>#REF!</v>
      </c>
      <c r="AE153" s="5" t="e">
        <f t="shared" si="11"/>
        <v>#VALUE!</v>
      </c>
      <c r="AF153" s="4" t="e">
        <f t="shared" si="12"/>
        <v>#REF!</v>
      </c>
      <c r="AG153" s="4" t="e">
        <f t="shared" si="13"/>
        <v>#REF!</v>
      </c>
      <c r="AH153" s="5" t="e">
        <f t="shared" si="14"/>
        <v>#VALUE!</v>
      </c>
      <c r="AI153" s="6" t="e">
        <f>RemarksFirst(D153:W153,Details!BD152:BM152,S300L!AI153,AH153,$D$5:$W$5)</f>
        <v>#VALUE!</v>
      </c>
    </row>
    <row r="154" spans="1:35" ht="24" x14ac:dyDescent="0.35">
      <c r="A154" s="1">
        <v>147</v>
      </c>
      <c r="B154" s="3" t="str">
        <f>PROPER(Details!B154)</f>
        <v>Dominic, Evans Onyebuchi</v>
      </c>
      <c r="C154" s="3" t="str">
        <f>T(Details!C154)</f>
        <v>CMP/20/111139</v>
      </c>
      <c r="D154" s="18"/>
      <c r="E154" s="18"/>
      <c r="F154" s="18"/>
      <c r="G154" s="18"/>
      <c r="H154" s="18"/>
      <c r="I154" s="18"/>
      <c r="J154" s="18"/>
      <c r="K154" s="18"/>
      <c r="L154" s="18"/>
      <c r="M154" s="18"/>
      <c r="N154" s="18"/>
      <c r="O154" s="18"/>
      <c r="P154" s="18"/>
      <c r="Q154" s="18"/>
      <c r="R154" s="18"/>
      <c r="S154" s="18"/>
      <c r="T154" s="18"/>
      <c r="U154" s="18"/>
      <c r="V154" s="18"/>
      <c r="W154" s="18"/>
      <c r="X154" s="2" t="str">
        <f>AllCurCo(Details!BD153:BM153)</f>
        <v/>
      </c>
      <c r="Y154" s="4">
        <f>SUM(SumTCL(D154:W154,$D$7:$W$7),Details!BO153)</f>
        <v>0</v>
      </c>
      <c r="Z154" s="4">
        <f>SUM(CurrGP(D154:W154,$D$7:$W$7),Details!BP153)</f>
        <v>0</v>
      </c>
      <c r="AA154" s="5">
        <f t="shared" si="10"/>
        <v>0</v>
      </c>
      <c r="AB154" s="4" t="str">
        <f>SRTSECOND(D154:W154,Details!BD153:BM153)</f>
        <v/>
      </c>
      <c r="AC154" s="4" t="e">
        <f>S300L!AF154</f>
        <v>#REF!</v>
      </c>
      <c r="AD154" s="4" t="e">
        <f>S300L!AG154</f>
        <v>#REF!</v>
      </c>
      <c r="AE154" s="5" t="e">
        <f t="shared" si="11"/>
        <v>#VALUE!</v>
      </c>
      <c r="AF154" s="4" t="e">
        <f t="shared" si="12"/>
        <v>#REF!</v>
      </c>
      <c r="AG154" s="4" t="e">
        <f t="shared" si="13"/>
        <v>#REF!</v>
      </c>
      <c r="AH154" s="5" t="e">
        <f t="shared" si="14"/>
        <v>#VALUE!</v>
      </c>
      <c r="AI154" s="6" t="e">
        <f>RemarksFirst(D154:W154,Details!BD153:BM153,S300L!AI154,AH154,$D$5:$W$5)</f>
        <v>#VALUE!</v>
      </c>
    </row>
    <row r="155" spans="1:35" ht="24" x14ac:dyDescent="0.35">
      <c r="A155" s="1">
        <v>148</v>
      </c>
      <c r="B155" s="3" t="str">
        <f>PROPER(Details!B155)</f>
        <v>Nwobodo, Chinasa Blessing</v>
      </c>
      <c r="C155" s="3" t="str">
        <f>T(Details!C155)</f>
        <v>CMP/20/111140</v>
      </c>
      <c r="D155" s="18"/>
      <c r="E155" s="18"/>
      <c r="F155" s="18"/>
      <c r="G155" s="18"/>
      <c r="H155" s="18"/>
      <c r="I155" s="18"/>
      <c r="J155" s="18"/>
      <c r="K155" s="18"/>
      <c r="L155" s="18"/>
      <c r="M155" s="18"/>
      <c r="N155" s="18"/>
      <c r="O155" s="18"/>
      <c r="P155" s="18"/>
      <c r="Q155" s="18"/>
      <c r="R155" s="18"/>
      <c r="S155" s="18"/>
      <c r="T155" s="18"/>
      <c r="U155" s="18"/>
      <c r="V155" s="18"/>
      <c r="W155" s="18"/>
      <c r="X155" s="2" t="str">
        <f>AllCurCo(Details!BD154:BM154)</f>
        <v/>
      </c>
      <c r="Y155" s="4">
        <f>SUM(SumTCL(D155:W155,$D$7:$W$7),Details!BO154)</f>
        <v>0</v>
      </c>
      <c r="Z155" s="4">
        <f>SUM(CurrGP(D155:W155,$D$7:$W$7),Details!BP154)</f>
        <v>0</v>
      </c>
      <c r="AA155" s="5">
        <f t="shared" si="10"/>
        <v>0</v>
      </c>
      <c r="AB155" s="4" t="str">
        <f>SRTSECOND(D155:W155,Details!BD154:BM154)</f>
        <v/>
      </c>
      <c r="AC155" s="4" t="e">
        <f>S300L!AF155</f>
        <v>#REF!</v>
      </c>
      <c r="AD155" s="4" t="e">
        <f>S300L!AG155</f>
        <v>#REF!</v>
      </c>
      <c r="AE155" s="5" t="e">
        <f t="shared" si="11"/>
        <v>#VALUE!</v>
      </c>
      <c r="AF155" s="4" t="e">
        <f t="shared" si="12"/>
        <v>#REF!</v>
      </c>
      <c r="AG155" s="4" t="e">
        <f t="shared" si="13"/>
        <v>#REF!</v>
      </c>
      <c r="AH155" s="5" t="e">
        <f t="shared" si="14"/>
        <v>#VALUE!</v>
      </c>
      <c r="AI155" s="6" t="e">
        <f>RemarksFirst(D155:W155,Details!BD154:BM154,S300L!AI155,AH155,$D$5:$W$5)</f>
        <v>#VALUE!</v>
      </c>
    </row>
    <row r="156" spans="1:35" ht="24" x14ac:dyDescent="0.35">
      <c r="A156" s="1">
        <v>149</v>
      </c>
      <c r="B156" s="3" t="str">
        <f>PROPER(Details!B156)</f>
        <v>Lazarus, Kennedy Chihurumnanya</v>
      </c>
      <c r="C156" s="3" t="str">
        <f>T(Details!C156)</f>
        <v>CMP/20/111161</v>
      </c>
      <c r="D156" s="18"/>
      <c r="E156" s="18"/>
      <c r="F156" s="18"/>
      <c r="G156" s="18"/>
      <c r="H156" s="18"/>
      <c r="I156" s="18"/>
      <c r="J156" s="18"/>
      <c r="K156" s="18"/>
      <c r="L156" s="18"/>
      <c r="M156" s="18"/>
      <c r="N156" s="18"/>
      <c r="O156" s="18"/>
      <c r="P156" s="18"/>
      <c r="Q156" s="18"/>
      <c r="R156" s="18"/>
      <c r="S156" s="18"/>
      <c r="T156" s="18"/>
      <c r="U156" s="18"/>
      <c r="V156" s="18"/>
      <c r="W156" s="18"/>
      <c r="X156" s="2" t="str">
        <f>AllCurCo(Details!BD155:BM155)</f>
        <v/>
      </c>
      <c r="Y156" s="4">
        <f>SUM(SumTCL(D156:W156,$D$7:$W$7),Details!BO155)</f>
        <v>0</v>
      </c>
      <c r="Z156" s="4">
        <f>SUM(CurrGP(D156:W156,$D$7:$W$7),Details!BP155)</f>
        <v>0</v>
      </c>
      <c r="AA156" s="5">
        <f t="shared" si="10"/>
        <v>0</v>
      </c>
      <c r="AB156" s="4" t="str">
        <f>SRTSECOND(D156:W156,Details!BD155:BM155)</f>
        <v/>
      </c>
      <c r="AC156" s="4" t="e">
        <f>S300L!AF156</f>
        <v>#REF!</v>
      </c>
      <c r="AD156" s="4" t="e">
        <f>S300L!AG156</f>
        <v>#REF!</v>
      </c>
      <c r="AE156" s="5" t="e">
        <f t="shared" si="11"/>
        <v>#VALUE!</v>
      </c>
      <c r="AF156" s="4" t="e">
        <f t="shared" si="12"/>
        <v>#REF!</v>
      </c>
      <c r="AG156" s="4" t="e">
        <f t="shared" si="13"/>
        <v>#REF!</v>
      </c>
      <c r="AH156" s="5" t="e">
        <f t="shared" si="14"/>
        <v>#VALUE!</v>
      </c>
      <c r="AI156" s="6" t="e">
        <f>RemarksFirst(D156:W156,Details!BD155:BM155,S300L!AI156,AH156,$D$5:$W$5)</f>
        <v>#VALUE!</v>
      </c>
    </row>
    <row r="157" spans="1:35" ht="24" x14ac:dyDescent="0.35">
      <c r="A157" s="1">
        <v>150</v>
      </c>
      <c r="B157" s="3" t="str">
        <f>PROPER(Details!B157)</f>
        <v>Ezeme, Michael  Ugochukwu</v>
      </c>
      <c r="C157" s="3" t="str">
        <f>T(Details!C157)</f>
        <v>CMP/20/111169</v>
      </c>
      <c r="D157" s="18"/>
      <c r="E157" s="18"/>
      <c r="F157" s="18"/>
      <c r="G157" s="18"/>
      <c r="H157" s="18"/>
      <c r="I157" s="18"/>
      <c r="J157" s="18"/>
      <c r="K157" s="18"/>
      <c r="L157" s="18"/>
      <c r="M157" s="18"/>
      <c r="N157" s="18"/>
      <c r="O157" s="18"/>
      <c r="P157" s="18"/>
      <c r="Q157" s="18"/>
      <c r="R157" s="18"/>
      <c r="S157" s="18"/>
      <c r="T157" s="18"/>
      <c r="U157" s="18"/>
      <c r="V157" s="18"/>
      <c r="W157" s="18"/>
      <c r="X157" s="2" t="str">
        <f>AllCurCo(Details!BD156:BM156)</f>
        <v/>
      </c>
      <c r="Y157" s="4">
        <f>SUM(SumTCL(D157:W157,$D$7:$W$7),Details!BO156)</f>
        <v>0</v>
      </c>
      <c r="Z157" s="4">
        <f>SUM(CurrGP(D157:W157,$D$7:$W$7),Details!BP156)</f>
        <v>0</v>
      </c>
      <c r="AA157" s="5">
        <f t="shared" si="10"/>
        <v>0</v>
      </c>
      <c r="AB157" s="4" t="str">
        <f>SRTSECOND(D157:W157,Details!BD156:BM156)</f>
        <v/>
      </c>
      <c r="AC157" s="4" t="e">
        <f>S300L!AF157</f>
        <v>#REF!</v>
      </c>
      <c r="AD157" s="4" t="e">
        <f>S300L!AG157</f>
        <v>#REF!</v>
      </c>
      <c r="AE157" s="5" t="e">
        <f t="shared" si="11"/>
        <v>#VALUE!</v>
      </c>
      <c r="AF157" s="4" t="e">
        <f t="shared" si="12"/>
        <v>#REF!</v>
      </c>
      <c r="AG157" s="4" t="e">
        <f t="shared" si="13"/>
        <v>#REF!</v>
      </c>
      <c r="AH157" s="5" t="e">
        <f t="shared" si="14"/>
        <v>#VALUE!</v>
      </c>
      <c r="AI157" s="6" t="e">
        <f>RemarksFirst(D157:W157,Details!BD156:BM156,S300L!AI157,AH157,$D$5:$W$5)</f>
        <v>#VALUE!</v>
      </c>
    </row>
    <row r="158" spans="1:35" ht="24" x14ac:dyDescent="0.35">
      <c r="A158" s="1">
        <v>151</v>
      </c>
      <c r="B158" s="3" t="str">
        <f>PROPER(Details!B158)</f>
        <v>Benson-Tolufase, Okikiolu Emmanuel</v>
      </c>
      <c r="C158" s="3" t="str">
        <f>T(Details!C158)</f>
        <v>CMP/20/111173</v>
      </c>
      <c r="D158" s="18"/>
      <c r="E158" s="18"/>
      <c r="F158" s="18"/>
      <c r="G158" s="18"/>
      <c r="H158" s="18"/>
      <c r="I158" s="18"/>
      <c r="J158" s="18"/>
      <c r="K158" s="18"/>
      <c r="L158" s="18"/>
      <c r="M158" s="18"/>
      <c r="N158" s="18"/>
      <c r="O158" s="18"/>
      <c r="P158" s="18"/>
      <c r="Q158" s="18"/>
      <c r="R158" s="18"/>
      <c r="S158" s="18"/>
      <c r="T158" s="18"/>
      <c r="U158" s="18"/>
      <c r="V158" s="18"/>
      <c r="W158" s="18"/>
      <c r="X158" s="2" t="str">
        <f>AllCurCo(Details!BD157:BM157)</f>
        <v/>
      </c>
      <c r="Y158" s="4">
        <f>SUM(SumTCL(D158:W158,$D$7:$W$7),Details!BO157)</f>
        <v>0</v>
      </c>
      <c r="Z158" s="4">
        <f>SUM(CurrGP(D158:W158,$D$7:$W$7),Details!BP157)</f>
        <v>0</v>
      </c>
      <c r="AA158" s="5">
        <f t="shared" si="10"/>
        <v>0</v>
      </c>
      <c r="AB158" s="4" t="str">
        <f>SRTSECOND(D158:W158,Details!BD157:BM157)</f>
        <v/>
      </c>
      <c r="AC158" s="4" t="e">
        <f>S300L!AF158</f>
        <v>#REF!</v>
      </c>
      <c r="AD158" s="4" t="e">
        <f>S300L!AG158</f>
        <v>#REF!</v>
      </c>
      <c r="AE158" s="5" t="e">
        <f t="shared" si="11"/>
        <v>#VALUE!</v>
      </c>
      <c r="AF158" s="4" t="e">
        <f t="shared" si="12"/>
        <v>#REF!</v>
      </c>
      <c r="AG158" s="4" t="e">
        <f t="shared" si="13"/>
        <v>#REF!</v>
      </c>
      <c r="AH158" s="5" t="e">
        <f t="shared" si="14"/>
        <v>#VALUE!</v>
      </c>
      <c r="AI158" s="6" t="e">
        <f>RemarksFirst(D158:W158,Details!BD157:BM157,S300L!AI158,AH158,$D$5:$W$5)</f>
        <v>#VALUE!</v>
      </c>
    </row>
    <row r="159" spans="1:35" ht="24" x14ac:dyDescent="0.35">
      <c r="A159" s="1">
        <v>152</v>
      </c>
      <c r="B159" s="3" t="str">
        <f>PROPER(Details!B159)</f>
        <v>Abugu, Loveth Nwanneka</v>
      </c>
      <c r="C159" s="3" t="str">
        <f>T(Details!C159)</f>
        <v>CMP/20/111174</v>
      </c>
      <c r="D159" s="18"/>
      <c r="E159" s="18"/>
      <c r="F159" s="18"/>
      <c r="G159" s="18"/>
      <c r="H159" s="18"/>
      <c r="I159" s="18"/>
      <c r="J159" s="18"/>
      <c r="K159" s="18"/>
      <c r="L159" s="18"/>
      <c r="M159" s="18"/>
      <c r="N159" s="18"/>
      <c r="O159" s="18"/>
      <c r="P159" s="18"/>
      <c r="Q159" s="18"/>
      <c r="R159" s="18"/>
      <c r="S159" s="18"/>
      <c r="T159" s="18"/>
      <c r="U159" s="18"/>
      <c r="V159" s="18"/>
      <c r="W159" s="18"/>
      <c r="X159" s="2" t="str">
        <f>AllCurCo(Details!BD158:BM158)</f>
        <v/>
      </c>
      <c r="Y159" s="4">
        <f>SUM(SumTCL(D159:W159,$D$7:$W$7),Details!BO158)</f>
        <v>0</v>
      </c>
      <c r="Z159" s="4">
        <f>SUM(CurrGP(D159:W159,$D$7:$W$7),Details!BP158)</f>
        <v>0</v>
      </c>
      <c r="AA159" s="5">
        <f t="shared" si="10"/>
        <v>0</v>
      </c>
      <c r="AB159" s="4" t="str">
        <f>SRTSECOND(D159:W159,Details!BD158:BM158)</f>
        <v/>
      </c>
      <c r="AC159" s="4" t="e">
        <f>S300L!AF159</f>
        <v>#REF!</v>
      </c>
      <c r="AD159" s="4" t="e">
        <f>S300L!AG159</f>
        <v>#REF!</v>
      </c>
      <c r="AE159" s="5" t="e">
        <f t="shared" si="11"/>
        <v>#VALUE!</v>
      </c>
      <c r="AF159" s="4" t="e">
        <f t="shared" si="12"/>
        <v>#REF!</v>
      </c>
      <c r="AG159" s="4" t="e">
        <f t="shared" si="13"/>
        <v>#REF!</v>
      </c>
      <c r="AH159" s="5" t="e">
        <f t="shared" si="14"/>
        <v>#VALUE!</v>
      </c>
      <c r="AI159" s="6" t="e">
        <f>RemarksFirst(D159:W159,Details!BD158:BM158,S300L!AI159,AH159,$D$5:$W$5)</f>
        <v>#VALUE!</v>
      </c>
    </row>
    <row r="160" spans="1:35" ht="24" x14ac:dyDescent="0.35">
      <c r="A160" s="1">
        <v>153</v>
      </c>
      <c r="B160" s="3" t="str">
        <f>PROPER(Details!B160)</f>
        <v>Ikwuegbu, Augustine Chizaram</v>
      </c>
      <c r="C160" s="3" t="str">
        <f>T(Details!C160)</f>
        <v>CMP/20/111181</v>
      </c>
      <c r="D160" s="18"/>
      <c r="E160" s="18"/>
      <c r="F160" s="18"/>
      <c r="G160" s="18"/>
      <c r="H160" s="18"/>
      <c r="I160" s="18"/>
      <c r="J160" s="18"/>
      <c r="K160" s="18"/>
      <c r="L160" s="18"/>
      <c r="M160" s="18"/>
      <c r="N160" s="18"/>
      <c r="O160" s="18"/>
      <c r="P160" s="18"/>
      <c r="Q160" s="18"/>
      <c r="R160" s="18"/>
      <c r="S160" s="18"/>
      <c r="T160" s="18"/>
      <c r="U160" s="18"/>
      <c r="V160" s="18"/>
      <c r="W160" s="18"/>
      <c r="X160" s="2" t="str">
        <f>AllCurCo(Details!BD159:BM159)</f>
        <v/>
      </c>
      <c r="Y160" s="4">
        <f>SUM(SumTCL(D160:W160,$D$7:$W$7),Details!BO159)</f>
        <v>0</v>
      </c>
      <c r="Z160" s="4">
        <f>SUM(CurrGP(D160:W160,$D$7:$W$7),Details!BP159)</f>
        <v>0</v>
      </c>
      <c r="AA160" s="5">
        <f t="shared" si="10"/>
        <v>0</v>
      </c>
      <c r="AB160" s="4" t="str">
        <f>SRTSECOND(D160:W160,Details!BD159:BM159)</f>
        <v/>
      </c>
      <c r="AC160" s="4" t="e">
        <f>S300L!AF160</f>
        <v>#REF!</v>
      </c>
      <c r="AD160" s="4" t="e">
        <f>S300L!AG160</f>
        <v>#REF!</v>
      </c>
      <c r="AE160" s="5" t="e">
        <f t="shared" si="11"/>
        <v>#VALUE!</v>
      </c>
      <c r="AF160" s="4" t="e">
        <f t="shared" si="12"/>
        <v>#REF!</v>
      </c>
      <c r="AG160" s="4" t="e">
        <f t="shared" si="13"/>
        <v>#REF!</v>
      </c>
      <c r="AH160" s="5" t="e">
        <f t="shared" si="14"/>
        <v>#VALUE!</v>
      </c>
      <c r="AI160" s="6" t="e">
        <f>RemarksFirst(D160:W160,Details!BD159:BM159,S300L!AI160,AH160,$D$5:$W$5)</f>
        <v>#VALUE!</v>
      </c>
    </row>
    <row r="161" spans="1:35" ht="24" x14ac:dyDescent="0.35">
      <c r="A161" s="1">
        <v>154</v>
      </c>
      <c r="B161" s="3" t="str">
        <f>PROPER(Details!B161)</f>
        <v>Alex, Maduabuchi Chimaobi</v>
      </c>
      <c r="C161" s="3" t="str">
        <f>T(Details!C161)</f>
        <v>CMP/20/111187</v>
      </c>
      <c r="D161" s="18"/>
      <c r="E161" s="18"/>
      <c r="F161" s="18"/>
      <c r="G161" s="18"/>
      <c r="H161" s="18"/>
      <c r="I161" s="18"/>
      <c r="J161" s="18"/>
      <c r="K161" s="18"/>
      <c r="L161" s="18"/>
      <c r="M161" s="18"/>
      <c r="N161" s="18"/>
      <c r="O161" s="18"/>
      <c r="P161" s="18"/>
      <c r="Q161" s="18"/>
      <c r="R161" s="18"/>
      <c r="S161" s="18"/>
      <c r="T161" s="18"/>
      <c r="U161" s="18"/>
      <c r="V161" s="18"/>
      <c r="W161" s="18"/>
      <c r="X161" s="2" t="str">
        <f>AllCurCo(Details!BD160:BM160)</f>
        <v/>
      </c>
      <c r="Y161" s="4">
        <f>SUM(SumTCL(D161:W161,$D$7:$W$7),Details!BO160)</f>
        <v>0</v>
      </c>
      <c r="Z161" s="4">
        <f>SUM(CurrGP(D161:W161,$D$7:$W$7),Details!BP160)</f>
        <v>0</v>
      </c>
      <c r="AA161" s="5">
        <f t="shared" si="10"/>
        <v>0</v>
      </c>
      <c r="AB161" s="4" t="str">
        <f>SRTSECOND(D161:W161,Details!BD160:BM160)</f>
        <v/>
      </c>
      <c r="AC161" s="4" t="e">
        <f>S300L!AF161</f>
        <v>#REF!</v>
      </c>
      <c r="AD161" s="4" t="e">
        <f>S300L!AG161</f>
        <v>#REF!</v>
      </c>
      <c r="AE161" s="5" t="e">
        <f t="shared" si="11"/>
        <v>#VALUE!</v>
      </c>
      <c r="AF161" s="4" t="e">
        <f t="shared" si="12"/>
        <v>#REF!</v>
      </c>
      <c r="AG161" s="4" t="e">
        <f t="shared" si="13"/>
        <v>#REF!</v>
      </c>
      <c r="AH161" s="5" t="e">
        <f t="shared" si="14"/>
        <v>#VALUE!</v>
      </c>
      <c r="AI161" s="6" t="e">
        <f>RemarksFirst(D161:W161,Details!BD160:BM160,S300L!AI161,AH161,$D$5:$W$5)</f>
        <v>#VALUE!</v>
      </c>
    </row>
    <row r="162" spans="1:35" ht="36" x14ac:dyDescent="0.35">
      <c r="A162" s="1">
        <v>155</v>
      </c>
      <c r="B162" s="3" t="str">
        <f>PROPER(Details!B162)</f>
        <v>Ikediuwa, Onyedikachi Solomon</v>
      </c>
      <c r="C162" s="3" t="str">
        <f>T(Details!C162)</f>
        <v>CMP/20/111188</v>
      </c>
      <c r="D162" s="18"/>
      <c r="E162" s="18"/>
      <c r="F162" s="18"/>
      <c r="G162" s="18"/>
      <c r="H162" s="18"/>
      <c r="I162" s="18"/>
      <c r="J162" s="18"/>
      <c r="K162" s="18"/>
      <c r="L162" s="18"/>
      <c r="M162" s="18"/>
      <c r="N162" s="18"/>
      <c r="O162" s="18"/>
      <c r="P162" s="18"/>
      <c r="Q162" s="18"/>
      <c r="R162" s="18"/>
      <c r="S162" s="18"/>
      <c r="T162" s="18"/>
      <c r="U162" s="18"/>
      <c r="V162" s="18"/>
      <c r="W162" s="18"/>
      <c r="X162" s="2" t="str">
        <f>AllCurCo(Details!BD161:BM161)</f>
        <v/>
      </c>
      <c r="Y162" s="4">
        <f>SUM(SumTCL(D162:W162,$D$7:$W$7),Details!BO161)</f>
        <v>0</v>
      </c>
      <c r="Z162" s="4">
        <f>SUM(CurrGP(D162:W162,$D$7:$W$7),Details!BP161)</f>
        <v>0</v>
      </c>
      <c r="AA162" s="5">
        <f t="shared" si="10"/>
        <v>0</v>
      </c>
      <c r="AB162" s="4" t="str">
        <f>SRTSECOND(D162:W162,Details!BD161:BM161)</f>
        <v/>
      </c>
      <c r="AC162" s="4" t="e">
        <f>S300L!AF162</f>
        <v>#REF!</v>
      </c>
      <c r="AD162" s="4" t="e">
        <f>S300L!AG162</f>
        <v>#REF!</v>
      </c>
      <c r="AE162" s="5" t="e">
        <f t="shared" si="11"/>
        <v>#VALUE!</v>
      </c>
      <c r="AF162" s="4" t="e">
        <f t="shared" si="12"/>
        <v>#REF!</v>
      </c>
      <c r="AG162" s="4" t="e">
        <f t="shared" si="13"/>
        <v>#REF!</v>
      </c>
      <c r="AH162" s="5" t="e">
        <f t="shared" si="14"/>
        <v>#VALUE!</v>
      </c>
      <c r="AI162" s="6" t="e">
        <f>RemarksFirst(D162:W162,Details!BD161:BM161,S300L!AI162,AH162,$D$5:$W$5)</f>
        <v>#VALUE!</v>
      </c>
    </row>
    <row r="163" spans="1:35" ht="24" x14ac:dyDescent="0.35">
      <c r="A163" s="1">
        <v>156</v>
      </c>
      <c r="B163" s="3" t="str">
        <f>PROPER(Details!B163)</f>
        <v>Chikere, Obinna Munachiso</v>
      </c>
      <c r="C163" s="3" t="str">
        <f>T(Details!C163)</f>
        <v>CMP/20/111215</v>
      </c>
      <c r="D163" s="18"/>
      <c r="E163" s="18"/>
      <c r="F163" s="18"/>
      <c r="G163" s="18"/>
      <c r="H163" s="18"/>
      <c r="I163" s="18"/>
      <c r="J163" s="18"/>
      <c r="K163" s="18"/>
      <c r="L163" s="18"/>
      <c r="M163" s="18"/>
      <c r="N163" s="18"/>
      <c r="O163" s="18"/>
      <c r="P163" s="18"/>
      <c r="Q163" s="18"/>
      <c r="R163" s="18"/>
      <c r="S163" s="18"/>
      <c r="T163" s="18"/>
      <c r="U163" s="18"/>
      <c r="V163" s="18"/>
      <c r="W163" s="18"/>
      <c r="X163" s="2" t="str">
        <f>AllCurCo(Details!BD162:BM162)</f>
        <v/>
      </c>
      <c r="Y163" s="4">
        <f>SUM(SumTCL(D163:W163,$D$7:$W$7),Details!BO162)</f>
        <v>0</v>
      </c>
      <c r="Z163" s="4">
        <f>SUM(CurrGP(D163:W163,$D$7:$W$7),Details!BP162)</f>
        <v>0</v>
      </c>
      <c r="AA163" s="5">
        <f t="shared" si="10"/>
        <v>0</v>
      </c>
      <c r="AB163" s="4" t="str">
        <f>SRTSECOND(D163:W163,Details!BD162:BM162)</f>
        <v/>
      </c>
      <c r="AC163" s="4" t="e">
        <f>S300L!AF163</f>
        <v>#REF!</v>
      </c>
      <c r="AD163" s="4" t="e">
        <f>S300L!AG163</f>
        <v>#REF!</v>
      </c>
      <c r="AE163" s="5" t="e">
        <f t="shared" si="11"/>
        <v>#VALUE!</v>
      </c>
      <c r="AF163" s="4" t="e">
        <f t="shared" si="12"/>
        <v>#REF!</v>
      </c>
      <c r="AG163" s="4" t="e">
        <f t="shared" si="13"/>
        <v>#REF!</v>
      </c>
      <c r="AH163" s="5" t="e">
        <f t="shared" si="14"/>
        <v>#VALUE!</v>
      </c>
      <c r="AI163" s="6" t="e">
        <f>RemarksFirst(D163:W163,Details!BD162:BM162,S300L!AI163,AH163,$D$5:$W$5)</f>
        <v>#VALUE!</v>
      </c>
    </row>
    <row r="164" spans="1:35" ht="24" x14ac:dyDescent="0.35">
      <c r="A164" s="1">
        <v>157</v>
      </c>
      <c r="B164" s="3" t="str">
        <f>PROPER(Details!B164)</f>
        <v>Agbawo, Ikechukwu Austin</v>
      </c>
      <c r="C164" s="3" t="str">
        <f>T(Details!C164)</f>
        <v>CMP/20/111231</v>
      </c>
      <c r="D164" s="18"/>
      <c r="E164" s="18"/>
      <c r="F164" s="18"/>
      <c r="G164" s="18"/>
      <c r="H164" s="18"/>
      <c r="I164" s="18"/>
      <c r="J164" s="18"/>
      <c r="K164" s="18"/>
      <c r="L164" s="18"/>
      <c r="M164" s="18"/>
      <c r="N164" s="18"/>
      <c r="O164" s="18"/>
      <c r="P164" s="18"/>
      <c r="Q164" s="18"/>
      <c r="R164" s="18"/>
      <c r="S164" s="18"/>
      <c r="T164" s="18"/>
      <c r="U164" s="18"/>
      <c r="V164" s="18"/>
      <c r="W164" s="18"/>
      <c r="X164" s="2" t="str">
        <f>AllCurCo(Details!BD163:BM163)</f>
        <v/>
      </c>
      <c r="Y164" s="4">
        <f>SUM(SumTCL(D164:W164,$D$7:$W$7),Details!BO163)</f>
        <v>0</v>
      </c>
      <c r="Z164" s="4">
        <f>SUM(CurrGP(D164:W164,$D$7:$W$7),Details!BP163)</f>
        <v>0</v>
      </c>
      <c r="AA164" s="5">
        <f t="shared" si="10"/>
        <v>0</v>
      </c>
      <c r="AB164" s="4" t="str">
        <f>SRTSECOND(D164:W164,Details!BD163:BM163)</f>
        <v/>
      </c>
      <c r="AC164" s="4" t="e">
        <f>S300L!AF164</f>
        <v>#REF!</v>
      </c>
      <c r="AD164" s="4" t="e">
        <f>S300L!AG164</f>
        <v>#REF!</v>
      </c>
      <c r="AE164" s="5" t="e">
        <f t="shared" si="11"/>
        <v>#VALUE!</v>
      </c>
      <c r="AF164" s="4" t="e">
        <f t="shared" si="12"/>
        <v>#REF!</v>
      </c>
      <c r="AG164" s="4" t="e">
        <f t="shared" si="13"/>
        <v>#REF!</v>
      </c>
      <c r="AH164" s="5" t="e">
        <f t="shared" si="14"/>
        <v>#VALUE!</v>
      </c>
      <c r="AI164" s="6" t="e">
        <f>RemarksFirst(D164:W164,Details!BD163:BM163,S300L!AI164,AH164,$D$5:$W$5)</f>
        <v>#VALUE!</v>
      </c>
    </row>
    <row r="165" spans="1:35" ht="24" x14ac:dyDescent="0.35">
      <c r="A165" s="1">
        <v>158</v>
      </c>
      <c r="B165" s="3" t="str">
        <f>PROPER(Details!B165)</f>
        <v>Onyekaozuru, Chioma Grace</v>
      </c>
      <c r="C165" s="3" t="str">
        <f>T(Details!C165)</f>
        <v>CMP/20/111238</v>
      </c>
      <c r="D165" s="18"/>
      <c r="E165" s="18"/>
      <c r="F165" s="18"/>
      <c r="G165" s="18"/>
      <c r="H165" s="18"/>
      <c r="I165" s="18"/>
      <c r="J165" s="18"/>
      <c r="K165" s="18"/>
      <c r="L165" s="18"/>
      <c r="M165" s="18"/>
      <c r="N165" s="18"/>
      <c r="O165" s="18"/>
      <c r="P165" s="18"/>
      <c r="Q165" s="18"/>
      <c r="R165" s="18"/>
      <c r="S165" s="18"/>
      <c r="T165" s="18"/>
      <c r="U165" s="18"/>
      <c r="V165" s="18"/>
      <c r="W165" s="18"/>
      <c r="X165" s="2" t="str">
        <f>AllCurCo(Details!BD164:BM164)</f>
        <v/>
      </c>
      <c r="Y165" s="4">
        <f>SUM(SumTCL(D165:W165,$D$7:$W$7),Details!BO164)</f>
        <v>0</v>
      </c>
      <c r="Z165" s="4">
        <f>SUM(CurrGP(D165:W165,$D$7:$W$7),Details!BP164)</f>
        <v>0</v>
      </c>
      <c r="AA165" s="5">
        <f t="shared" si="10"/>
        <v>0</v>
      </c>
      <c r="AB165" s="4" t="str">
        <f>SRTSECOND(D165:W165,Details!BD164:BM164)</f>
        <v/>
      </c>
      <c r="AC165" s="4" t="e">
        <f>S300L!AF165</f>
        <v>#REF!</v>
      </c>
      <c r="AD165" s="4" t="e">
        <f>S300L!AG165</f>
        <v>#REF!</v>
      </c>
      <c r="AE165" s="5" t="e">
        <f t="shared" si="11"/>
        <v>#VALUE!</v>
      </c>
      <c r="AF165" s="4" t="e">
        <f t="shared" si="12"/>
        <v>#REF!</v>
      </c>
      <c r="AG165" s="4" t="e">
        <f t="shared" si="13"/>
        <v>#REF!</v>
      </c>
      <c r="AH165" s="5" t="e">
        <f t="shared" si="14"/>
        <v>#VALUE!</v>
      </c>
      <c r="AI165" s="6" t="e">
        <f>RemarksFirst(D165:W165,Details!BD164:BM164,S300L!AI165,AH165,$D$5:$W$5)</f>
        <v>#VALUE!</v>
      </c>
    </row>
    <row r="166" spans="1:35" ht="24" x14ac:dyDescent="0.35">
      <c r="A166" s="1">
        <v>159</v>
      </c>
      <c r="B166" s="3" t="str">
        <f>PROPER(Details!B166)</f>
        <v>Ihejirika, Chijindu Paschal</v>
      </c>
      <c r="C166" s="3" t="str">
        <f>T(Details!C166)</f>
        <v>CMP/20/111240</v>
      </c>
      <c r="D166" s="18"/>
      <c r="E166" s="18"/>
      <c r="F166" s="18"/>
      <c r="G166" s="18"/>
      <c r="H166" s="18"/>
      <c r="I166" s="18"/>
      <c r="J166" s="18"/>
      <c r="K166" s="18"/>
      <c r="L166" s="18"/>
      <c r="M166" s="18"/>
      <c r="N166" s="18"/>
      <c r="O166" s="18"/>
      <c r="P166" s="18"/>
      <c r="Q166" s="18"/>
      <c r="R166" s="18"/>
      <c r="S166" s="18"/>
      <c r="T166" s="18"/>
      <c r="U166" s="18"/>
      <c r="V166" s="18"/>
      <c r="W166" s="18"/>
      <c r="X166" s="2" t="str">
        <f>AllCurCo(Details!BD165:BM165)</f>
        <v/>
      </c>
      <c r="Y166" s="4">
        <f>SUM(SumTCL(D166:W166,$D$7:$W$7),Details!BO165)</f>
        <v>0</v>
      </c>
      <c r="Z166" s="4">
        <f>SUM(CurrGP(D166:W166,$D$7:$W$7),Details!BP165)</f>
        <v>0</v>
      </c>
      <c r="AA166" s="5">
        <f t="shared" si="10"/>
        <v>0</v>
      </c>
      <c r="AB166" s="4" t="str">
        <f>SRTSECOND(D166:W166,Details!BD165:BM165)</f>
        <v/>
      </c>
      <c r="AC166" s="4" t="e">
        <f>S300L!AF166</f>
        <v>#REF!</v>
      </c>
      <c r="AD166" s="4" t="e">
        <f>S300L!AG166</f>
        <v>#REF!</v>
      </c>
      <c r="AE166" s="5" t="e">
        <f t="shared" si="11"/>
        <v>#VALUE!</v>
      </c>
      <c r="AF166" s="4" t="e">
        <f t="shared" si="12"/>
        <v>#REF!</v>
      </c>
      <c r="AG166" s="4" t="e">
        <f t="shared" si="13"/>
        <v>#REF!</v>
      </c>
      <c r="AH166" s="5" t="e">
        <f t="shared" si="14"/>
        <v>#VALUE!</v>
      </c>
      <c r="AI166" s="6" t="e">
        <f>RemarksFirst(D166:W166,Details!BD165:BM165,S300L!AI166,AH166,$D$5:$W$5)</f>
        <v>#VALUE!</v>
      </c>
    </row>
    <row r="167" spans="1:35" ht="24" x14ac:dyDescent="0.35">
      <c r="A167" s="1">
        <v>160</v>
      </c>
      <c r="B167" s="3" t="str">
        <f>PROPER(Details!B167)</f>
        <v>Otogboro, Nmesoma Stephen</v>
      </c>
      <c r="C167" s="3" t="str">
        <f>T(Details!C167)</f>
        <v>CMP/20/111269</v>
      </c>
      <c r="D167" s="18"/>
      <c r="E167" s="18"/>
      <c r="F167" s="18"/>
      <c r="G167" s="18"/>
      <c r="H167" s="18"/>
      <c r="I167" s="18"/>
      <c r="J167" s="18"/>
      <c r="K167" s="18"/>
      <c r="L167" s="18"/>
      <c r="M167" s="18"/>
      <c r="N167" s="18"/>
      <c r="O167" s="18"/>
      <c r="P167" s="18"/>
      <c r="Q167" s="18"/>
      <c r="R167" s="18"/>
      <c r="S167" s="18"/>
      <c r="T167" s="18"/>
      <c r="U167" s="18"/>
      <c r="V167" s="18"/>
      <c r="W167" s="18"/>
      <c r="X167" s="2" t="str">
        <f>AllCurCo(Details!BD166:BM166)</f>
        <v/>
      </c>
      <c r="Y167" s="4">
        <f>SUM(SumTCL(D167:W167,$D$7:$W$7),Details!BO166)</f>
        <v>0</v>
      </c>
      <c r="Z167" s="4">
        <f>SUM(CurrGP(D167:W167,$D$7:$W$7),Details!BP166)</f>
        <v>0</v>
      </c>
      <c r="AA167" s="5">
        <f t="shared" si="10"/>
        <v>0</v>
      </c>
      <c r="AB167" s="4" t="str">
        <f>SRTSECOND(D167:W167,Details!BD166:BM166)</f>
        <v/>
      </c>
      <c r="AC167" s="4" t="e">
        <f>S300L!AF167</f>
        <v>#REF!</v>
      </c>
      <c r="AD167" s="4" t="e">
        <f>S300L!AG167</f>
        <v>#REF!</v>
      </c>
      <c r="AE167" s="5" t="e">
        <f t="shared" si="11"/>
        <v>#VALUE!</v>
      </c>
      <c r="AF167" s="4" t="e">
        <f t="shared" si="12"/>
        <v>#REF!</v>
      </c>
      <c r="AG167" s="4" t="e">
        <f t="shared" si="13"/>
        <v>#REF!</v>
      </c>
      <c r="AH167" s="5" t="e">
        <f t="shared" si="14"/>
        <v>#VALUE!</v>
      </c>
      <c r="AI167" s="6" t="e">
        <f>RemarksFirst(D167:W167,Details!BD166:BM166,S300L!AI167,AH167,$D$5:$W$5)</f>
        <v>#VALUE!</v>
      </c>
    </row>
    <row r="168" spans="1:35" ht="24" x14ac:dyDescent="0.35">
      <c r="A168" s="1">
        <v>161</v>
      </c>
      <c r="B168" s="3" t="str">
        <f>PROPER(Details!B168)</f>
        <v>Lawrence, Chinedu Precious</v>
      </c>
      <c r="C168" s="3" t="str">
        <f>T(Details!C168)</f>
        <v>CMP/20/111272</v>
      </c>
      <c r="D168" s="18"/>
      <c r="E168" s="18"/>
      <c r="F168" s="18"/>
      <c r="G168" s="18"/>
      <c r="H168" s="18"/>
      <c r="I168" s="18"/>
      <c r="J168" s="18"/>
      <c r="K168" s="18"/>
      <c r="L168" s="18"/>
      <c r="M168" s="18"/>
      <c r="N168" s="18"/>
      <c r="O168" s="18"/>
      <c r="P168" s="18"/>
      <c r="Q168" s="18"/>
      <c r="R168" s="18"/>
      <c r="S168" s="18"/>
      <c r="T168" s="18"/>
      <c r="U168" s="18"/>
      <c r="V168" s="18"/>
      <c r="W168" s="18"/>
      <c r="X168" s="2" t="str">
        <f>AllCurCo(Details!BD167:BM167)</f>
        <v/>
      </c>
      <c r="Y168" s="4">
        <f>SUM(SumTCL(D168:W168,$D$7:$W$7),Details!BO167)</f>
        <v>0</v>
      </c>
      <c r="Z168" s="4">
        <f>SUM(CurrGP(D168:W168,$D$7:$W$7),Details!BP167)</f>
        <v>0</v>
      </c>
      <c r="AA168" s="5">
        <f t="shared" si="10"/>
        <v>0</v>
      </c>
      <c r="AB168" s="4" t="str">
        <f>SRTSECOND(D168:W168,Details!BD167:BM167)</f>
        <v/>
      </c>
      <c r="AC168" s="4" t="e">
        <f>S300L!AF168</f>
        <v>#REF!</v>
      </c>
      <c r="AD168" s="4" t="e">
        <f>S300L!AG168</f>
        <v>#REF!</v>
      </c>
      <c r="AE168" s="5" t="e">
        <f t="shared" si="11"/>
        <v>#VALUE!</v>
      </c>
      <c r="AF168" s="4" t="e">
        <f t="shared" si="12"/>
        <v>#REF!</v>
      </c>
      <c r="AG168" s="4" t="e">
        <f t="shared" si="13"/>
        <v>#REF!</v>
      </c>
      <c r="AH168" s="5" t="e">
        <f t="shared" si="14"/>
        <v>#VALUE!</v>
      </c>
      <c r="AI168" s="6" t="e">
        <f>RemarksFirst(D168:W168,Details!BD167:BM167,S300L!AI168,AH168,$D$5:$W$5)</f>
        <v>#VALUE!</v>
      </c>
    </row>
    <row r="169" spans="1:35" ht="24" x14ac:dyDescent="0.35">
      <c r="A169" s="1">
        <v>162</v>
      </c>
      <c r="B169" s="3" t="str">
        <f>PROPER(Details!B169)</f>
        <v>Abraham, Michael Chimeremeze</v>
      </c>
      <c r="C169" s="3" t="str">
        <f>T(Details!C169)</f>
        <v>CMP/20/111275</v>
      </c>
      <c r="D169" s="18"/>
      <c r="E169" s="18"/>
      <c r="F169" s="18"/>
      <c r="G169" s="18"/>
      <c r="H169" s="18"/>
      <c r="I169" s="18"/>
      <c r="J169" s="18"/>
      <c r="K169" s="18"/>
      <c r="L169" s="18"/>
      <c r="M169" s="18"/>
      <c r="N169" s="18"/>
      <c r="O169" s="18"/>
      <c r="P169" s="18"/>
      <c r="Q169" s="18"/>
      <c r="R169" s="18"/>
      <c r="S169" s="18"/>
      <c r="T169" s="18"/>
      <c r="U169" s="18"/>
      <c r="V169" s="18"/>
      <c r="W169" s="18"/>
      <c r="X169" s="2" t="str">
        <f>AllCurCo(Details!BD168:BM168)</f>
        <v/>
      </c>
      <c r="Y169" s="4">
        <f>SUM(SumTCL(D169:W169,$D$7:$W$7),Details!BO168)</f>
        <v>0</v>
      </c>
      <c r="Z169" s="4">
        <f>SUM(CurrGP(D169:W169,$D$7:$W$7),Details!BP168)</f>
        <v>0</v>
      </c>
      <c r="AA169" s="5">
        <f t="shared" si="10"/>
        <v>0</v>
      </c>
      <c r="AB169" s="4" t="str">
        <f>SRTSECOND(D169:W169,Details!BD168:BM168)</f>
        <v/>
      </c>
      <c r="AC169" s="4" t="e">
        <f>S300L!AF169</f>
        <v>#REF!</v>
      </c>
      <c r="AD169" s="4" t="e">
        <f>S300L!AG169</f>
        <v>#REF!</v>
      </c>
      <c r="AE169" s="5" t="e">
        <f t="shared" si="11"/>
        <v>#VALUE!</v>
      </c>
      <c r="AF169" s="4" t="e">
        <f t="shared" si="12"/>
        <v>#REF!</v>
      </c>
      <c r="AG169" s="4" t="e">
        <f t="shared" si="13"/>
        <v>#REF!</v>
      </c>
      <c r="AH169" s="5" t="e">
        <f t="shared" si="14"/>
        <v>#VALUE!</v>
      </c>
      <c r="AI169" s="6" t="e">
        <f>RemarksFirst(D169:W169,Details!BD168:BM168,S300L!AI169,AH169,$D$5:$W$5)</f>
        <v>#VALUE!</v>
      </c>
    </row>
    <row r="170" spans="1:35" ht="24" x14ac:dyDescent="0.35">
      <c r="A170" s="1">
        <v>163</v>
      </c>
      <c r="B170" s="3" t="str">
        <f>PROPER(Details!B170)</f>
        <v>Osueke, Jennifer Nkeiruka</v>
      </c>
      <c r="C170" s="3" t="str">
        <f>T(Details!C170)</f>
        <v>CMP/20/111279</v>
      </c>
      <c r="D170" s="18"/>
      <c r="E170" s="18"/>
      <c r="F170" s="18"/>
      <c r="G170" s="18"/>
      <c r="H170" s="18"/>
      <c r="I170" s="18"/>
      <c r="J170" s="18"/>
      <c r="K170" s="18"/>
      <c r="L170" s="18"/>
      <c r="M170" s="18"/>
      <c r="N170" s="18"/>
      <c r="O170" s="18"/>
      <c r="P170" s="18"/>
      <c r="Q170" s="18"/>
      <c r="R170" s="18"/>
      <c r="S170" s="18"/>
      <c r="T170" s="18"/>
      <c r="U170" s="18"/>
      <c r="V170" s="18"/>
      <c r="W170" s="18"/>
      <c r="X170" s="2" t="str">
        <f>AllCurCo(Details!BD169:BM169)</f>
        <v/>
      </c>
      <c r="Y170" s="4">
        <f>SUM(SumTCL(D170:W170,$D$7:$W$7),Details!BO169)</f>
        <v>0</v>
      </c>
      <c r="Z170" s="4">
        <f>SUM(CurrGP(D170:W170,$D$7:$W$7),Details!BP169)</f>
        <v>0</v>
      </c>
      <c r="AA170" s="5">
        <f t="shared" si="10"/>
        <v>0</v>
      </c>
      <c r="AB170" s="4" t="str">
        <f>SRTSECOND(D170:W170,Details!BD169:BM169)</f>
        <v/>
      </c>
      <c r="AC170" s="4" t="e">
        <f>S300L!AF170</f>
        <v>#REF!</v>
      </c>
      <c r="AD170" s="4" t="e">
        <f>S300L!AG170</f>
        <v>#REF!</v>
      </c>
      <c r="AE170" s="5" t="e">
        <f t="shared" si="11"/>
        <v>#VALUE!</v>
      </c>
      <c r="AF170" s="4" t="e">
        <f t="shared" si="12"/>
        <v>#REF!</v>
      </c>
      <c r="AG170" s="4" t="e">
        <f t="shared" si="13"/>
        <v>#REF!</v>
      </c>
      <c r="AH170" s="5" t="e">
        <f t="shared" si="14"/>
        <v>#VALUE!</v>
      </c>
      <c r="AI170" s="6" t="e">
        <f>RemarksFirst(D170:W170,Details!BD169:BM169,S300L!AI170,AH170,$D$5:$W$5)</f>
        <v>#VALUE!</v>
      </c>
    </row>
    <row r="171" spans="1:35" ht="24" x14ac:dyDescent="0.35">
      <c r="A171" s="1">
        <v>164</v>
      </c>
      <c r="B171" s="3" t="str">
        <f>PROPER(Details!B171)</f>
        <v>Obialor, Promise Nmesoma</v>
      </c>
      <c r="C171" s="3" t="str">
        <f>T(Details!C171)</f>
        <v>CMP/20/111286</v>
      </c>
      <c r="D171" s="18"/>
      <c r="E171" s="18"/>
      <c r="F171" s="18"/>
      <c r="G171" s="18"/>
      <c r="H171" s="18"/>
      <c r="I171" s="18"/>
      <c r="J171" s="18"/>
      <c r="K171" s="18"/>
      <c r="L171" s="18"/>
      <c r="M171" s="18"/>
      <c r="N171" s="18"/>
      <c r="O171" s="18"/>
      <c r="P171" s="18"/>
      <c r="Q171" s="18"/>
      <c r="R171" s="18"/>
      <c r="S171" s="18"/>
      <c r="T171" s="18"/>
      <c r="U171" s="18"/>
      <c r="V171" s="18"/>
      <c r="W171" s="18"/>
      <c r="X171" s="2" t="str">
        <f>AllCurCo(Details!BD170:BM170)</f>
        <v/>
      </c>
      <c r="Y171" s="4">
        <f>SUM(SumTCL(D171:W171,$D$7:$W$7),Details!BO170)</f>
        <v>0</v>
      </c>
      <c r="Z171" s="4">
        <f>SUM(CurrGP(D171:W171,$D$7:$W$7),Details!BP170)</f>
        <v>0</v>
      </c>
      <c r="AA171" s="5">
        <f t="shared" si="10"/>
        <v>0</v>
      </c>
      <c r="AB171" s="4" t="str">
        <f>SRTSECOND(D171:W171,Details!BD170:BM170)</f>
        <v/>
      </c>
      <c r="AC171" s="4" t="e">
        <f>S300L!AF171</f>
        <v>#REF!</v>
      </c>
      <c r="AD171" s="4" t="e">
        <f>S300L!AG171</f>
        <v>#REF!</v>
      </c>
      <c r="AE171" s="5" t="e">
        <f t="shared" si="11"/>
        <v>#VALUE!</v>
      </c>
      <c r="AF171" s="4" t="e">
        <f t="shared" si="12"/>
        <v>#REF!</v>
      </c>
      <c r="AG171" s="4" t="e">
        <f t="shared" si="13"/>
        <v>#REF!</v>
      </c>
      <c r="AH171" s="5" t="e">
        <f t="shared" si="14"/>
        <v>#VALUE!</v>
      </c>
      <c r="AI171" s="6" t="e">
        <f>RemarksFirst(D171:W171,Details!BD170:BM170,S300L!AI171,AH171,$D$5:$W$5)</f>
        <v>#VALUE!</v>
      </c>
    </row>
    <row r="172" spans="1:35" ht="24" x14ac:dyDescent="0.35">
      <c r="A172" s="1">
        <v>165</v>
      </c>
      <c r="B172" s="3" t="str">
        <f>PROPER(Details!B172)</f>
        <v xml:space="preserve">Okechukwu, Izuchukwu </v>
      </c>
      <c r="C172" s="3" t="str">
        <f>T(Details!C172)</f>
        <v>CMP/20/111292</v>
      </c>
      <c r="D172" s="18"/>
      <c r="E172" s="18"/>
      <c r="F172" s="18"/>
      <c r="G172" s="18"/>
      <c r="H172" s="18"/>
      <c r="I172" s="18"/>
      <c r="J172" s="18"/>
      <c r="K172" s="18"/>
      <c r="L172" s="18"/>
      <c r="M172" s="18"/>
      <c r="N172" s="18"/>
      <c r="O172" s="18"/>
      <c r="P172" s="18"/>
      <c r="Q172" s="18"/>
      <c r="R172" s="18"/>
      <c r="S172" s="18"/>
      <c r="T172" s="18"/>
      <c r="U172" s="18"/>
      <c r="V172" s="18"/>
      <c r="W172" s="18"/>
      <c r="X172" s="2" t="str">
        <f>AllCurCo(Details!BD171:BM171)</f>
        <v/>
      </c>
      <c r="Y172" s="4">
        <f>SUM(SumTCL(D172:W172,$D$7:$W$7),Details!BO171)</f>
        <v>0</v>
      </c>
      <c r="Z172" s="4">
        <f>SUM(CurrGP(D172:W172,$D$7:$W$7),Details!BP171)</f>
        <v>0</v>
      </c>
      <c r="AA172" s="5">
        <f t="shared" si="10"/>
        <v>0</v>
      </c>
      <c r="AB172" s="4" t="str">
        <f>SRTSECOND(D172:W172,Details!BD171:BM171)</f>
        <v/>
      </c>
      <c r="AC172" s="4" t="e">
        <f>S300L!AF172</f>
        <v>#REF!</v>
      </c>
      <c r="AD172" s="4" t="e">
        <f>S300L!AG172</f>
        <v>#REF!</v>
      </c>
      <c r="AE172" s="5" t="e">
        <f t="shared" si="11"/>
        <v>#VALUE!</v>
      </c>
      <c r="AF172" s="4" t="e">
        <f t="shared" si="12"/>
        <v>#REF!</v>
      </c>
      <c r="AG172" s="4" t="e">
        <f t="shared" si="13"/>
        <v>#REF!</v>
      </c>
      <c r="AH172" s="5" t="e">
        <f t="shared" si="14"/>
        <v>#VALUE!</v>
      </c>
      <c r="AI172" s="6" t="e">
        <f>RemarksFirst(D172:W172,Details!BD171:BM171,S300L!AI172,AH172,$D$5:$W$5)</f>
        <v>#VALUE!</v>
      </c>
    </row>
    <row r="173" spans="1:35" ht="24" x14ac:dyDescent="0.35">
      <c r="A173" s="1">
        <v>166</v>
      </c>
      <c r="B173" s="3" t="str">
        <f>PROPER(Details!B173)</f>
        <v>Orji, Anthony Chibueze</v>
      </c>
      <c r="C173" s="3" t="str">
        <f>T(Details!C173)</f>
        <v>CMP/20/111293</v>
      </c>
      <c r="D173" s="18"/>
      <c r="E173" s="18"/>
      <c r="F173" s="18"/>
      <c r="G173" s="18"/>
      <c r="H173" s="18"/>
      <c r="I173" s="18"/>
      <c r="J173" s="18"/>
      <c r="K173" s="18"/>
      <c r="L173" s="18"/>
      <c r="M173" s="18"/>
      <c r="N173" s="18"/>
      <c r="O173" s="18"/>
      <c r="P173" s="18"/>
      <c r="Q173" s="18"/>
      <c r="R173" s="18"/>
      <c r="S173" s="18"/>
      <c r="T173" s="18"/>
      <c r="U173" s="18"/>
      <c r="V173" s="18"/>
      <c r="W173" s="18"/>
      <c r="X173" s="2" t="str">
        <f>AllCurCo(Details!BD172:BM172)</f>
        <v/>
      </c>
      <c r="Y173" s="4">
        <f>SUM(SumTCL(D173:W173,$D$7:$W$7),Details!BO172)</f>
        <v>0</v>
      </c>
      <c r="Z173" s="4">
        <f>SUM(CurrGP(D173:W173,$D$7:$W$7),Details!BP172)</f>
        <v>0</v>
      </c>
      <c r="AA173" s="5">
        <f t="shared" si="10"/>
        <v>0</v>
      </c>
      <c r="AB173" s="4" t="str">
        <f>SRTSECOND(D173:W173,Details!BD172:BM172)</f>
        <v/>
      </c>
      <c r="AC173" s="4" t="e">
        <f>S300L!AF173</f>
        <v>#REF!</v>
      </c>
      <c r="AD173" s="4" t="e">
        <f>S300L!AG173</f>
        <v>#REF!</v>
      </c>
      <c r="AE173" s="5" t="e">
        <f t="shared" si="11"/>
        <v>#VALUE!</v>
      </c>
      <c r="AF173" s="4" t="e">
        <f t="shared" si="12"/>
        <v>#REF!</v>
      </c>
      <c r="AG173" s="4" t="e">
        <f t="shared" si="13"/>
        <v>#REF!</v>
      </c>
      <c r="AH173" s="5" t="e">
        <f t="shared" si="14"/>
        <v>#VALUE!</v>
      </c>
      <c r="AI173" s="6" t="e">
        <f>RemarksFirst(D173:W173,Details!BD172:BM172,S300L!AI173,AH173,$D$5:$W$5)</f>
        <v>#VALUE!</v>
      </c>
    </row>
    <row r="174" spans="1:35" ht="24" x14ac:dyDescent="0.35">
      <c r="A174" s="1">
        <v>167</v>
      </c>
      <c r="B174" s="3" t="str">
        <f>PROPER(Details!B174)</f>
        <v xml:space="preserve">Victor,  Chijioke  Godwin </v>
      </c>
      <c r="C174" s="3" t="str">
        <f>T(Details!C174)</f>
        <v>CMP/20/111298</v>
      </c>
      <c r="D174" s="18"/>
      <c r="E174" s="18"/>
      <c r="F174" s="18"/>
      <c r="G174" s="18"/>
      <c r="H174" s="18"/>
      <c r="I174" s="18"/>
      <c r="J174" s="18"/>
      <c r="K174" s="18"/>
      <c r="L174" s="18"/>
      <c r="M174" s="18"/>
      <c r="N174" s="18"/>
      <c r="O174" s="18"/>
      <c r="P174" s="18"/>
      <c r="Q174" s="18"/>
      <c r="R174" s="18"/>
      <c r="S174" s="18"/>
      <c r="T174" s="18"/>
      <c r="U174" s="18"/>
      <c r="V174" s="18"/>
      <c r="W174" s="18"/>
      <c r="X174" s="2" t="str">
        <f>AllCurCo(Details!BD173:BM173)</f>
        <v/>
      </c>
      <c r="Y174" s="4">
        <f>SUM(SumTCL(D174:W174,$D$7:$W$7),Details!BO173)</f>
        <v>0</v>
      </c>
      <c r="Z174" s="4">
        <f>SUM(CurrGP(D174:W174,$D$7:$W$7),Details!BP173)</f>
        <v>0</v>
      </c>
      <c r="AA174" s="5">
        <f t="shared" si="10"/>
        <v>0</v>
      </c>
      <c r="AB174" s="4" t="str">
        <f>SRTSECOND(D174:W174,Details!BD173:BM173)</f>
        <v/>
      </c>
      <c r="AC174" s="4" t="e">
        <f>S300L!AF174</f>
        <v>#REF!</v>
      </c>
      <c r="AD174" s="4" t="e">
        <f>S300L!AG174</f>
        <v>#REF!</v>
      </c>
      <c r="AE174" s="5" t="e">
        <f t="shared" si="11"/>
        <v>#VALUE!</v>
      </c>
      <c r="AF174" s="4" t="e">
        <f t="shared" si="12"/>
        <v>#REF!</v>
      </c>
      <c r="AG174" s="4" t="e">
        <f t="shared" si="13"/>
        <v>#REF!</v>
      </c>
      <c r="AH174" s="5" t="e">
        <f t="shared" si="14"/>
        <v>#VALUE!</v>
      </c>
      <c r="AI174" s="6" t="e">
        <f>RemarksFirst(D174:W174,Details!BD173:BM173,S300L!AI174,AH174,$D$5:$W$5)</f>
        <v>#VALUE!</v>
      </c>
    </row>
    <row r="175" spans="1:35" ht="36" x14ac:dyDescent="0.35">
      <c r="A175" s="1">
        <v>168</v>
      </c>
      <c r="B175" s="3" t="str">
        <f>PROPER(Details!B175)</f>
        <v>Geoffrey, Chukwuebuka Emmanuel</v>
      </c>
      <c r="C175" s="3" t="str">
        <f>T(Details!C175)</f>
        <v>CMP/20/111302</v>
      </c>
      <c r="D175" s="18"/>
      <c r="E175" s="18"/>
      <c r="F175" s="18"/>
      <c r="G175" s="18"/>
      <c r="H175" s="18"/>
      <c r="I175" s="18"/>
      <c r="J175" s="18"/>
      <c r="K175" s="18"/>
      <c r="L175" s="18"/>
      <c r="M175" s="18"/>
      <c r="N175" s="18"/>
      <c r="O175" s="18"/>
      <c r="P175" s="18"/>
      <c r="Q175" s="18"/>
      <c r="R175" s="18"/>
      <c r="S175" s="18"/>
      <c r="T175" s="18"/>
      <c r="U175" s="18"/>
      <c r="V175" s="18"/>
      <c r="W175" s="18"/>
      <c r="X175" s="2" t="str">
        <f>AllCurCo(Details!BD174:BM174)</f>
        <v/>
      </c>
      <c r="Y175" s="4">
        <f>SUM(SumTCL(D175:W175,$D$7:$W$7),Details!BO174)</f>
        <v>0</v>
      </c>
      <c r="Z175" s="4">
        <f>SUM(CurrGP(D175:W175,$D$7:$W$7),Details!BP174)</f>
        <v>0</v>
      </c>
      <c r="AA175" s="5">
        <f t="shared" si="10"/>
        <v>0</v>
      </c>
      <c r="AB175" s="4" t="str">
        <f>SRTSECOND(D175:W175,Details!BD174:BM174)</f>
        <v/>
      </c>
      <c r="AC175" s="4" t="e">
        <f>S300L!AF175</f>
        <v>#REF!</v>
      </c>
      <c r="AD175" s="4" t="e">
        <f>S300L!AG175</f>
        <v>#REF!</v>
      </c>
      <c r="AE175" s="5" t="e">
        <f t="shared" si="11"/>
        <v>#VALUE!</v>
      </c>
      <c r="AF175" s="4" t="e">
        <f t="shared" si="12"/>
        <v>#REF!</v>
      </c>
      <c r="AG175" s="4" t="e">
        <f t="shared" si="13"/>
        <v>#REF!</v>
      </c>
      <c r="AH175" s="5" t="e">
        <f t="shared" si="14"/>
        <v>#VALUE!</v>
      </c>
      <c r="AI175" s="6" t="e">
        <f>RemarksFirst(D175:W175,Details!BD174:BM174,S300L!AI175,AH175,$D$5:$W$5)</f>
        <v>#VALUE!</v>
      </c>
    </row>
    <row r="176" spans="1:35" ht="36" x14ac:dyDescent="0.35">
      <c r="A176" s="1">
        <v>169</v>
      </c>
      <c r="B176" s="3" t="str">
        <f>PROPER(Details!B176)</f>
        <v>Peter, Chukwuebuka Peter,</v>
      </c>
      <c r="C176" s="3" t="str">
        <f>T(Details!C176)</f>
        <v>CMP/20/111304</v>
      </c>
      <c r="D176" s="18"/>
      <c r="E176" s="18"/>
      <c r="F176" s="18"/>
      <c r="G176" s="18"/>
      <c r="H176" s="18"/>
      <c r="I176" s="18"/>
      <c r="J176" s="18"/>
      <c r="K176" s="18"/>
      <c r="L176" s="18"/>
      <c r="M176" s="18"/>
      <c r="N176" s="18"/>
      <c r="O176" s="18"/>
      <c r="P176" s="18"/>
      <c r="Q176" s="18"/>
      <c r="R176" s="18"/>
      <c r="S176" s="18"/>
      <c r="T176" s="18"/>
      <c r="U176" s="18"/>
      <c r="V176" s="18"/>
      <c r="W176" s="18"/>
      <c r="X176" s="2" t="str">
        <f>AllCurCo(Details!BD175:BM175)</f>
        <v/>
      </c>
      <c r="Y176" s="4">
        <f>SUM(SumTCL(D176:W176,$D$7:$W$7),Details!BO175)</f>
        <v>0</v>
      </c>
      <c r="Z176" s="4">
        <f>SUM(CurrGP(D176:W176,$D$7:$W$7),Details!BP175)</f>
        <v>0</v>
      </c>
      <c r="AA176" s="5">
        <f t="shared" si="10"/>
        <v>0</v>
      </c>
      <c r="AB176" s="4" t="str">
        <f>SRTSECOND(D176:W176,Details!BD175:BM175)</f>
        <v/>
      </c>
      <c r="AC176" s="4" t="e">
        <f>S300L!AF176</f>
        <v>#REF!</v>
      </c>
      <c r="AD176" s="4" t="e">
        <f>S300L!AG176</f>
        <v>#REF!</v>
      </c>
      <c r="AE176" s="5" t="e">
        <f t="shared" si="11"/>
        <v>#VALUE!</v>
      </c>
      <c r="AF176" s="4" t="e">
        <f t="shared" si="12"/>
        <v>#REF!</v>
      </c>
      <c r="AG176" s="4" t="e">
        <f t="shared" si="13"/>
        <v>#REF!</v>
      </c>
      <c r="AH176" s="5" t="e">
        <f t="shared" si="14"/>
        <v>#VALUE!</v>
      </c>
      <c r="AI176" s="6" t="e">
        <f>RemarksFirst(D176:W176,Details!BD175:BM175,S300L!AI176,AH176,$D$5:$W$5)</f>
        <v>#VALUE!</v>
      </c>
    </row>
    <row r="177" spans="1:35" ht="24" x14ac:dyDescent="0.35">
      <c r="A177" s="1">
        <v>170</v>
      </c>
      <c r="B177" s="3" t="str">
        <f>PROPER(Details!B177)</f>
        <v>Okechukwu, Okezie Promise</v>
      </c>
      <c r="C177" s="3" t="str">
        <f>T(Details!C177)</f>
        <v>CMP/20/111324</v>
      </c>
      <c r="D177" s="18"/>
      <c r="E177" s="18"/>
      <c r="F177" s="18"/>
      <c r="G177" s="18"/>
      <c r="H177" s="18"/>
      <c r="I177" s="18"/>
      <c r="J177" s="18"/>
      <c r="K177" s="18"/>
      <c r="L177" s="18"/>
      <c r="M177" s="18"/>
      <c r="N177" s="18"/>
      <c r="O177" s="18"/>
      <c r="P177" s="18"/>
      <c r="Q177" s="18"/>
      <c r="R177" s="18"/>
      <c r="S177" s="18"/>
      <c r="T177" s="18"/>
      <c r="U177" s="18"/>
      <c r="V177" s="18"/>
      <c r="W177" s="18"/>
      <c r="X177" s="2" t="str">
        <f>AllCurCo(Details!BD176:BM176)</f>
        <v/>
      </c>
      <c r="Y177" s="4">
        <f>SUM(SumTCL(D177:W177,$D$7:$W$7),Details!BO176)</f>
        <v>0</v>
      </c>
      <c r="Z177" s="4">
        <f>SUM(CurrGP(D177:W177,$D$7:$W$7),Details!BP176)</f>
        <v>0</v>
      </c>
      <c r="AA177" s="5">
        <f t="shared" si="10"/>
        <v>0</v>
      </c>
      <c r="AB177" s="4" t="str">
        <f>SRTSECOND(D177:W177,Details!BD176:BM176)</f>
        <v/>
      </c>
      <c r="AC177" s="4" t="e">
        <f>S300L!AF177</f>
        <v>#REF!</v>
      </c>
      <c r="AD177" s="4" t="e">
        <f>S300L!AG177</f>
        <v>#REF!</v>
      </c>
      <c r="AE177" s="5" t="e">
        <f t="shared" si="11"/>
        <v>#VALUE!</v>
      </c>
      <c r="AF177" s="4" t="e">
        <f t="shared" si="12"/>
        <v>#REF!</v>
      </c>
      <c r="AG177" s="4" t="e">
        <f t="shared" si="13"/>
        <v>#REF!</v>
      </c>
      <c r="AH177" s="5" t="e">
        <f t="shared" si="14"/>
        <v>#VALUE!</v>
      </c>
      <c r="AI177" s="6" t="e">
        <f>RemarksFirst(D177:W177,Details!BD176:BM176,S300L!AI177,AH177,$D$5:$W$5)</f>
        <v>#VALUE!</v>
      </c>
    </row>
    <row r="178" spans="1:35" ht="36" x14ac:dyDescent="0.35">
      <c r="A178" s="1">
        <v>171</v>
      </c>
      <c r="B178" s="3" t="str">
        <f>PROPER(Details!B178)</f>
        <v>Joseph, Kaosisochukwu Victor</v>
      </c>
      <c r="C178" s="3" t="str">
        <f>T(Details!C178)</f>
        <v>CMP/20/111326</v>
      </c>
      <c r="D178" s="18"/>
      <c r="E178" s="18"/>
      <c r="F178" s="18"/>
      <c r="G178" s="18"/>
      <c r="H178" s="18"/>
      <c r="I178" s="18"/>
      <c r="J178" s="18"/>
      <c r="K178" s="18"/>
      <c r="L178" s="18"/>
      <c r="M178" s="18"/>
      <c r="N178" s="18"/>
      <c r="O178" s="18"/>
      <c r="P178" s="18"/>
      <c r="Q178" s="18"/>
      <c r="R178" s="18"/>
      <c r="S178" s="18"/>
      <c r="T178" s="18"/>
      <c r="U178" s="18"/>
      <c r="V178" s="18"/>
      <c r="W178" s="18"/>
      <c r="X178" s="2" t="str">
        <f>AllCurCo(Details!BD177:BM177)</f>
        <v/>
      </c>
      <c r="Y178" s="4">
        <f>SUM(SumTCL(D178:W178,$D$7:$W$7),Details!BO177)</f>
        <v>0</v>
      </c>
      <c r="Z178" s="4">
        <f>SUM(CurrGP(D178:W178,$D$7:$W$7),Details!BP177)</f>
        <v>0</v>
      </c>
      <c r="AA178" s="5">
        <f t="shared" si="10"/>
        <v>0</v>
      </c>
      <c r="AB178" s="4" t="str">
        <f>SRTSECOND(D178:W178,Details!BD177:BM177)</f>
        <v/>
      </c>
      <c r="AC178" s="4" t="e">
        <f>S300L!AF178</f>
        <v>#REF!</v>
      </c>
      <c r="AD178" s="4" t="e">
        <f>S300L!AG178</f>
        <v>#REF!</v>
      </c>
      <c r="AE178" s="5" t="e">
        <f t="shared" si="11"/>
        <v>#VALUE!</v>
      </c>
      <c r="AF178" s="4" t="e">
        <f t="shared" si="12"/>
        <v>#REF!</v>
      </c>
      <c r="AG178" s="4" t="e">
        <f t="shared" si="13"/>
        <v>#REF!</v>
      </c>
      <c r="AH178" s="5" t="e">
        <f t="shared" si="14"/>
        <v>#VALUE!</v>
      </c>
      <c r="AI178" s="6" t="e">
        <f>RemarksFirst(D178:W178,Details!BD177:BM177,S300L!AI178,AH178,$D$5:$W$5)</f>
        <v>#VALUE!</v>
      </c>
    </row>
    <row r="179" spans="1:35" ht="24" x14ac:dyDescent="0.35">
      <c r="A179" s="1">
        <v>172</v>
      </c>
      <c r="B179" s="3" t="str">
        <f>PROPER(Details!B179)</f>
        <v>Nwaukwa, Nixon Ndudi</v>
      </c>
      <c r="C179" s="3" t="str">
        <f>T(Details!C179)</f>
        <v>CMP/20/111330</v>
      </c>
      <c r="D179" s="18"/>
      <c r="E179" s="18"/>
      <c r="F179" s="18"/>
      <c r="G179" s="18"/>
      <c r="H179" s="18"/>
      <c r="I179" s="18"/>
      <c r="J179" s="18"/>
      <c r="K179" s="18"/>
      <c r="L179" s="18"/>
      <c r="M179" s="18"/>
      <c r="N179" s="18"/>
      <c r="O179" s="18"/>
      <c r="P179" s="18"/>
      <c r="Q179" s="18"/>
      <c r="R179" s="18"/>
      <c r="S179" s="18"/>
      <c r="T179" s="18"/>
      <c r="U179" s="18"/>
      <c r="V179" s="18"/>
      <c r="W179" s="18"/>
      <c r="X179" s="2" t="str">
        <f>AllCurCo(Details!BD178:BM178)</f>
        <v/>
      </c>
      <c r="Y179" s="4">
        <f>SUM(SumTCL(D179:W179,$D$7:$W$7),Details!BO178)</f>
        <v>0</v>
      </c>
      <c r="Z179" s="4">
        <f>SUM(CurrGP(D179:W179,$D$7:$W$7),Details!BP178)</f>
        <v>0</v>
      </c>
      <c r="AA179" s="5">
        <f t="shared" si="10"/>
        <v>0</v>
      </c>
      <c r="AB179" s="4" t="str">
        <f>SRTSECOND(D179:W179,Details!BD178:BM178)</f>
        <v/>
      </c>
      <c r="AC179" s="4" t="e">
        <f>S300L!AF179</f>
        <v>#REF!</v>
      </c>
      <c r="AD179" s="4" t="e">
        <f>S300L!AG179</f>
        <v>#REF!</v>
      </c>
      <c r="AE179" s="5" t="e">
        <f t="shared" si="11"/>
        <v>#VALUE!</v>
      </c>
      <c r="AF179" s="4" t="e">
        <f t="shared" si="12"/>
        <v>#REF!</v>
      </c>
      <c r="AG179" s="4" t="e">
        <f t="shared" si="13"/>
        <v>#REF!</v>
      </c>
      <c r="AH179" s="5" t="e">
        <f t="shared" si="14"/>
        <v>#VALUE!</v>
      </c>
      <c r="AI179" s="6" t="e">
        <f>RemarksFirst(D179:W179,Details!BD178:BM178,S300L!AI179,AH179,$D$5:$W$5)</f>
        <v>#VALUE!</v>
      </c>
    </row>
    <row r="180" spans="1:35" ht="24" x14ac:dyDescent="0.35">
      <c r="A180" s="1">
        <v>173</v>
      </c>
      <c r="B180" s="3" t="str">
        <f>PROPER(Details!B180)</f>
        <v>Charles, Oluebube Favour</v>
      </c>
      <c r="C180" s="3" t="str">
        <f>T(Details!C180)</f>
        <v>CMP/20/111337</v>
      </c>
      <c r="D180" s="18"/>
      <c r="E180" s="18"/>
      <c r="F180" s="18"/>
      <c r="G180" s="18"/>
      <c r="H180" s="18"/>
      <c r="I180" s="18"/>
      <c r="J180" s="18"/>
      <c r="K180" s="18"/>
      <c r="L180" s="18"/>
      <c r="M180" s="18"/>
      <c r="N180" s="18"/>
      <c r="O180" s="18"/>
      <c r="P180" s="18"/>
      <c r="Q180" s="18"/>
      <c r="R180" s="18"/>
      <c r="S180" s="18"/>
      <c r="T180" s="18"/>
      <c r="U180" s="18"/>
      <c r="V180" s="18"/>
      <c r="W180" s="18"/>
      <c r="X180" s="2" t="str">
        <f>AllCurCo(Details!BD179:BM179)</f>
        <v/>
      </c>
      <c r="Y180" s="4">
        <f>SUM(SumTCL(D180:W180,$D$7:$W$7),Details!BO179)</f>
        <v>0</v>
      </c>
      <c r="Z180" s="4">
        <f>SUM(CurrGP(D180:W180,$D$7:$W$7),Details!BP179)</f>
        <v>0</v>
      </c>
      <c r="AA180" s="5">
        <f t="shared" si="10"/>
        <v>0</v>
      </c>
      <c r="AB180" s="4" t="str">
        <f>SRTSECOND(D180:W180,Details!BD179:BM179)</f>
        <v/>
      </c>
      <c r="AC180" s="4" t="e">
        <f>S300L!AF180</f>
        <v>#REF!</v>
      </c>
      <c r="AD180" s="4" t="e">
        <f>S300L!AG180</f>
        <v>#REF!</v>
      </c>
      <c r="AE180" s="5" t="e">
        <f t="shared" si="11"/>
        <v>#VALUE!</v>
      </c>
      <c r="AF180" s="4" t="e">
        <f t="shared" si="12"/>
        <v>#REF!</v>
      </c>
      <c r="AG180" s="4" t="e">
        <f t="shared" si="13"/>
        <v>#REF!</v>
      </c>
      <c r="AH180" s="5" t="e">
        <f t="shared" si="14"/>
        <v>#VALUE!</v>
      </c>
      <c r="AI180" s="6" t="e">
        <f>RemarksFirst(D180:W180,Details!BD179:BM179,S300L!AI180,AH180,$D$5:$W$5)</f>
        <v>#VALUE!</v>
      </c>
    </row>
    <row r="181" spans="1:35" ht="24" x14ac:dyDescent="0.35">
      <c r="A181" s="1">
        <v>174</v>
      </c>
      <c r="B181" s="3" t="str">
        <f>PROPER(Details!B181)</f>
        <v>Pius, Damian Chinaemerem</v>
      </c>
      <c r="C181" s="3" t="str">
        <f>T(Details!C181)</f>
        <v>CMP/20/111338</v>
      </c>
      <c r="D181" s="18"/>
      <c r="E181" s="18"/>
      <c r="F181" s="18"/>
      <c r="G181" s="18"/>
      <c r="H181" s="18"/>
      <c r="I181" s="18"/>
      <c r="J181" s="18"/>
      <c r="K181" s="18"/>
      <c r="L181" s="18"/>
      <c r="M181" s="18"/>
      <c r="N181" s="18"/>
      <c r="O181" s="18"/>
      <c r="P181" s="18"/>
      <c r="Q181" s="18"/>
      <c r="R181" s="18"/>
      <c r="S181" s="18"/>
      <c r="T181" s="18"/>
      <c r="U181" s="18"/>
      <c r="V181" s="18"/>
      <c r="W181" s="18"/>
      <c r="X181" s="2" t="str">
        <f>AllCurCo(Details!BD180:BM180)</f>
        <v/>
      </c>
      <c r="Y181" s="4">
        <f>SUM(SumTCL(D181:W181,$D$7:$W$7),Details!BO180)</f>
        <v>0</v>
      </c>
      <c r="Z181" s="4">
        <f>SUM(CurrGP(D181:W181,$D$7:$W$7),Details!BP180)</f>
        <v>0</v>
      </c>
      <c r="AA181" s="5">
        <f t="shared" si="10"/>
        <v>0</v>
      </c>
      <c r="AB181" s="4" t="str">
        <f>SRTSECOND(D181:W181,Details!BD180:BM180)</f>
        <v/>
      </c>
      <c r="AC181" s="4" t="e">
        <f>S300L!AF181</f>
        <v>#REF!</v>
      </c>
      <c r="AD181" s="4" t="e">
        <f>S300L!AG181</f>
        <v>#REF!</v>
      </c>
      <c r="AE181" s="5" t="e">
        <f t="shared" si="11"/>
        <v>#VALUE!</v>
      </c>
      <c r="AF181" s="4" t="e">
        <f t="shared" si="12"/>
        <v>#REF!</v>
      </c>
      <c r="AG181" s="4" t="e">
        <f t="shared" si="13"/>
        <v>#REF!</v>
      </c>
      <c r="AH181" s="5" t="e">
        <f t="shared" si="14"/>
        <v>#VALUE!</v>
      </c>
      <c r="AI181" s="6" t="e">
        <f>RemarksFirst(D181:W181,Details!BD180:BM180,S300L!AI181,AH181,$D$5:$W$5)</f>
        <v>#VALUE!</v>
      </c>
    </row>
    <row r="182" spans="1:35" ht="24" x14ac:dyDescent="0.35">
      <c r="A182" s="1">
        <v>175</v>
      </c>
      <c r="B182" s="3" t="str">
        <f>PROPER(Details!B182)</f>
        <v>Ezihe, Tochukwu Miracle</v>
      </c>
      <c r="C182" s="3" t="str">
        <f>T(Details!C182)</f>
        <v>CMP/20/111340</v>
      </c>
      <c r="D182" s="18"/>
      <c r="E182" s="18"/>
      <c r="F182" s="18"/>
      <c r="G182" s="18"/>
      <c r="H182" s="18"/>
      <c r="I182" s="18"/>
      <c r="J182" s="18"/>
      <c r="K182" s="18"/>
      <c r="L182" s="18"/>
      <c r="M182" s="18"/>
      <c r="N182" s="18"/>
      <c r="O182" s="18"/>
      <c r="P182" s="18"/>
      <c r="Q182" s="18"/>
      <c r="R182" s="18"/>
      <c r="S182" s="18"/>
      <c r="T182" s="18"/>
      <c r="U182" s="18"/>
      <c r="V182" s="18"/>
      <c r="W182" s="18"/>
      <c r="X182" s="2" t="str">
        <f>AllCurCo(Details!BD181:BM181)</f>
        <v/>
      </c>
      <c r="Y182" s="4">
        <f>SUM(SumTCL(D182:W182,$D$7:$W$7),Details!BO181)</f>
        <v>0</v>
      </c>
      <c r="Z182" s="4">
        <f>SUM(CurrGP(D182:W182,$D$7:$W$7),Details!BP181)</f>
        <v>0</v>
      </c>
      <c r="AA182" s="5">
        <f t="shared" si="10"/>
        <v>0</v>
      </c>
      <c r="AB182" s="4" t="str">
        <f>SRTSECOND(D182:W182,Details!BD181:BM181)</f>
        <v/>
      </c>
      <c r="AC182" s="4" t="e">
        <f>S300L!AF182</f>
        <v>#REF!</v>
      </c>
      <c r="AD182" s="4" t="e">
        <f>S300L!AG182</f>
        <v>#REF!</v>
      </c>
      <c r="AE182" s="5" t="e">
        <f t="shared" si="11"/>
        <v>#VALUE!</v>
      </c>
      <c r="AF182" s="4" t="e">
        <f t="shared" si="12"/>
        <v>#REF!</v>
      </c>
      <c r="AG182" s="4" t="e">
        <f t="shared" si="13"/>
        <v>#REF!</v>
      </c>
      <c r="AH182" s="5" t="e">
        <f t="shared" si="14"/>
        <v>#VALUE!</v>
      </c>
      <c r="AI182" s="6" t="e">
        <f>RemarksFirst(D182:W182,Details!BD181:BM181,S300L!AI182,AH182,$D$5:$W$5)</f>
        <v>#VALUE!</v>
      </c>
    </row>
    <row r="183" spans="1:35" ht="24" x14ac:dyDescent="0.35">
      <c r="A183" s="1">
        <v>176</v>
      </c>
      <c r="B183" s="3" t="str">
        <f>PROPER(Details!B183)</f>
        <v>Ude, Augustine Uzochukwu</v>
      </c>
      <c r="C183" s="3" t="str">
        <f>T(Details!C183)</f>
        <v>CMP/20/111355</v>
      </c>
      <c r="D183" s="18"/>
      <c r="E183" s="18"/>
      <c r="F183" s="18"/>
      <c r="G183" s="18"/>
      <c r="H183" s="18"/>
      <c r="I183" s="18"/>
      <c r="J183" s="18"/>
      <c r="K183" s="18"/>
      <c r="L183" s="18"/>
      <c r="M183" s="18"/>
      <c r="N183" s="18"/>
      <c r="O183" s="18"/>
      <c r="P183" s="18"/>
      <c r="Q183" s="18"/>
      <c r="R183" s="18"/>
      <c r="S183" s="18"/>
      <c r="T183" s="18"/>
      <c r="U183" s="18"/>
      <c r="V183" s="18"/>
      <c r="W183" s="18"/>
      <c r="X183" s="2" t="str">
        <f>AllCurCo(Details!BD182:BM182)</f>
        <v/>
      </c>
      <c r="Y183" s="4">
        <f>SUM(SumTCL(D183:W183,$D$7:$W$7),Details!BO182)</f>
        <v>0</v>
      </c>
      <c r="Z183" s="4">
        <f>SUM(CurrGP(D183:W183,$D$7:$W$7),Details!BP182)</f>
        <v>0</v>
      </c>
      <c r="AA183" s="5">
        <f t="shared" si="10"/>
        <v>0</v>
      </c>
      <c r="AB183" s="4" t="str">
        <f>SRTSECOND(D183:W183,Details!BD182:BM182)</f>
        <v/>
      </c>
      <c r="AC183" s="4" t="e">
        <f>S300L!AF183</f>
        <v>#REF!</v>
      </c>
      <c r="AD183" s="4" t="e">
        <f>S300L!AG183</f>
        <v>#REF!</v>
      </c>
      <c r="AE183" s="5" t="e">
        <f t="shared" si="11"/>
        <v>#VALUE!</v>
      </c>
      <c r="AF183" s="4" t="e">
        <f t="shared" si="12"/>
        <v>#REF!</v>
      </c>
      <c r="AG183" s="4" t="e">
        <f t="shared" si="13"/>
        <v>#REF!</v>
      </c>
      <c r="AH183" s="5" t="e">
        <f t="shared" si="14"/>
        <v>#VALUE!</v>
      </c>
      <c r="AI183" s="6" t="e">
        <f>RemarksFirst(D183:W183,Details!BD182:BM182,S300L!AI183,AH183,$D$5:$W$5)</f>
        <v>#VALUE!</v>
      </c>
    </row>
    <row r="184" spans="1:35" ht="24" x14ac:dyDescent="0.35">
      <c r="A184" s="1">
        <v>177</v>
      </c>
      <c r="B184" s="3" t="str">
        <f>PROPER(Details!B184)</f>
        <v>Ugorji, John Ndubuisi</v>
      </c>
      <c r="C184" s="3" t="str">
        <f>T(Details!C184)</f>
        <v>CMP/20/111366</v>
      </c>
      <c r="D184" s="18"/>
      <c r="E184" s="18"/>
      <c r="F184" s="18"/>
      <c r="G184" s="18"/>
      <c r="H184" s="18"/>
      <c r="I184" s="18"/>
      <c r="J184" s="18"/>
      <c r="K184" s="18"/>
      <c r="L184" s="18"/>
      <c r="M184" s="18"/>
      <c r="N184" s="18"/>
      <c r="O184" s="18"/>
      <c r="P184" s="18"/>
      <c r="Q184" s="18"/>
      <c r="R184" s="18"/>
      <c r="S184" s="18"/>
      <c r="T184" s="18"/>
      <c r="U184" s="18"/>
      <c r="V184" s="18"/>
      <c r="W184" s="18"/>
      <c r="X184" s="2" t="str">
        <f>AllCurCo(Details!BD183:BM183)</f>
        <v/>
      </c>
      <c r="Y184" s="4">
        <f>SUM(SumTCL(D184:W184,$D$7:$W$7),Details!BO183)</f>
        <v>0</v>
      </c>
      <c r="Z184" s="4">
        <f>SUM(CurrGP(D184:W184,$D$7:$W$7),Details!BP183)</f>
        <v>0</v>
      </c>
      <c r="AA184" s="5">
        <f t="shared" si="10"/>
        <v>0</v>
      </c>
      <c r="AB184" s="4" t="str">
        <f>SRTSECOND(D184:W184,Details!BD183:BM183)</f>
        <v/>
      </c>
      <c r="AC184" s="4" t="e">
        <f>S300L!AF184</f>
        <v>#REF!</v>
      </c>
      <c r="AD184" s="4" t="e">
        <f>S300L!AG184</f>
        <v>#REF!</v>
      </c>
      <c r="AE184" s="5" t="e">
        <f t="shared" si="11"/>
        <v>#VALUE!</v>
      </c>
      <c r="AF184" s="4" t="e">
        <f t="shared" si="12"/>
        <v>#REF!</v>
      </c>
      <c r="AG184" s="4" t="e">
        <f t="shared" si="13"/>
        <v>#REF!</v>
      </c>
      <c r="AH184" s="5" t="e">
        <f t="shared" si="14"/>
        <v>#VALUE!</v>
      </c>
      <c r="AI184" s="6" t="e">
        <f>RemarksFirst(D184:W184,Details!BD183:BM183,S300L!AI184,AH184,$D$5:$W$5)</f>
        <v>#VALUE!</v>
      </c>
    </row>
    <row r="185" spans="1:35" ht="24" x14ac:dyDescent="0.35">
      <c r="A185" s="1">
        <v>178</v>
      </c>
      <c r="B185" s="3" t="str">
        <f>PROPER(Details!B185)</f>
        <v>Ozuo, Chibuzor Daniel</v>
      </c>
      <c r="C185" s="3" t="str">
        <f>T(Details!C185)</f>
        <v>CMP/20/111369</v>
      </c>
      <c r="D185" s="18"/>
      <c r="E185" s="18"/>
      <c r="F185" s="18"/>
      <c r="G185" s="18"/>
      <c r="H185" s="18"/>
      <c r="I185" s="18"/>
      <c r="J185" s="18"/>
      <c r="K185" s="18"/>
      <c r="L185" s="18"/>
      <c r="M185" s="18"/>
      <c r="N185" s="18"/>
      <c r="O185" s="18"/>
      <c r="P185" s="18"/>
      <c r="Q185" s="18"/>
      <c r="R185" s="18"/>
      <c r="S185" s="18"/>
      <c r="T185" s="18"/>
      <c r="U185" s="18"/>
      <c r="V185" s="18"/>
      <c r="W185" s="18"/>
      <c r="X185" s="2" t="str">
        <f>AllCurCo(Details!BD184:BM184)</f>
        <v/>
      </c>
      <c r="Y185" s="4">
        <f>SUM(SumTCL(D185:W185,$D$7:$W$7),Details!BO184)</f>
        <v>0</v>
      </c>
      <c r="Z185" s="4">
        <f>SUM(CurrGP(D185:W185,$D$7:$W$7),Details!BP184)</f>
        <v>0</v>
      </c>
      <c r="AA185" s="5">
        <f t="shared" si="10"/>
        <v>0</v>
      </c>
      <c r="AB185" s="4" t="str">
        <f>SRTSECOND(D185:W185,Details!BD184:BM184)</f>
        <v/>
      </c>
      <c r="AC185" s="4" t="e">
        <f>S300L!AF185</f>
        <v>#REF!</v>
      </c>
      <c r="AD185" s="4" t="e">
        <f>S300L!AG185</f>
        <v>#REF!</v>
      </c>
      <c r="AE185" s="5" t="e">
        <f t="shared" si="11"/>
        <v>#VALUE!</v>
      </c>
      <c r="AF185" s="4" t="e">
        <f t="shared" si="12"/>
        <v>#REF!</v>
      </c>
      <c r="AG185" s="4" t="e">
        <f t="shared" si="13"/>
        <v>#REF!</v>
      </c>
      <c r="AH185" s="5" t="e">
        <f t="shared" si="14"/>
        <v>#VALUE!</v>
      </c>
      <c r="AI185" s="6" t="e">
        <f>RemarksFirst(D185:W185,Details!BD184:BM184,S300L!AI185,AH185,$D$5:$W$5)</f>
        <v>#VALUE!</v>
      </c>
    </row>
    <row r="186" spans="1:35" ht="24" x14ac:dyDescent="0.35">
      <c r="A186" s="1">
        <v>179</v>
      </c>
      <c r="B186" s="3" t="str">
        <f>PROPER(Details!B186)</f>
        <v>Anorue, Comfort Chizaram</v>
      </c>
      <c r="C186" s="3" t="str">
        <f>T(Details!C186)</f>
        <v>CMP/20/111370</v>
      </c>
      <c r="D186" s="18"/>
      <c r="E186" s="18"/>
      <c r="F186" s="18"/>
      <c r="G186" s="18"/>
      <c r="H186" s="18"/>
      <c r="I186" s="18"/>
      <c r="J186" s="18"/>
      <c r="K186" s="18"/>
      <c r="L186" s="18"/>
      <c r="M186" s="18"/>
      <c r="N186" s="18"/>
      <c r="O186" s="18"/>
      <c r="P186" s="18"/>
      <c r="Q186" s="18"/>
      <c r="R186" s="18"/>
      <c r="S186" s="18"/>
      <c r="T186" s="18"/>
      <c r="U186" s="18"/>
      <c r="V186" s="18"/>
      <c r="W186" s="18"/>
      <c r="X186" s="2" t="str">
        <f>AllCurCo(Details!BD185:BM185)</f>
        <v/>
      </c>
      <c r="Y186" s="4">
        <f>SUM(SumTCL(D186:W186,$D$7:$W$7),Details!BO185)</f>
        <v>0</v>
      </c>
      <c r="Z186" s="4">
        <f>SUM(CurrGP(D186:W186,$D$7:$W$7),Details!BP185)</f>
        <v>0</v>
      </c>
      <c r="AA186" s="5">
        <f t="shared" si="10"/>
        <v>0</v>
      </c>
      <c r="AB186" s="4" t="str">
        <f>SRTSECOND(D186:W186,Details!BD185:BM185)</f>
        <v/>
      </c>
      <c r="AC186" s="4" t="e">
        <f>S300L!AF186</f>
        <v>#REF!</v>
      </c>
      <c r="AD186" s="4" t="e">
        <f>S300L!AG186</f>
        <v>#REF!</v>
      </c>
      <c r="AE186" s="5" t="e">
        <f t="shared" si="11"/>
        <v>#VALUE!</v>
      </c>
      <c r="AF186" s="4" t="e">
        <f t="shared" si="12"/>
        <v>#REF!</v>
      </c>
      <c r="AG186" s="4" t="e">
        <f t="shared" si="13"/>
        <v>#REF!</v>
      </c>
      <c r="AH186" s="5" t="e">
        <f t="shared" si="14"/>
        <v>#VALUE!</v>
      </c>
      <c r="AI186" s="6" t="e">
        <f>RemarksFirst(D186:W186,Details!BD185:BM185,S300L!AI186,AH186,$D$5:$W$5)</f>
        <v>#VALUE!</v>
      </c>
    </row>
    <row r="187" spans="1:35" ht="24" x14ac:dyDescent="0.35">
      <c r="A187" s="1">
        <v>180</v>
      </c>
      <c r="B187" s="3" t="str">
        <f>PROPER(Details!B187)</f>
        <v xml:space="preserve">Udeh, Fortune Ikechukwu </v>
      </c>
      <c r="C187" s="3" t="str">
        <f>T(Details!C187)</f>
        <v>CMP/20/111380</v>
      </c>
      <c r="D187" s="18"/>
      <c r="E187" s="18"/>
      <c r="F187" s="18"/>
      <c r="G187" s="18"/>
      <c r="H187" s="18"/>
      <c r="I187" s="18"/>
      <c r="J187" s="18"/>
      <c r="K187" s="18"/>
      <c r="L187" s="18"/>
      <c r="M187" s="18"/>
      <c r="N187" s="18"/>
      <c r="O187" s="18"/>
      <c r="P187" s="18"/>
      <c r="Q187" s="18"/>
      <c r="R187" s="18"/>
      <c r="S187" s="18"/>
      <c r="T187" s="18"/>
      <c r="U187" s="18"/>
      <c r="V187" s="18"/>
      <c r="W187" s="18"/>
      <c r="X187" s="2" t="str">
        <f>AllCurCo(Details!BD186:BM186)</f>
        <v/>
      </c>
      <c r="Y187" s="4">
        <f>SUM(SumTCL(D187:W187,$D$7:$W$7),Details!BO186)</f>
        <v>0</v>
      </c>
      <c r="Z187" s="4">
        <f>SUM(CurrGP(D187:W187,$D$7:$W$7),Details!BP186)</f>
        <v>0</v>
      </c>
      <c r="AA187" s="5">
        <f t="shared" si="10"/>
        <v>0</v>
      </c>
      <c r="AB187" s="4" t="str">
        <f>SRTSECOND(D187:W187,Details!BD186:BM186)</f>
        <v/>
      </c>
      <c r="AC187" s="4" t="e">
        <f>S300L!AF187</f>
        <v>#REF!</v>
      </c>
      <c r="AD187" s="4" t="e">
        <f>S300L!AG187</f>
        <v>#REF!</v>
      </c>
      <c r="AE187" s="5" t="e">
        <f t="shared" si="11"/>
        <v>#VALUE!</v>
      </c>
      <c r="AF187" s="4" t="e">
        <f t="shared" si="12"/>
        <v>#REF!</v>
      </c>
      <c r="AG187" s="4" t="e">
        <f t="shared" si="13"/>
        <v>#REF!</v>
      </c>
      <c r="AH187" s="5" t="e">
        <f t="shared" si="14"/>
        <v>#VALUE!</v>
      </c>
      <c r="AI187" s="6" t="e">
        <f>RemarksFirst(D187:W187,Details!BD186:BM186,S300L!AI187,AH187,$D$5:$W$5)</f>
        <v>#VALUE!</v>
      </c>
    </row>
    <row r="188" spans="1:35" ht="24" x14ac:dyDescent="0.35">
      <c r="A188" s="1">
        <v>181</v>
      </c>
      <c r="B188" s="3" t="str">
        <f>PROPER(Details!B188)</f>
        <v>Friday, Bright Enyinnaya</v>
      </c>
      <c r="C188" s="3" t="str">
        <f>T(Details!C188)</f>
        <v>CMP/20/111400</v>
      </c>
      <c r="D188" s="18"/>
      <c r="E188" s="18"/>
      <c r="F188" s="18"/>
      <c r="G188" s="18"/>
      <c r="H188" s="18"/>
      <c r="I188" s="18"/>
      <c r="J188" s="18"/>
      <c r="K188" s="18"/>
      <c r="L188" s="18"/>
      <c r="M188" s="18"/>
      <c r="N188" s="18"/>
      <c r="O188" s="18"/>
      <c r="P188" s="18"/>
      <c r="Q188" s="18"/>
      <c r="R188" s="18"/>
      <c r="S188" s="18"/>
      <c r="T188" s="18"/>
      <c r="U188" s="18"/>
      <c r="V188" s="18"/>
      <c r="W188" s="18"/>
      <c r="X188" s="2" t="str">
        <f>AllCurCo(Details!BD187:BM187)</f>
        <v/>
      </c>
      <c r="Y188" s="4">
        <f>SUM(SumTCL(D188:W188,$D$7:$W$7),Details!BO187)</f>
        <v>0</v>
      </c>
      <c r="Z188" s="4">
        <f>SUM(CurrGP(D188:W188,$D$7:$W$7),Details!BP187)</f>
        <v>0</v>
      </c>
      <c r="AA188" s="5">
        <f t="shared" si="10"/>
        <v>0</v>
      </c>
      <c r="AB188" s="4" t="str">
        <f>SRTSECOND(D188:W188,Details!BD187:BM187)</f>
        <v/>
      </c>
      <c r="AC188" s="4" t="e">
        <f>S300L!AF188</f>
        <v>#REF!</v>
      </c>
      <c r="AD188" s="4" t="e">
        <f>S300L!AG188</f>
        <v>#REF!</v>
      </c>
      <c r="AE188" s="5" t="e">
        <f t="shared" si="11"/>
        <v>#VALUE!</v>
      </c>
      <c r="AF188" s="4" t="e">
        <f t="shared" si="12"/>
        <v>#REF!</v>
      </c>
      <c r="AG188" s="4" t="e">
        <f t="shared" si="13"/>
        <v>#REF!</v>
      </c>
      <c r="AH188" s="5" t="e">
        <f t="shared" si="14"/>
        <v>#VALUE!</v>
      </c>
      <c r="AI188" s="6" t="e">
        <f>RemarksFirst(D188:W188,Details!BD187:BM187,S300L!AI188,AH188,$D$5:$W$5)</f>
        <v>#VALUE!</v>
      </c>
    </row>
    <row r="189" spans="1:35" ht="24" x14ac:dyDescent="0.35">
      <c r="A189" s="1">
        <v>182</v>
      </c>
      <c r="B189" s="3" t="str">
        <f>PROPER(Details!B189)</f>
        <v>Eligwe, Thaddeaus Soromtochukwu</v>
      </c>
      <c r="C189" s="3" t="str">
        <f>T(Details!C189)</f>
        <v>CMP/20/111410</v>
      </c>
      <c r="D189" s="18"/>
      <c r="E189" s="18"/>
      <c r="F189" s="18"/>
      <c r="G189" s="18"/>
      <c r="H189" s="18"/>
      <c r="I189" s="18"/>
      <c r="J189" s="18"/>
      <c r="K189" s="18"/>
      <c r="L189" s="18"/>
      <c r="M189" s="18"/>
      <c r="N189" s="18"/>
      <c r="O189" s="18"/>
      <c r="P189" s="18"/>
      <c r="Q189" s="18"/>
      <c r="R189" s="18"/>
      <c r="S189" s="18"/>
      <c r="T189" s="18"/>
      <c r="U189" s="18"/>
      <c r="V189" s="18"/>
      <c r="W189" s="18"/>
      <c r="X189" s="2" t="str">
        <f>AllCurCo(Details!BD188:BM188)</f>
        <v/>
      </c>
      <c r="Y189" s="4">
        <f>SUM(SumTCL(D189:W189,$D$7:$W$7),Details!BO188)</f>
        <v>0</v>
      </c>
      <c r="Z189" s="4">
        <f>SUM(CurrGP(D189:W189,$D$7:$W$7),Details!BP188)</f>
        <v>0</v>
      </c>
      <c r="AA189" s="5">
        <f t="shared" si="10"/>
        <v>0</v>
      </c>
      <c r="AB189" s="4" t="str">
        <f>SRTSECOND(D189:W189,Details!BD188:BM188)</f>
        <v/>
      </c>
      <c r="AC189" s="4" t="e">
        <f>S300L!AF189</f>
        <v>#REF!</v>
      </c>
      <c r="AD189" s="4" t="e">
        <f>S300L!AG189</f>
        <v>#REF!</v>
      </c>
      <c r="AE189" s="5" t="e">
        <f t="shared" si="11"/>
        <v>#VALUE!</v>
      </c>
      <c r="AF189" s="4" t="e">
        <f t="shared" si="12"/>
        <v>#REF!</v>
      </c>
      <c r="AG189" s="4" t="e">
        <f t="shared" si="13"/>
        <v>#REF!</v>
      </c>
      <c r="AH189" s="5" t="e">
        <f t="shared" si="14"/>
        <v>#VALUE!</v>
      </c>
      <c r="AI189" s="6" t="e">
        <f>RemarksFirst(D189:W189,Details!BD188:BM188,S300L!AI189,AH189,$D$5:$W$5)</f>
        <v>#VALUE!</v>
      </c>
    </row>
    <row r="190" spans="1:35" ht="24" x14ac:dyDescent="0.35">
      <c r="A190" s="1">
        <v>183</v>
      </c>
      <c r="B190" s="3" t="str">
        <f>PROPER(Details!B190)</f>
        <v>Kalu, Odum Kalu,</v>
      </c>
      <c r="C190" s="3" t="str">
        <f>T(Details!C190)</f>
        <v>CMP/20/111411</v>
      </c>
      <c r="D190" s="18"/>
      <c r="E190" s="18"/>
      <c r="F190" s="18"/>
      <c r="G190" s="18"/>
      <c r="H190" s="18"/>
      <c r="I190" s="18"/>
      <c r="J190" s="18"/>
      <c r="K190" s="18"/>
      <c r="L190" s="18"/>
      <c r="M190" s="18"/>
      <c r="N190" s="18"/>
      <c r="O190" s="18"/>
      <c r="P190" s="18"/>
      <c r="Q190" s="18"/>
      <c r="R190" s="18"/>
      <c r="S190" s="18"/>
      <c r="T190" s="18"/>
      <c r="U190" s="18"/>
      <c r="V190" s="18"/>
      <c r="W190" s="18"/>
      <c r="X190" s="2" t="str">
        <f>AllCurCo(Details!BD189:BM189)</f>
        <v/>
      </c>
      <c r="Y190" s="4">
        <f>SUM(SumTCL(D190:W190,$D$7:$W$7),Details!BO189)</f>
        <v>0</v>
      </c>
      <c r="Z190" s="4">
        <f>SUM(CurrGP(D190:W190,$D$7:$W$7),Details!BP189)</f>
        <v>0</v>
      </c>
      <c r="AA190" s="5">
        <f t="shared" si="10"/>
        <v>0</v>
      </c>
      <c r="AB190" s="4" t="str">
        <f>SRTSECOND(D190:W190,Details!BD189:BM189)</f>
        <v/>
      </c>
      <c r="AC190" s="4" t="e">
        <f>S300L!AF190</f>
        <v>#REF!</v>
      </c>
      <c r="AD190" s="4" t="e">
        <f>S300L!AG190</f>
        <v>#REF!</v>
      </c>
      <c r="AE190" s="5" t="e">
        <f t="shared" si="11"/>
        <v>#VALUE!</v>
      </c>
      <c r="AF190" s="4" t="e">
        <f t="shared" si="12"/>
        <v>#REF!</v>
      </c>
      <c r="AG190" s="4" t="e">
        <f t="shared" si="13"/>
        <v>#REF!</v>
      </c>
      <c r="AH190" s="5" t="e">
        <f t="shared" si="14"/>
        <v>#VALUE!</v>
      </c>
      <c r="AI190" s="6" t="e">
        <f>RemarksFirst(D190:W190,Details!BD189:BM189,S300L!AI190,AH190,$D$5:$W$5)</f>
        <v>#VALUE!</v>
      </c>
    </row>
    <row r="191" spans="1:35" ht="24" x14ac:dyDescent="0.35">
      <c r="A191" s="1">
        <v>184</v>
      </c>
      <c r="B191" s="3" t="str">
        <f>PROPER(Details!B191)</f>
        <v>Chibundu, Miracle Chukwuebuka</v>
      </c>
      <c r="C191" s="3" t="str">
        <f>T(Details!C191)</f>
        <v>CMP/20/111420</v>
      </c>
      <c r="D191" s="18"/>
      <c r="E191" s="18"/>
      <c r="F191" s="18"/>
      <c r="G191" s="18"/>
      <c r="H191" s="18"/>
      <c r="I191" s="18"/>
      <c r="J191" s="18"/>
      <c r="K191" s="18"/>
      <c r="L191" s="18"/>
      <c r="M191" s="18"/>
      <c r="N191" s="18"/>
      <c r="O191" s="18"/>
      <c r="P191" s="18"/>
      <c r="Q191" s="18"/>
      <c r="R191" s="18"/>
      <c r="S191" s="18"/>
      <c r="T191" s="18"/>
      <c r="U191" s="18"/>
      <c r="V191" s="18"/>
      <c r="W191" s="18"/>
      <c r="X191" s="2" t="str">
        <f>AllCurCo(Details!BD190:BM190)</f>
        <v/>
      </c>
      <c r="Y191" s="4">
        <f>SUM(SumTCL(D191:W191,$D$7:$W$7),Details!BO190)</f>
        <v>0</v>
      </c>
      <c r="Z191" s="4">
        <f>SUM(CurrGP(D191:W191,$D$7:$W$7),Details!BP190)</f>
        <v>0</v>
      </c>
      <c r="AA191" s="5">
        <f t="shared" si="10"/>
        <v>0</v>
      </c>
      <c r="AB191" s="4" t="str">
        <f>SRTSECOND(D191:W191,Details!BD190:BM190)</f>
        <v/>
      </c>
      <c r="AC191" s="4" t="e">
        <f>S300L!AF191</f>
        <v>#REF!</v>
      </c>
      <c r="AD191" s="4" t="e">
        <f>S300L!AG191</f>
        <v>#REF!</v>
      </c>
      <c r="AE191" s="5" t="e">
        <f t="shared" si="11"/>
        <v>#VALUE!</v>
      </c>
      <c r="AF191" s="4" t="e">
        <f t="shared" si="12"/>
        <v>#REF!</v>
      </c>
      <c r="AG191" s="4" t="e">
        <f t="shared" si="13"/>
        <v>#REF!</v>
      </c>
      <c r="AH191" s="5" t="e">
        <f t="shared" si="14"/>
        <v>#VALUE!</v>
      </c>
      <c r="AI191" s="6" t="e">
        <f>RemarksFirst(D191:W191,Details!BD190:BM190,S300L!AI191,AH191,$D$5:$W$5)</f>
        <v>#VALUE!</v>
      </c>
    </row>
    <row r="192" spans="1:35" ht="24" x14ac:dyDescent="0.35">
      <c r="A192" s="1">
        <v>185</v>
      </c>
      <c r="B192" s="3" t="str">
        <f>PROPER(Details!B192)</f>
        <v>Sunday, Emmanuel Chibueze</v>
      </c>
      <c r="C192" s="3" t="str">
        <f>T(Details!C192)</f>
        <v>CMP/20/111428</v>
      </c>
      <c r="D192" s="18"/>
      <c r="E192" s="18"/>
      <c r="F192" s="18"/>
      <c r="G192" s="18"/>
      <c r="H192" s="18"/>
      <c r="I192" s="18"/>
      <c r="J192" s="18"/>
      <c r="K192" s="18"/>
      <c r="L192" s="18"/>
      <c r="M192" s="18"/>
      <c r="N192" s="18"/>
      <c r="O192" s="18"/>
      <c r="P192" s="18"/>
      <c r="Q192" s="18"/>
      <c r="R192" s="18"/>
      <c r="S192" s="18"/>
      <c r="T192" s="18"/>
      <c r="U192" s="18"/>
      <c r="V192" s="18"/>
      <c r="W192" s="18"/>
      <c r="X192" s="2" t="str">
        <f>AllCurCo(Details!BD191:BM191)</f>
        <v/>
      </c>
      <c r="Y192" s="4">
        <f>SUM(SumTCL(D192:W192,$D$7:$W$7),Details!BO191)</f>
        <v>0</v>
      </c>
      <c r="Z192" s="4">
        <f>SUM(CurrGP(D192:W192,$D$7:$W$7),Details!BP191)</f>
        <v>0</v>
      </c>
      <c r="AA192" s="5">
        <f t="shared" si="10"/>
        <v>0</v>
      </c>
      <c r="AB192" s="4" t="str">
        <f>SRTSECOND(D192:W192,Details!BD191:BM191)</f>
        <v/>
      </c>
      <c r="AC192" s="4" t="e">
        <f>S300L!AF192</f>
        <v>#REF!</v>
      </c>
      <c r="AD192" s="4" t="e">
        <f>S300L!AG192</f>
        <v>#REF!</v>
      </c>
      <c r="AE192" s="5" t="e">
        <f t="shared" si="11"/>
        <v>#VALUE!</v>
      </c>
      <c r="AF192" s="4" t="e">
        <f t="shared" si="12"/>
        <v>#REF!</v>
      </c>
      <c r="AG192" s="4" t="e">
        <f t="shared" si="13"/>
        <v>#REF!</v>
      </c>
      <c r="AH192" s="5" t="e">
        <f t="shared" si="14"/>
        <v>#VALUE!</v>
      </c>
      <c r="AI192" s="6" t="e">
        <f>RemarksFirst(D192:W192,Details!BD191:BM191,S300L!AI192,AH192,$D$5:$W$5)</f>
        <v>#VALUE!</v>
      </c>
    </row>
    <row r="193" spans="1:35" ht="24" x14ac:dyDescent="0.35">
      <c r="A193" s="1">
        <v>186</v>
      </c>
      <c r="B193" s="3" t="str">
        <f>PROPER(Details!B193)</f>
        <v>Ofoma, Kingsley Chukwuebuka</v>
      </c>
      <c r="C193" s="3" t="str">
        <f>T(Details!C193)</f>
        <v>CMP/20/111444</v>
      </c>
      <c r="D193" s="18"/>
      <c r="E193" s="18"/>
      <c r="F193" s="18"/>
      <c r="G193" s="18"/>
      <c r="H193" s="18"/>
      <c r="I193" s="18"/>
      <c r="J193" s="18"/>
      <c r="K193" s="18"/>
      <c r="L193" s="18"/>
      <c r="M193" s="18"/>
      <c r="N193" s="18"/>
      <c r="O193" s="18"/>
      <c r="P193" s="18"/>
      <c r="Q193" s="18"/>
      <c r="R193" s="18"/>
      <c r="S193" s="18"/>
      <c r="T193" s="18"/>
      <c r="U193" s="18"/>
      <c r="V193" s="18"/>
      <c r="W193" s="18"/>
      <c r="X193" s="2" t="str">
        <f>AllCurCo(Details!BD192:BM192)</f>
        <v/>
      </c>
      <c r="Y193" s="4">
        <f>SUM(SumTCL(D193:W193,$D$7:$W$7),Details!BO192)</f>
        <v>0</v>
      </c>
      <c r="Z193" s="4">
        <f>SUM(CurrGP(D193:W193,$D$7:$W$7),Details!BP192)</f>
        <v>0</v>
      </c>
      <c r="AA193" s="5">
        <f t="shared" si="10"/>
        <v>0</v>
      </c>
      <c r="AB193" s="4" t="str">
        <f>SRTSECOND(D193:W193,Details!BD192:BM192)</f>
        <v/>
      </c>
      <c r="AC193" s="4" t="e">
        <f>S300L!AF193</f>
        <v>#REF!</v>
      </c>
      <c r="AD193" s="4" t="e">
        <f>S300L!AG193</f>
        <v>#REF!</v>
      </c>
      <c r="AE193" s="5" t="e">
        <f t="shared" si="11"/>
        <v>#VALUE!</v>
      </c>
      <c r="AF193" s="4" t="e">
        <f t="shared" si="12"/>
        <v>#REF!</v>
      </c>
      <c r="AG193" s="4" t="e">
        <f t="shared" si="13"/>
        <v>#REF!</v>
      </c>
      <c r="AH193" s="5" t="e">
        <f t="shared" si="14"/>
        <v>#VALUE!</v>
      </c>
      <c r="AI193" s="6" t="e">
        <f>RemarksFirst(D193:W193,Details!BD192:BM192,S300L!AI193,AH193,$D$5:$W$5)</f>
        <v>#VALUE!</v>
      </c>
    </row>
    <row r="194" spans="1:35" ht="24" x14ac:dyDescent="0.35">
      <c r="A194" s="1">
        <v>187</v>
      </c>
      <c r="B194" s="3" t="str">
        <f>PROPER(Details!B194)</f>
        <v>Anyim, Chidi Chikaife</v>
      </c>
      <c r="C194" s="3" t="str">
        <f>T(Details!C194)</f>
        <v>CMP/20/111448</v>
      </c>
      <c r="D194" s="18"/>
      <c r="E194" s="18"/>
      <c r="F194" s="18"/>
      <c r="G194" s="18"/>
      <c r="H194" s="18"/>
      <c r="I194" s="18"/>
      <c r="J194" s="18"/>
      <c r="K194" s="18"/>
      <c r="L194" s="18"/>
      <c r="M194" s="18"/>
      <c r="N194" s="18"/>
      <c r="O194" s="18"/>
      <c r="P194" s="18"/>
      <c r="Q194" s="18"/>
      <c r="R194" s="18"/>
      <c r="S194" s="18"/>
      <c r="T194" s="18"/>
      <c r="U194" s="18"/>
      <c r="V194" s="18"/>
      <c r="W194" s="18"/>
      <c r="X194" s="2" t="str">
        <f>AllCurCo(Details!BD193:BM193)</f>
        <v/>
      </c>
      <c r="Y194" s="4">
        <f>SUM(SumTCL(D194:W194,$D$7:$W$7),Details!BO193)</f>
        <v>0</v>
      </c>
      <c r="Z194" s="4">
        <f>SUM(CurrGP(D194:W194,$D$7:$W$7),Details!BP193)</f>
        <v>0</v>
      </c>
      <c r="AA194" s="5">
        <f t="shared" si="10"/>
        <v>0</v>
      </c>
      <c r="AB194" s="4" t="str">
        <f>SRTSECOND(D194:W194,Details!BD193:BM193)</f>
        <v/>
      </c>
      <c r="AC194" s="4" t="e">
        <f>S300L!AF194</f>
        <v>#REF!</v>
      </c>
      <c r="AD194" s="4" t="e">
        <f>S300L!AG194</f>
        <v>#REF!</v>
      </c>
      <c r="AE194" s="5" t="e">
        <f t="shared" si="11"/>
        <v>#VALUE!</v>
      </c>
      <c r="AF194" s="4" t="e">
        <f t="shared" si="12"/>
        <v>#REF!</v>
      </c>
      <c r="AG194" s="4" t="e">
        <f t="shared" si="13"/>
        <v>#REF!</v>
      </c>
      <c r="AH194" s="5" t="e">
        <f t="shared" si="14"/>
        <v>#VALUE!</v>
      </c>
      <c r="AI194" s="6" t="e">
        <f>RemarksFirst(D194:W194,Details!BD193:BM193,S300L!AI194,AH194,$D$5:$W$5)</f>
        <v>#VALUE!</v>
      </c>
    </row>
    <row r="195" spans="1:35" ht="24" x14ac:dyDescent="0.35">
      <c r="A195" s="1">
        <v>188</v>
      </c>
      <c r="B195" s="3" t="str">
        <f>PROPER(Details!B195)</f>
        <v>Osondu, Precious Chidozie</v>
      </c>
      <c r="C195" s="3" t="str">
        <f>T(Details!C195)</f>
        <v>CMP/20/111457</v>
      </c>
      <c r="D195" s="18"/>
      <c r="E195" s="18"/>
      <c r="F195" s="18"/>
      <c r="G195" s="18"/>
      <c r="H195" s="18"/>
      <c r="I195" s="18"/>
      <c r="J195" s="18"/>
      <c r="K195" s="18"/>
      <c r="L195" s="18"/>
      <c r="M195" s="18"/>
      <c r="N195" s="18"/>
      <c r="O195" s="18"/>
      <c r="P195" s="18"/>
      <c r="Q195" s="18"/>
      <c r="R195" s="18"/>
      <c r="S195" s="18"/>
      <c r="T195" s="18"/>
      <c r="U195" s="18"/>
      <c r="V195" s="18"/>
      <c r="W195" s="18"/>
      <c r="X195" s="2" t="str">
        <f>AllCurCo(Details!BD194:BM194)</f>
        <v/>
      </c>
      <c r="Y195" s="4">
        <f>SUM(SumTCL(D195:W195,$D$7:$W$7),Details!BO194)</f>
        <v>0</v>
      </c>
      <c r="Z195" s="4">
        <f>SUM(CurrGP(D195:W195,$D$7:$W$7),Details!BP194)</f>
        <v>0</v>
      </c>
      <c r="AA195" s="5">
        <f t="shared" si="10"/>
        <v>0</v>
      </c>
      <c r="AB195" s="4" t="str">
        <f>SRTSECOND(D195:W195,Details!BD194:BM194)</f>
        <v/>
      </c>
      <c r="AC195" s="4" t="e">
        <f>S300L!AF195</f>
        <v>#REF!</v>
      </c>
      <c r="AD195" s="4" t="e">
        <f>S300L!AG195</f>
        <v>#REF!</v>
      </c>
      <c r="AE195" s="5" t="e">
        <f t="shared" si="11"/>
        <v>#VALUE!</v>
      </c>
      <c r="AF195" s="4" t="e">
        <f t="shared" si="12"/>
        <v>#REF!</v>
      </c>
      <c r="AG195" s="4" t="e">
        <f t="shared" si="13"/>
        <v>#REF!</v>
      </c>
      <c r="AH195" s="5" t="e">
        <f t="shared" si="14"/>
        <v>#VALUE!</v>
      </c>
      <c r="AI195" s="6" t="e">
        <f>RemarksFirst(D195:W195,Details!BD194:BM194,S300L!AI195,AH195,$D$5:$W$5)</f>
        <v>#VALUE!</v>
      </c>
    </row>
    <row r="196" spans="1:35" ht="24" x14ac:dyDescent="0.35">
      <c r="A196" s="1">
        <v>189</v>
      </c>
      <c r="B196" s="3" t="str">
        <f>PROPER(Details!B196)</f>
        <v>Ezeorah, Valentine Okenna</v>
      </c>
      <c r="C196" s="3" t="str">
        <f>T(Details!C196)</f>
        <v>CMP/20/111467</v>
      </c>
      <c r="D196" s="18"/>
      <c r="E196" s="18"/>
      <c r="F196" s="18"/>
      <c r="G196" s="18"/>
      <c r="H196" s="18"/>
      <c r="I196" s="18"/>
      <c r="J196" s="18"/>
      <c r="K196" s="18"/>
      <c r="L196" s="18"/>
      <c r="M196" s="18"/>
      <c r="N196" s="18"/>
      <c r="O196" s="18"/>
      <c r="P196" s="18"/>
      <c r="Q196" s="18"/>
      <c r="R196" s="18"/>
      <c r="S196" s="18"/>
      <c r="T196" s="18"/>
      <c r="U196" s="18"/>
      <c r="V196" s="18"/>
      <c r="W196" s="18"/>
      <c r="X196" s="2" t="str">
        <f>AllCurCo(Details!BD195:BM195)</f>
        <v/>
      </c>
      <c r="Y196" s="4">
        <f>SUM(SumTCL(D196:W196,$D$7:$W$7),Details!BO195)</f>
        <v>0</v>
      </c>
      <c r="Z196" s="4">
        <f>SUM(CurrGP(D196:W196,$D$7:$W$7),Details!BP195)</f>
        <v>0</v>
      </c>
      <c r="AA196" s="5">
        <f t="shared" si="10"/>
        <v>0</v>
      </c>
      <c r="AB196" s="4" t="str">
        <f>SRTSECOND(D196:W196,Details!BD195:BM195)</f>
        <v/>
      </c>
      <c r="AC196" s="4" t="e">
        <f>S300L!AF196</f>
        <v>#REF!</v>
      </c>
      <c r="AD196" s="4" t="e">
        <f>S300L!AG196</f>
        <v>#REF!</v>
      </c>
      <c r="AE196" s="5" t="e">
        <f t="shared" si="11"/>
        <v>#VALUE!</v>
      </c>
      <c r="AF196" s="4" t="e">
        <f t="shared" si="12"/>
        <v>#REF!</v>
      </c>
      <c r="AG196" s="4" t="e">
        <f t="shared" si="13"/>
        <v>#REF!</v>
      </c>
      <c r="AH196" s="5" t="e">
        <f t="shared" si="14"/>
        <v>#VALUE!</v>
      </c>
      <c r="AI196" s="6" t="e">
        <f>RemarksFirst(D196:W196,Details!BD195:BM195,S300L!AI196,AH196,$D$5:$W$5)</f>
        <v>#VALUE!</v>
      </c>
    </row>
    <row r="197" spans="1:35" ht="24" x14ac:dyDescent="0.35">
      <c r="A197" s="1">
        <v>190</v>
      </c>
      <c r="B197" s="3" t="str">
        <f>PROPER(Details!B197)</f>
        <v>Ibeh, Charles Odkinakachukwu</v>
      </c>
      <c r="C197" s="3" t="str">
        <f>T(Details!C197)</f>
        <v>CMP/20/111470</v>
      </c>
      <c r="D197" s="18"/>
      <c r="E197" s="18"/>
      <c r="F197" s="18"/>
      <c r="G197" s="18"/>
      <c r="H197" s="18"/>
      <c r="I197" s="18"/>
      <c r="J197" s="18"/>
      <c r="K197" s="18"/>
      <c r="L197" s="18"/>
      <c r="M197" s="18"/>
      <c r="N197" s="18"/>
      <c r="O197" s="18"/>
      <c r="P197" s="18"/>
      <c r="Q197" s="18"/>
      <c r="R197" s="18"/>
      <c r="S197" s="18"/>
      <c r="T197" s="18"/>
      <c r="U197" s="18"/>
      <c r="V197" s="18"/>
      <c r="W197" s="18"/>
      <c r="X197" s="2" t="str">
        <f>AllCurCo(Details!BD196:BM196)</f>
        <v/>
      </c>
      <c r="Y197" s="4">
        <f>SUM(SumTCL(D197:W197,$D$7:$W$7),Details!BO196)</f>
        <v>0</v>
      </c>
      <c r="Z197" s="4">
        <f>SUM(CurrGP(D197:W197,$D$7:$W$7),Details!BP196)</f>
        <v>0</v>
      </c>
      <c r="AA197" s="5">
        <f t="shared" si="10"/>
        <v>0</v>
      </c>
      <c r="AB197" s="4" t="str">
        <f>SRTSECOND(D197:W197,Details!BD196:BM196)</f>
        <v/>
      </c>
      <c r="AC197" s="4" t="e">
        <f>S300L!AF197</f>
        <v>#REF!</v>
      </c>
      <c r="AD197" s="4" t="e">
        <f>S300L!AG197</f>
        <v>#REF!</v>
      </c>
      <c r="AE197" s="5" t="e">
        <f t="shared" si="11"/>
        <v>#VALUE!</v>
      </c>
      <c r="AF197" s="4" t="e">
        <f t="shared" si="12"/>
        <v>#REF!</v>
      </c>
      <c r="AG197" s="4" t="e">
        <f t="shared" si="13"/>
        <v>#REF!</v>
      </c>
      <c r="AH197" s="5" t="e">
        <f t="shared" si="14"/>
        <v>#VALUE!</v>
      </c>
      <c r="AI197" s="6" t="e">
        <f>RemarksFirst(D197:W197,Details!BD196:BM196,S300L!AI197,AH197,$D$5:$W$5)</f>
        <v>#VALUE!</v>
      </c>
    </row>
    <row r="198" spans="1:35" ht="24" x14ac:dyDescent="0.35">
      <c r="A198" s="1">
        <v>191</v>
      </c>
      <c r="B198" s="3" t="str">
        <f>PROPER(Details!B198)</f>
        <v>Uchechukwu, Chidera Joseph</v>
      </c>
      <c r="C198" s="3" t="str">
        <f>T(Details!C198)</f>
        <v>CMP/20/111484</v>
      </c>
      <c r="D198" s="18"/>
      <c r="E198" s="18"/>
      <c r="F198" s="18"/>
      <c r="G198" s="18"/>
      <c r="H198" s="18"/>
      <c r="I198" s="18"/>
      <c r="J198" s="18"/>
      <c r="K198" s="18"/>
      <c r="L198" s="18"/>
      <c r="M198" s="18"/>
      <c r="N198" s="18"/>
      <c r="O198" s="18"/>
      <c r="P198" s="18"/>
      <c r="Q198" s="18"/>
      <c r="R198" s="18"/>
      <c r="S198" s="18"/>
      <c r="T198" s="18"/>
      <c r="U198" s="18"/>
      <c r="V198" s="18"/>
      <c r="W198" s="18"/>
      <c r="X198" s="2" t="str">
        <f>AllCurCo(Details!BD197:BM197)</f>
        <v/>
      </c>
      <c r="Y198" s="4">
        <f>SUM(SumTCL(D198:W198,$D$7:$W$7),Details!BO197)</f>
        <v>0</v>
      </c>
      <c r="Z198" s="4">
        <f>SUM(CurrGP(D198:W198,$D$7:$W$7),Details!BP197)</f>
        <v>0</v>
      </c>
      <c r="AA198" s="5">
        <f t="shared" si="10"/>
        <v>0</v>
      </c>
      <c r="AB198" s="4" t="str">
        <f>SRTSECOND(D198:W198,Details!BD197:BM197)</f>
        <v/>
      </c>
      <c r="AC198" s="4" t="e">
        <f>S300L!AF198</f>
        <v>#REF!</v>
      </c>
      <c r="AD198" s="4" t="e">
        <f>S300L!AG198</f>
        <v>#REF!</v>
      </c>
      <c r="AE198" s="5" t="e">
        <f t="shared" si="11"/>
        <v>#VALUE!</v>
      </c>
      <c r="AF198" s="4" t="e">
        <f t="shared" si="12"/>
        <v>#REF!</v>
      </c>
      <c r="AG198" s="4" t="e">
        <f t="shared" si="13"/>
        <v>#REF!</v>
      </c>
      <c r="AH198" s="5" t="e">
        <f t="shared" si="14"/>
        <v>#VALUE!</v>
      </c>
      <c r="AI198" s="6" t="e">
        <f>RemarksFirst(D198:W198,Details!BD197:BM197,S300L!AI198,AH198,$D$5:$W$5)</f>
        <v>#VALUE!</v>
      </c>
    </row>
    <row r="199" spans="1:35" ht="24" x14ac:dyDescent="0.35">
      <c r="A199" s="1">
        <v>192</v>
      </c>
      <c r="B199" s="3" t="str">
        <f>PROPER(Details!B199)</f>
        <v>Andrew, Chibuike Ndubueze</v>
      </c>
      <c r="C199" s="3" t="str">
        <f>T(Details!C199)</f>
        <v>CMP/20/111522</v>
      </c>
      <c r="D199" s="18"/>
      <c r="E199" s="18"/>
      <c r="F199" s="18"/>
      <c r="G199" s="18"/>
      <c r="H199" s="18"/>
      <c r="I199" s="18"/>
      <c r="J199" s="18"/>
      <c r="K199" s="18"/>
      <c r="L199" s="18"/>
      <c r="M199" s="18"/>
      <c r="N199" s="18"/>
      <c r="O199" s="18"/>
      <c r="P199" s="18"/>
      <c r="Q199" s="18"/>
      <c r="R199" s="18"/>
      <c r="S199" s="18"/>
      <c r="T199" s="18"/>
      <c r="U199" s="18"/>
      <c r="V199" s="18"/>
      <c r="W199" s="18"/>
      <c r="X199" s="2" t="str">
        <f>AllCurCo(Details!BD198:BM198)</f>
        <v/>
      </c>
      <c r="Y199" s="4">
        <f>SUM(SumTCL(D199:W199,$D$7:$W$7),Details!BO198)</f>
        <v>0</v>
      </c>
      <c r="Z199" s="4">
        <f>SUM(CurrGP(D199:W199,$D$7:$W$7),Details!BP198)</f>
        <v>0</v>
      </c>
      <c r="AA199" s="5">
        <f t="shared" si="10"/>
        <v>0</v>
      </c>
      <c r="AB199" s="4" t="str">
        <f>SRTSECOND(D199:W199,Details!BD198:BM198)</f>
        <v/>
      </c>
      <c r="AC199" s="4" t="e">
        <f>S300L!AF199</f>
        <v>#REF!</v>
      </c>
      <c r="AD199" s="4" t="e">
        <f>S300L!AG199</f>
        <v>#REF!</v>
      </c>
      <c r="AE199" s="5" t="e">
        <f t="shared" si="11"/>
        <v>#VALUE!</v>
      </c>
      <c r="AF199" s="4" t="e">
        <f t="shared" si="12"/>
        <v>#REF!</v>
      </c>
      <c r="AG199" s="4" t="e">
        <f t="shared" si="13"/>
        <v>#REF!</v>
      </c>
      <c r="AH199" s="5" t="e">
        <f t="shared" si="14"/>
        <v>#VALUE!</v>
      </c>
      <c r="AI199" s="6" t="e">
        <f>RemarksFirst(D199:W199,Details!BD198:BM198,S300L!AI199,AH199,$D$5:$W$5)</f>
        <v>#VALUE!</v>
      </c>
    </row>
    <row r="200" spans="1:35" ht="24" x14ac:dyDescent="0.35">
      <c r="A200" s="1">
        <v>193</v>
      </c>
      <c r="B200" s="3" t="str">
        <f>PROPER(Details!B200)</f>
        <v>Uganeme, Chidera Albert</v>
      </c>
      <c r="C200" s="3" t="str">
        <f>T(Details!C200)</f>
        <v>CMP/20/111526</v>
      </c>
      <c r="D200" s="18"/>
      <c r="E200" s="18"/>
      <c r="F200" s="18"/>
      <c r="G200" s="18"/>
      <c r="H200" s="18"/>
      <c r="I200" s="18"/>
      <c r="J200" s="18"/>
      <c r="K200" s="18"/>
      <c r="L200" s="18"/>
      <c r="M200" s="18"/>
      <c r="N200" s="18"/>
      <c r="O200" s="18"/>
      <c r="P200" s="18"/>
      <c r="Q200" s="18"/>
      <c r="R200" s="18"/>
      <c r="S200" s="18"/>
      <c r="T200" s="18"/>
      <c r="U200" s="18"/>
      <c r="V200" s="18"/>
      <c r="W200" s="18"/>
      <c r="X200" s="2" t="str">
        <f>AllCurCo(Details!BD199:BM199)</f>
        <v/>
      </c>
      <c r="Y200" s="4">
        <f>SUM(SumTCL(D200:W200,$D$7:$W$7),Details!BO199)</f>
        <v>0</v>
      </c>
      <c r="Z200" s="4">
        <f>SUM(CurrGP(D200:W200,$D$7:$W$7),Details!BP199)</f>
        <v>0</v>
      </c>
      <c r="AA200" s="5">
        <f t="shared" si="10"/>
        <v>0</v>
      </c>
      <c r="AB200" s="4" t="str">
        <f>SRTSECOND(D200:W200,Details!BD199:BM199)</f>
        <v/>
      </c>
      <c r="AC200" s="4" t="e">
        <f>S300L!AF200</f>
        <v>#REF!</v>
      </c>
      <c r="AD200" s="4" t="e">
        <f>S300L!AG200</f>
        <v>#REF!</v>
      </c>
      <c r="AE200" s="5" t="e">
        <f t="shared" si="11"/>
        <v>#VALUE!</v>
      </c>
      <c r="AF200" s="4" t="e">
        <f t="shared" si="12"/>
        <v>#REF!</v>
      </c>
      <c r="AG200" s="4" t="e">
        <f t="shared" si="13"/>
        <v>#REF!</v>
      </c>
      <c r="AH200" s="5" t="e">
        <f t="shared" si="14"/>
        <v>#VALUE!</v>
      </c>
      <c r="AI200" s="6" t="e">
        <f>RemarksFirst(D200:W200,Details!BD199:BM199,S300L!AI200,AH200,$D$5:$W$5)</f>
        <v>#VALUE!</v>
      </c>
    </row>
    <row r="201" spans="1:35" ht="24" x14ac:dyDescent="0.35">
      <c r="A201" s="1">
        <v>194</v>
      </c>
      <c r="B201" s="3" t="str">
        <f>PROPER(Details!B201)</f>
        <v>Chidiebere, Victor Chinemerem</v>
      </c>
      <c r="C201" s="3" t="str">
        <f>T(Details!C201)</f>
        <v>CMP/20/111537</v>
      </c>
      <c r="D201" s="18"/>
      <c r="E201" s="18"/>
      <c r="F201" s="18"/>
      <c r="G201" s="18"/>
      <c r="H201" s="18"/>
      <c r="I201" s="18"/>
      <c r="J201" s="18"/>
      <c r="K201" s="18"/>
      <c r="L201" s="18"/>
      <c r="M201" s="18"/>
      <c r="N201" s="18"/>
      <c r="O201" s="18"/>
      <c r="P201" s="18"/>
      <c r="Q201" s="18"/>
      <c r="R201" s="18"/>
      <c r="S201" s="18"/>
      <c r="T201" s="18"/>
      <c r="U201" s="18"/>
      <c r="V201" s="18"/>
      <c r="W201" s="18"/>
      <c r="X201" s="2" t="str">
        <f>AllCurCo(Details!BD200:BM200)</f>
        <v/>
      </c>
      <c r="Y201" s="4">
        <f>SUM(SumTCL(D201:W201,$D$7:$W$7),Details!BO200)</f>
        <v>0</v>
      </c>
      <c r="Z201" s="4">
        <f>SUM(CurrGP(D201:W201,$D$7:$W$7),Details!BP200)</f>
        <v>0</v>
      </c>
      <c r="AA201" s="5">
        <f t="shared" ref="AA201:AA264" si="15">GradePointAve(Z201,Y201)</f>
        <v>0</v>
      </c>
      <c r="AB201" s="4" t="str">
        <f>SRTSECOND(D201:W201,Details!BD200:BM200)</f>
        <v/>
      </c>
      <c r="AC201" s="4" t="e">
        <f>S300L!AF201</f>
        <v>#REF!</v>
      </c>
      <c r="AD201" s="4" t="e">
        <f>S300L!AG201</f>
        <v>#REF!</v>
      </c>
      <c r="AE201" s="5" t="e">
        <f t="shared" ref="AE201:AE264" si="16">GradePointAve(AD201,AC201)</f>
        <v>#VALUE!</v>
      </c>
      <c r="AF201" s="4" t="e">
        <f t="shared" ref="AF201:AF264" si="17">SUM(Y201,AC201)</f>
        <v>#REF!</v>
      </c>
      <c r="AG201" s="4" t="e">
        <f t="shared" ref="AG201:AG264" si="18">SUM(Z201,AD201)</f>
        <v>#REF!</v>
      </c>
      <c r="AH201" s="5" t="e">
        <f t="shared" ref="AH201:AH264" si="19">GradePointAve(AG201,AF201)</f>
        <v>#VALUE!</v>
      </c>
      <c r="AI201" s="6" t="e">
        <f>RemarksFirst(D201:W201,Details!BD200:BM200,S300L!AI201,AH201,$D$5:$W$5)</f>
        <v>#VALUE!</v>
      </c>
    </row>
    <row r="202" spans="1:35" ht="24" x14ac:dyDescent="0.35">
      <c r="A202" s="1">
        <v>195</v>
      </c>
      <c r="B202" s="3" t="str">
        <f>PROPER(Details!B202)</f>
        <v>Omeoga, Wisdom Samuel</v>
      </c>
      <c r="C202" s="3" t="str">
        <f>T(Details!C202)</f>
        <v>CMP/20/111557</v>
      </c>
      <c r="D202" s="18"/>
      <c r="E202" s="18"/>
      <c r="F202" s="18"/>
      <c r="G202" s="18"/>
      <c r="H202" s="18"/>
      <c r="I202" s="18"/>
      <c r="J202" s="18"/>
      <c r="K202" s="18"/>
      <c r="L202" s="18"/>
      <c r="M202" s="18"/>
      <c r="N202" s="18"/>
      <c r="O202" s="18"/>
      <c r="P202" s="18"/>
      <c r="Q202" s="18"/>
      <c r="R202" s="18"/>
      <c r="S202" s="18"/>
      <c r="T202" s="18"/>
      <c r="U202" s="18"/>
      <c r="V202" s="18"/>
      <c r="W202" s="18"/>
      <c r="X202" s="2" t="str">
        <f>AllCurCo(Details!BD201:BM201)</f>
        <v/>
      </c>
      <c r="Y202" s="4">
        <f>SUM(SumTCL(D202:W202,$D$7:$W$7),Details!BO201)</f>
        <v>0</v>
      </c>
      <c r="Z202" s="4">
        <f>SUM(CurrGP(D202:W202,$D$7:$W$7),Details!BP201)</f>
        <v>0</v>
      </c>
      <c r="AA202" s="5">
        <f t="shared" si="15"/>
        <v>0</v>
      </c>
      <c r="AB202" s="4" t="str">
        <f>SRTSECOND(D202:W202,Details!BD201:BM201)</f>
        <v/>
      </c>
      <c r="AC202" s="4" t="e">
        <f>S300L!AF202</f>
        <v>#REF!</v>
      </c>
      <c r="AD202" s="4" t="e">
        <f>S300L!AG202</f>
        <v>#REF!</v>
      </c>
      <c r="AE202" s="5" t="e">
        <f t="shared" si="16"/>
        <v>#VALUE!</v>
      </c>
      <c r="AF202" s="4" t="e">
        <f t="shared" si="17"/>
        <v>#REF!</v>
      </c>
      <c r="AG202" s="4" t="e">
        <f t="shared" si="18"/>
        <v>#REF!</v>
      </c>
      <c r="AH202" s="5" t="e">
        <f t="shared" si="19"/>
        <v>#VALUE!</v>
      </c>
      <c r="AI202" s="6" t="e">
        <f>RemarksFirst(D202:W202,Details!BD201:BM201,S300L!AI202,AH202,$D$5:$W$5)</f>
        <v>#VALUE!</v>
      </c>
    </row>
    <row r="203" spans="1:35" ht="24" x14ac:dyDescent="0.35">
      <c r="A203" s="1">
        <v>196</v>
      </c>
      <c r="B203" s="3" t="str">
        <f>PROPER(Details!B203)</f>
        <v>Aniekwena,  Clinton  Chukwuebuka</v>
      </c>
      <c r="C203" s="3" t="str">
        <f>T(Details!C203)</f>
        <v>CMP/20/111560</v>
      </c>
      <c r="D203" s="18"/>
      <c r="E203" s="18"/>
      <c r="F203" s="18"/>
      <c r="G203" s="18"/>
      <c r="H203" s="18"/>
      <c r="I203" s="18"/>
      <c r="J203" s="18"/>
      <c r="K203" s="18"/>
      <c r="L203" s="18"/>
      <c r="M203" s="18"/>
      <c r="N203" s="18"/>
      <c r="O203" s="18"/>
      <c r="P203" s="18"/>
      <c r="Q203" s="18"/>
      <c r="R203" s="18"/>
      <c r="S203" s="18"/>
      <c r="T203" s="18"/>
      <c r="U203" s="18"/>
      <c r="V203" s="18"/>
      <c r="W203" s="18"/>
      <c r="X203" s="2" t="str">
        <f>AllCurCo(Details!BD202:BM202)</f>
        <v/>
      </c>
      <c r="Y203" s="4">
        <f>SUM(SumTCL(D203:W203,$D$7:$W$7),Details!BO202)</f>
        <v>0</v>
      </c>
      <c r="Z203" s="4">
        <f>SUM(CurrGP(D203:W203,$D$7:$W$7),Details!BP202)</f>
        <v>0</v>
      </c>
      <c r="AA203" s="5">
        <f t="shared" si="15"/>
        <v>0</v>
      </c>
      <c r="AB203" s="4" t="str">
        <f>SRTSECOND(D203:W203,Details!BD202:BM202)</f>
        <v/>
      </c>
      <c r="AC203" s="4" t="e">
        <f>S300L!AF203</f>
        <v>#REF!</v>
      </c>
      <c r="AD203" s="4" t="e">
        <f>S300L!AG203</f>
        <v>#REF!</v>
      </c>
      <c r="AE203" s="5" t="e">
        <f t="shared" si="16"/>
        <v>#VALUE!</v>
      </c>
      <c r="AF203" s="4" t="e">
        <f t="shared" si="17"/>
        <v>#REF!</v>
      </c>
      <c r="AG203" s="4" t="e">
        <f t="shared" si="18"/>
        <v>#REF!</v>
      </c>
      <c r="AH203" s="5" t="e">
        <f t="shared" si="19"/>
        <v>#VALUE!</v>
      </c>
      <c r="AI203" s="6" t="e">
        <f>RemarksFirst(D203:W203,Details!BD202:BM202,S300L!AI203,AH203,$D$5:$W$5)</f>
        <v>#VALUE!</v>
      </c>
    </row>
    <row r="204" spans="1:35" ht="24" x14ac:dyDescent="0.35">
      <c r="A204" s="1">
        <v>197</v>
      </c>
      <c r="B204" s="3" t="str">
        <f>PROPER(Details!B204)</f>
        <v>Anuforo, Victor Chibuike</v>
      </c>
      <c r="C204" s="3" t="str">
        <f>T(Details!C204)</f>
        <v>CMP/20/111576</v>
      </c>
      <c r="D204" s="18"/>
      <c r="E204" s="18"/>
      <c r="F204" s="18"/>
      <c r="G204" s="18"/>
      <c r="H204" s="18"/>
      <c r="I204" s="18"/>
      <c r="J204" s="18"/>
      <c r="K204" s="18"/>
      <c r="L204" s="18"/>
      <c r="M204" s="18"/>
      <c r="N204" s="18"/>
      <c r="O204" s="18"/>
      <c r="P204" s="18"/>
      <c r="Q204" s="18"/>
      <c r="R204" s="18"/>
      <c r="S204" s="18"/>
      <c r="T204" s="18"/>
      <c r="U204" s="18"/>
      <c r="V204" s="18"/>
      <c r="W204" s="18"/>
      <c r="X204" s="2" t="str">
        <f>AllCurCo(Details!BD203:BM203)</f>
        <v/>
      </c>
      <c r="Y204" s="4">
        <f>SUM(SumTCL(D204:W204,$D$7:$W$7),Details!BO203)</f>
        <v>0</v>
      </c>
      <c r="Z204" s="4">
        <f>SUM(CurrGP(D204:W204,$D$7:$W$7),Details!BP203)</f>
        <v>0</v>
      </c>
      <c r="AA204" s="5">
        <f t="shared" si="15"/>
        <v>0</v>
      </c>
      <c r="AB204" s="4" t="str">
        <f>SRTSECOND(D204:W204,Details!BD203:BM203)</f>
        <v/>
      </c>
      <c r="AC204" s="4" t="e">
        <f>S300L!AF204</f>
        <v>#REF!</v>
      </c>
      <c r="AD204" s="4" t="e">
        <f>S300L!AG204</f>
        <v>#REF!</v>
      </c>
      <c r="AE204" s="5" t="e">
        <f t="shared" si="16"/>
        <v>#VALUE!</v>
      </c>
      <c r="AF204" s="4" t="e">
        <f t="shared" si="17"/>
        <v>#REF!</v>
      </c>
      <c r="AG204" s="4" t="e">
        <f t="shared" si="18"/>
        <v>#REF!</v>
      </c>
      <c r="AH204" s="5" t="e">
        <f t="shared" si="19"/>
        <v>#VALUE!</v>
      </c>
      <c r="AI204" s="6" t="e">
        <f>RemarksFirst(D204:W204,Details!BD203:BM203,S300L!AI204,AH204,$D$5:$W$5)</f>
        <v>#VALUE!</v>
      </c>
    </row>
    <row r="205" spans="1:35" ht="24" x14ac:dyDescent="0.35">
      <c r="A205" s="1">
        <v>198</v>
      </c>
      <c r="B205" s="3" t="str">
        <f>PROPER(Details!B205)</f>
        <v>Mmecha, Samuel Oluebube</v>
      </c>
      <c r="C205" s="3" t="str">
        <f>T(Details!C205)</f>
        <v>CMP/20/111587</v>
      </c>
      <c r="D205" s="18"/>
      <c r="E205" s="18"/>
      <c r="F205" s="18"/>
      <c r="G205" s="18"/>
      <c r="H205" s="18"/>
      <c r="I205" s="18"/>
      <c r="J205" s="18"/>
      <c r="K205" s="18"/>
      <c r="L205" s="18"/>
      <c r="M205" s="18"/>
      <c r="N205" s="18"/>
      <c r="O205" s="18"/>
      <c r="P205" s="18"/>
      <c r="Q205" s="18"/>
      <c r="R205" s="18"/>
      <c r="S205" s="18"/>
      <c r="T205" s="18"/>
      <c r="U205" s="18"/>
      <c r="V205" s="18"/>
      <c r="W205" s="18"/>
      <c r="X205" s="2" t="str">
        <f>AllCurCo(Details!BD204:BM204)</f>
        <v/>
      </c>
      <c r="Y205" s="4">
        <f>SUM(SumTCL(D205:W205,$D$7:$W$7),Details!BO204)</f>
        <v>0</v>
      </c>
      <c r="Z205" s="4">
        <f>SUM(CurrGP(D205:W205,$D$7:$W$7),Details!BP204)</f>
        <v>0</v>
      </c>
      <c r="AA205" s="5">
        <f t="shared" si="15"/>
        <v>0</v>
      </c>
      <c r="AB205" s="4" t="str">
        <f>SRTSECOND(D205:W205,Details!BD204:BM204)</f>
        <v/>
      </c>
      <c r="AC205" s="4" t="e">
        <f>S300L!AF205</f>
        <v>#REF!</v>
      </c>
      <c r="AD205" s="4" t="e">
        <f>S300L!AG205</f>
        <v>#REF!</v>
      </c>
      <c r="AE205" s="5" t="e">
        <f t="shared" si="16"/>
        <v>#VALUE!</v>
      </c>
      <c r="AF205" s="4" t="e">
        <f t="shared" si="17"/>
        <v>#REF!</v>
      </c>
      <c r="AG205" s="4" t="e">
        <f t="shared" si="18"/>
        <v>#REF!</v>
      </c>
      <c r="AH205" s="5" t="e">
        <f t="shared" si="19"/>
        <v>#VALUE!</v>
      </c>
      <c r="AI205" s="6" t="e">
        <f>RemarksFirst(D205:W205,Details!BD204:BM204,S300L!AI205,AH205,$D$5:$W$5)</f>
        <v>#VALUE!</v>
      </c>
    </row>
    <row r="206" spans="1:35" ht="24" x14ac:dyDescent="0.35">
      <c r="A206" s="1">
        <v>199</v>
      </c>
      <c r="B206" s="3" t="str">
        <f>PROPER(Details!B206)</f>
        <v>Akukwu, Chiemela Joseph</v>
      </c>
      <c r="C206" s="3" t="str">
        <f>T(Details!C206)</f>
        <v>CMP/20/111598</v>
      </c>
      <c r="D206" s="18"/>
      <c r="E206" s="18"/>
      <c r="F206" s="18"/>
      <c r="G206" s="18"/>
      <c r="H206" s="18"/>
      <c r="I206" s="18"/>
      <c r="J206" s="18"/>
      <c r="K206" s="18"/>
      <c r="L206" s="18"/>
      <c r="M206" s="18"/>
      <c r="N206" s="18"/>
      <c r="O206" s="18"/>
      <c r="P206" s="18"/>
      <c r="Q206" s="18"/>
      <c r="R206" s="18"/>
      <c r="S206" s="18"/>
      <c r="T206" s="18"/>
      <c r="U206" s="18"/>
      <c r="V206" s="18"/>
      <c r="W206" s="18"/>
      <c r="X206" s="2" t="str">
        <f>AllCurCo(Details!BD205:BM205)</f>
        <v/>
      </c>
      <c r="Y206" s="4">
        <f>SUM(SumTCL(D206:W206,$D$7:$W$7),Details!BO205)</f>
        <v>0</v>
      </c>
      <c r="Z206" s="4">
        <f>SUM(CurrGP(D206:W206,$D$7:$W$7),Details!BP205)</f>
        <v>0</v>
      </c>
      <c r="AA206" s="5">
        <f t="shared" si="15"/>
        <v>0</v>
      </c>
      <c r="AB206" s="4" t="str">
        <f>SRTSECOND(D206:W206,Details!BD205:BM205)</f>
        <v/>
      </c>
      <c r="AC206" s="4" t="e">
        <f>S300L!AF206</f>
        <v>#REF!</v>
      </c>
      <c r="AD206" s="4" t="e">
        <f>S300L!AG206</f>
        <v>#REF!</v>
      </c>
      <c r="AE206" s="5" t="e">
        <f t="shared" si="16"/>
        <v>#VALUE!</v>
      </c>
      <c r="AF206" s="4" t="e">
        <f t="shared" si="17"/>
        <v>#REF!</v>
      </c>
      <c r="AG206" s="4" t="e">
        <f t="shared" si="18"/>
        <v>#REF!</v>
      </c>
      <c r="AH206" s="5" t="e">
        <f t="shared" si="19"/>
        <v>#VALUE!</v>
      </c>
      <c r="AI206" s="6" t="e">
        <f>RemarksFirst(D206:W206,Details!BD205:BM205,S300L!AI206,AH206,$D$5:$W$5)</f>
        <v>#VALUE!</v>
      </c>
    </row>
    <row r="207" spans="1:35" ht="24" x14ac:dyDescent="0.35">
      <c r="A207" s="1">
        <v>200</v>
      </c>
      <c r="B207" s="3" t="str">
        <f>PROPER(Details!B207)</f>
        <v>Joe, Kingsley Chibueze</v>
      </c>
      <c r="C207" s="3" t="str">
        <f>T(Details!C207)</f>
        <v>CMP/20/111634</v>
      </c>
      <c r="D207" s="18"/>
      <c r="E207" s="18"/>
      <c r="F207" s="18"/>
      <c r="G207" s="18"/>
      <c r="H207" s="18"/>
      <c r="I207" s="18"/>
      <c r="J207" s="18"/>
      <c r="K207" s="18"/>
      <c r="L207" s="18"/>
      <c r="M207" s="18"/>
      <c r="N207" s="18"/>
      <c r="O207" s="18"/>
      <c r="P207" s="18"/>
      <c r="Q207" s="18"/>
      <c r="R207" s="18"/>
      <c r="S207" s="18"/>
      <c r="T207" s="18"/>
      <c r="U207" s="18"/>
      <c r="V207" s="18"/>
      <c r="W207" s="18"/>
      <c r="X207" s="2" t="str">
        <f>AllCurCo(Details!BD206:BM206)</f>
        <v/>
      </c>
      <c r="Y207" s="4">
        <f>SUM(SumTCL(D207:W207,$D$7:$W$7),Details!BO206)</f>
        <v>0</v>
      </c>
      <c r="Z207" s="4">
        <f>SUM(CurrGP(D207:W207,$D$7:$W$7),Details!BP206)</f>
        <v>0</v>
      </c>
      <c r="AA207" s="5">
        <f t="shared" si="15"/>
        <v>0</v>
      </c>
      <c r="AB207" s="4" t="str">
        <f>SRTSECOND(D207:W207,Details!BD206:BM206)</f>
        <v/>
      </c>
      <c r="AC207" s="4" t="e">
        <f>S300L!AF207</f>
        <v>#REF!</v>
      </c>
      <c r="AD207" s="4" t="e">
        <f>S300L!AG207</f>
        <v>#REF!</v>
      </c>
      <c r="AE207" s="5" t="e">
        <f t="shared" si="16"/>
        <v>#VALUE!</v>
      </c>
      <c r="AF207" s="4" t="e">
        <f t="shared" si="17"/>
        <v>#REF!</v>
      </c>
      <c r="AG207" s="4" t="e">
        <f t="shared" si="18"/>
        <v>#REF!</v>
      </c>
      <c r="AH207" s="5" t="e">
        <f t="shared" si="19"/>
        <v>#VALUE!</v>
      </c>
      <c r="AI207" s="6" t="e">
        <f>RemarksFirst(D207:W207,Details!BD206:BM206,S300L!AI207,AH207,$D$5:$W$5)</f>
        <v>#VALUE!</v>
      </c>
    </row>
    <row r="208" spans="1:35" ht="24" x14ac:dyDescent="0.35">
      <c r="A208" s="1">
        <v>201</v>
      </c>
      <c r="B208" s="3" t="str">
        <f>PROPER(Details!B208)</f>
        <v>Peter, Goodness Ihechi</v>
      </c>
      <c r="C208" s="3" t="str">
        <f>T(Details!C208)</f>
        <v>CMP/20/111658</v>
      </c>
      <c r="D208" s="18"/>
      <c r="E208" s="18"/>
      <c r="F208" s="18"/>
      <c r="G208" s="18"/>
      <c r="H208" s="18"/>
      <c r="I208" s="18"/>
      <c r="J208" s="18"/>
      <c r="K208" s="18"/>
      <c r="L208" s="18"/>
      <c r="M208" s="18"/>
      <c r="N208" s="18"/>
      <c r="O208" s="18"/>
      <c r="P208" s="18"/>
      <c r="Q208" s="18"/>
      <c r="R208" s="18"/>
      <c r="S208" s="18"/>
      <c r="T208" s="18"/>
      <c r="U208" s="18"/>
      <c r="V208" s="18"/>
      <c r="W208" s="18"/>
      <c r="X208" s="2" t="str">
        <f>AllCurCo(Details!BD207:BM207)</f>
        <v/>
      </c>
      <c r="Y208" s="4">
        <f>SUM(SumTCL(D208:W208,$D$7:$W$7),Details!BO207)</f>
        <v>0</v>
      </c>
      <c r="Z208" s="4">
        <f>SUM(CurrGP(D208:W208,$D$7:$W$7),Details!BP207)</f>
        <v>0</v>
      </c>
      <c r="AA208" s="5">
        <f t="shared" si="15"/>
        <v>0</v>
      </c>
      <c r="AB208" s="4" t="str">
        <f>SRTSECOND(D208:W208,Details!BD207:BM207)</f>
        <v/>
      </c>
      <c r="AC208" s="4" t="e">
        <f>S300L!AF208</f>
        <v>#REF!</v>
      </c>
      <c r="AD208" s="4" t="e">
        <f>S300L!AG208</f>
        <v>#REF!</v>
      </c>
      <c r="AE208" s="5" t="e">
        <f t="shared" si="16"/>
        <v>#VALUE!</v>
      </c>
      <c r="AF208" s="4" t="e">
        <f t="shared" si="17"/>
        <v>#REF!</v>
      </c>
      <c r="AG208" s="4" t="e">
        <f t="shared" si="18"/>
        <v>#REF!</v>
      </c>
      <c r="AH208" s="5" t="e">
        <f t="shared" si="19"/>
        <v>#VALUE!</v>
      </c>
      <c r="AI208" s="6" t="e">
        <f>RemarksFirst(D208:W208,Details!BD207:BM207,S300L!AI208,AH208,$D$5:$W$5)</f>
        <v>#VALUE!</v>
      </c>
    </row>
    <row r="209" spans="1:35" ht="24" x14ac:dyDescent="0.35">
      <c r="A209" s="1">
        <v>202</v>
      </c>
      <c r="B209" s="3" t="str">
        <f>PROPER(Details!B209)</f>
        <v>Sunday, Smart Chibuike</v>
      </c>
      <c r="C209" s="3" t="str">
        <f>T(Details!C209)</f>
        <v>CMP/20/111695</v>
      </c>
      <c r="D209" s="18"/>
      <c r="E209" s="18"/>
      <c r="F209" s="18"/>
      <c r="G209" s="18"/>
      <c r="H209" s="18"/>
      <c r="I209" s="18"/>
      <c r="J209" s="18"/>
      <c r="K209" s="18"/>
      <c r="L209" s="18"/>
      <c r="M209" s="18"/>
      <c r="N209" s="18"/>
      <c r="O209" s="18"/>
      <c r="P209" s="18"/>
      <c r="Q209" s="18"/>
      <c r="R209" s="18"/>
      <c r="S209" s="18"/>
      <c r="T209" s="18"/>
      <c r="U209" s="18"/>
      <c r="V209" s="18"/>
      <c r="W209" s="18"/>
      <c r="X209" s="2" t="str">
        <f>AllCurCo(Details!BD208:BM208)</f>
        <v/>
      </c>
      <c r="Y209" s="4">
        <f>SUM(SumTCL(D209:W209,$D$7:$W$7),Details!BO208)</f>
        <v>0</v>
      </c>
      <c r="Z209" s="4">
        <f>SUM(CurrGP(D209:W209,$D$7:$W$7),Details!BP208)</f>
        <v>0</v>
      </c>
      <c r="AA209" s="5">
        <f t="shared" si="15"/>
        <v>0</v>
      </c>
      <c r="AB209" s="4" t="str">
        <f>SRTSECOND(D209:W209,Details!BD208:BM208)</f>
        <v/>
      </c>
      <c r="AC209" s="4" t="e">
        <f>S300L!AF209</f>
        <v>#REF!</v>
      </c>
      <c r="AD209" s="4" t="e">
        <f>S300L!AG209</f>
        <v>#REF!</v>
      </c>
      <c r="AE209" s="5" t="e">
        <f t="shared" si="16"/>
        <v>#VALUE!</v>
      </c>
      <c r="AF209" s="4" t="e">
        <f t="shared" si="17"/>
        <v>#REF!</v>
      </c>
      <c r="AG209" s="4" t="e">
        <f t="shared" si="18"/>
        <v>#REF!</v>
      </c>
      <c r="AH209" s="5" t="e">
        <f t="shared" si="19"/>
        <v>#VALUE!</v>
      </c>
      <c r="AI209" s="6" t="e">
        <f>RemarksFirst(D209:W209,Details!BD208:BM208,S300L!AI209,AH209,$D$5:$W$5)</f>
        <v>#VALUE!</v>
      </c>
    </row>
    <row r="210" spans="1:35" ht="24" x14ac:dyDescent="0.35">
      <c r="A210" s="1">
        <v>203</v>
      </c>
      <c r="B210" s="3" t="str">
        <f>PROPER(Details!B210)</f>
        <v xml:space="preserve">Chilaka, Ikenna Victor </v>
      </c>
      <c r="C210" s="3" t="str">
        <f>T(Details!C210)</f>
        <v>CMP/20/111727</v>
      </c>
      <c r="D210" s="18"/>
      <c r="E210" s="18"/>
      <c r="F210" s="18"/>
      <c r="G210" s="18"/>
      <c r="H210" s="18"/>
      <c r="I210" s="18"/>
      <c r="J210" s="18"/>
      <c r="K210" s="18"/>
      <c r="L210" s="18"/>
      <c r="M210" s="18"/>
      <c r="N210" s="18"/>
      <c r="O210" s="18"/>
      <c r="P210" s="18"/>
      <c r="Q210" s="18"/>
      <c r="R210" s="18"/>
      <c r="S210" s="18"/>
      <c r="T210" s="18"/>
      <c r="U210" s="18"/>
      <c r="V210" s="18"/>
      <c r="W210" s="18"/>
      <c r="X210" s="2" t="str">
        <f>AllCurCo(Details!BD209:BM209)</f>
        <v/>
      </c>
      <c r="Y210" s="4">
        <f>SUM(SumTCL(D210:W210,$D$7:$W$7),Details!BO209)</f>
        <v>0</v>
      </c>
      <c r="Z210" s="4">
        <f>SUM(CurrGP(D210:W210,$D$7:$W$7),Details!BP209)</f>
        <v>0</v>
      </c>
      <c r="AA210" s="5">
        <f t="shared" si="15"/>
        <v>0</v>
      </c>
      <c r="AB210" s="4" t="str">
        <f>SRTSECOND(D210:W210,Details!BD209:BM209)</f>
        <v/>
      </c>
      <c r="AC210" s="4" t="e">
        <f>S300L!AF210</f>
        <v>#REF!</v>
      </c>
      <c r="AD210" s="4" t="e">
        <f>S300L!AG210</f>
        <v>#REF!</v>
      </c>
      <c r="AE210" s="5" t="e">
        <f t="shared" si="16"/>
        <v>#VALUE!</v>
      </c>
      <c r="AF210" s="4" t="e">
        <f t="shared" si="17"/>
        <v>#REF!</v>
      </c>
      <c r="AG210" s="4" t="e">
        <f t="shared" si="18"/>
        <v>#REF!</v>
      </c>
      <c r="AH210" s="5" t="e">
        <f t="shared" si="19"/>
        <v>#VALUE!</v>
      </c>
      <c r="AI210" s="6" t="e">
        <f>RemarksFirst(D210:W210,Details!BD209:BM209,S300L!AI210,AH210,$D$5:$W$5)</f>
        <v>#VALUE!</v>
      </c>
    </row>
    <row r="211" spans="1:35" ht="24" x14ac:dyDescent="0.35">
      <c r="A211" s="1">
        <v>204</v>
      </c>
      <c r="B211" s="3" t="str">
        <f>PROPER(Details!B211)</f>
        <v>Ike, Victor Chinonso</v>
      </c>
      <c r="C211" s="3" t="str">
        <f>T(Details!C211)</f>
        <v>CMP/20/111738</v>
      </c>
      <c r="D211" s="18"/>
      <c r="E211" s="18"/>
      <c r="F211" s="18"/>
      <c r="G211" s="18"/>
      <c r="H211" s="18"/>
      <c r="I211" s="18"/>
      <c r="J211" s="18"/>
      <c r="K211" s="18"/>
      <c r="L211" s="18"/>
      <c r="M211" s="18"/>
      <c r="N211" s="18"/>
      <c r="O211" s="18"/>
      <c r="P211" s="18"/>
      <c r="Q211" s="18"/>
      <c r="R211" s="18"/>
      <c r="S211" s="18"/>
      <c r="T211" s="18"/>
      <c r="U211" s="18"/>
      <c r="V211" s="18"/>
      <c r="W211" s="18"/>
      <c r="X211" s="2" t="str">
        <f>AllCurCo(Details!BD210:BM210)</f>
        <v/>
      </c>
      <c r="Y211" s="4">
        <f>SUM(SumTCL(D211:W211,$D$7:$W$7),Details!BO210)</f>
        <v>0</v>
      </c>
      <c r="Z211" s="4">
        <f>SUM(CurrGP(D211:W211,$D$7:$W$7),Details!BP210)</f>
        <v>0</v>
      </c>
      <c r="AA211" s="5">
        <f t="shared" si="15"/>
        <v>0</v>
      </c>
      <c r="AB211" s="4" t="str">
        <f>SRTSECOND(D211:W211,Details!BD210:BM210)</f>
        <v/>
      </c>
      <c r="AC211" s="4" t="e">
        <f>S300L!AF211</f>
        <v>#REF!</v>
      </c>
      <c r="AD211" s="4" t="e">
        <f>S300L!AG211</f>
        <v>#REF!</v>
      </c>
      <c r="AE211" s="5" t="e">
        <f t="shared" si="16"/>
        <v>#VALUE!</v>
      </c>
      <c r="AF211" s="4" t="e">
        <f t="shared" si="17"/>
        <v>#REF!</v>
      </c>
      <c r="AG211" s="4" t="e">
        <f t="shared" si="18"/>
        <v>#REF!</v>
      </c>
      <c r="AH211" s="5" t="e">
        <f t="shared" si="19"/>
        <v>#VALUE!</v>
      </c>
      <c r="AI211" s="6" t="e">
        <f>RemarksFirst(D211:W211,Details!BD210:BM210,S300L!AI211,AH211,$D$5:$W$5)</f>
        <v>#VALUE!</v>
      </c>
    </row>
    <row r="212" spans="1:35" ht="24" x14ac:dyDescent="0.35">
      <c r="A212" s="1">
        <v>205</v>
      </c>
      <c r="B212" s="3" t="str">
        <f>PROPER(Details!B212)</f>
        <v>Omotayo, Joshua Chigozie</v>
      </c>
      <c r="C212" s="3" t="str">
        <f>T(Details!C212)</f>
        <v>CMP/20/111746</v>
      </c>
      <c r="D212" s="18"/>
      <c r="E212" s="18"/>
      <c r="F212" s="18"/>
      <c r="G212" s="18"/>
      <c r="H212" s="18"/>
      <c r="I212" s="18"/>
      <c r="J212" s="18"/>
      <c r="K212" s="18"/>
      <c r="L212" s="18"/>
      <c r="M212" s="18"/>
      <c r="N212" s="18"/>
      <c r="O212" s="18"/>
      <c r="P212" s="18"/>
      <c r="Q212" s="18"/>
      <c r="R212" s="18"/>
      <c r="S212" s="18"/>
      <c r="T212" s="18"/>
      <c r="U212" s="18"/>
      <c r="V212" s="18"/>
      <c r="W212" s="18"/>
      <c r="X212" s="2" t="str">
        <f>AllCurCo(Details!BD211:BM211)</f>
        <v/>
      </c>
      <c r="Y212" s="4">
        <f>SUM(SumTCL(D212:W212,$D$7:$W$7),Details!BO211)</f>
        <v>0</v>
      </c>
      <c r="Z212" s="4">
        <f>SUM(CurrGP(D212:W212,$D$7:$W$7),Details!BP211)</f>
        <v>0</v>
      </c>
      <c r="AA212" s="5">
        <f t="shared" si="15"/>
        <v>0</v>
      </c>
      <c r="AB212" s="4" t="str">
        <f>SRTSECOND(D212:W212,Details!BD211:BM211)</f>
        <v/>
      </c>
      <c r="AC212" s="4" t="e">
        <f>S300L!AF212</f>
        <v>#REF!</v>
      </c>
      <c r="AD212" s="4" t="e">
        <f>S300L!AG212</f>
        <v>#REF!</v>
      </c>
      <c r="AE212" s="5" t="e">
        <f t="shared" si="16"/>
        <v>#VALUE!</v>
      </c>
      <c r="AF212" s="4" t="e">
        <f t="shared" si="17"/>
        <v>#REF!</v>
      </c>
      <c r="AG212" s="4" t="e">
        <f t="shared" si="18"/>
        <v>#REF!</v>
      </c>
      <c r="AH212" s="5" t="e">
        <f t="shared" si="19"/>
        <v>#VALUE!</v>
      </c>
      <c r="AI212" s="6" t="e">
        <f>RemarksFirst(D212:W212,Details!BD211:BM211,S300L!AI212,AH212,$D$5:$W$5)</f>
        <v>#VALUE!</v>
      </c>
    </row>
    <row r="213" spans="1:35" ht="36" x14ac:dyDescent="0.35">
      <c r="A213" s="1">
        <v>206</v>
      </c>
      <c r="B213" s="3" t="str">
        <f>PROPER(Details!B213)</f>
        <v xml:space="preserve">Otta, Chukwuemeka Williams </v>
      </c>
      <c r="C213" s="3" t="str">
        <f>T(Details!C213)</f>
        <v>CMP/20/111752</v>
      </c>
      <c r="D213" s="18"/>
      <c r="E213" s="18"/>
      <c r="F213" s="18"/>
      <c r="G213" s="18"/>
      <c r="H213" s="18"/>
      <c r="I213" s="18"/>
      <c r="J213" s="18"/>
      <c r="K213" s="18"/>
      <c r="L213" s="18"/>
      <c r="M213" s="18"/>
      <c r="N213" s="18"/>
      <c r="O213" s="18"/>
      <c r="P213" s="18"/>
      <c r="Q213" s="18"/>
      <c r="R213" s="18"/>
      <c r="S213" s="18"/>
      <c r="T213" s="18"/>
      <c r="U213" s="18"/>
      <c r="V213" s="18"/>
      <c r="W213" s="18"/>
      <c r="X213" s="2" t="str">
        <f>AllCurCo(Details!BD212:BM212)</f>
        <v/>
      </c>
      <c r="Y213" s="4">
        <f>SUM(SumTCL(D213:W213,$D$7:$W$7),Details!BO212)</f>
        <v>0</v>
      </c>
      <c r="Z213" s="4">
        <f>SUM(CurrGP(D213:W213,$D$7:$W$7),Details!BP212)</f>
        <v>0</v>
      </c>
      <c r="AA213" s="5">
        <f t="shared" si="15"/>
        <v>0</v>
      </c>
      <c r="AB213" s="4" t="str">
        <f>SRTSECOND(D213:W213,Details!BD212:BM212)</f>
        <v/>
      </c>
      <c r="AC213" s="4" t="e">
        <f>S300L!AF213</f>
        <v>#REF!</v>
      </c>
      <c r="AD213" s="4" t="e">
        <f>S300L!AG213</f>
        <v>#REF!</v>
      </c>
      <c r="AE213" s="5" t="e">
        <f t="shared" si="16"/>
        <v>#VALUE!</v>
      </c>
      <c r="AF213" s="4" t="e">
        <f t="shared" si="17"/>
        <v>#REF!</v>
      </c>
      <c r="AG213" s="4" t="e">
        <f t="shared" si="18"/>
        <v>#REF!</v>
      </c>
      <c r="AH213" s="5" t="e">
        <f t="shared" si="19"/>
        <v>#VALUE!</v>
      </c>
      <c r="AI213" s="6" t="e">
        <f>RemarksFirst(D213:W213,Details!BD212:BM212,S300L!AI213,AH213,$D$5:$W$5)</f>
        <v>#VALUE!</v>
      </c>
    </row>
    <row r="214" spans="1:35" ht="24" x14ac:dyDescent="0.35">
      <c r="A214" s="1">
        <v>207</v>
      </c>
      <c r="B214" s="3" t="str">
        <f>PROPER(Details!B214)</f>
        <v>Enyiukwu, Godwin Ahamdi</v>
      </c>
      <c r="C214" s="3" t="str">
        <f>T(Details!C214)</f>
        <v>CMP/20/111778</v>
      </c>
      <c r="D214" s="18"/>
      <c r="E214" s="18"/>
      <c r="F214" s="18"/>
      <c r="G214" s="18"/>
      <c r="H214" s="18"/>
      <c r="I214" s="18"/>
      <c r="J214" s="18"/>
      <c r="K214" s="18"/>
      <c r="L214" s="18"/>
      <c r="M214" s="18"/>
      <c r="N214" s="18"/>
      <c r="O214" s="18"/>
      <c r="P214" s="18"/>
      <c r="Q214" s="18"/>
      <c r="R214" s="18"/>
      <c r="S214" s="18"/>
      <c r="T214" s="18"/>
      <c r="U214" s="18"/>
      <c r="V214" s="18"/>
      <c r="W214" s="18"/>
      <c r="X214" s="2" t="str">
        <f>AllCurCo(Details!BD213:BM213)</f>
        <v/>
      </c>
      <c r="Y214" s="4">
        <f>SUM(SumTCL(D214:W214,$D$7:$W$7),Details!BO213)</f>
        <v>0</v>
      </c>
      <c r="Z214" s="4">
        <f>SUM(CurrGP(D214:W214,$D$7:$W$7),Details!BP213)</f>
        <v>0</v>
      </c>
      <c r="AA214" s="5">
        <f t="shared" si="15"/>
        <v>0</v>
      </c>
      <c r="AB214" s="4" t="str">
        <f>SRTSECOND(D214:W214,Details!BD213:BM213)</f>
        <v/>
      </c>
      <c r="AC214" s="4" t="e">
        <f>S300L!AF214</f>
        <v>#REF!</v>
      </c>
      <c r="AD214" s="4" t="e">
        <f>S300L!AG214</f>
        <v>#REF!</v>
      </c>
      <c r="AE214" s="5" t="e">
        <f t="shared" si="16"/>
        <v>#VALUE!</v>
      </c>
      <c r="AF214" s="4" t="e">
        <f t="shared" si="17"/>
        <v>#REF!</v>
      </c>
      <c r="AG214" s="4" t="e">
        <f t="shared" si="18"/>
        <v>#REF!</v>
      </c>
      <c r="AH214" s="5" t="e">
        <f t="shared" si="19"/>
        <v>#VALUE!</v>
      </c>
      <c r="AI214" s="6" t="e">
        <f>RemarksFirst(D214:W214,Details!BD213:BM213,S300L!AI214,AH214,$D$5:$W$5)</f>
        <v>#VALUE!</v>
      </c>
    </row>
    <row r="215" spans="1:35" ht="24" x14ac:dyDescent="0.35">
      <c r="A215" s="1">
        <v>208</v>
      </c>
      <c r="B215" s="3" t="str">
        <f>PROPER(Details!B215)</f>
        <v>Oti, Favour Eze Arthur</v>
      </c>
      <c r="C215" s="3" t="str">
        <f>T(Details!C215)</f>
        <v>CMP/20/111786</v>
      </c>
      <c r="D215" s="18"/>
      <c r="E215" s="18"/>
      <c r="F215" s="18"/>
      <c r="G215" s="18"/>
      <c r="H215" s="18"/>
      <c r="I215" s="18"/>
      <c r="J215" s="18"/>
      <c r="K215" s="18"/>
      <c r="L215" s="18"/>
      <c r="M215" s="18"/>
      <c r="N215" s="18"/>
      <c r="O215" s="18"/>
      <c r="P215" s="18"/>
      <c r="Q215" s="18"/>
      <c r="R215" s="18"/>
      <c r="S215" s="18"/>
      <c r="T215" s="18"/>
      <c r="U215" s="18"/>
      <c r="V215" s="18"/>
      <c r="W215" s="18"/>
      <c r="X215" s="2" t="str">
        <f>AllCurCo(Details!BD214:BM214)</f>
        <v/>
      </c>
      <c r="Y215" s="4">
        <f>SUM(SumTCL(D215:W215,$D$7:$W$7),Details!BO214)</f>
        <v>0</v>
      </c>
      <c r="Z215" s="4">
        <f>SUM(CurrGP(D215:W215,$D$7:$W$7),Details!BP214)</f>
        <v>0</v>
      </c>
      <c r="AA215" s="5">
        <f t="shared" si="15"/>
        <v>0</v>
      </c>
      <c r="AB215" s="4" t="str">
        <f>SRTSECOND(D215:W215,Details!BD214:BM214)</f>
        <v/>
      </c>
      <c r="AC215" s="4" t="e">
        <f>S300L!AF215</f>
        <v>#REF!</v>
      </c>
      <c r="AD215" s="4" t="e">
        <f>S300L!AG215</f>
        <v>#REF!</v>
      </c>
      <c r="AE215" s="5" t="e">
        <f t="shared" si="16"/>
        <v>#VALUE!</v>
      </c>
      <c r="AF215" s="4" t="e">
        <f t="shared" si="17"/>
        <v>#REF!</v>
      </c>
      <c r="AG215" s="4" t="e">
        <f t="shared" si="18"/>
        <v>#REF!</v>
      </c>
      <c r="AH215" s="5" t="e">
        <f t="shared" si="19"/>
        <v>#VALUE!</v>
      </c>
      <c r="AI215" s="6" t="e">
        <f>RemarksFirst(D215:W215,Details!BD214:BM214,S300L!AI215,AH215,$D$5:$W$5)</f>
        <v>#VALUE!</v>
      </c>
    </row>
    <row r="216" spans="1:35" ht="24" x14ac:dyDescent="0.35">
      <c r="A216" s="1">
        <v>209</v>
      </c>
      <c r="B216" s="3" t="str">
        <f>PROPER(Details!B216)</f>
        <v>Amamchukwu, Obioma Faith</v>
      </c>
      <c r="C216" s="3" t="str">
        <f>T(Details!C216)</f>
        <v>CMP/20/111821</v>
      </c>
      <c r="D216" s="18"/>
      <c r="E216" s="18"/>
      <c r="F216" s="18"/>
      <c r="G216" s="18"/>
      <c r="H216" s="18"/>
      <c r="I216" s="18"/>
      <c r="J216" s="18"/>
      <c r="K216" s="18"/>
      <c r="L216" s="18"/>
      <c r="M216" s="18"/>
      <c r="N216" s="18"/>
      <c r="O216" s="18"/>
      <c r="P216" s="18"/>
      <c r="Q216" s="18"/>
      <c r="R216" s="18"/>
      <c r="S216" s="18"/>
      <c r="T216" s="18"/>
      <c r="U216" s="18"/>
      <c r="V216" s="18"/>
      <c r="W216" s="18"/>
      <c r="X216" s="2" t="str">
        <f>AllCurCo(Details!BD215:BM215)</f>
        <v/>
      </c>
      <c r="Y216" s="4">
        <f>SUM(SumTCL(D216:W216,$D$7:$W$7),Details!BO215)</f>
        <v>0</v>
      </c>
      <c r="Z216" s="4">
        <f>SUM(CurrGP(D216:W216,$D$7:$W$7),Details!BP215)</f>
        <v>0</v>
      </c>
      <c r="AA216" s="5">
        <f t="shared" si="15"/>
        <v>0</v>
      </c>
      <c r="AB216" s="4" t="str">
        <f>SRTSECOND(D216:W216,Details!BD215:BM215)</f>
        <v/>
      </c>
      <c r="AC216" s="4" t="e">
        <f>S300L!AF216</f>
        <v>#REF!</v>
      </c>
      <c r="AD216" s="4" t="e">
        <f>S300L!AG216</f>
        <v>#REF!</v>
      </c>
      <c r="AE216" s="5" t="e">
        <f t="shared" si="16"/>
        <v>#VALUE!</v>
      </c>
      <c r="AF216" s="4" t="e">
        <f t="shared" si="17"/>
        <v>#REF!</v>
      </c>
      <c r="AG216" s="4" t="e">
        <f t="shared" si="18"/>
        <v>#REF!</v>
      </c>
      <c r="AH216" s="5" t="e">
        <f t="shared" si="19"/>
        <v>#VALUE!</v>
      </c>
      <c r="AI216" s="6" t="e">
        <f>RemarksFirst(D216:W216,Details!BD215:BM215,S300L!AI216,AH216,$D$5:$W$5)</f>
        <v>#VALUE!</v>
      </c>
    </row>
    <row r="217" spans="1:35" ht="24" x14ac:dyDescent="0.35">
      <c r="A217" s="1">
        <v>210</v>
      </c>
      <c r="B217" s="3" t="str">
        <f>PROPER(Details!B217)</f>
        <v xml:space="preserve">Uwamacha, Chidinma Happiness </v>
      </c>
      <c r="C217" s="3" t="str">
        <f>T(Details!C217)</f>
        <v>CMP/20/111845</v>
      </c>
      <c r="D217" s="18"/>
      <c r="E217" s="18"/>
      <c r="F217" s="18"/>
      <c r="G217" s="18"/>
      <c r="H217" s="18"/>
      <c r="I217" s="18"/>
      <c r="J217" s="18"/>
      <c r="K217" s="18"/>
      <c r="L217" s="18"/>
      <c r="M217" s="18"/>
      <c r="N217" s="18"/>
      <c r="O217" s="18"/>
      <c r="P217" s="18"/>
      <c r="Q217" s="18"/>
      <c r="R217" s="18"/>
      <c r="S217" s="18"/>
      <c r="T217" s="18"/>
      <c r="U217" s="18"/>
      <c r="V217" s="18"/>
      <c r="W217" s="18"/>
      <c r="X217" s="2" t="str">
        <f>AllCurCo(Details!BD216:BM216)</f>
        <v/>
      </c>
      <c r="Y217" s="4">
        <f>SUM(SumTCL(D217:W217,$D$7:$W$7),Details!BO216)</f>
        <v>0</v>
      </c>
      <c r="Z217" s="4">
        <f>SUM(CurrGP(D217:W217,$D$7:$W$7),Details!BP216)</f>
        <v>0</v>
      </c>
      <c r="AA217" s="5">
        <f t="shared" si="15"/>
        <v>0</v>
      </c>
      <c r="AB217" s="4" t="str">
        <f>SRTSECOND(D217:W217,Details!BD216:BM216)</f>
        <v/>
      </c>
      <c r="AC217" s="4" t="e">
        <f>S300L!AF217</f>
        <v>#REF!</v>
      </c>
      <c r="AD217" s="4" t="e">
        <f>S300L!AG217</f>
        <v>#REF!</v>
      </c>
      <c r="AE217" s="5" t="e">
        <f t="shared" si="16"/>
        <v>#VALUE!</v>
      </c>
      <c r="AF217" s="4" t="e">
        <f t="shared" si="17"/>
        <v>#REF!</v>
      </c>
      <c r="AG217" s="4" t="e">
        <f t="shared" si="18"/>
        <v>#REF!</v>
      </c>
      <c r="AH217" s="5" t="e">
        <f t="shared" si="19"/>
        <v>#VALUE!</v>
      </c>
      <c r="AI217" s="6" t="e">
        <f>RemarksFirst(D217:W217,Details!BD216:BM216,S300L!AI217,AH217,$D$5:$W$5)</f>
        <v>#VALUE!</v>
      </c>
    </row>
    <row r="218" spans="1:35" ht="24" x14ac:dyDescent="0.35">
      <c r="A218" s="1">
        <v>211</v>
      </c>
      <c r="B218" s="3" t="str">
        <f>PROPER(Details!B218)</f>
        <v xml:space="preserve">Agburum,  Henry Chidubem </v>
      </c>
      <c r="C218" s="3" t="str">
        <f>T(Details!C218)</f>
        <v xml:space="preserve">CMP/20/111862 </v>
      </c>
      <c r="D218" s="18"/>
      <c r="E218" s="18"/>
      <c r="F218" s="18"/>
      <c r="G218" s="18"/>
      <c r="H218" s="18"/>
      <c r="I218" s="18"/>
      <c r="J218" s="18"/>
      <c r="K218" s="18"/>
      <c r="L218" s="18"/>
      <c r="M218" s="18"/>
      <c r="N218" s="18"/>
      <c r="O218" s="18"/>
      <c r="P218" s="18"/>
      <c r="Q218" s="18"/>
      <c r="R218" s="18"/>
      <c r="S218" s="18"/>
      <c r="T218" s="18"/>
      <c r="U218" s="18"/>
      <c r="V218" s="18"/>
      <c r="W218" s="18"/>
      <c r="X218" s="2" t="str">
        <f>AllCurCo(Details!BD217:BM217)</f>
        <v/>
      </c>
      <c r="Y218" s="4">
        <f>SUM(SumTCL(D218:W218,$D$7:$W$7),Details!BO217)</f>
        <v>0</v>
      </c>
      <c r="Z218" s="4">
        <f>SUM(CurrGP(D218:W218,$D$7:$W$7),Details!BP217)</f>
        <v>0</v>
      </c>
      <c r="AA218" s="5">
        <f t="shared" si="15"/>
        <v>0</v>
      </c>
      <c r="AB218" s="4" t="str">
        <f>SRTSECOND(D218:W218,Details!BD217:BM217)</f>
        <v/>
      </c>
      <c r="AC218" s="4" t="e">
        <f>S300L!AF218</f>
        <v>#REF!</v>
      </c>
      <c r="AD218" s="4" t="e">
        <f>S300L!AG218</f>
        <v>#REF!</v>
      </c>
      <c r="AE218" s="5" t="e">
        <f t="shared" si="16"/>
        <v>#VALUE!</v>
      </c>
      <c r="AF218" s="4" t="e">
        <f t="shared" si="17"/>
        <v>#REF!</v>
      </c>
      <c r="AG218" s="4" t="e">
        <f t="shared" si="18"/>
        <v>#REF!</v>
      </c>
      <c r="AH218" s="5" t="e">
        <f t="shared" si="19"/>
        <v>#VALUE!</v>
      </c>
      <c r="AI218" s="6" t="e">
        <f>RemarksFirst(D218:W218,Details!BD217:BM217,S300L!AI218,AH218,$D$5:$W$5)</f>
        <v>#VALUE!</v>
      </c>
    </row>
    <row r="219" spans="1:35" ht="24" x14ac:dyDescent="0.35">
      <c r="A219" s="1">
        <v>212</v>
      </c>
      <c r="B219" s="3" t="str">
        <f>PROPER(Details!B219)</f>
        <v>Onwusogh, Chizaram Godswill</v>
      </c>
      <c r="C219" s="3" t="str">
        <f>T(Details!C219)</f>
        <v>CMP/20/111868</v>
      </c>
      <c r="D219" s="18"/>
      <c r="E219" s="18"/>
      <c r="F219" s="18"/>
      <c r="G219" s="18"/>
      <c r="H219" s="18"/>
      <c r="I219" s="18"/>
      <c r="J219" s="18"/>
      <c r="K219" s="18"/>
      <c r="L219" s="18"/>
      <c r="M219" s="18"/>
      <c r="N219" s="18"/>
      <c r="O219" s="18"/>
      <c r="P219" s="18"/>
      <c r="Q219" s="18"/>
      <c r="R219" s="18"/>
      <c r="S219" s="18"/>
      <c r="T219" s="18"/>
      <c r="U219" s="18"/>
      <c r="V219" s="18"/>
      <c r="W219" s="18"/>
      <c r="X219" s="2" t="str">
        <f>AllCurCo(Details!BD218:BM218)</f>
        <v/>
      </c>
      <c r="Y219" s="4">
        <f>SUM(SumTCL(D219:W219,$D$7:$W$7),Details!BO218)</f>
        <v>0</v>
      </c>
      <c r="Z219" s="4">
        <f>SUM(CurrGP(D219:W219,$D$7:$W$7),Details!BP218)</f>
        <v>0</v>
      </c>
      <c r="AA219" s="5">
        <f t="shared" si="15"/>
        <v>0</v>
      </c>
      <c r="AB219" s="4" t="str">
        <f>SRTSECOND(D219:W219,Details!BD218:BM218)</f>
        <v/>
      </c>
      <c r="AC219" s="4" t="e">
        <f>S300L!AF219</f>
        <v>#REF!</v>
      </c>
      <c r="AD219" s="4" t="e">
        <f>S300L!AG219</f>
        <v>#REF!</v>
      </c>
      <c r="AE219" s="5" t="e">
        <f t="shared" si="16"/>
        <v>#VALUE!</v>
      </c>
      <c r="AF219" s="4" t="e">
        <f t="shared" si="17"/>
        <v>#REF!</v>
      </c>
      <c r="AG219" s="4" t="e">
        <f t="shared" si="18"/>
        <v>#REF!</v>
      </c>
      <c r="AH219" s="5" t="e">
        <f t="shared" si="19"/>
        <v>#VALUE!</v>
      </c>
      <c r="AI219" s="6" t="e">
        <f>RemarksFirst(D219:W219,Details!BD218:BM218,S300L!AI219,AH219,$D$5:$W$5)</f>
        <v>#VALUE!</v>
      </c>
    </row>
    <row r="220" spans="1:35" ht="24" x14ac:dyDescent="0.35">
      <c r="A220" s="1">
        <v>213</v>
      </c>
      <c r="B220" s="3" t="str">
        <f>PROPER(Details!B220)</f>
        <v xml:space="preserve">Cletus, Prosperity Emmanuel </v>
      </c>
      <c r="C220" s="3" t="str">
        <f>T(Details!C220)</f>
        <v>CMP/20/111871</v>
      </c>
      <c r="D220" s="18"/>
      <c r="E220" s="18"/>
      <c r="F220" s="18"/>
      <c r="G220" s="18"/>
      <c r="H220" s="18"/>
      <c r="I220" s="18"/>
      <c r="J220" s="18"/>
      <c r="K220" s="18"/>
      <c r="L220" s="18"/>
      <c r="M220" s="18"/>
      <c r="N220" s="18"/>
      <c r="O220" s="18"/>
      <c r="P220" s="18"/>
      <c r="Q220" s="18"/>
      <c r="R220" s="18"/>
      <c r="S220" s="18"/>
      <c r="T220" s="18"/>
      <c r="U220" s="18"/>
      <c r="V220" s="18"/>
      <c r="W220" s="18"/>
      <c r="X220" s="2" t="str">
        <f>AllCurCo(Details!BD219:BM219)</f>
        <v/>
      </c>
      <c r="Y220" s="4">
        <f>SUM(SumTCL(D220:W220,$D$7:$W$7),Details!BO219)</f>
        <v>0</v>
      </c>
      <c r="Z220" s="4">
        <f>SUM(CurrGP(D220:W220,$D$7:$W$7),Details!BP219)</f>
        <v>0</v>
      </c>
      <c r="AA220" s="5">
        <f t="shared" si="15"/>
        <v>0</v>
      </c>
      <c r="AB220" s="4" t="str">
        <f>SRTSECOND(D220:W220,Details!BD219:BM219)</f>
        <v/>
      </c>
      <c r="AC220" s="4" t="e">
        <f>S300L!AF220</f>
        <v>#REF!</v>
      </c>
      <c r="AD220" s="4" t="e">
        <f>S300L!AG220</f>
        <v>#REF!</v>
      </c>
      <c r="AE220" s="5" t="e">
        <f t="shared" si="16"/>
        <v>#VALUE!</v>
      </c>
      <c r="AF220" s="4" t="e">
        <f t="shared" si="17"/>
        <v>#REF!</v>
      </c>
      <c r="AG220" s="4" t="e">
        <f t="shared" si="18"/>
        <v>#REF!</v>
      </c>
      <c r="AH220" s="5" t="e">
        <f t="shared" si="19"/>
        <v>#VALUE!</v>
      </c>
      <c r="AI220" s="6" t="e">
        <f>RemarksFirst(D220:W220,Details!BD219:BM219,S300L!AI220,AH220,$D$5:$W$5)</f>
        <v>#VALUE!</v>
      </c>
    </row>
    <row r="221" spans="1:35" ht="24" x14ac:dyDescent="0.35">
      <c r="A221" s="1">
        <v>214</v>
      </c>
      <c r="B221" s="3" t="str">
        <f>PROPER(Details!B221)</f>
        <v>Chukwuemeka, Emmanuel Courage</v>
      </c>
      <c r="C221" s="3" t="str">
        <f>T(Details!C221)</f>
        <v>CMP/20/111872</v>
      </c>
      <c r="D221" s="18"/>
      <c r="E221" s="18"/>
      <c r="F221" s="18"/>
      <c r="G221" s="18"/>
      <c r="H221" s="18"/>
      <c r="I221" s="18"/>
      <c r="J221" s="18"/>
      <c r="K221" s="18"/>
      <c r="L221" s="18"/>
      <c r="M221" s="18"/>
      <c r="N221" s="18"/>
      <c r="O221" s="18"/>
      <c r="P221" s="18"/>
      <c r="Q221" s="18"/>
      <c r="R221" s="18"/>
      <c r="S221" s="18"/>
      <c r="T221" s="18"/>
      <c r="U221" s="18"/>
      <c r="V221" s="18"/>
      <c r="W221" s="18"/>
      <c r="X221" s="2" t="str">
        <f>AllCurCo(Details!BD220:BM220)</f>
        <v/>
      </c>
      <c r="Y221" s="4">
        <f>SUM(SumTCL(D221:W221,$D$7:$W$7),Details!BO220)</f>
        <v>0</v>
      </c>
      <c r="Z221" s="4">
        <f>SUM(CurrGP(D221:W221,$D$7:$W$7),Details!BP220)</f>
        <v>0</v>
      </c>
      <c r="AA221" s="5">
        <f t="shared" si="15"/>
        <v>0</v>
      </c>
      <c r="AB221" s="4" t="str">
        <f>SRTSECOND(D221:W221,Details!BD220:BM220)</f>
        <v/>
      </c>
      <c r="AC221" s="4" t="e">
        <f>S300L!AF221</f>
        <v>#REF!</v>
      </c>
      <c r="AD221" s="4" t="e">
        <f>S300L!AG221</f>
        <v>#REF!</v>
      </c>
      <c r="AE221" s="5" t="e">
        <f t="shared" si="16"/>
        <v>#VALUE!</v>
      </c>
      <c r="AF221" s="4" t="e">
        <f t="shared" si="17"/>
        <v>#REF!</v>
      </c>
      <c r="AG221" s="4" t="e">
        <f t="shared" si="18"/>
        <v>#REF!</v>
      </c>
      <c r="AH221" s="5" t="e">
        <f t="shared" si="19"/>
        <v>#VALUE!</v>
      </c>
      <c r="AI221" s="6" t="e">
        <f>RemarksFirst(D221:W221,Details!BD220:BM220,S300L!AI221,AH221,$D$5:$W$5)</f>
        <v>#VALUE!</v>
      </c>
    </row>
    <row r="222" spans="1:35" ht="24" x14ac:dyDescent="0.35">
      <c r="A222" s="1">
        <v>215</v>
      </c>
      <c r="B222" s="3" t="str">
        <f>PROPER(Details!B222)</f>
        <v>Uwaoma, Remigius Ikechukwu</v>
      </c>
      <c r="C222" s="3" t="str">
        <f>T(Details!C222)</f>
        <v>CMP/20/111873</v>
      </c>
      <c r="D222" s="18"/>
      <c r="E222" s="18"/>
      <c r="F222" s="18"/>
      <c r="G222" s="18"/>
      <c r="H222" s="18"/>
      <c r="I222" s="18"/>
      <c r="J222" s="18"/>
      <c r="K222" s="18"/>
      <c r="L222" s="18"/>
      <c r="M222" s="18"/>
      <c r="N222" s="18"/>
      <c r="O222" s="18"/>
      <c r="P222" s="18"/>
      <c r="Q222" s="18"/>
      <c r="R222" s="18"/>
      <c r="S222" s="18"/>
      <c r="T222" s="18"/>
      <c r="U222" s="18"/>
      <c r="V222" s="18"/>
      <c r="W222" s="18"/>
      <c r="X222" s="2" t="str">
        <f>AllCurCo(Details!BD221:BM221)</f>
        <v/>
      </c>
      <c r="Y222" s="4">
        <f>SUM(SumTCL(D222:W222,$D$7:$W$7),Details!BO221)</f>
        <v>0</v>
      </c>
      <c r="Z222" s="4">
        <f>SUM(CurrGP(D222:W222,$D$7:$W$7),Details!BP221)</f>
        <v>0</v>
      </c>
      <c r="AA222" s="5">
        <f t="shared" si="15"/>
        <v>0</v>
      </c>
      <c r="AB222" s="4" t="str">
        <f>SRTSECOND(D222:W222,Details!BD221:BM221)</f>
        <v/>
      </c>
      <c r="AC222" s="4" t="e">
        <f>S300L!AF222</f>
        <v>#REF!</v>
      </c>
      <c r="AD222" s="4" t="e">
        <f>S300L!AG222</f>
        <v>#REF!</v>
      </c>
      <c r="AE222" s="5" t="e">
        <f t="shared" si="16"/>
        <v>#VALUE!</v>
      </c>
      <c r="AF222" s="4" t="e">
        <f t="shared" si="17"/>
        <v>#REF!</v>
      </c>
      <c r="AG222" s="4" t="e">
        <f t="shared" si="18"/>
        <v>#REF!</v>
      </c>
      <c r="AH222" s="5" t="e">
        <f t="shared" si="19"/>
        <v>#VALUE!</v>
      </c>
      <c r="AI222" s="6" t="e">
        <f>RemarksFirst(D222:W222,Details!BD221:BM221,S300L!AI222,AH222,$D$5:$W$5)</f>
        <v>#VALUE!</v>
      </c>
    </row>
    <row r="223" spans="1:35" ht="24" x14ac:dyDescent="0.35">
      <c r="A223" s="1">
        <v>216</v>
      </c>
      <c r="B223" s="3" t="str">
        <f>PROPER(Details!B223)</f>
        <v>Nwakanma, Kelechi Daniel</v>
      </c>
      <c r="C223" s="3" t="str">
        <f>T(Details!C223)</f>
        <v>CMP/20/111888</v>
      </c>
      <c r="D223" s="18"/>
      <c r="E223" s="18"/>
      <c r="F223" s="18"/>
      <c r="G223" s="18"/>
      <c r="H223" s="18"/>
      <c r="I223" s="18"/>
      <c r="J223" s="18"/>
      <c r="K223" s="18"/>
      <c r="L223" s="18"/>
      <c r="M223" s="18"/>
      <c r="N223" s="18"/>
      <c r="O223" s="18"/>
      <c r="P223" s="18"/>
      <c r="Q223" s="18"/>
      <c r="R223" s="18"/>
      <c r="S223" s="18"/>
      <c r="T223" s="18"/>
      <c r="U223" s="18"/>
      <c r="V223" s="18"/>
      <c r="W223" s="18"/>
      <c r="X223" s="2" t="str">
        <f>AllCurCo(Details!BD222:BM222)</f>
        <v/>
      </c>
      <c r="Y223" s="4">
        <f>SUM(SumTCL(D223:W223,$D$7:$W$7),Details!BO222)</f>
        <v>0</v>
      </c>
      <c r="Z223" s="4">
        <f>SUM(CurrGP(D223:W223,$D$7:$W$7),Details!BP222)</f>
        <v>0</v>
      </c>
      <c r="AA223" s="5">
        <f t="shared" si="15"/>
        <v>0</v>
      </c>
      <c r="AB223" s="4" t="str">
        <f>SRTSECOND(D223:W223,Details!BD222:BM222)</f>
        <v/>
      </c>
      <c r="AC223" s="4" t="e">
        <f>S300L!AF223</f>
        <v>#REF!</v>
      </c>
      <c r="AD223" s="4" t="e">
        <f>S300L!AG223</f>
        <v>#REF!</v>
      </c>
      <c r="AE223" s="5" t="e">
        <f t="shared" si="16"/>
        <v>#VALUE!</v>
      </c>
      <c r="AF223" s="4" t="e">
        <f t="shared" si="17"/>
        <v>#REF!</v>
      </c>
      <c r="AG223" s="4" t="e">
        <f t="shared" si="18"/>
        <v>#REF!</v>
      </c>
      <c r="AH223" s="5" t="e">
        <f t="shared" si="19"/>
        <v>#VALUE!</v>
      </c>
      <c r="AI223" s="6" t="e">
        <f>RemarksFirst(D223:W223,Details!BD222:BM222,S300L!AI223,AH223,$D$5:$W$5)</f>
        <v>#VALUE!</v>
      </c>
    </row>
    <row r="224" spans="1:35" ht="24" x14ac:dyDescent="0.35">
      <c r="A224" s="1">
        <v>217</v>
      </c>
      <c r="B224" s="3" t="str">
        <f>PROPER(Details!B224)</f>
        <v>Ojo, Onyenaucheya Kalu</v>
      </c>
      <c r="C224" s="3" t="str">
        <f>T(Details!C224)</f>
        <v>CMP/20/111891</v>
      </c>
      <c r="D224" s="18"/>
      <c r="E224" s="18"/>
      <c r="F224" s="18"/>
      <c r="G224" s="18"/>
      <c r="H224" s="18"/>
      <c r="I224" s="18"/>
      <c r="J224" s="18"/>
      <c r="K224" s="18"/>
      <c r="L224" s="18"/>
      <c r="M224" s="18"/>
      <c r="N224" s="18"/>
      <c r="O224" s="18"/>
      <c r="P224" s="18"/>
      <c r="Q224" s="18"/>
      <c r="R224" s="18"/>
      <c r="S224" s="18"/>
      <c r="T224" s="18"/>
      <c r="U224" s="18"/>
      <c r="V224" s="18"/>
      <c r="W224" s="18"/>
      <c r="X224" s="2" t="str">
        <f>AllCurCo(Details!BD223:BM223)</f>
        <v/>
      </c>
      <c r="Y224" s="4">
        <f>SUM(SumTCL(D224:W224,$D$7:$W$7),Details!BO223)</f>
        <v>0</v>
      </c>
      <c r="Z224" s="4">
        <f>SUM(CurrGP(D224:W224,$D$7:$W$7),Details!BP223)</f>
        <v>0</v>
      </c>
      <c r="AA224" s="5">
        <f t="shared" si="15"/>
        <v>0</v>
      </c>
      <c r="AB224" s="4" t="str">
        <f>SRTSECOND(D224:W224,Details!BD223:BM223)</f>
        <v/>
      </c>
      <c r="AC224" s="4" t="e">
        <f>S300L!AF224</f>
        <v>#REF!</v>
      </c>
      <c r="AD224" s="4" t="e">
        <f>S300L!AG224</f>
        <v>#REF!</v>
      </c>
      <c r="AE224" s="5" t="e">
        <f t="shared" si="16"/>
        <v>#VALUE!</v>
      </c>
      <c r="AF224" s="4" t="e">
        <f t="shared" si="17"/>
        <v>#REF!</v>
      </c>
      <c r="AG224" s="4" t="e">
        <f t="shared" si="18"/>
        <v>#REF!</v>
      </c>
      <c r="AH224" s="5" t="e">
        <f t="shared" si="19"/>
        <v>#VALUE!</v>
      </c>
      <c r="AI224" s="6" t="e">
        <f>RemarksFirst(D224:W224,Details!BD223:BM223,S300L!AI224,AH224,$D$5:$W$5)</f>
        <v>#VALUE!</v>
      </c>
    </row>
    <row r="225" spans="1:35" ht="24" x14ac:dyDescent="0.35">
      <c r="A225" s="1">
        <v>218</v>
      </c>
      <c r="B225" s="3" t="str">
        <f>PROPER(Details!B225)</f>
        <v>Uche, Chidiebere Victor</v>
      </c>
      <c r="C225" s="3" t="str">
        <f>T(Details!C225)</f>
        <v>CMP/20/111898</v>
      </c>
      <c r="D225" s="18"/>
      <c r="E225" s="18"/>
      <c r="F225" s="18"/>
      <c r="G225" s="18"/>
      <c r="H225" s="18"/>
      <c r="I225" s="18"/>
      <c r="J225" s="18"/>
      <c r="K225" s="18"/>
      <c r="L225" s="18"/>
      <c r="M225" s="18"/>
      <c r="N225" s="18"/>
      <c r="O225" s="18"/>
      <c r="P225" s="18"/>
      <c r="Q225" s="18"/>
      <c r="R225" s="18"/>
      <c r="S225" s="18"/>
      <c r="T225" s="18"/>
      <c r="U225" s="18"/>
      <c r="V225" s="18"/>
      <c r="W225" s="18"/>
      <c r="X225" s="2" t="str">
        <f>AllCurCo(Details!BD224:BM224)</f>
        <v/>
      </c>
      <c r="Y225" s="4">
        <f>SUM(SumTCL(D225:W225,$D$7:$W$7),Details!BO224)</f>
        <v>0</v>
      </c>
      <c r="Z225" s="4">
        <f>SUM(CurrGP(D225:W225,$D$7:$W$7),Details!BP224)</f>
        <v>0</v>
      </c>
      <c r="AA225" s="5">
        <f t="shared" si="15"/>
        <v>0</v>
      </c>
      <c r="AB225" s="4" t="str">
        <f>SRTSECOND(D225:W225,Details!BD224:BM224)</f>
        <v/>
      </c>
      <c r="AC225" s="4" t="e">
        <f>S300L!AF225</f>
        <v>#REF!</v>
      </c>
      <c r="AD225" s="4" t="e">
        <f>S300L!AG225</f>
        <v>#REF!</v>
      </c>
      <c r="AE225" s="5" t="e">
        <f t="shared" si="16"/>
        <v>#VALUE!</v>
      </c>
      <c r="AF225" s="4" t="e">
        <f t="shared" si="17"/>
        <v>#REF!</v>
      </c>
      <c r="AG225" s="4" t="e">
        <f t="shared" si="18"/>
        <v>#REF!</v>
      </c>
      <c r="AH225" s="5" t="e">
        <f t="shared" si="19"/>
        <v>#VALUE!</v>
      </c>
      <c r="AI225" s="6" t="e">
        <f>RemarksFirst(D225:W225,Details!BD224:BM224,S300L!AI225,AH225,$D$5:$W$5)</f>
        <v>#VALUE!</v>
      </c>
    </row>
    <row r="226" spans="1:35" ht="24" x14ac:dyDescent="0.35">
      <c r="A226" s="1">
        <v>219</v>
      </c>
      <c r="B226" s="3" t="str">
        <f>PROPER(Details!B226)</f>
        <v>Chijioke, Emmanuel Chibuike</v>
      </c>
      <c r="C226" s="3" t="str">
        <f>T(Details!C226)</f>
        <v>CMP/20/111904</v>
      </c>
      <c r="D226" s="18"/>
      <c r="E226" s="18"/>
      <c r="F226" s="18"/>
      <c r="G226" s="18"/>
      <c r="H226" s="18"/>
      <c r="I226" s="18"/>
      <c r="J226" s="18"/>
      <c r="K226" s="18"/>
      <c r="L226" s="18"/>
      <c r="M226" s="18"/>
      <c r="N226" s="18"/>
      <c r="O226" s="18"/>
      <c r="P226" s="18"/>
      <c r="Q226" s="18"/>
      <c r="R226" s="18"/>
      <c r="S226" s="18"/>
      <c r="T226" s="18"/>
      <c r="U226" s="18"/>
      <c r="V226" s="18"/>
      <c r="W226" s="18"/>
      <c r="X226" s="2" t="str">
        <f>AllCurCo(Details!BD225:BM225)</f>
        <v/>
      </c>
      <c r="Y226" s="4">
        <f>SUM(SumTCL(D226:W226,$D$7:$W$7),Details!BO225)</f>
        <v>0</v>
      </c>
      <c r="Z226" s="4">
        <f>SUM(CurrGP(D226:W226,$D$7:$W$7),Details!BP225)</f>
        <v>0</v>
      </c>
      <c r="AA226" s="5">
        <f t="shared" si="15"/>
        <v>0</v>
      </c>
      <c r="AB226" s="4" t="str">
        <f>SRTSECOND(D226:W226,Details!BD225:BM225)</f>
        <v/>
      </c>
      <c r="AC226" s="4" t="e">
        <f>S300L!AF226</f>
        <v>#REF!</v>
      </c>
      <c r="AD226" s="4" t="e">
        <f>S300L!AG226</f>
        <v>#REF!</v>
      </c>
      <c r="AE226" s="5" t="e">
        <f t="shared" si="16"/>
        <v>#VALUE!</v>
      </c>
      <c r="AF226" s="4" t="e">
        <f t="shared" si="17"/>
        <v>#REF!</v>
      </c>
      <c r="AG226" s="4" t="e">
        <f t="shared" si="18"/>
        <v>#REF!</v>
      </c>
      <c r="AH226" s="5" t="e">
        <f t="shared" si="19"/>
        <v>#VALUE!</v>
      </c>
      <c r="AI226" s="6" t="e">
        <f>RemarksFirst(D226:W226,Details!BD225:BM225,S300L!AI226,AH226,$D$5:$W$5)</f>
        <v>#VALUE!</v>
      </c>
    </row>
    <row r="227" spans="1:35" ht="24" x14ac:dyDescent="0.35">
      <c r="A227" s="1">
        <v>220</v>
      </c>
      <c r="B227" s="3" t="str">
        <f>PROPER(Details!B227)</f>
        <v>Ibem, Oke Onwuka</v>
      </c>
      <c r="C227" s="3" t="str">
        <f>T(Details!C227)</f>
        <v>CMP/20/111915</v>
      </c>
      <c r="D227" s="18"/>
      <c r="E227" s="18"/>
      <c r="F227" s="18"/>
      <c r="G227" s="18"/>
      <c r="H227" s="18"/>
      <c r="I227" s="18"/>
      <c r="J227" s="18"/>
      <c r="K227" s="18"/>
      <c r="L227" s="18"/>
      <c r="M227" s="18"/>
      <c r="N227" s="18"/>
      <c r="O227" s="18"/>
      <c r="P227" s="18"/>
      <c r="Q227" s="18"/>
      <c r="R227" s="18"/>
      <c r="S227" s="18"/>
      <c r="T227" s="18"/>
      <c r="U227" s="18"/>
      <c r="V227" s="18"/>
      <c r="W227" s="18"/>
      <c r="X227" s="2" t="str">
        <f>AllCurCo(Details!BD226:BM226)</f>
        <v/>
      </c>
      <c r="Y227" s="4">
        <f>SUM(SumTCL(D227:W227,$D$7:$W$7),Details!BO226)</f>
        <v>0</v>
      </c>
      <c r="Z227" s="4">
        <f>SUM(CurrGP(D227:W227,$D$7:$W$7),Details!BP226)</f>
        <v>0</v>
      </c>
      <c r="AA227" s="5">
        <f t="shared" si="15"/>
        <v>0</v>
      </c>
      <c r="AB227" s="4" t="str">
        <f>SRTSECOND(D227:W227,Details!BD226:BM226)</f>
        <v/>
      </c>
      <c r="AC227" s="4" t="e">
        <f>S300L!AF227</f>
        <v>#REF!</v>
      </c>
      <c r="AD227" s="4" t="e">
        <f>S300L!AG227</f>
        <v>#REF!</v>
      </c>
      <c r="AE227" s="5" t="e">
        <f t="shared" si="16"/>
        <v>#VALUE!</v>
      </c>
      <c r="AF227" s="4" t="e">
        <f t="shared" si="17"/>
        <v>#REF!</v>
      </c>
      <c r="AG227" s="4" t="e">
        <f t="shared" si="18"/>
        <v>#REF!</v>
      </c>
      <c r="AH227" s="5" t="e">
        <f t="shared" si="19"/>
        <v>#VALUE!</v>
      </c>
      <c r="AI227" s="6" t="e">
        <f>RemarksFirst(D227:W227,Details!BD226:BM226,S300L!AI227,AH227,$D$5:$W$5)</f>
        <v>#VALUE!</v>
      </c>
    </row>
    <row r="228" spans="1:35" ht="24" x14ac:dyDescent="0.35">
      <c r="A228" s="1">
        <v>221</v>
      </c>
      <c r="B228" s="3" t="str">
        <f>PROPER(Details!B228)</f>
        <v>Igwe, Harrison Chukwudi</v>
      </c>
      <c r="C228" s="3" t="str">
        <f>T(Details!C228)</f>
        <v>CMP/20/111918</v>
      </c>
      <c r="D228" s="18"/>
      <c r="E228" s="18"/>
      <c r="F228" s="18"/>
      <c r="G228" s="18"/>
      <c r="H228" s="18"/>
      <c r="I228" s="18"/>
      <c r="J228" s="18"/>
      <c r="K228" s="18"/>
      <c r="L228" s="18"/>
      <c r="M228" s="18"/>
      <c r="N228" s="18"/>
      <c r="O228" s="18"/>
      <c r="P228" s="18"/>
      <c r="Q228" s="18"/>
      <c r="R228" s="18"/>
      <c r="S228" s="18"/>
      <c r="T228" s="18"/>
      <c r="U228" s="18"/>
      <c r="V228" s="18"/>
      <c r="W228" s="18"/>
      <c r="X228" s="2" t="str">
        <f>AllCurCo(Details!BD227:BM227)</f>
        <v/>
      </c>
      <c r="Y228" s="4">
        <f>SUM(SumTCL(D228:W228,$D$7:$W$7),Details!BO227)</f>
        <v>0</v>
      </c>
      <c r="Z228" s="4">
        <f>SUM(CurrGP(D228:W228,$D$7:$W$7),Details!BP227)</f>
        <v>0</v>
      </c>
      <c r="AA228" s="5">
        <f t="shared" si="15"/>
        <v>0</v>
      </c>
      <c r="AB228" s="4" t="str">
        <f>SRTSECOND(D228:W228,Details!BD227:BM227)</f>
        <v/>
      </c>
      <c r="AC228" s="4" t="e">
        <f>S300L!AF228</f>
        <v>#REF!</v>
      </c>
      <c r="AD228" s="4" t="e">
        <f>S300L!AG228</f>
        <v>#REF!</v>
      </c>
      <c r="AE228" s="5" t="e">
        <f t="shared" si="16"/>
        <v>#VALUE!</v>
      </c>
      <c r="AF228" s="4" t="e">
        <f t="shared" si="17"/>
        <v>#REF!</v>
      </c>
      <c r="AG228" s="4" t="e">
        <f t="shared" si="18"/>
        <v>#REF!</v>
      </c>
      <c r="AH228" s="5" t="e">
        <f t="shared" si="19"/>
        <v>#VALUE!</v>
      </c>
      <c r="AI228" s="6" t="e">
        <f>RemarksFirst(D228:W228,Details!BD227:BM227,S300L!AI228,AH228,$D$5:$W$5)</f>
        <v>#VALUE!</v>
      </c>
    </row>
    <row r="229" spans="1:35" ht="36" x14ac:dyDescent="0.35">
      <c r="A229" s="1">
        <v>222</v>
      </c>
      <c r="B229" s="3" t="str">
        <f>PROPER(Details!B229)</f>
        <v>Maduegbu, Ogechukwu Blessing</v>
      </c>
      <c r="C229" s="3" t="str">
        <f>T(Details!C229)</f>
        <v>CMP/20/111934</v>
      </c>
      <c r="D229" s="18"/>
      <c r="E229" s="18"/>
      <c r="F229" s="18"/>
      <c r="G229" s="18"/>
      <c r="H229" s="18"/>
      <c r="I229" s="18"/>
      <c r="J229" s="18"/>
      <c r="K229" s="18"/>
      <c r="L229" s="18"/>
      <c r="M229" s="18"/>
      <c r="N229" s="18"/>
      <c r="O229" s="18"/>
      <c r="P229" s="18"/>
      <c r="Q229" s="18"/>
      <c r="R229" s="18"/>
      <c r="S229" s="18"/>
      <c r="T229" s="18"/>
      <c r="U229" s="18"/>
      <c r="V229" s="18"/>
      <c r="W229" s="18"/>
      <c r="X229" s="2" t="str">
        <f>AllCurCo(Details!BD228:BM228)</f>
        <v/>
      </c>
      <c r="Y229" s="4">
        <f>SUM(SumTCL(D229:W229,$D$7:$W$7),Details!BO228)</f>
        <v>0</v>
      </c>
      <c r="Z229" s="4">
        <f>SUM(CurrGP(D229:W229,$D$7:$W$7),Details!BP228)</f>
        <v>0</v>
      </c>
      <c r="AA229" s="5">
        <f t="shared" si="15"/>
        <v>0</v>
      </c>
      <c r="AB229" s="4" t="str">
        <f>SRTSECOND(D229:W229,Details!BD228:BM228)</f>
        <v/>
      </c>
      <c r="AC229" s="4" t="e">
        <f>S300L!AF229</f>
        <v>#REF!</v>
      </c>
      <c r="AD229" s="4" t="e">
        <f>S300L!AG229</f>
        <v>#REF!</v>
      </c>
      <c r="AE229" s="5" t="e">
        <f t="shared" si="16"/>
        <v>#VALUE!</v>
      </c>
      <c r="AF229" s="4" t="e">
        <f t="shared" si="17"/>
        <v>#REF!</v>
      </c>
      <c r="AG229" s="4" t="e">
        <f t="shared" si="18"/>
        <v>#REF!</v>
      </c>
      <c r="AH229" s="5" t="e">
        <f t="shared" si="19"/>
        <v>#VALUE!</v>
      </c>
      <c r="AI229" s="6" t="e">
        <f>RemarksFirst(D229:W229,Details!BD228:BM228,S300L!AI229,AH229,$D$5:$W$5)</f>
        <v>#VALUE!</v>
      </c>
    </row>
    <row r="230" spans="1:35" ht="24" x14ac:dyDescent="0.35">
      <c r="A230" s="1">
        <v>223</v>
      </c>
      <c r="B230" s="3" t="str">
        <f>PROPER(Details!B230)</f>
        <v>Kalu, Ama Akuma</v>
      </c>
      <c r="C230" s="3" t="str">
        <f>T(Details!C230)</f>
        <v>CMP/20/111942</v>
      </c>
      <c r="D230" s="18"/>
      <c r="E230" s="18"/>
      <c r="F230" s="18"/>
      <c r="G230" s="18"/>
      <c r="H230" s="18"/>
      <c r="I230" s="18"/>
      <c r="J230" s="18"/>
      <c r="K230" s="18"/>
      <c r="L230" s="18"/>
      <c r="M230" s="18"/>
      <c r="N230" s="18"/>
      <c r="O230" s="18"/>
      <c r="P230" s="18"/>
      <c r="Q230" s="18"/>
      <c r="R230" s="18"/>
      <c r="S230" s="18"/>
      <c r="T230" s="18"/>
      <c r="U230" s="18"/>
      <c r="V230" s="18"/>
      <c r="W230" s="18"/>
      <c r="X230" s="2" t="str">
        <f>AllCurCo(Details!BD229:BM229)</f>
        <v/>
      </c>
      <c r="Y230" s="4">
        <f>SUM(SumTCL(D230:W230,$D$7:$W$7),Details!BO229)</f>
        <v>0</v>
      </c>
      <c r="Z230" s="4">
        <f>SUM(CurrGP(D230:W230,$D$7:$W$7),Details!BP229)</f>
        <v>0</v>
      </c>
      <c r="AA230" s="5">
        <f t="shared" si="15"/>
        <v>0</v>
      </c>
      <c r="AB230" s="4" t="str">
        <f>SRTSECOND(D230:W230,Details!BD229:BM229)</f>
        <v/>
      </c>
      <c r="AC230" s="4" t="e">
        <f>S300L!AF230</f>
        <v>#REF!</v>
      </c>
      <c r="AD230" s="4" t="e">
        <f>S300L!AG230</f>
        <v>#REF!</v>
      </c>
      <c r="AE230" s="5" t="e">
        <f t="shared" si="16"/>
        <v>#VALUE!</v>
      </c>
      <c r="AF230" s="4" t="e">
        <f t="shared" si="17"/>
        <v>#REF!</v>
      </c>
      <c r="AG230" s="4" t="e">
        <f t="shared" si="18"/>
        <v>#REF!</v>
      </c>
      <c r="AH230" s="5" t="e">
        <f t="shared" si="19"/>
        <v>#VALUE!</v>
      </c>
      <c r="AI230" s="6" t="e">
        <f>RemarksFirst(D230:W230,Details!BD229:BM229,S300L!AI230,AH230,$D$5:$W$5)</f>
        <v>#VALUE!</v>
      </c>
    </row>
    <row r="231" spans="1:35" ht="24" x14ac:dyDescent="0.35">
      <c r="A231" s="1">
        <v>224</v>
      </c>
      <c r="B231" s="3" t="str">
        <f>PROPER(Details!B231)</f>
        <v>Paul, Abraham Ebuka</v>
      </c>
      <c r="C231" s="3" t="str">
        <f>T(Details!C231)</f>
        <v>CMP/20/111957</v>
      </c>
      <c r="D231" s="18"/>
      <c r="E231" s="18"/>
      <c r="F231" s="18"/>
      <c r="G231" s="18"/>
      <c r="H231" s="18"/>
      <c r="I231" s="18"/>
      <c r="J231" s="18"/>
      <c r="K231" s="18"/>
      <c r="L231" s="18"/>
      <c r="M231" s="18"/>
      <c r="N231" s="18"/>
      <c r="O231" s="18"/>
      <c r="P231" s="18"/>
      <c r="Q231" s="18"/>
      <c r="R231" s="18"/>
      <c r="S231" s="18"/>
      <c r="T231" s="18"/>
      <c r="U231" s="18"/>
      <c r="V231" s="18"/>
      <c r="W231" s="18"/>
      <c r="X231" s="2" t="str">
        <f>AllCurCo(Details!BD230:BM230)</f>
        <v/>
      </c>
      <c r="Y231" s="4">
        <f>SUM(SumTCL(D231:W231,$D$7:$W$7),Details!BO230)</f>
        <v>0</v>
      </c>
      <c r="Z231" s="4">
        <f>SUM(CurrGP(D231:W231,$D$7:$W$7),Details!BP230)</f>
        <v>0</v>
      </c>
      <c r="AA231" s="5">
        <f t="shared" si="15"/>
        <v>0</v>
      </c>
      <c r="AB231" s="4" t="str">
        <f>SRTSECOND(D231:W231,Details!BD230:BM230)</f>
        <v/>
      </c>
      <c r="AC231" s="4" t="e">
        <f>S300L!AF231</f>
        <v>#REF!</v>
      </c>
      <c r="AD231" s="4" t="e">
        <f>S300L!AG231</f>
        <v>#REF!</v>
      </c>
      <c r="AE231" s="5" t="e">
        <f t="shared" si="16"/>
        <v>#VALUE!</v>
      </c>
      <c r="AF231" s="4" t="e">
        <f t="shared" si="17"/>
        <v>#REF!</v>
      </c>
      <c r="AG231" s="4" t="e">
        <f t="shared" si="18"/>
        <v>#REF!</v>
      </c>
      <c r="AH231" s="5" t="e">
        <f t="shared" si="19"/>
        <v>#VALUE!</v>
      </c>
      <c r="AI231" s="6" t="e">
        <f>RemarksFirst(D231:W231,Details!BD230:BM230,S300L!AI231,AH231,$D$5:$W$5)</f>
        <v>#VALUE!</v>
      </c>
    </row>
    <row r="232" spans="1:35" ht="24" x14ac:dyDescent="0.35">
      <c r="A232" s="1">
        <v>225</v>
      </c>
      <c r="B232" s="3" t="str">
        <f>PROPER(Details!B232)</f>
        <v>Paul, Oluebube Obidinma</v>
      </c>
      <c r="C232" s="3" t="str">
        <f>T(Details!C232)</f>
        <v>CMP/20/111959</v>
      </c>
      <c r="D232" s="18"/>
      <c r="E232" s="18"/>
      <c r="F232" s="18"/>
      <c r="G232" s="18"/>
      <c r="H232" s="18"/>
      <c r="I232" s="18"/>
      <c r="J232" s="18"/>
      <c r="K232" s="18"/>
      <c r="L232" s="18"/>
      <c r="M232" s="18"/>
      <c r="N232" s="18"/>
      <c r="O232" s="18"/>
      <c r="P232" s="18"/>
      <c r="Q232" s="18"/>
      <c r="R232" s="18"/>
      <c r="S232" s="18"/>
      <c r="T232" s="18"/>
      <c r="U232" s="18"/>
      <c r="V232" s="18"/>
      <c r="W232" s="18"/>
      <c r="X232" s="2" t="str">
        <f>AllCurCo(Details!BD231:BM231)</f>
        <v/>
      </c>
      <c r="Y232" s="4">
        <f>SUM(SumTCL(D232:W232,$D$7:$W$7),Details!BO231)</f>
        <v>0</v>
      </c>
      <c r="Z232" s="4">
        <f>SUM(CurrGP(D232:W232,$D$7:$W$7),Details!BP231)</f>
        <v>0</v>
      </c>
      <c r="AA232" s="5">
        <f t="shared" si="15"/>
        <v>0</v>
      </c>
      <c r="AB232" s="4" t="str">
        <f>SRTSECOND(D232:W232,Details!BD231:BM231)</f>
        <v/>
      </c>
      <c r="AC232" s="4" t="e">
        <f>S300L!AF232</f>
        <v>#REF!</v>
      </c>
      <c r="AD232" s="4" t="e">
        <f>S300L!AG232</f>
        <v>#REF!</v>
      </c>
      <c r="AE232" s="5" t="e">
        <f t="shared" si="16"/>
        <v>#VALUE!</v>
      </c>
      <c r="AF232" s="4" t="e">
        <f t="shared" si="17"/>
        <v>#REF!</v>
      </c>
      <c r="AG232" s="4" t="e">
        <f t="shared" si="18"/>
        <v>#REF!</v>
      </c>
      <c r="AH232" s="5" t="e">
        <f t="shared" si="19"/>
        <v>#VALUE!</v>
      </c>
      <c r="AI232" s="6" t="e">
        <f>RemarksFirst(D232:W232,Details!BD231:BM231,S300L!AI232,AH232,$D$5:$W$5)</f>
        <v>#VALUE!</v>
      </c>
    </row>
    <row r="233" spans="1:35" ht="24" x14ac:dyDescent="0.35">
      <c r="A233" s="1">
        <v>226</v>
      </c>
      <c r="B233" s="3" t="str">
        <f>PROPER(Details!B233)</f>
        <v>Iheanyichukwu, Miracle Ogechi</v>
      </c>
      <c r="C233" s="3" t="str">
        <f>T(Details!C233)</f>
        <v>CMP/20/111961</v>
      </c>
      <c r="D233" s="18"/>
      <c r="E233" s="18"/>
      <c r="F233" s="18"/>
      <c r="G233" s="18"/>
      <c r="H233" s="18"/>
      <c r="I233" s="18"/>
      <c r="J233" s="18"/>
      <c r="K233" s="18"/>
      <c r="L233" s="18"/>
      <c r="M233" s="18"/>
      <c r="N233" s="18"/>
      <c r="O233" s="18"/>
      <c r="P233" s="18"/>
      <c r="Q233" s="18"/>
      <c r="R233" s="18"/>
      <c r="S233" s="18"/>
      <c r="T233" s="18"/>
      <c r="U233" s="18"/>
      <c r="V233" s="18"/>
      <c r="W233" s="18"/>
      <c r="X233" s="2" t="str">
        <f>AllCurCo(Details!BD232:BM232)</f>
        <v/>
      </c>
      <c r="Y233" s="4">
        <f>SUM(SumTCL(D233:W233,$D$7:$W$7),Details!BO232)</f>
        <v>0</v>
      </c>
      <c r="Z233" s="4">
        <f>SUM(CurrGP(D233:W233,$D$7:$W$7),Details!BP232)</f>
        <v>0</v>
      </c>
      <c r="AA233" s="5">
        <f t="shared" si="15"/>
        <v>0</v>
      </c>
      <c r="AB233" s="4" t="str">
        <f>SRTSECOND(D233:W233,Details!BD232:BM232)</f>
        <v/>
      </c>
      <c r="AC233" s="4" t="e">
        <f>S300L!AF233</f>
        <v>#REF!</v>
      </c>
      <c r="AD233" s="4" t="e">
        <f>S300L!AG233</f>
        <v>#REF!</v>
      </c>
      <c r="AE233" s="5" t="e">
        <f t="shared" si="16"/>
        <v>#VALUE!</v>
      </c>
      <c r="AF233" s="4" t="e">
        <f t="shared" si="17"/>
        <v>#REF!</v>
      </c>
      <c r="AG233" s="4" t="e">
        <f t="shared" si="18"/>
        <v>#REF!</v>
      </c>
      <c r="AH233" s="5" t="e">
        <f t="shared" si="19"/>
        <v>#VALUE!</v>
      </c>
      <c r="AI233" s="6" t="e">
        <f>RemarksFirst(D233:W233,Details!BD232:BM232,S300L!AI233,AH233,$D$5:$W$5)</f>
        <v>#VALUE!</v>
      </c>
    </row>
    <row r="234" spans="1:35" ht="24" x14ac:dyDescent="0.35">
      <c r="A234" s="1">
        <v>227</v>
      </c>
      <c r="B234" s="3" t="str">
        <f>PROPER(Details!B234)</f>
        <v>Umeonyirioha,  Chidera Israel</v>
      </c>
      <c r="C234" s="3" t="str">
        <f>T(Details!C234)</f>
        <v>CMP/20/111979</v>
      </c>
      <c r="D234" s="18"/>
      <c r="E234" s="18"/>
      <c r="F234" s="18"/>
      <c r="G234" s="18"/>
      <c r="H234" s="18"/>
      <c r="I234" s="18"/>
      <c r="J234" s="18"/>
      <c r="K234" s="18"/>
      <c r="L234" s="18"/>
      <c r="M234" s="18"/>
      <c r="N234" s="18"/>
      <c r="O234" s="18"/>
      <c r="P234" s="18"/>
      <c r="Q234" s="18"/>
      <c r="R234" s="18"/>
      <c r="S234" s="18"/>
      <c r="T234" s="18"/>
      <c r="U234" s="18"/>
      <c r="V234" s="18"/>
      <c r="W234" s="18"/>
      <c r="X234" s="2" t="str">
        <f>AllCurCo(Details!BD233:BM233)</f>
        <v/>
      </c>
      <c r="Y234" s="4">
        <f>SUM(SumTCL(D234:W234,$D$7:$W$7),Details!BO233)</f>
        <v>0</v>
      </c>
      <c r="Z234" s="4">
        <f>SUM(CurrGP(D234:W234,$D$7:$W$7),Details!BP233)</f>
        <v>0</v>
      </c>
      <c r="AA234" s="5">
        <f t="shared" si="15"/>
        <v>0</v>
      </c>
      <c r="AB234" s="4" t="str">
        <f>SRTSECOND(D234:W234,Details!BD233:BM233)</f>
        <v/>
      </c>
      <c r="AC234" s="4" t="e">
        <f>S300L!AF234</f>
        <v>#REF!</v>
      </c>
      <c r="AD234" s="4" t="e">
        <f>S300L!AG234</f>
        <v>#REF!</v>
      </c>
      <c r="AE234" s="5" t="e">
        <f t="shared" si="16"/>
        <v>#VALUE!</v>
      </c>
      <c r="AF234" s="4" t="e">
        <f t="shared" si="17"/>
        <v>#REF!</v>
      </c>
      <c r="AG234" s="4" t="e">
        <f t="shared" si="18"/>
        <v>#REF!</v>
      </c>
      <c r="AH234" s="5" t="e">
        <f t="shared" si="19"/>
        <v>#VALUE!</v>
      </c>
      <c r="AI234" s="6" t="e">
        <f>RemarksFirst(D234:W234,Details!BD233:BM233,S300L!AI234,AH234,$D$5:$W$5)</f>
        <v>#VALUE!</v>
      </c>
    </row>
    <row r="235" spans="1:35" ht="24" x14ac:dyDescent="0.35">
      <c r="A235" s="1">
        <v>228</v>
      </c>
      <c r="B235" s="3" t="str">
        <f>PROPER(Details!B235)</f>
        <v>Onyekwere, Victory Chinedu</v>
      </c>
      <c r="C235" s="3" t="str">
        <f>T(Details!C235)</f>
        <v>CMP/20/111983</v>
      </c>
      <c r="D235" s="18"/>
      <c r="E235" s="18"/>
      <c r="F235" s="18"/>
      <c r="G235" s="18"/>
      <c r="H235" s="18"/>
      <c r="I235" s="18"/>
      <c r="J235" s="18"/>
      <c r="K235" s="18"/>
      <c r="L235" s="18"/>
      <c r="M235" s="18"/>
      <c r="N235" s="18"/>
      <c r="O235" s="18"/>
      <c r="P235" s="18"/>
      <c r="Q235" s="18"/>
      <c r="R235" s="18"/>
      <c r="S235" s="18"/>
      <c r="T235" s="18"/>
      <c r="U235" s="18"/>
      <c r="V235" s="18"/>
      <c r="W235" s="18"/>
      <c r="X235" s="2" t="str">
        <f>AllCurCo(Details!BD234:BM234)</f>
        <v/>
      </c>
      <c r="Y235" s="4">
        <f>SUM(SumTCL(D235:W235,$D$7:$W$7),Details!BO234)</f>
        <v>0</v>
      </c>
      <c r="Z235" s="4">
        <f>SUM(CurrGP(D235:W235,$D$7:$W$7),Details!BP234)</f>
        <v>0</v>
      </c>
      <c r="AA235" s="5">
        <f t="shared" si="15"/>
        <v>0</v>
      </c>
      <c r="AB235" s="4" t="str">
        <f>SRTSECOND(D235:W235,Details!BD234:BM234)</f>
        <v/>
      </c>
      <c r="AC235" s="4" t="e">
        <f>S300L!AF235</f>
        <v>#REF!</v>
      </c>
      <c r="AD235" s="4" t="e">
        <f>S300L!AG235</f>
        <v>#REF!</v>
      </c>
      <c r="AE235" s="5" t="e">
        <f t="shared" si="16"/>
        <v>#VALUE!</v>
      </c>
      <c r="AF235" s="4" t="e">
        <f t="shared" si="17"/>
        <v>#REF!</v>
      </c>
      <c r="AG235" s="4" t="e">
        <f t="shared" si="18"/>
        <v>#REF!</v>
      </c>
      <c r="AH235" s="5" t="e">
        <f t="shared" si="19"/>
        <v>#VALUE!</v>
      </c>
      <c r="AI235" s="6" t="e">
        <f>RemarksFirst(D235:W235,Details!BD234:BM234,S300L!AI235,AH235,$D$5:$W$5)</f>
        <v>#VALUE!</v>
      </c>
    </row>
    <row r="236" spans="1:35" ht="24" x14ac:dyDescent="0.35">
      <c r="A236" s="1">
        <v>229</v>
      </c>
      <c r="B236" s="3" t="str">
        <f>PROPER(Details!B236)</f>
        <v>Chijioke, Joseph Chimezie</v>
      </c>
      <c r="C236" s="3" t="str">
        <f>T(Details!C236)</f>
        <v>CMP/20/111984</v>
      </c>
      <c r="D236" s="18"/>
      <c r="E236" s="18"/>
      <c r="F236" s="18"/>
      <c r="G236" s="18"/>
      <c r="H236" s="18"/>
      <c r="I236" s="18"/>
      <c r="J236" s="18"/>
      <c r="K236" s="18"/>
      <c r="L236" s="18"/>
      <c r="M236" s="18"/>
      <c r="N236" s="18"/>
      <c r="O236" s="18"/>
      <c r="P236" s="18"/>
      <c r="Q236" s="18"/>
      <c r="R236" s="18"/>
      <c r="S236" s="18"/>
      <c r="T236" s="18"/>
      <c r="U236" s="18"/>
      <c r="V236" s="18"/>
      <c r="W236" s="18"/>
      <c r="X236" s="2" t="str">
        <f>AllCurCo(Details!BD235:BM235)</f>
        <v/>
      </c>
      <c r="Y236" s="4">
        <f>SUM(SumTCL(D236:W236,$D$7:$W$7),Details!BO235)</f>
        <v>0</v>
      </c>
      <c r="Z236" s="4">
        <f>SUM(CurrGP(D236:W236,$D$7:$W$7),Details!BP235)</f>
        <v>0</v>
      </c>
      <c r="AA236" s="5">
        <f t="shared" si="15"/>
        <v>0</v>
      </c>
      <c r="AB236" s="4" t="str">
        <f>SRTSECOND(D236:W236,Details!BD235:BM235)</f>
        <v/>
      </c>
      <c r="AC236" s="4" t="e">
        <f>S300L!AF236</f>
        <v>#REF!</v>
      </c>
      <c r="AD236" s="4" t="e">
        <f>S300L!AG236</f>
        <v>#REF!</v>
      </c>
      <c r="AE236" s="5" t="e">
        <f t="shared" si="16"/>
        <v>#VALUE!</v>
      </c>
      <c r="AF236" s="4" t="e">
        <f t="shared" si="17"/>
        <v>#REF!</v>
      </c>
      <c r="AG236" s="4" t="e">
        <f t="shared" si="18"/>
        <v>#REF!</v>
      </c>
      <c r="AH236" s="5" t="e">
        <f t="shared" si="19"/>
        <v>#VALUE!</v>
      </c>
      <c r="AI236" s="6" t="e">
        <f>RemarksFirst(D236:W236,Details!BD235:BM235,S300L!AI236,AH236,$D$5:$W$5)</f>
        <v>#VALUE!</v>
      </c>
    </row>
    <row r="237" spans="1:35" ht="24" x14ac:dyDescent="0.35">
      <c r="A237" s="1">
        <v>230</v>
      </c>
      <c r="B237" s="3" t="str">
        <f>PROPER(Details!B237)</f>
        <v>Damian, Daniel Uchenna</v>
      </c>
      <c r="C237" s="3" t="str">
        <f>T(Details!C237)</f>
        <v>CMP/20/111987</v>
      </c>
      <c r="D237" s="18"/>
      <c r="E237" s="18"/>
      <c r="F237" s="18"/>
      <c r="G237" s="18"/>
      <c r="H237" s="18"/>
      <c r="I237" s="18"/>
      <c r="J237" s="18"/>
      <c r="K237" s="18"/>
      <c r="L237" s="18"/>
      <c r="M237" s="18"/>
      <c r="N237" s="18"/>
      <c r="O237" s="18"/>
      <c r="P237" s="18"/>
      <c r="Q237" s="18"/>
      <c r="R237" s="18"/>
      <c r="S237" s="18"/>
      <c r="T237" s="18"/>
      <c r="U237" s="18"/>
      <c r="V237" s="18"/>
      <c r="W237" s="18"/>
      <c r="X237" s="2" t="str">
        <f>AllCurCo(Details!BD236:BM236)</f>
        <v/>
      </c>
      <c r="Y237" s="4">
        <f>SUM(SumTCL(D237:W237,$D$7:$W$7),Details!BO236)</f>
        <v>0</v>
      </c>
      <c r="Z237" s="4">
        <f>SUM(CurrGP(D237:W237,$D$7:$W$7),Details!BP236)</f>
        <v>0</v>
      </c>
      <c r="AA237" s="5">
        <f t="shared" si="15"/>
        <v>0</v>
      </c>
      <c r="AB237" s="4" t="str">
        <f>SRTSECOND(D237:W237,Details!BD236:BM236)</f>
        <v/>
      </c>
      <c r="AC237" s="4" t="e">
        <f>S300L!AF237</f>
        <v>#REF!</v>
      </c>
      <c r="AD237" s="4" t="e">
        <f>S300L!AG237</f>
        <v>#REF!</v>
      </c>
      <c r="AE237" s="5" t="e">
        <f t="shared" si="16"/>
        <v>#VALUE!</v>
      </c>
      <c r="AF237" s="4" t="e">
        <f t="shared" si="17"/>
        <v>#REF!</v>
      </c>
      <c r="AG237" s="4" t="e">
        <f t="shared" si="18"/>
        <v>#REF!</v>
      </c>
      <c r="AH237" s="5" t="e">
        <f t="shared" si="19"/>
        <v>#VALUE!</v>
      </c>
      <c r="AI237" s="6" t="e">
        <f>RemarksFirst(D237:W237,Details!BD236:BM236,S300L!AI237,AH237,$D$5:$W$5)</f>
        <v>#VALUE!</v>
      </c>
    </row>
    <row r="238" spans="1:35" ht="36" x14ac:dyDescent="0.35">
      <c r="A238" s="1">
        <v>231</v>
      </c>
      <c r="B238" s="3" t="str">
        <f>PROPER(Details!B238)</f>
        <v>Njoku, Chinonyerem Justice</v>
      </c>
      <c r="C238" s="3" t="str">
        <f>T(Details!C238)</f>
        <v>CMP/20/111997</v>
      </c>
      <c r="D238" s="18"/>
      <c r="E238" s="18"/>
      <c r="F238" s="18"/>
      <c r="G238" s="18"/>
      <c r="H238" s="18"/>
      <c r="I238" s="18"/>
      <c r="J238" s="18"/>
      <c r="K238" s="18"/>
      <c r="L238" s="18"/>
      <c r="M238" s="18"/>
      <c r="N238" s="18"/>
      <c r="O238" s="18"/>
      <c r="P238" s="18"/>
      <c r="Q238" s="18"/>
      <c r="R238" s="18"/>
      <c r="S238" s="18"/>
      <c r="T238" s="18"/>
      <c r="U238" s="18"/>
      <c r="V238" s="18"/>
      <c r="W238" s="18"/>
      <c r="X238" s="2" t="str">
        <f>AllCurCo(Details!BD237:BM237)</f>
        <v/>
      </c>
      <c r="Y238" s="4">
        <f>SUM(SumTCL(D238:W238,$D$7:$W$7),Details!BO237)</f>
        <v>0</v>
      </c>
      <c r="Z238" s="4">
        <f>SUM(CurrGP(D238:W238,$D$7:$W$7),Details!BP237)</f>
        <v>0</v>
      </c>
      <c r="AA238" s="5">
        <f t="shared" si="15"/>
        <v>0</v>
      </c>
      <c r="AB238" s="4" t="str">
        <f>SRTSECOND(D238:W238,Details!BD237:BM237)</f>
        <v/>
      </c>
      <c r="AC238" s="4" t="e">
        <f>S300L!AF238</f>
        <v>#REF!</v>
      </c>
      <c r="AD238" s="4" t="e">
        <f>S300L!AG238</f>
        <v>#REF!</v>
      </c>
      <c r="AE238" s="5" t="e">
        <f t="shared" si="16"/>
        <v>#VALUE!</v>
      </c>
      <c r="AF238" s="4" t="e">
        <f t="shared" si="17"/>
        <v>#REF!</v>
      </c>
      <c r="AG238" s="4" t="e">
        <f t="shared" si="18"/>
        <v>#REF!</v>
      </c>
      <c r="AH238" s="5" t="e">
        <f t="shared" si="19"/>
        <v>#VALUE!</v>
      </c>
      <c r="AI238" s="6" t="e">
        <f>RemarksFirst(D238:W238,Details!BD237:BM237,S300L!AI238,AH238,$D$5:$W$5)</f>
        <v>#VALUE!</v>
      </c>
    </row>
    <row r="239" spans="1:35" ht="24" x14ac:dyDescent="0.35">
      <c r="A239" s="1">
        <v>232</v>
      </c>
      <c r="B239" s="3" t="str">
        <f>PROPER(Details!B239)</f>
        <v>Onwuma, Akachi Success</v>
      </c>
      <c r="C239" s="3" t="str">
        <f>T(Details!C239)</f>
        <v>CMP/20/112004</v>
      </c>
      <c r="D239" s="18"/>
      <c r="E239" s="18"/>
      <c r="F239" s="18"/>
      <c r="G239" s="18"/>
      <c r="H239" s="18"/>
      <c r="I239" s="18"/>
      <c r="J239" s="18"/>
      <c r="K239" s="18"/>
      <c r="L239" s="18"/>
      <c r="M239" s="18"/>
      <c r="N239" s="18"/>
      <c r="O239" s="18"/>
      <c r="P239" s="18"/>
      <c r="Q239" s="18"/>
      <c r="R239" s="18"/>
      <c r="S239" s="18"/>
      <c r="T239" s="18"/>
      <c r="U239" s="18"/>
      <c r="V239" s="18"/>
      <c r="W239" s="18"/>
      <c r="X239" s="2" t="str">
        <f>AllCurCo(Details!BD238:BM238)</f>
        <v/>
      </c>
      <c r="Y239" s="4">
        <f>SUM(SumTCL(D239:W239,$D$7:$W$7),Details!BO238)</f>
        <v>0</v>
      </c>
      <c r="Z239" s="4">
        <f>SUM(CurrGP(D239:W239,$D$7:$W$7),Details!BP238)</f>
        <v>0</v>
      </c>
      <c r="AA239" s="5">
        <f t="shared" si="15"/>
        <v>0</v>
      </c>
      <c r="AB239" s="4" t="str">
        <f>SRTSECOND(D239:W239,Details!BD238:BM238)</f>
        <v/>
      </c>
      <c r="AC239" s="4" t="e">
        <f>S300L!AF239</f>
        <v>#REF!</v>
      </c>
      <c r="AD239" s="4" t="e">
        <f>S300L!AG239</f>
        <v>#REF!</v>
      </c>
      <c r="AE239" s="5" t="e">
        <f t="shared" si="16"/>
        <v>#VALUE!</v>
      </c>
      <c r="AF239" s="4" t="e">
        <f t="shared" si="17"/>
        <v>#REF!</v>
      </c>
      <c r="AG239" s="4" t="e">
        <f t="shared" si="18"/>
        <v>#REF!</v>
      </c>
      <c r="AH239" s="5" t="e">
        <f t="shared" si="19"/>
        <v>#VALUE!</v>
      </c>
      <c r="AI239" s="6" t="e">
        <f>RemarksFirst(D239:W239,Details!BD238:BM238,S300L!AI239,AH239,$D$5:$W$5)</f>
        <v>#VALUE!</v>
      </c>
    </row>
    <row r="240" spans="1:35" ht="24" x14ac:dyDescent="0.35">
      <c r="A240" s="1">
        <v>233</v>
      </c>
      <c r="B240" s="3" t="str">
        <f>PROPER(Details!B240)</f>
        <v>Ikeagwuchi, Sampson Ndukwe</v>
      </c>
      <c r="C240" s="3" t="str">
        <f>T(Details!C240)</f>
        <v>CMP/20/112018</v>
      </c>
      <c r="D240" s="18"/>
      <c r="E240" s="18"/>
      <c r="F240" s="18"/>
      <c r="G240" s="18"/>
      <c r="H240" s="18"/>
      <c r="I240" s="18"/>
      <c r="J240" s="18"/>
      <c r="K240" s="18"/>
      <c r="L240" s="18"/>
      <c r="M240" s="18"/>
      <c r="N240" s="18"/>
      <c r="O240" s="18"/>
      <c r="P240" s="18"/>
      <c r="Q240" s="18"/>
      <c r="R240" s="18"/>
      <c r="S240" s="18"/>
      <c r="T240" s="18"/>
      <c r="U240" s="18"/>
      <c r="V240" s="18"/>
      <c r="W240" s="18"/>
      <c r="X240" s="2" t="str">
        <f>AllCurCo(Details!BD239:BM239)</f>
        <v/>
      </c>
      <c r="Y240" s="4">
        <f>SUM(SumTCL(D240:W240,$D$7:$W$7),Details!BO239)</f>
        <v>0</v>
      </c>
      <c r="Z240" s="4">
        <f>SUM(CurrGP(D240:W240,$D$7:$W$7),Details!BP239)</f>
        <v>0</v>
      </c>
      <c r="AA240" s="5">
        <f t="shared" si="15"/>
        <v>0</v>
      </c>
      <c r="AB240" s="4" t="str">
        <f>SRTSECOND(D240:W240,Details!BD239:BM239)</f>
        <v/>
      </c>
      <c r="AC240" s="4" t="e">
        <f>S300L!AF240</f>
        <v>#REF!</v>
      </c>
      <c r="AD240" s="4" t="e">
        <f>S300L!AG240</f>
        <v>#REF!</v>
      </c>
      <c r="AE240" s="5" t="e">
        <f t="shared" si="16"/>
        <v>#VALUE!</v>
      </c>
      <c r="AF240" s="4" t="e">
        <f t="shared" si="17"/>
        <v>#REF!</v>
      </c>
      <c r="AG240" s="4" t="e">
        <f t="shared" si="18"/>
        <v>#REF!</v>
      </c>
      <c r="AH240" s="5" t="e">
        <f t="shared" si="19"/>
        <v>#VALUE!</v>
      </c>
      <c r="AI240" s="6" t="e">
        <f>RemarksFirst(D240:W240,Details!BD239:BM239,S300L!AI240,AH240,$D$5:$W$5)</f>
        <v>#VALUE!</v>
      </c>
    </row>
    <row r="241" spans="1:35" ht="24" x14ac:dyDescent="0.35">
      <c r="A241" s="1">
        <v>234</v>
      </c>
      <c r="B241" s="3" t="str">
        <f>PROPER(Details!B241)</f>
        <v>Uzoma, Amarachi Divine</v>
      </c>
      <c r="C241" s="3" t="str">
        <f>T(Details!C241)</f>
        <v>CMP/20/112027</v>
      </c>
      <c r="D241" s="18"/>
      <c r="E241" s="18"/>
      <c r="F241" s="18"/>
      <c r="G241" s="18"/>
      <c r="H241" s="18"/>
      <c r="I241" s="18"/>
      <c r="J241" s="18"/>
      <c r="K241" s="18"/>
      <c r="L241" s="18"/>
      <c r="M241" s="18"/>
      <c r="N241" s="18"/>
      <c r="O241" s="18"/>
      <c r="P241" s="18"/>
      <c r="Q241" s="18"/>
      <c r="R241" s="18"/>
      <c r="S241" s="18"/>
      <c r="T241" s="18"/>
      <c r="U241" s="18"/>
      <c r="V241" s="18"/>
      <c r="W241" s="18"/>
      <c r="X241" s="2" t="str">
        <f>AllCurCo(Details!BD240:BM240)</f>
        <v/>
      </c>
      <c r="Y241" s="4">
        <f>SUM(SumTCL(D241:W241,$D$7:$W$7),Details!BO240)</f>
        <v>0</v>
      </c>
      <c r="Z241" s="4">
        <f>SUM(CurrGP(D241:W241,$D$7:$W$7),Details!BP240)</f>
        <v>0</v>
      </c>
      <c r="AA241" s="5">
        <f t="shared" si="15"/>
        <v>0</v>
      </c>
      <c r="AB241" s="4" t="str">
        <f>SRTSECOND(D241:W241,Details!BD240:BM240)</f>
        <v/>
      </c>
      <c r="AC241" s="4" t="e">
        <f>S300L!AF241</f>
        <v>#REF!</v>
      </c>
      <c r="AD241" s="4" t="e">
        <f>S300L!AG241</f>
        <v>#REF!</v>
      </c>
      <c r="AE241" s="5" t="e">
        <f t="shared" si="16"/>
        <v>#VALUE!</v>
      </c>
      <c r="AF241" s="4" t="e">
        <f t="shared" si="17"/>
        <v>#REF!</v>
      </c>
      <c r="AG241" s="4" t="e">
        <f t="shared" si="18"/>
        <v>#REF!</v>
      </c>
      <c r="AH241" s="5" t="e">
        <f t="shared" si="19"/>
        <v>#VALUE!</v>
      </c>
      <c r="AI241" s="6" t="e">
        <f>RemarksFirst(D241:W241,Details!BD240:BM240,S300L!AI241,AH241,$D$5:$W$5)</f>
        <v>#VALUE!</v>
      </c>
    </row>
    <row r="242" spans="1:35" ht="24" x14ac:dyDescent="0.35">
      <c r="A242" s="1">
        <v>235</v>
      </c>
      <c r="B242" s="3" t="str">
        <f>PROPER(Details!B242)</f>
        <v>Ifekwe,  Nnamdi Obasi</v>
      </c>
      <c r="C242" s="3" t="str">
        <f>T(Details!C242)</f>
        <v>CMP/20/112030</v>
      </c>
      <c r="D242" s="18"/>
      <c r="E242" s="18"/>
      <c r="F242" s="18"/>
      <c r="G242" s="18"/>
      <c r="H242" s="18"/>
      <c r="I242" s="18"/>
      <c r="J242" s="18"/>
      <c r="K242" s="18"/>
      <c r="L242" s="18"/>
      <c r="M242" s="18"/>
      <c r="N242" s="18"/>
      <c r="O242" s="18"/>
      <c r="P242" s="18"/>
      <c r="Q242" s="18"/>
      <c r="R242" s="18"/>
      <c r="S242" s="18"/>
      <c r="T242" s="18"/>
      <c r="U242" s="18"/>
      <c r="V242" s="18"/>
      <c r="W242" s="18"/>
      <c r="X242" s="2" t="str">
        <f>AllCurCo(Details!BD241:BM241)</f>
        <v/>
      </c>
      <c r="Y242" s="4">
        <f>SUM(SumTCL(D242:W242,$D$7:$W$7),Details!BO241)</f>
        <v>0</v>
      </c>
      <c r="Z242" s="4">
        <f>SUM(CurrGP(D242:W242,$D$7:$W$7),Details!BP241)</f>
        <v>0</v>
      </c>
      <c r="AA242" s="5">
        <f t="shared" si="15"/>
        <v>0</v>
      </c>
      <c r="AB242" s="4" t="str">
        <f>SRTSECOND(D242:W242,Details!BD241:BM241)</f>
        <v/>
      </c>
      <c r="AC242" s="4" t="e">
        <f>S300L!AF242</f>
        <v>#REF!</v>
      </c>
      <c r="AD242" s="4" t="e">
        <f>S300L!AG242</f>
        <v>#REF!</v>
      </c>
      <c r="AE242" s="5" t="e">
        <f t="shared" si="16"/>
        <v>#VALUE!</v>
      </c>
      <c r="AF242" s="4" t="e">
        <f t="shared" si="17"/>
        <v>#REF!</v>
      </c>
      <c r="AG242" s="4" t="e">
        <f t="shared" si="18"/>
        <v>#REF!</v>
      </c>
      <c r="AH242" s="5" t="e">
        <f t="shared" si="19"/>
        <v>#VALUE!</v>
      </c>
      <c r="AI242" s="6" t="e">
        <f>RemarksFirst(D242:W242,Details!BD241:BM241,S300L!AI242,AH242,$D$5:$W$5)</f>
        <v>#VALUE!</v>
      </c>
    </row>
    <row r="243" spans="1:35" ht="24" x14ac:dyDescent="0.35">
      <c r="A243" s="1">
        <v>236</v>
      </c>
      <c r="B243" s="3" t="str">
        <f>PROPER(Details!B243)</f>
        <v>Ugwu, Justus Ikechukwu</v>
      </c>
      <c r="C243" s="3" t="str">
        <f>T(Details!C243)</f>
        <v>CMP/20/112063</v>
      </c>
      <c r="D243" s="18"/>
      <c r="E243" s="18"/>
      <c r="F243" s="18"/>
      <c r="G243" s="18"/>
      <c r="H243" s="18"/>
      <c r="I243" s="18"/>
      <c r="J243" s="18"/>
      <c r="K243" s="18"/>
      <c r="L243" s="18"/>
      <c r="M243" s="18"/>
      <c r="N243" s="18"/>
      <c r="O243" s="18"/>
      <c r="P243" s="18"/>
      <c r="Q243" s="18"/>
      <c r="R243" s="18"/>
      <c r="S243" s="18"/>
      <c r="T243" s="18"/>
      <c r="U243" s="18"/>
      <c r="V243" s="18"/>
      <c r="W243" s="18"/>
      <c r="X243" s="2" t="str">
        <f>AllCurCo(Details!BD242:BM242)</f>
        <v/>
      </c>
      <c r="Y243" s="4">
        <f>SUM(SumTCL(D243:W243,$D$7:$W$7),Details!BO242)</f>
        <v>0</v>
      </c>
      <c r="Z243" s="4">
        <f>SUM(CurrGP(D243:W243,$D$7:$W$7),Details!BP242)</f>
        <v>0</v>
      </c>
      <c r="AA243" s="5">
        <f t="shared" si="15"/>
        <v>0</v>
      </c>
      <c r="AB243" s="4" t="str">
        <f>SRTSECOND(D243:W243,Details!BD242:BM242)</f>
        <v/>
      </c>
      <c r="AC243" s="4" t="e">
        <f>S300L!AF243</f>
        <v>#REF!</v>
      </c>
      <c r="AD243" s="4" t="e">
        <f>S300L!AG243</f>
        <v>#REF!</v>
      </c>
      <c r="AE243" s="5" t="e">
        <f t="shared" si="16"/>
        <v>#VALUE!</v>
      </c>
      <c r="AF243" s="4" t="e">
        <f t="shared" si="17"/>
        <v>#REF!</v>
      </c>
      <c r="AG243" s="4" t="e">
        <f t="shared" si="18"/>
        <v>#REF!</v>
      </c>
      <c r="AH243" s="5" t="e">
        <f t="shared" si="19"/>
        <v>#VALUE!</v>
      </c>
      <c r="AI243" s="6" t="e">
        <f>RemarksFirst(D243:W243,Details!BD242:BM242,S300L!AI243,AH243,$D$5:$W$5)</f>
        <v>#VALUE!</v>
      </c>
    </row>
    <row r="244" spans="1:35" ht="24" x14ac:dyDescent="0.35">
      <c r="A244" s="1">
        <v>237</v>
      </c>
      <c r="B244" s="3" t="str">
        <f>PROPER(Details!B244)</f>
        <v>Williamson, Samuel Chukwuemeka</v>
      </c>
      <c r="C244" s="3" t="str">
        <f>T(Details!C244)</f>
        <v>CMP/20/112070</v>
      </c>
      <c r="D244" s="18"/>
      <c r="E244" s="18"/>
      <c r="F244" s="18"/>
      <c r="G244" s="18"/>
      <c r="H244" s="18"/>
      <c r="I244" s="18"/>
      <c r="J244" s="18"/>
      <c r="K244" s="18"/>
      <c r="L244" s="18"/>
      <c r="M244" s="18"/>
      <c r="N244" s="18"/>
      <c r="O244" s="18"/>
      <c r="P244" s="18"/>
      <c r="Q244" s="18"/>
      <c r="R244" s="18"/>
      <c r="S244" s="18"/>
      <c r="T244" s="18"/>
      <c r="U244" s="18"/>
      <c r="V244" s="18"/>
      <c r="W244" s="18"/>
      <c r="X244" s="2" t="str">
        <f>AllCurCo(Details!BD243:BM243)</f>
        <v/>
      </c>
      <c r="Y244" s="4">
        <f>SUM(SumTCL(D244:W244,$D$7:$W$7),Details!BO243)</f>
        <v>0</v>
      </c>
      <c r="Z244" s="4">
        <f>SUM(CurrGP(D244:W244,$D$7:$W$7),Details!BP243)</f>
        <v>0</v>
      </c>
      <c r="AA244" s="5">
        <f t="shared" si="15"/>
        <v>0</v>
      </c>
      <c r="AB244" s="4" t="str">
        <f>SRTSECOND(D244:W244,Details!BD243:BM243)</f>
        <v/>
      </c>
      <c r="AC244" s="4" t="e">
        <f>S300L!AF244</f>
        <v>#REF!</v>
      </c>
      <c r="AD244" s="4" t="e">
        <f>S300L!AG244</f>
        <v>#REF!</v>
      </c>
      <c r="AE244" s="5" t="e">
        <f t="shared" si="16"/>
        <v>#VALUE!</v>
      </c>
      <c r="AF244" s="4" t="e">
        <f t="shared" si="17"/>
        <v>#REF!</v>
      </c>
      <c r="AG244" s="4" t="e">
        <f t="shared" si="18"/>
        <v>#REF!</v>
      </c>
      <c r="AH244" s="5" t="e">
        <f t="shared" si="19"/>
        <v>#VALUE!</v>
      </c>
      <c r="AI244" s="6" t="e">
        <f>RemarksFirst(D244:W244,Details!BD243:BM243,S300L!AI244,AH244,$D$5:$W$5)</f>
        <v>#VALUE!</v>
      </c>
    </row>
    <row r="245" spans="1:35" ht="24" x14ac:dyDescent="0.35">
      <c r="A245" s="1">
        <v>238</v>
      </c>
      <c r="B245" s="3" t="str">
        <f>PROPER(Details!B245)</f>
        <v>Edmond, David Chukwuemeka</v>
      </c>
      <c r="C245" s="3" t="str">
        <f>T(Details!C245)</f>
        <v>CMP/20/112083</v>
      </c>
      <c r="D245" s="18"/>
      <c r="E245" s="18"/>
      <c r="F245" s="18"/>
      <c r="G245" s="18"/>
      <c r="H245" s="18"/>
      <c r="I245" s="18"/>
      <c r="J245" s="18"/>
      <c r="K245" s="18"/>
      <c r="L245" s="18"/>
      <c r="M245" s="18"/>
      <c r="N245" s="18"/>
      <c r="O245" s="18"/>
      <c r="P245" s="18"/>
      <c r="Q245" s="18"/>
      <c r="R245" s="18"/>
      <c r="S245" s="18"/>
      <c r="T245" s="18"/>
      <c r="U245" s="18"/>
      <c r="V245" s="18"/>
      <c r="W245" s="18"/>
      <c r="X245" s="2" t="str">
        <f>AllCurCo(Details!BD244:BM244)</f>
        <v/>
      </c>
      <c r="Y245" s="4">
        <f>SUM(SumTCL(D245:W245,$D$7:$W$7),Details!BO244)</f>
        <v>0</v>
      </c>
      <c r="Z245" s="4">
        <f>SUM(CurrGP(D245:W245,$D$7:$W$7),Details!BP244)</f>
        <v>0</v>
      </c>
      <c r="AA245" s="5">
        <f t="shared" si="15"/>
        <v>0</v>
      </c>
      <c r="AB245" s="4" t="str">
        <f>SRTSECOND(D245:W245,Details!BD244:BM244)</f>
        <v/>
      </c>
      <c r="AC245" s="4" t="e">
        <f>S300L!AF245</f>
        <v>#REF!</v>
      </c>
      <c r="AD245" s="4" t="e">
        <f>S300L!AG245</f>
        <v>#REF!</v>
      </c>
      <c r="AE245" s="5" t="e">
        <f t="shared" si="16"/>
        <v>#VALUE!</v>
      </c>
      <c r="AF245" s="4" t="e">
        <f t="shared" si="17"/>
        <v>#REF!</v>
      </c>
      <c r="AG245" s="4" t="e">
        <f t="shared" si="18"/>
        <v>#REF!</v>
      </c>
      <c r="AH245" s="5" t="e">
        <f t="shared" si="19"/>
        <v>#VALUE!</v>
      </c>
      <c r="AI245" s="6" t="e">
        <f>RemarksFirst(D245:W245,Details!BD244:BM244,S300L!AI245,AH245,$D$5:$W$5)</f>
        <v>#VALUE!</v>
      </c>
    </row>
    <row r="246" spans="1:35" ht="36" x14ac:dyDescent="0.35">
      <c r="A246" s="1">
        <v>239</v>
      </c>
      <c r="B246" s="3" t="str">
        <f>PROPER(Details!B246)</f>
        <v>Kelechukwu, Prosper Ifeanyichukwu</v>
      </c>
      <c r="C246" s="3" t="str">
        <f>T(Details!C246)</f>
        <v>CMP/20/112090</v>
      </c>
      <c r="D246" s="18"/>
      <c r="E246" s="18"/>
      <c r="F246" s="18"/>
      <c r="G246" s="18"/>
      <c r="H246" s="18"/>
      <c r="I246" s="18"/>
      <c r="J246" s="18"/>
      <c r="K246" s="18"/>
      <c r="L246" s="18"/>
      <c r="M246" s="18"/>
      <c r="N246" s="18"/>
      <c r="O246" s="18"/>
      <c r="P246" s="18"/>
      <c r="Q246" s="18"/>
      <c r="R246" s="18"/>
      <c r="S246" s="18"/>
      <c r="T246" s="18"/>
      <c r="U246" s="18"/>
      <c r="V246" s="18"/>
      <c r="W246" s="18"/>
      <c r="X246" s="2" t="str">
        <f>AllCurCo(Details!BD245:BM245)</f>
        <v/>
      </c>
      <c r="Y246" s="4">
        <f>SUM(SumTCL(D246:W246,$D$7:$W$7),Details!BO245)</f>
        <v>0</v>
      </c>
      <c r="Z246" s="4">
        <f>SUM(CurrGP(D246:W246,$D$7:$W$7),Details!BP245)</f>
        <v>0</v>
      </c>
      <c r="AA246" s="5">
        <f t="shared" si="15"/>
        <v>0</v>
      </c>
      <c r="AB246" s="4" t="str">
        <f>SRTSECOND(D246:W246,Details!BD245:BM245)</f>
        <v/>
      </c>
      <c r="AC246" s="4" t="e">
        <f>S300L!AF246</f>
        <v>#REF!</v>
      </c>
      <c r="AD246" s="4" t="e">
        <f>S300L!AG246</f>
        <v>#REF!</v>
      </c>
      <c r="AE246" s="5" t="e">
        <f t="shared" si="16"/>
        <v>#VALUE!</v>
      </c>
      <c r="AF246" s="4" t="e">
        <f t="shared" si="17"/>
        <v>#REF!</v>
      </c>
      <c r="AG246" s="4" t="e">
        <f t="shared" si="18"/>
        <v>#REF!</v>
      </c>
      <c r="AH246" s="5" t="e">
        <f t="shared" si="19"/>
        <v>#VALUE!</v>
      </c>
      <c r="AI246" s="6" t="e">
        <f>RemarksFirst(D246:W246,Details!BD245:BM245,S300L!AI246,AH246,$D$5:$W$5)</f>
        <v>#VALUE!</v>
      </c>
    </row>
    <row r="247" spans="1:35" ht="24" x14ac:dyDescent="0.35">
      <c r="A247" s="1">
        <v>240</v>
      </c>
      <c r="B247" s="3" t="str">
        <f>PROPER(Details!B247)</f>
        <v>Udeh, Esther Ogechi</v>
      </c>
      <c r="C247" s="3" t="str">
        <f>T(Details!C247)</f>
        <v>CMP/20/112108</v>
      </c>
      <c r="D247" s="18"/>
      <c r="E247" s="18"/>
      <c r="F247" s="18"/>
      <c r="G247" s="18"/>
      <c r="H247" s="18"/>
      <c r="I247" s="18"/>
      <c r="J247" s="18"/>
      <c r="K247" s="18"/>
      <c r="L247" s="18"/>
      <c r="M247" s="18"/>
      <c r="N247" s="18"/>
      <c r="O247" s="18"/>
      <c r="P247" s="18"/>
      <c r="Q247" s="18"/>
      <c r="R247" s="18"/>
      <c r="S247" s="18"/>
      <c r="T247" s="18"/>
      <c r="U247" s="18"/>
      <c r="V247" s="18"/>
      <c r="W247" s="18"/>
      <c r="X247" s="2" t="str">
        <f>AllCurCo(Details!BD246:BM246)</f>
        <v/>
      </c>
      <c r="Y247" s="4">
        <f>SUM(SumTCL(D247:W247,$D$7:$W$7),Details!BO246)</f>
        <v>0</v>
      </c>
      <c r="Z247" s="4">
        <f>SUM(CurrGP(D247:W247,$D$7:$W$7),Details!BP246)</f>
        <v>0</v>
      </c>
      <c r="AA247" s="5">
        <f t="shared" si="15"/>
        <v>0</v>
      </c>
      <c r="AB247" s="4" t="str">
        <f>SRTSECOND(D247:W247,Details!BD246:BM246)</f>
        <v/>
      </c>
      <c r="AC247" s="4" t="e">
        <f>S300L!AF247</f>
        <v>#REF!</v>
      </c>
      <c r="AD247" s="4" t="e">
        <f>S300L!AG247</f>
        <v>#REF!</v>
      </c>
      <c r="AE247" s="5" t="e">
        <f t="shared" si="16"/>
        <v>#VALUE!</v>
      </c>
      <c r="AF247" s="4" t="e">
        <f t="shared" si="17"/>
        <v>#REF!</v>
      </c>
      <c r="AG247" s="4" t="e">
        <f t="shared" si="18"/>
        <v>#REF!</v>
      </c>
      <c r="AH247" s="5" t="e">
        <f t="shared" si="19"/>
        <v>#VALUE!</v>
      </c>
      <c r="AI247" s="6" t="e">
        <f>RemarksFirst(D247:W247,Details!BD246:BM246,S300L!AI247,AH247,$D$5:$W$5)</f>
        <v>#VALUE!</v>
      </c>
    </row>
    <row r="248" spans="1:35" ht="24" x14ac:dyDescent="0.35">
      <c r="A248" s="1">
        <v>241</v>
      </c>
      <c r="B248" s="3" t="str">
        <f>PROPER(Details!B248)</f>
        <v>Ashiegbu, Ikenna Kingsley</v>
      </c>
      <c r="C248" s="3" t="str">
        <f>T(Details!C248)</f>
        <v>CMP/20/112113</v>
      </c>
      <c r="D248" s="18"/>
      <c r="E248" s="18"/>
      <c r="F248" s="18"/>
      <c r="G248" s="18"/>
      <c r="H248" s="18"/>
      <c r="I248" s="18"/>
      <c r="J248" s="18"/>
      <c r="K248" s="18"/>
      <c r="L248" s="18"/>
      <c r="M248" s="18"/>
      <c r="N248" s="18"/>
      <c r="O248" s="18"/>
      <c r="P248" s="18"/>
      <c r="Q248" s="18"/>
      <c r="R248" s="18"/>
      <c r="S248" s="18"/>
      <c r="T248" s="18"/>
      <c r="U248" s="18"/>
      <c r="V248" s="18"/>
      <c r="W248" s="18"/>
      <c r="X248" s="2" t="str">
        <f>AllCurCo(Details!BD247:BM247)</f>
        <v/>
      </c>
      <c r="Y248" s="4">
        <f>SUM(SumTCL(D248:W248,$D$7:$W$7),Details!BO247)</f>
        <v>0</v>
      </c>
      <c r="Z248" s="4">
        <f>SUM(CurrGP(D248:W248,$D$7:$W$7),Details!BP247)</f>
        <v>0</v>
      </c>
      <c r="AA248" s="5">
        <f t="shared" si="15"/>
        <v>0</v>
      </c>
      <c r="AB248" s="4" t="str">
        <f>SRTSECOND(D248:W248,Details!BD247:BM247)</f>
        <v/>
      </c>
      <c r="AC248" s="4" t="e">
        <f>S300L!AF248</f>
        <v>#REF!</v>
      </c>
      <c r="AD248" s="4" t="e">
        <f>S300L!AG248</f>
        <v>#REF!</v>
      </c>
      <c r="AE248" s="5" t="e">
        <f t="shared" si="16"/>
        <v>#VALUE!</v>
      </c>
      <c r="AF248" s="4" t="e">
        <f t="shared" si="17"/>
        <v>#REF!</v>
      </c>
      <c r="AG248" s="4" t="e">
        <f t="shared" si="18"/>
        <v>#REF!</v>
      </c>
      <c r="AH248" s="5" t="e">
        <f t="shared" si="19"/>
        <v>#VALUE!</v>
      </c>
      <c r="AI248" s="6" t="e">
        <f>RemarksFirst(D248:W248,Details!BD247:BM247,S300L!AI248,AH248,$D$5:$W$5)</f>
        <v>#VALUE!</v>
      </c>
    </row>
    <row r="249" spans="1:35" ht="24" x14ac:dyDescent="0.35">
      <c r="A249" s="1">
        <v>242</v>
      </c>
      <c r="B249" s="3" t="str">
        <f>PROPER(Details!B249)</f>
        <v>Azorji, Okechi Victor</v>
      </c>
      <c r="C249" s="3" t="str">
        <f>T(Details!C249)</f>
        <v>CMP/20/112115</v>
      </c>
      <c r="D249" s="18"/>
      <c r="E249" s="18"/>
      <c r="F249" s="18"/>
      <c r="G249" s="18"/>
      <c r="H249" s="18"/>
      <c r="I249" s="18"/>
      <c r="J249" s="18"/>
      <c r="K249" s="18"/>
      <c r="L249" s="18"/>
      <c r="M249" s="18"/>
      <c r="N249" s="18"/>
      <c r="O249" s="18"/>
      <c r="P249" s="18"/>
      <c r="Q249" s="18"/>
      <c r="R249" s="18"/>
      <c r="S249" s="18"/>
      <c r="T249" s="18"/>
      <c r="U249" s="18"/>
      <c r="V249" s="18"/>
      <c r="W249" s="18"/>
      <c r="X249" s="2" t="str">
        <f>AllCurCo(Details!BD248:BM248)</f>
        <v/>
      </c>
      <c r="Y249" s="4">
        <f>SUM(SumTCL(D249:W249,$D$7:$W$7),Details!BO248)</f>
        <v>0</v>
      </c>
      <c r="Z249" s="4">
        <f>SUM(CurrGP(D249:W249,$D$7:$W$7),Details!BP248)</f>
        <v>0</v>
      </c>
      <c r="AA249" s="5">
        <f t="shared" si="15"/>
        <v>0</v>
      </c>
      <c r="AB249" s="4" t="str">
        <f>SRTSECOND(D249:W249,Details!BD248:BM248)</f>
        <v/>
      </c>
      <c r="AC249" s="4" t="e">
        <f>S300L!AF249</f>
        <v>#REF!</v>
      </c>
      <c r="AD249" s="4" t="e">
        <f>S300L!AG249</f>
        <v>#REF!</v>
      </c>
      <c r="AE249" s="5" t="e">
        <f t="shared" si="16"/>
        <v>#VALUE!</v>
      </c>
      <c r="AF249" s="4" t="e">
        <f t="shared" si="17"/>
        <v>#REF!</v>
      </c>
      <c r="AG249" s="4" t="e">
        <f t="shared" si="18"/>
        <v>#REF!</v>
      </c>
      <c r="AH249" s="5" t="e">
        <f t="shared" si="19"/>
        <v>#VALUE!</v>
      </c>
      <c r="AI249" s="6" t="e">
        <f>RemarksFirst(D249:W249,Details!BD248:BM248,S300L!AI249,AH249,$D$5:$W$5)</f>
        <v>#VALUE!</v>
      </c>
    </row>
    <row r="250" spans="1:35" ht="24" x14ac:dyDescent="0.35">
      <c r="A250" s="1">
        <v>243</v>
      </c>
      <c r="B250" s="3" t="str">
        <f>PROPER(Details!B250)</f>
        <v>Ibeh, Chidera Emmanuel</v>
      </c>
      <c r="C250" s="3" t="str">
        <f>T(Details!C250)</f>
        <v>CMP/20/112123</v>
      </c>
      <c r="D250" s="18"/>
      <c r="E250" s="18"/>
      <c r="F250" s="18"/>
      <c r="G250" s="18"/>
      <c r="H250" s="18"/>
      <c r="I250" s="18"/>
      <c r="J250" s="18"/>
      <c r="K250" s="18"/>
      <c r="L250" s="18"/>
      <c r="M250" s="18"/>
      <c r="N250" s="18"/>
      <c r="O250" s="18"/>
      <c r="P250" s="18"/>
      <c r="Q250" s="18"/>
      <c r="R250" s="18"/>
      <c r="S250" s="18"/>
      <c r="T250" s="18"/>
      <c r="U250" s="18"/>
      <c r="V250" s="18"/>
      <c r="W250" s="18"/>
      <c r="X250" s="2" t="str">
        <f>AllCurCo(Details!BD249:BM249)</f>
        <v/>
      </c>
      <c r="Y250" s="4">
        <f>SUM(SumTCL(D250:W250,$D$7:$W$7),Details!BO249)</f>
        <v>0</v>
      </c>
      <c r="Z250" s="4">
        <f>SUM(CurrGP(D250:W250,$D$7:$W$7),Details!BP249)</f>
        <v>0</v>
      </c>
      <c r="AA250" s="5">
        <f t="shared" si="15"/>
        <v>0</v>
      </c>
      <c r="AB250" s="4" t="str">
        <f>SRTSECOND(D250:W250,Details!BD249:BM249)</f>
        <v/>
      </c>
      <c r="AC250" s="4" t="e">
        <f>S300L!AF250</f>
        <v>#REF!</v>
      </c>
      <c r="AD250" s="4" t="e">
        <f>S300L!AG250</f>
        <v>#REF!</v>
      </c>
      <c r="AE250" s="5" t="e">
        <f t="shared" si="16"/>
        <v>#VALUE!</v>
      </c>
      <c r="AF250" s="4" t="e">
        <f t="shared" si="17"/>
        <v>#REF!</v>
      </c>
      <c r="AG250" s="4" t="e">
        <f t="shared" si="18"/>
        <v>#REF!</v>
      </c>
      <c r="AH250" s="5" t="e">
        <f t="shared" si="19"/>
        <v>#VALUE!</v>
      </c>
      <c r="AI250" s="6" t="e">
        <f>RemarksFirst(D250:W250,Details!BD249:BM249,S300L!AI250,AH250,$D$5:$W$5)</f>
        <v>#VALUE!</v>
      </c>
    </row>
    <row r="251" spans="1:35" ht="24" x14ac:dyDescent="0.35">
      <c r="A251" s="1">
        <v>244</v>
      </c>
      <c r="B251" s="3" t="str">
        <f>PROPER(Details!B251)</f>
        <v>Eze, Emmanuel Chigaemezu</v>
      </c>
      <c r="C251" s="3" t="str">
        <f>T(Details!C251)</f>
        <v>CMP/20/112136</v>
      </c>
      <c r="D251" s="18"/>
      <c r="E251" s="18"/>
      <c r="F251" s="18"/>
      <c r="G251" s="18"/>
      <c r="H251" s="18"/>
      <c r="I251" s="18"/>
      <c r="J251" s="18"/>
      <c r="K251" s="18"/>
      <c r="L251" s="18"/>
      <c r="M251" s="18"/>
      <c r="N251" s="18"/>
      <c r="O251" s="18"/>
      <c r="P251" s="18"/>
      <c r="Q251" s="18"/>
      <c r="R251" s="18"/>
      <c r="S251" s="18"/>
      <c r="T251" s="18"/>
      <c r="U251" s="18"/>
      <c r="V251" s="18"/>
      <c r="W251" s="18"/>
      <c r="X251" s="2" t="str">
        <f>AllCurCo(Details!BD250:BM250)</f>
        <v/>
      </c>
      <c r="Y251" s="4">
        <f>SUM(SumTCL(D251:W251,$D$7:$W$7),Details!BO250)</f>
        <v>0</v>
      </c>
      <c r="Z251" s="4">
        <f>SUM(CurrGP(D251:W251,$D$7:$W$7),Details!BP250)</f>
        <v>0</v>
      </c>
      <c r="AA251" s="5">
        <f t="shared" si="15"/>
        <v>0</v>
      </c>
      <c r="AB251" s="4" t="str">
        <f>SRTSECOND(D251:W251,Details!BD250:BM250)</f>
        <v/>
      </c>
      <c r="AC251" s="4" t="e">
        <f>S300L!AF251</f>
        <v>#REF!</v>
      </c>
      <c r="AD251" s="4" t="e">
        <f>S300L!AG251</f>
        <v>#REF!</v>
      </c>
      <c r="AE251" s="5" t="e">
        <f t="shared" si="16"/>
        <v>#VALUE!</v>
      </c>
      <c r="AF251" s="4" t="e">
        <f t="shared" si="17"/>
        <v>#REF!</v>
      </c>
      <c r="AG251" s="4" t="e">
        <f t="shared" si="18"/>
        <v>#REF!</v>
      </c>
      <c r="AH251" s="5" t="e">
        <f t="shared" si="19"/>
        <v>#VALUE!</v>
      </c>
      <c r="AI251" s="6" t="e">
        <f>RemarksFirst(D251:W251,Details!BD250:BM250,S300L!AI251,AH251,$D$5:$W$5)</f>
        <v>#VALUE!</v>
      </c>
    </row>
    <row r="252" spans="1:35" ht="24" x14ac:dyDescent="0.35">
      <c r="A252" s="1">
        <v>245</v>
      </c>
      <c r="B252" s="3" t="str">
        <f>PROPER(Details!B252)</f>
        <v>Onwe, Ijeoma Francisca</v>
      </c>
      <c r="C252" s="3" t="str">
        <f>T(Details!C252)</f>
        <v>CMP/20/112145</v>
      </c>
      <c r="D252" s="18"/>
      <c r="E252" s="18"/>
      <c r="F252" s="18"/>
      <c r="G252" s="18"/>
      <c r="H252" s="18"/>
      <c r="I252" s="18"/>
      <c r="J252" s="18"/>
      <c r="K252" s="18"/>
      <c r="L252" s="18"/>
      <c r="M252" s="18"/>
      <c r="N252" s="18"/>
      <c r="O252" s="18"/>
      <c r="P252" s="18"/>
      <c r="Q252" s="18"/>
      <c r="R252" s="18"/>
      <c r="S252" s="18"/>
      <c r="T252" s="18"/>
      <c r="U252" s="18"/>
      <c r="V252" s="18"/>
      <c r="W252" s="18"/>
      <c r="X252" s="2" t="str">
        <f>AllCurCo(Details!BD251:BM251)</f>
        <v/>
      </c>
      <c r="Y252" s="4">
        <f>SUM(SumTCL(D252:W252,$D$7:$W$7),Details!BO251)</f>
        <v>0</v>
      </c>
      <c r="Z252" s="4">
        <f>SUM(CurrGP(D252:W252,$D$7:$W$7),Details!BP251)</f>
        <v>0</v>
      </c>
      <c r="AA252" s="5">
        <f t="shared" si="15"/>
        <v>0</v>
      </c>
      <c r="AB252" s="4" t="str">
        <f>SRTSECOND(D252:W252,Details!BD251:BM251)</f>
        <v/>
      </c>
      <c r="AC252" s="4" t="e">
        <f>S300L!AF252</f>
        <v>#REF!</v>
      </c>
      <c r="AD252" s="4" t="e">
        <f>S300L!AG252</f>
        <v>#REF!</v>
      </c>
      <c r="AE252" s="5" t="e">
        <f t="shared" si="16"/>
        <v>#VALUE!</v>
      </c>
      <c r="AF252" s="4" t="e">
        <f t="shared" si="17"/>
        <v>#REF!</v>
      </c>
      <c r="AG252" s="4" t="e">
        <f t="shared" si="18"/>
        <v>#REF!</v>
      </c>
      <c r="AH252" s="5" t="e">
        <f t="shared" si="19"/>
        <v>#VALUE!</v>
      </c>
      <c r="AI252" s="6" t="e">
        <f>RemarksFirst(D252:W252,Details!BD251:BM251,S300L!AI252,AH252,$D$5:$W$5)</f>
        <v>#VALUE!</v>
      </c>
    </row>
    <row r="253" spans="1:35" ht="24" x14ac:dyDescent="0.35">
      <c r="A253" s="1">
        <v>246</v>
      </c>
      <c r="B253" s="3" t="str">
        <f>PROPER(Details!B253)</f>
        <v>Adibe, Patience Chinemelum</v>
      </c>
      <c r="C253" s="3" t="str">
        <f>T(Details!C253)</f>
        <v>CMP/20/112158</v>
      </c>
      <c r="D253" s="18"/>
      <c r="E253" s="18"/>
      <c r="F253" s="18"/>
      <c r="G253" s="18"/>
      <c r="H253" s="18"/>
      <c r="I253" s="18"/>
      <c r="J253" s="18"/>
      <c r="K253" s="18"/>
      <c r="L253" s="18"/>
      <c r="M253" s="18"/>
      <c r="N253" s="18"/>
      <c r="O253" s="18"/>
      <c r="P253" s="18"/>
      <c r="Q253" s="18"/>
      <c r="R253" s="18"/>
      <c r="S253" s="18"/>
      <c r="T253" s="18"/>
      <c r="U253" s="18"/>
      <c r="V253" s="18"/>
      <c r="W253" s="18"/>
      <c r="X253" s="2" t="str">
        <f>AllCurCo(Details!BD252:BM252)</f>
        <v/>
      </c>
      <c r="Y253" s="4">
        <f>SUM(SumTCL(D253:W253,$D$7:$W$7),Details!BO252)</f>
        <v>0</v>
      </c>
      <c r="Z253" s="4">
        <f>SUM(CurrGP(D253:W253,$D$7:$W$7),Details!BP252)</f>
        <v>0</v>
      </c>
      <c r="AA253" s="5">
        <f t="shared" si="15"/>
        <v>0</v>
      </c>
      <c r="AB253" s="4" t="str">
        <f>SRTSECOND(D253:W253,Details!BD252:BM252)</f>
        <v/>
      </c>
      <c r="AC253" s="4" t="e">
        <f>S300L!AF253</f>
        <v>#REF!</v>
      </c>
      <c r="AD253" s="4" t="e">
        <f>S300L!AG253</f>
        <v>#REF!</v>
      </c>
      <c r="AE253" s="5" t="e">
        <f t="shared" si="16"/>
        <v>#VALUE!</v>
      </c>
      <c r="AF253" s="4" t="e">
        <f t="shared" si="17"/>
        <v>#REF!</v>
      </c>
      <c r="AG253" s="4" t="e">
        <f t="shared" si="18"/>
        <v>#REF!</v>
      </c>
      <c r="AH253" s="5" t="e">
        <f t="shared" si="19"/>
        <v>#VALUE!</v>
      </c>
      <c r="AI253" s="6" t="e">
        <f>RemarksFirst(D253:W253,Details!BD252:BM252,S300L!AI253,AH253,$D$5:$W$5)</f>
        <v>#VALUE!</v>
      </c>
    </row>
    <row r="254" spans="1:35" ht="24" x14ac:dyDescent="0.35">
      <c r="A254" s="1">
        <v>247</v>
      </c>
      <c r="B254" s="3" t="str">
        <f>PROPER(Details!B254)</f>
        <v xml:space="preserve">Ugochukwu, Clinton </v>
      </c>
      <c r="C254" s="3" t="str">
        <f>T(Details!C254)</f>
        <v>CMP/20/112185</v>
      </c>
      <c r="D254" s="18"/>
      <c r="E254" s="18"/>
      <c r="F254" s="18"/>
      <c r="G254" s="18"/>
      <c r="H254" s="18"/>
      <c r="I254" s="18"/>
      <c r="J254" s="18"/>
      <c r="K254" s="18"/>
      <c r="L254" s="18"/>
      <c r="M254" s="18"/>
      <c r="N254" s="18"/>
      <c r="O254" s="18"/>
      <c r="P254" s="18"/>
      <c r="Q254" s="18"/>
      <c r="R254" s="18"/>
      <c r="S254" s="18"/>
      <c r="T254" s="18"/>
      <c r="U254" s="18"/>
      <c r="V254" s="18"/>
      <c r="W254" s="18"/>
      <c r="X254" s="2" t="str">
        <f>AllCurCo(Details!BD253:BM253)</f>
        <v/>
      </c>
      <c r="Y254" s="4">
        <f>SUM(SumTCL(D254:W254,$D$7:$W$7),Details!BO253)</f>
        <v>0</v>
      </c>
      <c r="Z254" s="4">
        <f>SUM(CurrGP(D254:W254,$D$7:$W$7),Details!BP253)</f>
        <v>0</v>
      </c>
      <c r="AA254" s="5">
        <f t="shared" si="15"/>
        <v>0</v>
      </c>
      <c r="AB254" s="4" t="str">
        <f>SRTSECOND(D254:W254,Details!BD253:BM253)</f>
        <v/>
      </c>
      <c r="AC254" s="4" t="e">
        <f>S300L!AF254</f>
        <v>#REF!</v>
      </c>
      <c r="AD254" s="4" t="e">
        <f>S300L!AG254</f>
        <v>#REF!</v>
      </c>
      <c r="AE254" s="5" t="e">
        <f t="shared" si="16"/>
        <v>#VALUE!</v>
      </c>
      <c r="AF254" s="4" t="e">
        <f t="shared" si="17"/>
        <v>#REF!</v>
      </c>
      <c r="AG254" s="4" t="e">
        <f t="shared" si="18"/>
        <v>#REF!</v>
      </c>
      <c r="AH254" s="5" t="e">
        <f t="shared" si="19"/>
        <v>#VALUE!</v>
      </c>
      <c r="AI254" s="6" t="e">
        <f>RemarksFirst(D254:W254,Details!BD253:BM253,S300L!AI254,AH254,$D$5:$W$5)</f>
        <v>#VALUE!</v>
      </c>
    </row>
    <row r="255" spans="1:35" ht="24" x14ac:dyDescent="0.35">
      <c r="A255" s="1">
        <v>248</v>
      </c>
      <c r="B255" s="3" t="str">
        <f>PROPER(Details!B255)</f>
        <v>Emmanuel, Wisdom Chijindu</v>
      </c>
      <c r="C255" s="3" t="str">
        <f>T(Details!C255)</f>
        <v>CMP/20/112189</v>
      </c>
      <c r="D255" s="18"/>
      <c r="E255" s="18"/>
      <c r="F255" s="18"/>
      <c r="G255" s="18"/>
      <c r="H255" s="18"/>
      <c r="I255" s="18"/>
      <c r="J255" s="18"/>
      <c r="K255" s="18"/>
      <c r="L255" s="18"/>
      <c r="M255" s="18"/>
      <c r="N255" s="18"/>
      <c r="O255" s="18"/>
      <c r="P255" s="18"/>
      <c r="Q255" s="18"/>
      <c r="R255" s="18"/>
      <c r="S255" s="18"/>
      <c r="T255" s="18"/>
      <c r="U255" s="18"/>
      <c r="V255" s="18"/>
      <c r="W255" s="18"/>
      <c r="X255" s="2" t="str">
        <f>AllCurCo(Details!BD254:BM254)</f>
        <v/>
      </c>
      <c r="Y255" s="4">
        <f>SUM(SumTCL(D255:W255,$D$7:$W$7),Details!BO254)</f>
        <v>0</v>
      </c>
      <c r="Z255" s="4">
        <f>SUM(CurrGP(D255:W255,$D$7:$W$7),Details!BP254)</f>
        <v>0</v>
      </c>
      <c r="AA255" s="5">
        <f t="shared" si="15"/>
        <v>0</v>
      </c>
      <c r="AB255" s="4" t="str">
        <f>SRTSECOND(D255:W255,Details!BD254:BM254)</f>
        <v/>
      </c>
      <c r="AC255" s="4" t="e">
        <f>S300L!AF255</f>
        <v>#REF!</v>
      </c>
      <c r="AD255" s="4" t="e">
        <f>S300L!AG255</f>
        <v>#REF!</v>
      </c>
      <c r="AE255" s="5" t="e">
        <f t="shared" si="16"/>
        <v>#VALUE!</v>
      </c>
      <c r="AF255" s="4" t="e">
        <f t="shared" si="17"/>
        <v>#REF!</v>
      </c>
      <c r="AG255" s="4" t="e">
        <f t="shared" si="18"/>
        <v>#REF!</v>
      </c>
      <c r="AH255" s="5" t="e">
        <f t="shared" si="19"/>
        <v>#VALUE!</v>
      </c>
      <c r="AI255" s="6" t="e">
        <f>RemarksFirst(D255:W255,Details!BD254:BM254,S300L!AI255,AH255,$D$5:$W$5)</f>
        <v>#VALUE!</v>
      </c>
    </row>
    <row r="256" spans="1:35" ht="24" x14ac:dyDescent="0.35">
      <c r="A256" s="1">
        <v>249</v>
      </c>
      <c r="B256" s="3" t="str">
        <f>PROPER(Details!B256)</f>
        <v>Amaechi, Chigozie Christian</v>
      </c>
      <c r="C256" s="3" t="str">
        <f>T(Details!C256)</f>
        <v>CMP/20/112206</v>
      </c>
      <c r="D256" s="18"/>
      <c r="E256" s="18"/>
      <c r="F256" s="18"/>
      <c r="G256" s="18"/>
      <c r="H256" s="18"/>
      <c r="I256" s="18"/>
      <c r="J256" s="18"/>
      <c r="K256" s="18"/>
      <c r="L256" s="18"/>
      <c r="M256" s="18"/>
      <c r="N256" s="18"/>
      <c r="O256" s="18"/>
      <c r="P256" s="18"/>
      <c r="Q256" s="18"/>
      <c r="R256" s="18"/>
      <c r="S256" s="18"/>
      <c r="T256" s="18"/>
      <c r="U256" s="18"/>
      <c r="V256" s="18"/>
      <c r="W256" s="18"/>
      <c r="X256" s="2" t="str">
        <f>AllCurCo(Details!BD255:BM255)</f>
        <v/>
      </c>
      <c r="Y256" s="4">
        <f>SUM(SumTCL(D256:W256,$D$7:$W$7),Details!BO255)</f>
        <v>0</v>
      </c>
      <c r="Z256" s="4">
        <f>SUM(CurrGP(D256:W256,$D$7:$W$7),Details!BP255)</f>
        <v>0</v>
      </c>
      <c r="AA256" s="5">
        <f t="shared" si="15"/>
        <v>0</v>
      </c>
      <c r="AB256" s="4" t="str">
        <f>SRTSECOND(D256:W256,Details!BD255:BM255)</f>
        <v/>
      </c>
      <c r="AC256" s="4" t="e">
        <f>S300L!AF256</f>
        <v>#REF!</v>
      </c>
      <c r="AD256" s="4" t="e">
        <f>S300L!AG256</f>
        <v>#REF!</v>
      </c>
      <c r="AE256" s="5" t="e">
        <f t="shared" si="16"/>
        <v>#VALUE!</v>
      </c>
      <c r="AF256" s="4" t="e">
        <f t="shared" si="17"/>
        <v>#REF!</v>
      </c>
      <c r="AG256" s="4" t="e">
        <f t="shared" si="18"/>
        <v>#REF!</v>
      </c>
      <c r="AH256" s="5" t="e">
        <f t="shared" si="19"/>
        <v>#VALUE!</v>
      </c>
      <c r="AI256" s="6" t="e">
        <f>RemarksFirst(D256:W256,Details!BD255:BM255,S300L!AI256,AH256,$D$5:$W$5)</f>
        <v>#VALUE!</v>
      </c>
    </row>
    <row r="257" spans="1:35" ht="24" x14ac:dyDescent="0.35">
      <c r="A257" s="1">
        <v>250</v>
      </c>
      <c r="B257" s="3" t="str">
        <f>PROPER(Details!B257)</f>
        <v>Eleje, Desmond Ndubuisi</v>
      </c>
      <c r="C257" s="3" t="str">
        <f>T(Details!C257)</f>
        <v>CMP/20/112221</v>
      </c>
      <c r="D257" s="18"/>
      <c r="E257" s="18"/>
      <c r="F257" s="18"/>
      <c r="G257" s="18"/>
      <c r="H257" s="18"/>
      <c r="I257" s="18"/>
      <c r="J257" s="18"/>
      <c r="K257" s="18"/>
      <c r="L257" s="18"/>
      <c r="M257" s="18"/>
      <c r="N257" s="18"/>
      <c r="O257" s="18"/>
      <c r="P257" s="18"/>
      <c r="Q257" s="18"/>
      <c r="R257" s="18"/>
      <c r="S257" s="18"/>
      <c r="T257" s="18"/>
      <c r="U257" s="18"/>
      <c r="V257" s="18"/>
      <c r="W257" s="18"/>
      <c r="X257" s="2" t="str">
        <f>AllCurCo(Details!BD256:BM256)</f>
        <v/>
      </c>
      <c r="Y257" s="4">
        <f>SUM(SumTCL(D257:W257,$D$7:$W$7),Details!BO256)</f>
        <v>0</v>
      </c>
      <c r="Z257" s="4">
        <f>SUM(CurrGP(D257:W257,$D$7:$W$7),Details!BP256)</f>
        <v>0</v>
      </c>
      <c r="AA257" s="5">
        <f t="shared" si="15"/>
        <v>0</v>
      </c>
      <c r="AB257" s="4" t="str">
        <f>SRTSECOND(D257:W257,Details!BD256:BM256)</f>
        <v/>
      </c>
      <c r="AC257" s="4" t="e">
        <f>S300L!AF257</f>
        <v>#REF!</v>
      </c>
      <c r="AD257" s="4" t="e">
        <f>S300L!AG257</f>
        <v>#REF!</v>
      </c>
      <c r="AE257" s="5" t="e">
        <f t="shared" si="16"/>
        <v>#VALUE!</v>
      </c>
      <c r="AF257" s="4" t="e">
        <f t="shared" si="17"/>
        <v>#REF!</v>
      </c>
      <c r="AG257" s="4" t="e">
        <f t="shared" si="18"/>
        <v>#REF!</v>
      </c>
      <c r="AH257" s="5" t="e">
        <f t="shared" si="19"/>
        <v>#VALUE!</v>
      </c>
      <c r="AI257" s="6" t="e">
        <f>RemarksFirst(D257:W257,Details!BD256:BM256,S300L!AI257,AH257,$D$5:$W$5)</f>
        <v>#VALUE!</v>
      </c>
    </row>
    <row r="258" spans="1:35" ht="24" x14ac:dyDescent="0.35">
      <c r="A258" s="1">
        <v>251</v>
      </c>
      <c r="B258" s="3" t="str">
        <f>PROPER(Details!B258)</f>
        <v>Elechi, Benneth Ibezimako</v>
      </c>
      <c r="C258" s="3" t="str">
        <f>T(Details!C258)</f>
        <v>CMP/20/112232</v>
      </c>
      <c r="D258" s="18"/>
      <c r="E258" s="18"/>
      <c r="F258" s="18"/>
      <c r="G258" s="18"/>
      <c r="H258" s="18"/>
      <c r="I258" s="18"/>
      <c r="J258" s="18"/>
      <c r="K258" s="18"/>
      <c r="L258" s="18"/>
      <c r="M258" s="18"/>
      <c r="N258" s="18"/>
      <c r="O258" s="18"/>
      <c r="P258" s="18"/>
      <c r="Q258" s="18"/>
      <c r="R258" s="18"/>
      <c r="S258" s="18"/>
      <c r="T258" s="18"/>
      <c r="U258" s="18"/>
      <c r="V258" s="18"/>
      <c r="W258" s="18"/>
      <c r="X258" s="2" t="str">
        <f>AllCurCo(Details!BD257:BM257)</f>
        <v/>
      </c>
      <c r="Y258" s="4">
        <f>SUM(SumTCL(D258:W258,$D$7:$W$7),Details!BO257)</f>
        <v>0</v>
      </c>
      <c r="Z258" s="4">
        <f>SUM(CurrGP(D258:W258,$D$7:$W$7),Details!BP257)</f>
        <v>0</v>
      </c>
      <c r="AA258" s="5">
        <f t="shared" si="15"/>
        <v>0</v>
      </c>
      <c r="AB258" s="4" t="str">
        <f>SRTSECOND(D258:W258,Details!BD257:BM257)</f>
        <v/>
      </c>
      <c r="AC258" s="4" t="e">
        <f>S300L!AF258</f>
        <v>#REF!</v>
      </c>
      <c r="AD258" s="4" t="e">
        <f>S300L!AG258</f>
        <v>#REF!</v>
      </c>
      <c r="AE258" s="5" t="e">
        <f t="shared" si="16"/>
        <v>#VALUE!</v>
      </c>
      <c r="AF258" s="4" t="e">
        <f t="shared" si="17"/>
        <v>#REF!</v>
      </c>
      <c r="AG258" s="4" t="e">
        <f t="shared" si="18"/>
        <v>#REF!</v>
      </c>
      <c r="AH258" s="5" t="e">
        <f t="shared" si="19"/>
        <v>#VALUE!</v>
      </c>
      <c r="AI258" s="6" t="e">
        <f>RemarksFirst(D258:W258,Details!BD257:BM257,S300L!AI258,AH258,$D$5:$W$5)</f>
        <v>#VALUE!</v>
      </c>
    </row>
    <row r="259" spans="1:35" ht="24" x14ac:dyDescent="0.35">
      <c r="A259" s="1">
        <v>252</v>
      </c>
      <c r="B259" s="3" t="str">
        <f>PROPER(Details!B259)</f>
        <v>Divine, Dandy Dandy</v>
      </c>
      <c r="C259" s="3" t="str">
        <f>T(Details!C259)</f>
        <v>CMP/20/112254</v>
      </c>
      <c r="D259" s="18"/>
      <c r="E259" s="18"/>
      <c r="F259" s="18"/>
      <c r="G259" s="18"/>
      <c r="H259" s="18"/>
      <c r="I259" s="18"/>
      <c r="J259" s="18"/>
      <c r="K259" s="18"/>
      <c r="L259" s="18"/>
      <c r="M259" s="18"/>
      <c r="N259" s="18"/>
      <c r="O259" s="18"/>
      <c r="P259" s="18"/>
      <c r="Q259" s="18"/>
      <c r="R259" s="18"/>
      <c r="S259" s="18"/>
      <c r="T259" s="18"/>
      <c r="U259" s="18"/>
      <c r="V259" s="18"/>
      <c r="W259" s="18"/>
      <c r="X259" s="2" t="str">
        <f>AllCurCo(Details!BD258:BM258)</f>
        <v/>
      </c>
      <c r="Y259" s="4">
        <f>SUM(SumTCL(D259:W259,$D$7:$W$7),Details!BO258)</f>
        <v>0</v>
      </c>
      <c r="Z259" s="4">
        <f>SUM(CurrGP(D259:W259,$D$7:$W$7),Details!BP258)</f>
        <v>0</v>
      </c>
      <c r="AA259" s="5">
        <f t="shared" si="15"/>
        <v>0</v>
      </c>
      <c r="AB259" s="4" t="str">
        <f>SRTSECOND(D259:W259,Details!BD258:BM258)</f>
        <v/>
      </c>
      <c r="AC259" s="4" t="e">
        <f>S300L!AF259</f>
        <v>#REF!</v>
      </c>
      <c r="AD259" s="4" t="e">
        <f>S300L!AG259</f>
        <v>#REF!</v>
      </c>
      <c r="AE259" s="5" t="e">
        <f t="shared" si="16"/>
        <v>#VALUE!</v>
      </c>
      <c r="AF259" s="4" t="e">
        <f t="shared" si="17"/>
        <v>#REF!</v>
      </c>
      <c r="AG259" s="4" t="e">
        <f t="shared" si="18"/>
        <v>#REF!</v>
      </c>
      <c r="AH259" s="5" t="e">
        <f t="shared" si="19"/>
        <v>#VALUE!</v>
      </c>
      <c r="AI259" s="6" t="e">
        <f>RemarksFirst(D259:W259,Details!BD258:BM258,S300L!AI259,AH259,$D$5:$W$5)</f>
        <v>#VALUE!</v>
      </c>
    </row>
    <row r="260" spans="1:35" ht="24" x14ac:dyDescent="0.35">
      <c r="A260" s="1">
        <v>253</v>
      </c>
      <c r="B260" s="3" t="str">
        <f>PROPER(Details!B260)</f>
        <v>Iroakazi, Wisdom Nmesoma</v>
      </c>
      <c r="C260" s="3" t="str">
        <f>T(Details!C260)</f>
        <v>CMP/20/112256</v>
      </c>
      <c r="D260" s="18"/>
      <c r="E260" s="18"/>
      <c r="F260" s="18"/>
      <c r="G260" s="18"/>
      <c r="H260" s="18"/>
      <c r="I260" s="18"/>
      <c r="J260" s="18"/>
      <c r="K260" s="18"/>
      <c r="L260" s="18"/>
      <c r="M260" s="18"/>
      <c r="N260" s="18"/>
      <c r="O260" s="18"/>
      <c r="P260" s="18"/>
      <c r="Q260" s="18"/>
      <c r="R260" s="18"/>
      <c r="S260" s="18"/>
      <c r="T260" s="18"/>
      <c r="U260" s="18"/>
      <c r="V260" s="18"/>
      <c r="W260" s="18"/>
      <c r="X260" s="2" t="str">
        <f>AllCurCo(Details!BD259:BM259)</f>
        <v/>
      </c>
      <c r="Y260" s="4">
        <f>SUM(SumTCL(D260:W260,$D$7:$W$7),Details!BO259)</f>
        <v>0</v>
      </c>
      <c r="Z260" s="4">
        <f>SUM(CurrGP(D260:W260,$D$7:$W$7),Details!BP259)</f>
        <v>0</v>
      </c>
      <c r="AA260" s="5">
        <f t="shared" si="15"/>
        <v>0</v>
      </c>
      <c r="AB260" s="4" t="str">
        <f>SRTSECOND(D260:W260,Details!BD259:BM259)</f>
        <v/>
      </c>
      <c r="AC260" s="4" t="e">
        <f>S300L!AF260</f>
        <v>#REF!</v>
      </c>
      <c r="AD260" s="4" t="e">
        <f>S300L!AG260</f>
        <v>#REF!</v>
      </c>
      <c r="AE260" s="5" t="e">
        <f t="shared" si="16"/>
        <v>#VALUE!</v>
      </c>
      <c r="AF260" s="4" t="e">
        <f t="shared" si="17"/>
        <v>#REF!</v>
      </c>
      <c r="AG260" s="4" t="e">
        <f t="shared" si="18"/>
        <v>#REF!</v>
      </c>
      <c r="AH260" s="5" t="e">
        <f t="shared" si="19"/>
        <v>#VALUE!</v>
      </c>
      <c r="AI260" s="6" t="e">
        <f>RemarksFirst(D260:W260,Details!BD259:BM259,S300L!AI260,AH260,$D$5:$W$5)</f>
        <v>#VALUE!</v>
      </c>
    </row>
    <row r="261" spans="1:35" ht="24" x14ac:dyDescent="0.35">
      <c r="A261" s="1">
        <v>254</v>
      </c>
      <c r="B261" s="3" t="str">
        <f>PROPER(Details!B261)</f>
        <v>Ugwubujor, Obinna Kingsley</v>
      </c>
      <c r="C261" s="3" t="str">
        <f>T(Details!C261)</f>
        <v>CMP/20/112263</v>
      </c>
      <c r="D261" s="18"/>
      <c r="E261" s="18"/>
      <c r="F261" s="18"/>
      <c r="G261" s="18"/>
      <c r="H261" s="18"/>
      <c r="I261" s="18"/>
      <c r="J261" s="18"/>
      <c r="K261" s="18"/>
      <c r="L261" s="18"/>
      <c r="M261" s="18"/>
      <c r="N261" s="18"/>
      <c r="O261" s="18"/>
      <c r="P261" s="18"/>
      <c r="Q261" s="18"/>
      <c r="R261" s="18"/>
      <c r="S261" s="18"/>
      <c r="T261" s="18"/>
      <c r="U261" s="18"/>
      <c r="V261" s="18"/>
      <c r="W261" s="18"/>
      <c r="X261" s="2" t="str">
        <f>AllCurCo(Details!BD260:BM260)</f>
        <v/>
      </c>
      <c r="Y261" s="4">
        <f>SUM(SumTCL(D261:W261,$D$7:$W$7),Details!BO260)</f>
        <v>0</v>
      </c>
      <c r="Z261" s="4">
        <f>SUM(CurrGP(D261:W261,$D$7:$W$7),Details!BP260)</f>
        <v>0</v>
      </c>
      <c r="AA261" s="5">
        <f t="shared" si="15"/>
        <v>0</v>
      </c>
      <c r="AB261" s="4" t="str">
        <f>SRTSECOND(D261:W261,Details!BD260:BM260)</f>
        <v/>
      </c>
      <c r="AC261" s="4" t="e">
        <f>S300L!AF261</f>
        <v>#REF!</v>
      </c>
      <c r="AD261" s="4" t="e">
        <f>S300L!AG261</f>
        <v>#REF!</v>
      </c>
      <c r="AE261" s="5" t="e">
        <f t="shared" si="16"/>
        <v>#VALUE!</v>
      </c>
      <c r="AF261" s="4" t="e">
        <f t="shared" si="17"/>
        <v>#REF!</v>
      </c>
      <c r="AG261" s="4" t="e">
        <f t="shared" si="18"/>
        <v>#REF!</v>
      </c>
      <c r="AH261" s="5" t="e">
        <f t="shared" si="19"/>
        <v>#VALUE!</v>
      </c>
      <c r="AI261" s="6" t="e">
        <f>RemarksFirst(D261:W261,Details!BD260:BM260,S300L!AI261,AH261,$D$5:$W$5)</f>
        <v>#VALUE!</v>
      </c>
    </row>
    <row r="262" spans="1:35" ht="24" x14ac:dyDescent="0.35">
      <c r="A262" s="1">
        <v>255</v>
      </c>
      <c r="B262" s="3" t="str">
        <f>PROPER(Details!B262)</f>
        <v>Ihemadu, Grace Nzubechi</v>
      </c>
      <c r="C262" s="3" t="str">
        <f>T(Details!C262)</f>
        <v>CMP/20/112276</v>
      </c>
      <c r="D262" s="18"/>
      <c r="E262" s="18"/>
      <c r="F262" s="18"/>
      <c r="G262" s="18"/>
      <c r="H262" s="18"/>
      <c r="I262" s="18"/>
      <c r="J262" s="18"/>
      <c r="K262" s="18"/>
      <c r="L262" s="18"/>
      <c r="M262" s="18"/>
      <c r="N262" s="18"/>
      <c r="O262" s="18"/>
      <c r="P262" s="18"/>
      <c r="Q262" s="18"/>
      <c r="R262" s="18"/>
      <c r="S262" s="18"/>
      <c r="T262" s="18"/>
      <c r="U262" s="18"/>
      <c r="V262" s="18"/>
      <c r="W262" s="18"/>
      <c r="X262" s="2" t="str">
        <f>AllCurCo(Details!BD261:BM261)</f>
        <v/>
      </c>
      <c r="Y262" s="4">
        <f>SUM(SumTCL(D262:W262,$D$7:$W$7),Details!BO261)</f>
        <v>0</v>
      </c>
      <c r="Z262" s="4">
        <f>SUM(CurrGP(D262:W262,$D$7:$W$7),Details!BP261)</f>
        <v>0</v>
      </c>
      <c r="AA262" s="5">
        <f t="shared" si="15"/>
        <v>0</v>
      </c>
      <c r="AB262" s="4" t="str">
        <f>SRTSECOND(D262:W262,Details!BD261:BM261)</f>
        <v/>
      </c>
      <c r="AC262" s="4" t="e">
        <f>S300L!AF262</f>
        <v>#REF!</v>
      </c>
      <c r="AD262" s="4" t="e">
        <f>S300L!AG262</f>
        <v>#REF!</v>
      </c>
      <c r="AE262" s="5" t="e">
        <f t="shared" si="16"/>
        <v>#VALUE!</v>
      </c>
      <c r="AF262" s="4" t="e">
        <f t="shared" si="17"/>
        <v>#REF!</v>
      </c>
      <c r="AG262" s="4" t="e">
        <f t="shared" si="18"/>
        <v>#REF!</v>
      </c>
      <c r="AH262" s="5" t="e">
        <f t="shared" si="19"/>
        <v>#VALUE!</v>
      </c>
      <c r="AI262" s="6" t="e">
        <f>RemarksFirst(D262:W262,Details!BD261:BM261,S300L!AI262,AH262,$D$5:$W$5)</f>
        <v>#VALUE!</v>
      </c>
    </row>
    <row r="263" spans="1:35" ht="24" x14ac:dyDescent="0.35">
      <c r="A263" s="1">
        <v>256</v>
      </c>
      <c r="B263" s="3" t="str">
        <f>PROPER(Details!B263)</f>
        <v>Ogbonna, Chisom Prosper</v>
      </c>
      <c r="C263" s="3" t="str">
        <f>T(Details!C263)</f>
        <v>CMP/20/112277</v>
      </c>
      <c r="D263" s="18"/>
      <c r="E263" s="18"/>
      <c r="F263" s="18"/>
      <c r="G263" s="18"/>
      <c r="H263" s="18"/>
      <c r="I263" s="18"/>
      <c r="J263" s="18"/>
      <c r="K263" s="18"/>
      <c r="L263" s="18"/>
      <c r="M263" s="18"/>
      <c r="N263" s="18"/>
      <c r="O263" s="18"/>
      <c r="P263" s="18"/>
      <c r="Q263" s="18"/>
      <c r="R263" s="18"/>
      <c r="S263" s="18"/>
      <c r="T263" s="18"/>
      <c r="U263" s="18"/>
      <c r="V263" s="18"/>
      <c r="W263" s="18"/>
      <c r="X263" s="2" t="str">
        <f>AllCurCo(Details!BD262:BM262)</f>
        <v/>
      </c>
      <c r="Y263" s="4">
        <f>SUM(SumTCL(D263:W263,$D$7:$W$7),Details!BO262)</f>
        <v>0</v>
      </c>
      <c r="Z263" s="4">
        <f>SUM(CurrGP(D263:W263,$D$7:$W$7),Details!BP262)</f>
        <v>0</v>
      </c>
      <c r="AA263" s="5">
        <f t="shared" si="15"/>
        <v>0</v>
      </c>
      <c r="AB263" s="4" t="str">
        <f>SRTSECOND(D263:W263,Details!BD262:BM262)</f>
        <v/>
      </c>
      <c r="AC263" s="4" t="e">
        <f>S300L!AF263</f>
        <v>#REF!</v>
      </c>
      <c r="AD263" s="4" t="e">
        <f>S300L!AG263</f>
        <v>#REF!</v>
      </c>
      <c r="AE263" s="5" t="e">
        <f t="shared" si="16"/>
        <v>#VALUE!</v>
      </c>
      <c r="AF263" s="4" t="e">
        <f t="shared" si="17"/>
        <v>#REF!</v>
      </c>
      <c r="AG263" s="4" t="e">
        <f t="shared" si="18"/>
        <v>#REF!</v>
      </c>
      <c r="AH263" s="5" t="e">
        <f t="shared" si="19"/>
        <v>#VALUE!</v>
      </c>
      <c r="AI263" s="6" t="e">
        <f>RemarksFirst(D263:W263,Details!BD262:BM262,S300L!AI263,AH263,$D$5:$W$5)</f>
        <v>#VALUE!</v>
      </c>
    </row>
    <row r="264" spans="1:35" ht="24" x14ac:dyDescent="0.35">
      <c r="A264" s="1">
        <v>257</v>
      </c>
      <c r="B264" s="3" t="str">
        <f>PROPER(Details!B264)</f>
        <v>Stephen, Chukwuma Ali</v>
      </c>
      <c r="C264" s="3" t="str">
        <f>T(Details!C264)</f>
        <v>CMP/20/112278</v>
      </c>
      <c r="D264" s="18"/>
      <c r="E264" s="18"/>
      <c r="F264" s="18"/>
      <c r="G264" s="18"/>
      <c r="H264" s="18"/>
      <c r="I264" s="18"/>
      <c r="J264" s="18"/>
      <c r="K264" s="18"/>
      <c r="L264" s="18"/>
      <c r="M264" s="18"/>
      <c r="N264" s="18"/>
      <c r="O264" s="18"/>
      <c r="P264" s="18"/>
      <c r="Q264" s="18"/>
      <c r="R264" s="18"/>
      <c r="S264" s="18"/>
      <c r="T264" s="18"/>
      <c r="U264" s="18"/>
      <c r="V264" s="18"/>
      <c r="W264" s="18"/>
      <c r="X264" s="2" t="str">
        <f>AllCurCo(Details!BD263:BM263)</f>
        <v/>
      </c>
      <c r="Y264" s="4">
        <f>SUM(SumTCL(D264:W264,$D$7:$W$7),Details!BO263)</f>
        <v>0</v>
      </c>
      <c r="Z264" s="4">
        <f>SUM(CurrGP(D264:W264,$D$7:$W$7),Details!BP263)</f>
        <v>0</v>
      </c>
      <c r="AA264" s="5">
        <f t="shared" si="15"/>
        <v>0</v>
      </c>
      <c r="AB264" s="4" t="str">
        <f>SRTSECOND(D264:W264,Details!BD263:BM263)</f>
        <v/>
      </c>
      <c r="AC264" s="4" t="e">
        <f>S300L!AF264</f>
        <v>#REF!</v>
      </c>
      <c r="AD264" s="4" t="e">
        <f>S300L!AG264</f>
        <v>#REF!</v>
      </c>
      <c r="AE264" s="5" t="e">
        <f t="shared" si="16"/>
        <v>#VALUE!</v>
      </c>
      <c r="AF264" s="4" t="e">
        <f t="shared" si="17"/>
        <v>#REF!</v>
      </c>
      <c r="AG264" s="4" t="e">
        <f t="shared" si="18"/>
        <v>#REF!</v>
      </c>
      <c r="AH264" s="5" t="e">
        <f t="shared" si="19"/>
        <v>#VALUE!</v>
      </c>
      <c r="AI264" s="6" t="e">
        <f>RemarksFirst(D264:W264,Details!BD263:BM263,S300L!AI264,AH264,$D$5:$W$5)</f>
        <v>#VALUE!</v>
      </c>
    </row>
    <row r="265" spans="1:35" ht="24" x14ac:dyDescent="0.35">
      <c r="A265" s="1">
        <v>258</v>
      </c>
      <c r="B265" s="3" t="str">
        <f>PROPER(Details!B265)</f>
        <v>Chinkere, Benjamin Chizuru</v>
      </c>
      <c r="C265" s="3" t="str">
        <f>T(Details!C265)</f>
        <v>CMP/20/112280</v>
      </c>
      <c r="D265" s="18"/>
      <c r="E265" s="18"/>
      <c r="F265" s="18"/>
      <c r="G265" s="18"/>
      <c r="H265" s="18"/>
      <c r="I265" s="18"/>
      <c r="J265" s="18"/>
      <c r="K265" s="18"/>
      <c r="L265" s="18"/>
      <c r="M265" s="18"/>
      <c r="N265" s="18"/>
      <c r="O265" s="18"/>
      <c r="P265" s="18"/>
      <c r="Q265" s="18"/>
      <c r="R265" s="18"/>
      <c r="S265" s="18"/>
      <c r="T265" s="18"/>
      <c r="U265" s="18"/>
      <c r="V265" s="18"/>
      <c r="W265" s="18"/>
      <c r="X265" s="2" t="str">
        <f>AllCurCo(Details!BD264:BM264)</f>
        <v/>
      </c>
      <c r="Y265" s="4">
        <f>SUM(SumTCL(D265:W265,$D$7:$W$7),Details!BO264)</f>
        <v>0</v>
      </c>
      <c r="Z265" s="4">
        <f>SUM(CurrGP(D265:W265,$D$7:$W$7),Details!BP264)</f>
        <v>0</v>
      </c>
      <c r="AA265" s="5">
        <f t="shared" ref="AA265:AA328" si="20">GradePointAve(Z265,Y265)</f>
        <v>0</v>
      </c>
      <c r="AB265" s="4" t="str">
        <f>SRTSECOND(D265:W265,Details!BD264:BM264)</f>
        <v/>
      </c>
      <c r="AC265" s="4" t="e">
        <f>S300L!AF265</f>
        <v>#REF!</v>
      </c>
      <c r="AD265" s="4" t="e">
        <f>S300L!AG265</f>
        <v>#REF!</v>
      </c>
      <c r="AE265" s="5" t="e">
        <f t="shared" ref="AE265:AE328" si="21">GradePointAve(AD265,AC265)</f>
        <v>#VALUE!</v>
      </c>
      <c r="AF265" s="4" t="e">
        <f t="shared" ref="AF265:AF328" si="22">SUM(Y265,AC265)</f>
        <v>#REF!</v>
      </c>
      <c r="AG265" s="4" t="e">
        <f t="shared" ref="AG265:AG328" si="23">SUM(Z265,AD265)</f>
        <v>#REF!</v>
      </c>
      <c r="AH265" s="5" t="e">
        <f t="shared" ref="AH265:AH328" si="24">GradePointAve(AG265,AF265)</f>
        <v>#VALUE!</v>
      </c>
      <c r="AI265" s="6" t="e">
        <f>RemarksFirst(D265:W265,Details!BD264:BM264,S300L!AI265,AH265,$D$5:$W$5)</f>
        <v>#VALUE!</v>
      </c>
    </row>
    <row r="266" spans="1:35" ht="24" x14ac:dyDescent="0.35">
      <c r="A266" s="1">
        <v>259</v>
      </c>
      <c r="B266" s="3" t="str">
        <f>PROPER(Details!B266)</f>
        <v>Ukpabi, Benjamin Ebube</v>
      </c>
      <c r="C266" s="3" t="str">
        <f>T(Details!C266)</f>
        <v>CMP/20/112285</v>
      </c>
      <c r="D266" s="18"/>
      <c r="E266" s="18"/>
      <c r="F266" s="18"/>
      <c r="G266" s="18"/>
      <c r="H266" s="18"/>
      <c r="I266" s="18"/>
      <c r="J266" s="18"/>
      <c r="K266" s="18"/>
      <c r="L266" s="18"/>
      <c r="M266" s="18"/>
      <c r="N266" s="18"/>
      <c r="O266" s="18"/>
      <c r="P266" s="18"/>
      <c r="Q266" s="18"/>
      <c r="R266" s="18"/>
      <c r="S266" s="18"/>
      <c r="T266" s="18"/>
      <c r="U266" s="18"/>
      <c r="V266" s="18"/>
      <c r="W266" s="18"/>
      <c r="X266" s="2" t="str">
        <f>AllCurCo(Details!BD265:BM265)</f>
        <v/>
      </c>
      <c r="Y266" s="4">
        <f>SUM(SumTCL(D266:W266,$D$7:$W$7),Details!BO265)</f>
        <v>0</v>
      </c>
      <c r="Z266" s="4">
        <f>SUM(CurrGP(D266:W266,$D$7:$W$7),Details!BP265)</f>
        <v>0</v>
      </c>
      <c r="AA266" s="5">
        <f t="shared" si="20"/>
        <v>0</v>
      </c>
      <c r="AB266" s="4" t="str">
        <f>SRTSECOND(D266:W266,Details!BD265:BM265)</f>
        <v/>
      </c>
      <c r="AC266" s="4" t="e">
        <f>S300L!AF266</f>
        <v>#REF!</v>
      </c>
      <c r="AD266" s="4" t="e">
        <f>S300L!AG266</f>
        <v>#REF!</v>
      </c>
      <c r="AE266" s="5" t="e">
        <f t="shared" si="21"/>
        <v>#VALUE!</v>
      </c>
      <c r="AF266" s="4" t="e">
        <f t="shared" si="22"/>
        <v>#REF!</v>
      </c>
      <c r="AG266" s="4" t="e">
        <f t="shared" si="23"/>
        <v>#REF!</v>
      </c>
      <c r="AH266" s="5" t="e">
        <f t="shared" si="24"/>
        <v>#VALUE!</v>
      </c>
      <c r="AI266" s="6" t="e">
        <f>RemarksFirst(D266:W266,Details!BD265:BM265,S300L!AI266,AH266,$D$5:$W$5)</f>
        <v>#VALUE!</v>
      </c>
    </row>
    <row r="267" spans="1:35" ht="24" x14ac:dyDescent="0.35">
      <c r="A267" s="1">
        <v>260</v>
      </c>
      <c r="B267" s="3" t="str">
        <f>PROPER(Details!B267)</f>
        <v>Ahiabuike, Gideon  Uchechukwu</v>
      </c>
      <c r="C267" s="3" t="str">
        <f>T(Details!C267)</f>
        <v>CMP/20/112302</v>
      </c>
      <c r="D267" s="18"/>
      <c r="E267" s="18"/>
      <c r="F267" s="18"/>
      <c r="G267" s="18"/>
      <c r="H267" s="18"/>
      <c r="I267" s="18"/>
      <c r="J267" s="18"/>
      <c r="K267" s="18"/>
      <c r="L267" s="18"/>
      <c r="M267" s="18"/>
      <c r="N267" s="18"/>
      <c r="O267" s="18"/>
      <c r="P267" s="18"/>
      <c r="Q267" s="18"/>
      <c r="R267" s="18"/>
      <c r="S267" s="18"/>
      <c r="T267" s="18"/>
      <c r="U267" s="18"/>
      <c r="V267" s="18"/>
      <c r="W267" s="18"/>
      <c r="X267" s="2" t="str">
        <f>AllCurCo(Details!BD266:BM266)</f>
        <v/>
      </c>
      <c r="Y267" s="4">
        <f>SUM(SumTCL(D267:W267,$D$7:$W$7),Details!BO266)</f>
        <v>0</v>
      </c>
      <c r="Z267" s="4">
        <f>SUM(CurrGP(D267:W267,$D$7:$W$7),Details!BP266)</f>
        <v>0</v>
      </c>
      <c r="AA267" s="5">
        <f t="shared" si="20"/>
        <v>0</v>
      </c>
      <c r="AB267" s="4" t="str">
        <f>SRTSECOND(D267:W267,Details!BD266:BM266)</f>
        <v/>
      </c>
      <c r="AC267" s="4" t="e">
        <f>S300L!AF267</f>
        <v>#REF!</v>
      </c>
      <c r="AD267" s="4" t="e">
        <f>S300L!AG267</f>
        <v>#REF!</v>
      </c>
      <c r="AE267" s="5" t="e">
        <f t="shared" si="21"/>
        <v>#VALUE!</v>
      </c>
      <c r="AF267" s="4" t="e">
        <f t="shared" si="22"/>
        <v>#REF!</v>
      </c>
      <c r="AG267" s="4" t="e">
        <f t="shared" si="23"/>
        <v>#REF!</v>
      </c>
      <c r="AH267" s="5" t="e">
        <f t="shared" si="24"/>
        <v>#VALUE!</v>
      </c>
      <c r="AI267" s="6" t="e">
        <f>RemarksFirst(D267:W267,Details!BD266:BM266,S300L!AI267,AH267,$D$5:$W$5)</f>
        <v>#VALUE!</v>
      </c>
    </row>
    <row r="268" spans="1:35" ht="24" x14ac:dyDescent="0.35">
      <c r="A268" s="1">
        <v>261</v>
      </c>
      <c r="B268" s="3" t="str">
        <f>PROPER(Details!B268)</f>
        <v>Wellington, Zimuzo Progress</v>
      </c>
      <c r="C268" s="3" t="str">
        <f>T(Details!C268)</f>
        <v>CMP/20/112317</v>
      </c>
      <c r="D268" s="18"/>
      <c r="E268" s="18"/>
      <c r="F268" s="18"/>
      <c r="G268" s="18"/>
      <c r="H268" s="18"/>
      <c r="I268" s="18"/>
      <c r="J268" s="18"/>
      <c r="K268" s="18"/>
      <c r="L268" s="18"/>
      <c r="M268" s="18"/>
      <c r="N268" s="18"/>
      <c r="O268" s="18"/>
      <c r="P268" s="18"/>
      <c r="Q268" s="18"/>
      <c r="R268" s="18"/>
      <c r="S268" s="18"/>
      <c r="T268" s="18"/>
      <c r="U268" s="18"/>
      <c r="V268" s="18"/>
      <c r="W268" s="18"/>
      <c r="X268" s="2" t="str">
        <f>AllCurCo(Details!BD267:BM267)</f>
        <v/>
      </c>
      <c r="Y268" s="4">
        <f>SUM(SumTCL(D268:W268,$D$7:$W$7),Details!BO267)</f>
        <v>0</v>
      </c>
      <c r="Z268" s="4">
        <f>SUM(CurrGP(D268:W268,$D$7:$W$7),Details!BP267)</f>
        <v>0</v>
      </c>
      <c r="AA268" s="5">
        <f t="shared" si="20"/>
        <v>0</v>
      </c>
      <c r="AB268" s="4" t="str">
        <f>SRTSECOND(D268:W268,Details!BD267:BM267)</f>
        <v/>
      </c>
      <c r="AC268" s="4" t="e">
        <f>S300L!AF268</f>
        <v>#REF!</v>
      </c>
      <c r="AD268" s="4" t="e">
        <f>S300L!AG268</f>
        <v>#REF!</v>
      </c>
      <c r="AE268" s="5" t="e">
        <f t="shared" si="21"/>
        <v>#VALUE!</v>
      </c>
      <c r="AF268" s="4" t="e">
        <f t="shared" si="22"/>
        <v>#REF!</v>
      </c>
      <c r="AG268" s="4" t="e">
        <f t="shared" si="23"/>
        <v>#REF!</v>
      </c>
      <c r="AH268" s="5" t="e">
        <f t="shared" si="24"/>
        <v>#VALUE!</v>
      </c>
      <c r="AI268" s="6" t="e">
        <f>RemarksFirst(D268:W268,Details!BD267:BM267,S300L!AI268,AH268,$D$5:$W$5)</f>
        <v>#VALUE!</v>
      </c>
    </row>
    <row r="269" spans="1:35" ht="24" x14ac:dyDescent="0.35">
      <c r="A269" s="1">
        <v>262</v>
      </c>
      <c r="B269" s="3" t="str">
        <f>PROPER(Details!B269)</f>
        <v>Daniel, Price Nkemakulam</v>
      </c>
      <c r="C269" s="3" t="str">
        <f>T(Details!C269)</f>
        <v>CMP/20/112318</v>
      </c>
      <c r="D269" s="18"/>
      <c r="E269" s="18"/>
      <c r="F269" s="18"/>
      <c r="G269" s="18"/>
      <c r="H269" s="18"/>
      <c r="I269" s="18"/>
      <c r="J269" s="18"/>
      <c r="K269" s="18"/>
      <c r="L269" s="18"/>
      <c r="M269" s="18"/>
      <c r="N269" s="18"/>
      <c r="O269" s="18"/>
      <c r="P269" s="18"/>
      <c r="Q269" s="18"/>
      <c r="R269" s="18"/>
      <c r="S269" s="18"/>
      <c r="T269" s="18"/>
      <c r="U269" s="18"/>
      <c r="V269" s="18"/>
      <c r="W269" s="18"/>
      <c r="X269" s="2" t="str">
        <f>AllCurCo(Details!BD268:BM268)</f>
        <v/>
      </c>
      <c r="Y269" s="4">
        <f>SUM(SumTCL(D269:W269,$D$7:$W$7),Details!BO268)</f>
        <v>0</v>
      </c>
      <c r="Z269" s="4">
        <f>SUM(CurrGP(D269:W269,$D$7:$W$7),Details!BP268)</f>
        <v>0</v>
      </c>
      <c r="AA269" s="5">
        <f t="shared" si="20"/>
        <v>0</v>
      </c>
      <c r="AB269" s="4" t="str">
        <f>SRTSECOND(D269:W269,Details!BD268:BM268)</f>
        <v/>
      </c>
      <c r="AC269" s="4" t="e">
        <f>S300L!AF269</f>
        <v>#REF!</v>
      </c>
      <c r="AD269" s="4" t="e">
        <f>S300L!AG269</f>
        <v>#REF!</v>
      </c>
      <c r="AE269" s="5" t="e">
        <f t="shared" si="21"/>
        <v>#VALUE!</v>
      </c>
      <c r="AF269" s="4" t="e">
        <f t="shared" si="22"/>
        <v>#REF!</v>
      </c>
      <c r="AG269" s="4" t="e">
        <f t="shared" si="23"/>
        <v>#REF!</v>
      </c>
      <c r="AH269" s="5" t="e">
        <f t="shared" si="24"/>
        <v>#VALUE!</v>
      </c>
      <c r="AI269" s="6" t="e">
        <f>RemarksFirst(D269:W269,Details!BD268:BM268,S300L!AI269,AH269,$D$5:$W$5)</f>
        <v>#VALUE!</v>
      </c>
    </row>
    <row r="270" spans="1:35" ht="24" x14ac:dyDescent="0.35">
      <c r="A270" s="1">
        <v>263</v>
      </c>
      <c r="B270" s="3" t="str">
        <f>PROPER(Details!B270)</f>
        <v>Ekeoma, Chika Emmanuel</v>
      </c>
      <c r="C270" s="3" t="str">
        <f>T(Details!C270)</f>
        <v>CMP/20/112325</v>
      </c>
      <c r="D270" s="18"/>
      <c r="E270" s="18"/>
      <c r="F270" s="18"/>
      <c r="G270" s="18"/>
      <c r="H270" s="18"/>
      <c r="I270" s="18"/>
      <c r="J270" s="18"/>
      <c r="K270" s="18"/>
      <c r="L270" s="18"/>
      <c r="M270" s="18"/>
      <c r="N270" s="18"/>
      <c r="O270" s="18"/>
      <c r="P270" s="18"/>
      <c r="Q270" s="18"/>
      <c r="R270" s="18"/>
      <c r="S270" s="18"/>
      <c r="T270" s="18"/>
      <c r="U270" s="18"/>
      <c r="V270" s="18"/>
      <c r="W270" s="18"/>
      <c r="X270" s="2" t="str">
        <f>AllCurCo(Details!BD269:BM269)</f>
        <v/>
      </c>
      <c r="Y270" s="4">
        <f>SUM(SumTCL(D270:W270,$D$7:$W$7),Details!BO269)</f>
        <v>0</v>
      </c>
      <c r="Z270" s="4">
        <f>SUM(CurrGP(D270:W270,$D$7:$W$7),Details!BP269)</f>
        <v>0</v>
      </c>
      <c r="AA270" s="5">
        <f t="shared" si="20"/>
        <v>0</v>
      </c>
      <c r="AB270" s="4" t="str">
        <f>SRTSECOND(D270:W270,Details!BD269:BM269)</f>
        <v/>
      </c>
      <c r="AC270" s="4" t="e">
        <f>S300L!AF270</f>
        <v>#REF!</v>
      </c>
      <c r="AD270" s="4" t="e">
        <f>S300L!AG270</f>
        <v>#REF!</v>
      </c>
      <c r="AE270" s="5" t="e">
        <f t="shared" si="21"/>
        <v>#VALUE!</v>
      </c>
      <c r="AF270" s="4" t="e">
        <f t="shared" si="22"/>
        <v>#REF!</v>
      </c>
      <c r="AG270" s="4" t="e">
        <f t="shared" si="23"/>
        <v>#REF!</v>
      </c>
      <c r="AH270" s="5" t="e">
        <f t="shared" si="24"/>
        <v>#VALUE!</v>
      </c>
      <c r="AI270" s="6" t="e">
        <f>RemarksFirst(D270:W270,Details!BD269:BM269,S300L!AI270,AH270,$D$5:$W$5)</f>
        <v>#VALUE!</v>
      </c>
    </row>
    <row r="271" spans="1:35" ht="24" x14ac:dyDescent="0.35">
      <c r="A271" s="1">
        <v>264</v>
      </c>
      <c r="B271" s="3" t="str">
        <f>PROPER(Details!B271)</f>
        <v>Henry, Nwachukwu Chigozie</v>
      </c>
      <c r="C271" s="3" t="str">
        <f>T(Details!C271)</f>
        <v>CMP/20/112405</v>
      </c>
      <c r="D271" s="18"/>
      <c r="E271" s="18"/>
      <c r="F271" s="18"/>
      <c r="G271" s="18"/>
      <c r="H271" s="18"/>
      <c r="I271" s="18"/>
      <c r="J271" s="18"/>
      <c r="K271" s="18"/>
      <c r="L271" s="18"/>
      <c r="M271" s="18"/>
      <c r="N271" s="18"/>
      <c r="O271" s="18"/>
      <c r="P271" s="18"/>
      <c r="Q271" s="18"/>
      <c r="R271" s="18"/>
      <c r="S271" s="18"/>
      <c r="T271" s="18"/>
      <c r="U271" s="18"/>
      <c r="V271" s="18"/>
      <c r="W271" s="18"/>
      <c r="X271" s="2" t="str">
        <f>AllCurCo(Details!BD270:BM270)</f>
        <v/>
      </c>
      <c r="Y271" s="4">
        <f>SUM(SumTCL(D271:W271,$D$7:$W$7),Details!BO270)</f>
        <v>0</v>
      </c>
      <c r="Z271" s="4">
        <f>SUM(CurrGP(D271:W271,$D$7:$W$7),Details!BP270)</f>
        <v>0</v>
      </c>
      <c r="AA271" s="5">
        <f t="shared" si="20"/>
        <v>0</v>
      </c>
      <c r="AB271" s="4" t="str">
        <f>SRTSECOND(D271:W271,Details!BD270:BM270)</f>
        <v/>
      </c>
      <c r="AC271" s="4" t="e">
        <f>S300L!AF271</f>
        <v>#REF!</v>
      </c>
      <c r="AD271" s="4" t="e">
        <f>S300L!AG271</f>
        <v>#REF!</v>
      </c>
      <c r="AE271" s="5" t="e">
        <f t="shared" si="21"/>
        <v>#VALUE!</v>
      </c>
      <c r="AF271" s="4" t="e">
        <f t="shared" si="22"/>
        <v>#REF!</v>
      </c>
      <c r="AG271" s="4" t="e">
        <f t="shared" si="23"/>
        <v>#REF!</v>
      </c>
      <c r="AH271" s="5" t="e">
        <f t="shared" si="24"/>
        <v>#VALUE!</v>
      </c>
      <c r="AI271" s="6" t="e">
        <f>RemarksFirst(D271:W271,Details!BD270:BM270,S300L!AI271,AH271,$D$5:$W$5)</f>
        <v>#VALUE!</v>
      </c>
    </row>
    <row r="272" spans="1:35" ht="24" x14ac:dyDescent="0.35">
      <c r="A272" s="1">
        <v>265</v>
      </c>
      <c r="B272" s="3" t="str">
        <f>PROPER(Details!B272)</f>
        <v>Onyekachi, Chimezirim Jedidiah</v>
      </c>
      <c r="C272" s="3" t="str">
        <f>T(Details!C272)</f>
        <v>CMP/20/112434</v>
      </c>
      <c r="D272" s="18"/>
      <c r="E272" s="18"/>
      <c r="F272" s="18"/>
      <c r="G272" s="18"/>
      <c r="H272" s="18"/>
      <c r="I272" s="18"/>
      <c r="J272" s="18"/>
      <c r="K272" s="18"/>
      <c r="L272" s="18"/>
      <c r="M272" s="18"/>
      <c r="N272" s="18"/>
      <c r="O272" s="18"/>
      <c r="P272" s="18"/>
      <c r="Q272" s="18"/>
      <c r="R272" s="18"/>
      <c r="S272" s="18"/>
      <c r="T272" s="18"/>
      <c r="U272" s="18"/>
      <c r="V272" s="18"/>
      <c r="W272" s="18"/>
      <c r="X272" s="2" t="str">
        <f>AllCurCo(Details!BD271:BM271)</f>
        <v/>
      </c>
      <c r="Y272" s="4">
        <f>SUM(SumTCL(D272:W272,$D$7:$W$7),Details!BO271)</f>
        <v>0</v>
      </c>
      <c r="Z272" s="4">
        <f>SUM(CurrGP(D272:W272,$D$7:$W$7),Details!BP271)</f>
        <v>0</v>
      </c>
      <c r="AA272" s="5">
        <f t="shared" si="20"/>
        <v>0</v>
      </c>
      <c r="AB272" s="4" t="str">
        <f>SRTSECOND(D272:W272,Details!BD271:BM271)</f>
        <v/>
      </c>
      <c r="AC272" s="4" t="e">
        <f>S300L!AF272</f>
        <v>#REF!</v>
      </c>
      <c r="AD272" s="4" t="e">
        <f>S300L!AG272</f>
        <v>#REF!</v>
      </c>
      <c r="AE272" s="5" t="e">
        <f t="shared" si="21"/>
        <v>#VALUE!</v>
      </c>
      <c r="AF272" s="4" t="e">
        <f t="shared" si="22"/>
        <v>#REF!</v>
      </c>
      <c r="AG272" s="4" t="e">
        <f t="shared" si="23"/>
        <v>#REF!</v>
      </c>
      <c r="AH272" s="5" t="e">
        <f t="shared" si="24"/>
        <v>#VALUE!</v>
      </c>
      <c r="AI272" s="6" t="e">
        <f>RemarksFirst(D272:W272,Details!BD271:BM271,S300L!AI272,AH272,$D$5:$W$5)</f>
        <v>#VALUE!</v>
      </c>
    </row>
    <row r="273" spans="1:35" ht="24" x14ac:dyDescent="0.35">
      <c r="A273" s="1">
        <v>266</v>
      </c>
      <c r="B273" s="3" t="str">
        <f>PROPER(Details!B273)</f>
        <v>Ugwu, Kingsley Obinna</v>
      </c>
      <c r="C273" s="3" t="str">
        <f>T(Details!C273)</f>
        <v>CMP/20/112441</v>
      </c>
      <c r="D273" s="18"/>
      <c r="E273" s="18"/>
      <c r="F273" s="18"/>
      <c r="G273" s="18"/>
      <c r="H273" s="18"/>
      <c r="I273" s="18"/>
      <c r="J273" s="18"/>
      <c r="K273" s="18"/>
      <c r="L273" s="18"/>
      <c r="M273" s="18"/>
      <c r="N273" s="18"/>
      <c r="O273" s="18"/>
      <c r="P273" s="18"/>
      <c r="Q273" s="18"/>
      <c r="R273" s="18"/>
      <c r="S273" s="18"/>
      <c r="T273" s="18"/>
      <c r="U273" s="18"/>
      <c r="V273" s="18"/>
      <c r="W273" s="18"/>
      <c r="X273" s="2" t="str">
        <f>AllCurCo(Details!BD272:BM272)</f>
        <v/>
      </c>
      <c r="Y273" s="4">
        <f>SUM(SumTCL(D273:W273,$D$7:$W$7),Details!BO272)</f>
        <v>0</v>
      </c>
      <c r="Z273" s="4">
        <f>SUM(CurrGP(D273:W273,$D$7:$W$7),Details!BP272)</f>
        <v>0</v>
      </c>
      <c r="AA273" s="5">
        <f t="shared" si="20"/>
        <v>0</v>
      </c>
      <c r="AB273" s="4" t="str">
        <f>SRTSECOND(D273:W273,Details!BD272:BM272)</f>
        <v/>
      </c>
      <c r="AC273" s="4" t="e">
        <f>S300L!AF273</f>
        <v>#REF!</v>
      </c>
      <c r="AD273" s="4" t="e">
        <f>S300L!AG273</f>
        <v>#REF!</v>
      </c>
      <c r="AE273" s="5" t="e">
        <f t="shared" si="21"/>
        <v>#VALUE!</v>
      </c>
      <c r="AF273" s="4" t="e">
        <f t="shared" si="22"/>
        <v>#REF!</v>
      </c>
      <c r="AG273" s="4" t="e">
        <f t="shared" si="23"/>
        <v>#REF!</v>
      </c>
      <c r="AH273" s="5" t="e">
        <f t="shared" si="24"/>
        <v>#VALUE!</v>
      </c>
      <c r="AI273" s="6" t="e">
        <f>RemarksFirst(D273:W273,Details!BD272:BM272,S300L!AI273,AH273,$D$5:$W$5)</f>
        <v>#VALUE!</v>
      </c>
    </row>
    <row r="274" spans="1:35" ht="24" x14ac:dyDescent="0.35">
      <c r="A274" s="1">
        <v>267</v>
      </c>
      <c r="B274" s="3" t="str">
        <f>PROPER(Details!B274)</f>
        <v>Nwokoma, Prince Emmanuel</v>
      </c>
      <c r="C274" s="3" t="str">
        <f>T(Details!C274)</f>
        <v>CMP/20/112458</v>
      </c>
      <c r="D274" s="18"/>
      <c r="E274" s="18"/>
      <c r="F274" s="18"/>
      <c r="G274" s="18"/>
      <c r="H274" s="18"/>
      <c r="I274" s="18"/>
      <c r="J274" s="18"/>
      <c r="K274" s="18"/>
      <c r="L274" s="18"/>
      <c r="M274" s="18"/>
      <c r="N274" s="18"/>
      <c r="O274" s="18"/>
      <c r="P274" s="18"/>
      <c r="Q274" s="18"/>
      <c r="R274" s="18"/>
      <c r="S274" s="18"/>
      <c r="T274" s="18"/>
      <c r="U274" s="18"/>
      <c r="V274" s="18"/>
      <c r="W274" s="18"/>
      <c r="X274" s="2" t="str">
        <f>AllCurCo(Details!BD273:BM273)</f>
        <v/>
      </c>
      <c r="Y274" s="4">
        <f>SUM(SumTCL(D274:W274,$D$7:$W$7),Details!BO273)</f>
        <v>0</v>
      </c>
      <c r="Z274" s="4">
        <f>SUM(CurrGP(D274:W274,$D$7:$W$7),Details!BP273)</f>
        <v>0</v>
      </c>
      <c r="AA274" s="5">
        <f t="shared" si="20"/>
        <v>0</v>
      </c>
      <c r="AB274" s="4" t="str">
        <f>SRTSECOND(D274:W274,Details!BD273:BM273)</f>
        <v/>
      </c>
      <c r="AC274" s="4" t="e">
        <f>S300L!AF274</f>
        <v>#REF!</v>
      </c>
      <c r="AD274" s="4" t="e">
        <f>S300L!AG274</f>
        <v>#REF!</v>
      </c>
      <c r="AE274" s="5" t="e">
        <f t="shared" si="21"/>
        <v>#VALUE!</v>
      </c>
      <c r="AF274" s="4" t="e">
        <f t="shared" si="22"/>
        <v>#REF!</v>
      </c>
      <c r="AG274" s="4" t="e">
        <f t="shared" si="23"/>
        <v>#REF!</v>
      </c>
      <c r="AH274" s="5" t="e">
        <f t="shared" si="24"/>
        <v>#VALUE!</v>
      </c>
      <c r="AI274" s="6" t="e">
        <f>RemarksFirst(D274:W274,Details!BD273:BM273,S300L!AI274,AH274,$D$5:$W$5)</f>
        <v>#VALUE!</v>
      </c>
    </row>
    <row r="275" spans="1:35" ht="24" x14ac:dyDescent="0.35">
      <c r="A275" s="1">
        <v>268</v>
      </c>
      <c r="B275" s="3" t="str">
        <f>PROPER(Details!B275)</f>
        <v>Oguh, Stephen Chibuikem</v>
      </c>
      <c r="C275" s="3" t="str">
        <f>T(Details!C275)</f>
        <v>CMP/20/112496</v>
      </c>
      <c r="D275" s="18"/>
      <c r="E275" s="18"/>
      <c r="F275" s="18"/>
      <c r="G275" s="18"/>
      <c r="H275" s="18"/>
      <c r="I275" s="18"/>
      <c r="J275" s="18"/>
      <c r="K275" s="18"/>
      <c r="L275" s="18"/>
      <c r="M275" s="18"/>
      <c r="N275" s="18"/>
      <c r="O275" s="18"/>
      <c r="P275" s="18"/>
      <c r="Q275" s="18"/>
      <c r="R275" s="18"/>
      <c r="S275" s="18"/>
      <c r="T275" s="18"/>
      <c r="U275" s="18"/>
      <c r="V275" s="18"/>
      <c r="W275" s="18"/>
      <c r="X275" s="2" t="str">
        <f>AllCurCo(Details!BD274:BM274)</f>
        <v/>
      </c>
      <c r="Y275" s="4">
        <f>SUM(SumTCL(D275:W275,$D$7:$W$7),Details!BO274)</f>
        <v>0</v>
      </c>
      <c r="Z275" s="4">
        <f>SUM(CurrGP(D275:W275,$D$7:$W$7),Details!BP274)</f>
        <v>0</v>
      </c>
      <c r="AA275" s="5">
        <f t="shared" si="20"/>
        <v>0</v>
      </c>
      <c r="AB275" s="4" t="str">
        <f>SRTSECOND(D275:W275,Details!BD274:BM274)</f>
        <v/>
      </c>
      <c r="AC275" s="4" t="e">
        <f>S300L!AF275</f>
        <v>#REF!</v>
      </c>
      <c r="AD275" s="4" t="e">
        <f>S300L!AG275</f>
        <v>#REF!</v>
      </c>
      <c r="AE275" s="5" t="e">
        <f t="shared" si="21"/>
        <v>#VALUE!</v>
      </c>
      <c r="AF275" s="4" t="e">
        <f t="shared" si="22"/>
        <v>#REF!</v>
      </c>
      <c r="AG275" s="4" t="e">
        <f t="shared" si="23"/>
        <v>#REF!</v>
      </c>
      <c r="AH275" s="5" t="e">
        <f t="shared" si="24"/>
        <v>#VALUE!</v>
      </c>
      <c r="AI275" s="6" t="e">
        <f>RemarksFirst(D275:W275,Details!BD274:BM274,S300L!AI275,AH275,$D$5:$W$5)</f>
        <v>#VALUE!</v>
      </c>
    </row>
    <row r="276" spans="1:35" ht="24" x14ac:dyDescent="0.35">
      <c r="A276" s="1">
        <v>269</v>
      </c>
      <c r="B276" s="3" t="str">
        <f>PROPER(Details!B276)</f>
        <v>Okorie, Chidiebube Bobby</v>
      </c>
      <c r="C276" s="3" t="str">
        <f>T(Details!C276)</f>
        <v>CMP/20/112506</v>
      </c>
      <c r="D276" s="18"/>
      <c r="E276" s="18"/>
      <c r="F276" s="18"/>
      <c r="G276" s="18"/>
      <c r="H276" s="18"/>
      <c r="I276" s="18"/>
      <c r="J276" s="18"/>
      <c r="K276" s="18"/>
      <c r="L276" s="18"/>
      <c r="M276" s="18"/>
      <c r="N276" s="18"/>
      <c r="O276" s="18"/>
      <c r="P276" s="18"/>
      <c r="Q276" s="18"/>
      <c r="R276" s="18"/>
      <c r="S276" s="18"/>
      <c r="T276" s="18"/>
      <c r="U276" s="18"/>
      <c r="V276" s="18"/>
      <c r="W276" s="18"/>
      <c r="X276" s="2" t="str">
        <f>AllCurCo(Details!BD275:BM275)</f>
        <v/>
      </c>
      <c r="Y276" s="4">
        <f>SUM(SumTCL(D276:W276,$D$7:$W$7),Details!BO275)</f>
        <v>0</v>
      </c>
      <c r="Z276" s="4">
        <f>SUM(CurrGP(D276:W276,$D$7:$W$7),Details!BP275)</f>
        <v>0</v>
      </c>
      <c r="AA276" s="5">
        <f t="shared" si="20"/>
        <v>0</v>
      </c>
      <c r="AB276" s="4" t="str">
        <f>SRTSECOND(D276:W276,Details!BD275:BM275)</f>
        <v/>
      </c>
      <c r="AC276" s="4" t="e">
        <f>S300L!AF276</f>
        <v>#REF!</v>
      </c>
      <c r="AD276" s="4" t="e">
        <f>S300L!AG276</f>
        <v>#REF!</v>
      </c>
      <c r="AE276" s="5" t="e">
        <f t="shared" si="21"/>
        <v>#VALUE!</v>
      </c>
      <c r="AF276" s="4" t="e">
        <f t="shared" si="22"/>
        <v>#REF!</v>
      </c>
      <c r="AG276" s="4" t="e">
        <f t="shared" si="23"/>
        <v>#REF!</v>
      </c>
      <c r="AH276" s="5" t="e">
        <f t="shared" si="24"/>
        <v>#VALUE!</v>
      </c>
      <c r="AI276" s="6" t="e">
        <f>RemarksFirst(D276:W276,Details!BD275:BM275,S300L!AI276,AH276,$D$5:$W$5)</f>
        <v>#VALUE!</v>
      </c>
    </row>
    <row r="277" spans="1:35" ht="24" x14ac:dyDescent="0.35">
      <c r="A277" s="1">
        <v>270</v>
      </c>
      <c r="B277" s="3" t="str">
        <f>PROPER(Details!B277)</f>
        <v>Item, Ebenezer Ogbonnia</v>
      </c>
      <c r="C277" s="3" t="str">
        <f>T(Details!C277)</f>
        <v>CMP/20/112507</v>
      </c>
      <c r="D277" s="18"/>
      <c r="E277" s="18"/>
      <c r="F277" s="18"/>
      <c r="G277" s="18"/>
      <c r="H277" s="18"/>
      <c r="I277" s="18"/>
      <c r="J277" s="18"/>
      <c r="K277" s="18"/>
      <c r="L277" s="18"/>
      <c r="M277" s="18"/>
      <c r="N277" s="18"/>
      <c r="O277" s="18"/>
      <c r="P277" s="18"/>
      <c r="Q277" s="18"/>
      <c r="R277" s="18"/>
      <c r="S277" s="18"/>
      <c r="T277" s="18"/>
      <c r="U277" s="18"/>
      <c r="V277" s="18"/>
      <c r="W277" s="18"/>
      <c r="X277" s="2" t="str">
        <f>AllCurCo(Details!BD276:BM276)</f>
        <v/>
      </c>
      <c r="Y277" s="4">
        <f>SUM(SumTCL(D277:W277,$D$7:$W$7),Details!BO276)</f>
        <v>0</v>
      </c>
      <c r="Z277" s="4">
        <f>SUM(CurrGP(D277:W277,$D$7:$W$7),Details!BP276)</f>
        <v>0</v>
      </c>
      <c r="AA277" s="5">
        <f t="shared" si="20"/>
        <v>0</v>
      </c>
      <c r="AB277" s="4" t="str">
        <f>SRTSECOND(D277:W277,Details!BD276:BM276)</f>
        <v/>
      </c>
      <c r="AC277" s="4" t="e">
        <f>S300L!AF277</f>
        <v>#REF!</v>
      </c>
      <c r="AD277" s="4" t="e">
        <f>S300L!AG277</f>
        <v>#REF!</v>
      </c>
      <c r="AE277" s="5" t="e">
        <f t="shared" si="21"/>
        <v>#VALUE!</v>
      </c>
      <c r="AF277" s="4" t="e">
        <f t="shared" si="22"/>
        <v>#REF!</v>
      </c>
      <c r="AG277" s="4" t="e">
        <f t="shared" si="23"/>
        <v>#REF!</v>
      </c>
      <c r="AH277" s="5" t="e">
        <f t="shared" si="24"/>
        <v>#VALUE!</v>
      </c>
      <c r="AI277" s="6" t="e">
        <f>RemarksFirst(D277:W277,Details!BD276:BM276,S300L!AI277,AH277,$D$5:$W$5)</f>
        <v>#VALUE!</v>
      </c>
    </row>
    <row r="278" spans="1:35" ht="24" x14ac:dyDescent="0.35">
      <c r="A278" s="1">
        <v>271</v>
      </c>
      <c r="B278" s="3" t="str">
        <f>PROPER(Details!B278)</f>
        <v>Onu, Goodness Oluebube</v>
      </c>
      <c r="C278" s="3" t="str">
        <f>T(Details!C278)</f>
        <v>CMP/20/112548</v>
      </c>
      <c r="D278" s="18"/>
      <c r="E278" s="18"/>
      <c r="F278" s="18"/>
      <c r="G278" s="18"/>
      <c r="H278" s="18"/>
      <c r="I278" s="18"/>
      <c r="J278" s="18"/>
      <c r="K278" s="18"/>
      <c r="L278" s="18"/>
      <c r="M278" s="18"/>
      <c r="N278" s="18"/>
      <c r="O278" s="18"/>
      <c r="P278" s="18"/>
      <c r="Q278" s="18"/>
      <c r="R278" s="18"/>
      <c r="S278" s="18"/>
      <c r="T278" s="18"/>
      <c r="U278" s="18"/>
      <c r="V278" s="18"/>
      <c r="W278" s="18"/>
      <c r="X278" s="2" t="str">
        <f>AllCurCo(Details!BD277:BM277)</f>
        <v/>
      </c>
      <c r="Y278" s="4">
        <f>SUM(SumTCL(D278:W278,$D$7:$W$7),Details!BO277)</f>
        <v>0</v>
      </c>
      <c r="Z278" s="4">
        <f>SUM(CurrGP(D278:W278,$D$7:$W$7),Details!BP277)</f>
        <v>0</v>
      </c>
      <c r="AA278" s="5">
        <f t="shared" si="20"/>
        <v>0</v>
      </c>
      <c r="AB278" s="4" t="str">
        <f>SRTSECOND(D278:W278,Details!BD277:BM277)</f>
        <v/>
      </c>
      <c r="AC278" s="4" t="e">
        <f>S300L!AF278</f>
        <v>#REF!</v>
      </c>
      <c r="AD278" s="4" t="e">
        <f>S300L!AG278</f>
        <v>#REF!</v>
      </c>
      <c r="AE278" s="5" t="e">
        <f t="shared" si="21"/>
        <v>#VALUE!</v>
      </c>
      <c r="AF278" s="4" t="e">
        <f t="shared" si="22"/>
        <v>#REF!</v>
      </c>
      <c r="AG278" s="4" t="e">
        <f t="shared" si="23"/>
        <v>#REF!</v>
      </c>
      <c r="AH278" s="5" t="e">
        <f t="shared" si="24"/>
        <v>#VALUE!</v>
      </c>
      <c r="AI278" s="6" t="e">
        <f>RemarksFirst(D278:W278,Details!BD277:BM277,S300L!AI278,AH278,$D$5:$W$5)</f>
        <v>#VALUE!</v>
      </c>
    </row>
    <row r="279" spans="1:35" ht="24" x14ac:dyDescent="0.35">
      <c r="A279" s="1">
        <v>272</v>
      </c>
      <c r="B279" s="3" t="str">
        <f>PROPER(Details!B279)</f>
        <v>Kelechukwu, John Ebube</v>
      </c>
      <c r="C279" s="3" t="str">
        <f>T(Details!C279)</f>
        <v>CMP/20/112552</v>
      </c>
      <c r="D279" s="18"/>
      <c r="E279" s="18"/>
      <c r="F279" s="18"/>
      <c r="G279" s="18"/>
      <c r="H279" s="18"/>
      <c r="I279" s="18"/>
      <c r="J279" s="18"/>
      <c r="K279" s="18"/>
      <c r="L279" s="18"/>
      <c r="M279" s="18"/>
      <c r="N279" s="18"/>
      <c r="O279" s="18"/>
      <c r="P279" s="18"/>
      <c r="Q279" s="18"/>
      <c r="R279" s="18"/>
      <c r="S279" s="18"/>
      <c r="T279" s="18"/>
      <c r="U279" s="18"/>
      <c r="V279" s="18"/>
      <c r="W279" s="18"/>
      <c r="X279" s="2" t="str">
        <f>AllCurCo(Details!BD278:BM278)</f>
        <v/>
      </c>
      <c r="Y279" s="4">
        <f>SUM(SumTCL(D279:W279,$D$7:$W$7),Details!BO278)</f>
        <v>0</v>
      </c>
      <c r="Z279" s="4">
        <f>SUM(CurrGP(D279:W279,$D$7:$W$7),Details!BP278)</f>
        <v>0</v>
      </c>
      <c r="AA279" s="5">
        <f t="shared" si="20"/>
        <v>0</v>
      </c>
      <c r="AB279" s="4" t="str">
        <f>SRTSECOND(D279:W279,Details!BD278:BM278)</f>
        <v/>
      </c>
      <c r="AC279" s="4" t="e">
        <f>S300L!AF279</f>
        <v>#REF!</v>
      </c>
      <c r="AD279" s="4" t="e">
        <f>S300L!AG279</f>
        <v>#REF!</v>
      </c>
      <c r="AE279" s="5" t="e">
        <f t="shared" si="21"/>
        <v>#VALUE!</v>
      </c>
      <c r="AF279" s="4" t="e">
        <f t="shared" si="22"/>
        <v>#REF!</v>
      </c>
      <c r="AG279" s="4" t="e">
        <f t="shared" si="23"/>
        <v>#REF!</v>
      </c>
      <c r="AH279" s="5" t="e">
        <f t="shared" si="24"/>
        <v>#VALUE!</v>
      </c>
      <c r="AI279" s="6" t="e">
        <f>RemarksFirst(D279:W279,Details!BD278:BM278,S300L!AI279,AH279,$D$5:$W$5)</f>
        <v>#VALUE!</v>
      </c>
    </row>
    <row r="280" spans="1:35" ht="36" x14ac:dyDescent="0.35">
      <c r="A280" s="1">
        <v>273</v>
      </c>
      <c r="B280" s="3" t="str">
        <f>PROPER(Details!B280)</f>
        <v>Nnanna, Johnkennedy Chukwuemeka</v>
      </c>
      <c r="C280" s="3" t="str">
        <f>T(Details!C280)</f>
        <v>CMP/20/112561</v>
      </c>
      <c r="D280" s="18"/>
      <c r="E280" s="18"/>
      <c r="F280" s="18"/>
      <c r="G280" s="18"/>
      <c r="H280" s="18"/>
      <c r="I280" s="18"/>
      <c r="J280" s="18"/>
      <c r="K280" s="18"/>
      <c r="L280" s="18"/>
      <c r="M280" s="18"/>
      <c r="N280" s="18"/>
      <c r="O280" s="18"/>
      <c r="P280" s="18"/>
      <c r="Q280" s="18"/>
      <c r="R280" s="18"/>
      <c r="S280" s="18"/>
      <c r="T280" s="18"/>
      <c r="U280" s="18"/>
      <c r="V280" s="18"/>
      <c r="W280" s="18"/>
      <c r="X280" s="2" t="str">
        <f>AllCurCo(Details!BD279:BM279)</f>
        <v/>
      </c>
      <c r="Y280" s="4">
        <f>SUM(SumTCL(D280:W280,$D$7:$W$7),Details!BO279)</f>
        <v>0</v>
      </c>
      <c r="Z280" s="4">
        <f>SUM(CurrGP(D280:W280,$D$7:$W$7),Details!BP279)</f>
        <v>0</v>
      </c>
      <c r="AA280" s="5">
        <f t="shared" si="20"/>
        <v>0</v>
      </c>
      <c r="AB280" s="4" t="str">
        <f>SRTSECOND(D280:W280,Details!BD279:BM279)</f>
        <v/>
      </c>
      <c r="AC280" s="4" t="e">
        <f>S300L!AF280</f>
        <v>#REF!</v>
      </c>
      <c r="AD280" s="4" t="e">
        <f>S300L!AG280</f>
        <v>#REF!</v>
      </c>
      <c r="AE280" s="5" t="e">
        <f t="shared" si="21"/>
        <v>#VALUE!</v>
      </c>
      <c r="AF280" s="4" t="e">
        <f t="shared" si="22"/>
        <v>#REF!</v>
      </c>
      <c r="AG280" s="4" t="e">
        <f t="shared" si="23"/>
        <v>#REF!</v>
      </c>
      <c r="AH280" s="5" t="e">
        <f t="shared" si="24"/>
        <v>#VALUE!</v>
      </c>
      <c r="AI280" s="6" t="e">
        <f>RemarksFirst(D280:W280,Details!BD279:BM279,S300L!AI280,AH280,$D$5:$W$5)</f>
        <v>#VALUE!</v>
      </c>
    </row>
    <row r="281" spans="1:35" ht="24" x14ac:dyDescent="0.35">
      <c r="A281" s="1">
        <v>274</v>
      </c>
      <c r="B281" s="3" t="str">
        <f>PROPER(Details!B281)</f>
        <v>Umoh, Nathaniel Patrick</v>
      </c>
      <c r="C281" s="3" t="str">
        <f>T(Details!C281)</f>
        <v>CMP/20/112569</v>
      </c>
      <c r="D281" s="18"/>
      <c r="E281" s="18"/>
      <c r="F281" s="18"/>
      <c r="G281" s="18"/>
      <c r="H281" s="18"/>
      <c r="I281" s="18"/>
      <c r="J281" s="18"/>
      <c r="K281" s="18"/>
      <c r="L281" s="18"/>
      <c r="M281" s="18"/>
      <c r="N281" s="18"/>
      <c r="O281" s="18"/>
      <c r="P281" s="18"/>
      <c r="Q281" s="18"/>
      <c r="R281" s="18"/>
      <c r="S281" s="18"/>
      <c r="T281" s="18"/>
      <c r="U281" s="18"/>
      <c r="V281" s="18"/>
      <c r="W281" s="18"/>
      <c r="X281" s="2" t="str">
        <f>AllCurCo(Details!BD280:BM280)</f>
        <v/>
      </c>
      <c r="Y281" s="4">
        <f>SUM(SumTCL(D281:W281,$D$7:$W$7),Details!BO280)</f>
        <v>0</v>
      </c>
      <c r="Z281" s="4">
        <f>SUM(CurrGP(D281:W281,$D$7:$W$7),Details!BP280)</f>
        <v>0</v>
      </c>
      <c r="AA281" s="5">
        <f t="shared" si="20"/>
        <v>0</v>
      </c>
      <c r="AB281" s="4" t="str">
        <f>SRTSECOND(D281:W281,Details!BD280:BM280)</f>
        <v/>
      </c>
      <c r="AC281" s="4" t="e">
        <f>S300L!AF281</f>
        <v>#REF!</v>
      </c>
      <c r="AD281" s="4" t="e">
        <f>S300L!AG281</f>
        <v>#REF!</v>
      </c>
      <c r="AE281" s="5" t="e">
        <f t="shared" si="21"/>
        <v>#VALUE!</v>
      </c>
      <c r="AF281" s="4" t="e">
        <f t="shared" si="22"/>
        <v>#REF!</v>
      </c>
      <c r="AG281" s="4" t="e">
        <f t="shared" si="23"/>
        <v>#REF!</v>
      </c>
      <c r="AH281" s="5" t="e">
        <f t="shared" si="24"/>
        <v>#VALUE!</v>
      </c>
      <c r="AI281" s="6" t="e">
        <f>RemarksFirst(D281:W281,Details!BD280:BM280,S300L!AI281,AH281,$D$5:$W$5)</f>
        <v>#VALUE!</v>
      </c>
    </row>
    <row r="282" spans="1:35" ht="24" x14ac:dyDescent="0.35">
      <c r="A282" s="1">
        <v>275</v>
      </c>
      <c r="B282" s="3" t="str">
        <f>PROPER(Details!B282)</f>
        <v>Okwor, Temple Uzomachi</v>
      </c>
      <c r="C282" s="3" t="str">
        <f>T(Details!C282)</f>
        <v>CMP/20/112577</v>
      </c>
      <c r="D282" s="18"/>
      <c r="E282" s="18"/>
      <c r="F282" s="18"/>
      <c r="G282" s="18"/>
      <c r="H282" s="18"/>
      <c r="I282" s="18"/>
      <c r="J282" s="18"/>
      <c r="K282" s="18"/>
      <c r="L282" s="18"/>
      <c r="M282" s="18"/>
      <c r="N282" s="18"/>
      <c r="O282" s="18"/>
      <c r="P282" s="18"/>
      <c r="Q282" s="18"/>
      <c r="R282" s="18"/>
      <c r="S282" s="18"/>
      <c r="T282" s="18"/>
      <c r="U282" s="18"/>
      <c r="V282" s="18"/>
      <c r="W282" s="18"/>
      <c r="X282" s="2" t="str">
        <f>AllCurCo(Details!BD281:BM281)</f>
        <v/>
      </c>
      <c r="Y282" s="4">
        <f>SUM(SumTCL(D282:W282,$D$7:$W$7),Details!BO281)</f>
        <v>0</v>
      </c>
      <c r="Z282" s="4">
        <f>SUM(CurrGP(D282:W282,$D$7:$W$7),Details!BP281)</f>
        <v>0</v>
      </c>
      <c r="AA282" s="5">
        <f t="shared" si="20"/>
        <v>0</v>
      </c>
      <c r="AB282" s="4" t="str">
        <f>SRTSECOND(D282:W282,Details!BD281:BM281)</f>
        <v/>
      </c>
      <c r="AC282" s="4" t="e">
        <f>S300L!AF282</f>
        <v>#REF!</v>
      </c>
      <c r="AD282" s="4" t="e">
        <f>S300L!AG282</f>
        <v>#REF!</v>
      </c>
      <c r="AE282" s="5" t="e">
        <f t="shared" si="21"/>
        <v>#VALUE!</v>
      </c>
      <c r="AF282" s="4" t="e">
        <f t="shared" si="22"/>
        <v>#REF!</v>
      </c>
      <c r="AG282" s="4" t="e">
        <f t="shared" si="23"/>
        <v>#REF!</v>
      </c>
      <c r="AH282" s="5" t="e">
        <f t="shared" si="24"/>
        <v>#VALUE!</v>
      </c>
      <c r="AI282" s="6" t="e">
        <f>RemarksFirst(D282:W282,Details!BD281:BM281,S300L!AI282,AH282,$D$5:$W$5)</f>
        <v>#VALUE!</v>
      </c>
    </row>
    <row r="283" spans="1:35" ht="24" x14ac:dyDescent="0.35">
      <c r="A283" s="1">
        <v>276</v>
      </c>
      <c r="B283" s="3" t="str">
        <f>PROPER(Details!B283)</f>
        <v>Ibiso-West, Goodnews</v>
      </c>
      <c r="C283" s="3" t="str">
        <f>T(Details!C283)</f>
        <v>CMP/20/112578</v>
      </c>
      <c r="D283" s="18"/>
      <c r="E283" s="18"/>
      <c r="F283" s="18"/>
      <c r="G283" s="18"/>
      <c r="H283" s="18"/>
      <c r="I283" s="18"/>
      <c r="J283" s="18"/>
      <c r="K283" s="18"/>
      <c r="L283" s="18"/>
      <c r="M283" s="18"/>
      <c r="N283" s="18"/>
      <c r="O283" s="18"/>
      <c r="P283" s="18"/>
      <c r="Q283" s="18"/>
      <c r="R283" s="18"/>
      <c r="S283" s="18"/>
      <c r="T283" s="18"/>
      <c r="U283" s="18"/>
      <c r="V283" s="18"/>
      <c r="W283" s="18"/>
      <c r="X283" s="2" t="str">
        <f>AllCurCo(Details!BD282:BM282)</f>
        <v/>
      </c>
      <c r="Y283" s="4">
        <f>SUM(SumTCL(D283:W283,$D$7:$W$7),Details!BO282)</f>
        <v>0</v>
      </c>
      <c r="Z283" s="4">
        <f>SUM(CurrGP(D283:W283,$D$7:$W$7),Details!BP282)</f>
        <v>0</v>
      </c>
      <c r="AA283" s="5">
        <f t="shared" si="20"/>
        <v>0</v>
      </c>
      <c r="AB283" s="4" t="str">
        <f>SRTSECOND(D283:W283,Details!BD282:BM282)</f>
        <v/>
      </c>
      <c r="AC283" s="4" t="e">
        <f>S300L!AF283</f>
        <v>#REF!</v>
      </c>
      <c r="AD283" s="4" t="e">
        <f>S300L!AG283</f>
        <v>#REF!</v>
      </c>
      <c r="AE283" s="5" t="e">
        <f t="shared" si="21"/>
        <v>#VALUE!</v>
      </c>
      <c r="AF283" s="4" t="e">
        <f t="shared" si="22"/>
        <v>#REF!</v>
      </c>
      <c r="AG283" s="4" t="e">
        <f t="shared" si="23"/>
        <v>#REF!</v>
      </c>
      <c r="AH283" s="5" t="e">
        <f t="shared" si="24"/>
        <v>#VALUE!</v>
      </c>
      <c r="AI283" s="6" t="e">
        <f>RemarksFirst(D283:W283,Details!BD282:BM282,S300L!AI283,AH283,$D$5:$W$5)</f>
        <v>#VALUE!</v>
      </c>
    </row>
    <row r="284" spans="1:35" ht="24" x14ac:dyDescent="0.35">
      <c r="A284" s="1">
        <v>277</v>
      </c>
      <c r="B284" s="3" t="str">
        <f>PROPER(Details!B284)</f>
        <v>Offorfile, Martins Somtochukwu</v>
      </c>
      <c r="C284" s="3" t="str">
        <f>T(Details!C284)</f>
        <v>CMP/20/112592</v>
      </c>
      <c r="D284" s="18"/>
      <c r="E284" s="18"/>
      <c r="F284" s="18"/>
      <c r="G284" s="18"/>
      <c r="H284" s="18"/>
      <c r="I284" s="18"/>
      <c r="J284" s="18"/>
      <c r="K284" s="18"/>
      <c r="L284" s="18"/>
      <c r="M284" s="18"/>
      <c r="N284" s="18"/>
      <c r="O284" s="18"/>
      <c r="P284" s="18"/>
      <c r="Q284" s="18"/>
      <c r="R284" s="18"/>
      <c r="S284" s="18"/>
      <c r="T284" s="18"/>
      <c r="U284" s="18"/>
      <c r="V284" s="18"/>
      <c r="W284" s="18"/>
      <c r="X284" s="2" t="str">
        <f>AllCurCo(Details!BD283:BM283)</f>
        <v/>
      </c>
      <c r="Y284" s="4">
        <f>SUM(SumTCL(D284:W284,$D$7:$W$7),Details!BO283)</f>
        <v>0</v>
      </c>
      <c r="Z284" s="4">
        <f>SUM(CurrGP(D284:W284,$D$7:$W$7),Details!BP283)</f>
        <v>0</v>
      </c>
      <c r="AA284" s="5">
        <f t="shared" si="20"/>
        <v>0</v>
      </c>
      <c r="AB284" s="4" t="str">
        <f>SRTSECOND(D284:W284,Details!BD283:BM283)</f>
        <v/>
      </c>
      <c r="AC284" s="4" t="e">
        <f>S300L!AF284</f>
        <v>#REF!</v>
      </c>
      <c r="AD284" s="4" t="e">
        <f>S300L!AG284</f>
        <v>#REF!</v>
      </c>
      <c r="AE284" s="5" t="e">
        <f t="shared" si="21"/>
        <v>#VALUE!</v>
      </c>
      <c r="AF284" s="4" t="e">
        <f t="shared" si="22"/>
        <v>#REF!</v>
      </c>
      <c r="AG284" s="4" t="e">
        <f t="shared" si="23"/>
        <v>#REF!</v>
      </c>
      <c r="AH284" s="5" t="e">
        <f t="shared" si="24"/>
        <v>#VALUE!</v>
      </c>
      <c r="AI284" s="6" t="e">
        <f>RemarksFirst(D284:W284,Details!BD283:BM283,S300L!AI284,AH284,$D$5:$W$5)</f>
        <v>#VALUE!</v>
      </c>
    </row>
    <row r="285" spans="1:35" ht="36" x14ac:dyDescent="0.35">
      <c r="A285" s="1">
        <v>278</v>
      </c>
      <c r="B285" s="3" t="str">
        <f>PROPER(Details!B285)</f>
        <v>Ikwuazom, Chinemelum Nkeanyichukwu</v>
      </c>
      <c r="C285" s="3" t="str">
        <f>T(Details!C285)</f>
        <v>CMP/20/112614</v>
      </c>
      <c r="D285" s="18"/>
      <c r="E285" s="18"/>
      <c r="F285" s="18"/>
      <c r="G285" s="18"/>
      <c r="H285" s="18"/>
      <c r="I285" s="18"/>
      <c r="J285" s="18"/>
      <c r="K285" s="18"/>
      <c r="L285" s="18"/>
      <c r="M285" s="18"/>
      <c r="N285" s="18"/>
      <c r="O285" s="18"/>
      <c r="P285" s="18"/>
      <c r="Q285" s="18"/>
      <c r="R285" s="18"/>
      <c r="S285" s="18"/>
      <c r="T285" s="18"/>
      <c r="U285" s="18"/>
      <c r="V285" s="18"/>
      <c r="W285" s="18"/>
      <c r="X285" s="2" t="str">
        <f>AllCurCo(Details!BD284:BM284)</f>
        <v/>
      </c>
      <c r="Y285" s="4">
        <f>SUM(SumTCL(D285:W285,$D$7:$W$7),Details!BO284)</f>
        <v>0</v>
      </c>
      <c r="Z285" s="4">
        <f>SUM(CurrGP(D285:W285,$D$7:$W$7),Details!BP284)</f>
        <v>0</v>
      </c>
      <c r="AA285" s="5">
        <f t="shared" si="20"/>
        <v>0</v>
      </c>
      <c r="AB285" s="4" t="str">
        <f>SRTSECOND(D285:W285,Details!BD284:BM284)</f>
        <v/>
      </c>
      <c r="AC285" s="4" t="e">
        <f>S300L!AF285</f>
        <v>#REF!</v>
      </c>
      <c r="AD285" s="4" t="e">
        <f>S300L!AG285</f>
        <v>#REF!</v>
      </c>
      <c r="AE285" s="5" t="e">
        <f t="shared" si="21"/>
        <v>#VALUE!</v>
      </c>
      <c r="AF285" s="4" t="e">
        <f t="shared" si="22"/>
        <v>#REF!</v>
      </c>
      <c r="AG285" s="4" t="e">
        <f t="shared" si="23"/>
        <v>#REF!</v>
      </c>
      <c r="AH285" s="5" t="e">
        <f t="shared" si="24"/>
        <v>#VALUE!</v>
      </c>
      <c r="AI285" s="6" t="e">
        <f>RemarksFirst(D285:W285,Details!BD284:BM284,S300L!AI285,AH285,$D$5:$W$5)</f>
        <v>#VALUE!</v>
      </c>
    </row>
    <row r="286" spans="1:35" ht="24" x14ac:dyDescent="0.35">
      <c r="A286" s="1">
        <v>279</v>
      </c>
      <c r="B286" s="3" t="str">
        <f>PROPER(Details!B286)</f>
        <v>Kalu, Tony Igu</v>
      </c>
      <c r="C286" s="3" t="str">
        <f>T(Details!C286)</f>
        <v>CMP/20/112615</v>
      </c>
      <c r="D286" s="18"/>
      <c r="E286" s="18"/>
      <c r="F286" s="18"/>
      <c r="G286" s="18"/>
      <c r="H286" s="18"/>
      <c r="I286" s="18"/>
      <c r="J286" s="18"/>
      <c r="K286" s="18"/>
      <c r="L286" s="18"/>
      <c r="M286" s="18"/>
      <c r="N286" s="18"/>
      <c r="O286" s="18"/>
      <c r="P286" s="18"/>
      <c r="Q286" s="18"/>
      <c r="R286" s="18"/>
      <c r="S286" s="18"/>
      <c r="T286" s="18"/>
      <c r="U286" s="18"/>
      <c r="V286" s="18"/>
      <c r="W286" s="18"/>
      <c r="X286" s="2" t="str">
        <f>AllCurCo(Details!BD285:BM285)</f>
        <v/>
      </c>
      <c r="Y286" s="4">
        <f>SUM(SumTCL(D286:W286,$D$7:$W$7),Details!BO285)</f>
        <v>0</v>
      </c>
      <c r="Z286" s="4">
        <f>SUM(CurrGP(D286:W286,$D$7:$W$7),Details!BP285)</f>
        <v>0</v>
      </c>
      <c r="AA286" s="5">
        <f t="shared" si="20"/>
        <v>0</v>
      </c>
      <c r="AB286" s="4" t="str">
        <f>SRTSECOND(D286:W286,Details!BD285:BM285)</f>
        <v/>
      </c>
      <c r="AC286" s="4" t="e">
        <f>S300L!AF286</f>
        <v>#REF!</v>
      </c>
      <c r="AD286" s="4" t="e">
        <f>S300L!AG286</f>
        <v>#REF!</v>
      </c>
      <c r="AE286" s="5" t="e">
        <f t="shared" si="21"/>
        <v>#VALUE!</v>
      </c>
      <c r="AF286" s="4" t="e">
        <f t="shared" si="22"/>
        <v>#REF!</v>
      </c>
      <c r="AG286" s="4" t="e">
        <f t="shared" si="23"/>
        <v>#REF!</v>
      </c>
      <c r="AH286" s="5" t="e">
        <f t="shared" si="24"/>
        <v>#VALUE!</v>
      </c>
      <c r="AI286" s="6" t="e">
        <f>RemarksFirst(D286:W286,Details!BD285:BM285,S300L!AI286,AH286,$D$5:$W$5)</f>
        <v>#VALUE!</v>
      </c>
    </row>
    <row r="287" spans="1:35" ht="24" x14ac:dyDescent="0.35">
      <c r="A287" s="1">
        <v>280</v>
      </c>
      <c r="B287" s="3" t="str">
        <f>PROPER(Details!B287)</f>
        <v>Chidera, Lucky Onuigbo</v>
      </c>
      <c r="C287" s="3" t="str">
        <f>T(Details!C287)</f>
        <v>CMP/20/112618</v>
      </c>
      <c r="D287" s="18"/>
      <c r="E287" s="18"/>
      <c r="F287" s="18"/>
      <c r="G287" s="18"/>
      <c r="H287" s="18"/>
      <c r="I287" s="18"/>
      <c r="J287" s="18"/>
      <c r="K287" s="18"/>
      <c r="L287" s="18"/>
      <c r="M287" s="18"/>
      <c r="N287" s="18"/>
      <c r="O287" s="18"/>
      <c r="P287" s="18"/>
      <c r="Q287" s="18"/>
      <c r="R287" s="18"/>
      <c r="S287" s="18"/>
      <c r="T287" s="18"/>
      <c r="U287" s="18"/>
      <c r="V287" s="18"/>
      <c r="W287" s="18"/>
      <c r="X287" s="2" t="str">
        <f>AllCurCo(Details!BD286:BM286)</f>
        <v/>
      </c>
      <c r="Y287" s="4">
        <f>SUM(SumTCL(D287:W287,$D$7:$W$7),Details!BO286)</f>
        <v>0</v>
      </c>
      <c r="Z287" s="4">
        <f>SUM(CurrGP(D287:W287,$D$7:$W$7),Details!BP286)</f>
        <v>0</v>
      </c>
      <c r="AA287" s="5">
        <f t="shared" si="20"/>
        <v>0</v>
      </c>
      <c r="AB287" s="4" t="str">
        <f>SRTSECOND(D287:W287,Details!BD286:BM286)</f>
        <v/>
      </c>
      <c r="AC287" s="4" t="e">
        <f>S300L!AF287</f>
        <v>#REF!</v>
      </c>
      <c r="AD287" s="4" t="e">
        <f>S300L!AG287</f>
        <v>#REF!</v>
      </c>
      <c r="AE287" s="5" t="e">
        <f t="shared" si="21"/>
        <v>#VALUE!</v>
      </c>
      <c r="AF287" s="4" t="e">
        <f t="shared" si="22"/>
        <v>#REF!</v>
      </c>
      <c r="AG287" s="4" t="e">
        <f t="shared" si="23"/>
        <v>#REF!</v>
      </c>
      <c r="AH287" s="5" t="e">
        <f t="shared" si="24"/>
        <v>#VALUE!</v>
      </c>
      <c r="AI287" s="6" t="e">
        <f>RemarksFirst(D287:W287,Details!BD286:BM286,S300L!AI287,AH287,$D$5:$W$5)</f>
        <v>#VALUE!</v>
      </c>
    </row>
    <row r="288" spans="1:35" ht="24" x14ac:dyDescent="0.35">
      <c r="A288" s="1">
        <v>281</v>
      </c>
      <c r="B288" s="3" t="str">
        <f>PROPER(Details!B288)</f>
        <v>Ikpeama, Fortune Enyinnyaya</v>
      </c>
      <c r="C288" s="3" t="str">
        <f>T(Details!C288)</f>
        <v>CMP/20/112620</v>
      </c>
      <c r="D288" s="18"/>
      <c r="E288" s="18"/>
      <c r="F288" s="18"/>
      <c r="G288" s="18"/>
      <c r="H288" s="18"/>
      <c r="I288" s="18"/>
      <c r="J288" s="18"/>
      <c r="K288" s="18"/>
      <c r="L288" s="18"/>
      <c r="M288" s="18"/>
      <c r="N288" s="18"/>
      <c r="O288" s="18"/>
      <c r="P288" s="18"/>
      <c r="Q288" s="18"/>
      <c r="R288" s="18"/>
      <c r="S288" s="18"/>
      <c r="T288" s="18"/>
      <c r="U288" s="18"/>
      <c r="V288" s="18"/>
      <c r="W288" s="18"/>
      <c r="X288" s="2" t="str">
        <f>AllCurCo(Details!BD287:BM287)</f>
        <v/>
      </c>
      <c r="Y288" s="4">
        <f>SUM(SumTCL(D288:W288,$D$7:$W$7),Details!BO287)</f>
        <v>0</v>
      </c>
      <c r="Z288" s="4">
        <f>SUM(CurrGP(D288:W288,$D$7:$W$7),Details!BP287)</f>
        <v>0</v>
      </c>
      <c r="AA288" s="5">
        <f t="shared" si="20"/>
        <v>0</v>
      </c>
      <c r="AB288" s="4" t="str">
        <f>SRTSECOND(D288:W288,Details!BD287:BM287)</f>
        <v/>
      </c>
      <c r="AC288" s="4" t="e">
        <f>S300L!AF288</f>
        <v>#REF!</v>
      </c>
      <c r="AD288" s="4" t="e">
        <f>S300L!AG288</f>
        <v>#REF!</v>
      </c>
      <c r="AE288" s="5" t="e">
        <f t="shared" si="21"/>
        <v>#VALUE!</v>
      </c>
      <c r="AF288" s="4" t="e">
        <f t="shared" si="22"/>
        <v>#REF!</v>
      </c>
      <c r="AG288" s="4" t="e">
        <f t="shared" si="23"/>
        <v>#REF!</v>
      </c>
      <c r="AH288" s="5" t="e">
        <f t="shared" si="24"/>
        <v>#VALUE!</v>
      </c>
      <c r="AI288" s="6" t="e">
        <f>RemarksFirst(D288:W288,Details!BD287:BM287,S300L!AI288,AH288,$D$5:$W$5)</f>
        <v>#VALUE!</v>
      </c>
    </row>
    <row r="289" spans="1:35" ht="24" x14ac:dyDescent="0.35">
      <c r="A289" s="1">
        <v>282</v>
      </c>
      <c r="B289" s="3" t="str">
        <f>PROPER(Details!B289)</f>
        <v>Ikechukwu, Daniel Okoli</v>
      </c>
      <c r="C289" s="3" t="str">
        <f>T(Details!C289)</f>
        <v>CMP/20/112661</v>
      </c>
      <c r="D289" s="18"/>
      <c r="E289" s="18"/>
      <c r="F289" s="18"/>
      <c r="G289" s="18"/>
      <c r="H289" s="18"/>
      <c r="I289" s="18"/>
      <c r="J289" s="18"/>
      <c r="K289" s="18"/>
      <c r="L289" s="18"/>
      <c r="M289" s="18"/>
      <c r="N289" s="18"/>
      <c r="O289" s="18"/>
      <c r="P289" s="18"/>
      <c r="Q289" s="18"/>
      <c r="R289" s="18"/>
      <c r="S289" s="18"/>
      <c r="T289" s="18"/>
      <c r="U289" s="18"/>
      <c r="V289" s="18"/>
      <c r="W289" s="18"/>
      <c r="X289" s="2" t="str">
        <f>AllCurCo(Details!BD288:BM288)</f>
        <v/>
      </c>
      <c r="Y289" s="4">
        <f>SUM(SumTCL(D289:W289,$D$7:$W$7),Details!BO288)</f>
        <v>0</v>
      </c>
      <c r="Z289" s="4">
        <f>SUM(CurrGP(D289:W289,$D$7:$W$7),Details!BP288)</f>
        <v>0</v>
      </c>
      <c r="AA289" s="5">
        <f t="shared" si="20"/>
        <v>0</v>
      </c>
      <c r="AB289" s="4" t="str">
        <f>SRTSECOND(D289:W289,Details!BD288:BM288)</f>
        <v/>
      </c>
      <c r="AC289" s="4" t="e">
        <f>S300L!AF289</f>
        <v>#REF!</v>
      </c>
      <c r="AD289" s="4" t="e">
        <f>S300L!AG289</f>
        <v>#REF!</v>
      </c>
      <c r="AE289" s="5" t="e">
        <f t="shared" si="21"/>
        <v>#VALUE!</v>
      </c>
      <c r="AF289" s="4" t="e">
        <f t="shared" si="22"/>
        <v>#REF!</v>
      </c>
      <c r="AG289" s="4" t="e">
        <f t="shared" si="23"/>
        <v>#REF!</v>
      </c>
      <c r="AH289" s="5" t="e">
        <f t="shared" si="24"/>
        <v>#VALUE!</v>
      </c>
      <c r="AI289" s="6" t="e">
        <f>RemarksFirst(D289:W289,Details!BD288:BM288,S300L!AI289,AH289,$D$5:$W$5)</f>
        <v>#VALUE!</v>
      </c>
    </row>
    <row r="290" spans="1:35" ht="24" x14ac:dyDescent="0.35">
      <c r="A290" s="1">
        <v>283</v>
      </c>
      <c r="B290" s="3" t="str">
        <f>PROPER(Details!B290)</f>
        <v>Oguama, Chinedu John</v>
      </c>
      <c r="C290" s="3" t="str">
        <f>T(Details!C290)</f>
        <v>CMP/20/112662</v>
      </c>
      <c r="D290" s="18"/>
      <c r="E290" s="18"/>
      <c r="F290" s="18"/>
      <c r="G290" s="18"/>
      <c r="H290" s="18"/>
      <c r="I290" s="18"/>
      <c r="J290" s="18"/>
      <c r="K290" s="18"/>
      <c r="L290" s="18"/>
      <c r="M290" s="18"/>
      <c r="N290" s="18"/>
      <c r="O290" s="18"/>
      <c r="P290" s="18"/>
      <c r="Q290" s="18"/>
      <c r="R290" s="18"/>
      <c r="S290" s="18"/>
      <c r="T290" s="18"/>
      <c r="U290" s="18"/>
      <c r="V290" s="18"/>
      <c r="W290" s="18"/>
      <c r="X290" s="2" t="str">
        <f>AllCurCo(Details!BD289:BM289)</f>
        <v/>
      </c>
      <c r="Y290" s="4">
        <f>SUM(SumTCL(D290:W290,$D$7:$W$7),Details!BO289)</f>
        <v>0</v>
      </c>
      <c r="Z290" s="4">
        <f>SUM(CurrGP(D290:W290,$D$7:$W$7),Details!BP289)</f>
        <v>0</v>
      </c>
      <c r="AA290" s="5">
        <f t="shared" si="20"/>
        <v>0</v>
      </c>
      <c r="AB290" s="4" t="str">
        <f>SRTSECOND(D290:W290,Details!BD289:BM289)</f>
        <v/>
      </c>
      <c r="AC290" s="4" t="e">
        <f>S300L!AF290</f>
        <v>#REF!</v>
      </c>
      <c r="AD290" s="4" t="e">
        <f>S300L!AG290</f>
        <v>#REF!</v>
      </c>
      <c r="AE290" s="5" t="e">
        <f t="shared" si="21"/>
        <v>#VALUE!</v>
      </c>
      <c r="AF290" s="4" t="e">
        <f t="shared" si="22"/>
        <v>#REF!</v>
      </c>
      <c r="AG290" s="4" t="e">
        <f t="shared" si="23"/>
        <v>#REF!</v>
      </c>
      <c r="AH290" s="5" t="e">
        <f t="shared" si="24"/>
        <v>#VALUE!</v>
      </c>
      <c r="AI290" s="6" t="e">
        <f>RemarksFirst(D290:W290,Details!BD289:BM289,S300L!AI290,AH290,$D$5:$W$5)</f>
        <v>#VALUE!</v>
      </c>
    </row>
    <row r="291" spans="1:35" ht="24" x14ac:dyDescent="0.35">
      <c r="A291" s="1">
        <v>284</v>
      </c>
      <c r="B291" s="3" t="str">
        <f>PROPER(Details!B291)</f>
        <v xml:space="preserve">Ahukanna, Franklin Chukwuemeka </v>
      </c>
      <c r="C291" s="3" t="str">
        <f>T(Details!C291)</f>
        <v>CMP/20/112666</v>
      </c>
      <c r="D291" s="18"/>
      <c r="E291" s="18"/>
      <c r="F291" s="18"/>
      <c r="G291" s="18"/>
      <c r="H291" s="18"/>
      <c r="I291" s="18"/>
      <c r="J291" s="18"/>
      <c r="K291" s="18"/>
      <c r="L291" s="18"/>
      <c r="M291" s="18"/>
      <c r="N291" s="18"/>
      <c r="O291" s="18"/>
      <c r="P291" s="18"/>
      <c r="Q291" s="18"/>
      <c r="R291" s="18"/>
      <c r="S291" s="18"/>
      <c r="T291" s="18"/>
      <c r="U291" s="18"/>
      <c r="V291" s="18"/>
      <c r="W291" s="18"/>
      <c r="X291" s="2" t="str">
        <f>AllCurCo(Details!BD290:BM290)</f>
        <v/>
      </c>
      <c r="Y291" s="4">
        <f>SUM(SumTCL(D291:W291,$D$7:$W$7),Details!BO290)</f>
        <v>0</v>
      </c>
      <c r="Z291" s="4">
        <f>SUM(CurrGP(D291:W291,$D$7:$W$7),Details!BP290)</f>
        <v>0</v>
      </c>
      <c r="AA291" s="5">
        <f t="shared" si="20"/>
        <v>0</v>
      </c>
      <c r="AB291" s="4" t="str">
        <f>SRTSECOND(D291:W291,Details!BD290:BM290)</f>
        <v/>
      </c>
      <c r="AC291" s="4" t="e">
        <f>S300L!AF291</f>
        <v>#REF!</v>
      </c>
      <c r="AD291" s="4" t="e">
        <f>S300L!AG291</f>
        <v>#REF!</v>
      </c>
      <c r="AE291" s="5" t="e">
        <f t="shared" si="21"/>
        <v>#VALUE!</v>
      </c>
      <c r="AF291" s="4" t="e">
        <f t="shared" si="22"/>
        <v>#REF!</v>
      </c>
      <c r="AG291" s="4" t="e">
        <f t="shared" si="23"/>
        <v>#REF!</v>
      </c>
      <c r="AH291" s="5" t="e">
        <f t="shared" si="24"/>
        <v>#VALUE!</v>
      </c>
      <c r="AI291" s="6" t="e">
        <f>RemarksFirst(D291:W291,Details!BD290:BM290,S300L!AI291,AH291,$D$5:$W$5)</f>
        <v>#VALUE!</v>
      </c>
    </row>
    <row r="292" spans="1:35" ht="24" x14ac:dyDescent="0.35">
      <c r="A292" s="1">
        <v>285</v>
      </c>
      <c r="B292" s="3" t="str">
        <f>PROPER(Details!B292)</f>
        <v>Eze, Eugene Emmanuel</v>
      </c>
      <c r="C292" s="3" t="str">
        <f>T(Details!C292)</f>
        <v>CMP/20/112676</v>
      </c>
      <c r="D292" s="18"/>
      <c r="E292" s="18"/>
      <c r="F292" s="18"/>
      <c r="G292" s="18"/>
      <c r="H292" s="18"/>
      <c r="I292" s="18"/>
      <c r="J292" s="18"/>
      <c r="K292" s="18"/>
      <c r="L292" s="18"/>
      <c r="M292" s="18"/>
      <c r="N292" s="18"/>
      <c r="O292" s="18"/>
      <c r="P292" s="18"/>
      <c r="Q292" s="18"/>
      <c r="R292" s="18"/>
      <c r="S292" s="18"/>
      <c r="T292" s="18"/>
      <c r="U292" s="18"/>
      <c r="V292" s="18"/>
      <c r="W292" s="18"/>
      <c r="X292" s="2" t="str">
        <f>AllCurCo(Details!BD291:BM291)</f>
        <v/>
      </c>
      <c r="Y292" s="4">
        <f>SUM(SumTCL(D292:W292,$D$7:$W$7),Details!BO291)</f>
        <v>0</v>
      </c>
      <c r="Z292" s="4">
        <f>SUM(CurrGP(D292:W292,$D$7:$W$7),Details!BP291)</f>
        <v>0</v>
      </c>
      <c r="AA292" s="5">
        <f t="shared" si="20"/>
        <v>0</v>
      </c>
      <c r="AB292" s="4" t="str">
        <f>SRTSECOND(D292:W292,Details!BD291:BM291)</f>
        <v/>
      </c>
      <c r="AC292" s="4" t="e">
        <f>S300L!AF292</f>
        <v>#REF!</v>
      </c>
      <c r="AD292" s="4" t="e">
        <f>S300L!AG292</f>
        <v>#REF!</v>
      </c>
      <c r="AE292" s="5" t="e">
        <f t="shared" si="21"/>
        <v>#VALUE!</v>
      </c>
      <c r="AF292" s="4" t="e">
        <f t="shared" si="22"/>
        <v>#REF!</v>
      </c>
      <c r="AG292" s="4" t="e">
        <f t="shared" si="23"/>
        <v>#REF!</v>
      </c>
      <c r="AH292" s="5" t="e">
        <f t="shared" si="24"/>
        <v>#VALUE!</v>
      </c>
      <c r="AI292" s="6" t="e">
        <f>RemarksFirst(D292:W292,Details!BD291:BM291,S300L!AI292,AH292,$D$5:$W$5)</f>
        <v>#VALUE!</v>
      </c>
    </row>
    <row r="293" spans="1:35" ht="24" x14ac:dyDescent="0.35">
      <c r="A293" s="1">
        <v>286</v>
      </c>
      <c r="B293" s="3" t="str">
        <f>PROPER(Details!B293)</f>
        <v>Okore, Joshua Chibueze</v>
      </c>
      <c r="C293" s="3" t="str">
        <f>T(Details!C293)</f>
        <v>CMP/20/112680</v>
      </c>
      <c r="D293" s="18"/>
      <c r="E293" s="18"/>
      <c r="F293" s="18"/>
      <c r="G293" s="18"/>
      <c r="H293" s="18"/>
      <c r="I293" s="18"/>
      <c r="J293" s="18"/>
      <c r="K293" s="18"/>
      <c r="L293" s="18"/>
      <c r="M293" s="18"/>
      <c r="N293" s="18"/>
      <c r="O293" s="18"/>
      <c r="P293" s="18"/>
      <c r="Q293" s="18"/>
      <c r="R293" s="18"/>
      <c r="S293" s="18"/>
      <c r="T293" s="18"/>
      <c r="U293" s="18"/>
      <c r="V293" s="18"/>
      <c r="W293" s="18"/>
      <c r="X293" s="2" t="str">
        <f>AllCurCo(Details!BD292:BM292)</f>
        <v/>
      </c>
      <c r="Y293" s="4">
        <f>SUM(SumTCL(D293:W293,$D$7:$W$7),Details!BO292)</f>
        <v>0</v>
      </c>
      <c r="Z293" s="4">
        <f>SUM(CurrGP(D293:W293,$D$7:$W$7),Details!BP292)</f>
        <v>0</v>
      </c>
      <c r="AA293" s="5">
        <f t="shared" si="20"/>
        <v>0</v>
      </c>
      <c r="AB293" s="4" t="str">
        <f>SRTSECOND(D293:W293,Details!BD292:BM292)</f>
        <v/>
      </c>
      <c r="AC293" s="4" t="e">
        <f>S300L!AF293</f>
        <v>#REF!</v>
      </c>
      <c r="AD293" s="4" t="e">
        <f>S300L!AG293</f>
        <v>#REF!</v>
      </c>
      <c r="AE293" s="5" t="e">
        <f t="shared" si="21"/>
        <v>#VALUE!</v>
      </c>
      <c r="AF293" s="4" t="e">
        <f t="shared" si="22"/>
        <v>#REF!</v>
      </c>
      <c r="AG293" s="4" t="e">
        <f t="shared" si="23"/>
        <v>#REF!</v>
      </c>
      <c r="AH293" s="5" t="e">
        <f t="shared" si="24"/>
        <v>#VALUE!</v>
      </c>
      <c r="AI293" s="6" t="e">
        <f>RemarksFirst(D293:W293,Details!BD292:BM292,S300L!AI293,AH293,$D$5:$W$5)</f>
        <v>#VALUE!</v>
      </c>
    </row>
    <row r="294" spans="1:35" ht="24" x14ac:dyDescent="0.35">
      <c r="A294" s="1">
        <v>287</v>
      </c>
      <c r="B294" s="3" t="str">
        <f>PROPER(Details!B294)</f>
        <v>Ezema, Ume Ikeogu</v>
      </c>
      <c r="C294" s="3" t="str">
        <f>T(Details!C294)</f>
        <v>CMP/20/112682</v>
      </c>
      <c r="D294" s="18"/>
      <c r="E294" s="18"/>
      <c r="F294" s="18"/>
      <c r="G294" s="18"/>
      <c r="H294" s="18"/>
      <c r="I294" s="18"/>
      <c r="J294" s="18"/>
      <c r="K294" s="18"/>
      <c r="L294" s="18"/>
      <c r="M294" s="18"/>
      <c r="N294" s="18"/>
      <c r="O294" s="18"/>
      <c r="P294" s="18"/>
      <c r="Q294" s="18"/>
      <c r="R294" s="18"/>
      <c r="S294" s="18"/>
      <c r="T294" s="18"/>
      <c r="U294" s="18"/>
      <c r="V294" s="18"/>
      <c r="W294" s="18"/>
      <c r="X294" s="2" t="str">
        <f>AllCurCo(Details!BD293:BM293)</f>
        <v/>
      </c>
      <c r="Y294" s="4">
        <f>SUM(SumTCL(D294:W294,$D$7:$W$7),Details!BO293)</f>
        <v>0</v>
      </c>
      <c r="Z294" s="4">
        <f>SUM(CurrGP(D294:W294,$D$7:$W$7),Details!BP293)</f>
        <v>0</v>
      </c>
      <c r="AA294" s="5">
        <f t="shared" si="20"/>
        <v>0</v>
      </c>
      <c r="AB294" s="4" t="str">
        <f>SRTSECOND(D294:W294,Details!BD293:BM293)</f>
        <v/>
      </c>
      <c r="AC294" s="4" t="e">
        <f>S300L!AF294</f>
        <v>#REF!</v>
      </c>
      <c r="AD294" s="4" t="e">
        <f>S300L!AG294</f>
        <v>#REF!</v>
      </c>
      <c r="AE294" s="5" t="e">
        <f t="shared" si="21"/>
        <v>#VALUE!</v>
      </c>
      <c r="AF294" s="4" t="e">
        <f t="shared" si="22"/>
        <v>#REF!</v>
      </c>
      <c r="AG294" s="4" t="e">
        <f t="shared" si="23"/>
        <v>#REF!</v>
      </c>
      <c r="AH294" s="5" t="e">
        <f t="shared" si="24"/>
        <v>#VALUE!</v>
      </c>
      <c r="AI294" s="6" t="e">
        <f>RemarksFirst(D294:W294,Details!BD293:BM293,S300L!AI294,AH294,$D$5:$W$5)</f>
        <v>#VALUE!</v>
      </c>
    </row>
    <row r="295" spans="1:35" ht="24" x14ac:dyDescent="0.35">
      <c r="A295" s="1">
        <v>288</v>
      </c>
      <c r="B295" s="3" t="str">
        <f>PROPER(Details!B295)</f>
        <v>Agbai-Chris, Sharon  Ebubechi</v>
      </c>
      <c r="C295" s="3" t="str">
        <f>T(Details!C295)</f>
        <v>CMP/20/112706</v>
      </c>
      <c r="D295" s="18"/>
      <c r="E295" s="18"/>
      <c r="F295" s="18"/>
      <c r="G295" s="18"/>
      <c r="H295" s="18"/>
      <c r="I295" s="18"/>
      <c r="J295" s="18"/>
      <c r="K295" s="18"/>
      <c r="L295" s="18"/>
      <c r="M295" s="18"/>
      <c r="N295" s="18"/>
      <c r="O295" s="18"/>
      <c r="P295" s="18"/>
      <c r="Q295" s="18"/>
      <c r="R295" s="18"/>
      <c r="S295" s="18"/>
      <c r="T295" s="18"/>
      <c r="U295" s="18"/>
      <c r="V295" s="18"/>
      <c r="W295" s="18"/>
      <c r="X295" s="2" t="str">
        <f>AllCurCo(Details!BD294:BM294)</f>
        <v/>
      </c>
      <c r="Y295" s="4">
        <f>SUM(SumTCL(D295:W295,$D$7:$W$7),Details!BO294)</f>
        <v>0</v>
      </c>
      <c r="Z295" s="4">
        <f>SUM(CurrGP(D295:W295,$D$7:$W$7),Details!BP294)</f>
        <v>0</v>
      </c>
      <c r="AA295" s="5">
        <f t="shared" si="20"/>
        <v>0</v>
      </c>
      <c r="AB295" s="4" t="str">
        <f>SRTSECOND(D295:W295,Details!BD294:BM294)</f>
        <v/>
      </c>
      <c r="AC295" s="4" t="e">
        <f>S300L!AF295</f>
        <v>#REF!</v>
      </c>
      <c r="AD295" s="4" t="e">
        <f>S300L!AG295</f>
        <v>#REF!</v>
      </c>
      <c r="AE295" s="5" t="e">
        <f t="shared" si="21"/>
        <v>#VALUE!</v>
      </c>
      <c r="AF295" s="4" t="e">
        <f t="shared" si="22"/>
        <v>#REF!</v>
      </c>
      <c r="AG295" s="4" t="e">
        <f t="shared" si="23"/>
        <v>#REF!</v>
      </c>
      <c r="AH295" s="5" t="e">
        <f t="shared" si="24"/>
        <v>#VALUE!</v>
      </c>
      <c r="AI295" s="6" t="e">
        <f>RemarksFirst(D295:W295,Details!BD294:BM294,S300L!AI295,AH295,$D$5:$W$5)</f>
        <v>#VALUE!</v>
      </c>
    </row>
    <row r="296" spans="1:35" ht="24" x14ac:dyDescent="0.35">
      <c r="A296" s="1">
        <v>289</v>
      </c>
      <c r="B296" s="3" t="str">
        <f>PROPER(Details!B296)</f>
        <v>Onwuka, Ifeoma Grace</v>
      </c>
      <c r="C296" s="3" t="str">
        <f>T(Details!C296)</f>
        <v>CMP/20/112719</v>
      </c>
      <c r="D296" s="18"/>
      <c r="E296" s="18"/>
      <c r="F296" s="18"/>
      <c r="G296" s="18"/>
      <c r="H296" s="18"/>
      <c r="I296" s="18"/>
      <c r="J296" s="18"/>
      <c r="K296" s="18"/>
      <c r="L296" s="18"/>
      <c r="M296" s="18"/>
      <c r="N296" s="18"/>
      <c r="O296" s="18"/>
      <c r="P296" s="18"/>
      <c r="Q296" s="18"/>
      <c r="R296" s="18"/>
      <c r="S296" s="18"/>
      <c r="T296" s="18"/>
      <c r="U296" s="18"/>
      <c r="V296" s="18"/>
      <c r="W296" s="18"/>
      <c r="X296" s="2" t="str">
        <f>AllCurCo(Details!BD295:BM295)</f>
        <v/>
      </c>
      <c r="Y296" s="4">
        <f>SUM(SumTCL(D296:W296,$D$7:$W$7),Details!BO295)</f>
        <v>0</v>
      </c>
      <c r="Z296" s="4">
        <f>SUM(CurrGP(D296:W296,$D$7:$W$7),Details!BP295)</f>
        <v>0</v>
      </c>
      <c r="AA296" s="5">
        <f t="shared" si="20"/>
        <v>0</v>
      </c>
      <c r="AB296" s="4" t="str">
        <f>SRTSECOND(D296:W296,Details!BD295:BM295)</f>
        <v/>
      </c>
      <c r="AC296" s="4" t="e">
        <f>S300L!AF296</f>
        <v>#REF!</v>
      </c>
      <c r="AD296" s="4" t="e">
        <f>S300L!AG296</f>
        <v>#REF!</v>
      </c>
      <c r="AE296" s="5" t="e">
        <f t="shared" si="21"/>
        <v>#VALUE!</v>
      </c>
      <c r="AF296" s="4" t="e">
        <f t="shared" si="22"/>
        <v>#REF!</v>
      </c>
      <c r="AG296" s="4" t="e">
        <f t="shared" si="23"/>
        <v>#REF!</v>
      </c>
      <c r="AH296" s="5" t="e">
        <f t="shared" si="24"/>
        <v>#VALUE!</v>
      </c>
      <c r="AI296" s="6" t="e">
        <f>RemarksFirst(D296:W296,Details!BD295:BM295,S300L!AI296,AH296,$D$5:$W$5)</f>
        <v>#VALUE!</v>
      </c>
    </row>
    <row r="297" spans="1:35" ht="24" x14ac:dyDescent="0.35">
      <c r="A297" s="1">
        <v>290</v>
      </c>
      <c r="B297" s="3" t="str">
        <f>PROPER(Details!B297)</f>
        <v>Ekenta, Promise Kelechi</v>
      </c>
      <c r="C297" s="3" t="str">
        <f>T(Details!C297)</f>
        <v>CMP/20/112729</v>
      </c>
      <c r="D297" s="18"/>
      <c r="E297" s="18"/>
      <c r="F297" s="18"/>
      <c r="G297" s="18"/>
      <c r="H297" s="18"/>
      <c r="I297" s="18"/>
      <c r="J297" s="18"/>
      <c r="K297" s="18"/>
      <c r="L297" s="18"/>
      <c r="M297" s="18"/>
      <c r="N297" s="18"/>
      <c r="O297" s="18"/>
      <c r="P297" s="18"/>
      <c r="Q297" s="18"/>
      <c r="R297" s="18"/>
      <c r="S297" s="18"/>
      <c r="T297" s="18"/>
      <c r="U297" s="18"/>
      <c r="V297" s="18"/>
      <c r="W297" s="18"/>
      <c r="X297" s="2" t="str">
        <f>AllCurCo(Details!BD296:BM296)</f>
        <v/>
      </c>
      <c r="Y297" s="4">
        <f>SUM(SumTCL(D297:W297,$D$7:$W$7),Details!BO296)</f>
        <v>0</v>
      </c>
      <c r="Z297" s="4">
        <f>SUM(CurrGP(D297:W297,$D$7:$W$7),Details!BP296)</f>
        <v>0</v>
      </c>
      <c r="AA297" s="5">
        <f t="shared" si="20"/>
        <v>0</v>
      </c>
      <c r="AB297" s="4" t="str">
        <f>SRTSECOND(D297:W297,Details!BD296:BM296)</f>
        <v/>
      </c>
      <c r="AC297" s="4" t="e">
        <f>S300L!AF297</f>
        <v>#REF!</v>
      </c>
      <c r="AD297" s="4" t="e">
        <f>S300L!AG297</f>
        <v>#REF!</v>
      </c>
      <c r="AE297" s="5" t="e">
        <f t="shared" si="21"/>
        <v>#VALUE!</v>
      </c>
      <c r="AF297" s="4" t="e">
        <f t="shared" si="22"/>
        <v>#REF!</v>
      </c>
      <c r="AG297" s="4" t="e">
        <f t="shared" si="23"/>
        <v>#REF!</v>
      </c>
      <c r="AH297" s="5" t="e">
        <f t="shared" si="24"/>
        <v>#VALUE!</v>
      </c>
      <c r="AI297" s="6" t="e">
        <f>RemarksFirst(D297:W297,Details!BD296:BM296,S300L!AI297,AH297,$D$5:$W$5)</f>
        <v>#VALUE!</v>
      </c>
    </row>
    <row r="298" spans="1:35" ht="24" x14ac:dyDescent="0.35">
      <c r="A298" s="1">
        <v>291</v>
      </c>
      <c r="B298" s="3" t="str">
        <f>PROPER(Details!B298)</f>
        <v>Michael, Miracle Chikadibia</v>
      </c>
      <c r="C298" s="3" t="str">
        <f>T(Details!C298)</f>
        <v>CMP/20/112736</v>
      </c>
      <c r="D298" s="18"/>
      <c r="E298" s="18"/>
      <c r="F298" s="18"/>
      <c r="G298" s="18"/>
      <c r="H298" s="18"/>
      <c r="I298" s="18"/>
      <c r="J298" s="18"/>
      <c r="K298" s="18"/>
      <c r="L298" s="18"/>
      <c r="M298" s="18"/>
      <c r="N298" s="18"/>
      <c r="O298" s="18"/>
      <c r="P298" s="18"/>
      <c r="Q298" s="18"/>
      <c r="R298" s="18"/>
      <c r="S298" s="18"/>
      <c r="T298" s="18"/>
      <c r="U298" s="18"/>
      <c r="V298" s="18"/>
      <c r="W298" s="18"/>
      <c r="X298" s="2" t="str">
        <f>AllCurCo(Details!BD297:BM297)</f>
        <v/>
      </c>
      <c r="Y298" s="4">
        <f>SUM(SumTCL(D298:W298,$D$7:$W$7),Details!BO297)</f>
        <v>0</v>
      </c>
      <c r="Z298" s="4">
        <f>SUM(CurrGP(D298:W298,$D$7:$W$7),Details!BP297)</f>
        <v>0</v>
      </c>
      <c r="AA298" s="5">
        <f t="shared" si="20"/>
        <v>0</v>
      </c>
      <c r="AB298" s="4" t="str">
        <f>SRTSECOND(D298:W298,Details!BD297:BM297)</f>
        <v/>
      </c>
      <c r="AC298" s="4" t="e">
        <f>S300L!AF298</f>
        <v>#REF!</v>
      </c>
      <c r="AD298" s="4" t="e">
        <f>S300L!AG298</f>
        <v>#REF!</v>
      </c>
      <c r="AE298" s="5" t="e">
        <f t="shared" si="21"/>
        <v>#VALUE!</v>
      </c>
      <c r="AF298" s="4" t="e">
        <f t="shared" si="22"/>
        <v>#REF!</v>
      </c>
      <c r="AG298" s="4" t="e">
        <f t="shared" si="23"/>
        <v>#REF!</v>
      </c>
      <c r="AH298" s="5" t="e">
        <f t="shared" si="24"/>
        <v>#VALUE!</v>
      </c>
      <c r="AI298" s="6" t="e">
        <f>RemarksFirst(D298:W298,Details!BD297:BM297,S300L!AI298,AH298,$D$5:$W$5)</f>
        <v>#VALUE!</v>
      </c>
    </row>
    <row r="299" spans="1:35" ht="24" x14ac:dyDescent="0.35">
      <c r="A299" s="1">
        <v>292</v>
      </c>
      <c r="B299" s="3" t="str">
        <f>PROPER(Details!B299)</f>
        <v>Olusegun, Richard Ugochukwu</v>
      </c>
      <c r="C299" s="3" t="str">
        <f>T(Details!C299)</f>
        <v>CMP/20/112737</v>
      </c>
      <c r="D299" s="18"/>
      <c r="E299" s="18"/>
      <c r="F299" s="18"/>
      <c r="G299" s="18"/>
      <c r="H299" s="18"/>
      <c r="I299" s="18"/>
      <c r="J299" s="18"/>
      <c r="K299" s="18"/>
      <c r="L299" s="18"/>
      <c r="M299" s="18"/>
      <c r="N299" s="18"/>
      <c r="O299" s="18"/>
      <c r="P299" s="18"/>
      <c r="Q299" s="18"/>
      <c r="R299" s="18"/>
      <c r="S299" s="18"/>
      <c r="T299" s="18"/>
      <c r="U299" s="18"/>
      <c r="V299" s="18"/>
      <c r="W299" s="18"/>
      <c r="X299" s="2" t="str">
        <f>AllCurCo(Details!BD298:BM298)</f>
        <v/>
      </c>
      <c r="Y299" s="4">
        <f>SUM(SumTCL(D299:W299,$D$7:$W$7),Details!BO298)</f>
        <v>0</v>
      </c>
      <c r="Z299" s="4">
        <f>SUM(CurrGP(D299:W299,$D$7:$W$7),Details!BP298)</f>
        <v>0</v>
      </c>
      <c r="AA299" s="5">
        <f t="shared" si="20"/>
        <v>0</v>
      </c>
      <c r="AB299" s="4" t="str">
        <f>SRTSECOND(D299:W299,Details!BD298:BM298)</f>
        <v/>
      </c>
      <c r="AC299" s="4" t="e">
        <f>S300L!AF299</f>
        <v>#REF!</v>
      </c>
      <c r="AD299" s="4" t="e">
        <f>S300L!AG299</f>
        <v>#REF!</v>
      </c>
      <c r="AE299" s="5" t="e">
        <f t="shared" si="21"/>
        <v>#VALUE!</v>
      </c>
      <c r="AF299" s="4" t="e">
        <f t="shared" si="22"/>
        <v>#REF!</v>
      </c>
      <c r="AG299" s="4" t="e">
        <f t="shared" si="23"/>
        <v>#REF!</v>
      </c>
      <c r="AH299" s="5" t="e">
        <f t="shared" si="24"/>
        <v>#VALUE!</v>
      </c>
      <c r="AI299" s="6" t="e">
        <f>RemarksFirst(D299:W299,Details!BD298:BM298,S300L!AI299,AH299,$D$5:$W$5)</f>
        <v>#VALUE!</v>
      </c>
    </row>
    <row r="300" spans="1:35" ht="24" x14ac:dyDescent="0.35">
      <c r="A300" s="1">
        <v>293</v>
      </c>
      <c r="B300" s="3" t="str">
        <f>PROPER(Details!B301)</f>
        <v>Ifeanyi, Jude</v>
      </c>
      <c r="C300" s="3" t="str">
        <f>T(Details!C301)</f>
        <v>CMP/20/112750</v>
      </c>
      <c r="D300" s="18"/>
      <c r="E300" s="18"/>
      <c r="F300" s="18"/>
      <c r="G300" s="18"/>
      <c r="H300" s="18"/>
      <c r="I300" s="18"/>
      <c r="J300" s="18"/>
      <c r="K300" s="18"/>
      <c r="L300" s="18"/>
      <c r="M300" s="18"/>
      <c r="N300" s="18"/>
      <c r="O300" s="18"/>
      <c r="P300" s="18"/>
      <c r="Q300" s="18"/>
      <c r="R300" s="18"/>
      <c r="S300" s="18"/>
      <c r="T300" s="18"/>
      <c r="U300" s="18"/>
      <c r="V300" s="18"/>
      <c r="W300" s="18"/>
      <c r="X300" s="2" t="str">
        <f>AllCurCo(Details!BD300:BM300)</f>
        <v/>
      </c>
      <c r="Y300" s="4">
        <f>SUM(SumTCL(D300:W300,$D$7:$W$7),Details!BO300)</f>
        <v>0</v>
      </c>
      <c r="Z300" s="4">
        <f>SUM(CurrGP(D300:W300,$D$7:$W$7),Details!BP300)</f>
        <v>0</v>
      </c>
      <c r="AA300" s="5">
        <f t="shared" si="20"/>
        <v>0</v>
      </c>
      <c r="AB300" s="4" t="str">
        <f>SRTSECOND(D300:W300,Details!BD299:BM299)</f>
        <v/>
      </c>
      <c r="AC300" s="4" t="e">
        <f>S300L!AF300</f>
        <v>#REF!</v>
      </c>
      <c r="AD300" s="4" t="e">
        <f>S300L!AG300</f>
        <v>#REF!</v>
      </c>
      <c r="AE300" s="5" t="e">
        <f t="shared" si="21"/>
        <v>#VALUE!</v>
      </c>
      <c r="AF300" s="4" t="e">
        <f t="shared" si="22"/>
        <v>#REF!</v>
      </c>
      <c r="AG300" s="4" t="e">
        <f t="shared" si="23"/>
        <v>#REF!</v>
      </c>
      <c r="AH300" s="5" t="e">
        <f t="shared" si="24"/>
        <v>#VALUE!</v>
      </c>
      <c r="AI300" s="6" t="e">
        <f>RemarksFirst(D300:W300,Details!BD299:BM299,S300L!AI300,AH300,$D$5:$W$5)</f>
        <v>#VALUE!</v>
      </c>
    </row>
    <row r="301" spans="1:35" ht="24" x14ac:dyDescent="0.35">
      <c r="A301" s="1">
        <v>294</v>
      </c>
      <c r="B301" s="3" t="str">
        <f>PROPER(Details!B302)</f>
        <v>Iheanacho, Solomon Chijindu</v>
      </c>
      <c r="C301" s="3" t="str">
        <f>T(Details!C302)</f>
        <v>CMP/20/112756</v>
      </c>
      <c r="D301" s="18"/>
      <c r="E301" s="18"/>
      <c r="F301" s="18"/>
      <c r="G301" s="18"/>
      <c r="H301" s="18"/>
      <c r="I301" s="18"/>
      <c r="J301" s="18"/>
      <c r="K301" s="18"/>
      <c r="L301" s="18"/>
      <c r="M301" s="18"/>
      <c r="N301" s="18"/>
      <c r="O301" s="18"/>
      <c r="P301" s="18"/>
      <c r="Q301" s="18"/>
      <c r="R301" s="18"/>
      <c r="S301" s="18"/>
      <c r="T301" s="18"/>
      <c r="U301" s="18"/>
      <c r="V301" s="18"/>
      <c r="W301" s="18"/>
      <c r="X301" s="2" t="str">
        <f>AllCurCo(Details!BD301:BM301)</f>
        <v/>
      </c>
      <c r="Y301" s="4">
        <f>SUM(SumTCL(D301:W301,$D$7:$W$7),Details!BO301)</f>
        <v>0</v>
      </c>
      <c r="Z301" s="4">
        <f>SUM(CurrGP(D301:W301,$D$7:$W$7),Details!BP301)</f>
        <v>0</v>
      </c>
      <c r="AA301" s="5">
        <f t="shared" si="20"/>
        <v>0</v>
      </c>
      <c r="AB301" s="4" t="str">
        <f>SRTSECOND(D301:W301,Details!BD300:BM300)</f>
        <v/>
      </c>
      <c r="AC301" s="4" t="e">
        <f>S300L!AF301</f>
        <v>#REF!</v>
      </c>
      <c r="AD301" s="4" t="e">
        <f>S300L!AG301</f>
        <v>#REF!</v>
      </c>
      <c r="AE301" s="5" t="e">
        <f t="shared" si="21"/>
        <v>#VALUE!</v>
      </c>
      <c r="AF301" s="4" t="e">
        <f t="shared" si="22"/>
        <v>#REF!</v>
      </c>
      <c r="AG301" s="4" t="e">
        <f t="shared" si="23"/>
        <v>#REF!</v>
      </c>
      <c r="AH301" s="5" t="e">
        <f t="shared" si="24"/>
        <v>#VALUE!</v>
      </c>
      <c r="AI301" s="6" t="e">
        <f>RemarksFirst(D301:W301,Details!BD300:BM300,S300L!AI301,AH301,$D$5:$W$5)</f>
        <v>#VALUE!</v>
      </c>
    </row>
    <row r="302" spans="1:35" ht="24" x14ac:dyDescent="0.35">
      <c r="A302" s="1">
        <v>295</v>
      </c>
      <c r="B302" s="3" t="str">
        <f>PROPER(Details!B303)</f>
        <v>Martins, David Chinaecherem</v>
      </c>
      <c r="C302" s="3" t="str">
        <f>T(Details!C303)</f>
        <v>CMP/20/112774</v>
      </c>
      <c r="D302" s="18"/>
      <c r="E302" s="18"/>
      <c r="F302" s="18"/>
      <c r="G302" s="18"/>
      <c r="H302" s="18"/>
      <c r="I302" s="18"/>
      <c r="J302" s="18"/>
      <c r="K302" s="18"/>
      <c r="L302" s="18"/>
      <c r="M302" s="18"/>
      <c r="N302" s="18"/>
      <c r="O302" s="18"/>
      <c r="P302" s="18"/>
      <c r="Q302" s="18"/>
      <c r="R302" s="18"/>
      <c r="S302" s="18"/>
      <c r="T302" s="18"/>
      <c r="U302" s="18"/>
      <c r="V302" s="18"/>
      <c r="W302" s="18"/>
      <c r="X302" s="2" t="str">
        <f>AllCurCo(Details!BD302:BM302)</f>
        <v/>
      </c>
      <c r="Y302" s="4">
        <f>SUM(SumTCL(D302:W302,$D$7:$W$7),Details!BO302)</f>
        <v>0</v>
      </c>
      <c r="Z302" s="4">
        <f>SUM(CurrGP(D302:W302,$D$7:$W$7),Details!BP302)</f>
        <v>0</v>
      </c>
      <c r="AA302" s="5">
        <f t="shared" si="20"/>
        <v>0</v>
      </c>
      <c r="AB302" s="4" t="str">
        <f>SRTSECOND(D302:W302,Details!BD301:BM301)</f>
        <v/>
      </c>
      <c r="AC302" s="4" t="e">
        <f>S300L!AF302</f>
        <v>#REF!</v>
      </c>
      <c r="AD302" s="4" t="e">
        <f>S300L!AG302</f>
        <v>#REF!</v>
      </c>
      <c r="AE302" s="5" t="e">
        <f t="shared" si="21"/>
        <v>#VALUE!</v>
      </c>
      <c r="AF302" s="4" t="e">
        <f t="shared" si="22"/>
        <v>#REF!</v>
      </c>
      <c r="AG302" s="4" t="e">
        <f t="shared" si="23"/>
        <v>#REF!</v>
      </c>
      <c r="AH302" s="5" t="e">
        <f t="shared" si="24"/>
        <v>#VALUE!</v>
      </c>
      <c r="AI302" s="6" t="e">
        <f>RemarksFirst(D302:W302,Details!BD301:BM301,S300L!AI302,AH302,$D$5:$W$5)</f>
        <v>#VALUE!</v>
      </c>
    </row>
    <row r="303" spans="1:35" ht="24" x14ac:dyDescent="0.35">
      <c r="A303" s="1">
        <v>296</v>
      </c>
      <c r="B303" s="3" t="str">
        <f>PROPER(Details!B304)</f>
        <v>Nwaka, Precious Oluebube</v>
      </c>
      <c r="C303" s="3" t="str">
        <f>T(Details!C304)</f>
        <v>CMP/20/112776</v>
      </c>
      <c r="D303" s="18"/>
      <c r="E303" s="18"/>
      <c r="F303" s="18"/>
      <c r="G303" s="18"/>
      <c r="H303" s="18"/>
      <c r="I303" s="18"/>
      <c r="J303" s="18"/>
      <c r="K303" s="18"/>
      <c r="L303" s="18"/>
      <c r="M303" s="18"/>
      <c r="N303" s="18"/>
      <c r="O303" s="18"/>
      <c r="P303" s="18"/>
      <c r="Q303" s="18"/>
      <c r="R303" s="18"/>
      <c r="S303" s="18"/>
      <c r="T303" s="18"/>
      <c r="U303" s="18"/>
      <c r="V303" s="18"/>
      <c r="W303" s="18"/>
      <c r="X303" s="2" t="str">
        <f>AllCurCo(Details!BD303:BM303)</f>
        <v/>
      </c>
      <c r="Y303" s="4">
        <f>SUM(SumTCL(D303:W303,$D$7:$W$7),Details!BO303)</f>
        <v>0</v>
      </c>
      <c r="Z303" s="4">
        <f>SUM(CurrGP(D303:W303,$D$7:$W$7),Details!BP303)</f>
        <v>0</v>
      </c>
      <c r="AA303" s="5">
        <f t="shared" si="20"/>
        <v>0</v>
      </c>
      <c r="AB303" s="4" t="str">
        <f>SRTSECOND(D303:W303,Details!BD302:BM302)</f>
        <v/>
      </c>
      <c r="AC303" s="4" t="e">
        <f>S300L!AF303</f>
        <v>#REF!</v>
      </c>
      <c r="AD303" s="4" t="e">
        <f>S300L!AG303</f>
        <v>#REF!</v>
      </c>
      <c r="AE303" s="5" t="e">
        <f t="shared" si="21"/>
        <v>#VALUE!</v>
      </c>
      <c r="AF303" s="4" t="e">
        <f t="shared" si="22"/>
        <v>#REF!</v>
      </c>
      <c r="AG303" s="4" t="e">
        <f t="shared" si="23"/>
        <v>#REF!</v>
      </c>
      <c r="AH303" s="5" t="e">
        <f t="shared" si="24"/>
        <v>#VALUE!</v>
      </c>
      <c r="AI303" s="6" t="e">
        <f>RemarksFirst(D303:W303,Details!BD302:BM302,S300L!AI303,AH303,$D$5:$W$5)</f>
        <v>#VALUE!</v>
      </c>
    </row>
    <row r="304" spans="1:35" ht="24" x14ac:dyDescent="0.35">
      <c r="A304" s="1">
        <v>297</v>
      </c>
      <c r="B304" s="3" t="str">
        <f>PROPER(Details!B305)</f>
        <v>Onyeoziri, Abraham Chinomso</v>
      </c>
      <c r="C304" s="3" t="str">
        <f>T(Details!C305)</f>
        <v>CMP/20/112781</v>
      </c>
      <c r="D304" s="18"/>
      <c r="E304" s="18"/>
      <c r="F304" s="18"/>
      <c r="G304" s="18"/>
      <c r="H304" s="18"/>
      <c r="I304" s="18"/>
      <c r="J304" s="18"/>
      <c r="K304" s="18"/>
      <c r="L304" s="18"/>
      <c r="M304" s="18"/>
      <c r="N304" s="18"/>
      <c r="O304" s="18"/>
      <c r="P304" s="18"/>
      <c r="Q304" s="18"/>
      <c r="R304" s="18"/>
      <c r="S304" s="18"/>
      <c r="T304" s="18"/>
      <c r="U304" s="18"/>
      <c r="V304" s="18"/>
      <c r="W304" s="18"/>
      <c r="X304" s="2" t="str">
        <f>AllCurCo(Details!BD304:BM304)</f>
        <v/>
      </c>
      <c r="Y304" s="4">
        <f>SUM(SumTCL(D304:W304,$D$7:$W$7),Details!BO304)</f>
        <v>0</v>
      </c>
      <c r="Z304" s="4">
        <f>SUM(CurrGP(D304:W304,$D$7:$W$7),Details!BP304)</f>
        <v>0</v>
      </c>
      <c r="AA304" s="5">
        <f t="shared" si="20"/>
        <v>0</v>
      </c>
      <c r="AB304" s="4" t="str">
        <f>SRTSECOND(D304:W304,Details!BD303:BM303)</f>
        <v/>
      </c>
      <c r="AC304" s="4" t="e">
        <f>S300L!AF304</f>
        <v>#REF!</v>
      </c>
      <c r="AD304" s="4" t="e">
        <f>S300L!AG304</f>
        <v>#REF!</v>
      </c>
      <c r="AE304" s="5" t="e">
        <f t="shared" si="21"/>
        <v>#VALUE!</v>
      </c>
      <c r="AF304" s="4" t="e">
        <f t="shared" si="22"/>
        <v>#REF!</v>
      </c>
      <c r="AG304" s="4" t="e">
        <f t="shared" si="23"/>
        <v>#REF!</v>
      </c>
      <c r="AH304" s="5" t="e">
        <f t="shared" si="24"/>
        <v>#VALUE!</v>
      </c>
      <c r="AI304" s="6" t="e">
        <f>RemarksFirst(D304:W304,Details!BD303:BM303,S300L!AI304,AH304,$D$5:$W$5)</f>
        <v>#VALUE!</v>
      </c>
    </row>
    <row r="305" spans="1:35" ht="24" x14ac:dyDescent="0.35">
      <c r="A305" s="1">
        <v>298</v>
      </c>
      <c r="B305" s="3" t="str">
        <f>PROPER(Details!B306)</f>
        <v xml:space="preserve">Okere, Chiamaka Favour </v>
      </c>
      <c r="C305" s="3" t="str">
        <f>T(Details!C306)</f>
        <v>CMP/20/112783</v>
      </c>
      <c r="D305" s="18"/>
      <c r="E305" s="18"/>
      <c r="F305" s="18"/>
      <c r="G305" s="18"/>
      <c r="H305" s="18"/>
      <c r="I305" s="18"/>
      <c r="J305" s="18"/>
      <c r="K305" s="18"/>
      <c r="L305" s="18"/>
      <c r="M305" s="18"/>
      <c r="N305" s="18"/>
      <c r="O305" s="18"/>
      <c r="P305" s="18"/>
      <c r="Q305" s="18"/>
      <c r="R305" s="18"/>
      <c r="S305" s="18"/>
      <c r="T305" s="18"/>
      <c r="U305" s="18"/>
      <c r="V305" s="18"/>
      <c r="W305" s="18"/>
      <c r="X305" s="2" t="str">
        <f>AllCurCo(Details!BD305:BM305)</f>
        <v/>
      </c>
      <c r="Y305" s="4">
        <f>SUM(SumTCL(D305:W305,$D$7:$W$7),Details!BO305)</f>
        <v>0</v>
      </c>
      <c r="Z305" s="4">
        <f>SUM(CurrGP(D305:W305,$D$7:$W$7),Details!BP305)</f>
        <v>0</v>
      </c>
      <c r="AA305" s="5">
        <f t="shared" si="20"/>
        <v>0</v>
      </c>
      <c r="AB305" s="4" t="str">
        <f>SRTSECOND(D305:W305,Details!BD304:BM304)</f>
        <v/>
      </c>
      <c r="AC305" s="4" t="e">
        <f>S300L!AF305</f>
        <v>#REF!</v>
      </c>
      <c r="AD305" s="4" t="e">
        <f>S300L!AG305</f>
        <v>#REF!</v>
      </c>
      <c r="AE305" s="5" t="e">
        <f t="shared" si="21"/>
        <v>#VALUE!</v>
      </c>
      <c r="AF305" s="4" t="e">
        <f t="shared" si="22"/>
        <v>#REF!</v>
      </c>
      <c r="AG305" s="4" t="e">
        <f t="shared" si="23"/>
        <v>#REF!</v>
      </c>
      <c r="AH305" s="5" t="e">
        <f t="shared" si="24"/>
        <v>#VALUE!</v>
      </c>
      <c r="AI305" s="6" t="e">
        <f>RemarksFirst(D305:W305,Details!BD304:BM304,S300L!AI305,AH305,$D$5:$W$5)</f>
        <v>#VALUE!</v>
      </c>
    </row>
    <row r="306" spans="1:35" ht="24" x14ac:dyDescent="0.35">
      <c r="A306" s="1">
        <v>299</v>
      </c>
      <c r="B306" s="3" t="str">
        <f>PROPER(Details!B307)</f>
        <v>Sunday-Okeke, Gift Oluebube</v>
      </c>
      <c r="C306" s="3" t="str">
        <f>T(Details!C307)</f>
        <v>CMP/20/112801</v>
      </c>
      <c r="D306" s="18"/>
      <c r="E306" s="18"/>
      <c r="F306" s="18"/>
      <c r="G306" s="18"/>
      <c r="H306" s="18"/>
      <c r="I306" s="18"/>
      <c r="J306" s="18"/>
      <c r="K306" s="18"/>
      <c r="L306" s="18"/>
      <c r="M306" s="18"/>
      <c r="N306" s="18"/>
      <c r="O306" s="18"/>
      <c r="P306" s="18"/>
      <c r="Q306" s="18"/>
      <c r="R306" s="18"/>
      <c r="S306" s="18"/>
      <c r="T306" s="18"/>
      <c r="U306" s="18"/>
      <c r="V306" s="18"/>
      <c r="W306" s="18"/>
      <c r="X306" s="2" t="str">
        <f>AllCurCo(Details!BD306:BM306)</f>
        <v/>
      </c>
      <c r="Y306" s="4">
        <f>SUM(SumTCL(D306:W306,$D$7:$W$7),Details!BO306)</f>
        <v>0</v>
      </c>
      <c r="Z306" s="4">
        <f>SUM(CurrGP(D306:W306,$D$7:$W$7),Details!BP306)</f>
        <v>0</v>
      </c>
      <c r="AA306" s="5">
        <f t="shared" si="20"/>
        <v>0</v>
      </c>
      <c r="AB306" s="4" t="str">
        <f>SRTSECOND(D306:W306,Details!BD305:BM305)</f>
        <v/>
      </c>
      <c r="AC306" s="4" t="e">
        <f>S300L!AF306</f>
        <v>#REF!</v>
      </c>
      <c r="AD306" s="4" t="e">
        <f>S300L!AG306</f>
        <v>#REF!</v>
      </c>
      <c r="AE306" s="5" t="e">
        <f t="shared" si="21"/>
        <v>#VALUE!</v>
      </c>
      <c r="AF306" s="4" t="e">
        <f t="shared" si="22"/>
        <v>#REF!</v>
      </c>
      <c r="AG306" s="4" t="e">
        <f t="shared" si="23"/>
        <v>#REF!</v>
      </c>
      <c r="AH306" s="5" t="e">
        <f t="shared" si="24"/>
        <v>#VALUE!</v>
      </c>
      <c r="AI306" s="6" t="e">
        <f>RemarksFirst(D306:W306,Details!BD305:BM305,S300L!AI306,AH306,$D$5:$W$5)</f>
        <v>#VALUE!</v>
      </c>
    </row>
    <row r="307" spans="1:35" ht="24" x14ac:dyDescent="0.35">
      <c r="A307" s="1">
        <v>300</v>
      </c>
      <c r="B307" s="3" t="str">
        <f>PROPER(Details!B308)</f>
        <v>Kalu, Chukwudi Victor</v>
      </c>
      <c r="C307" s="3" t="str">
        <f>T(Details!C308)</f>
        <v>CMP/20/112841</v>
      </c>
      <c r="D307" s="18"/>
      <c r="E307" s="18"/>
      <c r="F307" s="18"/>
      <c r="G307" s="18"/>
      <c r="H307" s="18"/>
      <c r="I307" s="18"/>
      <c r="J307" s="18"/>
      <c r="K307" s="18"/>
      <c r="L307" s="18"/>
      <c r="M307" s="18"/>
      <c r="N307" s="18"/>
      <c r="O307" s="18"/>
      <c r="P307" s="18"/>
      <c r="Q307" s="18"/>
      <c r="R307" s="18"/>
      <c r="S307" s="18"/>
      <c r="T307" s="18"/>
      <c r="U307" s="18"/>
      <c r="V307" s="18"/>
      <c r="W307" s="18"/>
      <c r="X307" s="2" t="str">
        <f>AllCurCo(Details!BD307:BM307)</f>
        <v/>
      </c>
      <c r="Y307" s="4">
        <f>SUM(SumTCL(D307:W307,$D$7:$W$7),Details!BO307)</f>
        <v>0</v>
      </c>
      <c r="Z307" s="4">
        <f>SUM(CurrGP(D307:W307,$D$7:$W$7),Details!BP307)</f>
        <v>0</v>
      </c>
      <c r="AA307" s="5">
        <f t="shared" si="20"/>
        <v>0</v>
      </c>
      <c r="AB307" s="4" t="str">
        <f>SRTSECOND(D307:W307,Details!BD306:BM306)</f>
        <v/>
      </c>
      <c r="AC307" s="4" t="e">
        <f>S300L!AF307</f>
        <v>#REF!</v>
      </c>
      <c r="AD307" s="4" t="e">
        <f>S300L!AG307</f>
        <v>#REF!</v>
      </c>
      <c r="AE307" s="5" t="e">
        <f t="shared" si="21"/>
        <v>#VALUE!</v>
      </c>
      <c r="AF307" s="4" t="e">
        <f t="shared" si="22"/>
        <v>#REF!</v>
      </c>
      <c r="AG307" s="4" t="e">
        <f t="shared" si="23"/>
        <v>#REF!</v>
      </c>
      <c r="AH307" s="5" t="e">
        <f t="shared" si="24"/>
        <v>#VALUE!</v>
      </c>
      <c r="AI307" s="6" t="e">
        <f>RemarksFirst(D307:W307,Details!BD306:BM306,S300L!AI307,AH307,$D$5:$W$5)</f>
        <v>#VALUE!</v>
      </c>
    </row>
    <row r="308" spans="1:35" ht="24" x14ac:dyDescent="0.35">
      <c r="A308" s="1">
        <v>301</v>
      </c>
      <c r="B308" s="3" t="str">
        <f>PROPER(Details!B309)</f>
        <v>Egwu, Chidera Goodness</v>
      </c>
      <c r="C308" s="3" t="str">
        <f>T(Details!C309)</f>
        <v>CMP/20/112845</v>
      </c>
      <c r="D308" s="18"/>
      <c r="E308" s="18"/>
      <c r="F308" s="18"/>
      <c r="G308" s="18"/>
      <c r="H308" s="18"/>
      <c r="I308" s="18"/>
      <c r="J308" s="18"/>
      <c r="K308" s="18"/>
      <c r="L308" s="18"/>
      <c r="M308" s="18"/>
      <c r="N308" s="18"/>
      <c r="O308" s="18"/>
      <c r="P308" s="18"/>
      <c r="Q308" s="18"/>
      <c r="R308" s="18"/>
      <c r="S308" s="18"/>
      <c r="T308" s="18"/>
      <c r="U308" s="18"/>
      <c r="V308" s="18"/>
      <c r="W308" s="18"/>
      <c r="X308" s="2" t="str">
        <f>AllCurCo(Details!BD308:BM308)</f>
        <v/>
      </c>
      <c r="Y308" s="4">
        <f>SUM(SumTCL(D308:W308,$D$7:$W$7),Details!BO308)</f>
        <v>0</v>
      </c>
      <c r="Z308" s="4">
        <f>SUM(CurrGP(D308:W308,$D$7:$W$7),Details!BP308)</f>
        <v>0</v>
      </c>
      <c r="AA308" s="5">
        <f t="shared" si="20"/>
        <v>0</v>
      </c>
      <c r="AB308" s="4" t="str">
        <f>SRTSECOND(D308:W308,Details!BD307:BM307)</f>
        <v/>
      </c>
      <c r="AC308" s="4" t="e">
        <f>S300L!AF308</f>
        <v>#REF!</v>
      </c>
      <c r="AD308" s="4" t="e">
        <f>S300L!AG308</f>
        <v>#REF!</v>
      </c>
      <c r="AE308" s="5" t="e">
        <f t="shared" si="21"/>
        <v>#VALUE!</v>
      </c>
      <c r="AF308" s="4" t="e">
        <f t="shared" si="22"/>
        <v>#REF!</v>
      </c>
      <c r="AG308" s="4" t="e">
        <f t="shared" si="23"/>
        <v>#REF!</v>
      </c>
      <c r="AH308" s="5" t="e">
        <f t="shared" si="24"/>
        <v>#VALUE!</v>
      </c>
      <c r="AI308" s="6" t="e">
        <f>RemarksFirst(D308:W308,Details!BD307:BM307,S300L!AI308,AH308,$D$5:$W$5)</f>
        <v>#VALUE!</v>
      </c>
    </row>
    <row r="309" spans="1:35" ht="24" x14ac:dyDescent="0.35">
      <c r="A309" s="1">
        <v>302</v>
      </c>
      <c r="B309" s="3" t="str">
        <f>PROPER(Details!B310)</f>
        <v>Totty, Kingsley Chinemerem</v>
      </c>
      <c r="C309" s="3" t="str">
        <f>T(Details!C310)</f>
        <v>CMP/20/112852</v>
      </c>
      <c r="D309" s="18"/>
      <c r="E309" s="18"/>
      <c r="F309" s="18"/>
      <c r="G309" s="18"/>
      <c r="H309" s="18"/>
      <c r="I309" s="18"/>
      <c r="J309" s="18"/>
      <c r="K309" s="18"/>
      <c r="L309" s="18"/>
      <c r="M309" s="18"/>
      <c r="N309" s="18"/>
      <c r="O309" s="18"/>
      <c r="P309" s="18"/>
      <c r="Q309" s="18"/>
      <c r="R309" s="18"/>
      <c r="S309" s="18"/>
      <c r="T309" s="18"/>
      <c r="U309" s="18"/>
      <c r="V309" s="18"/>
      <c r="W309" s="18"/>
      <c r="X309" s="2" t="str">
        <f>AllCurCo(Details!BD309:BM309)</f>
        <v/>
      </c>
      <c r="Y309" s="4">
        <f>SUM(SumTCL(D309:W309,$D$7:$W$7),Details!BO309)</f>
        <v>0</v>
      </c>
      <c r="Z309" s="4">
        <f>SUM(CurrGP(D309:W309,$D$7:$W$7),Details!BP309)</f>
        <v>0</v>
      </c>
      <c r="AA309" s="5">
        <f t="shared" si="20"/>
        <v>0</v>
      </c>
      <c r="AB309" s="4" t="str">
        <f>SRTSECOND(D309:W309,Details!BD308:BM308)</f>
        <v/>
      </c>
      <c r="AC309" s="4" t="e">
        <f>S300L!AF309</f>
        <v>#REF!</v>
      </c>
      <c r="AD309" s="4" t="e">
        <f>S300L!AG309</f>
        <v>#REF!</v>
      </c>
      <c r="AE309" s="5" t="e">
        <f t="shared" si="21"/>
        <v>#VALUE!</v>
      </c>
      <c r="AF309" s="4" t="e">
        <f t="shared" si="22"/>
        <v>#REF!</v>
      </c>
      <c r="AG309" s="4" t="e">
        <f t="shared" si="23"/>
        <v>#REF!</v>
      </c>
      <c r="AH309" s="5" t="e">
        <f t="shared" si="24"/>
        <v>#VALUE!</v>
      </c>
      <c r="AI309" s="6" t="e">
        <f>RemarksFirst(D309:W309,Details!BD308:BM308,S300L!AI309,AH309,$D$5:$W$5)</f>
        <v>#VALUE!</v>
      </c>
    </row>
    <row r="310" spans="1:35" ht="24" x14ac:dyDescent="0.35">
      <c r="A310" s="1">
        <v>303</v>
      </c>
      <c r="B310" s="3" t="str">
        <f>PROPER(Details!B311)</f>
        <v>Affari, Julius Kofi</v>
      </c>
      <c r="C310" s="3" t="str">
        <f>T(Details!C311)</f>
        <v>CMP/20/112885</v>
      </c>
      <c r="D310" s="18"/>
      <c r="E310" s="18"/>
      <c r="F310" s="18"/>
      <c r="G310" s="18"/>
      <c r="H310" s="18"/>
      <c r="I310" s="18"/>
      <c r="J310" s="18"/>
      <c r="K310" s="18"/>
      <c r="L310" s="18"/>
      <c r="M310" s="18"/>
      <c r="N310" s="18"/>
      <c r="O310" s="18"/>
      <c r="P310" s="18"/>
      <c r="Q310" s="18"/>
      <c r="R310" s="18"/>
      <c r="S310" s="18"/>
      <c r="T310" s="18"/>
      <c r="U310" s="18"/>
      <c r="V310" s="18"/>
      <c r="W310" s="18"/>
      <c r="X310" s="2" t="str">
        <f>AllCurCo(Details!BD310:BM310)</f>
        <v/>
      </c>
      <c r="Y310" s="4">
        <f>SUM(SumTCL(D310:W310,$D$7:$W$7),Details!BO310)</f>
        <v>0</v>
      </c>
      <c r="Z310" s="4">
        <f>SUM(CurrGP(D310:W310,$D$7:$W$7),Details!BP310)</f>
        <v>0</v>
      </c>
      <c r="AA310" s="5">
        <f t="shared" si="20"/>
        <v>0</v>
      </c>
      <c r="AB310" s="4" t="str">
        <f>SRTSECOND(D310:W310,Details!BD309:BM309)</f>
        <v/>
      </c>
      <c r="AC310" s="4" t="e">
        <f>S300L!AF310</f>
        <v>#REF!</v>
      </c>
      <c r="AD310" s="4" t="e">
        <f>S300L!AG310</f>
        <v>#REF!</v>
      </c>
      <c r="AE310" s="5" t="e">
        <f t="shared" si="21"/>
        <v>#VALUE!</v>
      </c>
      <c r="AF310" s="4" t="e">
        <f t="shared" si="22"/>
        <v>#REF!</v>
      </c>
      <c r="AG310" s="4" t="e">
        <f t="shared" si="23"/>
        <v>#REF!</v>
      </c>
      <c r="AH310" s="5" t="e">
        <f t="shared" si="24"/>
        <v>#VALUE!</v>
      </c>
      <c r="AI310" s="6" t="e">
        <f>RemarksFirst(D310:W310,Details!BD309:BM309,S300L!AI310,AH310,$D$5:$W$5)</f>
        <v>#VALUE!</v>
      </c>
    </row>
    <row r="311" spans="1:35" ht="24" x14ac:dyDescent="0.35">
      <c r="A311" s="1">
        <v>304</v>
      </c>
      <c r="B311" s="3" t="str">
        <f>PROPER(Details!B312)</f>
        <v>Ejike, Emmanuel Ugwunna</v>
      </c>
      <c r="C311" s="3" t="str">
        <f>T(Details!C312)</f>
        <v>CMP/20/112887</v>
      </c>
      <c r="D311" s="18"/>
      <c r="E311" s="18"/>
      <c r="F311" s="18"/>
      <c r="G311" s="18"/>
      <c r="H311" s="18"/>
      <c r="I311" s="18"/>
      <c r="J311" s="18"/>
      <c r="K311" s="18"/>
      <c r="L311" s="18"/>
      <c r="M311" s="18"/>
      <c r="N311" s="18"/>
      <c r="O311" s="18"/>
      <c r="P311" s="18"/>
      <c r="Q311" s="18"/>
      <c r="R311" s="18"/>
      <c r="S311" s="18"/>
      <c r="T311" s="18"/>
      <c r="U311" s="18"/>
      <c r="V311" s="18"/>
      <c r="W311" s="18"/>
      <c r="X311" s="2" t="str">
        <f>AllCurCo(Details!BD311:BM311)</f>
        <v/>
      </c>
      <c r="Y311" s="4">
        <f>SUM(SumTCL(D311:W311,$D$7:$W$7),Details!BO311)</f>
        <v>0</v>
      </c>
      <c r="Z311" s="4">
        <f>SUM(CurrGP(D311:W311,$D$7:$W$7),Details!BP311)</f>
        <v>0</v>
      </c>
      <c r="AA311" s="5">
        <f t="shared" si="20"/>
        <v>0</v>
      </c>
      <c r="AB311" s="4" t="str">
        <f>SRTSECOND(D311:W311,Details!BD310:BM310)</f>
        <v/>
      </c>
      <c r="AC311" s="4" t="e">
        <f>S300L!AF311</f>
        <v>#REF!</v>
      </c>
      <c r="AD311" s="4" t="e">
        <f>S300L!AG311</f>
        <v>#REF!</v>
      </c>
      <c r="AE311" s="5" t="e">
        <f t="shared" si="21"/>
        <v>#VALUE!</v>
      </c>
      <c r="AF311" s="4" t="e">
        <f t="shared" si="22"/>
        <v>#REF!</v>
      </c>
      <c r="AG311" s="4" t="e">
        <f t="shared" si="23"/>
        <v>#REF!</v>
      </c>
      <c r="AH311" s="5" t="e">
        <f t="shared" si="24"/>
        <v>#VALUE!</v>
      </c>
      <c r="AI311" s="6" t="e">
        <f>RemarksFirst(D311:W311,Details!BD310:BM310,S300L!AI311,AH311,$D$5:$W$5)</f>
        <v>#VALUE!</v>
      </c>
    </row>
    <row r="312" spans="1:35" ht="24" x14ac:dyDescent="0.35">
      <c r="A312" s="1">
        <v>305</v>
      </c>
      <c r="B312" s="3" t="str">
        <f>PROPER(Details!B313)</f>
        <v>Orji, Chidubem Pedro</v>
      </c>
      <c r="C312" s="3" t="str">
        <f>T(Details!C313)</f>
        <v>CMP/20/112902</v>
      </c>
      <c r="D312" s="18"/>
      <c r="E312" s="18"/>
      <c r="F312" s="18"/>
      <c r="G312" s="18"/>
      <c r="H312" s="18"/>
      <c r="I312" s="18"/>
      <c r="J312" s="18"/>
      <c r="K312" s="18"/>
      <c r="L312" s="18"/>
      <c r="M312" s="18"/>
      <c r="N312" s="18"/>
      <c r="O312" s="18"/>
      <c r="P312" s="18"/>
      <c r="Q312" s="18"/>
      <c r="R312" s="18"/>
      <c r="S312" s="18"/>
      <c r="T312" s="18"/>
      <c r="U312" s="18"/>
      <c r="V312" s="18"/>
      <c r="W312" s="18"/>
      <c r="X312" s="2" t="str">
        <f>AllCurCo(Details!BD312:BM312)</f>
        <v/>
      </c>
      <c r="Y312" s="4">
        <f>SUM(SumTCL(D312:W312,$D$7:$W$7),Details!BO312)</f>
        <v>0</v>
      </c>
      <c r="Z312" s="4">
        <f>SUM(CurrGP(D312:W312,$D$7:$W$7),Details!BP312)</f>
        <v>0</v>
      </c>
      <c r="AA312" s="5">
        <f t="shared" si="20"/>
        <v>0</v>
      </c>
      <c r="AB312" s="4" t="str">
        <f>SRTSECOND(D312:W312,Details!BD311:BM311)</f>
        <v/>
      </c>
      <c r="AC312" s="4" t="e">
        <f>S300L!AF312</f>
        <v>#REF!</v>
      </c>
      <c r="AD312" s="4" t="e">
        <f>S300L!AG312</f>
        <v>#REF!</v>
      </c>
      <c r="AE312" s="5" t="e">
        <f t="shared" si="21"/>
        <v>#VALUE!</v>
      </c>
      <c r="AF312" s="4" t="e">
        <f t="shared" si="22"/>
        <v>#REF!</v>
      </c>
      <c r="AG312" s="4" t="e">
        <f t="shared" si="23"/>
        <v>#REF!</v>
      </c>
      <c r="AH312" s="5" t="e">
        <f t="shared" si="24"/>
        <v>#VALUE!</v>
      </c>
      <c r="AI312" s="6" t="e">
        <f>RemarksFirst(D312:W312,Details!BD311:BM311,S300L!AI312,AH312,$D$5:$W$5)</f>
        <v>#VALUE!</v>
      </c>
    </row>
    <row r="313" spans="1:35" ht="24" x14ac:dyDescent="0.35">
      <c r="A313" s="1">
        <v>306</v>
      </c>
      <c r="B313" s="3" t="str">
        <f>PROPER(Details!B314)</f>
        <v xml:space="preserve">Okezie-Alaukwu, Chibuike </v>
      </c>
      <c r="C313" s="3" t="str">
        <f>T(Details!C314)</f>
        <v>CMP/20/112910</v>
      </c>
      <c r="D313" s="18"/>
      <c r="E313" s="18"/>
      <c r="F313" s="18"/>
      <c r="G313" s="18"/>
      <c r="H313" s="18"/>
      <c r="I313" s="18"/>
      <c r="J313" s="18"/>
      <c r="K313" s="18"/>
      <c r="L313" s="18"/>
      <c r="M313" s="18"/>
      <c r="N313" s="18"/>
      <c r="O313" s="18"/>
      <c r="P313" s="18"/>
      <c r="Q313" s="18"/>
      <c r="R313" s="18"/>
      <c r="S313" s="18"/>
      <c r="T313" s="18"/>
      <c r="U313" s="18"/>
      <c r="V313" s="18"/>
      <c r="W313" s="18"/>
      <c r="X313" s="2" t="str">
        <f>AllCurCo(Details!BD313:BM313)</f>
        <v/>
      </c>
      <c r="Y313" s="4">
        <f>SUM(SumTCL(D313:W313,$D$7:$W$7),Details!BO313)</f>
        <v>0</v>
      </c>
      <c r="Z313" s="4">
        <f>SUM(CurrGP(D313:W313,$D$7:$W$7),Details!BP313)</f>
        <v>0</v>
      </c>
      <c r="AA313" s="5">
        <f t="shared" si="20"/>
        <v>0</v>
      </c>
      <c r="AB313" s="4" t="str">
        <f>SRTSECOND(D313:W313,Details!BD312:BM312)</f>
        <v/>
      </c>
      <c r="AC313" s="4" t="e">
        <f>S300L!AF313</f>
        <v>#REF!</v>
      </c>
      <c r="AD313" s="4" t="e">
        <f>S300L!AG313</f>
        <v>#REF!</v>
      </c>
      <c r="AE313" s="5" t="e">
        <f t="shared" si="21"/>
        <v>#VALUE!</v>
      </c>
      <c r="AF313" s="4" t="e">
        <f t="shared" si="22"/>
        <v>#REF!</v>
      </c>
      <c r="AG313" s="4" t="e">
        <f t="shared" si="23"/>
        <v>#REF!</v>
      </c>
      <c r="AH313" s="5" t="e">
        <f t="shared" si="24"/>
        <v>#VALUE!</v>
      </c>
      <c r="AI313" s="6" t="e">
        <f>RemarksFirst(D313:W313,Details!BD312:BM312,S300L!AI313,AH313,$D$5:$W$5)</f>
        <v>#VALUE!</v>
      </c>
    </row>
    <row r="314" spans="1:35" ht="24" x14ac:dyDescent="0.35">
      <c r="A314" s="1">
        <v>307</v>
      </c>
      <c r="B314" s="3" t="str">
        <f>PROPER(Details!B315)</f>
        <v>Ogbonna, Rejoice Ezinne</v>
      </c>
      <c r="C314" s="3" t="str">
        <f>T(Details!C315)</f>
        <v>CMP/20/112921</v>
      </c>
      <c r="D314" s="18"/>
      <c r="E314" s="18"/>
      <c r="F314" s="18"/>
      <c r="G314" s="18"/>
      <c r="H314" s="18"/>
      <c r="I314" s="18"/>
      <c r="J314" s="18"/>
      <c r="K314" s="18"/>
      <c r="L314" s="18"/>
      <c r="M314" s="18"/>
      <c r="N314" s="18"/>
      <c r="O314" s="18"/>
      <c r="P314" s="18"/>
      <c r="Q314" s="18"/>
      <c r="R314" s="18"/>
      <c r="S314" s="18"/>
      <c r="T314" s="18"/>
      <c r="U314" s="18"/>
      <c r="V314" s="18"/>
      <c r="W314" s="18"/>
      <c r="X314" s="2" t="str">
        <f>AllCurCo(Details!BD314:BM314)</f>
        <v/>
      </c>
      <c r="Y314" s="4">
        <f>SUM(SumTCL(D314:W314,$D$7:$W$7),Details!BO314)</f>
        <v>0</v>
      </c>
      <c r="Z314" s="4">
        <f>SUM(CurrGP(D314:W314,$D$7:$W$7),Details!BP314)</f>
        <v>0</v>
      </c>
      <c r="AA314" s="5">
        <f t="shared" si="20"/>
        <v>0</v>
      </c>
      <c r="AB314" s="4" t="str">
        <f>SRTSECOND(D314:W314,Details!BD313:BM313)</f>
        <v/>
      </c>
      <c r="AC314" s="4" t="e">
        <f>S300L!AF314</f>
        <v>#REF!</v>
      </c>
      <c r="AD314" s="4" t="e">
        <f>S300L!AG314</f>
        <v>#REF!</v>
      </c>
      <c r="AE314" s="5" t="e">
        <f t="shared" si="21"/>
        <v>#VALUE!</v>
      </c>
      <c r="AF314" s="4" t="e">
        <f t="shared" si="22"/>
        <v>#REF!</v>
      </c>
      <c r="AG314" s="4" t="e">
        <f t="shared" si="23"/>
        <v>#REF!</v>
      </c>
      <c r="AH314" s="5" t="e">
        <f t="shared" si="24"/>
        <v>#VALUE!</v>
      </c>
      <c r="AI314" s="6" t="e">
        <f>RemarksFirst(D314:W314,Details!BD313:BM313,S300L!AI314,AH314,$D$5:$W$5)</f>
        <v>#VALUE!</v>
      </c>
    </row>
    <row r="315" spans="1:35" ht="24" x14ac:dyDescent="0.35">
      <c r="A315" s="1">
        <v>308</v>
      </c>
      <c r="B315" s="3" t="str">
        <f>PROPER(Details!B316)</f>
        <v>Ogbonnaya, Amarachi Mercy</v>
      </c>
      <c r="C315" s="3" t="str">
        <f>T(Details!C316)</f>
        <v>CMP/20/112922</v>
      </c>
      <c r="D315" s="18"/>
      <c r="E315" s="18"/>
      <c r="F315" s="18"/>
      <c r="G315" s="18"/>
      <c r="H315" s="18"/>
      <c r="I315" s="18"/>
      <c r="J315" s="18"/>
      <c r="K315" s="18"/>
      <c r="L315" s="18"/>
      <c r="M315" s="18"/>
      <c r="N315" s="18"/>
      <c r="O315" s="18"/>
      <c r="P315" s="18"/>
      <c r="Q315" s="18"/>
      <c r="R315" s="18"/>
      <c r="S315" s="18"/>
      <c r="T315" s="18"/>
      <c r="U315" s="18"/>
      <c r="V315" s="18"/>
      <c r="W315" s="18"/>
      <c r="X315" s="2" t="str">
        <f>AllCurCo(Details!BD315:BM315)</f>
        <v/>
      </c>
      <c r="Y315" s="4">
        <f>SUM(SumTCL(D315:W315,$D$7:$W$7),Details!BO315)</f>
        <v>0</v>
      </c>
      <c r="Z315" s="4">
        <f>SUM(CurrGP(D315:W315,$D$7:$W$7),Details!BP315)</f>
        <v>0</v>
      </c>
      <c r="AA315" s="5">
        <f t="shared" si="20"/>
        <v>0</v>
      </c>
      <c r="AB315" s="4" t="str">
        <f>SRTSECOND(D315:W315,Details!BD314:BM314)</f>
        <v/>
      </c>
      <c r="AC315" s="4" t="e">
        <f>S300L!AF315</f>
        <v>#REF!</v>
      </c>
      <c r="AD315" s="4" t="e">
        <f>S300L!AG315</f>
        <v>#REF!</v>
      </c>
      <c r="AE315" s="5" t="e">
        <f t="shared" si="21"/>
        <v>#VALUE!</v>
      </c>
      <c r="AF315" s="4" t="e">
        <f t="shared" si="22"/>
        <v>#REF!</v>
      </c>
      <c r="AG315" s="4" t="e">
        <f t="shared" si="23"/>
        <v>#REF!</v>
      </c>
      <c r="AH315" s="5" t="e">
        <f t="shared" si="24"/>
        <v>#VALUE!</v>
      </c>
      <c r="AI315" s="6" t="e">
        <f>RemarksFirst(D315:W315,Details!BD314:BM314,S300L!AI315,AH315,$D$5:$W$5)</f>
        <v>#VALUE!</v>
      </c>
    </row>
    <row r="316" spans="1:35" ht="24" x14ac:dyDescent="0.35">
      <c r="A316" s="1">
        <v>309</v>
      </c>
      <c r="B316" s="3" t="str">
        <f>PROPER(Details!B317)</f>
        <v>Ama, Harmony Arua</v>
      </c>
      <c r="C316" s="3" t="str">
        <f>T(Details!C317)</f>
        <v>CMP/20/112924</v>
      </c>
      <c r="D316" s="18"/>
      <c r="E316" s="18"/>
      <c r="F316" s="18"/>
      <c r="G316" s="18"/>
      <c r="H316" s="18"/>
      <c r="I316" s="18"/>
      <c r="J316" s="18"/>
      <c r="K316" s="18"/>
      <c r="L316" s="18"/>
      <c r="M316" s="18"/>
      <c r="N316" s="18"/>
      <c r="O316" s="18"/>
      <c r="P316" s="18"/>
      <c r="Q316" s="18"/>
      <c r="R316" s="18"/>
      <c r="S316" s="18"/>
      <c r="T316" s="18"/>
      <c r="U316" s="18"/>
      <c r="V316" s="18"/>
      <c r="W316" s="18"/>
      <c r="X316" s="2" t="str">
        <f>AllCurCo(Details!BD316:BM316)</f>
        <v/>
      </c>
      <c r="Y316" s="4">
        <f>SUM(SumTCL(D316:W316,$D$7:$W$7),Details!BO316)</f>
        <v>0</v>
      </c>
      <c r="Z316" s="4">
        <f>SUM(CurrGP(D316:W316,$D$7:$W$7),Details!BP316)</f>
        <v>0</v>
      </c>
      <c r="AA316" s="5">
        <f t="shared" si="20"/>
        <v>0</v>
      </c>
      <c r="AB316" s="4" t="str">
        <f>SRTSECOND(D316:W316,Details!BD315:BM315)</f>
        <v/>
      </c>
      <c r="AC316" s="4" t="e">
        <f>S300L!AF316</f>
        <v>#REF!</v>
      </c>
      <c r="AD316" s="4" t="e">
        <f>S300L!AG316</f>
        <v>#REF!</v>
      </c>
      <c r="AE316" s="5" t="e">
        <f t="shared" si="21"/>
        <v>#VALUE!</v>
      </c>
      <c r="AF316" s="4" t="e">
        <f t="shared" si="22"/>
        <v>#REF!</v>
      </c>
      <c r="AG316" s="4" t="e">
        <f t="shared" si="23"/>
        <v>#REF!</v>
      </c>
      <c r="AH316" s="5" t="e">
        <f t="shared" si="24"/>
        <v>#VALUE!</v>
      </c>
      <c r="AI316" s="6" t="e">
        <f>RemarksFirst(D316:W316,Details!BD315:BM315,S300L!AI316,AH316,$D$5:$W$5)</f>
        <v>#VALUE!</v>
      </c>
    </row>
    <row r="317" spans="1:35" ht="24" x14ac:dyDescent="0.35">
      <c r="A317" s="1">
        <v>310</v>
      </c>
      <c r="B317" s="3" t="str">
        <f>PROPER(Details!B318)</f>
        <v>Anyanwu, Valentine Ebubechukwu</v>
      </c>
      <c r="C317" s="3" t="str">
        <f>T(Details!C318)</f>
        <v>CMP/20/112926</v>
      </c>
      <c r="D317" s="18"/>
      <c r="E317" s="18"/>
      <c r="F317" s="18"/>
      <c r="G317" s="18"/>
      <c r="H317" s="18"/>
      <c r="I317" s="18"/>
      <c r="J317" s="18"/>
      <c r="K317" s="18"/>
      <c r="L317" s="18"/>
      <c r="M317" s="18"/>
      <c r="N317" s="18"/>
      <c r="O317" s="18"/>
      <c r="P317" s="18"/>
      <c r="Q317" s="18"/>
      <c r="R317" s="18"/>
      <c r="S317" s="18"/>
      <c r="T317" s="18"/>
      <c r="U317" s="18"/>
      <c r="V317" s="18"/>
      <c r="W317" s="18"/>
      <c r="X317" s="2" t="str">
        <f>AllCurCo(Details!BD317:BM317)</f>
        <v/>
      </c>
      <c r="Y317" s="4">
        <f>SUM(SumTCL(D317:W317,$D$7:$W$7),Details!BO317)</f>
        <v>0</v>
      </c>
      <c r="Z317" s="4">
        <f>SUM(CurrGP(D317:W317,$D$7:$W$7),Details!BP317)</f>
        <v>0</v>
      </c>
      <c r="AA317" s="5">
        <f t="shared" si="20"/>
        <v>0</v>
      </c>
      <c r="AB317" s="4" t="str">
        <f>SRTSECOND(D317:W317,Details!BD316:BM316)</f>
        <v/>
      </c>
      <c r="AC317" s="4" t="e">
        <f>S300L!AF317</f>
        <v>#REF!</v>
      </c>
      <c r="AD317" s="4" t="e">
        <f>S300L!AG317</f>
        <v>#REF!</v>
      </c>
      <c r="AE317" s="5" t="e">
        <f t="shared" si="21"/>
        <v>#VALUE!</v>
      </c>
      <c r="AF317" s="4" t="e">
        <f t="shared" si="22"/>
        <v>#REF!</v>
      </c>
      <c r="AG317" s="4" t="e">
        <f t="shared" si="23"/>
        <v>#REF!</v>
      </c>
      <c r="AH317" s="5" t="e">
        <f t="shared" si="24"/>
        <v>#VALUE!</v>
      </c>
      <c r="AI317" s="6" t="e">
        <f>RemarksFirst(D317:W317,Details!BD316:BM316,S300L!AI317,AH317,$D$5:$W$5)</f>
        <v>#VALUE!</v>
      </c>
    </row>
    <row r="318" spans="1:35" ht="24" x14ac:dyDescent="0.35">
      <c r="A318" s="1">
        <v>311</v>
      </c>
      <c r="B318" s="3" t="str">
        <f>PROPER(Details!B319)</f>
        <v>Orji, Chukwuemeka Isaac</v>
      </c>
      <c r="C318" s="3" t="str">
        <f>T(Details!C319)</f>
        <v>CMP/20/112937</v>
      </c>
      <c r="D318" s="18"/>
      <c r="E318" s="18"/>
      <c r="F318" s="18"/>
      <c r="G318" s="18"/>
      <c r="H318" s="18"/>
      <c r="I318" s="18"/>
      <c r="J318" s="18"/>
      <c r="K318" s="18"/>
      <c r="L318" s="18"/>
      <c r="M318" s="18"/>
      <c r="N318" s="18"/>
      <c r="O318" s="18"/>
      <c r="P318" s="18"/>
      <c r="Q318" s="18"/>
      <c r="R318" s="18"/>
      <c r="S318" s="18"/>
      <c r="T318" s="18"/>
      <c r="U318" s="18"/>
      <c r="V318" s="18"/>
      <c r="W318" s="18"/>
      <c r="X318" s="2" t="str">
        <f>AllCurCo(Details!BD318:BM318)</f>
        <v/>
      </c>
      <c r="Y318" s="4">
        <f>SUM(SumTCL(D318:W318,$D$7:$W$7),Details!BO318)</f>
        <v>0</v>
      </c>
      <c r="Z318" s="4">
        <f>SUM(CurrGP(D318:W318,$D$7:$W$7),Details!BP318)</f>
        <v>0</v>
      </c>
      <c r="AA318" s="5">
        <f t="shared" si="20"/>
        <v>0</v>
      </c>
      <c r="AB318" s="4" t="str">
        <f>SRTSECOND(D318:W318,Details!BD317:BM317)</f>
        <v/>
      </c>
      <c r="AC318" s="4" t="e">
        <f>S300L!AF318</f>
        <v>#REF!</v>
      </c>
      <c r="AD318" s="4" t="e">
        <f>S300L!AG318</f>
        <v>#REF!</v>
      </c>
      <c r="AE318" s="5" t="e">
        <f t="shared" si="21"/>
        <v>#VALUE!</v>
      </c>
      <c r="AF318" s="4" t="e">
        <f t="shared" si="22"/>
        <v>#REF!</v>
      </c>
      <c r="AG318" s="4" t="e">
        <f t="shared" si="23"/>
        <v>#REF!</v>
      </c>
      <c r="AH318" s="5" t="e">
        <f t="shared" si="24"/>
        <v>#VALUE!</v>
      </c>
      <c r="AI318" s="6" t="e">
        <f>RemarksFirst(D318:W318,Details!BD317:BM317,S300L!AI318,AH318,$D$5:$W$5)</f>
        <v>#VALUE!</v>
      </c>
    </row>
    <row r="319" spans="1:35" ht="24" x14ac:dyDescent="0.35">
      <c r="A319" s="1">
        <v>312</v>
      </c>
      <c r="B319" s="3" t="str">
        <f>PROPER(Details!B320)</f>
        <v>Daniel, Chinenye Anele</v>
      </c>
      <c r="C319" s="3" t="str">
        <f>T(Details!C320)</f>
        <v>CMP/20/112957</v>
      </c>
      <c r="D319" s="18"/>
      <c r="E319" s="18"/>
      <c r="F319" s="18"/>
      <c r="G319" s="18"/>
      <c r="H319" s="18"/>
      <c r="I319" s="18"/>
      <c r="J319" s="18"/>
      <c r="K319" s="18"/>
      <c r="L319" s="18"/>
      <c r="M319" s="18"/>
      <c r="N319" s="18"/>
      <c r="O319" s="18"/>
      <c r="P319" s="18"/>
      <c r="Q319" s="18"/>
      <c r="R319" s="18"/>
      <c r="S319" s="18"/>
      <c r="T319" s="18"/>
      <c r="U319" s="18"/>
      <c r="V319" s="18"/>
      <c r="W319" s="18"/>
      <c r="X319" s="2" t="str">
        <f>AllCurCo(Details!BD319:BM319)</f>
        <v/>
      </c>
      <c r="Y319" s="4">
        <f>SUM(SumTCL(D319:W319,$D$7:$W$7),Details!BO319)</f>
        <v>0</v>
      </c>
      <c r="Z319" s="4">
        <f>SUM(CurrGP(D319:W319,$D$7:$W$7),Details!BP319)</f>
        <v>0</v>
      </c>
      <c r="AA319" s="5">
        <f t="shared" si="20"/>
        <v>0</v>
      </c>
      <c r="AB319" s="4" t="str">
        <f>SRTSECOND(D319:W319,Details!BD318:BM318)</f>
        <v/>
      </c>
      <c r="AC319" s="4" t="e">
        <f>S300L!AF319</f>
        <v>#REF!</v>
      </c>
      <c r="AD319" s="4" t="e">
        <f>S300L!AG319</f>
        <v>#REF!</v>
      </c>
      <c r="AE319" s="5" t="e">
        <f t="shared" si="21"/>
        <v>#VALUE!</v>
      </c>
      <c r="AF319" s="4" t="e">
        <f t="shared" si="22"/>
        <v>#REF!</v>
      </c>
      <c r="AG319" s="4" t="e">
        <f t="shared" si="23"/>
        <v>#REF!</v>
      </c>
      <c r="AH319" s="5" t="e">
        <f t="shared" si="24"/>
        <v>#VALUE!</v>
      </c>
      <c r="AI319" s="6" t="e">
        <f>RemarksFirst(D319:W319,Details!BD318:BM318,S300L!AI319,AH319,$D$5:$W$5)</f>
        <v>#VALUE!</v>
      </c>
    </row>
    <row r="320" spans="1:35" ht="24" x14ac:dyDescent="0.35">
      <c r="A320" s="1">
        <v>313</v>
      </c>
      <c r="B320" s="3" t="str">
        <f>PROPER(Details!B321)</f>
        <v>Awa, Hiraka Ebuka Success</v>
      </c>
      <c r="C320" s="3" t="str">
        <f>T(Details!C321)</f>
        <v>CMP/20/112959</v>
      </c>
      <c r="D320" s="18"/>
      <c r="E320" s="18"/>
      <c r="F320" s="18"/>
      <c r="G320" s="18"/>
      <c r="H320" s="18"/>
      <c r="I320" s="18"/>
      <c r="J320" s="18"/>
      <c r="K320" s="18"/>
      <c r="L320" s="18"/>
      <c r="M320" s="18"/>
      <c r="N320" s="18"/>
      <c r="O320" s="18"/>
      <c r="P320" s="18"/>
      <c r="Q320" s="18"/>
      <c r="R320" s="18"/>
      <c r="S320" s="18"/>
      <c r="T320" s="18"/>
      <c r="U320" s="18"/>
      <c r="V320" s="18"/>
      <c r="W320" s="18"/>
      <c r="X320" s="2" t="str">
        <f>AllCurCo(Details!BD320:BM320)</f>
        <v/>
      </c>
      <c r="Y320" s="4">
        <f>SUM(SumTCL(D320:W320,$D$7:$W$7),Details!BO320)</f>
        <v>0</v>
      </c>
      <c r="Z320" s="4">
        <f>SUM(CurrGP(D320:W320,$D$7:$W$7),Details!BP320)</f>
        <v>0</v>
      </c>
      <c r="AA320" s="5">
        <f t="shared" si="20"/>
        <v>0</v>
      </c>
      <c r="AB320" s="4" t="str">
        <f>SRTSECOND(D320:W320,Details!BD319:BM319)</f>
        <v/>
      </c>
      <c r="AC320" s="4" t="e">
        <f>S300L!AF320</f>
        <v>#REF!</v>
      </c>
      <c r="AD320" s="4" t="e">
        <f>S300L!AG320</f>
        <v>#REF!</v>
      </c>
      <c r="AE320" s="5" t="e">
        <f t="shared" si="21"/>
        <v>#VALUE!</v>
      </c>
      <c r="AF320" s="4" t="e">
        <f t="shared" si="22"/>
        <v>#REF!</v>
      </c>
      <c r="AG320" s="4" t="e">
        <f t="shared" si="23"/>
        <v>#REF!</v>
      </c>
      <c r="AH320" s="5" t="e">
        <f t="shared" si="24"/>
        <v>#VALUE!</v>
      </c>
      <c r="AI320" s="6" t="e">
        <f>RemarksFirst(D320:W320,Details!BD319:BM319,S300L!AI320,AH320,$D$5:$W$5)</f>
        <v>#VALUE!</v>
      </c>
    </row>
    <row r="321" spans="1:35" ht="24" x14ac:dyDescent="0.35">
      <c r="A321" s="1">
        <v>314</v>
      </c>
      <c r="B321" s="3" t="str">
        <f>PROPER(Details!B322)</f>
        <v xml:space="preserve">Isaac,  Isaac,  Chukwuemeka </v>
      </c>
      <c r="C321" s="3" t="str">
        <f>T(Details!C322)</f>
        <v>CMP/20/112979</v>
      </c>
      <c r="D321" s="18"/>
      <c r="E321" s="18"/>
      <c r="F321" s="18"/>
      <c r="G321" s="18"/>
      <c r="H321" s="18"/>
      <c r="I321" s="18"/>
      <c r="J321" s="18"/>
      <c r="K321" s="18"/>
      <c r="L321" s="18"/>
      <c r="M321" s="18"/>
      <c r="N321" s="18"/>
      <c r="O321" s="18"/>
      <c r="P321" s="18"/>
      <c r="Q321" s="18"/>
      <c r="R321" s="18"/>
      <c r="S321" s="18"/>
      <c r="T321" s="18"/>
      <c r="U321" s="18"/>
      <c r="V321" s="18"/>
      <c r="W321" s="18"/>
      <c r="X321" s="2" t="str">
        <f>AllCurCo(Details!BD321:BM321)</f>
        <v/>
      </c>
      <c r="Y321" s="4">
        <f>SUM(SumTCL(D321:W321,$D$7:$W$7),Details!BO321)</f>
        <v>0</v>
      </c>
      <c r="Z321" s="4">
        <f>SUM(CurrGP(D321:W321,$D$7:$W$7),Details!BP321)</f>
        <v>0</v>
      </c>
      <c r="AA321" s="5">
        <f t="shared" si="20"/>
        <v>0</v>
      </c>
      <c r="AB321" s="4" t="str">
        <f>SRTSECOND(D321:W321,Details!BD320:BM320)</f>
        <v/>
      </c>
      <c r="AC321" s="4" t="e">
        <f>S300L!AF321</f>
        <v>#REF!</v>
      </c>
      <c r="AD321" s="4" t="e">
        <f>S300L!AG321</f>
        <v>#REF!</v>
      </c>
      <c r="AE321" s="5" t="e">
        <f t="shared" si="21"/>
        <v>#VALUE!</v>
      </c>
      <c r="AF321" s="4" t="e">
        <f t="shared" si="22"/>
        <v>#REF!</v>
      </c>
      <c r="AG321" s="4" t="e">
        <f t="shared" si="23"/>
        <v>#REF!</v>
      </c>
      <c r="AH321" s="5" t="e">
        <f t="shared" si="24"/>
        <v>#VALUE!</v>
      </c>
      <c r="AI321" s="6" t="e">
        <f>RemarksFirst(D321:W321,Details!BD320:BM320,S300L!AI321,AH321,$D$5:$W$5)</f>
        <v>#VALUE!</v>
      </c>
    </row>
    <row r="322" spans="1:35" ht="24" x14ac:dyDescent="0.35">
      <c r="A322" s="1">
        <v>315</v>
      </c>
      <c r="B322" s="3" t="str">
        <f>PROPER(Details!B323)</f>
        <v>Okoro, Celestine Ajah</v>
      </c>
      <c r="C322" s="3" t="str">
        <f>T(Details!C323)</f>
        <v>CMP/20/112985</v>
      </c>
      <c r="D322" s="18"/>
      <c r="E322" s="18"/>
      <c r="F322" s="18"/>
      <c r="G322" s="18"/>
      <c r="H322" s="18"/>
      <c r="I322" s="18"/>
      <c r="J322" s="18"/>
      <c r="K322" s="18"/>
      <c r="L322" s="18"/>
      <c r="M322" s="18"/>
      <c r="N322" s="18"/>
      <c r="O322" s="18"/>
      <c r="P322" s="18"/>
      <c r="Q322" s="18"/>
      <c r="R322" s="18"/>
      <c r="S322" s="18"/>
      <c r="T322" s="18"/>
      <c r="U322" s="18"/>
      <c r="V322" s="18"/>
      <c r="W322" s="18"/>
      <c r="X322" s="2" t="str">
        <f>AllCurCo(Details!BD322:BM322)</f>
        <v/>
      </c>
      <c r="Y322" s="4">
        <f>SUM(SumTCL(D322:W322,$D$7:$W$7),Details!BO322)</f>
        <v>0</v>
      </c>
      <c r="Z322" s="4">
        <f>SUM(CurrGP(D322:W322,$D$7:$W$7),Details!BP322)</f>
        <v>0</v>
      </c>
      <c r="AA322" s="5">
        <f t="shared" si="20"/>
        <v>0</v>
      </c>
      <c r="AB322" s="4" t="str">
        <f>SRTSECOND(D322:W322,Details!BD321:BM321)</f>
        <v/>
      </c>
      <c r="AC322" s="4" t="e">
        <f>S300L!AF322</f>
        <v>#REF!</v>
      </c>
      <c r="AD322" s="4" t="e">
        <f>S300L!AG322</f>
        <v>#REF!</v>
      </c>
      <c r="AE322" s="5" t="e">
        <f t="shared" si="21"/>
        <v>#VALUE!</v>
      </c>
      <c r="AF322" s="4" t="e">
        <f t="shared" si="22"/>
        <v>#REF!</v>
      </c>
      <c r="AG322" s="4" t="e">
        <f t="shared" si="23"/>
        <v>#REF!</v>
      </c>
      <c r="AH322" s="5" t="e">
        <f t="shared" si="24"/>
        <v>#VALUE!</v>
      </c>
      <c r="AI322" s="6" t="e">
        <f>RemarksFirst(D322:W322,Details!BD321:BM321,S300L!AI322,AH322,$D$5:$W$5)</f>
        <v>#VALUE!</v>
      </c>
    </row>
    <row r="323" spans="1:35" ht="24" x14ac:dyDescent="0.35">
      <c r="A323" s="1">
        <v>316</v>
      </c>
      <c r="B323" s="3" t="str">
        <f>PROPER(Details!B324)</f>
        <v>Kalu, Joshua Agbai</v>
      </c>
      <c r="C323" s="3" t="str">
        <f>T(Details!C324)</f>
        <v>CMP/20/112992</v>
      </c>
      <c r="D323" s="18"/>
      <c r="E323" s="18"/>
      <c r="F323" s="18"/>
      <c r="G323" s="18"/>
      <c r="H323" s="18"/>
      <c r="I323" s="18"/>
      <c r="J323" s="18"/>
      <c r="K323" s="18"/>
      <c r="L323" s="18"/>
      <c r="M323" s="18"/>
      <c r="N323" s="18"/>
      <c r="O323" s="18"/>
      <c r="P323" s="18"/>
      <c r="Q323" s="18"/>
      <c r="R323" s="18"/>
      <c r="S323" s="18"/>
      <c r="T323" s="18"/>
      <c r="U323" s="18"/>
      <c r="V323" s="18"/>
      <c r="W323" s="18"/>
      <c r="X323" s="2" t="str">
        <f>AllCurCo(Details!BD323:BM323)</f>
        <v/>
      </c>
      <c r="Y323" s="4">
        <f>SUM(SumTCL(D323:W323,$D$7:$W$7),Details!BO323)</f>
        <v>0</v>
      </c>
      <c r="Z323" s="4">
        <f>SUM(CurrGP(D323:W323,$D$7:$W$7),Details!BP323)</f>
        <v>0</v>
      </c>
      <c r="AA323" s="5">
        <f t="shared" si="20"/>
        <v>0</v>
      </c>
      <c r="AB323" s="4" t="str">
        <f>SRTSECOND(D323:W323,Details!BD322:BM322)</f>
        <v/>
      </c>
      <c r="AC323" s="4" t="e">
        <f>S300L!AF323</f>
        <v>#REF!</v>
      </c>
      <c r="AD323" s="4" t="e">
        <f>S300L!AG323</f>
        <v>#REF!</v>
      </c>
      <c r="AE323" s="5" t="e">
        <f t="shared" si="21"/>
        <v>#VALUE!</v>
      </c>
      <c r="AF323" s="4" t="e">
        <f t="shared" si="22"/>
        <v>#REF!</v>
      </c>
      <c r="AG323" s="4" t="e">
        <f t="shared" si="23"/>
        <v>#REF!</v>
      </c>
      <c r="AH323" s="5" t="e">
        <f t="shared" si="24"/>
        <v>#VALUE!</v>
      </c>
      <c r="AI323" s="6" t="e">
        <f>RemarksFirst(D323:W323,Details!BD322:BM322,S300L!AI323,AH323,$D$5:$W$5)</f>
        <v>#VALUE!</v>
      </c>
    </row>
    <row r="324" spans="1:35" ht="36" x14ac:dyDescent="0.35">
      <c r="A324" s="1">
        <v>317</v>
      </c>
      <c r="B324" s="3" t="str">
        <f>PROPER(Details!B325)</f>
        <v>Iheanyichukwu, Okechukwu Solomon</v>
      </c>
      <c r="C324" s="3" t="str">
        <f>T(Details!C325)</f>
        <v>CMP/20/113002</v>
      </c>
      <c r="D324" s="18"/>
      <c r="E324" s="18"/>
      <c r="F324" s="18"/>
      <c r="G324" s="18"/>
      <c r="H324" s="18"/>
      <c r="I324" s="18"/>
      <c r="J324" s="18"/>
      <c r="K324" s="18"/>
      <c r="L324" s="18"/>
      <c r="M324" s="18"/>
      <c r="N324" s="18"/>
      <c r="O324" s="18"/>
      <c r="P324" s="18"/>
      <c r="Q324" s="18"/>
      <c r="R324" s="18"/>
      <c r="S324" s="18"/>
      <c r="T324" s="18"/>
      <c r="U324" s="18"/>
      <c r="V324" s="18"/>
      <c r="W324" s="18"/>
      <c r="X324" s="2" t="str">
        <f>AllCurCo(Details!BD324:BM324)</f>
        <v/>
      </c>
      <c r="Y324" s="4">
        <f>SUM(SumTCL(D324:W324,$D$7:$W$7),Details!BO324)</f>
        <v>0</v>
      </c>
      <c r="Z324" s="4">
        <f>SUM(CurrGP(D324:W324,$D$7:$W$7),Details!BP324)</f>
        <v>0</v>
      </c>
      <c r="AA324" s="5">
        <f t="shared" si="20"/>
        <v>0</v>
      </c>
      <c r="AB324" s="4" t="str">
        <f>SRTSECOND(D324:W324,Details!BD323:BM323)</f>
        <v/>
      </c>
      <c r="AC324" s="4" t="e">
        <f>S300L!AF324</f>
        <v>#REF!</v>
      </c>
      <c r="AD324" s="4" t="e">
        <f>S300L!AG324</f>
        <v>#REF!</v>
      </c>
      <c r="AE324" s="5" t="e">
        <f t="shared" si="21"/>
        <v>#VALUE!</v>
      </c>
      <c r="AF324" s="4" t="e">
        <f t="shared" si="22"/>
        <v>#REF!</v>
      </c>
      <c r="AG324" s="4" t="e">
        <f t="shared" si="23"/>
        <v>#REF!</v>
      </c>
      <c r="AH324" s="5" t="e">
        <f t="shared" si="24"/>
        <v>#VALUE!</v>
      </c>
      <c r="AI324" s="6" t="e">
        <f>RemarksFirst(D324:W324,Details!BD323:BM323,S300L!AI324,AH324,$D$5:$W$5)</f>
        <v>#VALUE!</v>
      </c>
    </row>
    <row r="325" spans="1:35" ht="36" x14ac:dyDescent="0.35">
      <c r="A325" s="1">
        <v>318</v>
      </c>
      <c r="B325" s="3" t="str">
        <f>PROPER(Details!B326)</f>
        <v>Igwebuike, Ugwumsinachi Salvation</v>
      </c>
      <c r="C325" s="3" t="str">
        <f>T(Details!C326)</f>
        <v>CMP/20/113006</v>
      </c>
      <c r="D325" s="18"/>
      <c r="E325" s="18"/>
      <c r="F325" s="18"/>
      <c r="G325" s="18"/>
      <c r="H325" s="18"/>
      <c r="I325" s="18"/>
      <c r="J325" s="18"/>
      <c r="K325" s="18"/>
      <c r="L325" s="18"/>
      <c r="M325" s="18"/>
      <c r="N325" s="18"/>
      <c r="O325" s="18"/>
      <c r="P325" s="18"/>
      <c r="Q325" s="18"/>
      <c r="R325" s="18"/>
      <c r="S325" s="18"/>
      <c r="T325" s="18"/>
      <c r="U325" s="18"/>
      <c r="V325" s="18"/>
      <c r="W325" s="18"/>
      <c r="X325" s="2" t="str">
        <f>AllCurCo(Details!BD325:BM325)</f>
        <v/>
      </c>
      <c r="Y325" s="4">
        <f>SUM(SumTCL(D325:W325,$D$7:$W$7),Details!BO325)</f>
        <v>0</v>
      </c>
      <c r="Z325" s="4">
        <f>SUM(CurrGP(D325:W325,$D$7:$W$7),Details!BP325)</f>
        <v>0</v>
      </c>
      <c r="AA325" s="5">
        <f t="shared" si="20"/>
        <v>0</v>
      </c>
      <c r="AB325" s="4" t="str">
        <f>SRTSECOND(D325:W325,Details!BD324:BM324)</f>
        <v/>
      </c>
      <c r="AC325" s="4" t="e">
        <f>S300L!AF325</f>
        <v>#REF!</v>
      </c>
      <c r="AD325" s="4" t="e">
        <f>S300L!AG325</f>
        <v>#REF!</v>
      </c>
      <c r="AE325" s="5" t="e">
        <f t="shared" si="21"/>
        <v>#VALUE!</v>
      </c>
      <c r="AF325" s="4" t="e">
        <f t="shared" si="22"/>
        <v>#REF!</v>
      </c>
      <c r="AG325" s="4" t="e">
        <f t="shared" si="23"/>
        <v>#REF!</v>
      </c>
      <c r="AH325" s="5" t="e">
        <f t="shared" si="24"/>
        <v>#VALUE!</v>
      </c>
      <c r="AI325" s="6" t="e">
        <f>RemarksFirst(D325:W325,Details!BD324:BM324,S300L!AI325,AH325,$D$5:$W$5)</f>
        <v>#VALUE!</v>
      </c>
    </row>
    <row r="326" spans="1:35" ht="24" x14ac:dyDescent="0.35">
      <c r="A326" s="1">
        <v>319</v>
      </c>
      <c r="B326" s="3" t="str">
        <f>PROPER(Details!B327)</f>
        <v>Chidolue, Pius Chukwuebuka</v>
      </c>
      <c r="C326" s="3" t="str">
        <f>T(Details!C327)</f>
        <v>CMP/20/113007</v>
      </c>
      <c r="D326" s="18"/>
      <c r="E326" s="18"/>
      <c r="F326" s="18"/>
      <c r="G326" s="18"/>
      <c r="H326" s="18"/>
      <c r="I326" s="18"/>
      <c r="J326" s="18"/>
      <c r="K326" s="18"/>
      <c r="L326" s="18"/>
      <c r="M326" s="18"/>
      <c r="N326" s="18"/>
      <c r="O326" s="18"/>
      <c r="P326" s="18"/>
      <c r="Q326" s="18"/>
      <c r="R326" s="18"/>
      <c r="S326" s="18"/>
      <c r="T326" s="18"/>
      <c r="U326" s="18"/>
      <c r="V326" s="18"/>
      <c r="W326" s="18"/>
      <c r="X326" s="2" t="str">
        <f>AllCurCo(Details!BD326:BM326)</f>
        <v/>
      </c>
      <c r="Y326" s="4">
        <f>SUM(SumTCL(D326:W326,$D$7:$W$7),Details!BO326)</f>
        <v>0</v>
      </c>
      <c r="Z326" s="4">
        <f>SUM(CurrGP(D326:W326,$D$7:$W$7),Details!BP326)</f>
        <v>0</v>
      </c>
      <c r="AA326" s="5">
        <f t="shared" si="20"/>
        <v>0</v>
      </c>
      <c r="AB326" s="4" t="str">
        <f>SRTSECOND(D326:W326,Details!BD325:BM325)</f>
        <v/>
      </c>
      <c r="AC326" s="4" t="e">
        <f>S300L!AF326</f>
        <v>#REF!</v>
      </c>
      <c r="AD326" s="4" t="e">
        <f>S300L!AG326</f>
        <v>#REF!</v>
      </c>
      <c r="AE326" s="5" t="e">
        <f t="shared" si="21"/>
        <v>#VALUE!</v>
      </c>
      <c r="AF326" s="4" t="e">
        <f t="shared" si="22"/>
        <v>#REF!</v>
      </c>
      <c r="AG326" s="4" t="e">
        <f t="shared" si="23"/>
        <v>#REF!</v>
      </c>
      <c r="AH326" s="5" t="e">
        <f t="shared" si="24"/>
        <v>#VALUE!</v>
      </c>
      <c r="AI326" s="6" t="e">
        <f>RemarksFirst(D326:W326,Details!BD325:BM325,S300L!AI326,AH326,$D$5:$W$5)</f>
        <v>#VALUE!</v>
      </c>
    </row>
    <row r="327" spans="1:35" ht="24" x14ac:dyDescent="0.35">
      <c r="A327" s="1">
        <v>320</v>
      </c>
      <c r="B327" s="3" t="str">
        <f>PROPER(Details!B328)</f>
        <v xml:space="preserve">Nwakarame,  Emmanuel  Ifeanyi </v>
      </c>
      <c r="C327" s="3" t="str">
        <f>T(Details!C328)</f>
        <v>CMP/20/113009</v>
      </c>
      <c r="D327" s="18"/>
      <c r="E327" s="18"/>
      <c r="F327" s="18"/>
      <c r="G327" s="18"/>
      <c r="H327" s="18"/>
      <c r="I327" s="18"/>
      <c r="J327" s="18"/>
      <c r="K327" s="18"/>
      <c r="L327" s="18"/>
      <c r="M327" s="18"/>
      <c r="N327" s="18"/>
      <c r="O327" s="18"/>
      <c r="P327" s="18"/>
      <c r="Q327" s="18"/>
      <c r="R327" s="18"/>
      <c r="S327" s="18"/>
      <c r="T327" s="18"/>
      <c r="U327" s="18"/>
      <c r="V327" s="18"/>
      <c r="W327" s="18"/>
      <c r="X327" s="2" t="str">
        <f>AllCurCo(Details!BD327:BM327)</f>
        <v/>
      </c>
      <c r="Y327" s="4">
        <f>SUM(SumTCL(D327:W327,$D$7:$W$7),Details!BO327)</f>
        <v>0</v>
      </c>
      <c r="Z327" s="4">
        <f>SUM(CurrGP(D327:W327,$D$7:$W$7),Details!BP327)</f>
        <v>0</v>
      </c>
      <c r="AA327" s="5">
        <f t="shared" si="20"/>
        <v>0</v>
      </c>
      <c r="AB327" s="4" t="str">
        <f>SRTSECOND(D327:W327,Details!BD326:BM326)</f>
        <v/>
      </c>
      <c r="AC327" s="4" t="e">
        <f>S300L!AF327</f>
        <v>#REF!</v>
      </c>
      <c r="AD327" s="4" t="e">
        <f>S300L!AG327</f>
        <v>#REF!</v>
      </c>
      <c r="AE327" s="5" t="e">
        <f t="shared" si="21"/>
        <v>#VALUE!</v>
      </c>
      <c r="AF327" s="4" t="e">
        <f t="shared" si="22"/>
        <v>#REF!</v>
      </c>
      <c r="AG327" s="4" t="e">
        <f t="shared" si="23"/>
        <v>#REF!</v>
      </c>
      <c r="AH327" s="5" t="e">
        <f t="shared" si="24"/>
        <v>#VALUE!</v>
      </c>
      <c r="AI327" s="6" t="e">
        <f>RemarksFirst(D327:W327,Details!BD326:BM326,S300L!AI327,AH327,$D$5:$W$5)</f>
        <v>#VALUE!</v>
      </c>
    </row>
    <row r="328" spans="1:35" ht="24" x14ac:dyDescent="0.35">
      <c r="A328" s="1">
        <v>321</v>
      </c>
      <c r="B328" s="3" t="str">
        <f>PROPER(Details!B329)</f>
        <v>Ozonwanji, Nicholas Henry</v>
      </c>
      <c r="C328" s="3" t="str">
        <f>T(Details!C329)</f>
        <v>CMP/20/113012</v>
      </c>
      <c r="D328" s="18"/>
      <c r="E328" s="18"/>
      <c r="F328" s="18"/>
      <c r="G328" s="18"/>
      <c r="H328" s="18"/>
      <c r="I328" s="18"/>
      <c r="J328" s="18"/>
      <c r="K328" s="18"/>
      <c r="L328" s="18"/>
      <c r="M328" s="18"/>
      <c r="N328" s="18"/>
      <c r="O328" s="18"/>
      <c r="P328" s="18"/>
      <c r="Q328" s="18"/>
      <c r="R328" s="18"/>
      <c r="S328" s="18"/>
      <c r="T328" s="18"/>
      <c r="U328" s="18"/>
      <c r="V328" s="18"/>
      <c r="W328" s="18"/>
      <c r="X328" s="2" t="str">
        <f>AllCurCo(Details!BD328:BM328)</f>
        <v/>
      </c>
      <c r="Y328" s="4">
        <f>SUM(SumTCL(D328:W328,$D$7:$W$7),Details!BO328)</f>
        <v>0</v>
      </c>
      <c r="Z328" s="4">
        <f>SUM(CurrGP(D328:W328,$D$7:$W$7),Details!BP328)</f>
        <v>0</v>
      </c>
      <c r="AA328" s="5">
        <f t="shared" si="20"/>
        <v>0</v>
      </c>
      <c r="AB328" s="4" t="str">
        <f>SRTSECOND(D328:W328,Details!BD327:BM327)</f>
        <v/>
      </c>
      <c r="AC328" s="4" t="e">
        <f>S300L!AF328</f>
        <v>#REF!</v>
      </c>
      <c r="AD328" s="4" t="e">
        <f>S300L!AG328</f>
        <v>#REF!</v>
      </c>
      <c r="AE328" s="5" t="e">
        <f t="shared" si="21"/>
        <v>#VALUE!</v>
      </c>
      <c r="AF328" s="4" t="e">
        <f t="shared" si="22"/>
        <v>#REF!</v>
      </c>
      <c r="AG328" s="4" t="e">
        <f t="shared" si="23"/>
        <v>#REF!</v>
      </c>
      <c r="AH328" s="5" t="e">
        <f t="shared" si="24"/>
        <v>#VALUE!</v>
      </c>
      <c r="AI328" s="6" t="e">
        <f>RemarksFirst(D328:W328,Details!BD327:BM327,S300L!AI328,AH328,$D$5:$W$5)</f>
        <v>#VALUE!</v>
      </c>
    </row>
    <row r="329" spans="1:35" ht="24" x14ac:dyDescent="0.35">
      <c r="A329" s="1">
        <v>322</v>
      </c>
      <c r="B329" s="3" t="str">
        <f>PROPER(Details!B330)</f>
        <v>Humphrey, David Emeka</v>
      </c>
      <c r="C329" s="3" t="str">
        <f>T(Details!C330)</f>
        <v>CMP/20/113013</v>
      </c>
      <c r="D329" s="18"/>
      <c r="E329" s="18"/>
      <c r="F329" s="18"/>
      <c r="G329" s="18"/>
      <c r="H329" s="18"/>
      <c r="I329" s="18"/>
      <c r="J329" s="18"/>
      <c r="K329" s="18"/>
      <c r="L329" s="18"/>
      <c r="M329" s="18"/>
      <c r="N329" s="18"/>
      <c r="O329" s="18"/>
      <c r="P329" s="18"/>
      <c r="Q329" s="18"/>
      <c r="R329" s="18"/>
      <c r="S329" s="18"/>
      <c r="T329" s="18"/>
      <c r="U329" s="18"/>
      <c r="V329" s="18"/>
      <c r="W329" s="18"/>
      <c r="X329" s="2" t="str">
        <f>AllCurCo(Details!BD329:BM329)</f>
        <v/>
      </c>
      <c r="Y329" s="4">
        <f>SUM(SumTCL(D329:W329,$D$7:$W$7),Details!BO329)</f>
        <v>0</v>
      </c>
      <c r="Z329" s="4">
        <f>SUM(CurrGP(D329:W329,$D$7:$W$7),Details!BP329)</f>
        <v>0</v>
      </c>
      <c r="AA329" s="5">
        <f t="shared" ref="AA329:AA392" si="25">GradePointAve(Z329,Y329)</f>
        <v>0</v>
      </c>
      <c r="AB329" s="4" t="str">
        <f>SRTSECOND(D329:W329,Details!BD328:BM328)</f>
        <v/>
      </c>
      <c r="AC329" s="4" t="e">
        <f>S300L!AF329</f>
        <v>#REF!</v>
      </c>
      <c r="AD329" s="4" t="e">
        <f>S300L!AG329</f>
        <v>#REF!</v>
      </c>
      <c r="AE329" s="5" t="e">
        <f t="shared" ref="AE329:AE392" si="26">GradePointAve(AD329,AC329)</f>
        <v>#VALUE!</v>
      </c>
      <c r="AF329" s="4" t="e">
        <f t="shared" ref="AF329:AF392" si="27">SUM(Y329,AC329)</f>
        <v>#REF!</v>
      </c>
      <c r="AG329" s="4" t="e">
        <f t="shared" ref="AG329:AG392" si="28">SUM(Z329,AD329)</f>
        <v>#REF!</v>
      </c>
      <c r="AH329" s="5" t="e">
        <f t="shared" ref="AH329:AH392" si="29">GradePointAve(AG329,AF329)</f>
        <v>#VALUE!</v>
      </c>
      <c r="AI329" s="6" t="e">
        <f>RemarksFirst(D329:W329,Details!BD328:BM328,S300L!AI329,AH329,$D$5:$W$5)</f>
        <v>#VALUE!</v>
      </c>
    </row>
    <row r="330" spans="1:35" ht="24" x14ac:dyDescent="0.35">
      <c r="A330" s="1">
        <v>323</v>
      </c>
      <c r="B330" s="3" t="str">
        <f>PROPER(Details!B331)</f>
        <v>Kalu, Daniel Ifegwu</v>
      </c>
      <c r="C330" s="3" t="str">
        <f>T(Details!C331)</f>
        <v>CMP/20/113016</v>
      </c>
      <c r="D330" s="18"/>
      <c r="E330" s="18"/>
      <c r="F330" s="18"/>
      <c r="G330" s="18"/>
      <c r="H330" s="18"/>
      <c r="I330" s="18"/>
      <c r="J330" s="18"/>
      <c r="K330" s="18"/>
      <c r="L330" s="18"/>
      <c r="M330" s="18"/>
      <c r="N330" s="18"/>
      <c r="O330" s="18"/>
      <c r="P330" s="18"/>
      <c r="Q330" s="18"/>
      <c r="R330" s="18"/>
      <c r="S330" s="18"/>
      <c r="T330" s="18"/>
      <c r="U330" s="18"/>
      <c r="V330" s="18"/>
      <c r="W330" s="18"/>
      <c r="X330" s="2" t="str">
        <f>AllCurCo(Details!BD330:BM330)</f>
        <v/>
      </c>
      <c r="Y330" s="4">
        <f>SUM(SumTCL(D330:W330,$D$7:$W$7),Details!BO330)</f>
        <v>0</v>
      </c>
      <c r="Z330" s="4">
        <f>SUM(CurrGP(D330:W330,$D$7:$W$7),Details!BP330)</f>
        <v>0</v>
      </c>
      <c r="AA330" s="5">
        <f t="shared" si="25"/>
        <v>0</v>
      </c>
      <c r="AB330" s="4" t="str">
        <f>SRTSECOND(D330:W330,Details!BD329:BM329)</f>
        <v/>
      </c>
      <c r="AC330" s="4" t="e">
        <f>S300L!AF330</f>
        <v>#REF!</v>
      </c>
      <c r="AD330" s="4" t="e">
        <f>S300L!AG330</f>
        <v>#REF!</v>
      </c>
      <c r="AE330" s="5" t="e">
        <f t="shared" si="26"/>
        <v>#VALUE!</v>
      </c>
      <c r="AF330" s="4" t="e">
        <f t="shared" si="27"/>
        <v>#REF!</v>
      </c>
      <c r="AG330" s="4" t="e">
        <f t="shared" si="28"/>
        <v>#REF!</v>
      </c>
      <c r="AH330" s="5" t="e">
        <f t="shared" si="29"/>
        <v>#VALUE!</v>
      </c>
      <c r="AI330" s="6" t="e">
        <f>RemarksFirst(D330:W330,Details!BD329:BM329,S300L!AI330,AH330,$D$5:$W$5)</f>
        <v>#VALUE!</v>
      </c>
    </row>
    <row r="331" spans="1:35" ht="36" x14ac:dyDescent="0.35">
      <c r="A331" s="1">
        <v>324</v>
      </c>
      <c r="B331" s="3" t="str">
        <f>PROPER(Details!B332)</f>
        <v>Andrew, Udochukwu Prosper</v>
      </c>
      <c r="C331" s="3" t="str">
        <f>T(Details!C332)</f>
        <v>CMP/20/113019</v>
      </c>
      <c r="D331" s="18"/>
      <c r="E331" s="18"/>
      <c r="F331" s="18"/>
      <c r="G331" s="18"/>
      <c r="H331" s="18"/>
      <c r="I331" s="18"/>
      <c r="J331" s="18"/>
      <c r="K331" s="18"/>
      <c r="L331" s="18"/>
      <c r="M331" s="18"/>
      <c r="N331" s="18"/>
      <c r="O331" s="18"/>
      <c r="P331" s="18"/>
      <c r="Q331" s="18"/>
      <c r="R331" s="18"/>
      <c r="S331" s="18"/>
      <c r="T331" s="18"/>
      <c r="U331" s="18"/>
      <c r="V331" s="18"/>
      <c r="W331" s="18"/>
      <c r="X331" s="2" t="str">
        <f>AllCurCo(Details!BD331:BM331)</f>
        <v/>
      </c>
      <c r="Y331" s="4">
        <f>SUM(SumTCL(D331:W331,$D$7:$W$7),Details!BO331)</f>
        <v>0</v>
      </c>
      <c r="Z331" s="4">
        <f>SUM(CurrGP(D331:W331,$D$7:$W$7),Details!BP331)</f>
        <v>0</v>
      </c>
      <c r="AA331" s="5">
        <f t="shared" si="25"/>
        <v>0</v>
      </c>
      <c r="AB331" s="4" t="str">
        <f>SRTSECOND(D331:W331,Details!BD330:BM330)</f>
        <v/>
      </c>
      <c r="AC331" s="4" t="e">
        <f>S300L!AF331</f>
        <v>#REF!</v>
      </c>
      <c r="AD331" s="4" t="e">
        <f>S300L!AG331</f>
        <v>#REF!</v>
      </c>
      <c r="AE331" s="5" t="e">
        <f t="shared" si="26"/>
        <v>#VALUE!</v>
      </c>
      <c r="AF331" s="4" t="e">
        <f t="shared" si="27"/>
        <v>#REF!</v>
      </c>
      <c r="AG331" s="4" t="e">
        <f t="shared" si="28"/>
        <v>#REF!</v>
      </c>
      <c r="AH331" s="5" t="e">
        <f t="shared" si="29"/>
        <v>#VALUE!</v>
      </c>
      <c r="AI331" s="6" t="e">
        <f>RemarksFirst(D331:W331,Details!BD330:BM330,S300L!AI331,AH331,$D$5:$W$5)</f>
        <v>#VALUE!</v>
      </c>
    </row>
    <row r="332" spans="1:35" ht="24" x14ac:dyDescent="0.35">
      <c r="A332" s="1">
        <v>325</v>
      </c>
      <c r="B332" s="3" t="str">
        <f>PROPER(Details!B333)</f>
        <v>Inya-Ibiam Kelechi</v>
      </c>
      <c r="C332" s="3" t="str">
        <f>T(Details!C333)</f>
        <v>CMP/22/117300</v>
      </c>
      <c r="D332" s="18"/>
      <c r="E332" s="18"/>
      <c r="F332" s="18"/>
      <c r="G332" s="18"/>
      <c r="H332" s="18"/>
      <c r="I332" s="18"/>
      <c r="J332" s="18"/>
      <c r="K332" s="18"/>
      <c r="L332" s="18"/>
      <c r="M332" s="18"/>
      <c r="N332" s="18"/>
      <c r="O332" s="18"/>
      <c r="P332" s="18"/>
      <c r="Q332" s="18"/>
      <c r="R332" s="18"/>
      <c r="S332" s="18"/>
      <c r="T332" s="18"/>
      <c r="U332" s="18"/>
      <c r="V332" s="18"/>
      <c r="W332" s="18"/>
      <c r="X332" s="2" t="str">
        <f>AllCurCo(Details!BD332:BM332)</f>
        <v/>
      </c>
      <c r="Y332" s="4">
        <f>SUM(SumTCL(D332:W332,$D$7:$W$7),Details!BO332)</f>
        <v>0</v>
      </c>
      <c r="Z332" s="4">
        <f>SUM(CurrGP(D332:W332,$D$7:$W$7),Details!BP332)</f>
        <v>0</v>
      </c>
      <c r="AA332" s="5">
        <f t="shared" si="25"/>
        <v>0</v>
      </c>
      <c r="AB332" s="4" t="str">
        <f>SRTSECOND(D332:W332,Details!BD331:BM331)</f>
        <v/>
      </c>
      <c r="AC332" s="4" t="e">
        <f>S300L!AF332</f>
        <v>#REF!</v>
      </c>
      <c r="AD332" s="4" t="e">
        <f>S300L!AG332</f>
        <v>#REF!</v>
      </c>
      <c r="AE332" s="5" t="e">
        <f t="shared" si="26"/>
        <v>#VALUE!</v>
      </c>
      <c r="AF332" s="4" t="e">
        <f t="shared" si="27"/>
        <v>#REF!</v>
      </c>
      <c r="AG332" s="4" t="e">
        <f t="shared" si="28"/>
        <v>#REF!</v>
      </c>
      <c r="AH332" s="5" t="e">
        <f t="shared" si="29"/>
        <v>#VALUE!</v>
      </c>
      <c r="AI332" s="6" t="e">
        <f>RemarksFirst(D332:W332,Details!BD331:BM331,S300L!AI332,AH332,$D$5:$W$5)</f>
        <v>#VALUE!</v>
      </c>
    </row>
    <row r="333" spans="1:35" ht="24" x14ac:dyDescent="0.35">
      <c r="A333" s="1">
        <v>326</v>
      </c>
      <c r="B333" s="3" t="str">
        <f>PROPER(Details!B334)</f>
        <v>Anyanwu, John Onyedikachi</v>
      </c>
      <c r="C333" s="3" t="str">
        <f>T(Details!C334)</f>
        <v/>
      </c>
      <c r="D333" s="18"/>
      <c r="E333" s="18"/>
      <c r="F333" s="18"/>
      <c r="G333" s="18"/>
      <c r="H333" s="18"/>
      <c r="I333" s="18"/>
      <c r="J333" s="18"/>
      <c r="K333" s="18"/>
      <c r="L333" s="18"/>
      <c r="M333" s="18"/>
      <c r="N333" s="18"/>
      <c r="O333" s="18"/>
      <c r="P333" s="18"/>
      <c r="Q333" s="18"/>
      <c r="R333" s="18"/>
      <c r="S333" s="18"/>
      <c r="T333" s="18"/>
      <c r="U333" s="18"/>
      <c r="V333" s="18"/>
      <c r="W333" s="18"/>
      <c r="X333" s="2" t="str">
        <f>AllCurCo(Details!BD333:BM333)</f>
        <v/>
      </c>
      <c r="Y333" s="4">
        <f>SUM(SumTCL(D333:W333,$D$7:$W$7),Details!BO333)</f>
        <v>0</v>
      </c>
      <c r="Z333" s="4">
        <f>SUM(CurrGP(D333:W333,$D$7:$W$7),Details!BP333)</f>
        <v>0</v>
      </c>
      <c r="AA333" s="5">
        <f t="shared" si="25"/>
        <v>0</v>
      </c>
      <c r="AB333" s="4" t="str">
        <f>SRTSECOND(D333:W333,Details!BD332:BM332)</f>
        <v/>
      </c>
      <c r="AC333" s="4" t="e">
        <f>S300L!AF333</f>
        <v>#REF!</v>
      </c>
      <c r="AD333" s="4" t="e">
        <f>S300L!AG333</f>
        <v>#REF!</v>
      </c>
      <c r="AE333" s="5" t="e">
        <f t="shared" si="26"/>
        <v>#VALUE!</v>
      </c>
      <c r="AF333" s="4" t="e">
        <f t="shared" si="27"/>
        <v>#REF!</v>
      </c>
      <c r="AG333" s="4" t="e">
        <f t="shared" si="28"/>
        <v>#REF!</v>
      </c>
      <c r="AH333" s="5" t="e">
        <f t="shared" si="29"/>
        <v>#VALUE!</v>
      </c>
      <c r="AI333" s="6" t="e">
        <f>RemarksFirst(D333:W333,Details!BD332:BM332,S300L!AI333,AH333,$D$5:$W$5)</f>
        <v>#VALUE!</v>
      </c>
    </row>
    <row r="334" spans="1:35" ht="24" x14ac:dyDescent="0.35">
      <c r="A334" s="1">
        <v>327</v>
      </c>
      <c r="B334" s="3" t="str">
        <f>PROPER(Details!B335)</f>
        <v>Ufoeze, Williams Chukwuwike</v>
      </c>
      <c r="C334" s="3" t="str">
        <f>T(Details!C335)</f>
        <v/>
      </c>
      <c r="D334" s="18"/>
      <c r="E334" s="18"/>
      <c r="F334" s="18"/>
      <c r="G334" s="18"/>
      <c r="H334" s="18"/>
      <c r="I334" s="18"/>
      <c r="J334" s="18"/>
      <c r="K334" s="18"/>
      <c r="L334" s="18"/>
      <c r="M334" s="18"/>
      <c r="N334" s="18"/>
      <c r="O334" s="18"/>
      <c r="P334" s="18"/>
      <c r="Q334" s="18"/>
      <c r="R334" s="18"/>
      <c r="S334" s="18"/>
      <c r="T334" s="18"/>
      <c r="U334" s="18"/>
      <c r="V334" s="18"/>
      <c r="W334" s="18"/>
      <c r="X334" s="2" t="str">
        <f>AllCurCo(Details!BD334:BM334)</f>
        <v/>
      </c>
      <c r="Y334" s="4">
        <f>SUM(SumTCL(D334:W334,$D$7:$W$7),Details!BO334)</f>
        <v>0</v>
      </c>
      <c r="Z334" s="4">
        <f>SUM(CurrGP(D334:W334,$D$7:$W$7),Details!BP334)</f>
        <v>0</v>
      </c>
      <c r="AA334" s="5">
        <f t="shared" si="25"/>
        <v>0</v>
      </c>
      <c r="AB334" s="4" t="str">
        <f>SRTSECOND(D334:W334,Details!BD333:BM333)</f>
        <v/>
      </c>
      <c r="AC334" s="4" t="e">
        <f>S300L!AF334</f>
        <v>#REF!</v>
      </c>
      <c r="AD334" s="4" t="e">
        <f>S300L!AG334</f>
        <v>#REF!</v>
      </c>
      <c r="AE334" s="5" t="e">
        <f t="shared" si="26"/>
        <v>#VALUE!</v>
      </c>
      <c r="AF334" s="4" t="e">
        <f t="shared" si="27"/>
        <v>#REF!</v>
      </c>
      <c r="AG334" s="4" t="e">
        <f t="shared" si="28"/>
        <v>#REF!</v>
      </c>
      <c r="AH334" s="5" t="e">
        <f t="shared" si="29"/>
        <v>#VALUE!</v>
      </c>
      <c r="AI334" s="6" t="e">
        <f>RemarksFirst(D334:W334,Details!BD333:BM333,S300L!AI334,AH334,$D$5:$W$5)</f>
        <v>#VALUE!</v>
      </c>
    </row>
    <row r="335" spans="1:35" ht="24" x14ac:dyDescent="0.35">
      <c r="A335" s="1">
        <v>328</v>
      </c>
      <c r="B335" s="3" t="str">
        <f>PROPER(Details!B336)</f>
        <v>Ibekwe, Miracle Uchechukwu</v>
      </c>
      <c r="C335" s="3" t="str">
        <f>T(Details!C336)</f>
        <v/>
      </c>
      <c r="D335" s="18"/>
      <c r="E335" s="18"/>
      <c r="F335" s="18"/>
      <c r="G335" s="18"/>
      <c r="H335" s="18"/>
      <c r="I335" s="18"/>
      <c r="J335" s="18"/>
      <c r="K335" s="18"/>
      <c r="L335" s="18"/>
      <c r="M335" s="18"/>
      <c r="N335" s="18"/>
      <c r="O335" s="18"/>
      <c r="P335" s="18"/>
      <c r="Q335" s="18"/>
      <c r="R335" s="18"/>
      <c r="S335" s="18"/>
      <c r="T335" s="18"/>
      <c r="U335" s="18"/>
      <c r="V335" s="18"/>
      <c r="W335" s="18"/>
      <c r="X335" s="2" t="str">
        <f>AllCurCo(Details!BD335:BM335)</f>
        <v/>
      </c>
      <c r="Y335" s="4">
        <f>SUM(SumTCL(D335:W335,$D$7:$W$7),Details!BO335)</f>
        <v>0</v>
      </c>
      <c r="Z335" s="4">
        <f>SUM(CurrGP(D335:W335,$D$7:$W$7),Details!BP335)</f>
        <v>0</v>
      </c>
      <c r="AA335" s="5">
        <f t="shared" si="25"/>
        <v>0</v>
      </c>
      <c r="AB335" s="4" t="str">
        <f>SRTSECOND(D335:W335,Details!BD334:BM334)</f>
        <v/>
      </c>
      <c r="AC335" s="4" t="e">
        <f>S300L!AF335</f>
        <v>#REF!</v>
      </c>
      <c r="AD335" s="4" t="e">
        <f>S300L!AG335</f>
        <v>#REF!</v>
      </c>
      <c r="AE335" s="5" t="e">
        <f t="shared" si="26"/>
        <v>#VALUE!</v>
      </c>
      <c r="AF335" s="4" t="e">
        <f t="shared" si="27"/>
        <v>#REF!</v>
      </c>
      <c r="AG335" s="4" t="e">
        <f t="shared" si="28"/>
        <v>#REF!</v>
      </c>
      <c r="AH335" s="5" t="e">
        <f t="shared" si="29"/>
        <v>#VALUE!</v>
      </c>
      <c r="AI335" s="6" t="e">
        <f>RemarksFirst(D335:W335,Details!BD334:BM334,S300L!AI335,AH335,$D$5:$W$5)</f>
        <v>#VALUE!</v>
      </c>
    </row>
    <row r="336" spans="1:35" ht="24" x14ac:dyDescent="0.35">
      <c r="A336" s="1">
        <v>329</v>
      </c>
      <c r="B336" s="3" t="str">
        <f>PROPER(Details!B337)</f>
        <v>Iheme, Odochi James</v>
      </c>
      <c r="C336" s="3" t="str">
        <f>T(Details!C337)</f>
        <v/>
      </c>
      <c r="D336" s="18"/>
      <c r="E336" s="18"/>
      <c r="F336" s="18"/>
      <c r="G336" s="18"/>
      <c r="H336" s="18"/>
      <c r="I336" s="18"/>
      <c r="J336" s="18"/>
      <c r="K336" s="18"/>
      <c r="L336" s="18"/>
      <c r="M336" s="18"/>
      <c r="N336" s="18"/>
      <c r="O336" s="18"/>
      <c r="P336" s="18"/>
      <c r="Q336" s="18"/>
      <c r="R336" s="18"/>
      <c r="S336" s="18"/>
      <c r="T336" s="18"/>
      <c r="U336" s="18"/>
      <c r="V336" s="18"/>
      <c r="W336" s="18"/>
      <c r="X336" s="2" t="str">
        <f>AllCurCo(Details!BD336:BM336)</f>
        <v/>
      </c>
      <c r="Y336" s="4">
        <f>SUM(SumTCL(D336:W336,$D$7:$W$7),Details!BO336)</f>
        <v>0</v>
      </c>
      <c r="Z336" s="4">
        <f>SUM(CurrGP(D336:W336,$D$7:$W$7),Details!BP336)</f>
        <v>0</v>
      </c>
      <c r="AA336" s="5">
        <f t="shared" si="25"/>
        <v>0</v>
      </c>
      <c r="AB336" s="4" t="str">
        <f>SRTSECOND(D336:W336,Details!BD335:BM335)</f>
        <v/>
      </c>
      <c r="AC336" s="4" t="e">
        <f>S300L!AF336</f>
        <v>#REF!</v>
      </c>
      <c r="AD336" s="4" t="e">
        <f>S300L!AG336</f>
        <v>#REF!</v>
      </c>
      <c r="AE336" s="5" t="e">
        <f t="shared" si="26"/>
        <v>#VALUE!</v>
      </c>
      <c r="AF336" s="4" t="e">
        <f t="shared" si="27"/>
        <v>#REF!</v>
      </c>
      <c r="AG336" s="4" t="e">
        <f t="shared" si="28"/>
        <v>#REF!</v>
      </c>
      <c r="AH336" s="5" t="e">
        <f t="shared" si="29"/>
        <v>#VALUE!</v>
      </c>
      <c r="AI336" s="6" t="e">
        <f>RemarksFirst(D336:W336,Details!BD335:BM335,S300L!AI336,AH336,$D$5:$W$5)</f>
        <v>#VALUE!</v>
      </c>
    </row>
    <row r="337" spans="1:35" ht="24" x14ac:dyDescent="0.35">
      <c r="A337" s="1">
        <v>330</v>
      </c>
      <c r="B337" s="3" t="str">
        <f>PROPER(Details!B338)</f>
        <v>Kanu, Austeen Nkem</v>
      </c>
      <c r="C337" s="3" t="str">
        <f>T(Details!C338)</f>
        <v/>
      </c>
      <c r="D337" s="18"/>
      <c r="E337" s="18"/>
      <c r="F337" s="18"/>
      <c r="G337" s="18"/>
      <c r="H337" s="18"/>
      <c r="I337" s="18"/>
      <c r="J337" s="18"/>
      <c r="K337" s="18"/>
      <c r="L337" s="18"/>
      <c r="M337" s="18"/>
      <c r="N337" s="18"/>
      <c r="O337" s="18"/>
      <c r="P337" s="18"/>
      <c r="Q337" s="18"/>
      <c r="R337" s="18"/>
      <c r="S337" s="18"/>
      <c r="T337" s="18"/>
      <c r="U337" s="18"/>
      <c r="V337" s="18"/>
      <c r="W337" s="18"/>
      <c r="X337" s="2" t="str">
        <f>AllCurCo(Details!BD337:BM337)</f>
        <v/>
      </c>
      <c r="Y337" s="4">
        <f>SUM(SumTCL(D337:W337,$D$7:$W$7),Details!BO337)</f>
        <v>0</v>
      </c>
      <c r="Z337" s="4">
        <f>SUM(CurrGP(D337:W337,$D$7:$W$7),Details!BP337)</f>
        <v>0</v>
      </c>
      <c r="AA337" s="5">
        <f t="shared" si="25"/>
        <v>0</v>
      </c>
      <c r="AB337" s="4" t="str">
        <f>SRTSECOND(D337:W337,Details!BD336:BM336)</f>
        <v/>
      </c>
      <c r="AC337" s="4" t="e">
        <f>S300L!AF337</f>
        <v>#REF!</v>
      </c>
      <c r="AD337" s="4" t="e">
        <f>S300L!AG337</f>
        <v>#REF!</v>
      </c>
      <c r="AE337" s="5" t="e">
        <f t="shared" si="26"/>
        <v>#VALUE!</v>
      </c>
      <c r="AF337" s="4" t="e">
        <f t="shared" si="27"/>
        <v>#REF!</v>
      </c>
      <c r="AG337" s="4" t="e">
        <f t="shared" si="28"/>
        <v>#REF!</v>
      </c>
      <c r="AH337" s="5" t="e">
        <f t="shared" si="29"/>
        <v>#VALUE!</v>
      </c>
      <c r="AI337" s="6" t="e">
        <f>RemarksFirst(D337:W337,Details!BD336:BM336,S300L!AI337,AH337,$D$5:$W$5)</f>
        <v>#VALUE!</v>
      </c>
    </row>
    <row r="338" spans="1:35" ht="24" x14ac:dyDescent="0.35">
      <c r="A338" s="1">
        <v>331</v>
      </c>
      <c r="B338" s="3" t="str">
        <f>PROPER(Details!B339)</f>
        <v>Nwokeji, Nnamdi Geoffrey</v>
      </c>
      <c r="C338" s="3" t="str">
        <f>T(Details!C339)</f>
        <v/>
      </c>
      <c r="D338" s="18"/>
      <c r="E338" s="18"/>
      <c r="F338" s="18"/>
      <c r="G338" s="18"/>
      <c r="H338" s="18"/>
      <c r="I338" s="18"/>
      <c r="J338" s="18"/>
      <c r="K338" s="18"/>
      <c r="L338" s="18"/>
      <c r="M338" s="18"/>
      <c r="N338" s="18"/>
      <c r="O338" s="18"/>
      <c r="P338" s="18"/>
      <c r="Q338" s="18"/>
      <c r="R338" s="18"/>
      <c r="S338" s="18"/>
      <c r="T338" s="18"/>
      <c r="U338" s="18"/>
      <c r="V338" s="18"/>
      <c r="W338" s="18"/>
      <c r="X338" s="2" t="str">
        <f>AllCurCo(Details!BD338:BM338)</f>
        <v/>
      </c>
      <c r="Y338" s="4">
        <f>SUM(SumTCL(D338:W338,$D$7:$W$7),Details!BO338)</f>
        <v>0</v>
      </c>
      <c r="Z338" s="4">
        <f>SUM(CurrGP(D338:W338,$D$7:$W$7),Details!BP338)</f>
        <v>0</v>
      </c>
      <c r="AA338" s="5">
        <f t="shared" si="25"/>
        <v>0</v>
      </c>
      <c r="AB338" s="4" t="str">
        <f>SRTSECOND(D338:W338,Details!BD337:BM337)</f>
        <v/>
      </c>
      <c r="AC338" s="4" t="e">
        <f>S300L!AF338</f>
        <v>#REF!</v>
      </c>
      <c r="AD338" s="4" t="e">
        <f>S300L!AG338</f>
        <v>#REF!</v>
      </c>
      <c r="AE338" s="5" t="e">
        <f t="shared" si="26"/>
        <v>#VALUE!</v>
      </c>
      <c r="AF338" s="4" t="e">
        <f t="shared" si="27"/>
        <v>#REF!</v>
      </c>
      <c r="AG338" s="4" t="e">
        <f t="shared" si="28"/>
        <v>#REF!</v>
      </c>
      <c r="AH338" s="5" t="e">
        <f t="shared" si="29"/>
        <v>#VALUE!</v>
      </c>
      <c r="AI338" s="6" t="e">
        <f>RemarksFirst(D338:W338,Details!BD337:BM337,S300L!AI338,AH338,$D$5:$W$5)</f>
        <v>#VALUE!</v>
      </c>
    </row>
    <row r="339" spans="1:35" x14ac:dyDescent="0.35">
      <c r="A339" s="1">
        <v>332</v>
      </c>
      <c r="B339" s="3" t="str">
        <f>PROPER(Details!B340)</f>
        <v/>
      </c>
      <c r="C339" s="3" t="str">
        <f>T(Details!C340)</f>
        <v/>
      </c>
      <c r="D339" s="18"/>
      <c r="E339" s="18"/>
      <c r="F339" s="18"/>
      <c r="G339" s="18"/>
      <c r="H339" s="18"/>
      <c r="I339" s="18"/>
      <c r="J339" s="18"/>
      <c r="K339" s="18"/>
      <c r="L339" s="18"/>
      <c r="M339" s="18"/>
      <c r="N339" s="18"/>
      <c r="O339" s="18"/>
      <c r="P339" s="18"/>
      <c r="Q339" s="18"/>
      <c r="R339" s="18"/>
      <c r="S339" s="18"/>
      <c r="T339" s="18"/>
      <c r="U339" s="18"/>
      <c r="V339" s="18"/>
      <c r="W339" s="18"/>
      <c r="X339" s="2" t="str">
        <f>AllCurCo(Details!BD339:BM339)</f>
        <v/>
      </c>
      <c r="Y339" s="4">
        <f>SUM(SumTCL(D339:W339,$D$7:$W$7),Details!BO339)</f>
        <v>0</v>
      </c>
      <c r="Z339" s="4">
        <f>SUM(CurrGP(D339:W339,$D$7:$W$7),Details!BP339)</f>
        <v>0</v>
      </c>
      <c r="AA339" s="5">
        <f t="shared" si="25"/>
        <v>0</v>
      </c>
      <c r="AB339" s="4" t="str">
        <f>SRTSECOND(D339:W339,Details!BD338:BM338)</f>
        <v/>
      </c>
      <c r="AC339" s="4" t="e">
        <f>S300L!AF339</f>
        <v>#REF!</v>
      </c>
      <c r="AD339" s="4" t="e">
        <f>S300L!AG339</f>
        <v>#REF!</v>
      </c>
      <c r="AE339" s="5" t="e">
        <f t="shared" si="26"/>
        <v>#VALUE!</v>
      </c>
      <c r="AF339" s="4" t="e">
        <f t="shared" si="27"/>
        <v>#REF!</v>
      </c>
      <c r="AG339" s="4" t="e">
        <f t="shared" si="28"/>
        <v>#REF!</v>
      </c>
      <c r="AH339" s="5" t="e">
        <f t="shared" si="29"/>
        <v>#VALUE!</v>
      </c>
      <c r="AI339" s="6" t="e">
        <f>RemarksFirst(D339:W339,Details!BD338:BM338,S300L!AI339,AH339,$D$5:$W$5)</f>
        <v>#VALUE!</v>
      </c>
    </row>
    <row r="340" spans="1:35" x14ac:dyDescent="0.35">
      <c r="A340" s="1">
        <v>333</v>
      </c>
      <c r="B340" s="3" t="str">
        <f>PROPER(Details!B341)</f>
        <v/>
      </c>
      <c r="C340" s="3" t="str">
        <f>T(Details!C341)</f>
        <v/>
      </c>
      <c r="D340" s="18"/>
      <c r="E340" s="18"/>
      <c r="F340" s="18"/>
      <c r="G340" s="18"/>
      <c r="H340" s="18"/>
      <c r="I340" s="18"/>
      <c r="J340" s="18"/>
      <c r="K340" s="18"/>
      <c r="L340" s="18"/>
      <c r="M340" s="18"/>
      <c r="N340" s="18"/>
      <c r="O340" s="18"/>
      <c r="P340" s="18"/>
      <c r="Q340" s="18"/>
      <c r="R340" s="18"/>
      <c r="S340" s="18"/>
      <c r="T340" s="18"/>
      <c r="U340" s="18"/>
      <c r="V340" s="18"/>
      <c r="W340" s="18"/>
      <c r="X340" s="2" t="str">
        <f>AllCurCo(Details!BD340:BM340)</f>
        <v/>
      </c>
      <c r="Y340" s="4">
        <f>SUM(SumTCL(D340:W340,$D$7:$W$7),Details!BO340)</f>
        <v>0</v>
      </c>
      <c r="Z340" s="4">
        <f>SUM(CurrGP(D340:W340,$D$7:$W$7),Details!BP340)</f>
        <v>0</v>
      </c>
      <c r="AA340" s="5">
        <f t="shared" si="25"/>
        <v>0</v>
      </c>
      <c r="AB340" s="4" t="str">
        <f>SRTSECOND(D340:W340,Details!BD339:BM339)</f>
        <v/>
      </c>
      <c r="AC340" s="4" t="e">
        <f>S300L!AF340</f>
        <v>#REF!</v>
      </c>
      <c r="AD340" s="4" t="e">
        <f>S300L!AG340</f>
        <v>#REF!</v>
      </c>
      <c r="AE340" s="5" t="e">
        <f t="shared" si="26"/>
        <v>#VALUE!</v>
      </c>
      <c r="AF340" s="4" t="e">
        <f t="shared" si="27"/>
        <v>#REF!</v>
      </c>
      <c r="AG340" s="4" t="e">
        <f t="shared" si="28"/>
        <v>#REF!</v>
      </c>
      <c r="AH340" s="5" t="e">
        <f t="shared" si="29"/>
        <v>#VALUE!</v>
      </c>
      <c r="AI340" s="6" t="e">
        <f>RemarksFirst(D340:W340,Details!BD339:BM339,S300L!AI340,AH340,$D$5:$W$5)</f>
        <v>#VALUE!</v>
      </c>
    </row>
    <row r="341" spans="1:35" x14ac:dyDescent="0.35">
      <c r="A341" s="1">
        <v>334</v>
      </c>
      <c r="B341" s="3" t="str">
        <f>PROPER(Details!B342)</f>
        <v/>
      </c>
      <c r="C341" s="3" t="str">
        <f>T(Details!C342)</f>
        <v/>
      </c>
      <c r="D341" s="18"/>
      <c r="E341" s="18"/>
      <c r="F341" s="18"/>
      <c r="G341" s="18"/>
      <c r="H341" s="18"/>
      <c r="I341" s="18"/>
      <c r="J341" s="18"/>
      <c r="K341" s="18"/>
      <c r="L341" s="18"/>
      <c r="M341" s="18"/>
      <c r="N341" s="18"/>
      <c r="O341" s="18"/>
      <c r="P341" s="18"/>
      <c r="Q341" s="18"/>
      <c r="R341" s="18"/>
      <c r="S341" s="18"/>
      <c r="T341" s="18"/>
      <c r="U341" s="18"/>
      <c r="V341" s="18"/>
      <c r="W341" s="18"/>
      <c r="X341" s="2" t="str">
        <f>AllCurCo(Details!BD341:BM341)</f>
        <v/>
      </c>
      <c r="Y341" s="4">
        <f>SUM(SumTCL(D341:W341,$D$7:$W$7),Details!BO341)</f>
        <v>0</v>
      </c>
      <c r="Z341" s="4">
        <f>SUM(CurrGP(D341:W341,$D$7:$W$7),Details!BP341)</f>
        <v>0</v>
      </c>
      <c r="AA341" s="5">
        <f t="shared" si="25"/>
        <v>0</v>
      </c>
      <c r="AB341" s="4" t="str">
        <f>SRTSECOND(D341:W341,Details!BD340:BM340)</f>
        <v/>
      </c>
      <c r="AC341" s="4" t="e">
        <f>S300L!AF341</f>
        <v>#REF!</v>
      </c>
      <c r="AD341" s="4" t="e">
        <f>S300L!AG341</f>
        <v>#REF!</v>
      </c>
      <c r="AE341" s="5" t="e">
        <f t="shared" si="26"/>
        <v>#VALUE!</v>
      </c>
      <c r="AF341" s="4" t="e">
        <f t="shared" si="27"/>
        <v>#REF!</v>
      </c>
      <c r="AG341" s="4" t="e">
        <f t="shared" si="28"/>
        <v>#REF!</v>
      </c>
      <c r="AH341" s="5" t="e">
        <f t="shared" si="29"/>
        <v>#VALUE!</v>
      </c>
      <c r="AI341" s="6" t="e">
        <f>RemarksFirst(D341:W341,Details!BD340:BM340,S300L!AI341,AH341,$D$5:$W$5)</f>
        <v>#VALUE!</v>
      </c>
    </row>
    <row r="342" spans="1:35" x14ac:dyDescent="0.35">
      <c r="A342" s="1">
        <v>335</v>
      </c>
      <c r="B342" s="3" t="str">
        <f>PROPER(Details!B343)</f>
        <v/>
      </c>
      <c r="C342" s="3" t="str">
        <f>T(Details!C343)</f>
        <v/>
      </c>
      <c r="D342" s="18"/>
      <c r="E342" s="18"/>
      <c r="F342" s="18"/>
      <c r="G342" s="18"/>
      <c r="H342" s="18"/>
      <c r="I342" s="18"/>
      <c r="J342" s="18"/>
      <c r="K342" s="18"/>
      <c r="L342" s="18"/>
      <c r="M342" s="18"/>
      <c r="N342" s="18"/>
      <c r="O342" s="18"/>
      <c r="P342" s="18"/>
      <c r="Q342" s="18"/>
      <c r="R342" s="18"/>
      <c r="S342" s="18"/>
      <c r="T342" s="18"/>
      <c r="U342" s="18"/>
      <c r="V342" s="18"/>
      <c r="W342" s="18"/>
      <c r="X342" s="2" t="str">
        <f>AllCurCo(Details!BD342:BM342)</f>
        <v/>
      </c>
      <c r="Y342" s="4">
        <f>SUM(SumTCL(D342:W342,$D$7:$W$7),Details!BO342)</f>
        <v>0</v>
      </c>
      <c r="Z342" s="4">
        <f>SUM(CurrGP(D342:W342,$D$7:$W$7),Details!BP342)</f>
        <v>0</v>
      </c>
      <c r="AA342" s="5">
        <f t="shared" si="25"/>
        <v>0</v>
      </c>
      <c r="AB342" s="4" t="str">
        <f>SRTSECOND(D342:W342,Details!BD341:BM341)</f>
        <v/>
      </c>
      <c r="AC342" s="4" t="e">
        <f>S300L!AF342</f>
        <v>#REF!</v>
      </c>
      <c r="AD342" s="4" t="e">
        <f>S300L!AG342</f>
        <v>#REF!</v>
      </c>
      <c r="AE342" s="5" t="e">
        <f t="shared" si="26"/>
        <v>#VALUE!</v>
      </c>
      <c r="AF342" s="4" t="e">
        <f t="shared" si="27"/>
        <v>#REF!</v>
      </c>
      <c r="AG342" s="4" t="e">
        <f t="shared" si="28"/>
        <v>#REF!</v>
      </c>
      <c r="AH342" s="5" t="e">
        <f t="shared" si="29"/>
        <v>#VALUE!</v>
      </c>
      <c r="AI342" s="6" t="e">
        <f>RemarksFirst(D342:W342,Details!BD341:BM341,S300L!AI342,AH342,$D$5:$W$5)</f>
        <v>#VALUE!</v>
      </c>
    </row>
    <row r="343" spans="1:35" x14ac:dyDescent="0.35">
      <c r="A343" s="1">
        <v>336</v>
      </c>
      <c r="B343" s="3" t="e">
        <f>PROPER(Details!#REF!)</f>
        <v>#REF!</v>
      </c>
      <c r="C343" s="3" t="e">
        <f>T(Details!#REF!)</f>
        <v>#REF!</v>
      </c>
      <c r="D343" s="18"/>
      <c r="E343" s="18"/>
      <c r="F343" s="18"/>
      <c r="G343" s="18"/>
      <c r="H343" s="18"/>
      <c r="I343" s="18"/>
      <c r="J343" s="18"/>
      <c r="K343" s="18"/>
      <c r="L343" s="18"/>
      <c r="M343" s="18"/>
      <c r="N343" s="18"/>
      <c r="O343" s="18"/>
      <c r="P343" s="18"/>
      <c r="Q343" s="18"/>
      <c r="R343" s="18"/>
      <c r="S343" s="18"/>
      <c r="T343" s="18"/>
      <c r="U343" s="18"/>
      <c r="V343" s="18"/>
      <c r="W343" s="18"/>
      <c r="X343" s="2" t="str">
        <f>AllCurCo(Details!BD343:BM343)</f>
        <v/>
      </c>
      <c r="Y343" s="4">
        <f>SUM(SumTCL(D343:W343,$D$7:$W$7),Details!BO343)</f>
        <v>0</v>
      </c>
      <c r="Z343" s="4">
        <f>SUM(CurrGP(D343:W343,$D$7:$W$7),Details!BP343)</f>
        <v>0</v>
      </c>
      <c r="AA343" s="5">
        <f t="shared" si="25"/>
        <v>0</v>
      </c>
      <c r="AB343" s="4" t="str">
        <f>SRTSECOND(D343:W343,Details!BD342:BM342)</f>
        <v/>
      </c>
      <c r="AC343" s="4" t="e">
        <f>S300L!AF343</f>
        <v>#REF!</v>
      </c>
      <c r="AD343" s="4" t="e">
        <f>S300L!AG343</f>
        <v>#REF!</v>
      </c>
      <c r="AE343" s="5" t="e">
        <f t="shared" si="26"/>
        <v>#VALUE!</v>
      </c>
      <c r="AF343" s="4" t="e">
        <f t="shared" si="27"/>
        <v>#REF!</v>
      </c>
      <c r="AG343" s="4" t="e">
        <f t="shared" si="28"/>
        <v>#REF!</v>
      </c>
      <c r="AH343" s="5" t="e">
        <f t="shared" si="29"/>
        <v>#VALUE!</v>
      </c>
      <c r="AI343" s="6" t="e">
        <f>RemarksFirst(D343:W343,Details!BD342:BM342,S300L!AI343,AH343,$D$5:$W$5)</f>
        <v>#VALUE!</v>
      </c>
    </row>
    <row r="344" spans="1:35" x14ac:dyDescent="0.35">
      <c r="A344" s="1">
        <v>337</v>
      </c>
      <c r="B344" s="3" t="str">
        <f>PROPER(Details!B344)</f>
        <v/>
      </c>
      <c r="C344" s="3" t="str">
        <f>T(Details!C344)</f>
        <v/>
      </c>
      <c r="D344" s="18"/>
      <c r="E344" s="18"/>
      <c r="F344" s="18"/>
      <c r="G344" s="18"/>
      <c r="H344" s="18"/>
      <c r="I344" s="18"/>
      <c r="J344" s="18"/>
      <c r="K344" s="18"/>
      <c r="L344" s="18"/>
      <c r="M344" s="18"/>
      <c r="N344" s="18"/>
      <c r="O344" s="18"/>
      <c r="P344" s="18"/>
      <c r="Q344" s="18"/>
      <c r="R344" s="18"/>
      <c r="S344" s="18"/>
      <c r="T344" s="18"/>
      <c r="U344" s="18"/>
      <c r="V344" s="18"/>
      <c r="W344" s="18"/>
      <c r="X344" s="2" t="str">
        <f>AllCurCo(Details!BD344:BM344)</f>
        <v/>
      </c>
      <c r="Y344" s="4">
        <f>SUM(SumTCL(D344:W344,$D$7:$W$7),Details!BO344)</f>
        <v>0</v>
      </c>
      <c r="Z344" s="4">
        <f>SUM(CurrGP(D344:W344,$D$7:$W$7),Details!BP344)</f>
        <v>0</v>
      </c>
      <c r="AA344" s="5">
        <f t="shared" si="25"/>
        <v>0</v>
      </c>
      <c r="AB344" s="4" t="str">
        <f>SRTSECOND(D344:W344,Details!BD343:BM343)</f>
        <v/>
      </c>
      <c r="AC344" s="4" t="e">
        <f>S300L!AF344</f>
        <v>#REF!</v>
      </c>
      <c r="AD344" s="4" t="e">
        <f>S300L!AG344</f>
        <v>#REF!</v>
      </c>
      <c r="AE344" s="5" t="e">
        <f t="shared" si="26"/>
        <v>#VALUE!</v>
      </c>
      <c r="AF344" s="4" t="e">
        <f t="shared" si="27"/>
        <v>#REF!</v>
      </c>
      <c r="AG344" s="4" t="e">
        <f t="shared" si="28"/>
        <v>#REF!</v>
      </c>
      <c r="AH344" s="5" t="e">
        <f t="shared" si="29"/>
        <v>#VALUE!</v>
      </c>
      <c r="AI344" s="6" t="e">
        <f>RemarksFirst(D344:W344,Details!BD343:BM343,S300L!AI344,AH344,$D$5:$W$5)</f>
        <v>#VALUE!</v>
      </c>
    </row>
    <row r="345" spans="1:35" x14ac:dyDescent="0.35">
      <c r="A345" s="1">
        <v>338</v>
      </c>
      <c r="B345" s="3" t="str">
        <f>PROPER(Details!B345)</f>
        <v/>
      </c>
      <c r="C345" s="3" t="str">
        <f>T(Details!C345)</f>
        <v/>
      </c>
      <c r="D345" s="18"/>
      <c r="E345" s="18"/>
      <c r="F345" s="18"/>
      <c r="G345" s="18"/>
      <c r="H345" s="18"/>
      <c r="I345" s="18"/>
      <c r="J345" s="18"/>
      <c r="K345" s="18"/>
      <c r="L345" s="18"/>
      <c r="M345" s="18"/>
      <c r="N345" s="18"/>
      <c r="O345" s="18"/>
      <c r="P345" s="18"/>
      <c r="Q345" s="18"/>
      <c r="R345" s="18"/>
      <c r="S345" s="18"/>
      <c r="T345" s="18"/>
      <c r="U345" s="18"/>
      <c r="V345" s="18"/>
      <c r="W345" s="18"/>
      <c r="X345" s="2" t="str">
        <f>AllCurCo(Details!BD345:BM345)</f>
        <v/>
      </c>
      <c r="Y345" s="4">
        <f>SUM(SumTCL(D345:W345,$D$7:$W$7),Details!BO345)</f>
        <v>0</v>
      </c>
      <c r="Z345" s="4">
        <f>SUM(CurrGP(D345:W345,$D$7:$W$7),Details!BP345)</f>
        <v>0</v>
      </c>
      <c r="AA345" s="5">
        <f t="shared" si="25"/>
        <v>0</v>
      </c>
      <c r="AB345" s="4" t="str">
        <f>SRTSECOND(D345:W345,Details!BD344:BM344)</f>
        <v/>
      </c>
      <c r="AC345" s="4" t="e">
        <f>S300L!AF345</f>
        <v>#REF!</v>
      </c>
      <c r="AD345" s="4" t="e">
        <f>S300L!AG345</f>
        <v>#REF!</v>
      </c>
      <c r="AE345" s="5" t="e">
        <f t="shared" si="26"/>
        <v>#VALUE!</v>
      </c>
      <c r="AF345" s="4" t="e">
        <f t="shared" si="27"/>
        <v>#REF!</v>
      </c>
      <c r="AG345" s="4" t="e">
        <f t="shared" si="28"/>
        <v>#REF!</v>
      </c>
      <c r="AH345" s="5" t="e">
        <f t="shared" si="29"/>
        <v>#VALUE!</v>
      </c>
      <c r="AI345" s="6" t="e">
        <f>RemarksFirst(D345:W345,Details!BD344:BM344,S300L!AI345,AH345,$D$5:$W$5)</f>
        <v>#VALUE!</v>
      </c>
    </row>
    <row r="346" spans="1:35" x14ac:dyDescent="0.35">
      <c r="A346" s="1">
        <v>339</v>
      </c>
      <c r="B346" s="3" t="str">
        <f>PROPER(Details!B346)</f>
        <v/>
      </c>
      <c r="C346" s="3" t="str">
        <f>T(Details!C346)</f>
        <v/>
      </c>
      <c r="D346" s="18"/>
      <c r="E346" s="18"/>
      <c r="F346" s="18"/>
      <c r="G346" s="18"/>
      <c r="H346" s="18"/>
      <c r="I346" s="18"/>
      <c r="J346" s="18"/>
      <c r="K346" s="18"/>
      <c r="L346" s="18"/>
      <c r="M346" s="18"/>
      <c r="N346" s="18"/>
      <c r="O346" s="18"/>
      <c r="P346" s="18"/>
      <c r="Q346" s="18"/>
      <c r="R346" s="18"/>
      <c r="S346" s="18"/>
      <c r="T346" s="18"/>
      <c r="U346" s="18"/>
      <c r="V346" s="18"/>
      <c r="W346" s="18"/>
      <c r="X346" s="2" t="str">
        <f>AllCurCo(Details!BD346:BM346)</f>
        <v/>
      </c>
      <c r="Y346" s="4">
        <f>SUM(SumTCL(D346:W346,$D$7:$W$7),Details!BO346)</f>
        <v>0</v>
      </c>
      <c r="Z346" s="4">
        <f>SUM(CurrGP(D346:W346,$D$7:$W$7),Details!BP346)</f>
        <v>0</v>
      </c>
      <c r="AA346" s="5">
        <f t="shared" si="25"/>
        <v>0</v>
      </c>
      <c r="AB346" s="4" t="str">
        <f>SRTSECOND(D346:W346,Details!BD345:BM345)</f>
        <v/>
      </c>
      <c r="AC346" s="4" t="e">
        <f>S300L!AF346</f>
        <v>#REF!</v>
      </c>
      <c r="AD346" s="4" t="e">
        <f>S300L!AG346</f>
        <v>#REF!</v>
      </c>
      <c r="AE346" s="5" t="e">
        <f t="shared" si="26"/>
        <v>#VALUE!</v>
      </c>
      <c r="AF346" s="4" t="e">
        <f t="shared" si="27"/>
        <v>#REF!</v>
      </c>
      <c r="AG346" s="4" t="e">
        <f t="shared" si="28"/>
        <v>#REF!</v>
      </c>
      <c r="AH346" s="5" t="e">
        <f t="shared" si="29"/>
        <v>#VALUE!</v>
      </c>
      <c r="AI346" s="6" t="e">
        <f>RemarksFirst(D346:W346,Details!BD345:BM345,S300L!AI346,AH346,$D$5:$W$5)</f>
        <v>#VALUE!</v>
      </c>
    </row>
    <row r="347" spans="1:35" x14ac:dyDescent="0.35">
      <c r="A347" s="1">
        <v>340</v>
      </c>
      <c r="B347" s="3" t="str">
        <f>PROPER(Details!B347)</f>
        <v/>
      </c>
      <c r="C347" s="3" t="str">
        <f>T(Details!C347)</f>
        <v/>
      </c>
      <c r="D347" s="18"/>
      <c r="E347" s="18"/>
      <c r="F347" s="18"/>
      <c r="G347" s="18"/>
      <c r="H347" s="18"/>
      <c r="I347" s="18"/>
      <c r="J347" s="18"/>
      <c r="K347" s="18"/>
      <c r="L347" s="18"/>
      <c r="M347" s="18"/>
      <c r="N347" s="18"/>
      <c r="O347" s="18"/>
      <c r="P347" s="18"/>
      <c r="Q347" s="18"/>
      <c r="R347" s="18"/>
      <c r="S347" s="18"/>
      <c r="T347" s="18"/>
      <c r="U347" s="18"/>
      <c r="V347" s="18"/>
      <c r="W347" s="18"/>
      <c r="X347" s="2" t="str">
        <f>AllCurCo(Details!BD347:BM347)</f>
        <v/>
      </c>
      <c r="Y347" s="4">
        <f>SUM(SumTCL(D347:W347,$D$7:$W$7),Details!BO347)</f>
        <v>0</v>
      </c>
      <c r="Z347" s="4">
        <f>SUM(CurrGP(D347:W347,$D$7:$W$7),Details!BP347)</f>
        <v>0</v>
      </c>
      <c r="AA347" s="5">
        <f t="shared" si="25"/>
        <v>0</v>
      </c>
      <c r="AB347" s="4" t="str">
        <f>SRTSECOND(D347:W347,Details!BD346:BM346)</f>
        <v/>
      </c>
      <c r="AC347" s="4" t="e">
        <f>S300L!AF347</f>
        <v>#REF!</v>
      </c>
      <c r="AD347" s="4" t="e">
        <f>S300L!AG347</f>
        <v>#REF!</v>
      </c>
      <c r="AE347" s="5" t="e">
        <f t="shared" si="26"/>
        <v>#VALUE!</v>
      </c>
      <c r="AF347" s="4" t="e">
        <f t="shared" si="27"/>
        <v>#REF!</v>
      </c>
      <c r="AG347" s="4" t="e">
        <f t="shared" si="28"/>
        <v>#REF!</v>
      </c>
      <c r="AH347" s="5" t="e">
        <f t="shared" si="29"/>
        <v>#VALUE!</v>
      </c>
      <c r="AI347" s="6" t="e">
        <f>RemarksFirst(D347:W347,Details!BD346:BM346,S300L!AI347,AH347,$D$5:$W$5)</f>
        <v>#VALUE!</v>
      </c>
    </row>
    <row r="348" spans="1:35" x14ac:dyDescent="0.35">
      <c r="A348" s="1">
        <v>341</v>
      </c>
      <c r="B348" s="3" t="str">
        <f>PROPER(Details!B348)</f>
        <v/>
      </c>
      <c r="C348" s="3" t="str">
        <f>T(Details!C348)</f>
        <v/>
      </c>
      <c r="D348" s="18"/>
      <c r="E348" s="18"/>
      <c r="F348" s="18"/>
      <c r="G348" s="18"/>
      <c r="H348" s="18"/>
      <c r="I348" s="18"/>
      <c r="J348" s="18"/>
      <c r="K348" s="18"/>
      <c r="L348" s="18"/>
      <c r="M348" s="18"/>
      <c r="N348" s="18"/>
      <c r="O348" s="18"/>
      <c r="P348" s="18"/>
      <c r="Q348" s="18"/>
      <c r="R348" s="18"/>
      <c r="S348" s="18"/>
      <c r="T348" s="18"/>
      <c r="U348" s="18"/>
      <c r="V348" s="18"/>
      <c r="W348" s="18"/>
      <c r="X348" s="2" t="str">
        <f>AllCurCo(Details!BD348:BM348)</f>
        <v/>
      </c>
      <c r="Y348" s="4">
        <f>SUM(SumTCL(D348:W348,$D$7:$W$7),Details!BO348)</f>
        <v>0</v>
      </c>
      <c r="Z348" s="4">
        <f>SUM(CurrGP(D348:W348,$D$7:$W$7),Details!BP348)</f>
        <v>0</v>
      </c>
      <c r="AA348" s="5">
        <f t="shared" si="25"/>
        <v>0</v>
      </c>
      <c r="AB348" s="4" t="str">
        <f>SRTSECOND(D348:W348,Details!BD347:BM347)</f>
        <v/>
      </c>
      <c r="AC348" s="4" t="e">
        <f>S300L!AF348</f>
        <v>#REF!</v>
      </c>
      <c r="AD348" s="4" t="e">
        <f>S300L!AG348</f>
        <v>#REF!</v>
      </c>
      <c r="AE348" s="5" t="e">
        <f t="shared" si="26"/>
        <v>#VALUE!</v>
      </c>
      <c r="AF348" s="4" t="e">
        <f t="shared" si="27"/>
        <v>#REF!</v>
      </c>
      <c r="AG348" s="4" t="e">
        <f t="shared" si="28"/>
        <v>#REF!</v>
      </c>
      <c r="AH348" s="5" t="e">
        <f t="shared" si="29"/>
        <v>#VALUE!</v>
      </c>
      <c r="AI348" s="6" t="e">
        <f>RemarksFirst(D348:W348,Details!BD347:BM347,S300L!AI348,AH348,$D$5:$W$5)</f>
        <v>#VALUE!</v>
      </c>
    </row>
    <row r="349" spans="1:35" x14ac:dyDescent="0.35">
      <c r="A349" s="1">
        <v>342</v>
      </c>
      <c r="B349" s="3" t="str">
        <f>PROPER(Details!B349)</f>
        <v/>
      </c>
      <c r="C349" s="3" t="str">
        <f>T(Details!C349)</f>
        <v/>
      </c>
      <c r="D349" s="18"/>
      <c r="E349" s="18"/>
      <c r="F349" s="18"/>
      <c r="G349" s="18"/>
      <c r="H349" s="18"/>
      <c r="I349" s="18"/>
      <c r="J349" s="18"/>
      <c r="K349" s="18"/>
      <c r="L349" s="18"/>
      <c r="M349" s="18"/>
      <c r="N349" s="18"/>
      <c r="O349" s="18"/>
      <c r="P349" s="18"/>
      <c r="Q349" s="18"/>
      <c r="R349" s="18"/>
      <c r="S349" s="18"/>
      <c r="T349" s="18"/>
      <c r="U349" s="18"/>
      <c r="V349" s="18"/>
      <c r="W349" s="18"/>
      <c r="X349" s="2" t="str">
        <f>AllCurCo(Details!BD349:BM349)</f>
        <v/>
      </c>
      <c r="Y349" s="4">
        <f>SUM(SumTCL(D349:W349,$D$7:$W$7),Details!BO349)</f>
        <v>0</v>
      </c>
      <c r="Z349" s="4">
        <f>SUM(CurrGP(D349:W349,$D$7:$W$7),Details!BP349)</f>
        <v>0</v>
      </c>
      <c r="AA349" s="5">
        <f t="shared" si="25"/>
        <v>0</v>
      </c>
      <c r="AB349" s="4" t="str">
        <f>SRTSECOND(D349:W349,Details!BD348:BM348)</f>
        <v/>
      </c>
      <c r="AC349" s="4" t="e">
        <f>S300L!AF349</f>
        <v>#REF!</v>
      </c>
      <c r="AD349" s="4" t="e">
        <f>S300L!AG349</f>
        <v>#REF!</v>
      </c>
      <c r="AE349" s="5" t="e">
        <f t="shared" si="26"/>
        <v>#VALUE!</v>
      </c>
      <c r="AF349" s="4" t="e">
        <f t="shared" si="27"/>
        <v>#REF!</v>
      </c>
      <c r="AG349" s="4" t="e">
        <f t="shared" si="28"/>
        <v>#REF!</v>
      </c>
      <c r="AH349" s="5" t="e">
        <f t="shared" si="29"/>
        <v>#VALUE!</v>
      </c>
      <c r="AI349" s="6" t="e">
        <f>RemarksFirst(D349:W349,Details!BD348:BM348,S300L!AI349,AH349,$D$5:$W$5)</f>
        <v>#VALUE!</v>
      </c>
    </row>
    <row r="350" spans="1:35" x14ac:dyDescent="0.35">
      <c r="A350" s="1">
        <v>343</v>
      </c>
      <c r="B350" s="3" t="str">
        <f>PROPER(Details!B350)</f>
        <v/>
      </c>
      <c r="C350" s="3" t="str">
        <f>T(Details!C350)</f>
        <v/>
      </c>
      <c r="D350" s="18"/>
      <c r="E350" s="18"/>
      <c r="F350" s="18"/>
      <c r="G350" s="18"/>
      <c r="H350" s="18"/>
      <c r="I350" s="18"/>
      <c r="J350" s="18"/>
      <c r="K350" s="18"/>
      <c r="L350" s="18"/>
      <c r="M350" s="18"/>
      <c r="N350" s="18"/>
      <c r="O350" s="18"/>
      <c r="P350" s="18"/>
      <c r="Q350" s="18"/>
      <c r="R350" s="18"/>
      <c r="S350" s="18"/>
      <c r="T350" s="18"/>
      <c r="U350" s="18"/>
      <c r="V350" s="18"/>
      <c r="W350" s="18"/>
      <c r="X350" s="2" t="str">
        <f>AllCurCo(Details!BD350:BM350)</f>
        <v/>
      </c>
      <c r="Y350" s="4">
        <f>SUM(SumTCL(D350:W350,$D$7:$W$7),Details!BO350)</f>
        <v>0</v>
      </c>
      <c r="Z350" s="4">
        <f>SUM(CurrGP(D350:W350,$D$7:$W$7),Details!BP350)</f>
        <v>0</v>
      </c>
      <c r="AA350" s="5">
        <f t="shared" si="25"/>
        <v>0</v>
      </c>
      <c r="AB350" s="4" t="str">
        <f>SRTSECOND(D350:W350,Details!BD349:BM349)</f>
        <v/>
      </c>
      <c r="AC350" s="4" t="e">
        <f>S300L!AF350</f>
        <v>#REF!</v>
      </c>
      <c r="AD350" s="4" t="e">
        <f>S300L!AG350</f>
        <v>#REF!</v>
      </c>
      <c r="AE350" s="5" t="e">
        <f t="shared" si="26"/>
        <v>#VALUE!</v>
      </c>
      <c r="AF350" s="4" t="e">
        <f t="shared" si="27"/>
        <v>#REF!</v>
      </c>
      <c r="AG350" s="4" t="e">
        <f t="shared" si="28"/>
        <v>#REF!</v>
      </c>
      <c r="AH350" s="5" t="e">
        <f t="shared" si="29"/>
        <v>#VALUE!</v>
      </c>
      <c r="AI350" s="6" t="e">
        <f>RemarksFirst(D350:W350,Details!BD349:BM349,S300L!AI350,AH350,$D$5:$W$5)</f>
        <v>#VALUE!</v>
      </c>
    </row>
    <row r="351" spans="1:35" x14ac:dyDescent="0.35">
      <c r="A351" s="1">
        <v>344</v>
      </c>
      <c r="B351" s="3" t="str">
        <f>PROPER(Details!B351)</f>
        <v/>
      </c>
      <c r="C351" s="3" t="str">
        <f>T(Details!C351)</f>
        <v/>
      </c>
      <c r="D351" s="18"/>
      <c r="E351" s="18"/>
      <c r="F351" s="18"/>
      <c r="G351" s="18"/>
      <c r="H351" s="18"/>
      <c r="I351" s="18"/>
      <c r="J351" s="18"/>
      <c r="K351" s="18"/>
      <c r="L351" s="18"/>
      <c r="M351" s="18"/>
      <c r="N351" s="18"/>
      <c r="O351" s="18"/>
      <c r="P351" s="18"/>
      <c r="Q351" s="18"/>
      <c r="R351" s="18"/>
      <c r="S351" s="18"/>
      <c r="T351" s="18"/>
      <c r="U351" s="18"/>
      <c r="V351" s="18"/>
      <c r="W351" s="18"/>
      <c r="X351" s="2" t="str">
        <f>AllCurCo(Details!BD351:BM351)</f>
        <v/>
      </c>
      <c r="Y351" s="4">
        <f>SUM(SumTCL(D351:W351,$D$7:$W$7),Details!BO351)</f>
        <v>0</v>
      </c>
      <c r="Z351" s="4">
        <f>SUM(CurrGP(D351:W351,$D$7:$W$7),Details!BP351)</f>
        <v>0</v>
      </c>
      <c r="AA351" s="5">
        <f t="shared" si="25"/>
        <v>0</v>
      </c>
      <c r="AB351" s="4" t="str">
        <f>SRTSECOND(D351:W351,Details!BD350:BM350)</f>
        <v/>
      </c>
      <c r="AC351" s="4" t="e">
        <f>S300L!AF351</f>
        <v>#REF!</v>
      </c>
      <c r="AD351" s="4" t="e">
        <f>S300L!AG351</f>
        <v>#REF!</v>
      </c>
      <c r="AE351" s="5" t="e">
        <f t="shared" si="26"/>
        <v>#VALUE!</v>
      </c>
      <c r="AF351" s="4" t="e">
        <f t="shared" si="27"/>
        <v>#REF!</v>
      </c>
      <c r="AG351" s="4" t="e">
        <f t="shared" si="28"/>
        <v>#REF!</v>
      </c>
      <c r="AH351" s="5" t="e">
        <f t="shared" si="29"/>
        <v>#VALUE!</v>
      </c>
      <c r="AI351" s="6" t="e">
        <f>RemarksFirst(D351:W351,Details!BD350:BM350,S300L!AI351,AH351,$D$5:$W$5)</f>
        <v>#VALUE!</v>
      </c>
    </row>
    <row r="352" spans="1:35" x14ac:dyDescent="0.35">
      <c r="A352" s="1">
        <v>345</v>
      </c>
      <c r="B352" s="3" t="str">
        <f>PROPER(Details!B352)</f>
        <v/>
      </c>
      <c r="C352" s="3" t="str">
        <f>T(Details!C352)</f>
        <v/>
      </c>
      <c r="D352" s="18"/>
      <c r="E352" s="18"/>
      <c r="F352" s="18"/>
      <c r="G352" s="18"/>
      <c r="H352" s="18"/>
      <c r="I352" s="18"/>
      <c r="J352" s="18"/>
      <c r="K352" s="18"/>
      <c r="L352" s="18"/>
      <c r="M352" s="18"/>
      <c r="N352" s="18"/>
      <c r="O352" s="18"/>
      <c r="P352" s="18"/>
      <c r="Q352" s="18"/>
      <c r="R352" s="18"/>
      <c r="S352" s="18"/>
      <c r="T352" s="18"/>
      <c r="U352" s="18"/>
      <c r="V352" s="18"/>
      <c r="W352" s="18"/>
      <c r="X352" s="2" t="str">
        <f>AllCurCo(Details!BD352:BM352)</f>
        <v/>
      </c>
      <c r="Y352" s="4">
        <f>SUM(SumTCL(D352:W352,$D$7:$W$7),Details!BO352)</f>
        <v>0</v>
      </c>
      <c r="Z352" s="4">
        <f>SUM(CurrGP(D352:W352,$D$7:$W$7),Details!BP352)</f>
        <v>0</v>
      </c>
      <c r="AA352" s="5">
        <f t="shared" si="25"/>
        <v>0</v>
      </c>
      <c r="AB352" s="4" t="str">
        <f>SRTSECOND(D352:W352,Details!BD351:BM351)</f>
        <v/>
      </c>
      <c r="AC352" s="4" t="e">
        <f>S300L!AF352</f>
        <v>#REF!</v>
      </c>
      <c r="AD352" s="4" t="e">
        <f>S300L!AG352</f>
        <v>#REF!</v>
      </c>
      <c r="AE352" s="5" t="e">
        <f t="shared" si="26"/>
        <v>#VALUE!</v>
      </c>
      <c r="AF352" s="4" t="e">
        <f t="shared" si="27"/>
        <v>#REF!</v>
      </c>
      <c r="AG352" s="4" t="e">
        <f t="shared" si="28"/>
        <v>#REF!</v>
      </c>
      <c r="AH352" s="5" t="e">
        <f t="shared" si="29"/>
        <v>#VALUE!</v>
      </c>
      <c r="AI352" s="6" t="e">
        <f>RemarksFirst(D352:W352,Details!BD351:BM351,S300L!AI352,AH352,$D$5:$W$5)</f>
        <v>#VALUE!</v>
      </c>
    </row>
    <row r="353" spans="1:35" x14ac:dyDescent="0.35">
      <c r="A353" s="1">
        <v>346</v>
      </c>
      <c r="B353" s="3" t="str">
        <f>PROPER(Details!B353)</f>
        <v/>
      </c>
      <c r="C353" s="3" t="str">
        <f>T(Details!C353)</f>
        <v/>
      </c>
      <c r="D353" s="18"/>
      <c r="E353" s="18"/>
      <c r="F353" s="18"/>
      <c r="G353" s="18"/>
      <c r="H353" s="18"/>
      <c r="I353" s="18"/>
      <c r="J353" s="18"/>
      <c r="K353" s="18"/>
      <c r="L353" s="18"/>
      <c r="M353" s="18"/>
      <c r="N353" s="18"/>
      <c r="O353" s="18"/>
      <c r="P353" s="18"/>
      <c r="Q353" s="18"/>
      <c r="R353" s="18"/>
      <c r="S353" s="18"/>
      <c r="T353" s="18"/>
      <c r="U353" s="18"/>
      <c r="V353" s="18"/>
      <c r="W353" s="18"/>
      <c r="X353" s="2" t="str">
        <f>AllCurCo(Details!BD353:BM353)</f>
        <v/>
      </c>
      <c r="Y353" s="4">
        <f>SUM(SumTCL(D353:W353,$D$7:$W$7),Details!BO353)</f>
        <v>0</v>
      </c>
      <c r="Z353" s="4">
        <f>SUM(CurrGP(D353:W353,$D$7:$W$7),Details!BP353)</f>
        <v>0</v>
      </c>
      <c r="AA353" s="5">
        <f t="shared" si="25"/>
        <v>0</v>
      </c>
      <c r="AB353" s="4" t="str">
        <f>SRTSECOND(D353:W353,Details!BD352:BM352)</f>
        <v/>
      </c>
      <c r="AC353" s="4" t="e">
        <f>S300L!AF353</f>
        <v>#REF!</v>
      </c>
      <c r="AD353" s="4" t="e">
        <f>S300L!AG353</f>
        <v>#REF!</v>
      </c>
      <c r="AE353" s="5" t="e">
        <f t="shared" si="26"/>
        <v>#VALUE!</v>
      </c>
      <c r="AF353" s="4" t="e">
        <f t="shared" si="27"/>
        <v>#REF!</v>
      </c>
      <c r="AG353" s="4" t="e">
        <f t="shared" si="28"/>
        <v>#REF!</v>
      </c>
      <c r="AH353" s="5" t="e">
        <f t="shared" si="29"/>
        <v>#VALUE!</v>
      </c>
      <c r="AI353" s="6" t="e">
        <f>RemarksFirst(D353:W353,Details!BD352:BM352,S300L!AI353,AH353,$D$5:$W$5)</f>
        <v>#VALUE!</v>
      </c>
    </row>
    <row r="354" spans="1:35" x14ac:dyDescent="0.35">
      <c r="A354" s="1">
        <v>347</v>
      </c>
      <c r="B354" s="3" t="str">
        <f>PROPER(Details!B354)</f>
        <v/>
      </c>
      <c r="C354" s="3" t="str">
        <f>T(Details!C354)</f>
        <v/>
      </c>
      <c r="D354" s="18"/>
      <c r="E354" s="18"/>
      <c r="F354" s="18"/>
      <c r="G354" s="18"/>
      <c r="H354" s="18"/>
      <c r="I354" s="18"/>
      <c r="J354" s="18"/>
      <c r="K354" s="18"/>
      <c r="L354" s="18"/>
      <c r="M354" s="18"/>
      <c r="N354" s="18"/>
      <c r="O354" s="18"/>
      <c r="P354" s="18"/>
      <c r="Q354" s="18"/>
      <c r="R354" s="18"/>
      <c r="S354" s="18"/>
      <c r="T354" s="18"/>
      <c r="U354" s="18"/>
      <c r="V354" s="18"/>
      <c r="W354" s="18"/>
      <c r="X354" s="2" t="str">
        <f>AllCurCo(Details!BD354:BM354)</f>
        <v/>
      </c>
      <c r="Y354" s="4">
        <f>SUM(SumTCL(D354:W354,$D$7:$W$7),Details!BO354)</f>
        <v>0</v>
      </c>
      <c r="Z354" s="4">
        <f>SUM(CurrGP(D354:W354,$D$7:$W$7),Details!BP354)</f>
        <v>0</v>
      </c>
      <c r="AA354" s="5">
        <f t="shared" si="25"/>
        <v>0</v>
      </c>
      <c r="AB354" s="4" t="str">
        <f>SRTSECOND(D354:W354,Details!BD353:BM353)</f>
        <v/>
      </c>
      <c r="AC354" s="4" t="e">
        <f>S300L!AF354</f>
        <v>#REF!</v>
      </c>
      <c r="AD354" s="4" t="e">
        <f>S300L!AG354</f>
        <v>#REF!</v>
      </c>
      <c r="AE354" s="5" t="e">
        <f t="shared" si="26"/>
        <v>#VALUE!</v>
      </c>
      <c r="AF354" s="4" t="e">
        <f t="shared" si="27"/>
        <v>#REF!</v>
      </c>
      <c r="AG354" s="4" t="e">
        <f t="shared" si="28"/>
        <v>#REF!</v>
      </c>
      <c r="AH354" s="5" t="e">
        <f t="shared" si="29"/>
        <v>#VALUE!</v>
      </c>
      <c r="AI354" s="6" t="e">
        <f>RemarksFirst(D354:W354,Details!BD353:BM353,S300L!AI354,AH354,$D$5:$W$5)</f>
        <v>#VALUE!</v>
      </c>
    </row>
    <row r="355" spans="1:35" x14ac:dyDescent="0.35">
      <c r="A355" s="1">
        <v>348</v>
      </c>
      <c r="B355" s="3" t="str">
        <f>PROPER(Details!B355)</f>
        <v/>
      </c>
      <c r="C355" s="3" t="str">
        <f>T(Details!C355)</f>
        <v/>
      </c>
      <c r="D355" s="18"/>
      <c r="E355" s="18"/>
      <c r="F355" s="18"/>
      <c r="G355" s="18"/>
      <c r="H355" s="18"/>
      <c r="I355" s="18"/>
      <c r="J355" s="18"/>
      <c r="K355" s="18"/>
      <c r="L355" s="18"/>
      <c r="M355" s="18"/>
      <c r="N355" s="18"/>
      <c r="O355" s="18"/>
      <c r="P355" s="18"/>
      <c r="Q355" s="18"/>
      <c r="R355" s="18"/>
      <c r="S355" s="18"/>
      <c r="T355" s="18"/>
      <c r="U355" s="18"/>
      <c r="V355" s="18"/>
      <c r="W355" s="18"/>
      <c r="X355" s="2" t="str">
        <f>AllCurCo(Details!BD355:BM355)</f>
        <v/>
      </c>
      <c r="Y355" s="4">
        <f>SUM(SumTCL(D355:W355,$D$7:$W$7),Details!BO355)</f>
        <v>0</v>
      </c>
      <c r="Z355" s="4">
        <f>SUM(CurrGP(D355:W355,$D$7:$W$7),Details!BP355)</f>
        <v>0</v>
      </c>
      <c r="AA355" s="5">
        <f t="shared" si="25"/>
        <v>0</v>
      </c>
      <c r="AB355" s="4" t="str">
        <f>SRTSECOND(D355:W355,Details!BD354:BM354)</f>
        <v/>
      </c>
      <c r="AC355" s="4" t="e">
        <f>S300L!AF355</f>
        <v>#REF!</v>
      </c>
      <c r="AD355" s="4" t="e">
        <f>S300L!AG355</f>
        <v>#REF!</v>
      </c>
      <c r="AE355" s="5" t="e">
        <f t="shared" si="26"/>
        <v>#VALUE!</v>
      </c>
      <c r="AF355" s="4" t="e">
        <f t="shared" si="27"/>
        <v>#REF!</v>
      </c>
      <c r="AG355" s="4" t="e">
        <f t="shared" si="28"/>
        <v>#REF!</v>
      </c>
      <c r="AH355" s="5" t="e">
        <f t="shared" si="29"/>
        <v>#VALUE!</v>
      </c>
      <c r="AI355" s="6" t="e">
        <f>RemarksFirst(D355:W355,Details!BD354:BM354,S300L!AI355,AH355,$D$5:$W$5)</f>
        <v>#VALUE!</v>
      </c>
    </row>
    <row r="356" spans="1:35" x14ac:dyDescent="0.35">
      <c r="A356" s="1">
        <v>349</v>
      </c>
      <c r="B356" s="3" t="str">
        <f>PROPER(Details!B356)</f>
        <v/>
      </c>
      <c r="C356" s="3" t="str">
        <f>T(Details!C356)</f>
        <v/>
      </c>
      <c r="D356" s="18"/>
      <c r="E356" s="18"/>
      <c r="F356" s="18"/>
      <c r="G356" s="18"/>
      <c r="H356" s="18"/>
      <c r="I356" s="18"/>
      <c r="J356" s="18"/>
      <c r="K356" s="18"/>
      <c r="L356" s="18"/>
      <c r="M356" s="18"/>
      <c r="N356" s="18"/>
      <c r="O356" s="18"/>
      <c r="P356" s="18"/>
      <c r="Q356" s="18"/>
      <c r="R356" s="18"/>
      <c r="S356" s="18"/>
      <c r="T356" s="18"/>
      <c r="U356" s="18"/>
      <c r="V356" s="18"/>
      <c r="W356" s="18"/>
      <c r="X356" s="2" t="str">
        <f>AllCurCo(Details!BD356:BM356)</f>
        <v/>
      </c>
      <c r="Y356" s="4">
        <f>SUM(SumTCL(D356:W356,$D$7:$W$7),Details!BO356)</f>
        <v>0</v>
      </c>
      <c r="Z356" s="4">
        <f>SUM(CurrGP(D356:W356,$D$7:$W$7),Details!BP356)</f>
        <v>0</v>
      </c>
      <c r="AA356" s="5">
        <f t="shared" si="25"/>
        <v>0</v>
      </c>
      <c r="AB356" s="4" t="str">
        <f>SRTSECOND(D356:W356,Details!BD355:BM355)</f>
        <v/>
      </c>
      <c r="AC356" s="4" t="e">
        <f>S300L!AF356</f>
        <v>#REF!</v>
      </c>
      <c r="AD356" s="4" t="e">
        <f>S300L!AG356</f>
        <v>#REF!</v>
      </c>
      <c r="AE356" s="5" t="e">
        <f t="shared" si="26"/>
        <v>#VALUE!</v>
      </c>
      <c r="AF356" s="4" t="e">
        <f t="shared" si="27"/>
        <v>#REF!</v>
      </c>
      <c r="AG356" s="4" t="e">
        <f t="shared" si="28"/>
        <v>#REF!</v>
      </c>
      <c r="AH356" s="5" t="e">
        <f t="shared" si="29"/>
        <v>#VALUE!</v>
      </c>
      <c r="AI356" s="6" t="e">
        <f>RemarksFirst(D356:W356,Details!BD355:BM355,S300L!AI356,AH356,$D$5:$W$5)</f>
        <v>#VALUE!</v>
      </c>
    </row>
    <row r="357" spans="1:35" x14ac:dyDescent="0.35">
      <c r="A357" s="1">
        <v>350</v>
      </c>
      <c r="B357" s="3" t="str">
        <f>PROPER(Details!B357)</f>
        <v/>
      </c>
      <c r="C357" s="3" t="str">
        <f>T(Details!C357)</f>
        <v/>
      </c>
      <c r="D357" s="18"/>
      <c r="E357" s="18"/>
      <c r="F357" s="18"/>
      <c r="G357" s="18"/>
      <c r="H357" s="18"/>
      <c r="I357" s="18"/>
      <c r="J357" s="18"/>
      <c r="K357" s="18"/>
      <c r="L357" s="18"/>
      <c r="M357" s="18"/>
      <c r="N357" s="18"/>
      <c r="O357" s="18"/>
      <c r="P357" s="18"/>
      <c r="Q357" s="18"/>
      <c r="R357" s="18"/>
      <c r="S357" s="18"/>
      <c r="T357" s="18"/>
      <c r="U357" s="18"/>
      <c r="V357" s="18"/>
      <c r="W357" s="18"/>
      <c r="X357" s="2" t="str">
        <f>AllCurCo(Details!BD357:BM357)</f>
        <v/>
      </c>
      <c r="Y357" s="4">
        <f>SUM(SumTCL(D357:W357,$D$7:$W$7),Details!BO357)</f>
        <v>0</v>
      </c>
      <c r="Z357" s="4">
        <f>SUM(CurrGP(D357:W357,$D$7:$W$7),Details!BP357)</f>
        <v>0</v>
      </c>
      <c r="AA357" s="5">
        <f t="shared" si="25"/>
        <v>0</v>
      </c>
      <c r="AB357" s="4" t="str">
        <f>SRTSECOND(D357:W357,Details!BD356:BM356)</f>
        <v/>
      </c>
      <c r="AC357" s="4" t="e">
        <f>S300L!AF357</f>
        <v>#REF!</v>
      </c>
      <c r="AD357" s="4" t="e">
        <f>S300L!AG357</f>
        <v>#REF!</v>
      </c>
      <c r="AE357" s="5" t="e">
        <f t="shared" si="26"/>
        <v>#VALUE!</v>
      </c>
      <c r="AF357" s="4" t="e">
        <f t="shared" si="27"/>
        <v>#REF!</v>
      </c>
      <c r="AG357" s="4" t="e">
        <f t="shared" si="28"/>
        <v>#REF!</v>
      </c>
      <c r="AH357" s="5" t="e">
        <f t="shared" si="29"/>
        <v>#VALUE!</v>
      </c>
      <c r="AI357" s="6" t="e">
        <f>RemarksFirst(D357:W357,Details!BD356:BM356,S300L!AI357,AH357,$D$5:$W$5)</f>
        <v>#VALUE!</v>
      </c>
    </row>
    <row r="358" spans="1:35" x14ac:dyDescent="0.35">
      <c r="A358" s="1">
        <v>351</v>
      </c>
      <c r="B358" s="3" t="str">
        <f>PROPER(Details!B358)</f>
        <v/>
      </c>
      <c r="C358" s="3" t="str">
        <f>T(Details!C358)</f>
        <v/>
      </c>
      <c r="D358" s="18"/>
      <c r="E358" s="18"/>
      <c r="F358" s="18"/>
      <c r="G358" s="18"/>
      <c r="H358" s="18"/>
      <c r="I358" s="18"/>
      <c r="J358" s="18"/>
      <c r="K358" s="18"/>
      <c r="L358" s="18"/>
      <c r="M358" s="18"/>
      <c r="N358" s="18"/>
      <c r="O358" s="18"/>
      <c r="P358" s="18"/>
      <c r="Q358" s="18"/>
      <c r="R358" s="18"/>
      <c r="S358" s="18"/>
      <c r="T358" s="18"/>
      <c r="U358" s="18"/>
      <c r="V358" s="18"/>
      <c r="W358" s="18"/>
      <c r="X358" s="2" t="str">
        <f>AllCurCo(Details!BD358:BM358)</f>
        <v/>
      </c>
      <c r="Y358" s="4">
        <f>SUM(SumTCL(D358:W358,$D$7:$W$7),Details!BO358)</f>
        <v>0</v>
      </c>
      <c r="Z358" s="4">
        <f>SUM(CurrGP(D358:W358,$D$7:$W$7),Details!BP358)</f>
        <v>0</v>
      </c>
      <c r="AA358" s="5">
        <f t="shared" si="25"/>
        <v>0</v>
      </c>
      <c r="AB358" s="4" t="str">
        <f>SRTSECOND(D358:W358,Details!BD357:BM357)</f>
        <v/>
      </c>
      <c r="AC358" s="4" t="e">
        <f>S300L!AF358</f>
        <v>#REF!</v>
      </c>
      <c r="AD358" s="4" t="e">
        <f>S300L!AG358</f>
        <v>#REF!</v>
      </c>
      <c r="AE358" s="5" t="e">
        <f t="shared" si="26"/>
        <v>#VALUE!</v>
      </c>
      <c r="AF358" s="4" t="e">
        <f t="shared" si="27"/>
        <v>#REF!</v>
      </c>
      <c r="AG358" s="4" t="e">
        <f t="shared" si="28"/>
        <v>#REF!</v>
      </c>
      <c r="AH358" s="5" t="e">
        <f t="shared" si="29"/>
        <v>#VALUE!</v>
      </c>
      <c r="AI358" s="6" t="e">
        <f>RemarksFirst(D358:W358,Details!BD357:BM357,S300L!AI358,AH358,$D$5:$W$5)</f>
        <v>#VALUE!</v>
      </c>
    </row>
    <row r="359" spans="1:35" x14ac:dyDescent="0.35">
      <c r="A359" s="1">
        <v>352</v>
      </c>
      <c r="B359" s="3" t="str">
        <f>PROPER(Details!B359)</f>
        <v/>
      </c>
      <c r="C359" s="3" t="str">
        <f>T(Details!C359)</f>
        <v/>
      </c>
      <c r="D359" s="18"/>
      <c r="E359" s="18"/>
      <c r="F359" s="18"/>
      <c r="G359" s="18"/>
      <c r="H359" s="18"/>
      <c r="I359" s="18"/>
      <c r="J359" s="18"/>
      <c r="K359" s="18"/>
      <c r="L359" s="18"/>
      <c r="M359" s="18"/>
      <c r="N359" s="18"/>
      <c r="O359" s="18"/>
      <c r="P359" s="18"/>
      <c r="Q359" s="18"/>
      <c r="R359" s="18"/>
      <c r="S359" s="18"/>
      <c r="T359" s="18"/>
      <c r="U359" s="18"/>
      <c r="V359" s="18"/>
      <c r="W359" s="18"/>
      <c r="X359" s="2" t="str">
        <f>AllCurCo(Details!BD359:BM359)</f>
        <v/>
      </c>
      <c r="Y359" s="4">
        <f>SUM(SumTCL(D359:W359,$D$7:$W$7),Details!BO359)</f>
        <v>0</v>
      </c>
      <c r="Z359" s="4">
        <f>SUM(CurrGP(D359:W359,$D$7:$W$7),Details!BP359)</f>
        <v>0</v>
      </c>
      <c r="AA359" s="5">
        <f t="shared" si="25"/>
        <v>0</v>
      </c>
      <c r="AB359" s="4" t="str">
        <f>SRTSECOND(D359:W359,Details!BD358:BM358)</f>
        <v/>
      </c>
      <c r="AC359" s="4" t="e">
        <f>S300L!AF359</f>
        <v>#REF!</v>
      </c>
      <c r="AD359" s="4" t="e">
        <f>S300L!AG359</f>
        <v>#REF!</v>
      </c>
      <c r="AE359" s="5" t="e">
        <f t="shared" si="26"/>
        <v>#VALUE!</v>
      </c>
      <c r="AF359" s="4" t="e">
        <f t="shared" si="27"/>
        <v>#REF!</v>
      </c>
      <c r="AG359" s="4" t="e">
        <f t="shared" si="28"/>
        <v>#REF!</v>
      </c>
      <c r="AH359" s="5" t="e">
        <f t="shared" si="29"/>
        <v>#VALUE!</v>
      </c>
      <c r="AI359" s="6" t="e">
        <f>RemarksFirst(D359:W359,Details!BD358:BM358,S300L!AI359,AH359,$D$5:$W$5)</f>
        <v>#VALUE!</v>
      </c>
    </row>
    <row r="360" spans="1:35" x14ac:dyDescent="0.35">
      <c r="A360" s="1">
        <v>353</v>
      </c>
      <c r="B360" s="3" t="str">
        <f>PROPER(Details!B360)</f>
        <v/>
      </c>
      <c r="C360" s="3" t="str">
        <f>T(Details!C360)</f>
        <v/>
      </c>
      <c r="D360" s="18"/>
      <c r="E360" s="18"/>
      <c r="F360" s="18"/>
      <c r="G360" s="18"/>
      <c r="H360" s="18"/>
      <c r="I360" s="18"/>
      <c r="J360" s="18"/>
      <c r="K360" s="18"/>
      <c r="L360" s="18"/>
      <c r="M360" s="18"/>
      <c r="N360" s="18"/>
      <c r="O360" s="18"/>
      <c r="P360" s="18"/>
      <c r="Q360" s="18"/>
      <c r="R360" s="18"/>
      <c r="S360" s="18"/>
      <c r="T360" s="18"/>
      <c r="U360" s="18"/>
      <c r="V360" s="18"/>
      <c r="W360" s="18"/>
      <c r="X360" s="2" t="str">
        <f>AllCurCo(Details!BD360:BM360)</f>
        <v/>
      </c>
      <c r="Y360" s="4">
        <f>SUM(SumTCL(D360:W360,$D$7:$W$7),Details!BO360)</f>
        <v>0</v>
      </c>
      <c r="Z360" s="4">
        <f>SUM(CurrGP(D360:W360,$D$7:$W$7),Details!BP360)</f>
        <v>0</v>
      </c>
      <c r="AA360" s="5">
        <f t="shared" si="25"/>
        <v>0</v>
      </c>
      <c r="AB360" s="4" t="str">
        <f>SRTSECOND(D360:W360,Details!BD359:BM359)</f>
        <v/>
      </c>
      <c r="AC360" s="4" t="e">
        <f>S300L!AF360</f>
        <v>#REF!</v>
      </c>
      <c r="AD360" s="4" t="e">
        <f>S300L!AG360</f>
        <v>#REF!</v>
      </c>
      <c r="AE360" s="5" t="e">
        <f t="shared" si="26"/>
        <v>#VALUE!</v>
      </c>
      <c r="AF360" s="4" t="e">
        <f t="shared" si="27"/>
        <v>#REF!</v>
      </c>
      <c r="AG360" s="4" t="e">
        <f t="shared" si="28"/>
        <v>#REF!</v>
      </c>
      <c r="AH360" s="5" t="e">
        <f t="shared" si="29"/>
        <v>#VALUE!</v>
      </c>
      <c r="AI360" s="6" t="e">
        <f>RemarksFirst(D360:W360,Details!BD359:BM359,S300L!AI360,AH360,$D$5:$W$5)</f>
        <v>#VALUE!</v>
      </c>
    </row>
    <row r="361" spans="1:35" x14ac:dyDescent="0.35">
      <c r="A361" s="1">
        <v>354</v>
      </c>
      <c r="B361" s="3" t="str">
        <f>PROPER(Details!B361)</f>
        <v/>
      </c>
      <c r="C361" s="3" t="str">
        <f>T(Details!C361)</f>
        <v/>
      </c>
      <c r="D361" s="18"/>
      <c r="E361" s="18"/>
      <c r="F361" s="18"/>
      <c r="G361" s="18"/>
      <c r="H361" s="18"/>
      <c r="I361" s="18"/>
      <c r="J361" s="18"/>
      <c r="K361" s="18"/>
      <c r="L361" s="18"/>
      <c r="M361" s="18"/>
      <c r="N361" s="18"/>
      <c r="O361" s="18"/>
      <c r="P361" s="18"/>
      <c r="Q361" s="18"/>
      <c r="R361" s="18"/>
      <c r="S361" s="18"/>
      <c r="T361" s="18"/>
      <c r="U361" s="18"/>
      <c r="V361" s="18"/>
      <c r="W361" s="18"/>
      <c r="X361" s="2" t="str">
        <f>AllCurCo(Details!BD361:BM361)</f>
        <v/>
      </c>
      <c r="Y361" s="4">
        <f>SUM(SumTCL(D361:W361,$D$7:$W$7),Details!BO361)</f>
        <v>0</v>
      </c>
      <c r="Z361" s="4">
        <f>SUM(CurrGP(D361:W361,$D$7:$W$7),Details!BP361)</f>
        <v>0</v>
      </c>
      <c r="AA361" s="5">
        <f t="shared" si="25"/>
        <v>0</v>
      </c>
      <c r="AB361" s="4" t="str">
        <f>SRTSECOND(D361:W361,Details!BD360:BM360)</f>
        <v/>
      </c>
      <c r="AC361" s="4" t="e">
        <f>S300L!AF361</f>
        <v>#REF!</v>
      </c>
      <c r="AD361" s="4" t="e">
        <f>S300L!AG361</f>
        <v>#REF!</v>
      </c>
      <c r="AE361" s="5" t="e">
        <f t="shared" si="26"/>
        <v>#VALUE!</v>
      </c>
      <c r="AF361" s="4" t="e">
        <f t="shared" si="27"/>
        <v>#REF!</v>
      </c>
      <c r="AG361" s="4" t="e">
        <f t="shared" si="28"/>
        <v>#REF!</v>
      </c>
      <c r="AH361" s="5" t="e">
        <f t="shared" si="29"/>
        <v>#VALUE!</v>
      </c>
      <c r="AI361" s="6" t="e">
        <f>RemarksFirst(D361:W361,Details!BD360:BM360,S300L!AI361,AH361,$D$5:$W$5)</f>
        <v>#VALUE!</v>
      </c>
    </row>
    <row r="362" spans="1:35" x14ac:dyDescent="0.35">
      <c r="A362" s="1">
        <v>355</v>
      </c>
      <c r="B362" s="3" t="str">
        <f>PROPER(Details!B362)</f>
        <v/>
      </c>
      <c r="C362" s="3" t="str">
        <f>T(Details!C362)</f>
        <v/>
      </c>
      <c r="D362" s="18"/>
      <c r="E362" s="18"/>
      <c r="F362" s="18"/>
      <c r="G362" s="18"/>
      <c r="H362" s="18"/>
      <c r="I362" s="18"/>
      <c r="J362" s="18"/>
      <c r="K362" s="18"/>
      <c r="L362" s="18"/>
      <c r="M362" s="18"/>
      <c r="N362" s="18"/>
      <c r="O362" s="18"/>
      <c r="P362" s="18"/>
      <c r="Q362" s="18"/>
      <c r="R362" s="18"/>
      <c r="S362" s="18"/>
      <c r="T362" s="18"/>
      <c r="U362" s="18"/>
      <c r="V362" s="18"/>
      <c r="W362" s="18"/>
      <c r="X362" s="2" t="str">
        <f>AllCurCo(Details!BD362:BM362)</f>
        <v/>
      </c>
      <c r="Y362" s="4">
        <f>SUM(SumTCL(D362:W362,$D$7:$W$7),Details!BO362)</f>
        <v>0</v>
      </c>
      <c r="Z362" s="4">
        <f>SUM(CurrGP(D362:W362,$D$7:$W$7),Details!BP362)</f>
        <v>0</v>
      </c>
      <c r="AA362" s="5">
        <f t="shared" si="25"/>
        <v>0</v>
      </c>
      <c r="AB362" s="4" t="str">
        <f>SRTSECOND(D362:W362,Details!BD361:BM361)</f>
        <v/>
      </c>
      <c r="AC362" s="4" t="e">
        <f>S300L!AF362</f>
        <v>#REF!</v>
      </c>
      <c r="AD362" s="4" t="e">
        <f>S300L!AG362</f>
        <v>#REF!</v>
      </c>
      <c r="AE362" s="5" t="e">
        <f t="shared" si="26"/>
        <v>#VALUE!</v>
      </c>
      <c r="AF362" s="4" t="e">
        <f t="shared" si="27"/>
        <v>#REF!</v>
      </c>
      <c r="AG362" s="4" t="e">
        <f t="shared" si="28"/>
        <v>#REF!</v>
      </c>
      <c r="AH362" s="5" t="e">
        <f t="shared" si="29"/>
        <v>#VALUE!</v>
      </c>
      <c r="AI362" s="6" t="e">
        <f>RemarksFirst(D362:W362,Details!BD361:BM361,S300L!AI362,AH362,$D$5:$W$5)</f>
        <v>#VALUE!</v>
      </c>
    </row>
    <row r="363" spans="1:35" x14ac:dyDescent="0.35">
      <c r="A363" s="1">
        <v>356</v>
      </c>
      <c r="B363" s="3" t="str">
        <f>PROPER(Details!B363)</f>
        <v/>
      </c>
      <c r="C363" s="3" t="str">
        <f>T(Details!C363)</f>
        <v/>
      </c>
      <c r="D363" s="18"/>
      <c r="E363" s="18"/>
      <c r="F363" s="18"/>
      <c r="G363" s="18"/>
      <c r="H363" s="18"/>
      <c r="I363" s="18"/>
      <c r="J363" s="18"/>
      <c r="K363" s="18"/>
      <c r="L363" s="18"/>
      <c r="M363" s="18"/>
      <c r="N363" s="18"/>
      <c r="O363" s="18"/>
      <c r="P363" s="18"/>
      <c r="Q363" s="18"/>
      <c r="R363" s="18"/>
      <c r="S363" s="18"/>
      <c r="T363" s="18"/>
      <c r="U363" s="18"/>
      <c r="V363" s="18"/>
      <c r="W363" s="18"/>
      <c r="X363" s="2" t="str">
        <f>AllCurCo(Details!BD363:BM363)</f>
        <v/>
      </c>
      <c r="Y363" s="4">
        <f>SUM(SumTCL(D363:W363,$D$7:$W$7),Details!BO363)</f>
        <v>0</v>
      </c>
      <c r="Z363" s="4">
        <f>SUM(CurrGP(D363:W363,$D$7:$W$7),Details!BP363)</f>
        <v>0</v>
      </c>
      <c r="AA363" s="5">
        <f t="shared" si="25"/>
        <v>0</v>
      </c>
      <c r="AB363" s="4" t="str">
        <f>SRTSECOND(D363:W363,Details!BD362:BM362)</f>
        <v/>
      </c>
      <c r="AC363" s="4" t="e">
        <f>S300L!AF363</f>
        <v>#REF!</v>
      </c>
      <c r="AD363" s="4" t="e">
        <f>S300L!AG363</f>
        <v>#REF!</v>
      </c>
      <c r="AE363" s="5" t="e">
        <f t="shared" si="26"/>
        <v>#VALUE!</v>
      </c>
      <c r="AF363" s="4" t="e">
        <f t="shared" si="27"/>
        <v>#REF!</v>
      </c>
      <c r="AG363" s="4" t="e">
        <f t="shared" si="28"/>
        <v>#REF!</v>
      </c>
      <c r="AH363" s="5" t="e">
        <f t="shared" si="29"/>
        <v>#VALUE!</v>
      </c>
      <c r="AI363" s="6" t="e">
        <f>RemarksFirst(D363:W363,Details!BD362:BM362,S300L!AI363,AH363,$D$5:$W$5)</f>
        <v>#VALUE!</v>
      </c>
    </row>
    <row r="364" spans="1:35" x14ac:dyDescent="0.35">
      <c r="A364" s="1">
        <v>357</v>
      </c>
      <c r="B364" s="3" t="str">
        <f>PROPER(Details!B364)</f>
        <v/>
      </c>
      <c r="C364" s="3" t="str">
        <f>T(Details!C364)</f>
        <v/>
      </c>
      <c r="D364" s="18"/>
      <c r="E364" s="18"/>
      <c r="F364" s="18"/>
      <c r="G364" s="18"/>
      <c r="H364" s="18"/>
      <c r="I364" s="18"/>
      <c r="J364" s="18"/>
      <c r="K364" s="18"/>
      <c r="L364" s="18"/>
      <c r="M364" s="18"/>
      <c r="N364" s="18"/>
      <c r="O364" s="18"/>
      <c r="P364" s="18"/>
      <c r="Q364" s="18"/>
      <c r="R364" s="18"/>
      <c r="S364" s="18"/>
      <c r="T364" s="18"/>
      <c r="U364" s="18"/>
      <c r="V364" s="18"/>
      <c r="W364" s="18"/>
      <c r="X364" s="2" t="str">
        <f>AllCurCo(Details!BD364:BM364)</f>
        <v/>
      </c>
      <c r="Y364" s="4">
        <f>SUM(SumTCL(D364:W364,$D$7:$W$7),Details!BO364)</f>
        <v>0</v>
      </c>
      <c r="Z364" s="4">
        <f>SUM(CurrGP(D364:W364,$D$7:$W$7),Details!BP364)</f>
        <v>0</v>
      </c>
      <c r="AA364" s="5">
        <f t="shared" si="25"/>
        <v>0</v>
      </c>
      <c r="AB364" s="4" t="str">
        <f>SRTSECOND(D364:W364,Details!BD363:BM363)</f>
        <v/>
      </c>
      <c r="AC364" s="4" t="e">
        <f>S300L!AF364</f>
        <v>#REF!</v>
      </c>
      <c r="AD364" s="4" t="e">
        <f>S300L!AG364</f>
        <v>#REF!</v>
      </c>
      <c r="AE364" s="5" t="e">
        <f t="shared" si="26"/>
        <v>#VALUE!</v>
      </c>
      <c r="AF364" s="4" t="e">
        <f t="shared" si="27"/>
        <v>#REF!</v>
      </c>
      <c r="AG364" s="4" t="e">
        <f t="shared" si="28"/>
        <v>#REF!</v>
      </c>
      <c r="AH364" s="5" t="e">
        <f t="shared" si="29"/>
        <v>#VALUE!</v>
      </c>
      <c r="AI364" s="6" t="e">
        <f>RemarksFirst(D364:W364,Details!BD363:BM363,S300L!AI364,AH364,$D$5:$W$5)</f>
        <v>#VALUE!</v>
      </c>
    </row>
    <row r="365" spans="1:35" x14ac:dyDescent="0.35">
      <c r="A365" s="1">
        <v>358</v>
      </c>
      <c r="B365" s="3" t="str">
        <f>PROPER(Details!B365)</f>
        <v/>
      </c>
      <c r="C365" s="3" t="str">
        <f>T(Details!C365)</f>
        <v/>
      </c>
      <c r="D365" s="18"/>
      <c r="E365" s="18"/>
      <c r="F365" s="18"/>
      <c r="G365" s="18"/>
      <c r="H365" s="18"/>
      <c r="I365" s="18"/>
      <c r="J365" s="18"/>
      <c r="K365" s="18"/>
      <c r="L365" s="18"/>
      <c r="M365" s="18"/>
      <c r="N365" s="18"/>
      <c r="O365" s="18"/>
      <c r="P365" s="18"/>
      <c r="Q365" s="18"/>
      <c r="R365" s="18"/>
      <c r="S365" s="18"/>
      <c r="T365" s="18"/>
      <c r="U365" s="18"/>
      <c r="V365" s="18"/>
      <c r="W365" s="18"/>
      <c r="X365" s="2" t="str">
        <f>AllCurCo(Details!BD365:BM365)</f>
        <v/>
      </c>
      <c r="Y365" s="4">
        <f>SUM(SumTCL(D365:W365,$D$7:$W$7),Details!BO365)</f>
        <v>0</v>
      </c>
      <c r="Z365" s="4">
        <f>SUM(CurrGP(D365:W365,$D$7:$W$7),Details!BP365)</f>
        <v>0</v>
      </c>
      <c r="AA365" s="5">
        <f t="shared" si="25"/>
        <v>0</v>
      </c>
      <c r="AB365" s="4" t="str">
        <f>SRTSECOND(D365:W365,Details!BD364:BM364)</f>
        <v/>
      </c>
      <c r="AC365" s="4" t="e">
        <f>S300L!AF365</f>
        <v>#REF!</v>
      </c>
      <c r="AD365" s="4" t="e">
        <f>S300L!AG365</f>
        <v>#REF!</v>
      </c>
      <c r="AE365" s="5" t="e">
        <f t="shared" si="26"/>
        <v>#VALUE!</v>
      </c>
      <c r="AF365" s="4" t="e">
        <f t="shared" si="27"/>
        <v>#REF!</v>
      </c>
      <c r="AG365" s="4" t="e">
        <f t="shared" si="28"/>
        <v>#REF!</v>
      </c>
      <c r="AH365" s="5" t="e">
        <f t="shared" si="29"/>
        <v>#VALUE!</v>
      </c>
      <c r="AI365" s="6" t="e">
        <f>RemarksFirst(D365:W365,Details!BD364:BM364,S300L!AI365,AH365,$D$5:$W$5)</f>
        <v>#VALUE!</v>
      </c>
    </row>
    <row r="366" spans="1:35" x14ac:dyDescent="0.35">
      <c r="A366" s="1">
        <v>359</v>
      </c>
      <c r="B366" s="3" t="str">
        <f>PROPER(Details!B366)</f>
        <v/>
      </c>
      <c r="C366" s="3" t="str">
        <f>T(Details!C366)</f>
        <v/>
      </c>
      <c r="D366" s="18"/>
      <c r="E366" s="18"/>
      <c r="F366" s="18"/>
      <c r="G366" s="18"/>
      <c r="H366" s="18"/>
      <c r="I366" s="18"/>
      <c r="J366" s="18"/>
      <c r="K366" s="18"/>
      <c r="L366" s="18"/>
      <c r="M366" s="18"/>
      <c r="N366" s="18"/>
      <c r="O366" s="18"/>
      <c r="P366" s="18"/>
      <c r="Q366" s="18"/>
      <c r="R366" s="18"/>
      <c r="S366" s="18"/>
      <c r="T366" s="18"/>
      <c r="U366" s="18"/>
      <c r="V366" s="18"/>
      <c r="W366" s="18"/>
      <c r="X366" s="2" t="str">
        <f>AllCurCo(Details!BD366:BM366)</f>
        <v/>
      </c>
      <c r="Y366" s="4">
        <f>SUM(SumTCL(D366:W366,$D$7:$W$7),Details!BO366)</f>
        <v>0</v>
      </c>
      <c r="Z366" s="4">
        <f>SUM(CurrGP(D366:W366,$D$7:$W$7),Details!BP366)</f>
        <v>0</v>
      </c>
      <c r="AA366" s="5">
        <f t="shared" si="25"/>
        <v>0</v>
      </c>
      <c r="AB366" s="4" t="str">
        <f>SRTSECOND(D366:W366,Details!BD365:BM365)</f>
        <v/>
      </c>
      <c r="AC366" s="4" t="e">
        <f>S300L!AF366</f>
        <v>#REF!</v>
      </c>
      <c r="AD366" s="4" t="e">
        <f>S300L!AG366</f>
        <v>#REF!</v>
      </c>
      <c r="AE366" s="5" t="e">
        <f t="shared" si="26"/>
        <v>#VALUE!</v>
      </c>
      <c r="AF366" s="4" t="e">
        <f t="shared" si="27"/>
        <v>#REF!</v>
      </c>
      <c r="AG366" s="4" t="e">
        <f t="shared" si="28"/>
        <v>#REF!</v>
      </c>
      <c r="AH366" s="5" t="e">
        <f t="shared" si="29"/>
        <v>#VALUE!</v>
      </c>
      <c r="AI366" s="6" t="e">
        <f>RemarksFirst(D366:W366,Details!BD365:BM365,S300L!AI366,AH366,$D$5:$W$5)</f>
        <v>#VALUE!</v>
      </c>
    </row>
    <row r="367" spans="1:35" x14ac:dyDescent="0.35">
      <c r="A367" s="1">
        <v>360</v>
      </c>
      <c r="B367" s="3" t="str">
        <f>PROPER(Details!B367)</f>
        <v/>
      </c>
      <c r="C367" s="3" t="str">
        <f>T(Details!C367)</f>
        <v/>
      </c>
      <c r="D367" s="18"/>
      <c r="E367" s="18"/>
      <c r="F367" s="18"/>
      <c r="G367" s="18"/>
      <c r="H367" s="18"/>
      <c r="I367" s="18"/>
      <c r="J367" s="18"/>
      <c r="K367" s="18"/>
      <c r="L367" s="18"/>
      <c r="M367" s="18"/>
      <c r="N367" s="18"/>
      <c r="O367" s="18"/>
      <c r="P367" s="18"/>
      <c r="Q367" s="18"/>
      <c r="R367" s="18"/>
      <c r="S367" s="18"/>
      <c r="T367" s="18"/>
      <c r="U367" s="18"/>
      <c r="V367" s="18"/>
      <c r="W367" s="18"/>
      <c r="X367" s="2" t="str">
        <f>AllCurCo(Details!BD367:BM367)</f>
        <v/>
      </c>
      <c r="Y367" s="4">
        <f>SUM(SumTCL(D367:W367,$D$7:$W$7),Details!BO367)</f>
        <v>0</v>
      </c>
      <c r="Z367" s="4">
        <f>SUM(CurrGP(D367:W367,$D$7:$W$7),Details!BP367)</f>
        <v>0</v>
      </c>
      <c r="AA367" s="5">
        <f t="shared" si="25"/>
        <v>0</v>
      </c>
      <c r="AB367" s="4" t="str">
        <f>SRTSECOND(D367:W367,Details!BD366:BM366)</f>
        <v/>
      </c>
      <c r="AC367" s="4" t="e">
        <f>S300L!AF367</f>
        <v>#REF!</v>
      </c>
      <c r="AD367" s="4" t="e">
        <f>S300L!AG367</f>
        <v>#REF!</v>
      </c>
      <c r="AE367" s="5" t="e">
        <f t="shared" si="26"/>
        <v>#VALUE!</v>
      </c>
      <c r="AF367" s="4" t="e">
        <f t="shared" si="27"/>
        <v>#REF!</v>
      </c>
      <c r="AG367" s="4" t="e">
        <f t="shared" si="28"/>
        <v>#REF!</v>
      </c>
      <c r="AH367" s="5" t="e">
        <f t="shared" si="29"/>
        <v>#VALUE!</v>
      </c>
      <c r="AI367" s="6" t="e">
        <f>RemarksFirst(D367:W367,Details!BD366:BM366,S300L!AI367,AH367,$D$5:$W$5)</f>
        <v>#VALUE!</v>
      </c>
    </row>
    <row r="368" spans="1:35" x14ac:dyDescent="0.35">
      <c r="A368" s="1">
        <v>361</v>
      </c>
      <c r="B368" s="3" t="str">
        <f>PROPER(Details!B368)</f>
        <v/>
      </c>
      <c r="C368" s="3" t="str">
        <f>T(Details!C368)</f>
        <v/>
      </c>
      <c r="D368" s="18"/>
      <c r="E368" s="18"/>
      <c r="F368" s="18"/>
      <c r="G368" s="18"/>
      <c r="H368" s="18"/>
      <c r="I368" s="18"/>
      <c r="J368" s="18"/>
      <c r="K368" s="18"/>
      <c r="L368" s="18"/>
      <c r="M368" s="18"/>
      <c r="N368" s="18"/>
      <c r="O368" s="18"/>
      <c r="P368" s="18"/>
      <c r="Q368" s="18"/>
      <c r="R368" s="18"/>
      <c r="S368" s="18"/>
      <c r="T368" s="18"/>
      <c r="U368" s="18"/>
      <c r="V368" s="18"/>
      <c r="W368" s="18"/>
      <c r="X368" s="2" t="str">
        <f>AllCurCo(Details!BD368:BM368)</f>
        <v/>
      </c>
      <c r="Y368" s="4">
        <f>SUM(SumTCL(D368:W368,$D$7:$W$7),Details!BO368)</f>
        <v>0</v>
      </c>
      <c r="Z368" s="4">
        <f>SUM(CurrGP(D368:W368,$D$7:$W$7),Details!BP368)</f>
        <v>0</v>
      </c>
      <c r="AA368" s="5">
        <f t="shared" si="25"/>
        <v>0</v>
      </c>
      <c r="AB368" s="4" t="str">
        <f>SRTSECOND(D368:W368,Details!BD367:BM367)</f>
        <v/>
      </c>
      <c r="AC368" s="4" t="e">
        <f>S300L!AF368</f>
        <v>#REF!</v>
      </c>
      <c r="AD368" s="4" t="e">
        <f>S300L!AG368</f>
        <v>#REF!</v>
      </c>
      <c r="AE368" s="5" t="e">
        <f t="shared" si="26"/>
        <v>#VALUE!</v>
      </c>
      <c r="AF368" s="4" t="e">
        <f t="shared" si="27"/>
        <v>#REF!</v>
      </c>
      <c r="AG368" s="4" t="e">
        <f t="shared" si="28"/>
        <v>#REF!</v>
      </c>
      <c r="AH368" s="5" t="e">
        <f t="shared" si="29"/>
        <v>#VALUE!</v>
      </c>
      <c r="AI368" s="6" t="e">
        <f>RemarksFirst(D368:W368,Details!BD367:BM367,S300L!AI368,AH368,$D$5:$W$5)</f>
        <v>#VALUE!</v>
      </c>
    </row>
    <row r="369" spans="1:35" x14ac:dyDescent="0.35">
      <c r="A369" s="1">
        <v>362</v>
      </c>
      <c r="B369" s="3" t="str">
        <f>PROPER(Details!B369)</f>
        <v/>
      </c>
      <c r="C369" s="3" t="str">
        <f>T(Details!C369)</f>
        <v/>
      </c>
      <c r="D369" s="18"/>
      <c r="E369" s="18"/>
      <c r="F369" s="18"/>
      <c r="G369" s="18"/>
      <c r="H369" s="18"/>
      <c r="I369" s="18"/>
      <c r="J369" s="18"/>
      <c r="K369" s="18"/>
      <c r="L369" s="18"/>
      <c r="M369" s="18"/>
      <c r="N369" s="18"/>
      <c r="O369" s="18"/>
      <c r="P369" s="18"/>
      <c r="Q369" s="18"/>
      <c r="R369" s="18"/>
      <c r="S369" s="18"/>
      <c r="T369" s="18"/>
      <c r="U369" s="18"/>
      <c r="V369" s="18"/>
      <c r="W369" s="18"/>
      <c r="X369" s="2" t="str">
        <f>AllCurCo(Details!BD369:BM369)</f>
        <v/>
      </c>
      <c r="Y369" s="4">
        <f>SUM(SumTCL(D369:W369,$D$7:$W$7),Details!BO369)</f>
        <v>0</v>
      </c>
      <c r="Z369" s="4">
        <f>SUM(CurrGP(D369:W369,$D$7:$W$7),Details!BP369)</f>
        <v>0</v>
      </c>
      <c r="AA369" s="5">
        <f t="shared" si="25"/>
        <v>0</v>
      </c>
      <c r="AB369" s="4" t="str">
        <f>SRTSECOND(D369:W369,Details!BD368:BM368)</f>
        <v/>
      </c>
      <c r="AC369" s="4" t="e">
        <f>S300L!AF369</f>
        <v>#REF!</v>
      </c>
      <c r="AD369" s="4" t="e">
        <f>S300L!AG369</f>
        <v>#REF!</v>
      </c>
      <c r="AE369" s="5" t="e">
        <f t="shared" si="26"/>
        <v>#VALUE!</v>
      </c>
      <c r="AF369" s="4" t="e">
        <f t="shared" si="27"/>
        <v>#REF!</v>
      </c>
      <c r="AG369" s="4" t="e">
        <f t="shared" si="28"/>
        <v>#REF!</v>
      </c>
      <c r="AH369" s="5" t="e">
        <f t="shared" si="29"/>
        <v>#VALUE!</v>
      </c>
      <c r="AI369" s="6" t="e">
        <f>RemarksFirst(D369:W369,Details!BD368:BM368,S300L!AI369,AH369,$D$5:$W$5)</f>
        <v>#VALUE!</v>
      </c>
    </row>
    <row r="370" spans="1:35" x14ac:dyDescent="0.35">
      <c r="A370" s="1">
        <v>363</v>
      </c>
      <c r="B370" s="3" t="str">
        <f>PROPER(Details!B370)</f>
        <v/>
      </c>
      <c r="C370" s="3" t="str">
        <f>T(Details!C370)</f>
        <v/>
      </c>
      <c r="D370" s="18"/>
      <c r="E370" s="18"/>
      <c r="F370" s="18"/>
      <c r="G370" s="18"/>
      <c r="H370" s="18"/>
      <c r="I370" s="18"/>
      <c r="J370" s="18"/>
      <c r="K370" s="18"/>
      <c r="L370" s="18"/>
      <c r="M370" s="18"/>
      <c r="N370" s="18"/>
      <c r="O370" s="18"/>
      <c r="P370" s="18"/>
      <c r="Q370" s="18"/>
      <c r="R370" s="18"/>
      <c r="S370" s="18"/>
      <c r="T370" s="18"/>
      <c r="U370" s="18"/>
      <c r="V370" s="18"/>
      <c r="W370" s="18"/>
      <c r="X370" s="2" t="str">
        <f>AllCurCo(Details!BD370:BM370)</f>
        <v/>
      </c>
      <c r="Y370" s="4">
        <f>SUM(SumTCL(D370:W370,$D$7:$W$7),Details!BO370)</f>
        <v>0</v>
      </c>
      <c r="Z370" s="4">
        <f>SUM(CurrGP(D370:W370,$D$7:$W$7),Details!BP370)</f>
        <v>0</v>
      </c>
      <c r="AA370" s="5">
        <f t="shared" si="25"/>
        <v>0</v>
      </c>
      <c r="AB370" s="4" t="str">
        <f>SRTSECOND(D370:W370,Details!BD369:BM369)</f>
        <v/>
      </c>
      <c r="AC370" s="4" t="e">
        <f>S300L!AF370</f>
        <v>#REF!</v>
      </c>
      <c r="AD370" s="4" t="e">
        <f>S300L!AG370</f>
        <v>#REF!</v>
      </c>
      <c r="AE370" s="5" t="e">
        <f t="shared" si="26"/>
        <v>#VALUE!</v>
      </c>
      <c r="AF370" s="4" t="e">
        <f t="shared" si="27"/>
        <v>#REF!</v>
      </c>
      <c r="AG370" s="4" t="e">
        <f t="shared" si="28"/>
        <v>#REF!</v>
      </c>
      <c r="AH370" s="5" t="e">
        <f t="shared" si="29"/>
        <v>#VALUE!</v>
      </c>
      <c r="AI370" s="6" t="e">
        <f>RemarksFirst(D370:W370,Details!BD369:BM369,S300L!AI370,AH370,$D$5:$W$5)</f>
        <v>#VALUE!</v>
      </c>
    </row>
    <row r="371" spans="1:35" x14ac:dyDescent="0.35">
      <c r="A371" s="1">
        <v>364</v>
      </c>
      <c r="B371" s="3" t="str">
        <f>PROPER(Details!B371)</f>
        <v/>
      </c>
      <c r="C371" s="3" t="str">
        <f>T(Details!C371)</f>
        <v/>
      </c>
      <c r="D371" s="18"/>
      <c r="E371" s="18"/>
      <c r="F371" s="18"/>
      <c r="G371" s="18"/>
      <c r="H371" s="18"/>
      <c r="I371" s="18"/>
      <c r="J371" s="18"/>
      <c r="K371" s="18"/>
      <c r="L371" s="18"/>
      <c r="M371" s="18"/>
      <c r="N371" s="18"/>
      <c r="O371" s="18"/>
      <c r="P371" s="18"/>
      <c r="Q371" s="18"/>
      <c r="R371" s="18"/>
      <c r="S371" s="18"/>
      <c r="T371" s="18"/>
      <c r="U371" s="18"/>
      <c r="V371" s="18"/>
      <c r="W371" s="18"/>
      <c r="X371" s="2" t="str">
        <f>AllCurCo(Details!BD371:BM371)</f>
        <v/>
      </c>
      <c r="Y371" s="4">
        <f>SUM(SumTCL(D371:W371,$D$7:$W$7),Details!BO371)</f>
        <v>0</v>
      </c>
      <c r="Z371" s="4">
        <f>SUM(CurrGP(D371:W371,$D$7:$W$7),Details!BP371)</f>
        <v>0</v>
      </c>
      <c r="AA371" s="5">
        <f t="shared" si="25"/>
        <v>0</v>
      </c>
      <c r="AB371" s="4" t="str">
        <f>SRTSECOND(D371:W371,Details!BD370:BM370)</f>
        <v/>
      </c>
      <c r="AC371" s="4" t="e">
        <f>S300L!AF371</f>
        <v>#REF!</v>
      </c>
      <c r="AD371" s="4" t="e">
        <f>S300L!AG371</f>
        <v>#REF!</v>
      </c>
      <c r="AE371" s="5" t="e">
        <f t="shared" si="26"/>
        <v>#VALUE!</v>
      </c>
      <c r="AF371" s="4" t="e">
        <f t="shared" si="27"/>
        <v>#REF!</v>
      </c>
      <c r="AG371" s="4" t="e">
        <f t="shared" si="28"/>
        <v>#REF!</v>
      </c>
      <c r="AH371" s="5" t="e">
        <f t="shared" si="29"/>
        <v>#VALUE!</v>
      </c>
      <c r="AI371" s="6" t="e">
        <f>RemarksFirst(D371:W371,Details!BD370:BM370,S300L!AI371,AH371,$D$5:$W$5)</f>
        <v>#VALUE!</v>
      </c>
    </row>
    <row r="372" spans="1:35" x14ac:dyDescent="0.35">
      <c r="A372" s="1">
        <v>365</v>
      </c>
      <c r="B372" s="3" t="str">
        <f>PROPER(Details!B372)</f>
        <v/>
      </c>
      <c r="C372" s="3" t="str">
        <f>T(Details!C372)</f>
        <v/>
      </c>
      <c r="D372" s="18"/>
      <c r="E372" s="18"/>
      <c r="F372" s="18"/>
      <c r="G372" s="18"/>
      <c r="H372" s="18"/>
      <c r="I372" s="18"/>
      <c r="J372" s="18"/>
      <c r="K372" s="18"/>
      <c r="L372" s="18"/>
      <c r="M372" s="18"/>
      <c r="N372" s="18"/>
      <c r="O372" s="18"/>
      <c r="P372" s="18"/>
      <c r="Q372" s="18"/>
      <c r="R372" s="18"/>
      <c r="S372" s="18"/>
      <c r="T372" s="18"/>
      <c r="U372" s="18"/>
      <c r="V372" s="18"/>
      <c r="W372" s="18"/>
      <c r="X372" s="2" t="str">
        <f>AllCurCo(Details!BD372:BM372)</f>
        <v/>
      </c>
      <c r="Y372" s="4">
        <f>SUM(SumTCL(D372:W372,$D$7:$W$7),Details!BO372)</f>
        <v>0</v>
      </c>
      <c r="Z372" s="4">
        <f>SUM(CurrGP(D372:W372,$D$7:$W$7),Details!BP372)</f>
        <v>0</v>
      </c>
      <c r="AA372" s="5">
        <f t="shared" si="25"/>
        <v>0</v>
      </c>
      <c r="AB372" s="4" t="str">
        <f>SRTSECOND(D372:W372,Details!BD371:BM371)</f>
        <v/>
      </c>
      <c r="AC372" s="4" t="e">
        <f>S300L!AF372</f>
        <v>#REF!</v>
      </c>
      <c r="AD372" s="4" t="e">
        <f>S300L!AG372</f>
        <v>#REF!</v>
      </c>
      <c r="AE372" s="5" t="e">
        <f t="shared" si="26"/>
        <v>#VALUE!</v>
      </c>
      <c r="AF372" s="4" t="e">
        <f t="shared" si="27"/>
        <v>#REF!</v>
      </c>
      <c r="AG372" s="4" t="e">
        <f t="shared" si="28"/>
        <v>#REF!</v>
      </c>
      <c r="AH372" s="5" t="e">
        <f t="shared" si="29"/>
        <v>#VALUE!</v>
      </c>
      <c r="AI372" s="6" t="e">
        <f>RemarksFirst(D372:W372,Details!BD371:BM371,S300L!AI372,AH372,$D$5:$W$5)</f>
        <v>#VALUE!</v>
      </c>
    </row>
    <row r="373" spans="1:35" x14ac:dyDescent="0.35">
      <c r="A373" s="1">
        <v>366</v>
      </c>
      <c r="B373" s="3" t="str">
        <f>PROPER(Details!B373)</f>
        <v/>
      </c>
      <c r="C373" s="3" t="str">
        <f>T(Details!C373)</f>
        <v/>
      </c>
      <c r="D373" s="18"/>
      <c r="E373" s="18"/>
      <c r="F373" s="18"/>
      <c r="G373" s="18"/>
      <c r="H373" s="18"/>
      <c r="I373" s="18"/>
      <c r="J373" s="18"/>
      <c r="K373" s="18"/>
      <c r="L373" s="18"/>
      <c r="M373" s="18"/>
      <c r="N373" s="18"/>
      <c r="O373" s="18"/>
      <c r="P373" s="18"/>
      <c r="Q373" s="18"/>
      <c r="R373" s="18"/>
      <c r="S373" s="18"/>
      <c r="T373" s="18"/>
      <c r="U373" s="18"/>
      <c r="V373" s="18"/>
      <c r="W373" s="18"/>
      <c r="X373" s="2" t="str">
        <f>AllCurCo(Details!BD373:BM373)</f>
        <v/>
      </c>
      <c r="Y373" s="4">
        <f>SUM(SumTCL(D373:W373,$D$7:$W$7),Details!BO373)</f>
        <v>0</v>
      </c>
      <c r="Z373" s="4">
        <f>SUM(CurrGP(D373:W373,$D$7:$W$7),Details!BP373)</f>
        <v>0</v>
      </c>
      <c r="AA373" s="5">
        <f t="shared" si="25"/>
        <v>0</v>
      </c>
      <c r="AB373" s="4" t="str">
        <f>SRTSECOND(D373:W373,Details!BD372:BM372)</f>
        <v/>
      </c>
      <c r="AC373" s="4" t="e">
        <f>S300L!AF373</f>
        <v>#REF!</v>
      </c>
      <c r="AD373" s="4" t="e">
        <f>S300L!AG373</f>
        <v>#REF!</v>
      </c>
      <c r="AE373" s="5" t="e">
        <f t="shared" si="26"/>
        <v>#VALUE!</v>
      </c>
      <c r="AF373" s="4" t="e">
        <f t="shared" si="27"/>
        <v>#REF!</v>
      </c>
      <c r="AG373" s="4" t="e">
        <f t="shared" si="28"/>
        <v>#REF!</v>
      </c>
      <c r="AH373" s="5" t="e">
        <f t="shared" si="29"/>
        <v>#VALUE!</v>
      </c>
      <c r="AI373" s="6" t="e">
        <f>RemarksFirst(D373:W373,Details!BD372:BM372,S300L!AI373,AH373,$D$5:$W$5)</f>
        <v>#VALUE!</v>
      </c>
    </row>
    <row r="374" spans="1:35" x14ac:dyDescent="0.35">
      <c r="A374" s="1">
        <v>367</v>
      </c>
      <c r="B374" s="3" t="str">
        <f>PROPER(Details!B374)</f>
        <v/>
      </c>
      <c r="C374" s="3" t="str">
        <f>T(Details!C374)</f>
        <v/>
      </c>
      <c r="D374" s="18"/>
      <c r="E374" s="18"/>
      <c r="F374" s="18"/>
      <c r="G374" s="18"/>
      <c r="H374" s="18"/>
      <c r="I374" s="18"/>
      <c r="J374" s="18"/>
      <c r="K374" s="18"/>
      <c r="L374" s="18"/>
      <c r="M374" s="18"/>
      <c r="N374" s="18"/>
      <c r="O374" s="18"/>
      <c r="P374" s="18"/>
      <c r="Q374" s="18"/>
      <c r="R374" s="18"/>
      <c r="S374" s="18"/>
      <c r="T374" s="18"/>
      <c r="U374" s="18"/>
      <c r="V374" s="18"/>
      <c r="W374" s="18"/>
      <c r="X374" s="2" t="str">
        <f>AllCurCo(Details!BD374:BM374)</f>
        <v/>
      </c>
      <c r="Y374" s="4">
        <f>SUM(SumTCL(D374:W374,$D$7:$W$7),Details!BO374)</f>
        <v>0</v>
      </c>
      <c r="Z374" s="4">
        <f>SUM(CurrGP(D374:W374,$D$7:$W$7),Details!BP374)</f>
        <v>0</v>
      </c>
      <c r="AA374" s="5">
        <f t="shared" si="25"/>
        <v>0</v>
      </c>
      <c r="AB374" s="4" t="str">
        <f>SRTSECOND(D374:W374,Details!BD373:BM373)</f>
        <v/>
      </c>
      <c r="AC374" s="4" t="e">
        <f>S300L!AF374</f>
        <v>#REF!</v>
      </c>
      <c r="AD374" s="4" t="e">
        <f>S300L!AG374</f>
        <v>#REF!</v>
      </c>
      <c r="AE374" s="5" t="e">
        <f t="shared" si="26"/>
        <v>#VALUE!</v>
      </c>
      <c r="AF374" s="4" t="e">
        <f t="shared" si="27"/>
        <v>#REF!</v>
      </c>
      <c r="AG374" s="4" t="e">
        <f t="shared" si="28"/>
        <v>#REF!</v>
      </c>
      <c r="AH374" s="5" t="e">
        <f t="shared" si="29"/>
        <v>#VALUE!</v>
      </c>
      <c r="AI374" s="6" t="e">
        <f>RemarksFirst(D374:W374,Details!BD373:BM373,S300L!AI374,AH374,$D$5:$W$5)</f>
        <v>#VALUE!</v>
      </c>
    </row>
    <row r="375" spans="1:35" x14ac:dyDescent="0.35">
      <c r="A375" s="1">
        <v>368</v>
      </c>
      <c r="B375" s="3" t="str">
        <f>PROPER(Details!B375)</f>
        <v/>
      </c>
      <c r="C375" s="3" t="str">
        <f>T(Details!C375)</f>
        <v/>
      </c>
      <c r="D375" s="18"/>
      <c r="E375" s="18"/>
      <c r="F375" s="18"/>
      <c r="G375" s="18"/>
      <c r="H375" s="18"/>
      <c r="I375" s="18"/>
      <c r="J375" s="18"/>
      <c r="K375" s="18"/>
      <c r="L375" s="18"/>
      <c r="M375" s="18"/>
      <c r="N375" s="18"/>
      <c r="O375" s="18"/>
      <c r="P375" s="18"/>
      <c r="Q375" s="18"/>
      <c r="R375" s="18"/>
      <c r="S375" s="18"/>
      <c r="T375" s="18"/>
      <c r="U375" s="18"/>
      <c r="V375" s="18"/>
      <c r="W375" s="18"/>
      <c r="X375" s="2" t="str">
        <f>AllCurCo(Details!BD375:BM375)</f>
        <v/>
      </c>
      <c r="Y375" s="4">
        <f>SUM(SumTCL(D375:W375,$D$7:$W$7),Details!BO375)</f>
        <v>0</v>
      </c>
      <c r="Z375" s="4">
        <f>SUM(CurrGP(D375:W375,$D$7:$W$7),Details!BP375)</f>
        <v>0</v>
      </c>
      <c r="AA375" s="5">
        <f t="shared" si="25"/>
        <v>0</v>
      </c>
      <c r="AB375" s="4" t="str">
        <f>SRTSECOND(D375:W375,Details!BD374:BM374)</f>
        <v/>
      </c>
      <c r="AC375" s="4" t="e">
        <f>S300L!AF375</f>
        <v>#REF!</v>
      </c>
      <c r="AD375" s="4" t="e">
        <f>S300L!AG375</f>
        <v>#REF!</v>
      </c>
      <c r="AE375" s="5" t="e">
        <f t="shared" si="26"/>
        <v>#VALUE!</v>
      </c>
      <c r="AF375" s="4" t="e">
        <f t="shared" si="27"/>
        <v>#REF!</v>
      </c>
      <c r="AG375" s="4" t="e">
        <f t="shared" si="28"/>
        <v>#REF!</v>
      </c>
      <c r="AH375" s="5" t="e">
        <f t="shared" si="29"/>
        <v>#VALUE!</v>
      </c>
      <c r="AI375" s="6" t="e">
        <f>RemarksFirst(D375:W375,Details!BD374:BM374,S300L!AI375,AH375,$D$5:$W$5)</f>
        <v>#VALUE!</v>
      </c>
    </row>
    <row r="376" spans="1:35" x14ac:dyDescent="0.35">
      <c r="A376" s="1">
        <v>369</v>
      </c>
      <c r="B376" s="3" t="str">
        <f>PROPER(Details!B376)</f>
        <v/>
      </c>
      <c r="C376" s="3" t="str">
        <f>T(Details!C376)</f>
        <v/>
      </c>
      <c r="D376" s="18"/>
      <c r="E376" s="18"/>
      <c r="F376" s="18"/>
      <c r="G376" s="18"/>
      <c r="H376" s="18"/>
      <c r="I376" s="18"/>
      <c r="J376" s="18"/>
      <c r="K376" s="18"/>
      <c r="L376" s="18"/>
      <c r="M376" s="18"/>
      <c r="N376" s="18"/>
      <c r="O376" s="18"/>
      <c r="P376" s="18"/>
      <c r="Q376" s="18"/>
      <c r="R376" s="18"/>
      <c r="S376" s="18"/>
      <c r="T376" s="18"/>
      <c r="U376" s="18"/>
      <c r="V376" s="18"/>
      <c r="W376" s="18"/>
      <c r="X376" s="2" t="str">
        <f>AllCurCo(Details!BD376:BM376)</f>
        <v/>
      </c>
      <c r="Y376" s="4">
        <f>SUM(SumTCL(D376:W376,$D$7:$W$7),Details!BO376)</f>
        <v>0</v>
      </c>
      <c r="Z376" s="4">
        <f>SUM(CurrGP(D376:W376,$D$7:$W$7),Details!BP376)</f>
        <v>0</v>
      </c>
      <c r="AA376" s="5">
        <f t="shared" si="25"/>
        <v>0</v>
      </c>
      <c r="AB376" s="4" t="str">
        <f>SRTSECOND(D376:W376,Details!BD375:BM375)</f>
        <v/>
      </c>
      <c r="AC376" s="4" t="e">
        <f>S300L!AF376</f>
        <v>#REF!</v>
      </c>
      <c r="AD376" s="4" t="e">
        <f>S300L!AG376</f>
        <v>#REF!</v>
      </c>
      <c r="AE376" s="5" t="e">
        <f t="shared" si="26"/>
        <v>#VALUE!</v>
      </c>
      <c r="AF376" s="4" t="e">
        <f t="shared" si="27"/>
        <v>#REF!</v>
      </c>
      <c r="AG376" s="4" t="e">
        <f t="shared" si="28"/>
        <v>#REF!</v>
      </c>
      <c r="AH376" s="5" t="e">
        <f t="shared" si="29"/>
        <v>#VALUE!</v>
      </c>
      <c r="AI376" s="6" t="e">
        <f>RemarksFirst(D376:W376,Details!BD375:BM375,S300L!AI376,AH376,$D$5:$W$5)</f>
        <v>#VALUE!</v>
      </c>
    </row>
    <row r="377" spans="1:35" x14ac:dyDescent="0.35">
      <c r="A377" s="1">
        <v>370</v>
      </c>
      <c r="B377" s="3" t="str">
        <f>PROPER(Details!B377)</f>
        <v/>
      </c>
      <c r="C377" s="3" t="str">
        <f>T(Details!C377)</f>
        <v/>
      </c>
      <c r="D377" s="18"/>
      <c r="E377" s="18"/>
      <c r="F377" s="18"/>
      <c r="G377" s="18"/>
      <c r="H377" s="18"/>
      <c r="I377" s="18"/>
      <c r="J377" s="18"/>
      <c r="K377" s="18"/>
      <c r="L377" s="18"/>
      <c r="M377" s="18"/>
      <c r="N377" s="18"/>
      <c r="O377" s="18"/>
      <c r="P377" s="18"/>
      <c r="Q377" s="18"/>
      <c r="R377" s="18"/>
      <c r="S377" s="18"/>
      <c r="T377" s="18"/>
      <c r="U377" s="18"/>
      <c r="V377" s="18"/>
      <c r="W377" s="18"/>
      <c r="X377" s="2" t="str">
        <f>AllCurCo(Details!BD377:BM377)</f>
        <v/>
      </c>
      <c r="Y377" s="4">
        <f>SUM(SumTCL(D377:W377,$D$7:$W$7),Details!BO377)</f>
        <v>0</v>
      </c>
      <c r="Z377" s="4">
        <f>SUM(CurrGP(D377:W377,$D$7:$W$7),Details!BP377)</f>
        <v>0</v>
      </c>
      <c r="AA377" s="5">
        <f t="shared" si="25"/>
        <v>0</v>
      </c>
      <c r="AB377" s="4" t="str">
        <f>SRTSECOND(D377:W377,Details!BD376:BM376)</f>
        <v/>
      </c>
      <c r="AC377" s="4" t="e">
        <f>S300L!AF377</f>
        <v>#REF!</v>
      </c>
      <c r="AD377" s="4" t="e">
        <f>S300L!AG377</f>
        <v>#REF!</v>
      </c>
      <c r="AE377" s="5" t="e">
        <f t="shared" si="26"/>
        <v>#VALUE!</v>
      </c>
      <c r="AF377" s="4" t="e">
        <f t="shared" si="27"/>
        <v>#REF!</v>
      </c>
      <c r="AG377" s="4" t="e">
        <f t="shared" si="28"/>
        <v>#REF!</v>
      </c>
      <c r="AH377" s="5" t="e">
        <f t="shared" si="29"/>
        <v>#VALUE!</v>
      </c>
      <c r="AI377" s="6" t="e">
        <f>RemarksFirst(D377:W377,Details!BD376:BM376,S300L!AI377,AH377,$D$5:$W$5)</f>
        <v>#VALUE!</v>
      </c>
    </row>
    <row r="378" spans="1:35" x14ac:dyDescent="0.35">
      <c r="A378" s="1">
        <v>371</v>
      </c>
      <c r="B378" s="3" t="str">
        <f>PROPER(Details!B378)</f>
        <v/>
      </c>
      <c r="C378" s="3" t="str">
        <f>T(Details!C378)</f>
        <v/>
      </c>
      <c r="D378" s="18"/>
      <c r="E378" s="18"/>
      <c r="F378" s="18"/>
      <c r="G378" s="18"/>
      <c r="H378" s="18"/>
      <c r="I378" s="18"/>
      <c r="J378" s="18"/>
      <c r="K378" s="18"/>
      <c r="L378" s="18"/>
      <c r="M378" s="18"/>
      <c r="N378" s="18"/>
      <c r="O378" s="18"/>
      <c r="P378" s="18"/>
      <c r="Q378" s="18"/>
      <c r="R378" s="18"/>
      <c r="S378" s="18"/>
      <c r="T378" s="18"/>
      <c r="U378" s="18"/>
      <c r="V378" s="18"/>
      <c r="W378" s="18"/>
      <c r="X378" s="2" t="str">
        <f>AllCurCo(Details!BD378:BM378)</f>
        <v/>
      </c>
      <c r="Y378" s="4">
        <f>SUM(SumTCL(D378:W378,$D$7:$W$7),Details!BO378)</f>
        <v>0</v>
      </c>
      <c r="Z378" s="4">
        <f>SUM(CurrGP(D378:W378,$D$7:$W$7),Details!BP378)</f>
        <v>0</v>
      </c>
      <c r="AA378" s="5">
        <f t="shared" si="25"/>
        <v>0</v>
      </c>
      <c r="AB378" s="4" t="str">
        <f>SRTSECOND(D378:W378,Details!BD377:BM377)</f>
        <v/>
      </c>
      <c r="AC378" s="4" t="e">
        <f>S300L!AF378</f>
        <v>#REF!</v>
      </c>
      <c r="AD378" s="4" t="e">
        <f>S300L!AG378</f>
        <v>#REF!</v>
      </c>
      <c r="AE378" s="5" t="e">
        <f t="shared" si="26"/>
        <v>#VALUE!</v>
      </c>
      <c r="AF378" s="4" t="e">
        <f t="shared" si="27"/>
        <v>#REF!</v>
      </c>
      <c r="AG378" s="4" t="e">
        <f t="shared" si="28"/>
        <v>#REF!</v>
      </c>
      <c r="AH378" s="5" t="e">
        <f t="shared" si="29"/>
        <v>#VALUE!</v>
      </c>
      <c r="AI378" s="6" t="e">
        <f>RemarksFirst(D378:W378,Details!BD377:BM377,S300L!AI378,AH378,$D$5:$W$5)</f>
        <v>#VALUE!</v>
      </c>
    </row>
    <row r="379" spans="1:35" x14ac:dyDescent="0.35">
      <c r="A379" s="1">
        <v>372</v>
      </c>
      <c r="B379" s="3" t="str">
        <f>PROPER(Details!B379)</f>
        <v/>
      </c>
      <c r="C379" s="3" t="str">
        <f>T(Details!C379)</f>
        <v/>
      </c>
      <c r="D379" s="18"/>
      <c r="E379" s="18"/>
      <c r="F379" s="18"/>
      <c r="G379" s="18"/>
      <c r="H379" s="18"/>
      <c r="I379" s="18"/>
      <c r="J379" s="18"/>
      <c r="K379" s="18"/>
      <c r="L379" s="18"/>
      <c r="M379" s="18"/>
      <c r="N379" s="18"/>
      <c r="O379" s="18"/>
      <c r="P379" s="18"/>
      <c r="Q379" s="18"/>
      <c r="R379" s="18"/>
      <c r="S379" s="18"/>
      <c r="T379" s="18"/>
      <c r="U379" s="18"/>
      <c r="V379" s="18"/>
      <c r="W379" s="18"/>
      <c r="X379" s="2" t="str">
        <f>AllCurCo(Details!BD379:BM379)</f>
        <v/>
      </c>
      <c r="Y379" s="4">
        <f>SUM(SumTCL(D379:W379,$D$7:$W$7),Details!BO379)</f>
        <v>0</v>
      </c>
      <c r="Z379" s="4">
        <f>SUM(CurrGP(D379:W379,$D$7:$W$7),Details!BP379)</f>
        <v>0</v>
      </c>
      <c r="AA379" s="5">
        <f t="shared" si="25"/>
        <v>0</v>
      </c>
      <c r="AB379" s="4" t="str">
        <f>SRTSECOND(D379:W379,Details!BD378:BM378)</f>
        <v/>
      </c>
      <c r="AC379" s="4" t="e">
        <f>S300L!AF379</f>
        <v>#REF!</v>
      </c>
      <c r="AD379" s="4" t="e">
        <f>S300L!AG379</f>
        <v>#REF!</v>
      </c>
      <c r="AE379" s="5" t="e">
        <f t="shared" si="26"/>
        <v>#VALUE!</v>
      </c>
      <c r="AF379" s="4" t="e">
        <f t="shared" si="27"/>
        <v>#REF!</v>
      </c>
      <c r="AG379" s="4" t="e">
        <f t="shared" si="28"/>
        <v>#REF!</v>
      </c>
      <c r="AH379" s="5" t="e">
        <f t="shared" si="29"/>
        <v>#VALUE!</v>
      </c>
      <c r="AI379" s="6" t="e">
        <f>RemarksFirst(D379:W379,Details!BD378:BM378,S300L!AI379,AH379,$D$5:$W$5)</f>
        <v>#VALUE!</v>
      </c>
    </row>
    <row r="380" spans="1:35" x14ac:dyDescent="0.35">
      <c r="A380" s="1">
        <v>373</v>
      </c>
      <c r="B380" s="3" t="str">
        <f>PROPER(Details!B380)</f>
        <v/>
      </c>
      <c r="C380" s="3" t="str">
        <f>T(Details!C380)</f>
        <v/>
      </c>
      <c r="D380" s="18"/>
      <c r="E380" s="18"/>
      <c r="F380" s="18"/>
      <c r="G380" s="18"/>
      <c r="H380" s="18"/>
      <c r="I380" s="18"/>
      <c r="J380" s="18"/>
      <c r="K380" s="18"/>
      <c r="L380" s="18"/>
      <c r="M380" s="18"/>
      <c r="N380" s="18"/>
      <c r="O380" s="18"/>
      <c r="P380" s="18"/>
      <c r="Q380" s="18"/>
      <c r="R380" s="18"/>
      <c r="S380" s="18"/>
      <c r="T380" s="18"/>
      <c r="U380" s="18"/>
      <c r="V380" s="18"/>
      <c r="W380" s="18"/>
      <c r="X380" s="2" t="str">
        <f>AllCurCo(Details!BD380:BM380)</f>
        <v/>
      </c>
      <c r="Y380" s="4">
        <f>SUM(SumTCL(D380:W380,$D$7:$W$7),Details!BO380)</f>
        <v>0</v>
      </c>
      <c r="Z380" s="4">
        <f>SUM(CurrGP(D380:W380,$D$7:$W$7),Details!BP380)</f>
        <v>0</v>
      </c>
      <c r="AA380" s="5">
        <f t="shared" si="25"/>
        <v>0</v>
      </c>
      <c r="AB380" s="4" t="str">
        <f>SRTSECOND(D380:W380,Details!BD379:BM379)</f>
        <v/>
      </c>
      <c r="AC380" s="4" t="e">
        <f>S300L!AF380</f>
        <v>#REF!</v>
      </c>
      <c r="AD380" s="4" t="e">
        <f>S300L!AG380</f>
        <v>#REF!</v>
      </c>
      <c r="AE380" s="5" t="e">
        <f t="shared" si="26"/>
        <v>#VALUE!</v>
      </c>
      <c r="AF380" s="4" t="e">
        <f t="shared" si="27"/>
        <v>#REF!</v>
      </c>
      <c r="AG380" s="4" t="e">
        <f t="shared" si="28"/>
        <v>#REF!</v>
      </c>
      <c r="AH380" s="5" t="e">
        <f t="shared" si="29"/>
        <v>#VALUE!</v>
      </c>
      <c r="AI380" s="6" t="e">
        <f>RemarksFirst(D380:W380,Details!BD379:BM379,S300L!AI380,AH380,$D$5:$W$5)</f>
        <v>#VALUE!</v>
      </c>
    </row>
    <row r="381" spans="1:35" x14ac:dyDescent="0.35">
      <c r="A381" s="1">
        <v>374</v>
      </c>
      <c r="B381" s="3" t="str">
        <f>PROPER(Details!B381)</f>
        <v/>
      </c>
      <c r="C381" s="3" t="str">
        <f>T(Details!C381)</f>
        <v/>
      </c>
      <c r="D381" s="18"/>
      <c r="E381" s="18"/>
      <c r="F381" s="18"/>
      <c r="G381" s="18"/>
      <c r="H381" s="18"/>
      <c r="I381" s="18"/>
      <c r="J381" s="18"/>
      <c r="K381" s="18"/>
      <c r="L381" s="18"/>
      <c r="M381" s="18"/>
      <c r="N381" s="18"/>
      <c r="O381" s="18"/>
      <c r="P381" s="18"/>
      <c r="Q381" s="18"/>
      <c r="R381" s="18"/>
      <c r="S381" s="18"/>
      <c r="T381" s="18"/>
      <c r="U381" s="18"/>
      <c r="V381" s="18"/>
      <c r="W381" s="18"/>
      <c r="X381" s="2" t="str">
        <f>AllCurCo(Details!BD381:BM381)</f>
        <v/>
      </c>
      <c r="Y381" s="4">
        <f>SUM(SumTCL(D381:W381,$D$7:$W$7),Details!BO381)</f>
        <v>0</v>
      </c>
      <c r="Z381" s="4">
        <f>SUM(CurrGP(D381:W381,$D$7:$W$7),Details!BP381)</f>
        <v>0</v>
      </c>
      <c r="AA381" s="5">
        <f t="shared" si="25"/>
        <v>0</v>
      </c>
      <c r="AB381" s="4" t="str">
        <f>SRTSECOND(D381:W381,Details!BD380:BM380)</f>
        <v/>
      </c>
      <c r="AC381" s="4" t="e">
        <f>S300L!AF381</f>
        <v>#REF!</v>
      </c>
      <c r="AD381" s="4" t="e">
        <f>S300L!AG381</f>
        <v>#REF!</v>
      </c>
      <c r="AE381" s="5" t="e">
        <f t="shared" si="26"/>
        <v>#VALUE!</v>
      </c>
      <c r="AF381" s="4" t="e">
        <f t="shared" si="27"/>
        <v>#REF!</v>
      </c>
      <c r="AG381" s="4" t="e">
        <f t="shared" si="28"/>
        <v>#REF!</v>
      </c>
      <c r="AH381" s="5" t="e">
        <f t="shared" si="29"/>
        <v>#VALUE!</v>
      </c>
      <c r="AI381" s="6" t="e">
        <f>RemarksFirst(D381:W381,Details!BD380:BM380,S300L!AI381,AH381,$D$5:$W$5)</f>
        <v>#VALUE!</v>
      </c>
    </row>
    <row r="382" spans="1:35" x14ac:dyDescent="0.35">
      <c r="A382" s="1">
        <v>375</v>
      </c>
      <c r="B382" s="3" t="str">
        <f>PROPER(Details!B382)</f>
        <v/>
      </c>
      <c r="C382" s="3" t="str">
        <f>T(Details!C382)</f>
        <v/>
      </c>
      <c r="D382" s="18"/>
      <c r="E382" s="18"/>
      <c r="F382" s="18"/>
      <c r="G382" s="18"/>
      <c r="H382" s="18"/>
      <c r="I382" s="18"/>
      <c r="J382" s="18"/>
      <c r="K382" s="18"/>
      <c r="L382" s="18"/>
      <c r="M382" s="18"/>
      <c r="N382" s="18"/>
      <c r="O382" s="18"/>
      <c r="P382" s="18"/>
      <c r="Q382" s="18"/>
      <c r="R382" s="18"/>
      <c r="S382" s="18"/>
      <c r="T382" s="18"/>
      <c r="U382" s="18"/>
      <c r="V382" s="18"/>
      <c r="W382" s="18"/>
      <c r="X382" s="2" t="str">
        <f>AllCurCo(Details!BD382:BM382)</f>
        <v/>
      </c>
      <c r="Y382" s="4">
        <f>SUM(SumTCL(D382:W382,$D$7:$W$7),Details!BO382)</f>
        <v>0</v>
      </c>
      <c r="Z382" s="4">
        <f>SUM(CurrGP(D382:W382,$D$7:$W$7),Details!BP382)</f>
        <v>0</v>
      </c>
      <c r="AA382" s="5">
        <f t="shared" si="25"/>
        <v>0</v>
      </c>
      <c r="AB382" s="4" t="str">
        <f>SRTSECOND(D382:W382,Details!BD381:BM381)</f>
        <v/>
      </c>
      <c r="AC382" s="4" t="e">
        <f>S300L!AF382</f>
        <v>#REF!</v>
      </c>
      <c r="AD382" s="4" t="e">
        <f>S300L!AG382</f>
        <v>#REF!</v>
      </c>
      <c r="AE382" s="5" t="e">
        <f t="shared" si="26"/>
        <v>#VALUE!</v>
      </c>
      <c r="AF382" s="4" t="e">
        <f t="shared" si="27"/>
        <v>#REF!</v>
      </c>
      <c r="AG382" s="4" t="e">
        <f t="shared" si="28"/>
        <v>#REF!</v>
      </c>
      <c r="AH382" s="5" t="e">
        <f t="shared" si="29"/>
        <v>#VALUE!</v>
      </c>
      <c r="AI382" s="6" t="e">
        <f>RemarksFirst(D382:W382,Details!BD381:BM381,S300L!AI382,AH382,$D$5:$W$5)</f>
        <v>#VALUE!</v>
      </c>
    </row>
    <row r="383" spans="1:35" x14ac:dyDescent="0.35">
      <c r="A383" s="1">
        <v>376</v>
      </c>
      <c r="B383" s="3" t="str">
        <f>PROPER(Details!B383)</f>
        <v/>
      </c>
      <c r="C383" s="3" t="str">
        <f>T(Details!C383)</f>
        <v/>
      </c>
      <c r="D383" s="18"/>
      <c r="E383" s="18"/>
      <c r="F383" s="18"/>
      <c r="G383" s="18"/>
      <c r="H383" s="18"/>
      <c r="I383" s="18"/>
      <c r="J383" s="18"/>
      <c r="K383" s="18"/>
      <c r="L383" s="18"/>
      <c r="M383" s="18"/>
      <c r="N383" s="18"/>
      <c r="O383" s="18"/>
      <c r="P383" s="18"/>
      <c r="Q383" s="18"/>
      <c r="R383" s="18"/>
      <c r="S383" s="18"/>
      <c r="T383" s="18"/>
      <c r="U383" s="18"/>
      <c r="V383" s="18"/>
      <c r="W383" s="18"/>
      <c r="X383" s="2" t="str">
        <f>AllCurCo(Details!BD383:BM383)</f>
        <v/>
      </c>
      <c r="Y383" s="4">
        <f>SUM(SumTCL(D383:W383,$D$7:$W$7),Details!BO383)</f>
        <v>0</v>
      </c>
      <c r="Z383" s="4">
        <f>SUM(CurrGP(D383:W383,$D$7:$W$7),Details!BP383)</f>
        <v>0</v>
      </c>
      <c r="AA383" s="5">
        <f t="shared" si="25"/>
        <v>0</v>
      </c>
      <c r="AB383" s="4" t="str">
        <f>SRTSECOND(D383:W383,Details!BD382:BM382)</f>
        <v/>
      </c>
      <c r="AC383" s="4" t="e">
        <f>S300L!AF383</f>
        <v>#REF!</v>
      </c>
      <c r="AD383" s="4" t="e">
        <f>S300L!AG383</f>
        <v>#REF!</v>
      </c>
      <c r="AE383" s="5" t="e">
        <f t="shared" si="26"/>
        <v>#VALUE!</v>
      </c>
      <c r="AF383" s="4" t="e">
        <f t="shared" si="27"/>
        <v>#REF!</v>
      </c>
      <c r="AG383" s="4" t="e">
        <f t="shared" si="28"/>
        <v>#REF!</v>
      </c>
      <c r="AH383" s="5" t="e">
        <f t="shared" si="29"/>
        <v>#VALUE!</v>
      </c>
      <c r="AI383" s="6" t="e">
        <f>RemarksFirst(D383:W383,Details!BD382:BM382,S300L!AI383,AH383,$D$5:$W$5)</f>
        <v>#VALUE!</v>
      </c>
    </row>
    <row r="384" spans="1:35" x14ac:dyDescent="0.35">
      <c r="A384" s="1">
        <v>377</v>
      </c>
      <c r="B384" s="3" t="str">
        <f>PROPER(Details!B384)</f>
        <v/>
      </c>
      <c r="C384" s="3" t="str">
        <f>T(Details!C384)</f>
        <v/>
      </c>
      <c r="D384" s="18"/>
      <c r="E384" s="18"/>
      <c r="F384" s="18"/>
      <c r="G384" s="18"/>
      <c r="H384" s="18"/>
      <c r="I384" s="18"/>
      <c r="J384" s="18"/>
      <c r="K384" s="18"/>
      <c r="L384" s="18"/>
      <c r="M384" s="18"/>
      <c r="N384" s="18"/>
      <c r="O384" s="18"/>
      <c r="P384" s="18"/>
      <c r="Q384" s="18"/>
      <c r="R384" s="18"/>
      <c r="S384" s="18"/>
      <c r="T384" s="18"/>
      <c r="U384" s="18"/>
      <c r="V384" s="18"/>
      <c r="W384" s="18"/>
      <c r="X384" s="2" t="str">
        <f>AllCurCo(Details!BD384:BM384)</f>
        <v/>
      </c>
      <c r="Y384" s="4">
        <f>SUM(SumTCL(D384:W384,$D$7:$W$7),Details!BO384)</f>
        <v>0</v>
      </c>
      <c r="Z384" s="4">
        <f>SUM(CurrGP(D384:W384,$D$7:$W$7),Details!BP384)</f>
        <v>0</v>
      </c>
      <c r="AA384" s="5">
        <f t="shared" si="25"/>
        <v>0</v>
      </c>
      <c r="AB384" s="4" t="str">
        <f>SRTSECOND(D384:W384,Details!BD383:BM383)</f>
        <v/>
      </c>
      <c r="AC384" s="4" t="e">
        <f>S300L!AF384</f>
        <v>#REF!</v>
      </c>
      <c r="AD384" s="4" t="e">
        <f>S300L!AG384</f>
        <v>#REF!</v>
      </c>
      <c r="AE384" s="5" t="e">
        <f t="shared" si="26"/>
        <v>#VALUE!</v>
      </c>
      <c r="AF384" s="4" t="e">
        <f t="shared" si="27"/>
        <v>#REF!</v>
      </c>
      <c r="AG384" s="4" t="e">
        <f t="shared" si="28"/>
        <v>#REF!</v>
      </c>
      <c r="AH384" s="5" t="e">
        <f t="shared" si="29"/>
        <v>#VALUE!</v>
      </c>
      <c r="AI384" s="6" t="e">
        <f>RemarksFirst(D384:W384,Details!BD383:BM383,S300L!AI384,AH384,$D$5:$W$5)</f>
        <v>#VALUE!</v>
      </c>
    </row>
    <row r="385" spans="1:35" x14ac:dyDescent="0.35">
      <c r="A385" s="1">
        <v>378</v>
      </c>
      <c r="B385" s="3" t="str">
        <f>PROPER(Details!B385)</f>
        <v/>
      </c>
      <c r="C385" s="3" t="str">
        <f>T(Details!C385)</f>
        <v/>
      </c>
      <c r="D385" s="18"/>
      <c r="E385" s="18"/>
      <c r="F385" s="18"/>
      <c r="G385" s="18"/>
      <c r="H385" s="18"/>
      <c r="I385" s="18"/>
      <c r="J385" s="18"/>
      <c r="K385" s="18"/>
      <c r="L385" s="18"/>
      <c r="M385" s="18"/>
      <c r="N385" s="18"/>
      <c r="O385" s="18"/>
      <c r="P385" s="18"/>
      <c r="Q385" s="18"/>
      <c r="R385" s="18"/>
      <c r="S385" s="18"/>
      <c r="T385" s="18"/>
      <c r="U385" s="18"/>
      <c r="V385" s="18"/>
      <c r="W385" s="18"/>
      <c r="X385" s="2" t="str">
        <f>AllCurCo(Details!BD385:BM385)</f>
        <v/>
      </c>
      <c r="Y385" s="4">
        <f>SUM(SumTCL(D385:W385,$D$7:$W$7),Details!BO385)</f>
        <v>0</v>
      </c>
      <c r="Z385" s="4">
        <f>SUM(CurrGP(D385:W385,$D$7:$W$7),Details!BP385)</f>
        <v>0</v>
      </c>
      <c r="AA385" s="5">
        <f t="shared" si="25"/>
        <v>0</v>
      </c>
      <c r="AB385" s="4" t="str">
        <f>SRTSECOND(D385:W385,Details!BD384:BM384)</f>
        <v/>
      </c>
      <c r="AC385" s="4" t="e">
        <f>S300L!AF385</f>
        <v>#REF!</v>
      </c>
      <c r="AD385" s="4" t="e">
        <f>S300L!AG385</f>
        <v>#REF!</v>
      </c>
      <c r="AE385" s="5" t="e">
        <f t="shared" si="26"/>
        <v>#VALUE!</v>
      </c>
      <c r="AF385" s="4" t="e">
        <f t="shared" si="27"/>
        <v>#REF!</v>
      </c>
      <c r="AG385" s="4" t="e">
        <f t="shared" si="28"/>
        <v>#REF!</v>
      </c>
      <c r="AH385" s="5" t="e">
        <f t="shared" si="29"/>
        <v>#VALUE!</v>
      </c>
      <c r="AI385" s="6" t="e">
        <f>RemarksFirst(D385:W385,Details!BD384:BM384,S300L!AI385,AH385,$D$5:$W$5)</f>
        <v>#VALUE!</v>
      </c>
    </row>
    <row r="386" spans="1:35" x14ac:dyDescent="0.35">
      <c r="A386" s="1">
        <v>379</v>
      </c>
      <c r="B386" s="3" t="str">
        <f>PROPER(Details!B386)</f>
        <v/>
      </c>
      <c r="C386" s="3" t="str">
        <f>T(Details!C386)</f>
        <v/>
      </c>
      <c r="D386" s="18"/>
      <c r="E386" s="18"/>
      <c r="F386" s="18"/>
      <c r="G386" s="18"/>
      <c r="H386" s="18"/>
      <c r="I386" s="18"/>
      <c r="J386" s="18"/>
      <c r="K386" s="18"/>
      <c r="L386" s="18"/>
      <c r="M386" s="18"/>
      <c r="N386" s="18"/>
      <c r="O386" s="18"/>
      <c r="P386" s="18"/>
      <c r="Q386" s="18"/>
      <c r="R386" s="18"/>
      <c r="S386" s="18"/>
      <c r="T386" s="18"/>
      <c r="U386" s="18"/>
      <c r="V386" s="18"/>
      <c r="W386" s="18"/>
      <c r="X386" s="2" t="str">
        <f>AllCurCo(Details!BD386:BM386)</f>
        <v/>
      </c>
      <c r="Y386" s="4">
        <f>SUM(SumTCL(D386:W386,$D$7:$W$7),Details!BO386)</f>
        <v>0</v>
      </c>
      <c r="Z386" s="4">
        <f>SUM(CurrGP(D386:W386,$D$7:$W$7),Details!BP386)</f>
        <v>0</v>
      </c>
      <c r="AA386" s="5">
        <f t="shared" si="25"/>
        <v>0</v>
      </c>
      <c r="AB386" s="4" t="str">
        <f>SRTSECOND(D386:W386,Details!BD385:BM385)</f>
        <v/>
      </c>
      <c r="AC386" s="4" t="e">
        <f>S300L!AF386</f>
        <v>#REF!</v>
      </c>
      <c r="AD386" s="4" t="e">
        <f>S300L!AG386</f>
        <v>#REF!</v>
      </c>
      <c r="AE386" s="5" t="e">
        <f t="shared" si="26"/>
        <v>#VALUE!</v>
      </c>
      <c r="AF386" s="4" t="e">
        <f t="shared" si="27"/>
        <v>#REF!</v>
      </c>
      <c r="AG386" s="4" t="e">
        <f t="shared" si="28"/>
        <v>#REF!</v>
      </c>
      <c r="AH386" s="5" t="e">
        <f t="shared" si="29"/>
        <v>#VALUE!</v>
      </c>
      <c r="AI386" s="6" t="e">
        <f>RemarksFirst(D386:W386,Details!BD385:BM385,S300L!AI386,AH386,$D$5:$W$5)</f>
        <v>#VALUE!</v>
      </c>
    </row>
    <row r="387" spans="1:35" x14ac:dyDescent="0.35">
      <c r="A387" s="1">
        <v>380</v>
      </c>
      <c r="B387" s="3" t="str">
        <f>PROPER(Details!B387)</f>
        <v/>
      </c>
      <c r="C387" s="3" t="str">
        <f>T(Details!C387)</f>
        <v/>
      </c>
      <c r="D387" s="18"/>
      <c r="E387" s="18"/>
      <c r="F387" s="18"/>
      <c r="G387" s="18"/>
      <c r="H387" s="18"/>
      <c r="I387" s="18"/>
      <c r="J387" s="18"/>
      <c r="K387" s="18"/>
      <c r="L387" s="18"/>
      <c r="M387" s="18"/>
      <c r="N387" s="18"/>
      <c r="O387" s="18"/>
      <c r="P387" s="18"/>
      <c r="Q387" s="18"/>
      <c r="R387" s="18"/>
      <c r="S387" s="18"/>
      <c r="T387" s="18"/>
      <c r="U387" s="18"/>
      <c r="V387" s="18"/>
      <c r="W387" s="18"/>
      <c r="X387" s="2" t="str">
        <f>AllCurCo(Details!BD387:BM387)</f>
        <v/>
      </c>
      <c r="Y387" s="4">
        <f>SUM(SumTCL(D387:W387,$D$7:$W$7),Details!BO387)</f>
        <v>0</v>
      </c>
      <c r="Z387" s="4">
        <f>SUM(CurrGP(D387:W387,$D$7:$W$7),Details!BP387)</f>
        <v>0</v>
      </c>
      <c r="AA387" s="5">
        <f t="shared" si="25"/>
        <v>0</v>
      </c>
      <c r="AB387" s="4" t="str">
        <f>SRTSECOND(D387:W387,Details!BD386:BM386)</f>
        <v/>
      </c>
      <c r="AC387" s="4" t="e">
        <f>S300L!AF387</f>
        <v>#REF!</v>
      </c>
      <c r="AD387" s="4" t="e">
        <f>S300L!AG387</f>
        <v>#REF!</v>
      </c>
      <c r="AE387" s="5" t="e">
        <f t="shared" si="26"/>
        <v>#VALUE!</v>
      </c>
      <c r="AF387" s="4" t="e">
        <f t="shared" si="27"/>
        <v>#REF!</v>
      </c>
      <c r="AG387" s="4" t="e">
        <f t="shared" si="28"/>
        <v>#REF!</v>
      </c>
      <c r="AH387" s="5" t="e">
        <f t="shared" si="29"/>
        <v>#VALUE!</v>
      </c>
      <c r="AI387" s="6" t="e">
        <f>RemarksFirst(D387:W387,Details!BD386:BM386,S300L!AI387,AH387,$D$5:$W$5)</f>
        <v>#VALUE!</v>
      </c>
    </row>
    <row r="388" spans="1:35" x14ac:dyDescent="0.35">
      <c r="A388" s="1">
        <v>381</v>
      </c>
      <c r="B388" s="3" t="str">
        <f>PROPER(Details!B388)</f>
        <v/>
      </c>
      <c r="C388" s="3" t="str">
        <f>T(Details!C388)</f>
        <v/>
      </c>
      <c r="D388" s="18"/>
      <c r="E388" s="18"/>
      <c r="F388" s="18"/>
      <c r="G388" s="18"/>
      <c r="H388" s="18"/>
      <c r="I388" s="18"/>
      <c r="J388" s="18"/>
      <c r="K388" s="18"/>
      <c r="L388" s="18"/>
      <c r="M388" s="18"/>
      <c r="N388" s="18"/>
      <c r="O388" s="18"/>
      <c r="P388" s="18"/>
      <c r="Q388" s="18"/>
      <c r="R388" s="18"/>
      <c r="S388" s="18"/>
      <c r="T388" s="18"/>
      <c r="U388" s="18"/>
      <c r="V388" s="18"/>
      <c r="W388" s="18"/>
      <c r="X388" s="2" t="str">
        <f>AllCurCo(Details!BD388:BM388)</f>
        <v/>
      </c>
      <c r="Y388" s="4">
        <f>SUM(SumTCL(D388:W388,$D$7:$W$7),Details!BO388)</f>
        <v>0</v>
      </c>
      <c r="Z388" s="4">
        <f>SUM(CurrGP(D388:W388,$D$7:$W$7),Details!BP388)</f>
        <v>0</v>
      </c>
      <c r="AA388" s="5">
        <f t="shared" si="25"/>
        <v>0</v>
      </c>
      <c r="AB388" s="4" t="str">
        <f>SRTSECOND(D388:W388,Details!BD387:BM387)</f>
        <v/>
      </c>
      <c r="AC388" s="4" t="e">
        <f>S300L!AF388</f>
        <v>#REF!</v>
      </c>
      <c r="AD388" s="4" t="e">
        <f>S300L!AG388</f>
        <v>#REF!</v>
      </c>
      <c r="AE388" s="5" t="e">
        <f t="shared" si="26"/>
        <v>#VALUE!</v>
      </c>
      <c r="AF388" s="4" t="e">
        <f t="shared" si="27"/>
        <v>#REF!</v>
      </c>
      <c r="AG388" s="4" t="e">
        <f t="shared" si="28"/>
        <v>#REF!</v>
      </c>
      <c r="AH388" s="5" t="e">
        <f t="shared" si="29"/>
        <v>#VALUE!</v>
      </c>
      <c r="AI388" s="6" t="e">
        <f>RemarksFirst(D388:W388,Details!BD387:BM387,S300L!AI388,AH388,$D$5:$W$5)</f>
        <v>#VALUE!</v>
      </c>
    </row>
    <row r="389" spans="1:35" x14ac:dyDescent="0.35">
      <c r="A389" s="1">
        <v>382</v>
      </c>
      <c r="B389" s="3" t="str">
        <f>PROPER(Details!B389)</f>
        <v/>
      </c>
      <c r="C389" s="3" t="str">
        <f>T(Details!C389)</f>
        <v/>
      </c>
      <c r="D389" s="18"/>
      <c r="E389" s="18"/>
      <c r="F389" s="18"/>
      <c r="G389" s="18"/>
      <c r="H389" s="18"/>
      <c r="I389" s="18"/>
      <c r="J389" s="18"/>
      <c r="K389" s="18"/>
      <c r="L389" s="18"/>
      <c r="M389" s="18"/>
      <c r="N389" s="18"/>
      <c r="O389" s="18"/>
      <c r="P389" s="18"/>
      <c r="Q389" s="18"/>
      <c r="R389" s="18"/>
      <c r="S389" s="18"/>
      <c r="T389" s="18"/>
      <c r="U389" s="18"/>
      <c r="V389" s="18"/>
      <c r="W389" s="18"/>
      <c r="X389" s="2" t="str">
        <f>AllCurCo(Details!BD389:BM389)</f>
        <v/>
      </c>
      <c r="Y389" s="4">
        <f>SUM(SumTCL(D389:W389,$D$7:$W$7),Details!BO389)</f>
        <v>0</v>
      </c>
      <c r="Z389" s="4">
        <f>SUM(CurrGP(D389:W389,$D$7:$W$7),Details!BP389)</f>
        <v>0</v>
      </c>
      <c r="AA389" s="5">
        <f t="shared" si="25"/>
        <v>0</v>
      </c>
      <c r="AB389" s="4" t="str">
        <f>SRTSECOND(D389:W389,Details!BD388:BM388)</f>
        <v/>
      </c>
      <c r="AC389" s="4" t="e">
        <f>S300L!AF389</f>
        <v>#REF!</v>
      </c>
      <c r="AD389" s="4" t="e">
        <f>S300L!AG389</f>
        <v>#REF!</v>
      </c>
      <c r="AE389" s="5" t="e">
        <f t="shared" si="26"/>
        <v>#VALUE!</v>
      </c>
      <c r="AF389" s="4" t="e">
        <f t="shared" si="27"/>
        <v>#REF!</v>
      </c>
      <c r="AG389" s="4" t="e">
        <f t="shared" si="28"/>
        <v>#REF!</v>
      </c>
      <c r="AH389" s="5" t="e">
        <f t="shared" si="29"/>
        <v>#VALUE!</v>
      </c>
      <c r="AI389" s="6" t="e">
        <f>RemarksFirst(D389:W389,Details!BD388:BM388,S300L!AI389,AH389,$D$5:$W$5)</f>
        <v>#VALUE!</v>
      </c>
    </row>
    <row r="390" spans="1:35" x14ac:dyDescent="0.35">
      <c r="A390" s="1">
        <v>383</v>
      </c>
      <c r="B390" s="3" t="str">
        <f>PROPER(Details!B390)</f>
        <v/>
      </c>
      <c r="C390" s="3" t="str">
        <f>T(Details!C390)</f>
        <v/>
      </c>
      <c r="D390" s="18"/>
      <c r="E390" s="18"/>
      <c r="F390" s="18"/>
      <c r="G390" s="18"/>
      <c r="H390" s="18"/>
      <c r="I390" s="18"/>
      <c r="J390" s="18"/>
      <c r="K390" s="18"/>
      <c r="L390" s="18"/>
      <c r="M390" s="18"/>
      <c r="N390" s="18"/>
      <c r="O390" s="18"/>
      <c r="P390" s="18"/>
      <c r="Q390" s="18"/>
      <c r="R390" s="18"/>
      <c r="S390" s="18"/>
      <c r="T390" s="18"/>
      <c r="U390" s="18"/>
      <c r="V390" s="18"/>
      <c r="W390" s="18"/>
      <c r="X390" s="2" t="str">
        <f>AllCurCo(Details!BD390:BM390)</f>
        <v/>
      </c>
      <c r="Y390" s="4">
        <f>SUM(SumTCL(D390:W390,$D$7:$W$7),Details!BO390)</f>
        <v>0</v>
      </c>
      <c r="Z390" s="4">
        <f>SUM(CurrGP(D390:W390,$D$7:$W$7),Details!BP390)</f>
        <v>0</v>
      </c>
      <c r="AA390" s="5">
        <f t="shared" si="25"/>
        <v>0</v>
      </c>
      <c r="AB390" s="4" t="str">
        <f>SRTSECOND(D390:W390,Details!BD389:BM389)</f>
        <v/>
      </c>
      <c r="AC390" s="4" t="e">
        <f>S300L!AF390</f>
        <v>#REF!</v>
      </c>
      <c r="AD390" s="4" t="e">
        <f>S300L!AG390</f>
        <v>#REF!</v>
      </c>
      <c r="AE390" s="5" t="e">
        <f t="shared" si="26"/>
        <v>#VALUE!</v>
      </c>
      <c r="AF390" s="4" t="e">
        <f t="shared" si="27"/>
        <v>#REF!</v>
      </c>
      <c r="AG390" s="4" t="e">
        <f t="shared" si="28"/>
        <v>#REF!</v>
      </c>
      <c r="AH390" s="5" t="e">
        <f t="shared" si="29"/>
        <v>#VALUE!</v>
      </c>
      <c r="AI390" s="6" t="e">
        <f>RemarksFirst(D390:W390,Details!BD389:BM389,S300L!AI390,AH390,$D$5:$W$5)</f>
        <v>#VALUE!</v>
      </c>
    </row>
    <row r="391" spans="1:35" x14ac:dyDescent="0.35">
      <c r="A391" s="1">
        <v>384</v>
      </c>
      <c r="B391" s="3" t="str">
        <f>PROPER(Details!B391)</f>
        <v/>
      </c>
      <c r="C391" s="3" t="str">
        <f>T(Details!C391)</f>
        <v/>
      </c>
      <c r="D391" s="18"/>
      <c r="E391" s="18"/>
      <c r="F391" s="18"/>
      <c r="G391" s="18"/>
      <c r="H391" s="18"/>
      <c r="I391" s="18"/>
      <c r="J391" s="18"/>
      <c r="K391" s="18"/>
      <c r="L391" s="18"/>
      <c r="M391" s="18"/>
      <c r="N391" s="18"/>
      <c r="O391" s="18"/>
      <c r="P391" s="18"/>
      <c r="Q391" s="18"/>
      <c r="R391" s="18"/>
      <c r="S391" s="18"/>
      <c r="T391" s="18"/>
      <c r="U391" s="18"/>
      <c r="V391" s="18"/>
      <c r="W391" s="18"/>
      <c r="X391" s="2" t="str">
        <f>AllCurCo(Details!BD391:BM391)</f>
        <v/>
      </c>
      <c r="Y391" s="4">
        <f>SUM(SumTCL(D391:W391,$D$7:$W$7),Details!BO391)</f>
        <v>0</v>
      </c>
      <c r="Z391" s="4">
        <f>SUM(CurrGP(D391:W391,$D$7:$W$7),Details!BP391)</f>
        <v>0</v>
      </c>
      <c r="AA391" s="5">
        <f t="shared" si="25"/>
        <v>0</v>
      </c>
      <c r="AB391" s="4" t="str">
        <f>SRTSECOND(D391:W391,Details!BD390:BM390)</f>
        <v/>
      </c>
      <c r="AC391" s="4" t="e">
        <f>S300L!AF391</f>
        <v>#REF!</v>
      </c>
      <c r="AD391" s="4" t="e">
        <f>S300L!AG391</f>
        <v>#REF!</v>
      </c>
      <c r="AE391" s="5" t="e">
        <f t="shared" si="26"/>
        <v>#VALUE!</v>
      </c>
      <c r="AF391" s="4" t="e">
        <f t="shared" si="27"/>
        <v>#REF!</v>
      </c>
      <c r="AG391" s="4" t="e">
        <f t="shared" si="28"/>
        <v>#REF!</v>
      </c>
      <c r="AH391" s="5" t="e">
        <f t="shared" si="29"/>
        <v>#VALUE!</v>
      </c>
      <c r="AI391" s="6" t="e">
        <f>RemarksFirst(D391:W391,Details!BD390:BM390,S300L!AI391,AH391,$D$5:$W$5)</f>
        <v>#VALUE!</v>
      </c>
    </row>
    <row r="392" spans="1:35" x14ac:dyDescent="0.35">
      <c r="A392" s="1">
        <v>385</v>
      </c>
      <c r="B392" s="3" t="str">
        <f>PROPER(Details!B392)</f>
        <v/>
      </c>
      <c r="C392" s="3" t="str">
        <f>T(Details!C392)</f>
        <v/>
      </c>
      <c r="D392" s="18"/>
      <c r="E392" s="18"/>
      <c r="F392" s="18"/>
      <c r="G392" s="18"/>
      <c r="H392" s="18"/>
      <c r="I392" s="18"/>
      <c r="J392" s="18"/>
      <c r="K392" s="18"/>
      <c r="L392" s="18"/>
      <c r="M392" s="18"/>
      <c r="N392" s="18"/>
      <c r="O392" s="18"/>
      <c r="P392" s="18"/>
      <c r="Q392" s="18"/>
      <c r="R392" s="18"/>
      <c r="S392" s="18"/>
      <c r="T392" s="18"/>
      <c r="U392" s="18"/>
      <c r="V392" s="18"/>
      <c r="W392" s="18"/>
      <c r="X392" s="2" t="str">
        <f>AllCurCo(Details!BD392:BM392)</f>
        <v/>
      </c>
      <c r="Y392" s="4">
        <f>SUM(SumTCL(D392:W392,$D$7:$W$7),Details!BO392)</f>
        <v>0</v>
      </c>
      <c r="Z392" s="4">
        <f>SUM(CurrGP(D392:W392,$D$7:$W$7),Details!BP392)</f>
        <v>0</v>
      </c>
      <c r="AA392" s="5">
        <f t="shared" si="25"/>
        <v>0</v>
      </c>
      <c r="AB392" s="4" t="str">
        <f>SRTSECOND(D392:W392,Details!BD391:BM391)</f>
        <v/>
      </c>
      <c r="AC392" s="4" t="e">
        <f>S300L!AF392</f>
        <v>#REF!</v>
      </c>
      <c r="AD392" s="4" t="e">
        <f>S300L!AG392</f>
        <v>#REF!</v>
      </c>
      <c r="AE392" s="5" t="e">
        <f t="shared" si="26"/>
        <v>#VALUE!</v>
      </c>
      <c r="AF392" s="4" t="e">
        <f t="shared" si="27"/>
        <v>#REF!</v>
      </c>
      <c r="AG392" s="4" t="e">
        <f t="shared" si="28"/>
        <v>#REF!</v>
      </c>
      <c r="AH392" s="5" t="e">
        <f t="shared" si="29"/>
        <v>#VALUE!</v>
      </c>
      <c r="AI392" s="6" t="e">
        <f>RemarksFirst(D392:W392,Details!BD391:BM391,S300L!AI392,AH392,$D$5:$W$5)</f>
        <v>#VALUE!</v>
      </c>
    </row>
    <row r="393" spans="1:35" x14ac:dyDescent="0.35">
      <c r="A393" s="1">
        <v>386</v>
      </c>
      <c r="B393" s="3" t="str">
        <f>PROPER(Details!B393)</f>
        <v/>
      </c>
      <c r="C393" s="3" t="str">
        <f>T(Details!C393)</f>
        <v/>
      </c>
      <c r="D393" s="18"/>
      <c r="E393" s="18"/>
      <c r="F393" s="18"/>
      <c r="G393" s="18"/>
      <c r="H393" s="18"/>
      <c r="I393" s="18"/>
      <c r="J393" s="18"/>
      <c r="K393" s="18"/>
      <c r="L393" s="18"/>
      <c r="M393" s="18"/>
      <c r="N393" s="18"/>
      <c r="O393" s="18"/>
      <c r="P393" s="18"/>
      <c r="Q393" s="18"/>
      <c r="R393" s="18"/>
      <c r="S393" s="18"/>
      <c r="T393" s="18"/>
      <c r="U393" s="18"/>
      <c r="V393" s="18"/>
      <c r="W393" s="18"/>
      <c r="X393" s="2" t="str">
        <f>AllCurCo(Details!BD393:BM393)</f>
        <v/>
      </c>
      <c r="Y393" s="4">
        <f>SUM(SumTCL(D393:W393,$D$7:$W$7),Details!BO393)</f>
        <v>0</v>
      </c>
      <c r="Z393" s="4">
        <f>SUM(CurrGP(D393:W393,$D$7:$W$7),Details!BP393)</f>
        <v>0</v>
      </c>
      <c r="AA393" s="5">
        <f t="shared" ref="AA393:AA456" si="30">GradePointAve(Z393,Y393)</f>
        <v>0</v>
      </c>
      <c r="AB393" s="4" t="str">
        <f>SRTSECOND(D393:W393,Details!BD392:BM392)</f>
        <v/>
      </c>
      <c r="AC393" s="4" t="e">
        <f>S300L!AF393</f>
        <v>#REF!</v>
      </c>
      <c r="AD393" s="4" t="e">
        <f>S300L!AG393</f>
        <v>#REF!</v>
      </c>
      <c r="AE393" s="5" t="e">
        <f t="shared" ref="AE393:AE456" si="31">GradePointAve(AD393,AC393)</f>
        <v>#VALUE!</v>
      </c>
      <c r="AF393" s="4" t="e">
        <f t="shared" ref="AF393:AF456" si="32">SUM(Y393,AC393)</f>
        <v>#REF!</v>
      </c>
      <c r="AG393" s="4" t="e">
        <f t="shared" ref="AG393:AG456" si="33">SUM(Z393,AD393)</f>
        <v>#REF!</v>
      </c>
      <c r="AH393" s="5" t="e">
        <f t="shared" ref="AH393:AH456" si="34">GradePointAve(AG393,AF393)</f>
        <v>#VALUE!</v>
      </c>
      <c r="AI393" s="6" t="e">
        <f>RemarksFirst(D393:W393,Details!BD392:BM392,S300L!AI393,AH393,$D$5:$W$5)</f>
        <v>#VALUE!</v>
      </c>
    </row>
    <row r="394" spans="1:35" x14ac:dyDescent="0.35">
      <c r="A394" s="1">
        <v>387</v>
      </c>
      <c r="B394" s="3" t="str">
        <f>PROPER(Details!B394)</f>
        <v/>
      </c>
      <c r="C394" s="3" t="str">
        <f>T(Details!C394)</f>
        <v/>
      </c>
      <c r="D394" s="18"/>
      <c r="E394" s="18"/>
      <c r="F394" s="18"/>
      <c r="G394" s="18"/>
      <c r="H394" s="18"/>
      <c r="I394" s="18"/>
      <c r="J394" s="18"/>
      <c r="K394" s="18"/>
      <c r="L394" s="18"/>
      <c r="M394" s="18"/>
      <c r="N394" s="18"/>
      <c r="O394" s="18"/>
      <c r="P394" s="18"/>
      <c r="Q394" s="18"/>
      <c r="R394" s="18"/>
      <c r="S394" s="18"/>
      <c r="T394" s="18"/>
      <c r="U394" s="18"/>
      <c r="V394" s="18"/>
      <c r="W394" s="18"/>
      <c r="X394" s="2" t="str">
        <f>AllCurCo(Details!BD394:BM394)</f>
        <v/>
      </c>
      <c r="Y394" s="4">
        <f>SUM(SumTCL(D394:W394,$D$7:$W$7),Details!BO394)</f>
        <v>0</v>
      </c>
      <c r="Z394" s="4">
        <f>SUM(CurrGP(D394:W394,$D$7:$W$7),Details!BP394)</f>
        <v>0</v>
      </c>
      <c r="AA394" s="5">
        <f t="shared" si="30"/>
        <v>0</v>
      </c>
      <c r="AB394" s="4" t="str">
        <f>SRTSECOND(D394:W394,Details!BD393:BM393)</f>
        <v/>
      </c>
      <c r="AC394" s="4" t="e">
        <f>S300L!AF394</f>
        <v>#REF!</v>
      </c>
      <c r="AD394" s="4" t="e">
        <f>S300L!AG394</f>
        <v>#REF!</v>
      </c>
      <c r="AE394" s="5" t="e">
        <f t="shared" si="31"/>
        <v>#VALUE!</v>
      </c>
      <c r="AF394" s="4" t="e">
        <f t="shared" si="32"/>
        <v>#REF!</v>
      </c>
      <c r="AG394" s="4" t="e">
        <f t="shared" si="33"/>
        <v>#REF!</v>
      </c>
      <c r="AH394" s="5" t="e">
        <f t="shared" si="34"/>
        <v>#VALUE!</v>
      </c>
      <c r="AI394" s="6" t="e">
        <f>RemarksFirst(D394:W394,Details!BD393:BM393,S300L!AI394,AH394,$D$5:$W$5)</f>
        <v>#VALUE!</v>
      </c>
    </row>
    <row r="395" spans="1:35" x14ac:dyDescent="0.35">
      <c r="A395" s="1">
        <v>388</v>
      </c>
      <c r="B395" s="3" t="str">
        <f>PROPER(Details!B395)</f>
        <v/>
      </c>
      <c r="C395" s="3" t="str">
        <f>T(Details!C395)</f>
        <v/>
      </c>
      <c r="D395" s="18"/>
      <c r="E395" s="18"/>
      <c r="F395" s="18"/>
      <c r="G395" s="18"/>
      <c r="H395" s="18"/>
      <c r="I395" s="18"/>
      <c r="J395" s="18"/>
      <c r="K395" s="18"/>
      <c r="L395" s="18"/>
      <c r="M395" s="18"/>
      <c r="N395" s="18"/>
      <c r="O395" s="18"/>
      <c r="P395" s="18"/>
      <c r="Q395" s="18"/>
      <c r="R395" s="18"/>
      <c r="S395" s="18"/>
      <c r="T395" s="18"/>
      <c r="U395" s="18"/>
      <c r="V395" s="18"/>
      <c r="W395" s="18"/>
      <c r="X395" s="2" t="str">
        <f>AllCurCo(Details!BD395:BM395)</f>
        <v/>
      </c>
      <c r="Y395" s="4">
        <f>SUM(SumTCL(D395:W395,$D$7:$W$7),Details!BO395)</f>
        <v>0</v>
      </c>
      <c r="Z395" s="4">
        <f>SUM(CurrGP(D395:W395,$D$7:$W$7),Details!BP395)</f>
        <v>0</v>
      </c>
      <c r="AA395" s="5">
        <f t="shared" si="30"/>
        <v>0</v>
      </c>
      <c r="AB395" s="4" t="str">
        <f>SRTSECOND(D395:W395,Details!BD394:BM394)</f>
        <v/>
      </c>
      <c r="AC395" s="4" t="e">
        <f>S300L!AF395</f>
        <v>#REF!</v>
      </c>
      <c r="AD395" s="4" t="e">
        <f>S300L!AG395</f>
        <v>#REF!</v>
      </c>
      <c r="AE395" s="5" t="e">
        <f t="shared" si="31"/>
        <v>#VALUE!</v>
      </c>
      <c r="AF395" s="4" t="e">
        <f t="shared" si="32"/>
        <v>#REF!</v>
      </c>
      <c r="AG395" s="4" t="e">
        <f t="shared" si="33"/>
        <v>#REF!</v>
      </c>
      <c r="AH395" s="5" t="e">
        <f t="shared" si="34"/>
        <v>#VALUE!</v>
      </c>
      <c r="AI395" s="6" t="e">
        <f>RemarksFirst(D395:W395,Details!BD394:BM394,S300L!AI395,AH395,$D$5:$W$5)</f>
        <v>#VALUE!</v>
      </c>
    </row>
    <row r="396" spans="1:35" x14ac:dyDescent="0.35">
      <c r="A396" s="1">
        <v>389</v>
      </c>
      <c r="B396" s="3" t="str">
        <f>PROPER(Details!B396)</f>
        <v/>
      </c>
      <c r="C396" s="3" t="str">
        <f>T(Details!C396)</f>
        <v/>
      </c>
      <c r="D396" s="18"/>
      <c r="E396" s="18"/>
      <c r="F396" s="18"/>
      <c r="G396" s="18"/>
      <c r="H396" s="18"/>
      <c r="I396" s="18"/>
      <c r="J396" s="18"/>
      <c r="K396" s="18"/>
      <c r="L396" s="18"/>
      <c r="M396" s="18"/>
      <c r="N396" s="18"/>
      <c r="O396" s="18"/>
      <c r="P396" s="18"/>
      <c r="Q396" s="18"/>
      <c r="R396" s="18"/>
      <c r="S396" s="18"/>
      <c r="T396" s="18"/>
      <c r="U396" s="18"/>
      <c r="V396" s="18"/>
      <c r="W396" s="18"/>
      <c r="X396" s="2" t="str">
        <f>AllCurCo(Details!BD396:BM396)</f>
        <v/>
      </c>
      <c r="Y396" s="4">
        <f>SUM(SumTCL(D396:W396,$D$7:$W$7),Details!BO396)</f>
        <v>0</v>
      </c>
      <c r="Z396" s="4">
        <f>SUM(CurrGP(D396:W396,$D$7:$W$7),Details!BP396)</f>
        <v>0</v>
      </c>
      <c r="AA396" s="5">
        <f t="shared" si="30"/>
        <v>0</v>
      </c>
      <c r="AB396" s="4" t="str">
        <f>SRTSECOND(D396:W396,Details!BD395:BM395)</f>
        <v/>
      </c>
      <c r="AC396" s="4" t="e">
        <f>S300L!AF396</f>
        <v>#REF!</v>
      </c>
      <c r="AD396" s="4" t="e">
        <f>S300L!AG396</f>
        <v>#REF!</v>
      </c>
      <c r="AE396" s="5" t="e">
        <f t="shared" si="31"/>
        <v>#VALUE!</v>
      </c>
      <c r="AF396" s="4" t="e">
        <f t="shared" si="32"/>
        <v>#REF!</v>
      </c>
      <c r="AG396" s="4" t="e">
        <f t="shared" si="33"/>
        <v>#REF!</v>
      </c>
      <c r="AH396" s="5" t="e">
        <f t="shared" si="34"/>
        <v>#VALUE!</v>
      </c>
      <c r="AI396" s="6" t="e">
        <f>RemarksFirst(D396:W396,Details!BD395:BM395,S300L!AI396,AH396,$D$5:$W$5)</f>
        <v>#VALUE!</v>
      </c>
    </row>
    <row r="397" spans="1:35" x14ac:dyDescent="0.35">
      <c r="A397" s="1">
        <v>390</v>
      </c>
      <c r="B397" s="3" t="str">
        <f>PROPER(Details!B397)</f>
        <v/>
      </c>
      <c r="C397" s="3" t="str">
        <f>T(Details!C397)</f>
        <v/>
      </c>
      <c r="D397" s="18"/>
      <c r="E397" s="18"/>
      <c r="F397" s="18"/>
      <c r="G397" s="18"/>
      <c r="H397" s="18"/>
      <c r="I397" s="18"/>
      <c r="J397" s="18"/>
      <c r="K397" s="18"/>
      <c r="L397" s="18"/>
      <c r="M397" s="18"/>
      <c r="N397" s="18"/>
      <c r="O397" s="18"/>
      <c r="P397" s="18"/>
      <c r="Q397" s="18"/>
      <c r="R397" s="18"/>
      <c r="S397" s="18"/>
      <c r="T397" s="18"/>
      <c r="U397" s="18"/>
      <c r="V397" s="18"/>
      <c r="W397" s="18"/>
      <c r="X397" s="2" t="str">
        <f>AllCurCo(Details!BD397:BM397)</f>
        <v/>
      </c>
      <c r="Y397" s="4">
        <f>SUM(SumTCL(D397:W397,$D$7:$W$7),Details!BO397)</f>
        <v>0</v>
      </c>
      <c r="Z397" s="4">
        <f>SUM(CurrGP(D397:W397,$D$7:$W$7),Details!BP397)</f>
        <v>0</v>
      </c>
      <c r="AA397" s="5">
        <f t="shared" si="30"/>
        <v>0</v>
      </c>
      <c r="AB397" s="4" t="str">
        <f>SRTSECOND(D397:W397,Details!BD396:BM396)</f>
        <v/>
      </c>
      <c r="AC397" s="4" t="e">
        <f>S300L!AF397</f>
        <v>#REF!</v>
      </c>
      <c r="AD397" s="4" t="e">
        <f>S300L!AG397</f>
        <v>#REF!</v>
      </c>
      <c r="AE397" s="5" t="e">
        <f t="shared" si="31"/>
        <v>#VALUE!</v>
      </c>
      <c r="AF397" s="4" t="e">
        <f t="shared" si="32"/>
        <v>#REF!</v>
      </c>
      <c r="AG397" s="4" t="e">
        <f t="shared" si="33"/>
        <v>#REF!</v>
      </c>
      <c r="AH397" s="5" t="e">
        <f t="shared" si="34"/>
        <v>#VALUE!</v>
      </c>
      <c r="AI397" s="6" t="e">
        <f>RemarksFirst(D397:W397,Details!BD396:BM396,S300L!AI397,AH397,$D$5:$W$5)</f>
        <v>#VALUE!</v>
      </c>
    </row>
    <row r="398" spans="1:35" x14ac:dyDescent="0.35">
      <c r="A398" s="1">
        <v>391</v>
      </c>
      <c r="B398" s="3" t="str">
        <f>PROPER(Details!B398)</f>
        <v/>
      </c>
      <c r="C398" s="3" t="str">
        <f>T(Details!C398)</f>
        <v/>
      </c>
      <c r="D398" s="18"/>
      <c r="E398" s="18"/>
      <c r="F398" s="18"/>
      <c r="G398" s="18"/>
      <c r="H398" s="18"/>
      <c r="I398" s="18"/>
      <c r="J398" s="18"/>
      <c r="K398" s="18"/>
      <c r="L398" s="18"/>
      <c r="M398" s="18"/>
      <c r="N398" s="18"/>
      <c r="O398" s="18"/>
      <c r="P398" s="18"/>
      <c r="Q398" s="18"/>
      <c r="R398" s="18"/>
      <c r="S398" s="18"/>
      <c r="T398" s="18"/>
      <c r="U398" s="18"/>
      <c r="V398" s="18"/>
      <c r="W398" s="18"/>
      <c r="X398" s="2" t="str">
        <f>AllCurCo(Details!BD398:BM398)</f>
        <v/>
      </c>
      <c r="Y398" s="4">
        <f>SUM(SumTCL(D398:W398,$D$7:$W$7),Details!BO398)</f>
        <v>0</v>
      </c>
      <c r="Z398" s="4">
        <f>SUM(CurrGP(D398:W398,$D$7:$W$7),Details!BP398)</f>
        <v>0</v>
      </c>
      <c r="AA398" s="5">
        <f t="shared" si="30"/>
        <v>0</v>
      </c>
      <c r="AB398" s="4" t="str">
        <f>SRTSECOND(D398:W398,Details!BD397:BM397)</f>
        <v/>
      </c>
      <c r="AC398" s="4" t="e">
        <f>S300L!AF398</f>
        <v>#REF!</v>
      </c>
      <c r="AD398" s="4" t="e">
        <f>S300L!AG398</f>
        <v>#REF!</v>
      </c>
      <c r="AE398" s="5" t="e">
        <f t="shared" si="31"/>
        <v>#VALUE!</v>
      </c>
      <c r="AF398" s="4" t="e">
        <f t="shared" si="32"/>
        <v>#REF!</v>
      </c>
      <c r="AG398" s="4" t="e">
        <f t="shared" si="33"/>
        <v>#REF!</v>
      </c>
      <c r="AH398" s="5" t="e">
        <f t="shared" si="34"/>
        <v>#VALUE!</v>
      </c>
      <c r="AI398" s="6" t="e">
        <f>RemarksFirst(D398:W398,Details!BD397:BM397,S300L!AI398,AH398,$D$5:$W$5)</f>
        <v>#VALUE!</v>
      </c>
    </row>
    <row r="399" spans="1:35" x14ac:dyDescent="0.35">
      <c r="A399" s="1">
        <v>392</v>
      </c>
      <c r="B399" s="3" t="str">
        <f>PROPER(Details!B399)</f>
        <v/>
      </c>
      <c r="C399" s="3" t="str">
        <f>T(Details!C399)</f>
        <v/>
      </c>
      <c r="D399" s="18"/>
      <c r="E399" s="18"/>
      <c r="F399" s="18"/>
      <c r="G399" s="18"/>
      <c r="H399" s="18"/>
      <c r="I399" s="18"/>
      <c r="J399" s="18"/>
      <c r="K399" s="18"/>
      <c r="L399" s="18"/>
      <c r="M399" s="18"/>
      <c r="N399" s="18"/>
      <c r="O399" s="18"/>
      <c r="P399" s="18"/>
      <c r="Q399" s="18"/>
      <c r="R399" s="18"/>
      <c r="S399" s="18"/>
      <c r="T399" s="18"/>
      <c r="U399" s="18"/>
      <c r="V399" s="18"/>
      <c r="W399" s="18"/>
      <c r="X399" s="2" t="str">
        <f>AllCurCo(Details!BD399:BM399)</f>
        <v/>
      </c>
      <c r="Y399" s="4">
        <f>SUM(SumTCL(D399:W399,$D$7:$W$7),Details!BO399)</f>
        <v>0</v>
      </c>
      <c r="Z399" s="4">
        <f>SUM(CurrGP(D399:W399,$D$7:$W$7),Details!BP399)</f>
        <v>0</v>
      </c>
      <c r="AA399" s="5">
        <f t="shared" si="30"/>
        <v>0</v>
      </c>
      <c r="AB399" s="4" t="str">
        <f>SRTSECOND(D399:W399,Details!BD398:BM398)</f>
        <v/>
      </c>
      <c r="AC399" s="4" t="e">
        <f>S300L!AF399</f>
        <v>#REF!</v>
      </c>
      <c r="AD399" s="4" t="e">
        <f>S300L!AG399</f>
        <v>#REF!</v>
      </c>
      <c r="AE399" s="5" t="e">
        <f t="shared" si="31"/>
        <v>#VALUE!</v>
      </c>
      <c r="AF399" s="4" t="e">
        <f t="shared" si="32"/>
        <v>#REF!</v>
      </c>
      <c r="AG399" s="4" t="e">
        <f t="shared" si="33"/>
        <v>#REF!</v>
      </c>
      <c r="AH399" s="5" t="e">
        <f t="shared" si="34"/>
        <v>#VALUE!</v>
      </c>
      <c r="AI399" s="6" t="e">
        <f>RemarksFirst(D399:W399,Details!BD398:BM398,S300L!AI399,AH399,$D$5:$W$5)</f>
        <v>#VALUE!</v>
      </c>
    </row>
    <row r="400" spans="1:35" x14ac:dyDescent="0.35">
      <c r="A400" s="1">
        <v>393</v>
      </c>
      <c r="B400" s="3" t="str">
        <f>PROPER(Details!B400)</f>
        <v/>
      </c>
      <c r="C400" s="3" t="str">
        <f>T(Details!C400)</f>
        <v/>
      </c>
      <c r="D400" s="18"/>
      <c r="E400" s="18"/>
      <c r="F400" s="18"/>
      <c r="G400" s="18"/>
      <c r="H400" s="18"/>
      <c r="I400" s="18"/>
      <c r="J400" s="18"/>
      <c r="K400" s="18"/>
      <c r="L400" s="18"/>
      <c r="M400" s="18"/>
      <c r="N400" s="18"/>
      <c r="O400" s="18"/>
      <c r="P400" s="18"/>
      <c r="Q400" s="18"/>
      <c r="R400" s="18"/>
      <c r="S400" s="18"/>
      <c r="T400" s="18"/>
      <c r="U400" s="18"/>
      <c r="V400" s="18"/>
      <c r="W400" s="18"/>
      <c r="X400" s="2" t="str">
        <f>AllCurCo(Details!BD400:BM400)</f>
        <v/>
      </c>
      <c r="Y400" s="4">
        <f>SUM(SumTCL(D400:W400,$D$7:$W$7),Details!BO400)</f>
        <v>0</v>
      </c>
      <c r="Z400" s="4">
        <f>SUM(CurrGP(D400:W400,$D$7:$W$7),Details!BP400)</f>
        <v>0</v>
      </c>
      <c r="AA400" s="5">
        <f t="shared" si="30"/>
        <v>0</v>
      </c>
      <c r="AB400" s="4" t="str">
        <f>SRTSECOND(D400:W400,Details!BD399:BM399)</f>
        <v/>
      </c>
      <c r="AC400" s="4" t="e">
        <f>S300L!AF400</f>
        <v>#REF!</v>
      </c>
      <c r="AD400" s="4" t="e">
        <f>S300L!AG400</f>
        <v>#REF!</v>
      </c>
      <c r="AE400" s="5" t="e">
        <f t="shared" si="31"/>
        <v>#VALUE!</v>
      </c>
      <c r="AF400" s="4" t="e">
        <f t="shared" si="32"/>
        <v>#REF!</v>
      </c>
      <c r="AG400" s="4" t="e">
        <f t="shared" si="33"/>
        <v>#REF!</v>
      </c>
      <c r="AH400" s="5" t="e">
        <f t="shared" si="34"/>
        <v>#VALUE!</v>
      </c>
      <c r="AI400" s="6" t="e">
        <f>RemarksFirst(D400:W400,Details!BD399:BM399,S300L!AI400,AH400,$D$5:$W$5)</f>
        <v>#VALUE!</v>
      </c>
    </row>
    <row r="401" spans="1:35" x14ac:dyDescent="0.35">
      <c r="A401" s="1">
        <v>394</v>
      </c>
      <c r="B401" s="3" t="str">
        <f>PROPER(Details!B401)</f>
        <v/>
      </c>
      <c r="C401" s="3" t="str">
        <f>T(Details!C401)</f>
        <v/>
      </c>
      <c r="D401" s="18"/>
      <c r="E401" s="18"/>
      <c r="F401" s="18"/>
      <c r="G401" s="18"/>
      <c r="H401" s="18"/>
      <c r="I401" s="18"/>
      <c r="J401" s="18"/>
      <c r="K401" s="18"/>
      <c r="L401" s="18"/>
      <c r="M401" s="18"/>
      <c r="N401" s="18"/>
      <c r="O401" s="18"/>
      <c r="P401" s="18"/>
      <c r="Q401" s="18"/>
      <c r="R401" s="18"/>
      <c r="S401" s="18"/>
      <c r="T401" s="18"/>
      <c r="U401" s="18"/>
      <c r="V401" s="18"/>
      <c r="W401" s="18"/>
      <c r="X401" s="2" t="str">
        <f>AllCurCo(Details!BD401:BM401)</f>
        <v/>
      </c>
      <c r="Y401" s="4">
        <f>SUM(SumTCL(D401:W401,$D$7:$W$7),Details!BO401)</f>
        <v>0</v>
      </c>
      <c r="Z401" s="4">
        <f>SUM(CurrGP(D401:W401,$D$7:$W$7),Details!BP401)</f>
        <v>0</v>
      </c>
      <c r="AA401" s="5">
        <f t="shared" si="30"/>
        <v>0</v>
      </c>
      <c r="AB401" s="4" t="str">
        <f>SRTSECOND(D401:W401,Details!BD400:BM400)</f>
        <v/>
      </c>
      <c r="AC401" s="4" t="e">
        <f>S300L!AF401</f>
        <v>#REF!</v>
      </c>
      <c r="AD401" s="4" t="e">
        <f>S300L!AG401</f>
        <v>#REF!</v>
      </c>
      <c r="AE401" s="5" t="e">
        <f t="shared" si="31"/>
        <v>#VALUE!</v>
      </c>
      <c r="AF401" s="4" t="e">
        <f t="shared" si="32"/>
        <v>#REF!</v>
      </c>
      <c r="AG401" s="4" t="e">
        <f t="shared" si="33"/>
        <v>#REF!</v>
      </c>
      <c r="AH401" s="5" t="e">
        <f t="shared" si="34"/>
        <v>#VALUE!</v>
      </c>
      <c r="AI401" s="6" t="e">
        <f>RemarksFirst(D401:W401,Details!BD400:BM400,S300L!AI401,AH401,$D$5:$W$5)</f>
        <v>#VALUE!</v>
      </c>
    </row>
    <row r="402" spans="1:35" x14ac:dyDescent="0.35">
      <c r="A402" s="1">
        <v>395</v>
      </c>
      <c r="B402" s="3" t="str">
        <f>PROPER(Details!B402)</f>
        <v/>
      </c>
      <c r="C402" s="3" t="str">
        <f>T(Details!C402)</f>
        <v/>
      </c>
      <c r="D402" s="18"/>
      <c r="E402" s="18"/>
      <c r="F402" s="18"/>
      <c r="G402" s="18"/>
      <c r="H402" s="18"/>
      <c r="I402" s="18"/>
      <c r="J402" s="18"/>
      <c r="K402" s="18"/>
      <c r="L402" s="18"/>
      <c r="M402" s="18"/>
      <c r="N402" s="18"/>
      <c r="O402" s="18"/>
      <c r="P402" s="18"/>
      <c r="Q402" s="18"/>
      <c r="R402" s="18"/>
      <c r="S402" s="18"/>
      <c r="T402" s="18"/>
      <c r="U402" s="18"/>
      <c r="V402" s="18"/>
      <c r="W402" s="18"/>
      <c r="X402" s="2" t="str">
        <f>AllCurCo(Details!BD402:BM402)</f>
        <v/>
      </c>
      <c r="Y402" s="4">
        <f>SUM(SumTCL(D402:W402,$D$7:$W$7),Details!BO402)</f>
        <v>0</v>
      </c>
      <c r="Z402" s="4">
        <f>SUM(CurrGP(D402:W402,$D$7:$W$7),Details!BP402)</f>
        <v>0</v>
      </c>
      <c r="AA402" s="5">
        <f t="shared" si="30"/>
        <v>0</v>
      </c>
      <c r="AB402" s="4" t="str">
        <f>SRTSECOND(D402:W402,Details!BD401:BM401)</f>
        <v/>
      </c>
      <c r="AC402" s="4" t="e">
        <f>S300L!AF402</f>
        <v>#REF!</v>
      </c>
      <c r="AD402" s="4" t="e">
        <f>S300L!AG402</f>
        <v>#REF!</v>
      </c>
      <c r="AE402" s="5" t="e">
        <f t="shared" si="31"/>
        <v>#VALUE!</v>
      </c>
      <c r="AF402" s="4" t="e">
        <f t="shared" si="32"/>
        <v>#REF!</v>
      </c>
      <c r="AG402" s="4" t="e">
        <f t="shared" si="33"/>
        <v>#REF!</v>
      </c>
      <c r="AH402" s="5" t="e">
        <f t="shared" si="34"/>
        <v>#VALUE!</v>
      </c>
      <c r="AI402" s="6" t="e">
        <f>RemarksFirst(D402:W402,Details!BD401:BM401,S300L!AI402,AH402,$D$5:$W$5)</f>
        <v>#VALUE!</v>
      </c>
    </row>
    <row r="403" spans="1:35" x14ac:dyDescent="0.35">
      <c r="A403" s="1">
        <v>396</v>
      </c>
      <c r="B403" s="3" t="str">
        <f>PROPER(Details!B403)</f>
        <v/>
      </c>
      <c r="C403" s="3" t="str">
        <f>T(Details!C403)</f>
        <v/>
      </c>
      <c r="D403" s="18"/>
      <c r="E403" s="18"/>
      <c r="F403" s="18"/>
      <c r="G403" s="18"/>
      <c r="H403" s="18"/>
      <c r="I403" s="18"/>
      <c r="J403" s="18"/>
      <c r="K403" s="18"/>
      <c r="L403" s="18"/>
      <c r="M403" s="18"/>
      <c r="N403" s="18"/>
      <c r="O403" s="18"/>
      <c r="P403" s="18"/>
      <c r="Q403" s="18"/>
      <c r="R403" s="18"/>
      <c r="S403" s="18"/>
      <c r="T403" s="18"/>
      <c r="U403" s="18"/>
      <c r="V403" s="18"/>
      <c r="W403" s="18"/>
      <c r="X403" s="2" t="str">
        <f>AllCurCo(Details!BD403:BM403)</f>
        <v/>
      </c>
      <c r="Y403" s="4">
        <f>SUM(SumTCL(D403:W403,$D$7:$W$7),Details!BO403)</f>
        <v>0</v>
      </c>
      <c r="Z403" s="4">
        <f>SUM(CurrGP(D403:W403,$D$7:$W$7),Details!BP403)</f>
        <v>0</v>
      </c>
      <c r="AA403" s="5">
        <f t="shared" si="30"/>
        <v>0</v>
      </c>
      <c r="AB403" s="4" t="str">
        <f>SRTSECOND(D403:W403,Details!BD402:BM402)</f>
        <v/>
      </c>
      <c r="AC403" s="4" t="e">
        <f>S300L!AF403</f>
        <v>#REF!</v>
      </c>
      <c r="AD403" s="4" t="e">
        <f>S300L!AG403</f>
        <v>#REF!</v>
      </c>
      <c r="AE403" s="5" t="e">
        <f t="shared" si="31"/>
        <v>#VALUE!</v>
      </c>
      <c r="AF403" s="4" t="e">
        <f t="shared" si="32"/>
        <v>#REF!</v>
      </c>
      <c r="AG403" s="4" t="e">
        <f t="shared" si="33"/>
        <v>#REF!</v>
      </c>
      <c r="AH403" s="5" t="e">
        <f t="shared" si="34"/>
        <v>#VALUE!</v>
      </c>
      <c r="AI403" s="6" t="e">
        <f>RemarksFirst(D403:W403,Details!BD402:BM402,S300L!AI403,AH403,$D$5:$W$5)</f>
        <v>#VALUE!</v>
      </c>
    </row>
    <row r="404" spans="1:35" x14ac:dyDescent="0.35">
      <c r="A404" s="1">
        <v>397</v>
      </c>
      <c r="B404" s="3" t="str">
        <f>PROPER(Details!B404)</f>
        <v/>
      </c>
      <c r="C404" s="3" t="str">
        <f>T(Details!C404)</f>
        <v/>
      </c>
      <c r="D404" s="18"/>
      <c r="E404" s="18"/>
      <c r="F404" s="18"/>
      <c r="G404" s="18"/>
      <c r="H404" s="18"/>
      <c r="I404" s="18"/>
      <c r="J404" s="18"/>
      <c r="K404" s="18"/>
      <c r="L404" s="18"/>
      <c r="M404" s="18"/>
      <c r="N404" s="18"/>
      <c r="O404" s="18"/>
      <c r="P404" s="18"/>
      <c r="Q404" s="18"/>
      <c r="R404" s="18"/>
      <c r="S404" s="18"/>
      <c r="T404" s="18"/>
      <c r="U404" s="18"/>
      <c r="V404" s="18"/>
      <c r="W404" s="18"/>
      <c r="X404" s="2" t="str">
        <f>AllCurCo(Details!BD404:BM404)</f>
        <v/>
      </c>
      <c r="Y404" s="4">
        <f>SUM(SumTCL(D404:W404,$D$7:$W$7),Details!BO404)</f>
        <v>0</v>
      </c>
      <c r="Z404" s="4">
        <f>SUM(CurrGP(D404:W404,$D$7:$W$7),Details!BP404)</f>
        <v>0</v>
      </c>
      <c r="AA404" s="5">
        <f t="shared" si="30"/>
        <v>0</v>
      </c>
      <c r="AB404" s="4" t="str">
        <f>SRTSECOND(D404:W404,Details!BD403:BM403)</f>
        <v/>
      </c>
      <c r="AC404" s="4" t="e">
        <f>S300L!AF404</f>
        <v>#REF!</v>
      </c>
      <c r="AD404" s="4" t="e">
        <f>S300L!AG404</f>
        <v>#REF!</v>
      </c>
      <c r="AE404" s="5" t="e">
        <f t="shared" si="31"/>
        <v>#VALUE!</v>
      </c>
      <c r="AF404" s="4" t="e">
        <f t="shared" si="32"/>
        <v>#REF!</v>
      </c>
      <c r="AG404" s="4" t="e">
        <f t="shared" si="33"/>
        <v>#REF!</v>
      </c>
      <c r="AH404" s="5" t="e">
        <f t="shared" si="34"/>
        <v>#VALUE!</v>
      </c>
      <c r="AI404" s="6" t="e">
        <f>RemarksFirst(D404:W404,Details!BD403:BM403,S300L!AI404,AH404,$D$5:$W$5)</f>
        <v>#VALUE!</v>
      </c>
    </row>
    <row r="405" spans="1:35" x14ac:dyDescent="0.35">
      <c r="A405" s="1">
        <v>398</v>
      </c>
      <c r="B405" s="3" t="str">
        <f>PROPER(Details!B405)</f>
        <v/>
      </c>
      <c r="C405" s="3" t="str">
        <f>T(Details!C405)</f>
        <v/>
      </c>
      <c r="D405" s="18"/>
      <c r="E405" s="18"/>
      <c r="F405" s="18"/>
      <c r="G405" s="18"/>
      <c r="H405" s="18"/>
      <c r="I405" s="18"/>
      <c r="J405" s="18"/>
      <c r="K405" s="18"/>
      <c r="L405" s="18"/>
      <c r="M405" s="18"/>
      <c r="N405" s="18"/>
      <c r="O405" s="18"/>
      <c r="P405" s="18"/>
      <c r="Q405" s="18"/>
      <c r="R405" s="18"/>
      <c r="S405" s="18"/>
      <c r="T405" s="18"/>
      <c r="U405" s="18"/>
      <c r="V405" s="18"/>
      <c r="W405" s="18"/>
      <c r="X405" s="2" t="str">
        <f>AllCurCo(Details!BD405:BM405)</f>
        <v/>
      </c>
      <c r="Y405" s="4">
        <f>SUM(SumTCL(D405:W405,$D$7:$W$7),Details!BO405)</f>
        <v>0</v>
      </c>
      <c r="Z405" s="4">
        <f>SUM(CurrGP(D405:W405,$D$7:$W$7),Details!BP405)</f>
        <v>0</v>
      </c>
      <c r="AA405" s="5">
        <f t="shared" si="30"/>
        <v>0</v>
      </c>
      <c r="AB405" s="4" t="str">
        <f>SRTSECOND(D405:W405,Details!BD404:BM404)</f>
        <v/>
      </c>
      <c r="AC405" s="4" t="e">
        <f>S300L!AF405</f>
        <v>#REF!</v>
      </c>
      <c r="AD405" s="4" t="e">
        <f>S300L!AG405</f>
        <v>#REF!</v>
      </c>
      <c r="AE405" s="5" t="e">
        <f t="shared" si="31"/>
        <v>#VALUE!</v>
      </c>
      <c r="AF405" s="4" t="e">
        <f t="shared" si="32"/>
        <v>#REF!</v>
      </c>
      <c r="AG405" s="4" t="e">
        <f t="shared" si="33"/>
        <v>#REF!</v>
      </c>
      <c r="AH405" s="5" t="e">
        <f t="shared" si="34"/>
        <v>#VALUE!</v>
      </c>
      <c r="AI405" s="6" t="e">
        <f>RemarksFirst(D405:W405,Details!BD404:BM404,S300L!AI405,AH405,$D$5:$W$5)</f>
        <v>#VALUE!</v>
      </c>
    </row>
    <row r="406" spans="1:35" x14ac:dyDescent="0.35">
      <c r="A406" s="1">
        <v>399</v>
      </c>
      <c r="B406" s="3" t="str">
        <f>PROPER(Details!B406)</f>
        <v/>
      </c>
      <c r="C406" s="3" t="str">
        <f>T(Details!C406)</f>
        <v/>
      </c>
      <c r="D406" s="18"/>
      <c r="E406" s="18"/>
      <c r="F406" s="18"/>
      <c r="G406" s="18"/>
      <c r="H406" s="18"/>
      <c r="I406" s="18"/>
      <c r="J406" s="18"/>
      <c r="K406" s="18"/>
      <c r="L406" s="18"/>
      <c r="M406" s="18"/>
      <c r="N406" s="18"/>
      <c r="O406" s="18"/>
      <c r="P406" s="18"/>
      <c r="Q406" s="18"/>
      <c r="R406" s="18"/>
      <c r="S406" s="18"/>
      <c r="T406" s="18"/>
      <c r="U406" s="18"/>
      <c r="V406" s="18"/>
      <c r="W406" s="18"/>
      <c r="X406" s="2" t="str">
        <f>AllCurCo(Details!BD406:BM406)</f>
        <v/>
      </c>
      <c r="Y406" s="4">
        <f>SUM(SumTCL(D406:W406,$D$7:$W$7),Details!BO406)</f>
        <v>0</v>
      </c>
      <c r="Z406" s="4">
        <f>SUM(CurrGP(D406:W406,$D$7:$W$7),Details!BP406)</f>
        <v>0</v>
      </c>
      <c r="AA406" s="5">
        <f t="shared" si="30"/>
        <v>0</v>
      </c>
      <c r="AB406" s="4" t="str">
        <f>SRTSECOND(D406:W406,Details!BD405:BM405)</f>
        <v/>
      </c>
      <c r="AC406" s="4" t="e">
        <f>S300L!AF406</f>
        <v>#REF!</v>
      </c>
      <c r="AD406" s="4" t="e">
        <f>S300L!AG406</f>
        <v>#REF!</v>
      </c>
      <c r="AE406" s="5" t="e">
        <f t="shared" si="31"/>
        <v>#VALUE!</v>
      </c>
      <c r="AF406" s="4" t="e">
        <f t="shared" si="32"/>
        <v>#REF!</v>
      </c>
      <c r="AG406" s="4" t="e">
        <f t="shared" si="33"/>
        <v>#REF!</v>
      </c>
      <c r="AH406" s="5" t="e">
        <f t="shared" si="34"/>
        <v>#VALUE!</v>
      </c>
      <c r="AI406" s="6" t="e">
        <f>RemarksFirst(D406:W406,Details!BD405:BM405,S300L!AI406,AH406,$D$5:$W$5)</f>
        <v>#VALUE!</v>
      </c>
    </row>
    <row r="407" spans="1:35" x14ac:dyDescent="0.35">
      <c r="A407" s="1">
        <v>400</v>
      </c>
      <c r="B407" s="3" t="str">
        <f>PROPER(Details!B407)</f>
        <v/>
      </c>
      <c r="C407" s="3" t="str">
        <f>T(Details!C407)</f>
        <v/>
      </c>
      <c r="D407" s="18"/>
      <c r="E407" s="18"/>
      <c r="F407" s="18"/>
      <c r="G407" s="18"/>
      <c r="H407" s="18"/>
      <c r="I407" s="18"/>
      <c r="J407" s="18"/>
      <c r="K407" s="18"/>
      <c r="L407" s="18"/>
      <c r="M407" s="18"/>
      <c r="N407" s="18"/>
      <c r="O407" s="18"/>
      <c r="P407" s="18"/>
      <c r="Q407" s="18"/>
      <c r="R407" s="18"/>
      <c r="S407" s="18"/>
      <c r="T407" s="18"/>
      <c r="U407" s="18"/>
      <c r="V407" s="18"/>
      <c r="W407" s="18"/>
      <c r="X407" s="2" t="str">
        <f>AllCurCo(Details!BD407:BM407)</f>
        <v/>
      </c>
      <c r="Y407" s="4">
        <f>SUM(SumTCL(D407:W407,$D$7:$W$7),Details!BO407)</f>
        <v>0</v>
      </c>
      <c r="Z407" s="4">
        <f>SUM(CurrGP(D407:W407,$D$7:$W$7),Details!BP407)</f>
        <v>0</v>
      </c>
      <c r="AA407" s="5">
        <f t="shared" si="30"/>
        <v>0</v>
      </c>
      <c r="AB407" s="4" t="str">
        <f>SRTSECOND(D407:W407,Details!BD406:BM406)</f>
        <v/>
      </c>
      <c r="AC407" s="4" t="e">
        <f>S300L!AF407</f>
        <v>#REF!</v>
      </c>
      <c r="AD407" s="4" t="e">
        <f>S300L!AG407</f>
        <v>#REF!</v>
      </c>
      <c r="AE407" s="5" t="e">
        <f t="shared" si="31"/>
        <v>#VALUE!</v>
      </c>
      <c r="AF407" s="4" t="e">
        <f t="shared" si="32"/>
        <v>#REF!</v>
      </c>
      <c r="AG407" s="4" t="e">
        <f t="shared" si="33"/>
        <v>#REF!</v>
      </c>
      <c r="AH407" s="5" t="e">
        <f t="shared" si="34"/>
        <v>#VALUE!</v>
      </c>
      <c r="AI407" s="6" t="e">
        <f>RemarksFirst(D407:W407,Details!BD406:BM406,S300L!AI407,AH407,$D$5:$W$5)</f>
        <v>#VALUE!</v>
      </c>
    </row>
    <row r="408" spans="1:35" x14ac:dyDescent="0.35">
      <c r="A408" s="1">
        <v>401</v>
      </c>
      <c r="B408" s="3" t="str">
        <f>PROPER(Details!B408)</f>
        <v/>
      </c>
      <c r="C408" s="3" t="str">
        <f>T(Details!C408)</f>
        <v/>
      </c>
      <c r="D408" s="18"/>
      <c r="E408" s="18"/>
      <c r="F408" s="18"/>
      <c r="G408" s="18"/>
      <c r="H408" s="18"/>
      <c r="I408" s="18"/>
      <c r="J408" s="18"/>
      <c r="K408" s="18"/>
      <c r="L408" s="18"/>
      <c r="M408" s="18"/>
      <c r="N408" s="18"/>
      <c r="O408" s="18"/>
      <c r="P408" s="18"/>
      <c r="Q408" s="18"/>
      <c r="R408" s="18"/>
      <c r="S408" s="18"/>
      <c r="T408" s="18"/>
      <c r="U408" s="18"/>
      <c r="V408" s="18"/>
      <c r="W408" s="18"/>
      <c r="X408" s="2" t="str">
        <f>AllCurCo(Details!BD408:BM408)</f>
        <v/>
      </c>
      <c r="Y408" s="4">
        <f>SUM(SumTCL(D408:W408,$D$7:$W$7),Details!BO408)</f>
        <v>0</v>
      </c>
      <c r="Z408" s="4">
        <f>SUM(CurrGP(D408:W408,$D$7:$W$7),Details!BP408)</f>
        <v>0</v>
      </c>
      <c r="AA408" s="5">
        <f t="shared" si="30"/>
        <v>0</v>
      </c>
      <c r="AB408" s="4" t="str">
        <f>SRTSECOND(D408:W408,Details!BD407:BM407)</f>
        <v/>
      </c>
      <c r="AC408" s="4" t="e">
        <f>S300L!AF408</f>
        <v>#REF!</v>
      </c>
      <c r="AD408" s="4" t="e">
        <f>S300L!AG408</f>
        <v>#REF!</v>
      </c>
      <c r="AE408" s="5" t="e">
        <f t="shared" si="31"/>
        <v>#VALUE!</v>
      </c>
      <c r="AF408" s="4" t="e">
        <f t="shared" si="32"/>
        <v>#REF!</v>
      </c>
      <c r="AG408" s="4" t="e">
        <f t="shared" si="33"/>
        <v>#REF!</v>
      </c>
      <c r="AH408" s="5" t="e">
        <f t="shared" si="34"/>
        <v>#VALUE!</v>
      </c>
      <c r="AI408" s="6" t="e">
        <f>RemarksFirst(D408:W408,Details!BD407:BM407,S300L!AI408,AH408,$D$5:$W$5)</f>
        <v>#VALUE!</v>
      </c>
    </row>
    <row r="409" spans="1:35" x14ac:dyDescent="0.35">
      <c r="A409" s="1">
        <v>402</v>
      </c>
      <c r="B409" s="3" t="str">
        <f>PROPER(Details!B409)</f>
        <v/>
      </c>
      <c r="C409" s="3" t="str">
        <f>T(Details!C409)</f>
        <v/>
      </c>
      <c r="D409" s="18"/>
      <c r="E409" s="18"/>
      <c r="F409" s="18"/>
      <c r="G409" s="18"/>
      <c r="H409" s="18"/>
      <c r="I409" s="18"/>
      <c r="J409" s="18"/>
      <c r="K409" s="18"/>
      <c r="L409" s="18"/>
      <c r="M409" s="18"/>
      <c r="N409" s="18"/>
      <c r="O409" s="18"/>
      <c r="P409" s="18"/>
      <c r="Q409" s="18"/>
      <c r="R409" s="18"/>
      <c r="S409" s="18"/>
      <c r="T409" s="18"/>
      <c r="U409" s="18"/>
      <c r="V409" s="18"/>
      <c r="W409" s="18"/>
      <c r="X409" s="2" t="str">
        <f>AllCurCo(Details!BD409:BM409)</f>
        <v/>
      </c>
      <c r="Y409" s="4">
        <f>SUM(SumTCL(D409:W409,$D$7:$W$7),Details!BO409)</f>
        <v>0</v>
      </c>
      <c r="Z409" s="4">
        <f>SUM(CurrGP(D409:W409,$D$7:$W$7),Details!BP409)</f>
        <v>0</v>
      </c>
      <c r="AA409" s="5">
        <f t="shared" si="30"/>
        <v>0</v>
      </c>
      <c r="AB409" s="4" t="str">
        <f>SRTSECOND(D409:W409,Details!BD408:BM408)</f>
        <v/>
      </c>
      <c r="AC409" s="4" t="e">
        <f>S300L!AF409</f>
        <v>#REF!</v>
      </c>
      <c r="AD409" s="4" t="e">
        <f>S300L!AG409</f>
        <v>#REF!</v>
      </c>
      <c r="AE409" s="5" t="e">
        <f t="shared" si="31"/>
        <v>#VALUE!</v>
      </c>
      <c r="AF409" s="4" t="e">
        <f t="shared" si="32"/>
        <v>#REF!</v>
      </c>
      <c r="AG409" s="4" t="e">
        <f t="shared" si="33"/>
        <v>#REF!</v>
      </c>
      <c r="AH409" s="5" t="e">
        <f t="shared" si="34"/>
        <v>#VALUE!</v>
      </c>
      <c r="AI409" s="6" t="e">
        <f>RemarksFirst(D409:W409,Details!BD408:BM408,S300L!AI409,AH409,$D$5:$W$5)</f>
        <v>#VALUE!</v>
      </c>
    </row>
    <row r="410" spans="1:35" x14ac:dyDescent="0.35">
      <c r="A410" s="1">
        <v>403</v>
      </c>
      <c r="B410" s="3" t="str">
        <f>PROPER(Details!B410)</f>
        <v/>
      </c>
      <c r="C410" s="3" t="str">
        <f>T(Details!C410)</f>
        <v/>
      </c>
      <c r="D410" s="18"/>
      <c r="E410" s="18"/>
      <c r="F410" s="18"/>
      <c r="G410" s="18"/>
      <c r="H410" s="18"/>
      <c r="I410" s="18"/>
      <c r="J410" s="18"/>
      <c r="K410" s="18"/>
      <c r="L410" s="18"/>
      <c r="M410" s="18"/>
      <c r="N410" s="18"/>
      <c r="O410" s="18"/>
      <c r="P410" s="18"/>
      <c r="Q410" s="18"/>
      <c r="R410" s="18"/>
      <c r="S410" s="18"/>
      <c r="T410" s="18"/>
      <c r="U410" s="18"/>
      <c r="V410" s="18"/>
      <c r="W410" s="18"/>
      <c r="X410" s="2" t="str">
        <f>AllCurCo(Details!BD410:BM410)</f>
        <v/>
      </c>
      <c r="Y410" s="4">
        <f>SUM(SumTCL(D410:W410,$D$7:$W$7),Details!BO410)</f>
        <v>0</v>
      </c>
      <c r="Z410" s="4">
        <f>SUM(CurrGP(D410:W410,$D$7:$W$7),Details!BP410)</f>
        <v>0</v>
      </c>
      <c r="AA410" s="5">
        <f t="shared" si="30"/>
        <v>0</v>
      </c>
      <c r="AB410" s="4" t="str">
        <f>SRTSECOND(D410:W410,Details!BD409:BM409)</f>
        <v/>
      </c>
      <c r="AC410" s="4" t="e">
        <f>S300L!AF410</f>
        <v>#REF!</v>
      </c>
      <c r="AD410" s="4" t="e">
        <f>S300L!AG410</f>
        <v>#REF!</v>
      </c>
      <c r="AE410" s="5" t="e">
        <f t="shared" si="31"/>
        <v>#VALUE!</v>
      </c>
      <c r="AF410" s="4" t="e">
        <f t="shared" si="32"/>
        <v>#REF!</v>
      </c>
      <c r="AG410" s="4" t="e">
        <f t="shared" si="33"/>
        <v>#REF!</v>
      </c>
      <c r="AH410" s="5" t="e">
        <f t="shared" si="34"/>
        <v>#VALUE!</v>
      </c>
      <c r="AI410" s="6" t="e">
        <f>RemarksFirst(D410:W410,Details!BD409:BM409,S300L!AI410,AH410,$D$5:$W$5)</f>
        <v>#VALUE!</v>
      </c>
    </row>
    <row r="411" spans="1:35" x14ac:dyDescent="0.35">
      <c r="A411" s="1">
        <v>404</v>
      </c>
      <c r="B411" s="3" t="str">
        <f>PROPER(Details!B411)</f>
        <v/>
      </c>
      <c r="C411" s="3" t="str">
        <f>T(Details!C411)</f>
        <v/>
      </c>
      <c r="D411" s="18"/>
      <c r="E411" s="18"/>
      <c r="F411" s="18"/>
      <c r="G411" s="18"/>
      <c r="H411" s="18"/>
      <c r="I411" s="18"/>
      <c r="J411" s="18"/>
      <c r="K411" s="18"/>
      <c r="L411" s="18"/>
      <c r="M411" s="18"/>
      <c r="N411" s="18"/>
      <c r="O411" s="18"/>
      <c r="P411" s="18"/>
      <c r="Q411" s="18"/>
      <c r="R411" s="18"/>
      <c r="S411" s="18"/>
      <c r="T411" s="18"/>
      <c r="U411" s="18"/>
      <c r="V411" s="18"/>
      <c r="W411" s="18"/>
      <c r="X411" s="2" t="str">
        <f>AllCurCo(Details!BD411:BM411)</f>
        <v/>
      </c>
      <c r="Y411" s="4">
        <f>SUM(SumTCL(D411:W411,$D$7:$W$7),Details!BO411)</f>
        <v>0</v>
      </c>
      <c r="Z411" s="4">
        <f>SUM(CurrGP(D411:W411,$D$7:$W$7),Details!BP411)</f>
        <v>0</v>
      </c>
      <c r="AA411" s="5">
        <f t="shared" si="30"/>
        <v>0</v>
      </c>
      <c r="AB411" s="4" t="str">
        <f>SRTSECOND(D411:W411,Details!BD410:BM410)</f>
        <v/>
      </c>
      <c r="AC411" s="4" t="e">
        <f>S300L!AF411</f>
        <v>#REF!</v>
      </c>
      <c r="AD411" s="4" t="e">
        <f>S300L!AG411</f>
        <v>#REF!</v>
      </c>
      <c r="AE411" s="5" t="e">
        <f t="shared" si="31"/>
        <v>#VALUE!</v>
      </c>
      <c r="AF411" s="4" t="e">
        <f t="shared" si="32"/>
        <v>#REF!</v>
      </c>
      <c r="AG411" s="4" t="e">
        <f t="shared" si="33"/>
        <v>#REF!</v>
      </c>
      <c r="AH411" s="5" t="e">
        <f t="shared" si="34"/>
        <v>#VALUE!</v>
      </c>
      <c r="AI411" s="6" t="e">
        <f>RemarksFirst(D411:W411,Details!BD410:BM410,S300L!AI411,AH411,$D$5:$W$5)</f>
        <v>#VALUE!</v>
      </c>
    </row>
    <row r="412" spans="1:35" x14ac:dyDescent="0.35">
      <c r="A412" s="1">
        <v>405</v>
      </c>
      <c r="B412" s="3" t="str">
        <f>PROPER(Details!B412)</f>
        <v/>
      </c>
      <c r="C412" s="3" t="str">
        <f>T(Details!C412)</f>
        <v/>
      </c>
      <c r="D412" s="18"/>
      <c r="E412" s="18"/>
      <c r="F412" s="18"/>
      <c r="G412" s="18"/>
      <c r="H412" s="18"/>
      <c r="I412" s="18"/>
      <c r="J412" s="18"/>
      <c r="K412" s="18"/>
      <c r="L412" s="18"/>
      <c r="M412" s="18"/>
      <c r="N412" s="18"/>
      <c r="O412" s="18"/>
      <c r="P412" s="18"/>
      <c r="Q412" s="18"/>
      <c r="R412" s="18"/>
      <c r="S412" s="18"/>
      <c r="T412" s="18"/>
      <c r="U412" s="18"/>
      <c r="V412" s="18"/>
      <c r="W412" s="18"/>
      <c r="X412" s="2" t="str">
        <f>AllCurCo(Details!BD412:BM412)</f>
        <v/>
      </c>
      <c r="Y412" s="4">
        <f>SUM(SumTCL(D412:W412,$D$7:$W$7),Details!BO412)</f>
        <v>0</v>
      </c>
      <c r="Z412" s="4">
        <f>SUM(CurrGP(D412:W412,$D$7:$W$7),Details!BP412)</f>
        <v>0</v>
      </c>
      <c r="AA412" s="5">
        <f t="shared" si="30"/>
        <v>0</v>
      </c>
      <c r="AB412" s="4" t="str">
        <f>SRTSECOND(D412:W412,Details!BD411:BM411)</f>
        <v/>
      </c>
      <c r="AC412" s="4" t="e">
        <f>S300L!AF412</f>
        <v>#REF!</v>
      </c>
      <c r="AD412" s="4" t="e">
        <f>S300L!AG412</f>
        <v>#REF!</v>
      </c>
      <c r="AE412" s="5" t="e">
        <f t="shared" si="31"/>
        <v>#VALUE!</v>
      </c>
      <c r="AF412" s="4" t="e">
        <f t="shared" si="32"/>
        <v>#REF!</v>
      </c>
      <c r="AG412" s="4" t="e">
        <f t="shared" si="33"/>
        <v>#REF!</v>
      </c>
      <c r="AH412" s="5" t="e">
        <f t="shared" si="34"/>
        <v>#VALUE!</v>
      </c>
      <c r="AI412" s="6" t="e">
        <f>RemarksFirst(D412:W412,Details!BD411:BM411,S300L!AI412,AH412,$D$5:$W$5)</f>
        <v>#VALUE!</v>
      </c>
    </row>
    <row r="413" spans="1:35" x14ac:dyDescent="0.35">
      <c r="A413" s="1">
        <v>406</v>
      </c>
      <c r="B413" s="3" t="str">
        <f>PROPER(Details!B413)</f>
        <v/>
      </c>
      <c r="C413" s="3" t="str">
        <f>T(Details!C413)</f>
        <v/>
      </c>
      <c r="D413" s="18"/>
      <c r="E413" s="18"/>
      <c r="F413" s="18"/>
      <c r="G413" s="18"/>
      <c r="H413" s="18"/>
      <c r="I413" s="18"/>
      <c r="J413" s="18"/>
      <c r="K413" s="18"/>
      <c r="L413" s="18"/>
      <c r="M413" s="18"/>
      <c r="N413" s="18"/>
      <c r="O413" s="18"/>
      <c r="P413" s="18"/>
      <c r="Q413" s="18"/>
      <c r="R413" s="18"/>
      <c r="S413" s="18"/>
      <c r="T413" s="18"/>
      <c r="U413" s="18"/>
      <c r="V413" s="18"/>
      <c r="W413" s="18"/>
      <c r="X413" s="2" t="str">
        <f>AllCurCo(Details!BD413:BM413)</f>
        <v/>
      </c>
      <c r="Y413" s="4">
        <f>SUM(SumTCL(D413:W413,$D$7:$W$7),Details!BO413)</f>
        <v>0</v>
      </c>
      <c r="Z413" s="4">
        <f>SUM(CurrGP(D413:W413,$D$7:$W$7),Details!BP413)</f>
        <v>0</v>
      </c>
      <c r="AA413" s="5">
        <f t="shared" si="30"/>
        <v>0</v>
      </c>
      <c r="AB413" s="4" t="str">
        <f>SRTSECOND(D413:W413,Details!BD412:BM412)</f>
        <v/>
      </c>
      <c r="AC413" s="4" t="e">
        <f>S300L!AF413</f>
        <v>#REF!</v>
      </c>
      <c r="AD413" s="4" t="e">
        <f>S300L!AG413</f>
        <v>#REF!</v>
      </c>
      <c r="AE413" s="5" t="e">
        <f t="shared" si="31"/>
        <v>#VALUE!</v>
      </c>
      <c r="AF413" s="4" t="e">
        <f t="shared" si="32"/>
        <v>#REF!</v>
      </c>
      <c r="AG413" s="4" t="e">
        <f t="shared" si="33"/>
        <v>#REF!</v>
      </c>
      <c r="AH413" s="5" t="e">
        <f t="shared" si="34"/>
        <v>#VALUE!</v>
      </c>
      <c r="AI413" s="6" t="e">
        <f>RemarksFirst(D413:W413,Details!BD412:BM412,S300L!AI413,AH413,$D$5:$W$5)</f>
        <v>#VALUE!</v>
      </c>
    </row>
    <row r="414" spans="1:35" x14ac:dyDescent="0.35">
      <c r="A414" s="1">
        <v>407</v>
      </c>
      <c r="B414" s="3" t="str">
        <f>PROPER(Details!B414)</f>
        <v/>
      </c>
      <c r="C414" s="3" t="str">
        <f>T(Details!C414)</f>
        <v/>
      </c>
      <c r="D414" s="18"/>
      <c r="E414" s="18"/>
      <c r="F414" s="18"/>
      <c r="G414" s="18"/>
      <c r="H414" s="18"/>
      <c r="I414" s="18"/>
      <c r="J414" s="18"/>
      <c r="K414" s="18"/>
      <c r="L414" s="18"/>
      <c r="M414" s="18"/>
      <c r="N414" s="18"/>
      <c r="O414" s="18"/>
      <c r="P414" s="18"/>
      <c r="Q414" s="18"/>
      <c r="R414" s="18"/>
      <c r="S414" s="18"/>
      <c r="T414" s="18"/>
      <c r="U414" s="18"/>
      <c r="V414" s="18"/>
      <c r="W414" s="18"/>
      <c r="X414" s="2" t="str">
        <f>AllCurCo(Details!BD414:BM414)</f>
        <v/>
      </c>
      <c r="Y414" s="4">
        <f>SUM(SumTCL(D414:W414,$D$7:$W$7),Details!BO414)</f>
        <v>0</v>
      </c>
      <c r="Z414" s="4">
        <f>SUM(CurrGP(D414:W414,$D$7:$W$7),Details!BP414)</f>
        <v>0</v>
      </c>
      <c r="AA414" s="5">
        <f t="shared" si="30"/>
        <v>0</v>
      </c>
      <c r="AB414" s="4" t="str">
        <f>SRTSECOND(D414:W414,Details!BD413:BM413)</f>
        <v/>
      </c>
      <c r="AC414" s="4" t="e">
        <f>S300L!AF414</f>
        <v>#REF!</v>
      </c>
      <c r="AD414" s="4" t="e">
        <f>S300L!AG414</f>
        <v>#REF!</v>
      </c>
      <c r="AE414" s="5" t="e">
        <f t="shared" si="31"/>
        <v>#VALUE!</v>
      </c>
      <c r="AF414" s="4" t="e">
        <f t="shared" si="32"/>
        <v>#REF!</v>
      </c>
      <c r="AG414" s="4" t="e">
        <f t="shared" si="33"/>
        <v>#REF!</v>
      </c>
      <c r="AH414" s="5" t="e">
        <f t="shared" si="34"/>
        <v>#VALUE!</v>
      </c>
      <c r="AI414" s="6" t="e">
        <f>RemarksFirst(D414:W414,Details!BD413:BM413,S300L!AI414,AH414,$D$5:$W$5)</f>
        <v>#VALUE!</v>
      </c>
    </row>
    <row r="415" spans="1:35" x14ac:dyDescent="0.35">
      <c r="A415" s="1">
        <v>408</v>
      </c>
      <c r="B415" s="3" t="str">
        <f>PROPER(Details!B415)</f>
        <v/>
      </c>
      <c r="C415" s="3" t="str">
        <f>T(Details!C415)</f>
        <v/>
      </c>
      <c r="D415" s="18"/>
      <c r="E415" s="18"/>
      <c r="F415" s="18"/>
      <c r="G415" s="18"/>
      <c r="H415" s="18"/>
      <c r="I415" s="18"/>
      <c r="J415" s="18"/>
      <c r="K415" s="18"/>
      <c r="L415" s="18"/>
      <c r="M415" s="18"/>
      <c r="N415" s="18"/>
      <c r="O415" s="18"/>
      <c r="P415" s="18"/>
      <c r="Q415" s="18"/>
      <c r="R415" s="18"/>
      <c r="S415" s="18"/>
      <c r="T415" s="18"/>
      <c r="U415" s="18"/>
      <c r="V415" s="18"/>
      <c r="W415" s="18"/>
      <c r="X415" s="2" t="str">
        <f>AllCurCo(Details!BD415:BM415)</f>
        <v/>
      </c>
      <c r="Y415" s="4">
        <f>SUM(SumTCL(D415:W415,$D$7:$W$7),Details!BO415)</f>
        <v>0</v>
      </c>
      <c r="Z415" s="4">
        <f>SUM(CurrGP(D415:W415,$D$7:$W$7),Details!BP415)</f>
        <v>0</v>
      </c>
      <c r="AA415" s="5">
        <f t="shared" si="30"/>
        <v>0</v>
      </c>
      <c r="AB415" s="4" t="str">
        <f>SRTSECOND(D415:W415,Details!BD414:BM414)</f>
        <v/>
      </c>
      <c r="AC415" s="4" t="e">
        <f>S300L!AF415</f>
        <v>#REF!</v>
      </c>
      <c r="AD415" s="4" t="e">
        <f>S300L!AG415</f>
        <v>#REF!</v>
      </c>
      <c r="AE415" s="5" t="e">
        <f t="shared" si="31"/>
        <v>#VALUE!</v>
      </c>
      <c r="AF415" s="4" t="e">
        <f t="shared" si="32"/>
        <v>#REF!</v>
      </c>
      <c r="AG415" s="4" t="e">
        <f t="shared" si="33"/>
        <v>#REF!</v>
      </c>
      <c r="AH415" s="5" t="e">
        <f t="shared" si="34"/>
        <v>#VALUE!</v>
      </c>
      <c r="AI415" s="6" t="e">
        <f>RemarksFirst(D415:W415,Details!BD414:BM414,S300L!AI415,AH415,$D$5:$W$5)</f>
        <v>#VALUE!</v>
      </c>
    </row>
    <row r="416" spans="1:35" x14ac:dyDescent="0.35">
      <c r="A416" s="1">
        <v>409</v>
      </c>
      <c r="B416" s="3" t="str">
        <f>PROPER(Details!B416)</f>
        <v/>
      </c>
      <c r="C416" s="3" t="str">
        <f>T(Details!C416)</f>
        <v/>
      </c>
      <c r="D416" s="18"/>
      <c r="E416" s="18"/>
      <c r="F416" s="18"/>
      <c r="G416" s="18"/>
      <c r="H416" s="18"/>
      <c r="I416" s="18"/>
      <c r="J416" s="18"/>
      <c r="K416" s="18"/>
      <c r="L416" s="18"/>
      <c r="M416" s="18"/>
      <c r="N416" s="18"/>
      <c r="O416" s="18"/>
      <c r="P416" s="18"/>
      <c r="Q416" s="18"/>
      <c r="R416" s="18"/>
      <c r="S416" s="18"/>
      <c r="T416" s="18"/>
      <c r="U416" s="18"/>
      <c r="V416" s="18"/>
      <c r="W416" s="18"/>
      <c r="X416" s="2" t="str">
        <f>AllCurCo(Details!BD416:BM416)</f>
        <v/>
      </c>
      <c r="Y416" s="4">
        <f>SUM(SumTCL(D416:W416,$D$7:$W$7),Details!BO416)</f>
        <v>0</v>
      </c>
      <c r="Z416" s="4">
        <f>SUM(CurrGP(D416:W416,$D$7:$W$7),Details!BP416)</f>
        <v>0</v>
      </c>
      <c r="AA416" s="5">
        <f t="shared" si="30"/>
        <v>0</v>
      </c>
      <c r="AB416" s="4" t="str">
        <f>SRTSECOND(D416:W416,Details!BD415:BM415)</f>
        <v/>
      </c>
      <c r="AC416" s="4" t="e">
        <f>S300L!AF416</f>
        <v>#REF!</v>
      </c>
      <c r="AD416" s="4" t="e">
        <f>S300L!AG416</f>
        <v>#REF!</v>
      </c>
      <c r="AE416" s="5" t="e">
        <f t="shared" si="31"/>
        <v>#VALUE!</v>
      </c>
      <c r="AF416" s="4" t="e">
        <f t="shared" si="32"/>
        <v>#REF!</v>
      </c>
      <c r="AG416" s="4" t="e">
        <f t="shared" si="33"/>
        <v>#REF!</v>
      </c>
      <c r="AH416" s="5" t="e">
        <f t="shared" si="34"/>
        <v>#VALUE!</v>
      </c>
      <c r="AI416" s="6" t="e">
        <f>RemarksFirst(D416:W416,Details!BD415:BM415,S300L!AI416,AH416,$D$5:$W$5)</f>
        <v>#VALUE!</v>
      </c>
    </row>
    <row r="417" spans="1:35" x14ac:dyDescent="0.35">
      <c r="A417" s="1">
        <v>410</v>
      </c>
      <c r="B417" s="3" t="str">
        <f>PROPER(Details!B417)</f>
        <v/>
      </c>
      <c r="C417" s="3" t="str">
        <f>T(Details!C417)</f>
        <v/>
      </c>
      <c r="D417" s="18"/>
      <c r="E417" s="18"/>
      <c r="F417" s="18"/>
      <c r="G417" s="18"/>
      <c r="H417" s="18"/>
      <c r="I417" s="18"/>
      <c r="J417" s="18"/>
      <c r="K417" s="18"/>
      <c r="L417" s="18"/>
      <c r="M417" s="18"/>
      <c r="N417" s="18"/>
      <c r="O417" s="18"/>
      <c r="P417" s="18"/>
      <c r="Q417" s="18"/>
      <c r="R417" s="18"/>
      <c r="S417" s="18"/>
      <c r="T417" s="18"/>
      <c r="U417" s="18"/>
      <c r="V417" s="18"/>
      <c r="W417" s="18"/>
      <c r="X417" s="2" t="str">
        <f>AllCurCo(Details!BD417:BM417)</f>
        <v/>
      </c>
      <c r="Y417" s="4">
        <f>SUM(SumTCL(D417:W417,$D$7:$W$7),Details!BO417)</f>
        <v>0</v>
      </c>
      <c r="Z417" s="4">
        <f>SUM(CurrGP(D417:W417,$D$7:$W$7),Details!BP417)</f>
        <v>0</v>
      </c>
      <c r="AA417" s="5">
        <f t="shared" si="30"/>
        <v>0</v>
      </c>
      <c r="AB417" s="4" t="str">
        <f>SRTSECOND(D417:W417,Details!BD416:BM416)</f>
        <v/>
      </c>
      <c r="AC417" s="4" t="e">
        <f>S300L!AF417</f>
        <v>#REF!</v>
      </c>
      <c r="AD417" s="4" t="e">
        <f>S300L!AG417</f>
        <v>#REF!</v>
      </c>
      <c r="AE417" s="5" t="e">
        <f t="shared" si="31"/>
        <v>#VALUE!</v>
      </c>
      <c r="AF417" s="4" t="e">
        <f t="shared" si="32"/>
        <v>#REF!</v>
      </c>
      <c r="AG417" s="4" t="e">
        <f t="shared" si="33"/>
        <v>#REF!</v>
      </c>
      <c r="AH417" s="5" t="e">
        <f t="shared" si="34"/>
        <v>#VALUE!</v>
      </c>
      <c r="AI417" s="6" t="e">
        <f>RemarksFirst(D417:W417,Details!BD416:BM416,S300L!AI417,AH417,$D$5:$W$5)</f>
        <v>#VALUE!</v>
      </c>
    </row>
    <row r="418" spans="1:35" x14ac:dyDescent="0.35">
      <c r="A418" s="1">
        <v>411</v>
      </c>
      <c r="B418" s="3" t="str">
        <f>PROPER(Details!B418)</f>
        <v/>
      </c>
      <c r="C418" s="3" t="str">
        <f>T(Details!C418)</f>
        <v/>
      </c>
      <c r="D418" s="18"/>
      <c r="E418" s="18"/>
      <c r="F418" s="18"/>
      <c r="G418" s="18"/>
      <c r="H418" s="18"/>
      <c r="I418" s="18"/>
      <c r="J418" s="18"/>
      <c r="K418" s="18"/>
      <c r="L418" s="18"/>
      <c r="M418" s="18"/>
      <c r="N418" s="18"/>
      <c r="O418" s="18"/>
      <c r="P418" s="18"/>
      <c r="Q418" s="18"/>
      <c r="R418" s="18"/>
      <c r="S418" s="18"/>
      <c r="T418" s="18"/>
      <c r="U418" s="18"/>
      <c r="V418" s="18"/>
      <c r="W418" s="18"/>
      <c r="X418" s="2" t="str">
        <f>AllCurCo(Details!BD418:BM418)</f>
        <v/>
      </c>
      <c r="Y418" s="4">
        <f>SUM(SumTCL(D418:W418,$D$7:$W$7),Details!BO418)</f>
        <v>0</v>
      </c>
      <c r="Z418" s="4">
        <f>SUM(CurrGP(D418:W418,$D$7:$W$7),Details!BP418)</f>
        <v>0</v>
      </c>
      <c r="AA418" s="5">
        <f t="shared" si="30"/>
        <v>0</v>
      </c>
      <c r="AB418" s="4" t="str">
        <f>SRTSECOND(D418:W418,Details!BD417:BM417)</f>
        <v/>
      </c>
      <c r="AC418" s="4" t="e">
        <f>S300L!AF418</f>
        <v>#REF!</v>
      </c>
      <c r="AD418" s="4" t="e">
        <f>S300L!AG418</f>
        <v>#REF!</v>
      </c>
      <c r="AE418" s="5" t="e">
        <f t="shared" si="31"/>
        <v>#VALUE!</v>
      </c>
      <c r="AF418" s="4" t="e">
        <f t="shared" si="32"/>
        <v>#REF!</v>
      </c>
      <c r="AG418" s="4" t="e">
        <f t="shared" si="33"/>
        <v>#REF!</v>
      </c>
      <c r="AH418" s="5" t="e">
        <f t="shared" si="34"/>
        <v>#VALUE!</v>
      </c>
      <c r="AI418" s="6" t="e">
        <f>RemarksFirst(D418:W418,Details!BD417:BM417,S300L!AI418,AH418,$D$5:$W$5)</f>
        <v>#VALUE!</v>
      </c>
    </row>
    <row r="419" spans="1:35" x14ac:dyDescent="0.35">
      <c r="A419" s="1">
        <v>412</v>
      </c>
      <c r="B419" s="3" t="str">
        <f>PROPER(Details!B419)</f>
        <v/>
      </c>
      <c r="C419" s="3" t="str">
        <f>T(Details!C419)</f>
        <v/>
      </c>
      <c r="D419" s="18"/>
      <c r="E419" s="18"/>
      <c r="F419" s="18"/>
      <c r="G419" s="18"/>
      <c r="H419" s="18"/>
      <c r="I419" s="18"/>
      <c r="J419" s="18"/>
      <c r="K419" s="18"/>
      <c r="L419" s="18"/>
      <c r="M419" s="18"/>
      <c r="N419" s="18"/>
      <c r="O419" s="18"/>
      <c r="P419" s="18"/>
      <c r="Q419" s="18"/>
      <c r="R419" s="18"/>
      <c r="S419" s="18"/>
      <c r="T419" s="18"/>
      <c r="U419" s="18"/>
      <c r="V419" s="18"/>
      <c r="W419" s="18"/>
      <c r="X419" s="2" t="str">
        <f>AllCurCo(Details!BD419:BM419)</f>
        <v/>
      </c>
      <c r="Y419" s="4">
        <f>SUM(SumTCL(D419:W419,$D$7:$W$7),Details!BO419)</f>
        <v>0</v>
      </c>
      <c r="Z419" s="4">
        <f>SUM(CurrGP(D419:W419,$D$7:$W$7),Details!BP419)</f>
        <v>0</v>
      </c>
      <c r="AA419" s="5">
        <f t="shared" si="30"/>
        <v>0</v>
      </c>
      <c r="AB419" s="4" t="str">
        <f>SRTSECOND(D419:W419,Details!BD418:BM418)</f>
        <v/>
      </c>
      <c r="AC419" s="4" t="e">
        <f>S300L!AF419</f>
        <v>#REF!</v>
      </c>
      <c r="AD419" s="4" t="e">
        <f>S300L!AG419</f>
        <v>#REF!</v>
      </c>
      <c r="AE419" s="5" t="e">
        <f t="shared" si="31"/>
        <v>#VALUE!</v>
      </c>
      <c r="AF419" s="4" t="e">
        <f t="shared" si="32"/>
        <v>#REF!</v>
      </c>
      <c r="AG419" s="4" t="e">
        <f t="shared" si="33"/>
        <v>#REF!</v>
      </c>
      <c r="AH419" s="5" t="e">
        <f t="shared" si="34"/>
        <v>#VALUE!</v>
      </c>
      <c r="AI419" s="6" t="e">
        <f>RemarksFirst(D419:W419,Details!BD418:BM418,S300L!AI419,AH419,$D$5:$W$5)</f>
        <v>#VALUE!</v>
      </c>
    </row>
    <row r="420" spans="1:35" x14ac:dyDescent="0.35">
      <c r="A420" s="1">
        <v>413</v>
      </c>
      <c r="B420" s="3" t="str">
        <f>PROPER(Details!B420)</f>
        <v/>
      </c>
      <c r="C420" s="3" t="str">
        <f>T(Details!C420)</f>
        <v/>
      </c>
      <c r="D420" s="18"/>
      <c r="E420" s="18"/>
      <c r="F420" s="18"/>
      <c r="G420" s="18"/>
      <c r="H420" s="18"/>
      <c r="I420" s="18"/>
      <c r="J420" s="18"/>
      <c r="K420" s="18"/>
      <c r="L420" s="18"/>
      <c r="M420" s="18"/>
      <c r="N420" s="18"/>
      <c r="O420" s="18"/>
      <c r="P420" s="18"/>
      <c r="Q420" s="18"/>
      <c r="R420" s="18"/>
      <c r="S420" s="18"/>
      <c r="T420" s="18"/>
      <c r="U420" s="18"/>
      <c r="V420" s="18"/>
      <c r="W420" s="18"/>
      <c r="X420" s="2" t="str">
        <f>AllCurCo(Details!BD420:BM420)</f>
        <v/>
      </c>
      <c r="Y420" s="4">
        <f>SUM(SumTCL(D420:W420,$D$7:$W$7),Details!BO420)</f>
        <v>0</v>
      </c>
      <c r="Z420" s="4">
        <f>SUM(CurrGP(D420:W420,$D$7:$W$7),Details!BP420)</f>
        <v>0</v>
      </c>
      <c r="AA420" s="5">
        <f t="shared" si="30"/>
        <v>0</v>
      </c>
      <c r="AB420" s="4" t="str">
        <f>SRTSECOND(D420:W420,Details!BD419:BM419)</f>
        <v/>
      </c>
      <c r="AC420" s="4" t="e">
        <f>S300L!AF420</f>
        <v>#REF!</v>
      </c>
      <c r="AD420" s="4" t="e">
        <f>S300L!AG420</f>
        <v>#REF!</v>
      </c>
      <c r="AE420" s="5" t="e">
        <f t="shared" si="31"/>
        <v>#VALUE!</v>
      </c>
      <c r="AF420" s="4" t="e">
        <f t="shared" si="32"/>
        <v>#REF!</v>
      </c>
      <c r="AG420" s="4" t="e">
        <f t="shared" si="33"/>
        <v>#REF!</v>
      </c>
      <c r="AH420" s="5" t="e">
        <f t="shared" si="34"/>
        <v>#VALUE!</v>
      </c>
      <c r="AI420" s="6" t="e">
        <f>RemarksFirst(D420:W420,Details!BD419:BM419,S300L!AI420,AH420,$D$5:$W$5)</f>
        <v>#VALUE!</v>
      </c>
    </row>
    <row r="421" spans="1:35" x14ac:dyDescent="0.35">
      <c r="A421" s="1">
        <v>414</v>
      </c>
      <c r="B421" s="3" t="str">
        <f>PROPER(Details!B421)</f>
        <v/>
      </c>
      <c r="C421" s="3" t="str">
        <f>T(Details!C421)</f>
        <v/>
      </c>
      <c r="D421" s="18"/>
      <c r="E421" s="18"/>
      <c r="F421" s="18"/>
      <c r="G421" s="18"/>
      <c r="H421" s="18"/>
      <c r="I421" s="18"/>
      <c r="J421" s="18"/>
      <c r="K421" s="18"/>
      <c r="L421" s="18"/>
      <c r="M421" s="18"/>
      <c r="N421" s="18"/>
      <c r="O421" s="18"/>
      <c r="P421" s="18"/>
      <c r="Q421" s="18"/>
      <c r="R421" s="18"/>
      <c r="S421" s="18"/>
      <c r="T421" s="18"/>
      <c r="U421" s="18"/>
      <c r="V421" s="18"/>
      <c r="W421" s="18"/>
      <c r="X421" s="2" t="str">
        <f>AllCurCo(Details!BD421:BM421)</f>
        <v/>
      </c>
      <c r="Y421" s="4">
        <f>SUM(SumTCL(D421:W421,$D$7:$W$7),Details!BO421)</f>
        <v>0</v>
      </c>
      <c r="Z421" s="4">
        <f>SUM(CurrGP(D421:W421,$D$7:$W$7),Details!BP421)</f>
        <v>0</v>
      </c>
      <c r="AA421" s="5">
        <f t="shared" si="30"/>
        <v>0</v>
      </c>
      <c r="AB421" s="4" t="str">
        <f>SRTSECOND(D421:W421,Details!BD420:BM420)</f>
        <v/>
      </c>
      <c r="AC421" s="4" t="e">
        <f>S300L!AF421</f>
        <v>#REF!</v>
      </c>
      <c r="AD421" s="4" t="e">
        <f>S300L!AG421</f>
        <v>#REF!</v>
      </c>
      <c r="AE421" s="5" t="e">
        <f t="shared" si="31"/>
        <v>#VALUE!</v>
      </c>
      <c r="AF421" s="4" t="e">
        <f t="shared" si="32"/>
        <v>#REF!</v>
      </c>
      <c r="AG421" s="4" t="e">
        <f t="shared" si="33"/>
        <v>#REF!</v>
      </c>
      <c r="AH421" s="5" t="e">
        <f t="shared" si="34"/>
        <v>#VALUE!</v>
      </c>
      <c r="AI421" s="6" t="e">
        <f>RemarksFirst(D421:W421,Details!BD420:BM420,S300L!AI421,AH421,$D$5:$W$5)</f>
        <v>#VALUE!</v>
      </c>
    </row>
    <row r="422" spans="1:35" x14ac:dyDescent="0.35">
      <c r="A422" s="1">
        <v>415</v>
      </c>
      <c r="B422" s="3" t="str">
        <f>PROPER(Details!B422)</f>
        <v/>
      </c>
      <c r="C422" s="3" t="str">
        <f>T(Details!C422)</f>
        <v/>
      </c>
      <c r="D422" s="18"/>
      <c r="E422" s="18"/>
      <c r="F422" s="18"/>
      <c r="G422" s="18"/>
      <c r="H422" s="18"/>
      <c r="I422" s="18"/>
      <c r="J422" s="18"/>
      <c r="K422" s="18"/>
      <c r="L422" s="18"/>
      <c r="M422" s="18"/>
      <c r="N422" s="18"/>
      <c r="O422" s="18"/>
      <c r="P422" s="18"/>
      <c r="Q422" s="18"/>
      <c r="R422" s="18"/>
      <c r="S422" s="18"/>
      <c r="T422" s="18"/>
      <c r="U422" s="18"/>
      <c r="V422" s="18"/>
      <c r="W422" s="18"/>
      <c r="X422" s="2" t="str">
        <f>AllCurCo(Details!BD422:BM422)</f>
        <v/>
      </c>
      <c r="Y422" s="4">
        <f>SUM(SumTCL(D422:W422,$D$7:$W$7),Details!BO422)</f>
        <v>0</v>
      </c>
      <c r="Z422" s="4">
        <f>SUM(CurrGP(D422:W422,$D$7:$W$7),Details!BP422)</f>
        <v>0</v>
      </c>
      <c r="AA422" s="5">
        <f t="shared" si="30"/>
        <v>0</v>
      </c>
      <c r="AB422" s="4" t="str">
        <f>SRTSECOND(D422:W422,Details!BD421:BM421)</f>
        <v/>
      </c>
      <c r="AC422" s="4" t="e">
        <f>S300L!AF422</f>
        <v>#REF!</v>
      </c>
      <c r="AD422" s="4" t="e">
        <f>S300L!AG422</f>
        <v>#REF!</v>
      </c>
      <c r="AE422" s="5" t="e">
        <f t="shared" si="31"/>
        <v>#VALUE!</v>
      </c>
      <c r="AF422" s="4" t="e">
        <f t="shared" si="32"/>
        <v>#REF!</v>
      </c>
      <c r="AG422" s="4" t="e">
        <f t="shared" si="33"/>
        <v>#REF!</v>
      </c>
      <c r="AH422" s="5" t="e">
        <f t="shared" si="34"/>
        <v>#VALUE!</v>
      </c>
      <c r="AI422" s="6" t="e">
        <f>RemarksFirst(D422:W422,Details!BD421:BM421,S300L!AI422,AH422,$D$5:$W$5)</f>
        <v>#VALUE!</v>
      </c>
    </row>
    <row r="423" spans="1:35" x14ac:dyDescent="0.35">
      <c r="A423" s="1">
        <v>416</v>
      </c>
      <c r="B423" s="3" t="str">
        <f>PROPER(Details!B423)</f>
        <v/>
      </c>
      <c r="C423" s="3" t="str">
        <f>T(Details!C423)</f>
        <v/>
      </c>
      <c r="D423" s="18"/>
      <c r="E423" s="18"/>
      <c r="F423" s="18"/>
      <c r="G423" s="18"/>
      <c r="H423" s="18"/>
      <c r="I423" s="18"/>
      <c r="J423" s="18"/>
      <c r="K423" s="18"/>
      <c r="L423" s="18"/>
      <c r="M423" s="18"/>
      <c r="N423" s="18"/>
      <c r="O423" s="18"/>
      <c r="P423" s="18"/>
      <c r="Q423" s="18"/>
      <c r="R423" s="18"/>
      <c r="S423" s="18"/>
      <c r="T423" s="18"/>
      <c r="U423" s="18"/>
      <c r="V423" s="18"/>
      <c r="W423" s="18"/>
      <c r="X423" s="2" t="str">
        <f>AllCurCo(Details!BD423:BM423)</f>
        <v/>
      </c>
      <c r="Y423" s="4">
        <f>SUM(SumTCL(D423:W423,$D$7:$W$7),Details!BO423)</f>
        <v>0</v>
      </c>
      <c r="Z423" s="4">
        <f>SUM(CurrGP(D423:W423,$D$7:$W$7),Details!BP423)</f>
        <v>0</v>
      </c>
      <c r="AA423" s="5">
        <f t="shared" si="30"/>
        <v>0</v>
      </c>
      <c r="AB423" s="4" t="str">
        <f>SRTSECOND(D423:W423,Details!BD422:BM422)</f>
        <v/>
      </c>
      <c r="AC423" s="4" t="e">
        <f>S300L!AF423</f>
        <v>#REF!</v>
      </c>
      <c r="AD423" s="4" t="e">
        <f>S300L!AG423</f>
        <v>#REF!</v>
      </c>
      <c r="AE423" s="5" t="e">
        <f t="shared" si="31"/>
        <v>#VALUE!</v>
      </c>
      <c r="AF423" s="4" t="e">
        <f t="shared" si="32"/>
        <v>#REF!</v>
      </c>
      <c r="AG423" s="4" t="e">
        <f t="shared" si="33"/>
        <v>#REF!</v>
      </c>
      <c r="AH423" s="5" t="e">
        <f t="shared" si="34"/>
        <v>#VALUE!</v>
      </c>
      <c r="AI423" s="6" t="e">
        <f>RemarksFirst(D423:W423,Details!BD422:BM422,S300L!AI423,AH423,$D$5:$W$5)</f>
        <v>#VALUE!</v>
      </c>
    </row>
    <row r="424" spans="1:35" x14ac:dyDescent="0.35">
      <c r="A424" s="1">
        <v>417</v>
      </c>
      <c r="B424" s="3" t="str">
        <f>PROPER(Details!B424)</f>
        <v/>
      </c>
      <c r="C424" s="3" t="str">
        <f>T(Details!C424)</f>
        <v/>
      </c>
      <c r="D424" s="18"/>
      <c r="E424" s="18"/>
      <c r="F424" s="18"/>
      <c r="G424" s="18"/>
      <c r="H424" s="18"/>
      <c r="I424" s="18"/>
      <c r="J424" s="18"/>
      <c r="K424" s="18"/>
      <c r="L424" s="18"/>
      <c r="M424" s="18"/>
      <c r="N424" s="18"/>
      <c r="O424" s="18"/>
      <c r="P424" s="18"/>
      <c r="Q424" s="18"/>
      <c r="R424" s="18"/>
      <c r="S424" s="18"/>
      <c r="T424" s="18"/>
      <c r="U424" s="18"/>
      <c r="V424" s="18"/>
      <c r="W424" s="18"/>
      <c r="X424" s="2" t="str">
        <f>AllCurCo(Details!BD424:BM424)</f>
        <v/>
      </c>
      <c r="Y424" s="4">
        <f>SUM(SumTCL(D424:W424,$D$7:$W$7),Details!BO424)</f>
        <v>0</v>
      </c>
      <c r="Z424" s="4">
        <f>SUM(CurrGP(D424:W424,$D$7:$W$7),Details!BP424)</f>
        <v>0</v>
      </c>
      <c r="AA424" s="5">
        <f t="shared" si="30"/>
        <v>0</v>
      </c>
      <c r="AB424" s="4" t="str">
        <f>SRTSECOND(D424:W424,Details!BD423:BM423)</f>
        <v/>
      </c>
      <c r="AC424" s="4" t="e">
        <f>S300L!AF424</f>
        <v>#REF!</v>
      </c>
      <c r="AD424" s="4" t="e">
        <f>S300L!AG424</f>
        <v>#REF!</v>
      </c>
      <c r="AE424" s="5" t="e">
        <f t="shared" si="31"/>
        <v>#VALUE!</v>
      </c>
      <c r="AF424" s="4" t="e">
        <f t="shared" si="32"/>
        <v>#REF!</v>
      </c>
      <c r="AG424" s="4" t="e">
        <f t="shared" si="33"/>
        <v>#REF!</v>
      </c>
      <c r="AH424" s="5" t="e">
        <f t="shared" si="34"/>
        <v>#VALUE!</v>
      </c>
      <c r="AI424" s="6" t="e">
        <f>RemarksFirst(D424:W424,Details!BD423:BM423,S300L!AI424,AH424,$D$5:$W$5)</f>
        <v>#VALUE!</v>
      </c>
    </row>
    <row r="425" spans="1:35" x14ac:dyDescent="0.35">
      <c r="A425" s="1">
        <v>418</v>
      </c>
      <c r="B425" s="3" t="str">
        <f>PROPER(Details!B425)</f>
        <v/>
      </c>
      <c r="C425" s="3" t="str">
        <f>T(Details!C425)</f>
        <v/>
      </c>
      <c r="D425" s="18"/>
      <c r="E425" s="18"/>
      <c r="F425" s="18"/>
      <c r="G425" s="18"/>
      <c r="H425" s="18"/>
      <c r="I425" s="18"/>
      <c r="J425" s="18"/>
      <c r="K425" s="18"/>
      <c r="L425" s="18"/>
      <c r="M425" s="18"/>
      <c r="N425" s="18"/>
      <c r="O425" s="18"/>
      <c r="P425" s="18"/>
      <c r="Q425" s="18"/>
      <c r="R425" s="18"/>
      <c r="S425" s="18"/>
      <c r="T425" s="18"/>
      <c r="U425" s="18"/>
      <c r="V425" s="18"/>
      <c r="W425" s="18"/>
      <c r="X425" s="2" t="str">
        <f>AllCurCo(Details!BD425:BM425)</f>
        <v/>
      </c>
      <c r="Y425" s="4">
        <f>SUM(SumTCL(D425:W425,$D$7:$W$7),Details!BO425)</f>
        <v>0</v>
      </c>
      <c r="Z425" s="4">
        <f>SUM(CurrGP(D425:W425,$D$7:$W$7),Details!BP425)</f>
        <v>0</v>
      </c>
      <c r="AA425" s="5">
        <f t="shared" si="30"/>
        <v>0</v>
      </c>
      <c r="AB425" s="4" t="str">
        <f>SRTSECOND(D425:W425,Details!BD424:BM424)</f>
        <v/>
      </c>
      <c r="AC425" s="4" t="e">
        <f>S300L!AF425</f>
        <v>#REF!</v>
      </c>
      <c r="AD425" s="4" t="e">
        <f>S300L!AG425</f>
        <v>#REF!</v>
      </c>
      <c r="AE425" s="5" t="e">
        <f t="shared" si="31"/>
        <v>#VALUE!</v>
      </c>
      <c r="AF425" s="4" t="e">
        <f t="shared" si="32"/>
        <v>#REF!</v>
      </c>
      <c r="AG425" s="4" t="e">
        <f t="shared" si="33"/>
        <v>#REF!</v>
      </c>
      <c r="AH425" s="5" t="e">
        <f t="shared" si="34"/>
        <v>#VALUE!</v>
      </c>
      <c r="AI425" s="6" t="e">
        <f>RemarksFirst(D425:W425,Details!BD424:BM424,S300L!AI425,AH425,$D$5:$W$5)</f>
        <v>#VALUE!</v>
      </c>
    </row>
    <row r="426" spans="1:35" x14ac:dyDescent="0.35">
      <c r="A426" s="1">
        <v>419</v>
      </c>
      <c r="B426" s="3" t="str">
        <f>PROPER(Details!B426)</f>
        <v/>
      </c>
      <c r="C426" s="3" t="str">
        <f>T(Details!C426)</f>
        <v/>
      </c>
      <c r="D426" s="18"/>
      <c r="E426" s="18"/>
      <c r="F426" s="18"/>
      <c r="G426" s="18"/>
      <c r="H426" s="18"/>
      <c r="I426" s="18"/>
      <c r="J426" s="18"/>
      <c r="K426" s="18"/>
      <c r="L426" s="18"/>
      <c r="M426" s="18"/>
      <c r="N426" s="18"/>
      <c r="O426" s="18"/>
      <c r="P426" s="18"/>
      <c r="Q426" s="18"/>
      <c r="R426" s="18"/>
      <c r="S426" s="18"/>
      <c r="T426" s="18"/>
      <c r="U426" s="18"/>
      <c r="V426" s="18"/>
      <c r="W426" s="18"/>
      <c r="X426" s="2" t="str">
        <f>AllCurCo(Details!BD426:BM426)</f>
        <v/>
      </c>
      <c r="Y426" s="4">
        <f>SUM(SumTCL(D426:W426,$D$7:$W$7),Details!BO426)</f>
        <v>0</v>
      </c>
      <c r="Z426" s="4">
        <f>SUM(CurrGP(D426:W426,$D$7:$W$7),Details!BP426)</f>
        <v>0</v>
      </c>
      <c r="AA426" s="5">
        <f t="shared" si="30"/>
        <v>0</v>
      </c>
      <c r="AB426" s="4" t="str">
        <f>SRTSECOND(D426:W426,Details!BD425:BM425)</f>
        <v/>
      </c>
      <c r="AC426" s="4" t="e">
        <f>S300L!AF426</f>
        <v>#REF!</v>
      </c>
      <c r="AD426" s="4" t="e">
        <f>S300L!AG426</f>
        <v>#REF!</v>
      </c>
      <c r="AE426" s="5" t="e">
        <f t="shared" si="31"/>
        <v>#VALUE!</v>
      </c>
      <c r="AF426" s="4" t="e">
        <f t="shared" si="32"/>
        <v>#REF!</v>
      </c>
      <c r="AG426" s="4" t="e">
        <f t="shared" si="33"/>
        <v>#REF!</v>
      </c>
      <c r="AH426" s="5" t="e">
        <f t="shared" si="34"/>
        <v>#VALUE!</v>
      </c>
      <c r="AI426" s="6" t="e">
        <f>RemarksFirst(D426:W426,Details!BD425:BM425,S300L!AI426,AH426,$D$5:$W$5)</f>
        <v>#VALUE!</v>
      </c>
    </row>
    <row r="427" spans="1:35" x14ac:dyDescent="0.35">
      <c r="A427" s="1">
        <v>420</v>
      </c>
      <c r="B427" s="3" t="str">
        <f>PROPER(Details!B427)</f>
        <v/>
      </c>
      <c r="C427" s="3" t="str">
        <f>T(Details!C427)</f>
        <v/>
      </c>
      <c r="D427" s="18"/>
      <c r="E427" s="18"/>
      <c r="F427" s="18"/>
      <c r="G427" s="18"/>
      <c r="H427" s="18"/>
      <c r="I427" s="18"/>
      <c r="J427" s="18"/>
      <c r="K427" s="18"/>
      <c r="L427" s="18"/>
      <c r="M427" s="18"/>
      <c r="N427" s="18"/>
      <c r="O427" s="18"/>
      <c r="P427" s="18"/>
      <c r="Q427" s="18"/>
      <c r="R427" s="18"/>
      <c r="S427" s="18"/>
      <c r="T427" s="18"/>
      <c r="U427" s="18"/>
      <c r="V427" s="18"/>
      <c r="W427" s="18"/>
      <c r="X427" s="2" t="str">
        <f>AllCurCo(Details!BD427:BM427)</f>
        <v/>
      </c>
      <c r="Y427" s="4">
        <f>SUM(SumTCL(D427:W427,$D$7:$W$7),Details!BO427)</f>
        <v>0</v>
      </c>
      <c r="Z427" s="4">
        <f>SUM(CurrGP(D427:W427,$D$7:$W$7),Details!BP427)</f>
        <v>0</v>
      </c>
      <c r="AA427" s="5">
        <f t="shared" si="30"/>
        <v>0</v>
      </c>
      <c r="AB427" s="4" t="str">
        <f>SRTSECOND(D427:W427,Details!BD426:BM426)</f>
        <v/>
      </c>
      <c r="AC427" s="4" t="e">
        <f>S300L!AF427</f>
        <v>#REF!</v>
      </c>
      <c r="AD427" s="4" t="e">
        <f>S300L!AG427</f>
        <v>#REF!</v>
      </c>
      <c r="AE427" s="5" t="e">
        <f t="shared" si="31"/>
        <v>#VALUE!</v>
      </c>
      <c r="AF427" s="4" t="e">
        <f t="shared" si="32"/>
        <v>#REF!</v>
      </c>
      <c r="AG427" s="4" t="e">
        <f t="shared" si="33"/>
        <v>#REF!</v>
      </c>
      <c r="AH427" s="5" t="e">
        <f t="shared" si="34"/>
        <v>#VALUE!</v>
      </c>
      <c r="AI427" s="6" t="e">
        <f>RemarksFirst(D427:W427,Details!BD426:BM426,S300L!AI427,AH427,$D$5:$W$5)</f>
        <v>#VALUE!</v>
      </c>
    </row>
    <row r="428" spans="1:35" x14ac:dyDescent="0.35">
      <c r="A428" s="1">
        <v>421</v>
      </c>
      <c r="B428" s="3" t="str">
        <f>PROPER(Details!B428)</f>
        <v/>
      </c>
      <c r="C428" s="3" t="str">
        <f>T(Details!C428)</f>
        <v/>
      </c>
      <c r="D428" s="18"/>
      <c r="E428" s="18"/>
      <c r="F428" s="18"/>
      <c r="G428" s="18"/>
      <c r="H428" s="18"/>
      <c r="I428" s="18"/>
      <c r="J428" s="18"/>
      <c r="K428" s="18"/>
      <c r="L428" s="18"/>
      <c r="M428" s="18"/>
      <c r="N428" s="18"/>
      <c r="O428" s="18"/>
      <c r="P428" s="18"/>
      <c r="Q428" s="18"/>
      <c r="R428" s="18"/>
      <c r="S428" s="18"/>
      <c r="T428" s="18"/>
      <c r="U428" s="18"/>
      <c r="V428" s="18"/>
      <c r="W428" s="18"/>
      <c r="X428" s="2" t="str">
        <f>AllCurCo(Details!BD428:BM428)</f>
        <v/>
      </c>
      <c r="Y428" s="4">
        <f>SUM(SumTCL(D428:W428,$D$7:$W$7),Details!BO428)</f>
        <v>0</v>
      </c>
      <c r="Z428" s="4">
        <f>SUM(CurrGP(D428:W428,$D$7:$W$7),Details!BP428)</f>
        <v>0</v>
      </c>
      <c r="AA428" s="5">
        <f t="shared" si="30"/>
        <v>0</v>
      </c>
      <c r="AB428" s="4" t="str">
        <f>SRTSECOND(D428:W428,Details!BD427:BM427)</f>
        <v/>
      </c>
      <c r="AC428" s="4" t="e">
        <f>S300L!AF428</f>
        <v>#REF!</v>
      </c>
      <c r="AD428" s="4" t="e">
        <f>S300L!AG428</f>
        <v>#REF!</v>
      </c>
      <c r="AE428" s="5" t="e">
        <f t="shared" si="31"/>
        <v>#VALUE!</v>
      </c>
      <c r="AF428" s="4" t="e">
        <f t="shared" si="32"/>
        <v>#REF!</v>
      </c>
      <c r="AG428" s="4" t="e">
        <f t="shared" si="33"/>
        <v>#REF!</v>
      </c>
      <c r="AH428" s="5" t="e">
        <f t="shared" si="34"/>
        <v>#VALUE!</v>
      </c>
      <c r="AI428" s="6" t="e">
        <f>RemarksFirst(D428:W428,Details!BD427:BM427,S300L!AI428,AH428,$D$5:$W$5)</f>
        <v>#VALUE!</v>
      </c>
    </row>
    <row r="429" spans="1:35" x14ac:dyDescent="0.35">
      <c r="A429" s="1">
        <v>422</v>
      </c>
      <c r="B429" s="3" t="str">
        <f>PROPER(Details!B429)</f>
        <v/>
      </c>
      <c r="C429" s="3" t="str">
        <f>T(Details!C429)</f>
        <v/>
      </c>
      <c r="D429" s="18"/>
      <c r="E429" s="18"/>
      <c r="F429" s="18"/>
      <c r="G429" s="18"/>
      <c r="H429" s="18"/>
      <c r="I429" s="18"/>
      <c r="J429" s="18"/>
      <c r="K429" s="18"/>
      <c r="L429" s="18"/>
      <c r="M429" s="18"/>
      <c r="N429" s="18"/>
      <c r="O429" s="18"/>
      <c r="P429" s="18"/>
      <c r="Q429" s="18"/>
      <c r="R429" s="18"/>
      <c r="S429" s="18"/>
      <c r="T429" s="18"/>
      <c r="U429" s="18"/>
      <c r="V429" s="18"/>
      <c r="W429" s="18"/>
      <c r="X429" s="2" t="str">
        <f>AllCurCo(Details!BD429:BM429)</f>
        <v/>
      </c>
      <c r="Y429" s="4">
        <f>SUM(SumTCL(D429:W429,$D$7:$W$7),Details!BO429)</f>
        <v>0</v>
      </c>
      <c r="Z429" s="4">
        <f>SUM(CurrGP(D429:W429,$D$7:$W$7),Details!BP429)</f>
        <v>0</v>
      </c>
      <c r="AA429" s="5">
        <f t="shared" si="30"/>
        <v>0</v>
      </c>
      <c r="AB429" s="4" t="str">
        <f>SRTSECOND(D429:W429,Details!BD428:BM428)</f>
        <v/>
      </c>
      <c r="AC429" s="4" t="e">
        <f>S300L!AF429</f>
        <v>#REF!</v>
      </c>
      <c r="AD429" s="4" t="e">
        <f>S300L!AG429</f>
        <v>#REF!</v>
      </c>
      <c r="AE429" s="5" t="e">
        <f t="shared" si="31"/>
        <v>#VALUE!</v>
      </c>
      <c r="AF429" s="4" t="e">
        <f t="shared" si="32"/>
        <v>#REF!</v>
      </c>
      <c r="AG429" s="4" t="e">
        <f t="shared" si="33"/>
        <v>#REF!</v>
      </c>
      <c r="AH429" s="5" t="e">
        <f t="shared" si="34"/>
        <v>#VALUE!</v>
      </c>
      <c r="AI429" s="6" t="e">
        <f>RemarksFirst(D429:W429,Details!BD428:BM428,S300L!AI429,AH429,$D$5:$W$5)</f>
        <v>#VALUE!</v>
      </c>
    </row>
    <row r="430" spans="1:35" x14ac:dyDescent="0.35">
      <c r="A430" s="1">
        <v>423</v>
      </c>
      <c r="B430" s="3" t="str">
        <f>PROPER(Details!B430)</f>
        <v/>
      </c>
      <c r="C430" s="3" t="str">
        <f>T(Details!C430)</f>
        <v/>
      </c>
      <c r="D430" s="18"/>
      <c r="E430" s="18"/>
      <c r="F430" s="18"/>
      <c r="G430" s="18"/>
      <c r="H430" s="18"/>
      <c r="I430" s="18"/>
      <c r="J430" s="18"/>
      <c r="K430" s="18"/>
      <c r="L430" s="18"/>
      <c r="M430" s="18"/>
      <c r="N430" s="18"/>
      <c r="O430" s="18"/>
      <c r="P430" s="18"/>
      <c r="Q430" s="18"/>
      <c r="R430" s="18"/>
      <c r="S430" s="18"/>
      <c r="T430" s="18"/>
      <c r="U430" s="18"/>
      <c r="V430" s="18"/>
      <c r="W430" s="18"/>
      <c r="X430" s="2" t="str">
        <f>AllCurCo(Details!BD430:BM430)</f>
        <v/>
      </c>
      <c r="Y430" s="4">
        <f>SUM(SumTCL(D430:W430,$D$7:$W$7),Details!BO430)</f>
        <v>0</v>
      </c>
      <c r="Z430" s="4">
        <f>SUM(CurrGP(D430:W430,$D$7:$W$7),Details!BP430)</f>
        <v>0</v>
      </c>
      <c r="AA430" s="5">
        <f t="shared" si="30"/>
        <v>0</v>
      </c>
      <c r="AB430" s="4" t="str">
        <f>SRTSECOND(D430:W430,Details!BD429:BM429)</f>
        <v/>
      </c>
      <c r="AC430" s="4" t="e">
        <f>S300L!AF430</f>
        <v>#REF!</v>
      </c>
      <c r="AD430" s="4" t="e">
        <f>S300L!AG430</f>
        <v>#REF!</v>
      </c>
      <c r="AE430" s="5" t="e">
        <f t="shared" si="31"/>
        <v>#VALUE!</v>
      </c>
      <c r="AF430" s="4" t="e">
        <f t="shared" si="32"/>
        <v>#REF!</v>
      </c>
      <c r="AG430" s="4" t="e">
        <f t="shared" si="33"/>
        <v>#REF!</v>
      </c>
      <c r="AH430" s="5" t="e">
        <f t="shared" si="34"/>
        <v>#VALUE!</v>
      </c>
      <c r="AI430" s="6" t="e">
        <f>RemarksFirst(D430:W430,Details!BD429:BM429,S300L!AI430,AH430,$D$5:$W$5)</f>
        <v>#VALUE!</v>
      </c>
    </row>
    <row r="431" spans="1:35" x14ac:dyDescent="0.35">
      <c r="A431" s="1">
        <v>424</v>
      </c>
      <c r="B431" s="3" t="str">
        <f>PROPER(Details!B431)</f>
        <v/>
      </c>
      <c r="C431" s="3" t="str">
        <f>T(Details!C431)</f>
        <v/>
      </c>
      <c r="D431" s="18"/>
      <c r="E431" s="18"/>
      <c r="F431" s="18"/>
      <c r="G431" s="18"/>
      <c r="H431" s="18"/>
      <c r="I431" s="18"/>
      <c r="J431" s="18"/>
      <c r="K431" s="18"/>
      <c r="L431" s="18"/>
      <c r="M431" s="18"/>
      <c r="N431" s="18"/>
      <c r="O431" s="18"/>
      <c r="P431" s="18"/>
      <c r="Q431" s="18"/>
      <c r="R431" s="18"/>
      <c r="S431" s="18"/>
      <c r="T431" s="18"/>
      <c r="U431" s="18"/>
      <c r="V431" s="18"/>
      <c r="W431" s="18"/>
      <c r="X431" s="2" t="str">
        <f>AllCurCo(Details!BD431:BM431)</f>
        <v/>
      </c>
      <c r="Y431" s="4">
        <f>SUM(SumTCL(D431:W431,$D$7:$W$7),Details!BO431)</f>
        <v>0</v>
      </c>
      <c r="Z431" s="4">
        <f>SUM(CurrGP(D431:W431,$D$7:$W$7),Details!BP431)</f>
        <v>0</v>
      </c>
      <c r="AA431" s="5">
        <f t="shared" si="30"/>
        <v>0</v>
      </c>
      <c r="AB431" s="4" t="str">
        <f>SRTSECOND(D431:W431,Details!BD430:BM430)</f>
        <v/>
      </c>
      <c r="AC431" s="4" t="e">
        <f>S300L!AF431</f>
        <v>#REF!</v>
      </c>
      <c r="AD431" s="4" t="e">
        <f>S300L!AG431</f>
        <v>#REF!</v>
      </c>
      <c r="AE431" s="5" t="e">
        <f t="shared" si="31"/>
        <v>#VALUE!</v>
      </c>
      <c r="AF431" s="4" t="e">
        <f t="shared" si="32"/>
        <v>#REF!</v>
      </c>
      <c r="AG431" s="4" t="e">
        <f t="shared" si="33"/>
        <v>#REF!</v>
      </c>
      <c r="AH431" s="5" t="e">
        <f t="shared" si="34"/>
        <v>#VALUE!</v>
      </c>
      <c r="AI431" s="6" t="e">
        <f>RemarksFirst(D431:W431,Details!BD430:BM430,S300L!AI431,AH431,$D$5:$W$5)</f>
        <v>#VALUE!</v>
      </c>
    </row>
    <row r="432" spans="1:35" x14ac:dyDescent="0.35">
      <c r="A432" s="1">
        <v>425</v>
      </c>
      <c r="B432" s="3" t="str">
        <f>PROPER(Details!B432)</f>
        <v/>
      </c>
      <c r="C432" s="3" t="str">
        <f>T(Details!C432)</f>
        <v/>
      </c>
      <c r="D432" s="18"/>
      <c r="E432" s="18"/>
      <c r="F432" s="18"/>
      <c r="G432" s="18"/>
      <c r="H432" s="18"/>
      <c r="I432" s="18"/>
      <c r="J432" s="18"/>
      <c r="K432" s="18"/>
      <c r="L432" s="18"/>
      <c r="M432" s="18"/>
      <c r="N432" s="18"/>
      <c r="O432" s="18"/>
      <c r="P432" s="18"/>
      <c r="Q432" s="18"/>
      <c r="R432" s="18"/>
      <c r="S432" s="18"/>
      <c r="T432" s="18"/>
      <c r="U432" s="18"/>
      <c r="V432" s="18"/>
      <c r="W432" s="18"/>
      <c r="X432" s="2" t="str">
        <f>AllCurCo(Details!BD432:BM432)</f>
        <v/>
      </c>
      <c r="Y432" s="4">
        <f>SUM(SumTCL(D432:W432,$D$7:$W$7),Details!BO432)</f>
        <v>0</v>
      </c>
      <c r="Z432" s="4">
        <f>SUM(CurrGP(D432:W432,$D$7:$W$7),Details!BP432)</f>
        <v>0</v>
      </c>
      <c r="AA432" s="5">
        <f t="shared" si="30"/>
        <v>0</v>
      </c>
      <c r="AB432" s="4" t="str">
        <f>SRTSECOND(D432:W432,Details!BD431:BM431)</f>
        <v/>
      </c>
      <c r="AC432" s="4" t="e">
        <f>S300L!AF432</f>
        <v>#REF!</v>
      </c>
      <c r="AD432" s="4" t="e">
        <f>S300L!AG432</f>
        <v>#REF!</v>
      </c>
      <c r="AE432" s="5" t="e">
        <f t="shared" si="31"/>
        <v>#VALUE!</v>
      </c>
      <c r="AF432" s="4" t="e">
        <f t="shared" si="32"/>
        <v>#REF!</v>
      </c>
      <c r="AG432" s="4" t="e">
        <f t="shared" si="33"/>
        <v>#REF!</v>
      </c>
      <c r="AH432" s="5" t="e">
        <f t="shared" si="34"/>
        <v>#VALUE!</v>
      </c>
      <c r="AI432" s="6" t="e">
        <f>RemarksFirst(D432:W432,Details!BD431:BM431,S300L!AI432,AH432,$D$5:$W$5)</f>
        <v>#VALUE!</v>
      </c>
    </row>
    <row r="433" spans="1:35" x14ac:dyDescent="0.35">
      <c r="A433" s="1">
        <v>426</v>
      </c>
      <c r="B433" s="3" t="str">
        <f>PROPER(Details!B433)</f>
        <v/>
      </c>
      <c r="C433" s="3" t="str">
        <f>T(Details!C433)</f>
        <v/>
      </c>
      <c r="D433" s="18"/>
      <c r="E433" s="18"/>
      <c r="F433" s="18"/>
      <c r="G433" s="18"/>
      <c r="H433" s="18"/>
      <c r="I433" s="18"/>
      <c r="J433" s="18"/>
      <c r="K433" s="18"/>
      <c r="L433" s="18"/>
      <c r="M433" s="18"/>
      <c r="N433" s="18"/>
      <c r="O433" s="18"/>
      <c r="P433" s="18"/>
      <c r="Q433" s="18"/>
      <c r="R433" s="18"/>
      <c r="S433" s="18"/>
      <c r="T433" s="18"/>
      <c r="U433" s="18"/>
      <c r="V433" s="18"/>
      <c r="W433" s="18"/>
      <c r="X433" s="2" t="str">
        <f>AllCurCo(Details!BD433:BM433)</f>
        <v/>
      </c>
      <c r="Y433" s="4">
        <f>SUM(SumTCL(D433:W433,$D$7:$W$7),Details!BO433)</f>
        <v>0</v>
      </c>
      <c r="Z433" s="4">
        <f>SUM(CurrGP(D433:W433,$D$7:$W$7),Details!BP433)</f>
        <v>0</v>
      </c>
      <c r="AA433" s="5">
        <f t="shared" si="30"/>
        <v>0</v>
      </c>
      <c r="AB433" s="4" t="str">
        <f>SRTSECOND(D433:W433,Details!BD432:BM432)</f>
        <v/>
      </c>
      <c r="AC433" s="4" t="e">
        <f>S300L!AF433</f>
        <v>#REF!</v>
      </c>
      <c r="AD433" s="4" t="e">
        <f>S300L!AG433</f>
        <v>#REF!</v>
      </c>
      <c r="AE433" s="5" t="e">
        <f t="shared" si="31"/>
        <v>#VALUE!</v>
      </c>
      <c r="AF433" s="4" t="e">
        <f t="shared" si="32"/>
        <v>#REF!</v>
      </c>
      <c r="AG433" s="4" t="e">
        <f t="shared" si="33"/>
        <v>#REF!</v>
      </c>
      <c r="AH433" s="5" t="e">
        <f t="shared" si="34"/>
        <v>#VALUE!</v>
      </c>
      <c r="AI433" s="6" t="e">
        <f>RemarksFirst(D433:W433,Details!BD432:BM432,S300L!AI433,AH433,$D$5:$W$5)</f>
        <v>#VALUE!</v>
      </c>
    </row>
    <row r="434" spans="1:35" x14ac:dyDescent="0.35">
      <c r="A434" s="1">
        <v>427</v>
      </c>
      <c r="B434" s="3" t="str">
        <f>PROPER(Details!B434)</f>
        <v/>
      </c>
      <c r="C434" s="3" t="str">
        <f>T(Details!C434)</f>
        <v/>
      </c>
      <c r="D434" s="18"/>
      <c r="E434" s="18"/>
      <c r="F434" s="18"/>
      <c r="G434" s="18"/>
      <c r="H434" s="18"/>
      <c r="I434" s="18"/>
      <c r="J434" s="18"/>
      <c r="K434" s="18"/>
      <c r="L434" s="18"/>
      <c r="M434" s="18"/>
      <c r="N434" s="18"/>
      <c r="O434" s="18"/>
      <c r="P434" s="18"/>
      <c r="Q434" s="18"/>
      <c r="R434" s="18"/>
      <c r="S434" s="18"/>
      <c r="T434" s="18"/>
      <c r="U434" s="18"/>
      <c r="V434" s="18"/>
      <c r="W434" s="18"/>
      <c r="X434" s="2" t="str">
        <f>AllCurCo(Details!BD434:BM434)</f>
        <v/>
      </c>
      <c r="Y434" s="4">
        <f>SUM(SumTCL(D434:W434,$D$7:$W$7),Details!BO434)</f>
        <v>0</v>
      </c>
      <c r="Z434" s="4">
        <f>SUM(CurrGP(D434:W434,$D$7:$W$7),Details!BP434)</f>
        <v>0</v>
      </c>
      <c r="AA434" s="5">
        <f t="shared" si="30"/>
        <v>0</v>
      </c>
      <c r="AB434" s="4" t="str">
        <f>SRTSECOND(D434:W434,Details!BD433:BM433)</f>
        <v/>
      </c>
      <c r="AC434" s="4" t="e">
        <f>S300L!AF434</f>
        <v>#REF!</v>
      </c>
      <c r="AD434" s="4" t="e">
        <f>S300L!AG434</f>
        <v>#REF!</v>
      </c>
      <c r="AE434" s="5" t="e">
        <f t="shared" si="31"/>
        <v>#VALUE!</v>
      </c>
      <c r="AF434" s="4" t="e">
        <f t="shared" si="32"/>
        <v>#REF!</v>
      </c>
      <c r="AG434" s="4" t="e">
        <f t="shared" si="33"/>
        <v>#REF!</v>
      </c>
      <c r="AH434" s="5" t="e">
        <f t="shared" si="34"/>
        <v>#VALUE!</v>
      </c>
      <c r="AI434" s="6" t="e">
        <f>RemarksFirst(D434:W434,Details!BD433:BM433,S300L!AI434,AH434,$D$5:$W$5)</f>
        <v>#VALUE!</v>
      </c>
    </row>
    <row r="435" spans="1:35" x14ac:dyDescent="0.35">
      <c r="A435" s="1">
        <v>428</v>
      </c>
      <c r="B435" s="3" t="str">
        <f>PROPER(Details!B435)</f>
        <v/>
      </c>
      <c r="C435" s="3" t="str">
        <f>T(Details!C435)</f>
        <v/>
      </c>
      <c r="D435" s="18"/>
      <c r="E435" s="18"/>
      <c r="F435" s="18"/>
      <c r="G435" s="18"/>
      <c r="H435" s="18"/>
      <c r="I435" s="18"/>
      <c r="J435" s="18"/>
      <c r="K435" s="18"/>
      <c r="L435" s="18"/>
      <c r="M435" s="18"/>
      <c r="N435" s="18"/>
      <c r="O435" s="18"/>
      <c r="P435" s="18"/>
      <c r="Q435" s="18"/>
      <c r="R435" s="18"/>
      <c r="S435" s="18"/>
      <c r="T435" s="18"/>
      <c r="U435" s="18"/>
      <c r="V435" s="18"/>
      <c r="W435" s="18"/>
      <c r="X435" s="2" t="str">
        <f>AllCurCo(Details!BD435:BM435)</f>
        <v/>
      </c>
      <c r="Y435" s="4">
        <f>SUM(SumTCL(D435:W435,$D$7:$W$7),Details!BO435)</f>
        <v>0</v>
      </c>
      <c r="Z435" s="4">
        <f>SUM(CurrGP(D435:W435,$D$7:$W$7),Details!BP435)</f>
        <v>0</v>
      </c>
      <c r="AA435" s="5">
        <f t="shared" si="30"/>
        <v>0</v>
      </c>
      <c r="AB435" s="4" t="str">
        <f>SRTSECOND(D435:W435,Details!BD434:BM434)</f>
        <v/>
      </c>
      <c r="AC435" s="4" t="e">
        <f>S300L!AF435</f>
        <v>#REF!</v>
      </c>
      <c r="AD435" s="4" t="e">
        <f>S300L!AG435</f>
        <v>#REF!</v>
      </c>
      <c r="AE435" s="5" t="e">
        <f t="shared" si="31"/>
        <v>#VALUE!</v>
      </c>
      <c r="AF435" s="4" t="e">
        <f t="shared" si="32"/>
        <v>#REF!</v>
      </c>
      <c r="AG435" s="4" t="e">
        <f t="shared" si="33"/>
        <v>#REF!</v>
      </c>
      <c r="AH435" s="5" t="e">
        <f t="shared" si="34"/>
        <v>#VALUE!</v>
      </c>
      <c r="AI435" s="6" t="e">
        <f>RemarksFirst(D435:W435,Details!BD434:BM434,S300L!AI435,AH435,$D$5:$W$5)</f>
        <v>#VALUE!</v>
      </c>
    </row>
    <row r="436" spans="1:35" x14ac:dyDescent="0.35">
      <c r="A436" s="1">
        <v>429</v>
      </c>
      <c r="B436" s="3" t="str">
        <f>PROPER(Details!B436)</f>
        <v/>
      </c>
      <c r="C436" s="3" t="str">
        <f>T(Details!C436)</f>
        <v/>
      </c>
      <c r="D436" s="18"/>
      <c r="E436" s="18"/>
      <c r="F436" s="18"/>
      <c r="G436" s="18"/>
      <c r="H436" s="18"/>
      <c r="I436" s="18"/>
      <c r="J436" s="18"/>
      <c r="K436" s="18"/>
      <c r="L436" s="18"/>
      <c r="M436" s="18"/>
      <c r="N436" s="18"/>
      <c r="O436" s="18"/>
      <c r="P436" s="18"/>
      <c r="Q436" s="18"/>
      <c r="R436" s="18"/>
      <c r="S436" s="18"/>
      <c r="T436" s="18"/>
      <c r="U436" s="18"/>
      <c r="V436" s="18"/>
      <c r="W436" s="18"/>
      <c r="X436" s="2" t="str">
        <f>AllCurCo(Details!BD436:BM436)</f>
        <v/>
      </c>
      <c r="Y436" s="4">
        <f>SUM(SumTCL(D436:W436,$D$7:$W$7),Details!BO436)</f>
        <v>0</v>
      </c>
      <c r="Z436" s="4">
        <f>SUM(CurrGP(D436:W436,$D$7:$W$7),Details!BP436)</f>
        <v>0</v>
      </c>
      <c r="AA436" s="5">
        <f t="shared" si="30"/>
        <v>0</v>
      </c>
      <c r="AB436" s="4" t="str">
        <f>SRTSECOND(D436:W436,Details!BD435:BM435)</f>
        <v/>
      </c>
      <c r="AC436" s="4" t="e">
        <f>S300L!AF436</f>
        <v>#REF!</v>
      </c>
      <c r="AD436" s="4" t="e">
        <f>S300L!AG436</f>
        <v>#REF!</v>
      </c>
      <c r="AE436" s="5" t="e">
        <f t="shared" si="31"/>
        <v>#VALUE!</v>
      </c>
      <c r="AF436" s="4" t="e">
        <f t="shared" si="32"/>
        <v>#REF!</v>
      </c>
      <c r="AG436" s="4" t="e">
        <f t="shared" si="33"/>
        <v>#REF!</v>
      </c>
      <c r="AH436" s="5" t="e">
        <f t="shared" si="34"/>
        <v>#VALUE!</v>
      </c>
      <c r="AI436" s="6" t="e">
        <f>RemarksFirst(D436:W436,Details!BD435:BM435,S300L!AI436,AH436,$D$5:$W$5)</f>
        <v>#VALUE!</v>
      </c>
    </row>
    <row r="437" spans="1:35" x14ac:dyDescent="0.35">
      <c r="A437" s="1">
        <v>430</v>
      </c>
      <c r="B437" s="3" t="str">
        <f>PROPER(Details!B437)</f>
        <v/>
      </c>
      <c r="C437" s="3" t="str">
        <f>T(Details!C437)</f>
        <v/>
      </c>
      <c r="D437" s="18"/>
      <c r="E437" s="18"/>
      <c r="F437" s="18"/>
      <c r="G437" s="18"/>
      <c r="H437" s="18"/>
      <c r="I437" s="18"/>
      <c r="J437" s="18"/>
      <c r="K437" s="18"/>
      <c r="L437" s="18"/>
      <c r="M437" s="18"/>
      <c r="N437" s="18"/>
      <c r="O437" s="18"/>
      <c r="P437" s="18"/>
      <c r="Q437" s="18"/>
      <c r="R437" s="18"/>
      <c r="S437" s="18"/>
      <c r="T437" s="18"/>
      <c r="U437" s="18"/>
      <c r="V437" s="18"/>
      <c r="W437" s="18"/>
      <c r="X437" s="2" t="str">
        <f>AllCurCo(Details!BD437:BM437)</f>
        <v/>
      </c>
      <c r="Y437" s="4">
        <f>SUM(SumTCL(D437:W437,$D$7:$W$7),Details!BO437)</f>
        <v>0</v>
      </c>
      <c r="Z437" s="4">
        <f>SUM(CurrGP(D437:W437,$D$7:$W$7),Details!BP437)</f>
        <v>0</v>
      </c>
      <c r="AA437" s="5">
        <f t="shared" si="30"/>
        <v>0</v>
      </c>
      <c r="AB437" s="4" t="str">
        <f>SRTSECOND(D437:W437,Details!BD436:BM436)</f>
        <v/>
      </c>
      <c r="AC437" s="4" t="e">
        <f>S300L!AF437</f>
        <v>#REF!</v>
      </c>
      <c r="AD437" s="4" t="e">
        <f>S300L!AG437</f>
        <v>#REF!</v>
      </c>
      <c r="AE437" s="5" t="e">
        <f t="shared" si="31"/>
        <v>#VALUE!</v>
      </c>
      <c r="AF437" s="4" t="e">
        <f t="shared" si="32"/>
        <v>#REF!</v>
      </c>
      <c r="AG437" s="4" t="e">
        <f t="shared" si="33"/>
        <v>#REF!</v>
      </c>
      <c r="AH437" s="5" t="e">
        <f t="shared" si="34"/>
        <v>#VALUE!</v>
      </c>
      <c r="AI437" s="6" t="e">
        <f>RemarksFirst(D437:W437,Details!BD436:BM436,S300L!AI437,AH437,$D$5:$W$5)</f>
        <v>#VALUE!</v>
      </c>
    </row>
    <row r="438" spans="1:35" x14ac:dyDescent="0.35">
      <c r="A438" s="1">
        <v>431</v>
      </c>
      <c r="B438" s="3" t="str">
        <f>PROPER(Details!B438)</f>
        <v/>
      </c>
      <c r="C438" s="3" t="str">
        <f>T(Details!C438)</f>
        <v/>
      </c>
      <c r="D438" s="18"/>
      <c r="E438" s="18"/>
      <c r="F438" s="18"/>
      <c r="G438" s="18"/>
      <c r="H438" s="18"/>
      <c r="I438" s="18"/>
      <c r="J438" s="18"/>
      <c r="K438" s="18"/>
      <c r="L438" s="18"/>
      <c r="M438" s="18"/>
      <c r="N438" s="18"/>
      <c r="O438" s="18"/>
      <c r="P438" s="18"/>
      <c r="Q438" s="18"/>
      <c r="R438" s="18"/>
      <c r="S438" s="18"/>
      <c r="T438" s="18"/>
      <c r="U438" s="18"/>
      <c r="V438" s="18"/>
      <c r="W438" s="18"/>
      <c r="X438" s="2" t="str">
        <f>AllCurCo(Details!BD438:BM438)</f>
        <v/>
      </c>
      <c r="Y438" s="4">
        <f>SUM(SumTCL(D438:W438,$D$7:$W$7),Details!BO438)</f>
        <v>0</v>
      </c>
      <c r="Z438" s="4">
        <f>SUM(CurrGP(D438:W438,$D$7:$W$7),Details!BP438)</f>
        <v>0</v>
      </c>
      <c r="AA438" s="5">
        <f t="shared" si="30"/>
        <v>0</v>
      </c>
      <c r="AB438" s="4" t="str">
        <f>SRTSECOND(D438:W438,Details!BD437:BM437)</f>
        <v/>
      </c>
      <c r="AC438" s="4" t="e">
        <f>S300L!AF438</f>
        <v>#REF!</v>
      </c>
      <c r="AD438" s="4" t="e">
        <f>S300L!AG438</f>
        <v>#REF!</v>
      </c>
      <c r="AE438" s="5" t="e">
        <f t="shared" si="31"/>
        <v>#VALUE!</v>
      </c>
      <c r="AF438" s="4" t="e">
        <f t="shared" si="32"/>
        <v>#REF!</v>
      </c>
      <c r="AG438" s="4" t="e">
        <f t="shared" si="33"/>
        <v>#REF!</v>
      </c>
      <c r="AH438" s="5" t="e">
        <f t="shared" si="34"/>
        <v>#VALUE!</v>
      </c>
      <c r="AI438" s="6" t="e">
        <f>RemarksFirst(D438:W438,Details!BD437:BM437,S300L!AI438,AH438,$D$5:$W$5)</f>
        <v>#VALUE!</v>
      </c>
    </row>
    <row r="439" spans="1:35" x14ac:dyDescent="0.35">
      <c r="A439" s="1">
        <v>432</v>
      </c>
      <c r="B439" s="3" t="str">
        <f>PROPER(Details!B439)</f>
        <v/>
      </c>
      <c r="C439" s="3" t="str">
        <f>T(Details!C439)</f>
        <v/>
      </c>
      <c r="D439" s="18"/>
      <c r="E439" s="18"/>
      <c r="F439" s="18"/>
      <c r="G439" s="18"/>
      <c r="H439" s="18"/>
      <c r="I439" s="18"/>
      <c r="J439" s="18"/>
      <c r="K439" s="18"/>
      <c r="L439" s="18"/>
      <c r="M439" s="18"/>
      <c r="N439" s="18"/>
      <c r="O439" s="18"/>
      <c r="P439" s="18"/>
      <c r="Q439" s="18"/>
      <c r="R439" s="18"/>
      <c r="S439" s="18"/>
      <c r="T439" s="18"/>
      <c r="U439" s="18"/>
      <c r="V439" s="18"/>
      <c r="W439" s="18"/>
      <c r="X439" s="2" t="str">
        <f>AllCurCo(Details!BD439:BM439)</f>
        <v/>
      </c>
      <c r="Y439" s="4">
        <f>SUM(SumTCL(D439:W439,$D$7:$W$7),Details!BO439)</f>
        <v>0</v>
      </c>
      <c r="Z439" s="4">
        <f>SUM(CurrGP(D439:W439,$D$7:$W$7),Details!BP439)</f>
        <v>0</v>
      </c>
      <c r="AA439" s="5">
        <f t="shared" si="30"/>
        <v>0</v>
      </c>
      <c r="AB439" s="4" t="str">
        <f>SRTSECOND(D439:W439,Details!BD438:BM438)</f>
        <v/>
      </c>
      <c r="AC439" s="4" t="e">
        <f>S300L!AF439</f>
        <v>#REF!</v>
      </c>
      <c r="AD439" s="4" t="e">
        <f>S300L!AG439</f>
        <v>#REF!</v>
      </c>
      <c r="AE439" s="5" t="e">
        <f t="shared" si="31"/>
        <v>#VALUE!</v>
      </c>
      <c r="AF439" s="4" t="e">
        <f t="shared" si="32"/>
        <v>#REF!</v>
      </c>
      <c r="AG439" s="4" t="e">
        <f t="shared" si="33"/>
        <v>#REF!</v>
      </c>
      <c r="AH439" s="5" t="e">
        <f t="shared" si="34"/>
        <v>#VALUE!</v>
      </c>
      <c r="AI439" s="6" t="e">
        <f>RemarksFirst(D439:W439,Details!BD438:BM438,S300L!AI439,AH439,$D$5:$W$5)</f>
        <v>#VALUE!</v>
      </c>
    </row>
    <row r="440" spans="1:35" x14ac:dyDescent="0.35">
      <c r="A440" s="1">
        <v>433</v>
      </c>
      <c r="B440" s="3" t="str">
        <f>PROPER(Details!B440)</f>
        <v/>
      </c>
      <c r="C440" s="3" t="str">
        <f>T(Details!C440)</f>
        <v/>
      </c>
      <c r="D440" s="18"/>
      <c r="E440" s="18"/>
      <c r="F440" s="18"/>
      <c r="G440" s="18"/>
      <c r="H440" s="18"/>
      <c r="I440" s="18"/>
      <c r="J440" s="18"/>
      <c r="K440" s="18"/>
      <c r="L440" s="18"/>
      <c r="M440" s="18"/>
      <c r="N440" s="18"/>
      <c r="O440" s="18"/>
      <c r="P440" s="18"/>
      <c r="Q440" s="18"/>
      <c r="R440" s="18"/>
      <c r="S440" s="18"/>
      <c r="T440" s="18"/>
      <c r="U440" s="18"/>
      <c r="V440" s="18"/>
      <c r="W440" s="18"/>
      <c r="X440" s="2" t="str">
        <f>AllCurCo(Details!BD440:BM440)</f>
        <v/>
      </c>
      <c r="Y440" s="4">
        <f>SUM(SumTCL(D440:W440,$D$7:$W$7),Details!BO440)</f>
        <v>0</v>
      </c>
      <c r="Z440" s="4">
        <f>SUM(CurrGP(D440:W440,$D$7:$W$7),Details!BP440)</f>
        <v>0</v>
      </c>
      <c r="AA440" s="5">
        <f t="shared" si="30"/>
        <v>0</v>
      </c>
      <c r="AB440" s="4" t="str">
        <f>SRTSECOND(D440:W440,Details!BD439:BM439)</f>
        <v/>
      </c>
      <c r="AC440" s="4" t="e">
        <f>S300L!AF440</f>
        <v>#REF!</v>
      </c>
      <c r="AD440" s="4" t="e">
        <f>S300L!AG440</f>
        <v>#REF!</v>
      </c>
      <c r="AE440" s="5" t="e">
        <f t="shared" si="31"/>
        <v>#VALUE!</v>
      </c>
      <c r="AF440" s="4" t="e">
        <f t="shared" si="32"/>
        <v>#REF!</v>
      </c>
      <c r="AG440" s="4" t="e">
        <f t="shared" si="33"/>
        <v>#REF!</v>
      </c>
      <c r="AH440" s="5" t="e">
        <f t="shared" si="34"/>
        <v>#VALUE!</v>
      </c>
      <c r="AI440" s="6" t="e">
        <f>RemarksFirst(D440:W440,Details!BD439:BM439,S300L!AI440,AH440,$D$5:$W$5)</f>
        <v>#VALUE!</v>
      </c>
    </row>
    <row r="441" spans="1:35" x14ac:dyDescent="0.35">
      <c r="A441" s="1">
        <v>434</v>
      </c>
      <c r="B441" s="3" t="str">
        <f>PROPER(Details!B441)</f>
        <v/>
      </c>
      <c r="C441" s="3" t="str">
        <f>T(Details!C441)</f>
        <v/>
      </c>
      <c r="D441" s="18"/>
      <c r="E441" s="18"/>
      <c r="F441" s="18"/>
      <c r="G441" s="18"/>
      <c r="H441" s="18"/>
      <c r="I441" s="18"/>
      <c r="J441" s="18"/>
      <c r="K441" s="18"/>
      <c r="L441" s="18"/>
      <c r="M441" s="18"/>
      <c r="N441" s="18"/>
      <c r="O441" s="18"/>
      <c r="P441" s="18"/>
      <c r="Q441" s="18"/>
      <c r="R441" s="18"/>
      <c r="S441" s="18"/>
      <c r="T441" s="18"/>
      <c r="U441" s="18"/>
      <c r="V441" s="18"/>
      <c r="W441" s="18"/>
      <c r="X441" s="2" t="str">
        <f>AllCurCo(Details!BD441:BM441)</f>
        <v/>
      </c>
      <c r="Y441" s="4">
        <f>SUM(SumTCL(D441:W441,$D$7:$W$7),Details!BO441)</f>
        <v>0</v>
      </c>
      <c r="Z441" s="4">
        <f>SUM(CurrGP(D441:W441,$D$7:$W$7),Details!BP441)</f>
        <v>0</v>
      </c>
      <c r="AA441" s="5">
        <f t="shared" si="30"/>
        <v>0</v>
      </c>
      <c r="AB441" s="4" t="str">
        <f>SRTSECOND(D441:W441,Details!BD440:BM440)</f>
        <v/>
      </c>
      <c r="AC441" s="4" t="e">
        <f>S300L!AF441</f>
        <v>#REF!</v>
      </c>
      <c r="AD441" s="4" t="e">
        <f>S300L!AG441</f>
        <v>#REF!</v>
      </c>
      <c r="AE441" s="5" t="e">
        <f t="shared" si="31"/>
        <v>#VALUE!</v>
      </c>
      <c r="AF441" s="4" t="e">
        <f t="shared" si="32"/>
        <v>#REF!</v>
      </c>
      <c r="AG441" s="4" t="e">
        <f t="shared" si="33"/>
        <v>#REF!</v>
      </c>
      <c r="AH441" s="5" t="e">
        <f t="shared" si="34"/>
        <v>#VALUE!</v>
      </c>
      <c r="AI441" s="6" t="e">
        <f>RemarksFirst(D441:W441,Details!BD440:BM440,S300L!AI441,AH441,$D$5:$W$5)</f>
        <v>#VALUE!</v>
      </c>
    </row>
    <row r="442" spans="1:35" x14ac:dyDescent="0.35">
      <c r="A442" s="1">
        <v>435</v>
      </c>
      <c r="B442" s="3" t="str">
        <f>PROPER(Details!B442)</f>
        <v/>
      </c>
      <c r="C442" s="3" t="str">
        <f>T(Details!C442)</f>
        <v/>
      </c>
      <c r="D442" s="18"/>
      <c r="E442" s="18"/>
      <c r="F442" s="18"/>
      <c r="G442" s="18"/>
      <c r="H442" s="18"/>
      <c r="I442" s="18"/>
      <c r="J442" s="18"/>
      <c r="K442" s="18"/>
      <c r="L442" s="18"/>
      <c r="M442" s="18"/>
      <c r="N442" s="18"/>
      <c r="O442" s="18"/>
      <c r="P442" s="18"/>
      <c r="Q442" s="18"/>
      <c r="R442" s="18"/>
      <c r="S442" s="18"/>
      <c r="T442" s="18"/>
      <c r="U442" s="18"/>
      <c r="V442" s="18"/>
      <c r="W442" s="18"/>
      <c r="X442" s="2" t="str">
        <f>AllCurCo(Details!BD442:BM442)</f>
        <v/>
      </c>
      <c r="Y442" s="4">
        <f>SUM(SumTCL(D442:W442,$D$7:$W$7),Details!BO442)</f>
        <v>0</v>
      </c>
      <c r="Z442" s="4">
        <f>SUM(CurrGP(D442:W442,$D$7:$W$7),Details!BP442)</f>
        <v>0</v>
      </c>
      <c r="AA442" s="5">
        <f t="shared" si="30"/>
        <v>0</v>
      </c>
      <c r="AB442" s="4" t="str">
        <f>SRTSECOND(D442:W442,Details!BD441:BM441)</f>
        <v/>
      </c>
      <c r="AC442" s="4" t="e">
        <f>S300L!AF442</f>
        <v>#REF!</v>
      </c>
      <c r="AD442" s="4" t="e">
        <f>S300L!AG442</f>
        <v>#REF!</v>
      </c>
      <c r="AE442" s="5" t="e">
        <f t="shared" si="31"/>
        <v>#VALUE!</v>
      </c>
      <c r="AF442" s="4" t="e">
        <f t="shared" si="32"/>
        <v>#REF!</v>
      </c>
      <c r="AG442" s="4" t="e">
        <f t="shared" si="33"/>
        <v>#REF!</v>
      </c>
      <c r="AH442" s="5" t="e">
        <f t="shared" si="34"/>
        <v>#VALUE!</v>
      </c>
      <c r="AI442" s="6" t="e">
        <f>RemarksFirst(D442:W442,Details!BD441:BM441,S300L!AI442,AH442,$D$5:$W$5)</f>
        <v>#VALUE!</v>
      </c>
    </row>
    <row r="443" spans="1:35" x14ac:dyDescent="0.35">
      <c r="A443" s="1">
        <v>436</v>
      </c>
      <c r="B443" s="3" t="str">
        <f>PROPER(Details!B443)</f>
        <v/>
      </c>
      <c r="C443" s="3" t="str">
        <f>T(Details!C443)</f>
        <v/>
      </c>
      <c r="D443" s="18"/>
      <c r="E443" s="18"/>
      <c r="F443" s="18"/>
      <c r="G443" s="18"/>
      <c r="H443" s="18"/>
      <c r="I443" s="18"/>
      <c r="J443" s="18"/>
      <c r="K443" s="18"/>
      <c r="L443" s="18"/>
      <c r="M443" s="18"/>
      <c r="N443" s="18"/>
      <c r="O443" s="18"/>
      <c r="P443" s="18"/>
      <c r="Q443" s="18"/>
      <c r="R443" s="18"/>
      <c r="S443" s="18"/>
      <c r="T443" s="18"/>
      <c r="U443" s="18"/>
      <c r="V443" s="18"/>
      <c r="W443" s="18"/>
      <c r="X443" s="2" t="str">
        <f>AllCurCo(Details!BD443:BM443)</f>
        <v/>
      </c>
      <c r="Y443" s="4">
        <f>SUM(SumTCL(D443:W443,$D$7:$W$7),Details!BO443)</f>
        <v>0</v>
      </c>
      <c r="Z443" s="4">
        <f>SUM(CurrGP(D443:W443,$D$7:$W$7),Details!BP443)</f>
        <v>0</v>
      </c>
      <c r="AA443" s="5">
        <f t="shared" si="30"/>
        <v>0</v>
      </c>
      <c r="AB443" s="4" t="str">
        <f>SRTSECOND(D443:W443,Details!BD442:BM442)</f>
        <v/>
      </c>
      <c r="AC443" s="4" t="e">
        <f>S300L!AF443</f>
        <v>#REF!</v>
      </c>
      <c r="AD443" s="4" t="e">
        <f>S300L!AG443</f>
        <v>#REF!</v>
      </c>
      <c r="AE443" s="5" t="e">
        <f t="shared" si="31"/>
        <v>#VALUE!</v>
      </c>
      <c r="AF443" s="4" t="e">
        <f t="shared" si="32"/>
        <v>#REF!</v>
      </c>
      <c r="AG443" s="4" t="e">
        <f t="shared" si="33"/>
        <v>#REF!</v>
      </c>
      <c r="AH443" s="5" t="e">
        <f t="shared" si="34"/>
        <v>#VALUE!</v>
      </c>
      <c r="AI443" s="6" t="e">
        <f>RemarksFirst(D443:W443,Details!BD442:BM442,S300L!AI443,AH443,$D$5:$W$5)</f>
        <v>#VALUE!</v>
      </c>
    </row>
    <row r="444" spans="1:35" x14ac:dyDescent="0.35">
      <c r="A444" s="1">
        <v>437</v>
      </c>
      <c r="B444" s="3" t="str">
        <f>PROPER(Details!B444)</f>
        <v/>
      </c>
      <c r="C444" s="3" t="str">
        <f>T(Details!C444)</f>
        <v/>
      </c>
      <c r="D444" s="18"/>
      <c r="E444" s="18"/>
      <c r="F444" s="18"/>
      <c r="G444" s="18"/>
      <c r="H444" s="18"/>
      <c r="I444" s="18"/>
      <c r="J444" s="18"/>
      <c r="K444" s="18"/>
      <c r="L444" s="18"/>
      <c r="M444" s="18"/>
      <c r="N444" s="18"/>
      <c r="O444" s="18"/>
      <c r="P444" s="18"/>
      <c r="Q444" s="18"/>
      <c r="R444" s="18"/>
      <c r="S444" s="18"/>
      <c r="T444" s="18"/>
      <c r="U444" s="18"/>
      <c r="V444" s="18"/>
      <c r="W444" s="18"/>
      <c r="X444" s="2" t="str">
        <f>AllCurCo(Details!BD444:BM444)</f>
        <v/>
      </c>
      <c r="Y444" s="4">
        <f>SUM(SumTCL(D444:W444,$D$7:$W$7),Details!BO444)</f>
        <v>0</v>
      </c>
      <c r="Z444" s="4">
        <f>SUM(CurrGP(D444:W444,$D$7:$W$7),Details!BP444)</f>
        <v>0</v>
      </c>
      <c r="AA444" s="5">
        <f t="shared" si="30"/>
        <v>0</v>
      </c>
      <c r="AB444" s="4" t="str">
        <f>SRTSECOND(D444:W444,Details!BD443:BM443)</f>
        <v/>
      </c>
      <c r="AC444" s="4" t="e">
        <f>S300L!AF444</f>
        <v>#REF!</v>
      </c>
      <c r="AD444" s="4" t="e">
        <f>S300L!AG444</f>
        <v>#REF!</v>
      </c>
      <c r="AE444" s="5" t="e">
        <f t="shared" si="31"/>
        <v>#VALUE!</v>
      </c>
      <c r="AF444" s="4" t="e">
        <f t="shared" si="32"/>
        <v>#REF!</v>
      </c>
      <c r="AG444" s="4" t="e">
        <f t="shared" si="33"/>
        <v>#REF!</v>
      </c>
      <c r="AH444" s="5" t="e">
        <f t="shared" si="34"/>
        <v>#VALUE!</v>
      </c>
      <c r="AI444" s="6" t="e">
        <f>RemarksFirst(D444:W444,Details!BD443:BM443,S300L!AI444,AH444,$D$5:$W$5)</f>
        <v>#VALUE!</v>
      </c>
    </row>
    <row r="445" spans="1:35" x14ac:dyDescent="0.35">
      <c r="A445" s="1">
        <v>438</v>
      </c>
      <c r="B445" s="3" t="str">
        <f>PROPER(Details!B445)</f>
        <v/>
      </c>
      <c r="C445" s="3" t="str">
        <f>T(Details!C445)</f>
        <v/>
      </c>
      <c r="D445" s="18"/>
      <c r="E445" s="18"/>
      <c r="F445" s="18"/>
      <c r="G445" s="18"/>
      <c r="H445" s="18"/>
      <c r="I445" s="18"/>
      <c r="J445" s="18"/>
      <c r="K445" s="18"/>
      <c r="L445" s="18"/>
      <c r="M445" s="18"/>
      <c r="N445" s="18"/>
      <c r="O445" s="18"/>
      <c r="P445" s="18"/>
      <c r="Q445" s="18"/>
      <c r="R445" s="18"/>
      <c r="S445" s="18"/>
      <c r="T445" s="18"/>
      <c r="U445" s="18"/>
      <c r="V445" s="18"/>
      <c r="W445" s="18"/>
      <c r="X445" s="2" t="str">
        <f>AllCurCo(Details!BD445:BM445)</f>
        <v/>
      </c>
      <c r="Y445" s="4">
        <f>SUM(SumTCL(D445:W445,$D$7:$W$7),Details!BO445)</f>
        <v>0</v>
      </c>
      <c r="Z445" s="4">
        <f>SUM(CurrGP(D445:W445,$D$7:$W$7),Details!BP445)</f>
        <v>0</v>
      </c>
      <c r="AA445" s="5">
        <f t="shared" si="30"/>
        <v>0</v>
      </c>
      <c r="AB445" s="4" t="str">
        <f>SRTSECOND(D445:W445,Details!BD444:BM444)</f>
        <v/>
      </c>
      <c r="AC445" s="4" t="e">
        <f>S300L!AF445</f>
        <v>#REF!</v>
      </c>
      <c r="AD445" s="4" t="e">
        <f>S300L!AG445</f>
        <v>#REF!</v>
      </c>
      <c r="AE445" s="5" t="e">
        <f t="shared" si="31"/>
        <v>#VALUE!</v>
      </c>
      <c r="AF445" s="4" t="e">
        <f t="shared" si="32"/>
        <v>#REF!</v>
      </c>
      <c r="AG445" s="4" t="e">
        <f t="shared" si="33"/>
        <v>#REF!</v>
      </c>
      <c r="AH445" s="5" t="e">
        <f t="shared" si="34"/>
        <v>#VALUE!</v>
      </c>
      <c r="AI445" s="6" t="e">
        <f>RemarksFirst(D445:W445,Details!BD444:BM444,S300L!AI445,AH445,$D$5:$W$5)</f>
        <v>#VALUE!</v>
      </c>
    </row>
    <row r="446" spans="1:35" x14ac:dyDescent="0.35">
      <c r="A446" s="1">
        <v>439</v>
      </c>
      <c r="B446" s="3" t="str">
        <f>PROPER(Details!B446)</f>
        <v/>
      </c>
      <c r="C446" s="3" t="str">
        <f>T(Details!C446)</f>
        <v/>
      </c>
      <c r="D446" s="18"/>
      <c r="E446" s="18"/>
      <c r="F446" s="18"/>
      <c r="G446" s="18"/>
      <c r="H446" s="18"/>
      <c r="I446" s="18"/>
      <c r="J446" s="18"/>
      <c r="K446" s="18"/>
      <c r="L446" s="18"/>
      <c r="M446" s="18"/>
      <c r="N446" s="18"/>
      <c r="O446" s="18"/>
      <c r="P446" s="18"/>
      <c r="Q446" s="18"/>
      <c r="R446" s="18"/>
      <c r="S446" s="18"/>
      <c r="T446" s="18"/>
      <c r="U446" s="18"/>
      <c r="V446" s="18"/>
      <c r="W446" s="18"/>
      <c r="X446" s="2" t="str">
        <f>AllCurCo(Details!BD446:BM446)</f>
        <v/>
      </c>
      <c r="Y446" s="4">
        <f>SUM(SumTCL(D446:W446,$D$7:$W$7),Details!BO446)</f>
        <v>0</v>
      </c>
      <c r="Z446" s="4">
        <f>SUM(CurrGP(D446:W446,$D$7:$W$7),Details!BP446)</f>
        <v>0</v>
      </c>
      <c r="AA446" s="5">
        <f t="shared" si="30"/>
        <v>0</v>
      </c>
      <c r="AB446" s="4" t="str">
        <f>SRTSECOND(D446:W446,Details!BD445:BM445)</f>
        <v/>
      </c>
      <c r="AC446" s="4" t="e">
        <f>S300L!AF446</f>
        <v>#REF!</v>
      </c>
      <c r="AD446" s="4" t="e">
        <f>S300L!AG446</f>
        <v>#REF!</v>
      </c>
      <c r="AE446" s="5" t="e">
        <f t="shared" si="31"/>
        <v>#VALUE!</v>
      </c>
      <c r="AF446" s="4" t="e">
        <f t="shared" si="32"/>
        <v>#REF!</v>
      </c>
      <c r="AG446" s="4" t="e">
        <f t="shared" si="33"/>
        <v>#REF!</v>
      </c>
      <c r="AH446" s="5" t="e">
        <f t="shared" si="34"/>
        <v>#VALUE!</v>
      </c>
      <c r="AI446" s="6" t="e">
        <f>RemarksFirst(D446:W446,Details!BD445:BM445,S300L!AI446,AH446,$D$5:$W$5)</f>
        <v>#VALUE!</v>
      </c>
    </row>
    <row r="447" spans="1:35" x14ac:dyDescent="0.35">
      <c r="A447" s="1">
        <v>440</v>
      </c>
      <c r="B447" s="3" t="str">
        <f>PROPER(Details!B447)</f>
        <v/>
      </c>
      <c r="C447" s="3" t="str">
        <f>T(Details!C447)</f>
        <v/>
      </c>
      <c r="D447" s="18"/>
      <c r="E447" s="18"/>
      <c r="F447" s="18"/>
      <c r="G447" s="18"/>
      <c r="H447" s="18"/>
      <c r="I447" s="18"/>
      <c r="J447" s="18"/>
      <c r="K447" s="18"/>
      <c r="L447" s="18"/>
      <c r="M447" s="18"/>
      <c r="N447" s="18"/>
      <c r="O447" s="18"/>
      <c r="P447" s="18"/>
      <c r="Q447" s="18"/>
      <c r="R447" s="18"/>
      <c r="S447" s="18"/>
      <c r="T447" s="18"/>
      <c r="U447" s="18"/>
      <c r="V447" s="18"/>
      <c r="W447" s="18"/>
      <c r="X447" s="2" t="str">
        <f>AllCurCo(Details!BD447:BM447)</f>
        <v/>
      </c>
      <c r="Y447" s="4">
        <f>SUM(SumTCL(D447:W447,$D$7:$W$7),Details!BO447)</f>
        <v>0</v>
      </c>
      <c r="Z447" s="4">
        <f>SUM(CurrGP(D447:W447,$D$7:$W$7),Details!BP447)</f>
        <v>0</v>
      </c>
      <c r="AA447" s="5">
        <f t="shared" si="30"/>
        <v>0</v>
      </c>
      <c r="AB447" s="4" t="str">
        <f>SRTSECOND(D447:W447,Details!BD446:BM446)</f>
        <v/>
      </c>
      <c r="AC447" s="4" t="e">
        <f>S300L!AF447</f>
        <v>#REF!</v>
      </c>
      <c r="AD447" s="4" t="e">
        <f>S300L!AG447</f>
        <v>#REF!</v>
      </c>
      <c r="AE447" s="5" t="e">
        <f t="shared" si="31"/>
        <v>#VALUE!</v>
      </c>
      <c r="AF447" s="4" t="e">
        <f t="shared" si="32"/>
        <v>#REF!</v>
      </c>
      <c r="AG447" s="4" t="e">
        <f t="shared" si="33"/>
        <v>#REF!</v>
      </c>
      <c r="AH447" s="5" t="e">
        <f t="shared" si="34"/>
        <v>#VALUE!</v>
      </c>
      <c r="AI447" s="6" t="e">
        <f>RemarksFirst(D447:W447,Details!BD446:BM446,S300L!AI447,AH447,$D$5:$W$5)</f>
        <v>#VALUE!</v>
      </c>
    </row>
    <row r="448" spans="1:35" x14ac:dyDescent="0.35">
      <c r="A448" s="1">
        <v>441</v>
      </c>
      <c r="B448" s="3" t="str">
        <f>PROPER(Details!B448)</f>
        <v/>
      </c>
      <c r="C448" s="3" t="str">
        <f>T(Details!C448)</f>
        <v/>
      </c>
      <c r="D448" s="18"/>
      <c r="E448" s="18"/>
      <c r="F448" s="18"/>
      <c r="G448" s="18"/>
      <c r="H448" s="18"/>
      <c r="I448" s="18"/>
      <c r="J448" s="18"/>
      <c r="K448" s="18"/>
      <c r="L448" s="18"/>
      <c r="M448" s="18"/>
      <c r="N448" s="18"/>
      <c r="O448" s="18"/>
      <c r="P448" s="18"/>
      <c r="Q448" s="18"/>
      <c r="R448" s="18"/>
      <c r="S448" s="18"/>
      <c r="T448" s="18"/>
      <c r="U448" s="18"/>
      <c r="V448" s="18"/>
      <c r="W448" s="18"/>
      <c r="X448" s="2" t="str">
        <f>AllCurCo(Details!BD448:BM448)</f>
        <v/>
      </c>
      <c r="Y448" s="4">
        <f>SUM(SumTCL(D448:W448,$D$7:$W$7),Details!BO448)</f>
        <v>0</v>
      </c>
      <c r="Z448" s="4">
        <f>SUM(CurrGP(D448:W448,$D$7:$W$7),Details!BP448)</f>
        <v>0</v>
      </c>
      <c r="AA448" s="5">
        <f t="shared" si="30"/>
        <v>0</v>
      </c>
      <c r="AB448" s="4" t="str">
        <f>SRTSECOND(D448:W448,Details!BD447:BM447)</f>
        <v/>
      </c>
      <c r="AC448" s="4" t="e">
        <f>S300L!AF448</f>
        <v>#REF!</v>
      </c>
      <c r="AD448" s="4" t="e">
        <f>S300L!AG448</f>
        <v>#REF!</v>
      </c>
      <c r="AE448" s="5" t="e">
        <f t="shared" si="31"/>
        <v>#VALUE!</v>
      </c>
      <c r="AF448" s="4" t="e">
        <f t="shared" si="32"/>
        <v>#REF!</v>
      </c>
      <c r="AG448" s="4" t="e">
        <f t="shared" si="33"/>
        <v>#REF!</v>
      </c>
      <c r="AH448" s="5" t="e">
        <f t="shared" si="34"/>
        <v>#VALUE!</v>
      </c>
      <c r="AI448" s="6" t="e">
        <f>RemarksFirst(D448:W448,Details!BD447:BM447,S300L!AI448,AH448,$D$5:$W$5)</f>
        <v>#VALUE!</v>
      </c>
    </row>
    <row r="449" spans="1:35" x14ac:dyDescent="0.35">
      <c r="A449" s="1">
        <v>442</v>
      </c>
      <c r="B449" s="3" t="str">
        <f>PROPER(Details!B449)</f>
        <v/>
      </c>
      <c r="C449" s="3" t="str">
        <f>T(Details!C449)</f>
        <v/>
      </c>
      <c r="D449" s="18"/>
      <c r="E449" s="18"/>
      <c r="F449" s="18"/>
      <c r="G449" s="18"/>
      <c r="H449" s="18"/>
      <c r="I449" s="18"/>
      <c r="J449" s="18"/>
      <c r="K449" s="18"/>
      <c r="L449" s="18"/>
      <c r="M449" s="18"/>
      <c r="N449" s="18"/>
      <c r="O449" s="18"/>
      <c r="P449" s="18"/>
      <c r="Q449" s="18"/>
      <c r="R449" s="18"/>
      <c r="S449" s="18"/>
      <c r="T449" s="18"/>
      <c r="U449" s="18"/>
      <c r="V449" s="18"/>
      <c r="W449" s="18"/>
      <c r="X449" s="2" t="str">
        <f>AllCurCo(Details!BD449:BM449)</f>
        <v/>
      </c>
      <c r="Y449" s="4">
        <f>SUM(SumTCL(D449:W449,$D$7:$W$7),Details!BO449)</f>
        <v>0</v>
      </c>
      <c r="Z449" s="4">
        <f>SUM(CurrGP(D449:W449,$D$7:$W$7),Details!BP449)</f>
        <v>0</v>
      </c>
      <c r="AA449" s="5">
        <f t="shared" si="30"/>
        <v>0</v>
      </c>
      <c r="AB449" s="4" t="str">
        <f>SRTSECOND(D449:W449,Details!BD448:BM448)</f>
        <v/>
      </c>
      <c r="AC449" s="4" t="e">
        <f>S300L!AF449</f>
        <v>#REF!</v>
      </c>
      <c r="AD449" s="4" t="e">
        <f>S300L!AG449</f>
        <v>#REF!</v>
      </c>
      <c r="AE449" s="5" t="e">
        <f t="shared" si="31"/>
        <v>#VALUE!</v>
      </c>
      <c r="AF449" s="4" t="e">
        <f t="shared" si="32"/>
        <v>#REF!</v>
      </c>
      <c r="AG449" s="4" t="e">
        <f t="shared" si="33"/>
        <v>#REF!</v>
      </c>
      <c r="AH449" s="5" t="e">
        <f t="shared" si="34"/>
        <v>#VALUE!</v>
      </c>
      <c r="AI449" s="6" t="e">
        <f>RemarksFirst(D449:W449,Details!BD448:BM448,S300L!AI449,AH449,$D$5:$W$5)</f>
        <v>#VALUE!</v>
      </c>
    </row>
    <row r="450" spans="1:35" x14ac:dyDescent="0.35">
      <c r="A450" s="1">
        <v>443</v>
      </c>
      <c r="B450" s="3" t="str">
        <f>PROPER(Details!B450)</f>
        <v/>
      </c>
      <c r="C450" s="3" t="str">
        <f>T(Details!C450)</f>
        <v/>
      </c>
      <c r="D450" s="18"/>
      <c r="E450" s="18"/>
      <c r="F450" s="18"/>
      <c r="G450" s="18"/>
      <c r="H450" s="18"/>
      <c r="I450" s="18"/>
      <c r="J450" s="18"/>
      <c r="K450" s="18"/>
      <c r="L450" s="18"/>
      <c r="M450" s="18"/>
      <c r="N450" s="18"/>
      <c r="O450" s="18"/>
      <c r="P450" s="18"/>
      <c r="Q450" s="18"/>
      <c r="R450" s="18"/>
      <c r="S450" s="18"/>
      <c r="T450" s="18"/>
      <c r="U450" s="18"/>
      <c r="V450" s="18"/>
      <c r="W450" s="18"/>
      <c r="X450" s="2" t="str">
        <f>AllCurCo(Details!BD450:BM450)</f>
        <v/>
      </c>
      <c r="Y450" s="4">
        <f>SUM(SumTCL(D450:W450,$D$7:$W$7),Details!BO450)</f>
        <v>0</v>
      </c>
      <c r="Z450" s="4">
        <f>SUM(CurrGP(D450:W450,$D$7:$W$7),Details!BP450)</f>
        <v>0</v>
      </c>
      <c r="AA450" s="5">
        <f t="shared" si="30"/>
        <v>0</v>
      </c>
      <c r="AB450" s="4" t="str">
        <f>SRTSECOND(D450:W450,Details!BD449:BM449)</f>
        <v/>
      </c>
      <c r="AC450" s="4" t="e">
        <f>S300L!AF450</f>
        <v>#REF!</v>
      </c>
      <c r="AD450" s="4" t="e">
        <f>S300L!AG450</f>
        <v>#REF!</v>
      </c>
      <c r="AE450" s="5" t="e">
        <f t="shared" si="31"/>
        <v>#VALUE!</v>
      </c>
      <c r="AF450" s="4" t="e">
        <f t="shared" si="32"/>
        <v>#REF!</v>
      </c>
      <c r="AG450" s="4" t="e">
        <f t="shared" si="33"/>
        <v>#REF!</v>
      </c>
      <c r="AH450" s="5" t="e">
        <f t="shared" si="34"/>
        <v>#VALUE!</v>
      </c>
      <c r="AI450" s="6" t="e">
        <f>RemarksFirst(D450:W450,Details!BD449:BM449,S300L!AI450,AH450,$D$5:$W$5)</f>
        <v>#VALUE!</v>
      </c>
    </row>
    <row r="451" spans="1:35" x14ac:dyDescent="0.35">
      <c r="A451" s="1">
        <v>444</v>
      </c>
      <c r="B451" s="3" t="str">
        <f>PROPER(Details!B451)</f>
        <v/>
      </c>
      <c r="C451" s="3" t="str">
        <f>T(Details!C451)</f>
        <v/>
      </c>
      <c r="D451" s="18"/>
      <c r="E451" s="18"/>
      <c r="F451" s="18"/>
      <c r="G451" s="18"/>
      <c r="H451" s="18"/>
      <c r="I451" s="18"/>
      <c r="J451" s="18"/>
      <c r="K451" s="18"/>
      <c r="L451" s="18"/>
      <c r="M451" s="18"/>
      <c r="N451" s="18"/>
      <c r="O451" s="18"/>
      <c r="P451" s="18"/>
      <c r="Q451" s="18"/>
      <c r="R451" s="18"/>
      <c r="S451" s="18"/>
      <c r="T451" s="18"/>
      <c r="U451" s="18"/>
      <c r="V451" s="18"/>
      <c r="W451" s="18"/>
      <c r="X451" s="2" t="str">
        <f>AllCurCo(Details!BD451:BM451)</f>
        <v/>
      </c>
      <c r="Y451" s="4">
        <f>SUM(SumTCL(D451:W451,$D$7:$W$7),Details!BO451)</f>
        <v>0</v>
      </c>
      <c r="Z451" s="4">
        <f>SUM(CurrGP(D451:W451,$D$7:$W$7),Details!BP451)</f>
        <v>0</v>
      </c>
      <c r="AA451" s="5">
        <f t="shared" si="30"/>
        <v>0</v>
      </c>
      <c r="AB451" s="4" t="str">
        <f>SRTSECOND(D451:W451,Details!BD450:BM450)</f>
        <v/>
      </c>
      <c r="AC451" s="4" t="e">
        <f>S300L!AF451</f>
        <v>#REF!</v>
      </c>
      <c r="AD451" s="4" t="e">
        <f>S300L!AG451</f>
        <v>#REF!</v>
      </c>
      <c r="AE451" s="5" t="e">
        <f t="shared" si="31"/>
        <v>#VALUE!</v>
      </c>
      <c r="AF451" s="4" t="e">
        <f t="shared" si="32"/>
        <v>#REF!</v>
      </c>
      <c r="AG451" s="4" t="e">
        <f t="shared" si="33"/>
        <v>#REF!</v>
      </c>
      <c r="AH451" s="5" t="e">
        <f t="shared" si="34"/>
        <v>#VALUE!</v>
      </c>
      <c r="AI451" s="6" t="e">
        <f>RemarksFirst(D451:W451,Details!BD450:BM450,S300L!AI451,AH451,$D$5:$W$5)</f>
        <v>#VALUE!</v>
      </c>
    </row>
    <row r="452" spans="1:35" x14ac:dyDescent="0.35">
      <c r="A452" s="1">
        <v>445</v>
      </c>
      <c r="B452" s="3" t="str">
        <f>PROPER(Details!B452)</f>
        <v/>
      </c>
      <c r="C452" s="3" t="str">
        <f>T(Details!C452)</f>
        <v/>
      </c>
      <c r="D452" s="18"/>
      <c r="E452" s="18"/>
      <c r="F452" s="18"/>
      <c r="G452" s="18"/>
      <c r="H452" s="18"/>
      <c r="I452" s="18"/>
      <c r="J452" s="18"/>
      <c r="K452" s="18"/>
      <c r="L452" s="18"/>
      <c r="M452" s="18"/>
      <c r="N452" s="18"/>
      <c r="O452" s="18"/>
      <c r="P452" s="18"/>
      <c r="Q452" s="18"/>
      <c r="R452" s="18"/>
      <c r="S452" s="18"/>
      <c r="T452" s="18"/>
      <c r="U452" s="18"/>
      <c r="V452" s="18"/>
      <c r="W452" s="18"/>
      <c r="X452" s="2" t="str">
        <f>AllCurCo(Details!BD452:BM452)</f>
        <v/>
      </c>
      <c r="Y452" s="4">
        <f>SUM(SumTCL(D452:W452,$D$7:$W$7),Details!BO452)</f>
        <v>0</v>
      </c>
      <c r="Z452" s="4">
        <f>SUM(CurrGP(D452:W452,$D$7:$W$7),Details!BP452)</f>
        <v>0</v>
      </c>
      <c r="AA452" s="5">
        <f t="shared" si="30"/>
        <v>0</v>
      </c>
      <c r="AB452" s="4" t="str">
        <f>SRTSECOND(D452:W452,Details!BD451:BM451)</f>
        <v/>
      </c>
      <c r="AC452" s="4" t="e">
        <f>S300L!AF452</f>
        <v>#REF!</v>
      </c>
      <c r="AD452" s="4" t="e">
        <f>S300L!AG452</f>
        <v>#REF!</v>
      </c>
      <c r="AE452" s="5" t="e">
        <f t="shared" si="31"/>
        <v>#VALUE!</v>
      </c>
      <c r="AF452" s="4" t="e">
        <f t="shared" si="32"/>
        <v>#REF!</v>
      </c>
      <c r="AG452" s="4" t="e">
        <f t="shared" si="33"/>
        <v>#REF!</v>
      </c>
      <c r="AH452" s="5" t="e">
        <f t="shared" si="34"/>
        <v>#VALUE!</v>
      </c>
      <c r="AI452" s="6" t="e">
        <f>RemarksFirst(D452:W452,Details!BD451:BM451,S300L!AI452,AH452,$D$5:$W$5)</f>
        <v>#VALUE!</v>
      </c>
    </row>
    <row r="453" spans="1:35" x14ac:dyDescent="0.35">
      <c r="A453" s="1">
        <v>446</v>
      </c>
      <c r="B453" s="3" t="str">
        <f>PROPER(Details!B453)</f>
        <v/>
      </c>
      <c r="C453" s="3" t="str">
        <f>T(Details!C453)</f>
        <v/>
      </c>
      <c r="D453" s="18"/>
      <c r="E453" s="18"/>
      <c r="F453" s="18"/>
      <c r="G453" s="18"/>
      <c r="H453" s="18"/>
      <c r="I453" s="18"/>
      <c r="J453" s="18"/>
      <c r="K453" s="18"/>
      <c r="L453" s="18"/>
      <c r="M453" s="18"/>
      <c r="N453" s="18"/>
      <c r="O453" s="18"/>
      <c r="P453" s="18"/>
      <c r="Q453" s="18"/>
      <c r="R453" s="18"/>
      <c r="S453" s="18"/>
      <c r="T453" s="18"/>
      <c r="U453" s="18"/>
      <c r="V453" s="18"/>
      <c r="W453" s="18"/>
      <c r="X453" s="2" t="str">
        <f>AllCurCo(Details!BD453:BM453)</f>
        <v/>
      </c>
      <c r="Y453" s="4">
        <f>SUM(SumTCL(D453:W453,$D$7:$W$7),Details!BO453)</f>
        <v>0</v>
      </c>
      <c r="Z453" s="4">
        <f>SUM(CurrGP(D453:W453,$D$7:$W$7),Details!BP453)</f>
        <v>0</v>
      </c>
      <c r="AA453" s="5">
        <f t="shared" si="30"/>
        <v>0</v>
      </c>
      <c r="AB453" s="4" t="str">
        <f>SRTSECOND(D453:W453,Details!BD452:BM452)</f>
        <v/>
      </c>
      <c r="AC453" s="4" t="e">
        <f>S300L!AF453</f>
        <v>#REF!</v>
      </c>
      <c r="AD453" s="4" t="e">
        <f>S300L!AG453</f>
        <v>#REF!</v>
      </c>
      <c r="AE453" s="5" t="e">
        <f t="shared" si="31"/>
        <v>#VALUE!</v>
      </c>
      <c r="AF453" s="4" t="e">
        <f t="shared" si="32"/>
        <v>#REF!</v>
      </c>
      <c r="AG453" s="4" t="e">
        <f t="shared" si="33"/>
        <v>#REF!</v>
      </c>
      <c r="AH453" s="5" t="e">
        <f t="shared" si="34"/>
        <v>#VALUE!</v>
      </c>
      <c r="AI453" s="6" t="e">
        <f>RemarksFirst(D453:W453,Details!BD452:BM452,S300L!AI453,AH453,$D$5:$W$5)</f>
        <v>#VALUE!</v>
      </c>
    </row>
    <row r="454" spans="1:35" x14ac:dyDescent="0.35">
      <c r="A454" s="1">
        <v>447</v>
      </c>
      <c r="B454" s="3" t="str">
        <f>PROPER(Details!B454)</f>
        <v/>
      </c>
      <c r="C454" s="3" t="str">
        <f>T(Details!C454)</f>
        <v/>
      </c>
      <c r="D454" s="18"/>
      <c r="E454" s="18"/>
      <c r="F454" s="18"/>
      <c r="G454" s="18"/>
      <c r="H454" s="18"/>
      <c r="I454" s="18"/>
      <c r="J454" s="18"/>
      <c r="K454" s="18"/>
      <c r="L454" s="18"/>
      <c r="M454" s="18"/>
      <c r="N454" s="18"/>
      <c r="O454" s="18"/>
      <c r="P454" s="18"/>
      <c r="Q454" s="18"/>
      <c r="R454" s="18"/>
      <c r="S454" s="18"/>
      <c r="T454" s="18"/>
      <c r="U454" s="18"/>
      <c r="V454" s="18"/>
      <c r="W454" s="18"/>
      <c r="X454" s="2" t="str">
        <f>AllCurCo(Details!BD454:BM454)</f>
        <v/>
      </c>
      <c r="Y454" s="4">
        <f>SUM(SumTCL(D454:W454,$D$7:$W$7),Details!BO454)</f>
        <v>0</v>
      </c>
      <c r="Z454" s="4">
        <f>SUM(CurrGP(D454:W454,$D$7:$W$7),Details!BP454)</f>
        <v>0</v>
      </c>
      <c r="AA454" s="5">
        <f t="shared" si="30"/>
        <v>0</v>
      </c>
      <c r="AB454" s="4" t="str">
        <f>SRTSECOND(D454:W454,Details!BD453:BM453)</f>
        <v/>
      </c>
      <c r="AC454" s="4" t="e">
        <f>S300L!AF454</f>
        <v>#REF!</v>
      </c>
      <c r="AD454" s="4" t="e">
        <f>S300L!AG454</f>
        <v>#REF!</v>
      </c>
      <c r="AE454" s="5" t="e">
        <f t="shared" si="31"/>
        <v>#VALUE!</v>
      </c>
      <c r="AF454" s="4" t="e">
        <f t="shared" si="32"/>
        <v>#REF!</v>
      </c>
      <c r="AG454" s="4" t="e">
        <f t="shared" si="33"/>
        <v>#REF!</v>
      </c>
      <c r="AH454" s="5" t="e">
        <f t="shared" si="34"/>
        <v>#VALUE!</v>
      </c>
      <c r="AI454" s="6" t="e">
        <f>RemarksFirst(D454:W454,Details!BD453:BM453,S300L!AI454,AH454,$D$5:$W$5)</f>
        <v>#VALUE!</v>
      </c>
    </row>
    <row r="455" spans="1:35" x14ac:dyDescent="0.35">
      <c r="A455" s="1">
        <v>448</v>
      </c>
      <c r="B455" s="3" t="str">
        <f>PROPER(Details!B455)</f>
        <v/>
      </c>
      <c r="C455" s="3" t="str">
        <f>T(Details!C455)</f>
        <v/>
      </c>
      <c r="D455" s="18"/>
      <c r="E455" s="18"/>
      <c r="F455" s="18"/>
      <c r="G455" s="18"/>
      <c r="H455" s="18"/>
      <c r="I455" s="18"/>
      <c r="J455" s="18"/>
      <c r="K455" s="18"/>
      <c r="L455" s="18"/>
      <c r="M455" s="18"/>
      <c r="N455" s="18"/>
      <c r="O455" s="18"/>
      <c r="P455" s="18"/>
      <c r="Q455" s="18"/>
      <c r="R455" s="18"/>
      <c r="S455" s="18"/>
      <c r="T455" s="18"/>
      <c r="U455" s="18"/>
      <c r="V455" s="18"/>
      <c r="W455" s="18"/>
      <c r="X455" s="2" t="str">
        <f>AllCurCo(Details!BD455:BM455)</f>
        <v/>
      </c>
      <c r="Y455" s="4">
        <f>SUM(SumTCL(D455:W455,$D$7:$W$7),Details!BO455)</f>
        <v>0</v>
      </c>
      <c r="Z455" s="4">
        <f>SUM(CurrGP(D455:W455,$D$7:$W$7),Details!BP455)</f>
        <v>0</v>
      </c>
      <c r="AA455" s="5">
        <f t="shared" si="30"/>
        <v>0</v>
      </c>
      <c r="AB455" s="4" t="str">
        <f>SRTSECOND(D455:W455,Details!BD454:BM454)</f>
        <v/>
      </c>
      <c r="AC455" s="4" t="e">
        <f>S300L!AF455</f>
        <v>#REF!</v>
      </c>
      <c r="AD455" s="4" t="e">
        <f>S300L!AG455</f>
        <v>#REF!</v>
      </c>
      <c r="AE455" s="5" t="e">
        <f t="shared" si="31"/>
        <v>#VALUE!</v>
      </c>
      <c r="AF455" s="4" t="e">
        <f t="shared" si="32"/>
        <v>#REF!</v>
      </c>
      <c r="AG455" s="4" t="e">
        <f t="shared" si="33"/>
        <v>#REF!</v>
      </c>
      <c r="AH455" s="5" t="e">
        <f t="shared" si="34"/>
        <v>#VALUE!</v>
      </c>
      <c r="AI455" s="6" t="e">
        <f>RemarksFirst(D455:W455,Details!BD454:BM454,S300L!AI455,AH455,$D$5:$W$5)</f>
        <v>#VALUE!</v>
      </c>
    </row>
    <row r="456" spans="1:35" x14ac:dyDescent="0.35">
      <c r="A456" s="1">
        <v>449</v>
      </c>
      <c r="B456" s="3" t="str">
        <f>PROPER(Details!B456)</f>
        <v/>
      </c>
      <c r="C456" s="3" t="str">
        <f>T(Details!C456)</f>
        <v/>
      </c>
      <c r="D456" s="18"/>
      <c r="E456" s="18"/>
      <c r="F456" s="18"/>
      <c r="G456" s="18"/>
      <c r="H456" s="18"/>
      <c r="I456" s="18"/>
      <c r="J456" s="18"/>
      <c r="K456" s="18"/>
      <c r="L456" s="18"/>
      <c r="M456" s="18"/>
      <c r="N456" s="18"/>
      <c r="O456" s="18"/>
      <c r="P456" s="18"/>
      <c r="Q456" s="18"/>
      <c r="R456" s="18"/>
      <c r="S456" s="18"/>
      <c r="T456" s="18"/>
      <c r="U456" s="18"/>
      <c r="V456" s="18"/>
      <c r="W456" s="18"/>
      <c r="X456" s="2" t="str">
        <f>AllCurCo(Details!BD456:BM456)</f>
        <v/>
      </c>
      <c r="Y456" s="4">
        <f>SUM(SumTCL(D456:W456,$D$7:$W$7),Details!BO456)</f>
        <v>0</v>
      </c>
      <c r="Z456" s="4">
        <f>SUM(CurrGP(D456:W456,$D$7:$W$7),Details!BP456)</f>
        <v>0</v>
      </c>
      <c r="AA456" s="5">
        <f t="shared" si="30"/>
        <v>0</v>
      </c>
      <c r="AB456" s="4" t="str">
        <f>SRTSECOND(D456:W456,Details!BD455:BM455)</f>
        <v/>
      </c>
      <c r="AC456" s="4" t="e">
        <f>S300L!AF456</f>
        <v>#REF!</v>
      </c>
      <c r="AD456" s="4" t="e">
        <f>S300L!AG456</f>
        <v>#REF!</v>
      </c>
      <c r="AE456" s="5" t="e">
        <f t="shared" si="31"/>
        <v>#VALUE!</v>
      </c>
      <c r="AF456" s="4" t="e">
        <f t="shared" si="32"/>
        <v>#REF!</v>
      </c>
      <c r="AG456" s="4" t="e">
        <f t="shared" si="33"/>
        <v>#REF!</v>
      </c>
      <c r="AH456" s="5" t="e">
        <f t="shared" si="34"/>
        <v>#VALUE!</v>
      </c>
      <c r="AI456" s="6" t="e">
        <f>RemarksFirst(D456:W456,Details!BD455:BM455,S300L!AI456,AH456,$D$5:$W$5)</f>
        <v>#VALUE!</v>
      </c>
    </row>
    <row r="457" spans="1:35" x14ac:dyDescent="0.35">
      <c r="A457" s="1">
        <v>450</v>
      </c>
      <c r="B457" s="3" t="str">
        <f>PROPER(Details!B457)</f>
        <v/>
      </c>
      <c r="C457" s="3" t="str">
        <f>T(Details!C457)</f>
        <v/>
      </c>
      <c r="D457" s="18"/>
      <c r="E457" s="18"/>
      <c r="F457" s="18"/>
      <c r="G457" s="18"/>
      <c r="H457" s="18"/>
      <c r="I457" s="18"/>
      <c r="J457" s="18"/>
      <c r="K457" s="18"/>
      <c r="L457" s="18"/>
      <c r="M457" s="18"/>
      <c r="N457" s="18"/>
      <c r="O457" s="18"/>
      <c r="P457" s="18"/>
      <c r="Q457" s="18"/>
      <c r="R457" s="18"/>
      <c r="S457" s="18"/>
      <c r="T457" s="18"/>
      <c r="U457" s="18"/>
      <c r="V457" s="18"/>
      <c r="W457" s="18"/>
      <c r="X457" s="2" t="str">
        <f>AllCurCo(Details!BD457:BM457)</f>
        <v/>
      </c>
      <c r="Y457" s="4">
        <f>SUM(SumTCL(D457:W457,$D$7:$W$7),Details!BO457)</f>
        <v>0</v>
      </c>
      <c r="Z457" s="4">
        <f>SUM(CurrGP(D457:W457,$D$7:$W$7),Details!BP457)</f>
        <v>0</v>
      </c>
      <c r="AA457" s="5">
        <f t="shared" ref="AA457:AA520" si="35">GradePointAve(Z457,Y457)</f>
        <v>0</v>
      </c>
      <c r="AB457" s="4" t="str">
        <f>SRTSECOND(D457:W457,Details!BD456:BM456)</f>
        <v/>
      </c>
      <c r="AC457" s="4" t="e">
        <f>S300L!AF457</f>
        <v>#REF!</v>
      </c>
      <c r="AD457" s="4" t="e">
        <f>S300L!AG457</f>
        <v>#REF!</v>
      </c>
      <c r="AE457" s="5" t="e">
        <f t="shared" ref="AE457:AE520" si="36">GradePointAve(AD457,AC457)</f>
        <v>#VALUE!</v>
      </c>
      <c r="AF457" s="4" t="e">
        <f t="shared" ref="AF457:AF520" si="37">SUM(Y457,AC457)</f>
        <v>#REF!</v>
      </c>
      <c r="AG457" s="4" t="e">
        <f t="shared" ref="AG457:AG520" si="38">SUM(Z457,AD457)</f>
        <v>#REF!</v>
      </c>
      <c r="AH457" s="5" t="e">
        <f t="shared" ref="AH457:AH520" si="39">GradePointAve(AG457,AF457)</f>
        <v>#VALUE!</v>
      </c>
      <c r="AI457" s="6" t="e">
        <f>RemarksFirst(D457:W457,Details!BD456:BM456,S300L!AI457,AH457,$D$5:$W$5)</f>
        <v>#VALUE!</v>
      </c>
    </row>
    <row r="458" spans="1:35" x14ac:dyDescent="0.35">
      <c r="A458" s="1">
        <v>451</v>
      </c>
      <c r="B458" s="3" t="str">
        <f>PROPER(Details!B458)</f>
        <v/>
      </c>
      <c r="C458" s="3" t="str">
        <f>T(Details!C458)</f>
        <v/>
      </c>
      <c r="D458" s="18"/>
      <c r="E458" s="18"/>
      <c r="F458" s="18"/>
      <c r="G458" s="18"/>
      <c r="H458" s="18"/>
      <c r="I458" s="18"/>
      <c r="J458" s="18"/>
      <c r="K458" s="18"/>
      <c r="L458" s="18"/>
      <c r="M458" s="18"/>
      <c r="N458" s="18"/>
      <c r="O458" s="18"/>
      <c r="P458" s="18"/>
      <c r="Q458" s="18"/>
      <c r="R458" s="18"/>
      <c r="S458" s="18"/>
      <c r="T458" s="18"/>
      <c r="U458" s="18"/>
      <c r="V458" s="18"/>
      <c r="W458" s="18"/>
      <c r="X458" s="2" t="str">
        <f>AllCurCo(Details!BD458:BM458)</f>
        <v/>
      </c>
      <c r="Y458" s="4">
        <f>SUM(SumTCL(D458:W458,$D$7:$W$7),Details!BO458)</f>
        <v>0</v>
      </c>
      <c r="Z458" s="4">
        <f>SUM(CurrGP(D458:W458,$D$7:$W$7),Details!BP458)</f>
        <v>0</v>
      </c>
      <c r="AA458" s="5">
        <f t="shared" si="35"/>
        <v>0</v>
      </c>
      <c r="AB458" s="4" t="str">
        <f>SRTSECOND(D458:W458,Details!BD457:BM457)</f>
        <v/>
      </c>
      <c r="AC458" s="4" t="e">
        <f>S300L!AF458</f>
        <v>#REF!</v>
      </c>
      <c r="AD458" s="4" t="e">
        <f>S300L!AG458</f>
        <v>#REF!</v>
      </c>
      <c r="AE458" s="5" t="e">
        <f t="shared" si="36"/>
        <v>#VALUE!</v>
      </c>
      <c r="AF458" s="4" t="e">
        <f t="shared" si="37"/>
        <v>#REF!</v>
      </c>
      <c r="AG458" s="4" t="e">
        <f t="shared" si="38"/>
        <v>#REF!</v>
      </c>
      <c r="AH458" s="5" t="e">
        <f t="shared" si="39"/>
        <v>#VALUE!</v>
      </c>
      <c r="AI458" s="6" t="e">
        <f>RemarksFirst(D458:W458,Details!BD457:BM457,S300L!AI458,AH458,$D$5:$W$5)</f>
        <v>#VALUE!</v>
      </c>
    </row>
    <row r="459" spans="1:35" x14ac:dyDescent="0.35">
      <c r="A459" s="1">
        <v>452</v>
      </c>
      <c r="B459" s="3" t="str">
        <f>PROPER(Details!B459)</f>
        <v/>
      </c>
      <c r="C459" s="3" t="str">
        <f>T(Details!C459)</f>
        <v/>
      </c>
      <c r="D459" s="18"/>
      <c r="E459" s="18"/>
      <c r="F459" s="18"/>
      <c r="G459" s="18"/>
      <c r="H459" s="18"/>
      <c r="I459" s="18"/>
      <c r="J459" s="18"/>
      <c r="K459" s="18"/>
      <c r="L459" s="18"/>
      <c r="M459" s="18"/>
      <c r="N459" s="18"/>
      <c r="O459" s="18"/>
      <c r="P459" s="18"/>
      <c r="Q459" s="18"/>
      <c r="R459" s="18"/>
      <c r="S459" s="18"/>
      <c r="T459" s="18"/>
      <c r="U459" s="18"/>
      <c r="V459" s="18"/>
      <c r="W459" s="18"/>
      <c r="X459" s="2" t="str">
        <f>AllCurCo(Details!BD459:BM459)</f>
        <v/>
      </c>
      <c r="Y459" s="4">
        <f>SUM(SumTCL(D459:W459,$D$7:$W$7),Details!BO459)</f>
        <v>0</v>
      </c>
      <c r="Z459" s="4">
        <f>SUM(CurrGP(D459:W459,$D$7:$W$7),Details!BP459)</f>
        <v>0</v>
      </c>
      <c r="AA459" s="5">
        <f t="shared" si="35"/>
        <v>0</v>
      </c>
      <c r="AB459" s="4" t="str">
        <f>SRTSECOND(D459:W459,Details!BD458:BM458)</f>
        <v/>
      </c>
      <c r="AC459" s="4" t="e">
        <f>S300L!AF459</f>
        <v>#REF!</v>
      </c>
      <c r="AD459" s="4" t="e">
        <f>S300L!AG459</f>
        <v>#REF!</v>
      </c>
      <c r="AE459" s="5" t="e">
        <f t="shared" si="36"/>
        <v>#VALUE!</v>
      </c>
      <c r="AF459" s="4" t="e">
        <f t="shared" si="37"/>
        <v>#REF!</v>
      </c>
      <c r="AG459" s="4" t="e">
        <f t="shared" si="38"/>
        <v>#REF!</v>
      </c>
      <c r="AH459" s="5" t="e">
        <f t="shared" si="39"/>
        <v>#VALUE!</v>
      </c>
      <c r="AI459" s="6" t="e">
        <f>RemarksFirst(D459:W459,Details!BD458:BM458,S300L!AI459,AH459,$D$5:$W$5)</f>
        <v>#VALUE!</v>
      </c>
    </row>
    <row r="460" spans="1:35" x14ac:dyDescent="0.35">
      <c r="A460" s="1">
        <v>453</v>
      </c>
      <c r="B460" s="3" t="str">
        <f>PROPER(Details!B460)</f>
        <v/>
      </c>
      <c r="C460" s="3" t="str">
        <f>T(Details!C460)</f>
        <v/>
      </c>
      <c r="D460" s="18"/>
      <c r="E460" s="18"/>
      <c r="F460" s="18"/>
      <c r="G460" s="18"/>
      <c r="H460" s="18"/>
      <c r="I460" s="18"/>
      <c r="J460" s="18"/>
      <c r="K460" s="18"/>
      <c r="L460" s="18"/>
      <c r="M460" s="18"/>
      <c r="N460" s="18"/>
      <c r="O460" s="18"/>
      <c r="P460" s="18"/>
      <c r="Q460" s="18"/>
      <c r="R460" s="18"/>
      <c r="S460" s="18"/>
      <c r="T460" s="18"/>
      <c r="U460" s="18"/>
      <c r="V460" s="18"/>
      <c r="W460" s="18"/>
      <c r="X460" s="2" t="str">
        <f>AllCurCo(Details!BD460:BM460)</f>
        <v/>
      </c>
      <c r="Y460" s="4">
        <f>SUM(SumTCL(D460:W460,$D$7:$W$7),Details!BO460)</f>
        <v>0</v>
      </c>
      <c r="Z460" s="4">
        <f>SUM(CurrGP(D460:W460,$D$7:$W$7),Details!BP460)</f>
        <v>0</v>
      </c>
      <c r="AA460" s="5">
        <f t="shared" si="35"/>
        <v>0</v>
      </c>
      <c r="AB460" s="4" t="str">
        <f>SRTSECOND(D460:W460,Details!BD459:BM459)</f>
        <v/>
      </c>
      <c r="AC460" s="4" t="e">
        <f>S300L!AF460</f>
        <v>#REF!</v>
      </c>
      <c r="AD460" s="4" t="e">
        <f>S300L!AG460</f>
        <v>#REF!</v>
      </c>
      <c r="AE460" s="5" t="e">
        <f t="shared" si="36"/>
        <v>#VALUE!</v>
      </c>
      <c r="AF460" s="4" t="e">
        <f t="shared" si="37"/>
        <v>#REF!</v>
      </c>
      <c r="AG460" s="4" t="e">
        <f t="shared" si="38"/>
        <v>#REF!</v>
      </c>
      <c r="AH460" s="5" t="e">
        <f t="shared" si="39"/>
        <v>#VALUE!</v>
      </c>
      <c r="AI460" s="6" t="e">
        <f>RemarksFirst(D460:W460,Details!BD459:BM459,S300L!AI460,AH460,$D$5:$W$5)</f>
        <v>#VALUE!</v>
      </c>
    </row>
    <row r="461" spans="1:35" x14ac:dyDescent="0.35">
      <c r="A461" s="1">
        <v>454</v>
      </c>
      <c r="B461" s="3" t="str">
        <f>PROPER(Details!B461)</f>
        <v/>
      </c>
      <c r="C461" s="3" t="str">
        <f>T(Details!C461)</f>
        <v/>
      </c>
      <c r="D461" s="18"/>
      <c r="E461" s="18"/>
      <c r="F461" s="18"/>
      <c r="G461" s="18"/>
      <c r="H461" s="18"/>
      <c r="I461" s="18"/>
      <c r="J461" s="18"/>
      <c r="K461" s="18"/>
      <c r="L461" s="18"/>
      <c r="M461" s="18"/>
      <c r="N461" s="18"/>
      <c r="O461" s="18"/>
      <c r="P461" s="18"/>
      <c r="Q461" s="18"/>
      <c r="R461" s="18"/>
      <c r="S461" s="18"/>
      <c r="T461" s="18"/>
      <c r="U461" s="18"/>
      <c r="V461" s="18"/>
      <c r="W461" s="18"/>
      <c r="X461" s="2" t="str">
        <f>AllCurCo(Details!BD461:BM461)</f>
        <v/>
      </c>
      <c r="Y461" s="4">
        <f>SUM(SumTCL(D461:W461,$D$7:$W$7),Details!BO461)</f>
        <v>0</v>
      </c>
      <c r="Z461" s="4">
        <f>SUM(CurrGP(D461:W461,$D$7:$W$7),Details!BP461)</f>
        <v>0</v>
      </c>
      <c r="AA461" s="5">
        <f t="shared" si="35"/>
        <v>0</v>
      </c>
      <c r="AB461" s="4" t="str">
        <f>SRTSECOND(D461:W461,Details!BD460:BM460)</f>
        <v/>
      </c>
      <c r="AC461" s="4" t="e">
        <f>S300L!AF461</f>
        <v>#REF!</v>
      </c>
      <c r="AD461" s="4" t="e">
        <f>S300L!AG461</f>
        <v>#REF!</v>
      </c>
      <c r="AE461" s="5" t="e">
        <f t="shared" si="36"/>
        <v>#VALUE!</v>
      </c>
      <c r="AF461" s="4" t="e">
        <f t="shared" si="37"/>
        <v>#REF!</v>
      </c>
      <c r="AG461" s="4" t="e">
        <f t="shared" si="38"/>
        <v>#REF!</v>
      </c>
      <c r="AH461" s="5" t="e">
        <f t="shared" si="39"/>
        <v>#VALUE!</v>
      </c>
      <c r="AI461" s="6" t="e">
        <f>RemarksFirst(D461:W461,Details!BD460:BM460,S300L!AI461,AH461,$D$5:$W$5)</f>
        <v>#VALUE!</v>
      </c>
    </row>
    <row r="462" spans="1:35" x14ac:dyDescent="0.35">
      <c r="A462" s="1">
        <v>455</v>
      </c>
      <c r="B462" s="3" t="str">
        <f>PROPER(Details!B462)</f>
        <v/>
      </c>
      <c r="C462" s="3" t="str">
        <f>T(Details!C462)</f>
        <v/>
      </c>
      <c r="D462" s="18"/>
      <c r="E462" s="18"/>
      <c r="F462" s="18"/>
      <c r="G462" s="18"/>
      <c r="H462" s="18"/>
      <c r="I462" s="18"/>
      <c r="J462" s="18"/>
      <c r="K462" s="18"/>
      <c r="L462" s="18"/>
      <c r="M462" s="18"/>
      <c r="N462" s="18"/>
      <c r="O462" s="18"/>
      <c r="P462" s="18"/>
      <c r="Q462" s="18"/>
      <c r="R462" s="18"/>
      <c r="S462" s="18"/>
      <c r="T462" s="18"/>
      <c r="U462" s="18"/>
      <c r="V462" s="18"/>
      <c r="W462" s="18"/>
      <c r="X462" s="2" t="str">
        <f>AllCurCo(Details!BD462:BM462)</f>
        <v/>
      </c>
      <c r="Y462" s="4">
        <f>SUM(SumTCL(D462:W462,$D$7:$W$7),Details!BO462)</f>
        <v>0</v>
      </c>
      <c r="Z462" s="4">
        <f>SUM(CurrGP(D462:W462,$D$7:$W$7),Details!BP462)</f>
        <v>0</v>
      </c>
      <c r="AA462" s="5">
        <f t="shared" si="35"/>
        <v>0</v>
      </c>
      <c r="AB462" s="4" t="str">
        <f>SRTSECOND(D462:W462,Details!BD461:BM461)</f>
        <v/>
      </c>
      <c r="AC462" s="4" t="e">
        <f>S300L!AF462</f>
        <v>#REF!</v>
      </c>
      <c r="AD462" s="4" t="e">
        <f>S300L!AG462</f>
        <v>#REF!</v>
      </c>
      <c r="AE462" s="5" t="e">
        <f t="shared" si="36"/>
        <v>#VALUE!</v>
      </c>
      <c r="AF462" s="4" t="e">
        <f t="shared" si="37"/>
        <v>#REF!</v>
      </c>
      <c r="AG462" s="4" t="e">
        <f t="shared" si="38"/>
        <v>#REF!</v>
      </c>
      <c r="AH462" s="5" t="e">
        <f t="shared" si="39"/>
        <v>#VALUE!</v>
      </c>
      <c r="AI462" s="6" t="e">
        <f>RemarksFirst(D462:W462,Details!BD461:BM461,S300L!AI462,AH462,$D$5:$W$5)</f>
        <v>#VALUE!</v>
      </c>
    </row>
    <row r="463" spans="1:35" x14ac:dyDescent="0.35">
      <c r="A463" s="1">
        <v>456</v>
      </c>
      <c r="B463" s="3" t="str">
        <f>PROPER(Details!B463)</f>
        <v/>
      </c>
      <c r="C463" s="3" t="str">
        <f>T(Details!C463)</f>
        <v/>
      </c>
      <c r="D463" s="18"/>
      <c r="E463" s="18"/>
      <c r="F463" s="18"/>
      <c r="G463" s="18"/>
      <c r="H463" s="18"/>
      <c r="I463" s="18"/>
      <c r="J463" s="18"/>
      <c r="K463" s="18"/>
      <c r="L463" s="18"/>
      <c r="M463" s="18"/>
      <c r="N463" s="18"/>
      <c r="O463" s="18"/>
      <c r="P463" s="18"/>
      <c r="Q463" s="18"/>
      <c r="R463" s="18"/>
      <c r="S463" s="18"/>
      <c r="T463" s="18"/>
      <c r="U463" s="18"/>
      <c r="V463" s="18"/>
      <c r="W463" s="18"/>
      <c r="X463" s="2" t="str">
        <f>AllCurCo(Details!BD463:BM463)</f>
        <v/>
      </c>
      <c r="Y463" s="4">
        <f>SUM(SumTCL(D463:W463,$D$7:$W$7),Details!BO463)</f>
        <v>0</v>
      </c>
      <c r="Z463" s="4">
        <f>SUM(CurrGP(D463:W463,$D$7:$W$7),Details!BP463)</f>
        <v>0</v>
      </c>
      <c r="AA463" s="5">
        <f t="shared" si="35"/>
        <v>0</v>
      </c>
      <c r="AB463" s="4" t="str">
        <f>SRTSECOND(D463:W463,Details!BD462:BM462)</f>
        <v/>
      </c>
      <c r="AC463" s="4" t="e">
        <f>S300L!AF463</f>
        <v>#REF!</v>
      </c>
      <c r="AD463" s="4" t="e">
        <f>S300L!AG463</f>
        <v>#REF!</v>
      </c>
      <c r="AE463" s="5" t="e">
        <f t="shared" si="36"/>
        <v>#VALUE!</v>
      </c>
      <c r="AF463" s="4" t="e">
        <f t="shared" si="37"/>
        <v>#REF!</v>
      </c>
      <c r="AG463" s="4" t="e">
        <f t="shared" si="38"/>
        <v>#REF!</v>
      </c>
      <c r="AH463" s="5" t="e">
        <f t="shared" si="39"/>
        <v>#VALUE!</v>
      </c>
      <c r="AI463" s="6" t="e">
        <f>RemarksFirst(D463:W463,Details!BD462:BM462,S300L!AI463,AH463,$D$5:$W$5)</f>
        <v>#VALUE!</v>
      </c>
    </row>
    <row r="464" spans="1:35" x14ac:dyDescent="0.35">
      <c r="A464" s="1">
        <v>457</v>
      </c>
      <c r="B464" s="3" t="str">
        <f>PROPER(Details!B464)</f>
        <v/>
      </c>
      <c r="C464" s="3" t="str">
        <f>T(Details!C464)</f>
        <v/>
      </c>
      <c r="D464" s="18"/>
      <c r="E464" s="18"/>
      <c r="F464" s="18"/>
      <c r="G464" s="18"/>
      <c r="H464" s="18"/>
      <c r="I464" s="18"/>
      <c r="J464" s="18"/>
      <c r="K464" s="18"/>
      <c r="L464" s="18"/>
      <c r="M464" s="18"/>
      <c r="N464" s="18"/>
      <c r="O464" s="18"/>
      <c r="P464" s="18"/>
      <c r="Q464" s="18"/>
      <c r="R464" s="18"/>
      <c r="S464" s="18"/>
      <c r="T464" s="18"/>
      <c r="U464" s="18"/>
      <c r="V464" s="18"/>
      <c r="W464" s="18"/>
      <c r="X464" s="2" t="str">
        <f>AllCurCo(Details!BD464:BM464)</f>
        <v/>
      </c>
      <c r="Y464" s="4">
        <f>SUM(SumTCL(D464:W464,$D$7:$W$7),Details!BO464)</f>
        <v>0</v>
      </c>
      <c r="Z464" s="4">
        <f>SUM(CurrGP(D464:W464,$D$7:$W$7),Details!BP464)</f>
        <v>0</v>
      </c>
      <c r="AA464" s="5">
        <f t="shared" si="35"/>
        <v>0</v>
      </c>
      <c r="AB464" s="4" t="str">
        <f>SRTSECOND(D464:W464,Details!BD463:BM463)</f>
        <v/>
      </c>
      <c r="AC464" s="4" t="e">
        <f>S300L!AF464</f>
        <v>#REF!</v>
      </c>
      <c r="AD464" s="4" t="e">
        <f>S300L!AG464</f>
        <v>#REF!</v>
      </c>
      <c r="AE464" s="5" t="e">
        <f t="shared" si="36"/>
        <v>#VALUE!</v>
      </c>
      <c r="AF464" s="4" t="e">
        <f t="shared" si="37"/>
        <v>#REF!</v>
      </c>
      <c r="AG464" s="4" t="e">
        <f t="shared" si="38"/>
        <v>#REF!</v>
      </c>
      <c r="AH464" s="5" t="e">
        <f t="shared" si="39"/>
        <v>#VALUE!</v>
      </c>
      <c r="AI464" s="6" t="e">
        <f>RemarksFirst(D464:W464,Details!BD463:BM463,S300L!AI464,AH464,$D$5:$W$5)</f>
        <v>#VALUE!</v>
      </c>
    </row>
    <row r="465" spans="1:35" x14ac:dyDescent="0.35">
      <c r="A465" s="1">
        <v>458</v>
      </c>
      <c r="B465" s="3" t="str">
        <f>PROPER(Details!B465)</f>
        <v/>
      </c>
      <c r="C465" s="3" t="str">
        <f>T(Details!C465)</f>
        <v/>
      </c>
      <c r="D465" s="18"/>
      <c r="E465" s="18"/>
      <c r="F465" s="18"/>
      <c r="G465" s="18"/>
      <c r="H465" s="18"/>
      <c r="I465" s="18"/>
      <c r="J465" s="18"/>
      <c r="K465" s="18"/>
      <c r="L465" s="18"/>
      <c r="M465" s="18"/>
      <c r="N465" s="18"/>
      <c r="O465" s="18"/>
      <c r="P465" s="18"/>
      <c r="Q465" s="18"/>
      <c r="R465" s="18"/>
      <c r="S465" s="18"/>
      <c r="T465" s="18"/>
      <c r="U465" s="18"/>
      <c r="V465" s="18"/>
      <c r="W465" s="18"/>
      <c r="X465" s="2" t="str">
        <f>AllCurCo(Details!BD465:BM465)</f>
        <v/>
      </c>
      <c r="Y465" s="4">
        <f>SUM(SumTCL(D465:W465,$D$7:$W$7),Details!BO465)</f>
        <v>0</v>
      </c>
      <c r="Z465" s="4">
        <f>SUM(CurrGP(D465:W465,$D$7:$W$7),Details!BP465)</f>
        <v>0</v>
      </c>
      <c r="AA465" s="5">
        <f t="shared" si="35"/>
        <v>0</v>
      </c>
      <c r="AB465" s="4" t="str">
        <f>SRTSECOND(D465:W465,Details!BD464:BM464)</f>
        <v/>
      </c>
      <c r="AC465" s="4" t="e">
        <f>S300L!AF465</f>
        <v>#REF!</v>
      </c>
      <c r="AD465" s="4" t="e">
        <f>S300L!AG465</f>
        <v>#REF!</v>
      </c>
      <c r="AE465" s="5" t="e">
        <f t="shared" si="36"/>
        <v>#VALUE!</v>
      </c>
      <c r="AF465" s="4" t="e">
        <f t="shared" si="37"/>
        <v>#REF!</v>
      </c>
      <c r="AG465" s="4" t="e">
        <f t="shared" si="38"/>
        <v>#REF!</v>
      </c>
      <c r="AH465" s="5" t="e">
        <f t="shared" si="39"/>
        <v>#VALUE!</v>
      </c>
      <c r="AI465" s="6" t="e">
        <f>RemarksFirst(D465:W465,Details!BD464:BM464,S300L!AI465,AH465,$D$5:$W$5)</f>
        <v>#VALUE!</v>
      </c>
    </row>
    <row r="466" spans="1:35" x14ac:dyDescent="0.35">
      <c r="A466" s="1">
        <v>459</v>
      </c>
      <c r="B466" s="3" t="str">
        <f>PROPER(Details!B466)</f>
        <v/>
      </c>
      <c r="C466" s="3" t="str">
        <f>T(Details!C466)</f>
        <v/>
      </c>
      <c r="D466" s="18"/>
      <c r="E466" s="18"/>
      <c r="F466" s="18"/>
      <c r="G466" s="18"/>
      <c r="H466" s="18"/>
      <c r="I466" s="18"/>
      <c r="J466" s="18"/>
      <c r="K466" s="18"/>
      <c r="L466" s="18"/>
      <c r="M466" s="18"/>
      <c r="N466" s="18"/>
      <c r="O466" s="18"/>
      <c r="P466" s="18"/>
      <c r="Q466" s="18"/>
      <c r="R466" s="18"/>
      <c r="S466" s="18"/>
      <c r="T466" s="18"/>
      <c r="U466" s="18"/>
      <c r="V466" s="18"/>
      <c r="W466" s="18"/>
      <c r="X466" s="2" t="str">
        <f>AllCurCo(Details!BD466:BM466)</f>
        <v/>
      </c>
      <c r="Y466" s="4">
        <f>SUM(SumTCL(D466:W466,$D$7:$W$7),Details!BO466)</f>
        <v>0</v>
      </c>
      <c r="Z466" s="4">
        <f>SUM(CurrGP(D466:W466,$D$7:$W$7),Details!BP466)</f>
        <v>0</v>
      </c>
      <c r="AA466" s="5">
        <f t="shared" si="35"/>
        <v>0</v>
      </c>
      <c r="AB466" s="4" t="str">
        <f>SRTSECOND(D466:W466,Details!BD465:BM465)</f>
        <v/>
      </c>
      <c r="AC466" s="4" t="e">
        <f>S300L!AF466</f>
        <v>#REF!</v>
      </c>
      <c r="AD466" s="4" t="e">
        <f>S300L!AG466</f>
        <v>#REF!</v>
      </c>
      <c r="AE466" s="5" t="e">
        <f t="shared" si="36"/>
        <v>#VALUE!</v>
      </c>
      <c r="AF466" s="4" t="e">
        <f t="shared" si="37"/>
        <v>#REF!</v>
      </c>
      <c r="AG466" s="4" t="e">
        <f t="shared" si="38"/>
        <v>#REF!</v>
      </c>
      <c r="AH466" s="5" t="e">
        <f t="shared" si="39"/>
        <v>#VALUE!</v>
      </c>
      <c r="AI466" s="6" t="e">
        <f>RemarksFirst(D466:W466,Details!BD465:BM465,S300L!AI466,AH466,$D$5:$W$5)</f>
        <v>#VALUE!</v>
      </c>
    </row>
    <row r="467" spans="1:35" x14ac:dyDescent="0.35">
      <c r="A467" s="1">
        <v>460</v>
      </c>
      <c r="B467" s="3" t="str">
        <f>PROPER(Details!B467)</f>
        <v/>
      </c>
      <c r="C467" s="3" t="str">
        <f>T(Details!C467)</f>
        <v/>
      </c>
      <c r="D467" s="18"/>
      <c r="E467" s="18"/>
      <c r="F467" s="18"/>
      <c r="G467" s="18"/>
      <c r="H467" s="18"/>
      <c r="I467" s="18"/>
      <c r="J467" s="18"/>
      <c r="K467" s="18"/>
      <c r="L467" s="18"/>
      <c r="M467" s="18"/>
      <c r="N467" s="18"/>
      <c r="O467" s="18"/>
      <c r="P467" s="18"/>
      <c r="Q467" s="18"/>
      <c r="R467" s="18"/>
      <c r="S467" s="18"/>
      <c r="T467" s="18"/>
      <c r="U467" s="18"/>
      <c r="V467" s="18"/>
      <c r="W467" s="18"/>
      <c r="X467" s="2" t="str">
        <f>AllCurCo(Details!BD467:BM467)</f>
        <v/>
      </c>
      <c r="Y467" s="4">
        <f>SUM(SumTCL(D467:W467,$D$7:$W$7),Details!BO467)</f>
        <v>0</v>
      </c>
      <c r="Z467" s="4">
        <f>SUM(CurrGP(D467:W467,$D$7:$W$7),Details!BP467)</f>
        <v>0</v>
      </c>
      <c r="AA467" s="5">
        <f t="shared" si="35"/>
        <v>0</v>
      </c>
      <c r="AB467" s="4" t="str">
        <f>SRTSECOND(D467:W467,Details!BD466:BM466)</f>
        <v/>
      </c>
      <c r="AC467" s="4" t="e">
        <f>S300L!AF467</f>
        <v>#REF!</v>
      </c>
      <c r="AD467" s="4" t="e">
        <f>S300L!AG467</f>
        <v>#REF!</v>
      </c>
      <c r="AE467" s="5" t="e">
        <f t="shared" si="36"/>
        <v>#VALUE!</v>
      </c>
      <c r="AF467" s="4" t="e">
        <f t="shared" si="37"/>
        <v>#REF!</v>
      </c>
      <c r="AG467" s="4" t="e">
        <f t="shared" si="38"/>
        <v>#REF!</v>
      </c>
      <c r="AH467" s="5" t="e">
        <f t="shared" si="39"/>
        <v>#VALUE!</v>
      </c>
      <c r="AI467" s="6" t="e">
        <f>RemarksFirst(D467:W467,Details!BD466:BM466,S300L!AI467,AH467,$D$5:$W$5)</f>
        <v>#VALUE!</v>
      </c>
    </row>
    <row r="468" spans="1:35" x14ac:dyDescent="0.35">
      <c r="A468" s="1">
        <v>461</v>
      </c>
      <c r="B468" s="3" t="str">
        <f>PROPER(Details!B468)</f>
        <v/>
      </c>
      <c r="C468" s="3" t="str">
        <f>T(Details!C468)</f>
        <v/>
      </c>
      <c r="D468" s="18"/>
      <c r="E468" s="18"/>
      <c r="F468" s="18"/>
      <c r="G468" s="18"/>
      <c r="H468" s="18"/>
      <c r="I468" s="18"/>
      <c r="J468" s="18"/>
      <c r="K468" s="18"/>
      <c r="L468" s="18"/>
      <c r="M468" s="18"/>
      <c r="N468" s="18"/>
      <c r="O468" s="18"/>
      <c r="P468" s="18"/>
      <c r="Q468" s="18"/>
      <c r="R468" s="18"/>
      <c r="S468" s="18"/>
      <c r="T468" s="18"/>
      <c r="U468" s="18"/>
      <c r="V468" s="18"/>
      <c r="W468" s="18"/>
      <c r="X468" s="2" t="str">
        <f>AllCurCo(Details!BD468:BM468)</f>
        <v/>
      </c>
      <c r="Y468" s="4">
        <f>SUM(SumTCL(D468:W468,$D$7:$W$7),Details!BO468)</f>
        <v>0</v>
      </c>
      <c r="Z468" s="4">
        <f>SUM(CurrGP(D468:W468,$D$7:$W$7),Details!BP468)</f>
        <v>0</v>
      </c>
      <c r="AA468" s="5">
        <f t="shared" si="35"/>
        <v>0</v>
      </c>
      <c r="AB468" s="4" t="str">
        <f>SRTSECOND(D468:W468,Details!BD467:BM467)</f>
        <v/>
      </c>
      <c r="AC468" s="4" t="e">
        <f>S300L!AF468</f>
        <v>#REF!</v>
      </c>
      <c r="AD468" s="4" t="e">
        <f>S300L!AG468</f>
        <v>#REF!</v>
      </c>
      <c r="AE468" s="5" t="e">
        <f t="shared" si="36"/>
        <v>#VALUE!</v>
      </c>
      <c r="AF468" s="4" t="e">
        <f t="shared" si="37"/>
        <v>#REF!</v>
      </c>
      <c r="AG468" s="4" t="e">
        <f t="shared" si="38"/>
        <v>#REF!</v>
      </c>
      <c r="AH468" s="5" t="e">
        <f t="shared" si="39"/>
        <v>#VALUE!</v>
      </c>
      <c r="AI468" s="6" t="e">
        <f>RemarksFirst(D468:W468,Details!BD467:BM467,S300L!AI468,AH468,$D$5:$W$5)</f>
        <v>#VALUE!</v>
      </c>
    </row>
    <row r="469" spans="1:35" x14ac:dyDescent="0.35">
      <c r="A469" s="1">
        <v>462</v>
      </c>
      <c r="B469" s="3" t="str">
        <f>PROPER(Details!B469)</f>
        <v/>
      </c>
      <c r="C469" s="3" t="str">
        <f>T(Details!C469)</f>
        <v/>
      </c>
      <c r="D469" s="18"/>
      <c r="E469" s="18"/>
      <c r="F469" s="18"/>
      <c r="G469" s="18"/>
      <c r="H469" s="18"/>
      <c r="I469" s="18"/>
      <c r="J469" s="18"/>
      <c r="K469" s="18"/>
      <c r="L469" s="18"/>
      <c r="M469" s="18"/>
      <c r="N469" s="18"/>
      <c r="O469" s="18"/>
      <c r="P469" s="18"/>
      <c r="Q469" s="18"/>
      <c r="R469" s="18"/>
      <c r="S469" s="18"/>
      <c r="T469" s="18"/>
      <c r="U469" s="18"/>
      <c r="V469" s="18"/>
      <c r="W469" s="18"/>
      <c r="X469" s="2" t="str">
        <f>AllCurCo(Details!BD469:BM469)</f>
        <v/>
      </c>
      <c r="Y469" s="4">
        <f>SUM(SumTCL(D469:W469,$D$7:$W$7),Details!BO469)</f>
        <v>0</v>
      </c>
      <c r="Z469" s="4">
        <f>SUM(CurrGP(D469:W469,$D$7:$W$7),Details!BP469)</f>
        <v>0</v>
      </c>
      <c r="AA469" s="5">
        <f t="shared" si="35"/>
        <v>0</v>
      </c>
      <c r="AB469" s="4" t="str">
        <f>SRTSECOND(D469:W469,Details!BD468:BM468)</f>
        <v/>
      </c>
      <c r="AC469" s="4" t="e">
        <f>S300L!AF469</f>
        <v>#REF!</v>
      </c>
      <c r="AD469" s="4" t="e">
        <f>S300L!AG469</f>
        <v>#REF!</v>
      </c>
      <c r="AE469" s="5" t="e">
        <f t="shared" si="36"/>
        <v>#VALUE!</v>
      </c>
      <c r="AF469" s="4" t="e">
        <f t="shared" si="37"/>
        <v>#REF!</v>
      </c>
      <c r="AG469" s="4" t="e">
        <f t="shared" si="38"/>
        <v>#REF!</v>
      </c>
      <c r="AH469" s="5" t="e">
        <f t="shared" si="39"/>
        <v>#VALUE!</v>
      </c>
      <c r="AI469" s="6" t="e">
        <f>RemarksFirst(D469:W469,Details!BD468:BM468,S300L!AI469,AH469,$D$5:$W$5)</f>
        <v>#VALUE!</v>
      </c>
    </row>
    <row r="470" spans="1:35" x14ac:dyDescent="0.35">
      <c r="A470" s="1">
        <v>463</v>
      </c>
      <c r="B470" s="3" t="str">
        <f>PROPER(Details!B470)</f>
        <v/>
      </c>
      <c r="C470" s="3" t="str">
        <f>T(Details!C470)</f>
        <v/>
      </c>
      <c r="D470" s="18"/>
      <c r="E470" s="18"/>
      <c r="F470" s="18"/>
      <c r="G470" s="18"/>
      <c r="H470" s="18"/>
      <c r="I470" s="18"/>
      <c r="J470" s="18"/>
      <c r="K470" s="18"/>
      <c r="L470" s="18"/>
      <c r="M470" s="18"/>
      <c r="N470" s="18"/>
      <c r="O470" s="18"/>
      <c r="P470" s="18"/>
      <c r="Q470" s="18"/>
      <c r="R470" s="18"/>
      <c r="S470" s="18"/>
      <c r="T470" s="18"/>
      <c r="U470" s="18"/>
      <c r="V470" s="18"/>
      <c r="W470" s="18"/>
      <c r="X470" s="2" t="str">
        <f>AllCurCo(Details!BD470:BM470)</f>
        <v/>
      </c>
      <c r="Y470" s="4">
        <f>SUM(SumTCL(D470:W470,$D$7:$W$7),Details!BO470)</f>
        <v>0</v>
      </c>
      <c r="Z470" s="4">
        <f>SUM(CurrGP(D470:W470,$D$7:$W$7),Details!BP470)</f>
        <v>0</v>
      </c>
      <c r="AA470" s="5">
        <f t="shared" si="35"/>
        <v>0</v>
      </c>
      <c r="AB470" s="4" t="str">
        <f>SRTSECOND(D470:W470,Details!BD469:BM469)</f>
        <v/>
      </c>
      <c r="AC470" s="4" t="e">
        <f>S300L!AF470</f>
        <v>#REF!</v>
      </c>
      <c r="AD470" s="4" t="e">
        <f>S300L!AG470</f>
        <v>#REF!</v>
      </c>
      <c r="AE470" s="5" t="e">
        <f t="shared" si="36"/>
        <v>#VALUE!</v>
      </c>
      <c r="AF470" s="4" t="e">
        <f t="shared" si="37"/>
        <v>#REF!</v>
      </c>
      <c r="AG470" s="4" t="e">
        <f t="shared" si="38"/>
        <v>#REF!</v>
      </c>
      <c r="AH470" s="5" t="e">
        <f t="shared" si="39"/>
        <v>#VALUE!</v>
      </c>
      <c r="AI470" s="6" t="e">
        <f>RemarksFirst(D470:W470,Details!BD469:BM469,S300L!AI470,AH470,$D$5:$W$5)</f>
        <v>#VALUE!</v>
      </c>
    </row>
    <row r="471" spans="1:35" x14ac:dyDescent="0.35">
      <c r="A471" s="1">
        <v>464</v>
      </c>
      <c r="B471" s="3" t="str">
        <f>PROPER(Details!B471)</f>
        <v/>
      </c>
      <c r="C471" s="3" t="str">
        <f>T(Details!C471)</f>
        <v/>
      </c>
      <c r="D471" s="18"/>
      <c r="E471" s="18"/>
      <c r="F471" s="18"/>
      <c r="G471" s="18"/>
      <c r="H471" s="18"/>
      <c r="I471" s="18"/>
      <c r="J471" s="18"/>
      <c r="K471" s="18"/>
      <c r="L471" s="18"/>
      <c r="M471" s="18"/>
      <c r="N471" s="18"/>
      <c r="O471" s="18"/>
      <c r="P471" s="18"/>
      <c r="Q471" s="18"/>
      <c r="R471" s="18"/>
      <c r="S471" s="18"/>
      <c r="T471" s="18"/>
      <c r="U471" s="18"/>
      <c r="V471" s="18"/>
      <c r="W471" s="18"/>
      <c r="X471" s="2" t="str">
        <f>AllCurCo(Details!BD471:BM471)</f>
        <v/>
      </c>
      <c r="Y471" s="4">
        <f>SUM(SumTCL(D471:W471,$D$7:$W$7),Details!BO471)</f>
        <v>0</v>
      </c>
      <c r="Z471" s="4">
        <f>SUM(CurrGP(D471:W471,$D$7:$W$7),Details!BP471)</f>
        <v>0</v>
      </c>
      <c r="AA471" s="5">
        <f t="shared" si="35"/>
        <v>0</v>
      </c>
      <c r="AB471" s="4" t="str">
        <f>SRTSECOND(D471:W471,Details!BD470:BM470)</f>
        <v/>
      </c>
      <c r="AC471" s="4" t="e">
        <f>S300L!AF471</f>
        <v>#REF!</v>
      </c>
      <c r="AD471" s="4" t="e">
        <f>S300L!AG471</f>
        <v>#REF!</v>
      </c>
      <c r="AE471" s="5" t="e">
        <f t="shared" si="36"/>
        <v>#VALUE!</v>
      </c>
      <c r="AF471" s="4" t="e">
        <f t="shared" si="37"/>
        <v>#REF!</v>
      </c>
      <c r="AG471" s="4" t="e">
        <f t="shared" si="38"/>
        <v>#REF!</v>
      </c>
      <c r="AH471" s="5" t="e">
        <f t="shared" si="39"/>
        <v>#VALUE!</v>
      </c>
      <c r="AI471" s="6" t="e">
        <f>RemarksFirst(D471:W471,Details!BD470:BM470,S300L!AI471,AH471,$D$5:$W$5)</f>
        <v>#VALUE!</v>
      </c>
    </row>
    <row r="472" spans="1:35" x14ac:dyDescent="0.35">
      <c r="A472" s="1">
        <v>465</v>
      </c>
      <c r="B472" s="3" t="str">
        <f>PROPER(Details!B472)</f>
        <v/>
      </c>
      <c r="C472" s="3" t="str">
        <f>T(Details!C472)</f>
        <v/>
      </c>
      <c r="D472" s="18"/>
      <c r="E472" s="18"/>
      <c r="F472" s="18"/>
      <c r="G472" s="18"/>
      <c r="H472" s="18"/>
      <c r="I472" s="18"/>
      <c r="J472" s="18"/>
      <c r="K472" s="18"/>
      <c r="L472" s="18"/>
      <c r="M472" s="18"/>
      <c r="N472" s="18"/>
      <c r="O472" s="18"/>
      <c r="P472" s="18"/>
      <c r="Q472" s="18"/>
      <c r="R472" s="18"/>
      <c r="S472" s="18"/>
      <c r="T472" s="18"/>
      <c r="U472" s="18"/>
      <c r="V472" s="18"/>
      <c r="W472" s="18"/>
      <c r="X472" s="2" t="str">
        <f>AllCurCo(Details!BD472:BM472)</f>
        <v/>
      </c>
      <c r="Y472" s="4">
        <f>SUM(SumTCL(D472:W472,$D$7:$W$7),Details!BO472)</f>
        <v>0</v>
      </c>
      <c r="Z472" s="4">
        <f>SUM(CurrGP(D472:W472,$D$7:$W$7),Details!BP472)</f>
        <v>0</v>
      </c>
      <c r="AA472" s="5">
        <f t="shared" si="35"/>
        <v>0</v>
      </c>
      <c r="AB472" s="4" t="str">
        <f>SRTSECOND(D472:W472,Details!BD471:BM471)</f>
        <v/>
      </c>
      <c r="AC472" s="4" t="e">
        <f>S300L!AF472</f>
        <v>#REF!</v>
      </c>
      <c r="AD472" s="4" t="e">
        <f>S300L!AG472</f>
        <v>#REF!</v>
      </c>
      <c r="AE472" s="5" t="e">
        <f t="shared" si="36"/>
        <v>#VALUE!</v>
      </c>
      <c r="AF472" s="4" t="e">
        <f t="shared" si="37"/>
        <v>#REF!</v>
      </c>
      <c r="AG472" s="4" t="e">
        <f t="shared" si="38"/>
        <v>#REF!</v>
      </c>
      <c r="AH472" s="5" t="e">
        <f t="shared" si="39"/>
        <v>#VALUE!</v>
      </c>
      <c r="AI472" s="6" t="e">
        <f>RemarksFirst(D472:W472,Details!BD471:BM471,S300L!AI472,AH472,$D$5:$W$5)</f>
        <v>#VALUE!</v>
      </c>
    </row>
    <row r="473" spans="1:35" x14ac:dyDescent="0.35">
      <c r="A473" s="1">
        <v>466</v>
      </c>
      <c r="B473" s="3" t="str">
        <f>PROPER(Details!B473)</f>
        <v/>
      </c>
      <c r="C473" s="3" t="str">
        <f>T(Details!C473)</f>
        <v/>
      </c>
      <c r="D473" s="18"/>
      <c r="E473" s="18"/>
      <c r="F473" s="18"/>
      <c r="G473" s="18"/>
      <c r="H473" s="18"/>
      <c r="I473" s="18"/>
      <c r="J473" s="18"/>
      <c r="K473" s="18"/>
      <c r="L473" s="18"/>
      <c r="M473" s="18"/>
      <c r="N473" s="18"/>
      <c r="O473" s="18"/>
      <c r="P473" s="18"/>
      <c r="Q473" s="18"/>
      <c r="R473" s="18"/>
      <c r="S473" s="18"/>
      <c r="T473" s="18"/>
      <c r="U473" s="18"/>
      <c r="V473" s="18"/>
      <c r="W473" s="18"/>
      <c r="X473" s="2" t="str">
        <f>AllCurCo(Details!BD473:BM473)</f>
        <v/>
      </c>
      <c r="Y473" s="4">
        <f>SUM(SumTCL(D473:W473,$D$7:$W$7),Details!BO473)</f>
        <v>0</v>
      </c>
      <c r="Z473" s="4">
        <f>SUM(CurrGP(D473:W473,$D$7:$W$7),Details!BP473)</f>
        <v>0</v>
      </c>
      <c r="AA473" s="5">
        <f t="shared" si="35"/>
        <v>0</v>
      </c>
      <c r="AB473" s="4" t="str">
        <f>SRTSECOND(D473:W473,Details!BD472:BM472)</f>
        <v/>
      </c>
      <c r="AC473" s="4" t="e">
        <f>S300L!AF473</f>
        <v>#REF!</v>
      </c>
      <c r="AD473" s="4" t="e">
        <f>S300L!AG473</f>
        <v>#REF!</v>
      </c>
      <c r="AE473" s="5" t="e">
        <f t="shared" si="36"/>
        <v>#VALUE!</v>
      </c>
      <c r="AF473" s="4" t="e">
        <f t="shared" si="37"/>
        <v>#REF!</v>
      </c>
      <c r="AG473" s="4" t="e">
        <f t="shared" si="38"/>
        <v>#REF!</v>
      </c>
      <c r="AH473" s="5" t="e">
        <f t="shared" si="39"/>
        <v>#VALUE!</v>
      </c>
      <c r="AI473" s="6" t="e">
        <f>RemarksFirst(D473:W473,Details!BD472:BM472,S300L!AI473,AH473,$D$5:$W$5)</f>
        <v>#VALUE!</v>
      </c>
    </row>
    <row r="474" spans="1:35" x14ac:dyDescent="0.35">
      <c r="A474" s="1">
        <v>467</v>
      </c>
      <c r="B474" s="3" t="str">
        <f>PROPER(Details!B474)</f>
        <v/>
      </c>
      <c r="C474" s="3" t="str">
        <f>T(Details!C474)</f>
        <v/>
      </c>
      <c r="D474" s="18"/>
      <c r="E474" s="18"/>
      <c r="F474" s="18"/>
      <c r="G474" s="18"/>
      <c r="H474" s="18"/>
      <c r="I474" s="18"/>
      <c r="J474" s="18"/>
      <c r="K474" s="18"/>
      <c r="L474" s="18"/>
      <c r="M474" s="18"/>
      <c r="N474" s="18"/>
      <c r="O474" s="18"/>
      <c r="P474" s="18"/>
      <c r="Q474" s="18"/>
      <c r="R474" s="18"/>
      <c r="S474" s="18"/>
      <c r="T474" s="18"/>
      <c r="U474" s="18"/>
      <c r="V474" s="18"/>
      <c r="W474" s="18"/>
      <c r="X474" s="2" t="str">
        <f>AllCurCo(Details!BD474:BM474)</f>
        <v/>
      </c>
      <c r="Y474" s="4">
        <f>SUM(SumTCL(D474:W474,$D$7:$W$7),Details!BO474)</f>
        <v>0</v>
      </c>
      <c r="Z474" s="4">
        <f>SUM(CurrGP(D474:W474,$D$7:$W$7),Details!BP474)</f>
        <v>0</v>
      </c>
      <c r="AA474" s="5">
        <f t="shared" si="35"/>
        <v>0</v>
      </c>
      <c r="AB474" s="4" t="str">
        <f>SRTSECOND(D474:W474,Details!BD473:BM473)</f>
        <v/>
      </c>
      <c r="AC474" s="4" t="e">
        <f>S300L!AF474</f>
        <v>#REF!</v>
      </c>
      <c r="AD474" s="4" t="e">
        <f>S300L!AG474</f>
        <v>#REF!</v>
      </c>
      <c r="AE474" s="5" t="e">
        <f t="shared" si="36"/>
        <v>#VALUE!</v>
      </c>
      <c r="AF474" s="4" t="e">
        <f t="shared" si="37"/>
        <v>#REF!</v>
      </c>
      <c r="AG474" s="4" t="e">
        <f t="shared" si="38"/>
        <v>#REF!</v>
      </c>
      <c r="AH474" s="5" t="e">
        <f t="shared" si="39"/>
        <v>#VALUE!</v>
      </c>
      <c r="AI474" s="6" t="e">
        <f>RemarksFirst(D474:W474,Details!BD473:BM473,S300L!AI474,AH474,$D$5:$W$5)</f>
        <v>#VALUE!</v>
      </c>
    </row>
    <row r="475" spans="1:35" x14ac:dyDescent="0.35">
      <c r="A475" s="1">
        <v>468</v>
      </c>
      <c r="B475" s="3" t="str">
        <f>PROPER(Details!B475)</f>
        <v/>
      </c>
      <c r="C475" s="3" t="str">
        <f>T(Details!C475)</f>
        <v/>
      </c>
      <c r="D475" s="18"/>
      <c r="E475" s="18"/>
      <c r="F475" s="18"/>
      <c r="G475" s="18"/>
      <c r="H475" s="18"/>
      <c r="I475" s="18"/>
      <c r="J475" s="18"/>
      <c r="K475" s="18"/>
      <c r="L475" s="18"/>
      <c r="M475" s="18"/>
      <c r="N475" s="18"/>
      <c r="O475" s="18"/>
      <c r="P475" s="18"/>
      <c r="Q475" s="18"/>
      <c r="R475" s="18"/>
      <c r="S475" s="18"/>
      <c r="T475" s="18"/>
      <c r="U475" s="18"/>
      <c r="V475" s="18"/>
      <c r="W475" s="18"/>
      <c r="X475" s="2" t="str">
        <f>AllCurCo(Details!BD475:BM475)</f>
        <v/>
      </c>
      <c r="Y475" s="4">
        <f>SUM(SumTCL(D475:W475,$D$7:$W$7),Details!BO475)</f>
        <v>0</v>
      </c>
      <c r="Z475" s="4">
        <f>SUM(CurrGP(D475:W475,$D$7:$W$7),Details!BP475)</f>
        <v>0</v>
      </c>
      <c r="AA475" s="5">
        <f t="shared" si="35"/>
        <v>0</v>
      </c>
      <c r="AB475" s="4" t="str">
        <f>SRTSECOND(D475:W475,Details!BD474:BM474)</f>
        <v/>
      </c>
      <c r="AC475" s="4" t="e">
        <f>S300L!AF475</f>
        <v>#REF!</v>
      </c>
      <c r="AD475" s="4" t="e">
        <f>S300L!AG475</f>
        <v>#REF!</v>
      </c>
      <c r="AE475" s="5" t="e">
        <f t="shared" si="36"/>
        <v>#VALUE!</v>
      </c>
      <c r="AF475" s="4" t="e">
        <f t="shared" si="37"/>
        <v>#REF!</v>
      </c>
      <c r="AG475" s="4" t="e">
        <f t="shared" si="38"/>
        <v>#REF!</v>
      </c>
      <c r="AH475" s="5" t="e">
        <f t="shared" si="39"/>
        <v>#VALUE!</v>
      </c>
      <c r="AI475" s="6" t="e">
        <f>RemarksFirst(D475:W475,Details!BD474:BM474,S300L!AI475,AH475,$D$5:$W$5)</f>
        <v>#VALUE!</v>
      </c>
    </row>
    <row r="476" spans="1:35" x14ac:dyDescent="0.35">
      <c r="A476" s="1">
        <v>469</v>
      </c>
      <c r="B476" s="3" t="str">
        <f>PROPER(Details!B476)</f>
        <v/>
      </c>
      <c r="C476" s="3" t="str">
        <f>T(Details!C476)</f>
        <v/>
      </c>
      <c r="D476" s="18"/>
      <c r="E476" s="18"/>
      <c r="F476" s="18"/>
      <c r="G476" s="18"/>
      <c r="H476" s="18"/>
      <c r="I476" s="18"/>
      <c r="J476" s="18"/>
      <c r="K476" s="18"/>
      <c r="L476" s="18"/>
      <c r="M476" s="18"/>
      <c r="N476" s="18"/>
      <c r="O476" s="18"/>
      <c r="P476" s="18"/>
      <c r="Q476" s="18"/>
      <c r="R476" s="18"/>
      <c r="S476" s="18"/>
      <c r="T476" s="18"/>
      <c r="U476" s="18"/>
      <c r="V476" s="18"/>
      <c r="W476" s="18"/>
      <c r="X476" s="2" t="str">
        <f>AllCurCo(Details!BD476:BM476)</f>
        <v/>
      </c>
      <c r="Y476" s="4">
        <f>SUM(SumTCL(D476:W476,$D$7:$W$7),Details!BO476)</f>
        <v>0</v>
      </c>
      <c r="Z476" s="4">
        <f>SUM(CurrGP(D476:W476,$D$7:$W$7),Details!BP476)</f>
        <v>0</v>
      </c>
      <c r="AA476" s="5">
        <f t="shared" si="35"/>
        <v>0</v>
      </c>
      <c r="AB476" s="4" t="str">
        <f>SRTSECOND(D476:W476,Details!BD475:BM475)</f>
        <v/>
      </c>
      <c r="AC476" s="4" t="e">
        <f>S300L!AF476</f>
        <v>#REF!</v>
      </c>
      <c r="AD476" s="4" t="e">
        <f>S300L!AG476</f>
        <v>#REF!</v>
      </c>
      <c r="AE476" s="5" t="e">
        <f t="shared" si="36"/>
        <v>#VALUE!</v>
      </c>
      <c r="AF476" s="4" t="e">
        <f t="shared" si="37"/>
        <v>#REF!</v>
      </c>
      <c r="AG476" s="4" t="e">
        <f t="shared" si="38"/>
        <v>#REF!</v>
      </c>
      <c r="AH476" s="5" t="e">
        <f t="shared" si="39"/>
        <v>#VALUE!</v>
      </c>
      <c r="AI476" s="6" t="e">
        <f>RemarksFirst(D476:W476,Details!BD475:BM475,S300L!AI476,AH476,$D$5:$W$5)</f>
        <v>#VALUE!</v>
      </c>
    </row>
    <row r="477" spans="1:35" x14ac:dyDescent="0.35">
      <c r="A477" s="1">
        <v>470</v>
      </c>
      <c r="B477" s="3" t="str">
        <f>PROPER(Details!B477)</f>
        <v/>
      </c>
      <c r="C477" s="3" t="str">
        <f>T(Details!C477)</f>
        <v/>
      </c>
      <c r="D477" s="18"/>
      <c r="E477" s="18"/>
      <c r="F477" s="18"/>
      <c r="G477" s="18"/>
      <c r="H477" s="18"/>
      <c r="I477" s="18"/>
      <c r="J477" s="18"/>
      <c r="K477" s="18"/>
      <c r="L477" s="18"/>
      <c r="M477" s="18"/>
      <c r="N477" s="18"/>
      <c r="O477" s="18"/>
      <c r="P477" s="18"/>
      <c r="Q477" s="18"/>
      <c r="R477" s="18"/>
      <c r="S477" s="18"/>
      <c r="T477" s="18"/>
      <c r="U477" s="18"/>
      <c r="V477" s="18"/>
      <c r="W477" s="18"/>
      <c r="X477" s="2" t="str">
        <f>AllCurCo(Details!BD477:BM477)</f>
        <v/>
      </c>
      <c r="Y477" s="4">
        <f>SUM(SumTCL(D477:W477,$D$7:$W$7),Details!BO477)</f>
        <v>0</v>
      </c>
      <c r="Z477" s="4">
        <f>SUM(CurrGP(D477:W477,$D$7:$W$7),Details!BP477)</f>
        <v>0</v>
      </c>
      <c r="AA477" s="5">
        <f t="shared" si="35"/>
        <v>0</v>
      </c>
      <c r="AB477" s="4" t="str">
        <f>SRTSECOND(D477:W477,Details!BD476:BM476)</f>
        <v/>
      </c>
      <c r="AC477" s="4" t="e">
        <f>S300L!AF477</f>
        <v>#REF!</v>
      </c>
      <c r="AD477" s="4" t="e">
        <f>S300L!AG477</f>
        <v>#REF!</v>
      </c>
      <c r="AE477" s="5" t="e">
        <f t="shared" si="36"/>
        <v>#VALUE!</v>
      </c>
      <c r="AF477" s="4" t="e">
        <f t="shared" si="37"/>
        <v>#REF!</v>
      </c>
      <c r="AG477" s="4" t="e">
        <f t="shared" si="38"/>
        <v>#REF!</v>
      </c>
      <c r="AH477" s="5" t="e">
        <f t="shared" si="39"/>
        <v>#VALUE!</v>
      </c>
      <c r="AI477" s="6" t="e">
        <f>RemarksFirst(D477:W477,Details!BD476:BM476,S300L!AI477,AH477,$D$5:$W$5)</f>
        <v>#VALUE!</v>
      </c>
    </row>
    <row r="478" spans="1:35" x14ac:dyDescent="0.35">
      <c r="A478" s="1">
        <v>471</v>
      </c>
      <c r="B478" s="3" t="str">
        <f>PROPER(Details!B478)</f>
        <v/>
      </c>
      <c r="C478" s="3" t="str">
        <f>T(Details!C478)</f>
        <v/>
      </c>
      <c r="D478" s="18"/>
      <c r="E478" s="18"/>
      <c r="F478" s="18"/>
      <c r="G478" s="18"/>
      <c r="H478" s="18"/>
      <c r="I478" s="18"/>
      <c r="J478" s="18"/>
      <c r="K478" s="18"/>
      <c r="L478" s="18"/>
      <c r="M478" s="18"/>
      <c r="N478" s="18"/>
      <c r="O478" s="18"/>
      <c r="P478" s="18"/>
      <c r="Q478" s="18"/>
      <c r="R478" s="18"/>
      <c r="S478" s="18"/>
      <c r="T478" s="18"/>
      <c r="U478" s="18"/>
      <c r="V478" s="18"/>
      <c r="W478" s="18"/>
      <c r="X478" s="2" t="str">
        <f>AllCurCo(Details!BD478:BM478)</f>
        <v/>
      </c>
      <c r="Y478" s="4">
        <f>SUM(SumTCL(D478:W478,$D$7:$W$7),Details!BO478)</f>
        <v>0</v>
      </c>
      <c r="Z478" s="4">
        <f>SUM(CurrGP(D478:W478,$D$7:$W$7),Details!BP478)</f>
        <v>0</v>
      </c>
      <c r="AA478" s="5">
        <f t="shared" si="35"/>
        <v>0</v>
      </c>
      <c r="AB478" s="4" t="str">
        <f>SRTSECOND(D478:W478,Details!BD477:BM477)</f>
        <v/>
      </c>
      <c r="AC478" s="4" t="e">
        <f>S300L!AF478</f>
        <v>#REF!</v>
      </c>
      <c r="AD478" s="4" t="e">
        <f>S300L!AG478</f>
        <v>#REF!</v>
      </c>
      <c r="AE478" s="5" t="e">
        <f t="shared" si="36"/>
        <v>#VALUE!</v>
      </c>
      <c r="AF478" s="4" t="e">
        <f t="shared" si="37"/>
        <v>#REF!</v>
      </c>
      <c r="AG478" s="4" t="e">
        <f t="shared" si="38"/>
        <v>#REF!</v>
      </c>
      <c r="AH478" s="5" t="e">
        <f t="shared" si="39"/>
        <v>#VALUE!</v>
      </c>
      <c r="AI478" s="6" t="e">
        <f>RemarksFirst(D478:W478,Details!BD477:BM477,S300L!AI478,AH478,$D$5:$W$5)</f>
        <v>#VALUE!</v>
      </c>
    </row>
    <row r="479" spans="1:35" x14ac:dyDescent="0.35">
      <c r="A479" s="1">
        <v>472</v>
      </c>
      <c r="B479" s="3" t="str">
        <f>PROPER(Details!B479)</f>
        <v/>
      </c>
      <c r="C479" s="3" t="str">
        <f>T(Details!C479)</f>
        <v/>
      </c>
      <c r="D479" s="18"/>
      <c r="E479" s="18"/>
      <c r="F479" s="18"/>
      <c r="G479" s="18"/>
      <c r="H479" s="18"/>
      <c r="I479" s="18"/>
      <c r="J479" s="18"/>
      <c r="K479" s="18"/>
      <c r="L479" s="18"/>
      <c r="M479" s="18"/>
      <c r="N479" s="18"/>
      <c r="O479" s="18"/>
      <c r="P479" s="18"/>
      <c r="Q479" s="18"/>
      <c r="R479" s="18"/>
      <c r="S479" s="18"/>
      <c r="T479" s="18"/>
      <c r="U479" s="18"/>
      <c r="V479" s="18"/>
      <c r="W479" s="18"/>
      <c r="X479" s="2" t="str">
        <f>AllCurCo(Details!BD479:BM479)</f>
        <v/>
      </c>
      <c r="Y479" s="4">
        <f>SUM(SumTCL(D479:W479,$D$7:$W$7),Details!BO479)</f>
        <v>0</v>
      </c>
      <c r="Z479" s="4">
        <f>SUM(CurrGP(D479:W479,$D$7:$W$7),Details!BP479)</f>
        <v>0</v>
      </c>
      <c r="AA479" s="5">
        <f t="shared" si="35"/>
        <v>0</v>
      </c>
      <c r="AB479" s="4" t="str">
        <f>SRTSECOND(D479:W479,Details!BD478:BM478)</f>
        <v/>
      </c>
      <c r="AC479" s="4" t="e">
        <f>S300L!AF479</f>
        <v>#REF!</v>
      </c>
      <c r="AD479" s="4" t="e">
        <f>S300L!AG479</f>
        <v>#REF!</v>
      </c>
      <c r="AE479" s="5" t="e">
        <f t="shared" si="36"/>
        <v>#VALUE!</v>
      </c>
      <c r="AF479" s="4" t="e">
        <f t="shared" si="37"/>
        <v>#REF!</v>
      </c>
      <c r="AG479" s="4" t="e">
        <f t="shared" si="38"/>
        <v>#REF!</v>
      </c>
      <c r="AH479" s="5" t="e">
        <f t="shared" si="39"/>
        <v>#VALUE!</v>
      </c>
      <c r="AI479" s="6" t="e">
        <f>RemarksFirst(D479:W479,Details!BD478:BM478,S300L!AI479,AH479,$D$5:$W$5)</f>
        <v>#VALUE!</v>
      </c>
    </row>
    <row r="480" spans="1:35" x14ac:dyDescent="0.35">
      <c r="A480" s="1">
        <v>473</v>
      </c>
      <c r="B480" s="3" t="str">
        <f>PROPER(Details!B480)</f>
        <v/>
      </c>
      <c r="C480" s="3" t="str">
        <f>T(Details!C480)</f>
        <v/>
      </c>
      <c r="D480" s="18"/>
      <c r="E480" s="18"/>
      <c r="F480" s="18"/>
      <c r="G480" s="18"/>
      <c r="H480" s="18"/>
      <c r="I480" s="18"/>
      <c r="J480" s="18"/>
      <c r="K480" s="18"/>
      <c r="L480" s="18"/>
      <c r="M480" s="18"/>
      <c r="N480" s="18"/>
      <c r="O480" s="18"/>
      <c r="P480" s="18"/>
      <c r="Q480" s="18"/>
      <c r="R480" s="18"/>
      <c r="S480" s="18"/>
      <c r="T480" s="18"/>
      <c r="U480" s="18"/>
      <c r="V480" s="18"/>
      <c r="W480" s="18"/>
      <c r="X480" s="2" t="str">
        <f>AllCurCo(Details!BD480:BM480)</f>
        <v/>
      </c>
      <c r="Y480" s="4">
        <f>SUM(SumTCL(D480:W480,$D$7:$W$7),Details!BO480)</f>
        <v>0</v>
      </c>
      <c r="Z480" s="4">
        <f>SUM(CurrGP(D480:W480,$D$7:$W$7),Details!BP480)</f>
        <v>0</v>
      </c>
      <c r="AA480" s="5">
        <f t="shared" si="35"/>
        <v>0</v>
      </c>
      <c r="AB480" s="4" t="str">
        <f>SRTSECOND(D480:W480,Details!BD479:BM479)</f>
        <v/>
      </c>
      <c r="AC480" s="4" t="e">
        <f>S300L!AF480</f>
        <v>#REF!</v>
      </c>
      <c r="AD480" s="4" t="e">
        <f>S300L!AG480</f>
        <v>#REF!</v>
      </c>
      <c r="AE480" s="5" t="e">
        <f t="shared" si="36"/>
        <v>#VALUE!</v>
      </c>
      <c r="AF480" s="4" t="e">
        <f t="shared" si="37"/>
        <v>#REF!</v>
      </c>
      <c r="AG480" s="4" t="e">
        <f t="shared" si="38"/>
        <v>#REF!</v>
      </c>
      <c r="AH480" s="5" t="e">
        <f t="shared" si="39"/>
        <v>#VALUE!</v>
      </c>
      <c r="AI480" s="6" t="e">
        <f>RemarksFirst(D480:W480,Details!BD479:BM479,S300L!AI480,AH480,$D$5:$W$5)</f>
        <v>#VALUE!</v>
      </c>
    </row>
    <row r="481" spans="1:35" x14ac:dyDescent="0.35">
      <c r="A481" s="1">
        <v>474</v>
      </c>
      <c r="B481" s="3" t="str">
        <f>PROPER(Details!B481)</f>
        <v/>
      </c>
      <c r="C481" s="3" t="str">
        <f>T(Details!C481)</f>
        <v/>
      </c>
      <c r="D481" s="18"/>
      <c r="E481" s="18"/>
      <c r="F481" s="18"/>
      <c r="G481" s="18"/>
      <c r="H481" s="18"/>
      <c r="I481" s="18"/>
      <c r="J481" s="18"/>
      <c r="K481" s="18"/>
      <c r="L481" s="18"/>
      <c r="M481" s="18"/>
      <c r="N481" s="18"/>
      <c r="O481" s="18"/>
      <c r="P481" s="18"/>
      <c r="Q481" s="18"/>
      <c r="R481" s="18"/>
      <c r="S481" s="18"/>
      <c r="T481" s="18"/>
      <c r="U481" s="18"/>
      <c r="V481" s="18"/>
      <c r="W481" s="18"/>
      <c r="X481" s="2" t="str">
        <f>AllCurCo(Details!BD481:BM481)</f>
        <v/>
      </c>
      <c r="Y481" s="4">
        <f>SUM(SumTCL(D481:W481,$D$7:$W$7),Details!BO481)</f>
        <v>0</v>
      </c>
      <c r="Z481" s="4">
        <f>SUM(CurrGP(D481:W481,$D$7:$W$7),Details!BP481)</f>
        <v>0</v>
      </c>
      <c r="AA481" s="5">
        <f t="shared" si="35"/>
        <v>0</v>
      </c>
      <c r="AB481" s="4" t="str">
        <f>SRTSECOND(D481:W481,Details!BD480:BM480)</f>
        <v/>
      </c>
      <c r="AC481" s="4" t="e">
        <f>S300L!AF481</f>
        <v>#REF!</v>
      </c>
      <c r="AD481" s="4" t="e">
        <f>S300L!AG481</f>
        <v>#REF!</v>
      </c>
      <c r="AE481" s="5" t="e">
        <f t="shared" si="36"/>
        <v>#VALUE!</v>
      </c>
      <c r="AF481" s="4" t="e">
        <f t="shared" si="37"/>
        <v>#REF!</v>
      </c>
      <c r="AG481" s="4" t="e">
        <f t="shared" si="38"/>
        <v>#REF!</v>
      </c>
      <c r="AH481" s="5" t="e">
        <f t="shared" si="39"/>
        <v>#VALUE!</v>
      </c>
      <c r="AI481" s="6" t="e">
        <f>RemarksFirst(D481:W481,Details!BD480:BM480,S300L!AI481,AH481,$D$5:$W$5)</f>
        <v>#VALUE!</v>
      </c>
    </row>
    <row r="482" spans="1:35" x14ac:dyDescent="0.35">
      <c r="A482" s="1">
        <v>475</v>
      </c>
      <c r="B482" s="3" t="str">
        <f>PROPER(Details!B482)</f>
        <v/>
      </c>
      <c r="C482" s="3" t="str">
        <f>T(Details!C482)</f>
        <v/>
      </c>
      <c r="D482" s="18"/>
      <c r="E482" s="18"/>
      <c r="F482" s="18"/>
      <c r="G482" s="18"/>
      <c r="H482" s="18"/>
      <c r="I482" s="18"/>
      <c r="J482" s="18"/>
      <c r="K482" s="18"/>
      <c r="L482" s="18"/>
      <c r="M482" s="18"/>
      <c r="N482" s="18"/>
      <c r="O482" s="18"/>
      <c r="P482" s="18"/>
      <c r="Q482" s="18"/>
      <c r="R482" s="18"/>
      <c r="S482" s="18"/>
      <c r="T482" s="18"/>
      <c r="U482" s="18"/>
      <c r="V482" s="18"/>
      <c r="W482" s="18"/>
      <c r="X482" s="2" t="str">
        <f>AllCurCo(Details!BD482:BM482)</f>
        <v/>
      </c>
      <c r="Y482" s="4">
        <f>SUM(SumTCL(D482:W482,$D$7:$W$7),Details!BO482)</f>
        <v>0</v>
      </c>
      <c r="Z482" s="4">
        <f>SUM(CurrGP(D482:W482,$D$7:$W$7),Details!BP482)</f>
        <v>0</v>
      </c>
      <c r="AA482" s="5">
        <f t="shared" si="35"/>
        <v>0</v>
      </c>
      <c r="AB482" s="4" t="str">
        <f>SRTSECOND(D482:W482,Details!BD481:BM481)</f>
        <v/>
      </c>
      <c r="AC482" s="4" t="e">
        <f>S300L!AF482</f>
        <v>#REF!</v>
      </c>
      <c r="AD482" s="4" t="e">
        <f>S300L!AG482</f>
        <v>#REF!</v>
      </c>
      <c r="AE482" s="5" t="e">
        <f t="shared" si="36"/>
        <v>#VALUE!</v>
      </c>
      <c r="AF482" s="4" t="e">
        <f t="shared" si="37"/>
        <v>#REF!</v>
      </c>
      <c r="AG482" s="4" t="e">
        <f t="shared" si="38"/>
        <v>#REF!</v>
      </c>
      <c r="AH482" s="5" t="e">
        <f t="shared" si="39"/>
        <v>#VALUE!</v>
      </c>
      <c r="AI482" s="6" t="e">
        <f>RemarksFirst(D482:W482,Details!BD481:BM481,S300L!AI482,AH482,$D$5:$W$5)</f>
        <v>#VALUE!</v>
      </c>
    </row>
    <row r="483" spans="1:35" x14ac:dyDescent="0.35">
      <c r="A483" s="1">
        <v>476</v>
      </c>
      <c r="B483" s="3" t="str">
        <f>PROPER(Details!B483)</f>
        <v/>
      </c>
      <c r="C483" s="3" t="str">
        <f>T(Details!C483)</f>
        <v/>
      </c>
      <c r="D483" s="18"/>
      <c r="E483" s="18"/>
      <c r="F483" s="18"/>
      <c r="G483" s="18"/>
      <c r="H483" s="18"/>
      <c r="I483" s="18"/>
      <c r="J483" s="18"/>
      <c r="K483" s="18"/>
      <c r="L483" s="18"/>
      <c r="M483" s="18"/>
      <c r="N483" s="18"/>
      <c r="O483" s="18"/>
      <c r="P483" s="18"/>
      <c r="Q483" s="18"/>
      <c r="R483" s="18"/>
      <c r="S483" s="18"/>
      <c r="T483" s="18"/>
      <c r="U483" s="18"/>
      <c r="V483" s="18"/>
      <c r="W483" s="18"/>
      <c r="X483" s="2" t="str">
        <f>AllCurCo(Details!BD483:BM483)</f>
        <v/>
      </c>
      <c r="Y483" s="4">
        <f>SUM(SumTCL(D483:W483,$D$7:$W$7),Details!BO483)</f>
        <v>0</v>
      </c>
      <c r="Z483" s="4">
        <f>SUM(CurrGP(D483:W483,$D$7:$W$7),Details!BP483)</f>
        <v>0</v>
      </c>
      <c r="AA483" s="5">
        <f t="shared" si="35"/>
        <v>0</v>
      </c>
      <c r="AB483" s="4" t="str">
        <f>SRTSECOND(D483:W483,Details!BD482:BM482)</f>
        <v/>
      </c>
      <c r="AC483" s="4" t="e">
        <f>S300L!AF483</f>
        <v>#REF!</v>
      </c>
      <c r="AD483" s="4" t="e">
        <f>S300L!AG483</f>
        <v>#REF!</v>
      </c>
      <c r="AE483" s="5" t="e">
        <f t="shared" si="36"/>
        <v>#VALUE!</v>
      </c>
      <c r="AF483" s="4" t="e">
        <f t="shared" si="37"/>
        <v>#REF!</v>
      </c>
      <c r="AG483" s="4" t="e">
        <f t="shared" si="38"/>
        <v>#REF!</v>
      </c>
      <c r="AH483" s="5" t="e">
        <f t="shared" si="39"/>
        <v>#VALUE!</v>
      </c>
      <c r="AI483" s="6" t="e">
        <f>RemarksFirst(D483:W483,Details!BD482:BM482,S300L!AI483,AH483,$D$5:$W$5)</f>
        <v>#VALUE!</v>
      </c>
    </row>
    <row r="484" spans="1:35" x14ac:dyDescent="0.35">
      <c r="A484" s="1">
        <v>477</v>
      </c>
      <c r="B484" s="3" t="str">
        <f>PROPER(Details!B484)</f>
        <v/>
      </c>
      <c r="C484" s="3" t="str">
        <f>T(Details!C484)</f>
        <v/>
      </c>
      <c r="D484" s="18"/>
      <c r="E484" s="18"/>
      <c r="F484" s="18"/>
      <c r="G484" s="18"/>
      <c r="H484" s="18"/>
      <c r="I484" s="18"/>
      <c r="J484" s="18"/>
      <c r="K484" s="18"/>
      <c r="L484" s="18"/>
      <c r="M484" s="18"/>
      <c r="N484" s="18"/>
      <c r="O484" s="18"/>
      <c r="P484" s="18"/>
      <c r="Q484" s="18"/>
      <c r="R484" s="18"/>
      <c r="S484" s="18"/>
      <c r="T484" s="18"/>
      <c r="U484" s="18"/>
      <c r="V484" s="18"/>
      <c r="W484" s="18"/>
      <c r="X484" s="2" t="str">
        <f>AllCurCo(Details!BD484:BM484)</f>
        <v/>
      </c>
      <c r="Y484" s="4">
        <f>SUM(SumTCL(D484:W484,$D$7:$W$7),Details!BO484)</f>
        <v>0</v>
      </c>
      <c r="Z484" s="4">
        <f>SUM(CurrGP(D484:W484,$D$7:$W$7),Details!BP484)</f>
        <v>0</v>
      </c>
      <c r="AA484" s="5">
        <f t="shared" si="35"/>
        <v>0</v>
      </c>
      <c r="AB484" s="4" t="str">
        <f>SRTSECOND(D484:W484,Details!BD483:BM483)</f>
        <v/>
      </c>
      <c r="AC484" s="4" t="e">
        <f>S300L!AF484</f>
        <v>#REF!</v>
      </c>
      <c r="AD484" s="4" t="e">
        <f>S300L!AG484</f>
        <v>#REF!</v>
      </c>
      <c r="AE484" s="5" t="e">
        <f t="shared" si="36"/>
        <v>#VALUE!</v>
      </c>
      <c r="AF484" s="4" t="e">
        <f t="shared" si="37"/>
        <v>#REF!</v>
      </c>
      <c r="AG484" s="4" t="e">
        <f t="shared" si="38"/>
        <v>#REF!</v>
      </c>
      <c r="AH484" s="5" t="e">
        <f t="shared" si="39"/>
        <v>#VALUE!</v>
      </c>
      <c r="AI484" s="6" t="e">
        <f>RemarksFirst(D484:W484,Details!BD483:BM483,S300L!AI484,AH484,$D$5:$W$5)</f>
        <v>#VALUE!</v>
      </c>
    </row>
    <row r="485" spans="1:35" x14ac:dyDescent="0.35">
      <c r="A485" s="1">
        <v>478</v>
      </c>
      <c r="B485" s="3" t="str">
        <f>PROPER(Details!B485)</f>
        <v/>
      </c>
      <c r="C485" s="3" t="str">
        <f>T(Details!C485)</f>
        <v/>
      </c>
      <c r="D485" s="18"/>
      <c r="E485" s="18"/>
      <c r="F485" s="18"/>
      <c r="G485" s="18"/>
      <c r="H485" s="18"/>
      <c r="I485" s="18"/>
      <c r="J485" s="18"/>
      <c r="K485" s="18"/>
      <c r="L485" s="18"/>
      <c r="M485" s="18"/>
      <c r="N485" s="18"/>
      <c r="O485" s="18"/>
      <c r="P485" s="18"/>
      <c r="Q485" s="18"/>
      <c r="R485" s="18"/>
      <c r="S485" s="18"/>
      <c r="T485" s="18"/>
      <c r="U485" s="18"/>
      <c r="V485" s="18"/>
      <c r="W485" s="18"/>
      <c r="X485" s="2" t="str">
        <f>AllCurCo(Details!BD485:BM485)</f>
        <v/>
      </c>
      <c r="Y485" s="4">
        <f>SUM(SumTCL(D485:W485,$D$7:$W$7),Details!BO485)</f>
        <v>0</v>
      </c>
      <c r="Z485" s="4">
        <f>SUM(CurrGP(D485:W485,$D$7:$W$7),Details!BP485)</f>
        <v>0</v>
      </c>
      <c r="AA485" s="5">
        <f t="shared" si="35"/>
        <v>0</v>
      </c>
      <c r="AB485" s="4" t="str">
        <f>SRTSECOND(D485:W485,Details!BD484:BM484)</f>
        <v/>
      </c>
      <c r="AC485" s="4" t="e">
        <f>S300L!AF485</f>
        <v>#REF!</v>
      </c>
      <c r="AD485" s="4" t="e">
        <f>S300L!AG485</f>
        <v>#REF!</v>
      </c>
      <c r="AE485" s="5" t="e">
        <f t="shared" si="36"/>
        <v>#VALUE!</v>
      </c>
      <c r="AF485" s="4" t="e">
        <f t="shared" si="37"/>
        <v>#REF!</v>
      </c>
      <c r="AG485" s="4" t="e">
        <f t="shared" si="38"/>
        <v>#REF!</v>
      </c>
      <c r="AH485" s="5" t="e">
        <f t="shared" si="39"/>
        <v>#VALUE!</v>
      </c>
      <c r="AI485" s="6" t="e">
        <f>RemarksFirst(D485:W485,Details!BD484:BM484,S300L!AI485,AH485,$D$5:$W$5)</f>
        <v>#VALUE!</v>
      </c>
    </row>
    <row r="486" spans="1:35" x14ac:dyDescent="0.35">
      <c r="A486" s="1">
        <v>479</v>
      </c>
      <c r="B486" s="3" t="str">
        <f>PROPER(Details!B486)</f>
        <v/>
      </c>
      <c r="C486" s="3" t="str">
        <f>T(Details!C486)</f>
        <v/>
      </c>
      <c r="D486" s="18"/>
      <c r="E486" s="18"/>
      <c r="F486" s="18"/>
      <c r="G486" s="18"/>
      <c r="H486" s="18"/>
      <c r="I486" s="18"/>
      <c r="J486" s="18"/>
      <c r="K486" s="18"/>
      <c r="L486" s="18"/>
      <c r="M486" s="18"/>
      <c r="N486" s="18"/>
      <c r="O486" s="18"/>
      <c r="P486" s="18"/>
      <c r="Q486" s="18"/>
      <c r="R486" s="18"/>
      <c r="S486" s="18"/>
      <c r="T486" s="18"/>
      <c r="U486" s="18"/>
      <c r="V486" s="18"/>
      <c r="W486" s="18"/>
      <c r="X486" s="2" t="str">
        <f>AllCurCo(Details!BD486:BM486)</f>
        <v/>
      </c>
      <c r="Y486" s="4">
        <f>SUM(SumTCL(D486:W486,$D$7:$W$7),Details!BO486)</f>
        <v>0</v>
      </c>
      <c r="Z486" s="4">
        <f>SUM(CurrGP(D486:W486,$D$7:$W$7),Details!BP486)</f>
        <v>0</v>
      </c>
      <c r="AA486" s="5">
        <f t="shared" si="35"/>
        <v>0</v>
      </c>
      <c r="AB486" s="4" t="str">
        <f>SRTSECOND(D486:W486,Details!BD485:BM485)</f>
        <v/>
      </c>
      <c r="AC486" s="4" t="e">
        <f>S300L!AF486</f>
        <v>#REF!</v>
      </c>
      <c r="AD486" s="4" t="e">
        <f>S300L!AG486</f>
        <v>#REF!</v>
      </c>
      <c r="AE486" s="5" t="e">
        <f t="shared" si="36"/>
        <v>#VALUE!</v>
      </c>
      <c r="AF486" s="4" t="e">
        <f t="shared" si="37"/>
        <v>#REF!</v>
      </c>
      <c r="AG486" s="4" t="e">
        <f t="shared" si="38"/>
        <v>#REF!</v>
      </c>
      <c r="AH486" s="5" t="e">
        <f t="shared" si="39"/>
        <v>#VALUE!</v>
      </c>
      <c r="AI486" s="6" t="e">
        <f>RemarksFirst(D486:W486,Details!BD485:BM485,S300L!AI486,AH486,$D$5:$W$5)</f>
        <v>#VALUE!</v>
      </c>
    </row>
    <row r="487" spans="1:35" x14ac:dyDescent="0.35">
      <c r="A487" s="1">
        <v>480</v>
      </c>
      <c r="B487" s="3" t="str">
        <f>PROPER(Details!B487)</f>
        <v/>
      </c>
      <c r="C487" s="3" t="str">
        <f>T(Details!C487)</f>
        <v/>
      </c>
      <c r="D487" s="18"/>
      <c r="E487" s="18"/>
      <c r="F487" s="18"/>
      <c r="G487" s="18"/>
      <c r="H487" s="18"/>
      <c r="I487" s="18"/>
      <c r="J487" s="18"/>
      <c r="K487" s="18"/>
      <c r="L487" s="18"/>
      <c r="M487" s="18"/>
      <c r="N487" s="18"/>
      <c r="O487" s="18"/>
      <c r="P487" s="18"/>
      <c r="Q487" s="18"/>
      <c r="R487" s="18"/>
      <c r="S487" s="18"/>
      <c r="T487" s="18"/>
      <c r="U487" s="18"/>
      <c r="V487" s="18"/>
      <c r="W487" s="18"/>
      <c r="X487" s="2" t="str">
        <f>AllCurCo(Details!BD487:BM487)</f>
        <v/>
      </c>
      <c r="Y487" s="4">
        <f>SUM(SumTCL(D487:W487,$D$7:$W$7),Details!BO487)</f>
        <v>0</v>
      </c>
      <c r="Z487" s="4">
        <f>SUM(CurrGP(D487:W487,$D$7:$W$7),Details!BP487)</f>
        <v>0</v>
      </c>
      <c r="AA487" s="5">
        <f t="shared" si="35"/>
        <v>0</v>
      </c>
      <c r="AB487" s="4" t="str">
        <f>SRTSECOND(D487:W487,Details!BD486:BM486)</f>
        <v/>
      </c>
      <c r="AC487" s="4" t="e">
        <f>S300L!AF487</f>
        <v>#REF!</v>
      </c>
      <c r="AD487" s="4" t="e">
        <f>S300L!AG487</f>
        <v>#REF!</v>
      </c>
      <c r="AE487" s="5" t="e">
        <f t="shared" si="36"/>
        <v>#VALUE!</v>
      </c>
      <c r="AF487" s="4" t="e">
        <f t="shared" si="37"/>
        <v>#REF!</v>
      </c>
      <c r="AG487" s="4" t="e">
        <f t="shared" si="38"/>
        <v>#REF!</v>
      </c>
      <c r="AH487" s="5" t="e">
        <f t="shared" si="39"/>
        <v>#VALUE!</v>
      </c>
      <c r="AI487" s="6" t="e">
        <f>RemarksFirst(D487:W487,Details!BD486:BM486,S300L!AI487,AH487,$D$5:$W$5)</f>
        <v>#VALUE!</v>
      </c>
    </row>
    <row r="488" spans="1:35" x14ac:dyDescent="0.35">
      <c r="A488" s="1">
        <v>481</v>
      </c>
      <c r="B488" s="3" t="str">
        <f>PROPER(Details!B488)</f>
        <v/>
      </c>
      <c r="C488" s="3" t="str">
        <f>T(Details!C488)</f>
        <v/>
      </c>
      <c r="D488" s="18"/>
      <c r="E488" s="18"/>
      <c r="F488" s="18"/>
      <c r="G488" s="18"/>
      <c r="H488" s="18"/>
      <c r="I488" s="18"/>
      <c r="J488" s="18"/>
      <c r="K488" s="18"/>
      <c r="L488" s="18"/>
      <c r="M488" s="18"/>
      <c r="N488" s="18"/>
      <c r="O488" s="18"/>
      <c r="P488" s="18"/>
      <c r="Q488" s="18"/>
      <c r="R488" s="18"/>
      <c r="S488" s="18"/>
      <c r="T488" s="18"/>
      <c r="U488" s="18"/>
      <c r="V488" s="18"/>
      <c r="W488" s="18"/>
      <c r="X488" s="2" t="str">
        <f>AllCurCo(Details!BD488:BM488)</f>
        <v/>
      </c>
      <c r="Y488" s="4">
        <f>SUM(SumTCL(D488:W488,$D$7:$W$7),Details!BO488)</f>
        <v>0</v>
      </c>
      <c r="Z488" s="4">
        <f>SUM(CurrGP(D488:W488,$D$7:$W$7),Details!BP488)</f>
        <v>0</v>
      </c>
      <c r="AA488" s="5">
        <f t="shared" si="35"/>
        <v>0</v>
      </c>
      <c r="AB488" s="4" t="str">
        <f>SRTSECOND(D488:W488,Details!BD487:BM487)</f>
        <v/>
      </c>
      <c r="AC488" s="4" t="e">
        <f>S300L!AF488</f>
        <v>#REF!</v>
      </c>
      <c r="AD488" s="4" t="e">
        <f>S300L!AG488</f>
        <v>#REF!</v>
      </c>
      <c r="AE488" s="5" t="e">
        <f t="shared" si="36"/>
        <v>#VALUE!</v>
      </c>
      <c r="AF488" s="4" t="e">
        <f t="shared" si="37"/>
        <v>#REF!</v>
      </c>
      <c r="AG488" s="4" t="e">
        <f t="shared" si="38"/>
        <v>#REF!</v>
      </c>
      <c r="AH488" s="5" t="e">
        <f t="shared" si="39"/>
        <v>#VALUE!</v>
      </c>
      <c r="AI488" s="6" t="e">
        <f>RemarksFirst(D488:W488,Details!BD487:BM487,S300L!AI488,AH488,$D$5:$W$5)</f>
        <v>#VALUE!</v>
      </c>
    </row>
    <row r="489" spans="1:35" x14ac:dyDescent="0.35">
      <c r="A489" s="1">
        <v>482</v>
      </c>
      <c r="B489" s="3" t="str">
        <f>PROPER(Details!B489)</f>
        <v/>
      </c>
      <c r="C489" s="3" t="str">
        <f>T(Details!C489)</f>
        <v/>
      </c>
      <c r="D489" s="18"/>
      <c r="E489" s="18"/>
      <c r="F489" s="18"/>
      <c r="G489" s="18"/>
      <c r="H489" s="18"/>
      <c r="I489" s="18"/>
      <c r="J489" s="18"/>
      <c r="K489" s="18"/>
      <c r="L489" s="18"/>
      <c r="M489" s="18"/>
      <c r="N489" s="18"/>
      <c r="O489" s="18"/>
      <c r="P489" s="18"/>
      <c r="Q489" s="18"/>
      <c r="R489" s="18"/>
      <c r="S489" s="18"/>
      <c r="T489" s="18"/>
      <c r="U489" s="18"/>
      <c r="V489" s="18"/>
      <c r="W489" s="18"/>
      <c r="X489" s="2" t="str">
        <f>AllCurCo(Details!BD489:BM489)</f>
        <v/>
      </c>
      <c r="Y489" s="4">
        <f>SUM(SumTCL(D489:W489,$D$7:$W$7),Details!BO489)</f>
        <v>0</v>
      </c>
      <c r="Z489" s="4">
        <f>SUM(CurrGP(D489:W489,$D$7:$W$7),Details!BP489)</f>
        <v>0</v>
      </c>
      <c r="AA489" s="5">
        <f t="shared" si="35"/>
        <v>0</v>
      </c>
      <c r="AB489" s="4" t="str">
        <f>SRTSECOND(D489:W489,Details!BD488:BM488)</f>
        <v/>
      </c>
      <c r="AC489" s="4" t="e">
        <f>S300L!AF489</f>
        <v>#REF!</v>
      </c>
      <c r="AD489" s="4" t="e">
        <f>S300L!AG489</f>
        <v>#REF!</v>
      </c>
      <c r="AE489" s="5" t="e">
        <f t="shared" si="36"/>
        <v>#VALUE!</v>
      </c>
      <c r="AF489" s="4" t="e">
        <f t="shared" si="37"/>
        <v>#REF!</v>
      </c>
      <c r="AG489" s="4" t="e">
        <f t="shared" si="38"/>
        <v>#REF!</v>
      </c>
      <c r="AH489" s="5" t="e">
        <f t="shared" si="39"/>
        <v>#VALUE!</v>
      </c>
      <c r="AI489" s="6" t="e">
        <f>RemarksFirst(D489:W489,Details!BD488:BM488,S300L!AI489,AH489,$D$5:$W$5)</f>
        <v>#VALUE!</v>
      </c>
    </row>
    <row r="490" spans="1:35" x14ac:dyDescent="0.35">
      <c r="A490" s="1">
        <v>483</v>
      </c>
      <c r="B490" s="3" t="str">
        <f>PROPER(Details!B490)</f>
        <v/>
      </c>
      <c r="C490" s="3" t="str">
        <f>T(Details!C490)</f>
        <v/>
      </c>
      <c r="D490" s="18"/>
      <c r="E490" s="18"/>
      <c r="F490" s="18"/>
      <c r="G490" s="18"/>
      <c r="H490" s="18"/>
      <c r="I490" s="18"/>
      <c r="J490" s="18"/>
      <c r="K490" s="18"/>
      <c r="L490" s="18"/>
      <c r="M490" s="18"/>
      <c r="N490" s="18"/>
      <c r="O490" s="18"/>
      <c r="P490" s="18"/>
      <c r="Q490" s="18"/>
      <c r="R490" s="18"/>
      <c r="S490" s="18"/>
      <c r="T490" s="18"/>
      <c r="U490" s="18"/>
      <c r="V490" s="18"/>
      <c r="W490" s="18"/>
      <c r="X490" s="2" t="str">
        <f>AllCurCo(Details!BD490:BM490)</f>
        <v/>
      </c>
      <c r="Y490" s="4">
        <f>SUM(SumTCL(D490:W490,$D$7:$W$7),Details!BO490)</f>
        <v>0</v>
      </c>
      <c r="Z490" s="4">
        <f>SUM(CurrGP(D490:W490,$D$7:$W$7),Details!BP490)</f>
        <v>0</v>
      </c>
      <c r="AA490" s="5">
        <f t="shared" si="35"/>
        <v>0</v>
      </c>
      <c r="AB490" s="4" t="str">
        <f>SRTSECOND(D490:W490,Details!BD489:BM489)</f>
        <v/>
      </c>
      <c r="AC490" s="4" t="e">
        <f>S300L!AF490</f>
        <v>#REF!</v>
      </c>
      <c r="AD490" s="4" t="e">
        <f>S300L!AG490</f>
        <v>#REF!</v>
      </c>
      <c r="AE490" s="5" t="e">
        <f t="shared" si="36"/>
        <v>#VALUE!</v>
      </c>
      <c r="AF490" s="4" t="e">
        <f t="shared" si="37"/>
        <v>#REF!</v>
      </c>
      <c r="AG490" s="4" t="e">
        <f t="shared" si="38"/>
        <v>#REF!</v>
      </c>
      <c r="AH490" s="5" t="e">
        <f t="shared" si="39"/>
        <v>#VALUE!</v>
      </c>
      <c r="AI490" s="6" t="e">
        <f>RemarksFirst(D490:W490,Details!BD489:BM489,S300L!AI490,AH490,$D$5:$W$5)</f>
        <v>#VALUE!</v>
      </c>
    </row>
    <row r="491" spans="1:35" x14ac:dyDescent="0.35">
      <c r="A491" s="1">
        <v>484</v>
      </c>
      <c r="B491" s="3" t="str">
        <f>PROPER(Details!B491)</f>
        <v/>
      </c>
      <c r="C491" s="3" t="str">
        <f>T(Details!C491)</f>
        <v/>
      </c>
      <c r="D491" s="18"/>
      <c r="E491" s="18"/>
      <c r="F491" s="18"/>
      <c r="G491" s="18"/>
      <c r="H491" s="18"/>
      <c r="I491" s="18"/>
      <c r="J491" s="18"/>
      <c r="K491" s="18"/>
      <c r="L491" s="18"/>
      <c r="M491" s="18"/>
      <c r="N491" s="18"/>
      <c r="O491" s="18"/>
      <c r="P491" s="18"/>
      <c r="Q491" s="18"/>
      <c r="R491" s="18"/>
      <c r="S491" s="18"/>
      <c r="T491" s="18"/>
      <c r="U491" s="18"/>
      <c r="V491" s="18"/>
      <c r="W491" s="18"/>
      <c r="X491" s="2" t="str">
        <f>AllCurCo(Details!BD491:BM491)</f>
        <v/>
      </c>
      <c r="Y491" s="4">
        <f>SUM(SumTCL(D491:W491,$D$7:$W$7),Details!BO491)</f>
        <v>0</v>
      </c>
      <c r="Z491" s="4">
        <f>SUM(CurrGP(D491:W491,$D$7:$W$7),Details!BP491)</f>
        <v>0</v>
      </c>
      <c r="AA491" s="5">
        <f t="shared" si="35"/>
        <v>0</v>
      </c>
      <c r="AB491" s="4" t="str">
        <f>SRTSECOND(D491:W491,Details!BD490:BM490)</f>
        <v/>
      </c>
      <c r="AC491" s="4" t="e">
        <f>S300L!AF491</f>
        <v>#REF!</v>
      </c>
      <c r="AD491" s="4" t="e">
        <f>S300L!AG491</f>
        <v>#REF!</v>
      </c>
      <c r="AE491" s="5" t="e">
        <f t="shared" si="36"/>
        <v>#VALUE!</v>
      </c>
      <c r="AF491" s="4" t="e">
        <f t="shared" si="37"/>
        <v>#REF!</v>
      </c>
      <c r="AG491" s="4" t="e">
        <f t="shared" si="38"/>
        <v>#REF!</v>
      </c>
      <c r="AH491" s="5" t="e">
        <f t="shared" si="39"/>
        <v>#VALUE!</v>
      </c>
      <c r="AI491" s="6" t="e">
        <f>RemarksFirst(D491:W491,Details!BD490:BM490,S300L!AI491,AH491,$D$5:$W$5)</f>
        <v>#VALUE!</v>
      </c>
    </row>
    <row r="492" spans="1:35" x14ac:dyDescent="0.35">
      <c r="A492" s="1">
        <v>485</v>
      </c>
      <c r="B492" s="3" t="str">
        <f>PROPER(Details!B492)</f>
        <v/>
      </c>
      <c r="C492" s="3" t="str">
        <f>T(Details!C492)</f>
        <v/>
      </c>
      <c r="D492" s="18"/>
      <c r="E492" s="18"/>
      <c r="F492" s="18"/>
      <c r="G492" s="18"/>
      <c r="H492" s="18"/>
      <c r="I492" s="18"/>
      <c r="J492" s="18"/>
      <c r="K492" s="18"/>
      <c r="L492" s="18"/>
      <c r="M492" s="18"/>
      <c r="N492" s="18"/>
      <c r="O492" s="18"/>
      <c r="P492" s="18"/>
      <c r="Q492" s="18"/>
      <c r="R492" s="18"/>
      <c r="S492" s="18"/>
      <c r="T492" s="18"/>
      <c r="U492" s="18"/>
      <c r="V492" s="18"/>
      <c r="W492" s="18"/>
      <c r="X492" s="2" t="str">
        <f>AllCurCo(Details!BD492:BM492)</f>
        <v/>
      </c>
      <c r="Y492" s="4">
        <f>SUM(SumTCL(D492:W492,$D$7:$W$7),Details!BO492)</f>
        <v>0</v>
      </c>
      <c r="Z492" s="4">
        <f>SUM(CurrGP(D492:W492,$D$7:$W$7),Details!BP492)</f>
        <v>0</v>
      </c>
      <c r="AA492" s="5">
        <f t="shared" si="35"/>
        <v>0</v>
      </c>
      <c r="AB492" s="4" t="str">
        <f>SRTSECOND(D492:W492,Details!BD491:BM491)</f>
        <v/>
      </c>
      <c r="AC492" s="4" t="e">
        <f>S300L!AF492</f>
        <v>#REF!</v>
      </c>
      <c r="AD492" s="4" t="e">
        <f>S300L!AG492</f>
        <v>#REF!</v>
      </c>
      <c r="AE492" s="5" t="e">
        <f t="shared" si="36"/>
        <v>#VALUE!</v>
      </c>
      <c r="AF492" s="4" t="e">
        <f t="shared" si="37"/>
        <v>#REF!</v>
      </c>
      <c r="AG492" s="4" t="e">
        <f t="shared" si="38"/>
        <v>#REF!</v>
      </c>
      <c r="AH492" s="5" t="e">
        <f t="shared" si="39"/>
        <v>#VALUE!</v>
      </c>
      <c r="AI492" s="6" t="e">
        <f>RemarksFirst(D492:W492,Details!BD491:BM491,S300L!AI492,AH492,$D$5:$W$5)</f>
        <v>#VALUE!</v>
      </c>
    </row>
    <row r="493" spans="1:35" x14ac:dyDescent="0.35">
      <c r="A493" s="1">
        <v>486</v>
      </c>
      <c r="B493" s="3" t="str">
        <f>PROPER(Details!B493)</f>
        <v/>
      </c>
      <c r="C493" s="3" t="str">
        <f>T(Details!C493)</f>
        <v/>
      </c>
      <c r="D493" s="18"/>
      <c r="E493" s="18"/>
      <c r="F493" s="18"/>
      <c r="G493" s="18"/>
      <c r="H493" s="18"/>
      <c r="I493" s="18"/>
      <c r="J493" s="18"/>
      <c r="K493" s="18"/>
      <c r="L493" s="18"/>
      <c r="M493" s="18"/>
      <c r="N493" s="18"/>
      <c r="O493" s="18"/>
      <c r="P493" s="18"/>
      <c r="Q493" s="18"/>
      <c r="R493" s="18"/>
      <c r="S493" s="18"/>
      <c r="T493" s="18"/>
      <c r="U493" s="18"/>
      <c r="V493" s="18"/>
      <c r="W493" s="18"/>
      <c r="X493" s="2" t="str">
        <f>AllCurCo(Details!BD493:BM493)</f>
        <v/>
      </c>
      <c r="Y493" s="4">
        <f>SUM(SumTCL(D493:W493,$D$7:$W$7),Details!BO493)</f>
        <v>0</v>
      </c>
      <c r="Z493" s="4">
        <f>SUM(CurrGP(D493:W493,$D$7:$W$7),Details!BP493)</f>
        <v>0</v>
      </c>
      <c r="AA493" s="5">
        <f t="shared" si="35"/>
        <v>0</v>
      </c>
      <c r="AB493" s="4" t="str">
        <f>SRTSECOND(D493:W493,Details!BD492:BM492)</f>
        <v/>
      </c>
      <c r="AC493" s="4" t="e">
        <f>S300L!AF493</f>
        <v>#REF!</v>
      </c>
      <c r="AD493" s="4" t="e">
        <f>S300L!AG493</f>
        <v>#REF!</v>
      </c>
      <c r="AE493" s="5" t="e">
        <f t="shared" si="36"/>
        <v>#VALUE!</v>
      </c>
      <c r="AF493" s="4" t="e">
        <f t="shared" si="37"/>
        <v>#REF!</v>
      </c>
      <c r="AG493" s="4" t="e">
        <f t="shared" si="38"/>
        <v>#REF!</v>
      </c>
      <c r="AH493" s="5" t="e">
        <f t="shared" si="39"/>
        <v>#VALUE!</v>
      </c>
      <c r="AI493" s="6" t="e">
        <f>RemarksFirst(D493:W493,Details!BD492:BM492,S300L!AI493,AH493,$D$5:$W$5)</f>
        <v>#VALUE!</v>
      </c>
    </row>
    <row r="494" spans="1:35" x14ac:dyDescent="0.35">
      <c r="A494" s="1">
        <v>487</v>
      </c>
      <c r="B494" s="3" t="str">
        <f>PROPER(Details!B494)</f>
        <v/>
      </c>
      <c r="C494" s="3" t="str">
        <f>T(Details!C494)</f>
        <v/>
      </c>
      <c r="D494" s="18"/>
      <c r="E494" s="18"/>
      <c r="F494" s="18"/>
      <c r="G494" s="18"/>
      <c r="H494" s="18"/>
      <c r="I494" s="18"/>
      <c r="J494" s="18"/>
      <c r="K494" s="18"/>
      <c r="L494" s="18"/>
      <c r="M494" s="18"/>
      <c r="N494" s="18"/>
      <c r="O494" s="18"/>
      <c r="P494" s="18"/>
      <c r="Q494" s="18"/>
      <c r="R494" s="18"/>
      <c r="S494" s="18"/>
      <c r="T494" s="18"/>
      <c r="U494" s="18"/>
      <c r="V494" s="18"/>
      <c r="W494" s="18"/>
      <c r="X494" s="2" t="str">
        <f>AllCurCo(Details!BD494:BM494)</f>
        <v/>
      </c>
      <c r="Y494" s="4">
        <f>SUM(SumTCL(D494:W494,$D$7:$W$7),Details!BO494)</f>
        <v>0</v>
      </c>
      <c r="Z494" s="4">
        <f>SUM(CurrGP(D494:W494,$D$7:$W$7),Details!BP494)</f>
        <v>0</v>
      </c>
      <c r="AA494" s="5">
        <f t="shared" si="35"/>
        <v>0</v>
      </c>
      <c r="AB494" s="4" t="str">
        <f>SRTSECOND(D494:W494,Details!BD493:BM493)</f>
        <v/>
      </c>
      <c r="AC494" s="4" t="e">
        <f>S300L!AF494</f>
        <v>#REF!</v>
      </c>
      <c r="AD494" s="4" t="e">
        <f>S300L!AG494</f>
        <v>#REF!</v>
      </c>
      <c r="AE494" s="5" t="e">
        <f t="shared" si="36"/>
        <v>#VALUE!</v>
      </c>
      <c r="AF494" s="4" t="e">
        <f t="shared" si="37"/>
        <v>#REF!</v>
      </c>
      <c r="AG494" s="4" t="e">
        <f t="shared" si="38"/>
        <v>#REF!</v>
      </c>
      <c r="AH494" s="5" t="e">
        <f t="shared" si="39"/>
        <v>#VALUE!</v>
      </c>
      <c r="AI494" s="6" t="e">
        <f>RemarksFirst(D494:W494,Details!BD493:BM493,S300L!AI494,AH494,$D$5:$W$5)</f>
        <v>#VALUE!</v>
      </c>
    </row>
    <row r="495" spans="1:35" x14ac:dyDescent="0.35">
      <c r="A495" s="1">
        <v>488</v>
      </c>
      <c r="B495" s="3" t="str">
        <f>PROPER(Details!B495)</f>
        <v/>
      </c>
      <c r="C495" s="3" t="str">
        <f>T(Details!C495)</f>
        <v/>
      </c>
      <c r="D495" s="18"/>
      <c r="E495" s="18"/>
      <c r="F495" s="18"/>
      <c r="G495" s="18"/>
      <c r="H495" s="18"/>
      <c r="I495" s="18"/>
      <c r="J495" s="18"/>
      <c r="K495" s="18"/>
      <c r="L495" s="18"/>
      <c r="M495" s="18"/>
      <c r="N495" s="18"/>
      <c r="O495" s="18"/>
      <c r="P495" s="18"/>
      <c r="Q495" s="18"/>
      <c r="R495" s="18"/>
      <c r="S495" s="18"/>
      <c r="T495" s="18"/>
      <c r="U495" s="18"/>
      <c r="V495" s="18"/>
      <c r="W495" s="18"/>
      <c r="X495" s="2" t="str">
        <f>AllCurCo(Details!BD495:BM495)</f>
        <v/>
      </c>
      <c r="Y495" s="4">
        <f>SUM(SumTCL(D495:W495,$D$7:$W$7),Details!BO495)</f>
        <v>0</v>
      </c>
      <c r="Z495" s="4">
        <f>SUM(CurrGP(D495:W495,$D$7:$W$7),Details!BP495)</f>
        <v>0</v>
      </c>
      <c r="AA495" s="5">
        <f t="shared" si="35"/>
        <v>0</v>
      </c>
      <c r="AB495" s="4" t="str">
        <f>SRTSECOND(D495:W495,Details!BD494:BM494)</f>
        <v/>
      </c>
      <c r="AC495" s="4" t="e">
        <f>S300L!AF495</f>
        <v>#REF!</v>
      </c>
      <c r="AD495" s="4" t="e">
        <f>S300L!AG495</f>
        <v>#REF!</v>
      </c>
      <c r="AE495" s="5" t="e">
        <f t="shared" si="36"/>
        <v>#VALUE!</v>
      </c>
      <c r="AF495" s="4" t="e">
        <f t="shared" si="37"/>
        <v>#REF!</v>
      </c>
      <c r="AG495" s="4" t="e">
        <f t="shared" si="38"/>
        <v>#REF!</v>
      </c>
      <c r="AH495" s="5" t="e">
        <f t="shared" si="39"/>
        <v>#VALUE!</v>
      </c>
      <c r="AI495" s="6" t="e">
        <f>RemarksFirst(D495:W495,Details!BD494:BM494,S300L!AI495,AH495,$D$5:$W$5)</f>
        <v>#VALUE!</v>
      </c>
    </row>
    <row r="496" spans="1:35" x14ac:dyDescent="0.35">
      <c r="A496" s="1">
        <v>489</v>
      </c>
      <c r="B496" s="3" t="str">
        <f>PROPER(Details!B496)</f>
        <v/>
      </c>
      <c r="C496" s="3" t="str">
        <f>T(Details!C496)</f>
        <v/>
      </c>
      <c r="D496" s="18"/>
      <c r="E496" s="18"/>
      <c r="F496" s="18"/>
      <c r="G496" s="18"/>
      <c r="H496" s="18"/>
      <c r="I496" s="18"/>
      <c r="J496" s="18"/>
      <c r="K496" s="18"/>
      <c r="L496" s="18"/>
      <c r="M496" s="18"/>
      <c r="N496" s="18"/>
      <c r="O496" s="18"/>
      <c r="P496" s="18"/>
      <c r="Q496" s="18"/>
      <c r="R496" s="18"/>
      <c r="S496" s="18"/>
      <c r="T496" s="18"/>
      <c r="U496" s="18"/>
      <c r="V496" s="18"/>
      <c r="W496" s="18"/>
      <c r="X496" s="2" t="str">
        <f>AllCurCo(Details!BD496:BM496)</f>
        <v/>
      </c>
      <c r="Y496" s="4">
        <f>SUM(SumTCL(D496:W496,$D$7:$W$7),Details!BO496)</f>
        <v>0</v>
      </c>
      <c r="Z496" s="4">
        <f>SUM(CurrGP(D496:W496,$D$7:$W$7),Details!BP496)</f>
        <v>0</v>
      </c>
      <c r="AA496" s="5">
        <f t="shared" si="35"/>
        <v>0</v>
      </c>
      <c r="AB496" s="4" t="str">
        <f>SRTSECOND(D496:W496,Details!BD495:BM495)</f>
        <v/>
      </c>
      <c r="AC496" s="4" t="e">
        <f>S300L!AF496</f>
        <v>#REF!</v>
      </c>
      <c r="AD496" s="4" t="e">
        <f>S300L!AG496</f>
        <v>#REF!</v>
      </c>
      <c r="AE496" s="5" t="e">
        <f t="shared" si="36"/>
        <v>#VALUE!</v>
      </c>
      <c r="AF496" s="4" t="e">
        <f t="shared" si="37"/>
        <v>#REF!</v>
      </c>
      <c r="AG496" s="4" t="e">
        <f t="shared" si="38"/>
        <v>#REF!</v>
      </c>
      <c r="AH496" s="5" t="e">
        <f t="shared" si="39"/>
        <v>#VALUE!</v>
      </c>
      <c r="AI496" s="6" t="e">
        <f>RemarksFirst(D496:W496,Details!BD495:BM495,S300L!AI496,AH496,$D$5:$W$5)</f>
        <v>#VALUE!</v>
      </c>
    </row>
    <row r="497" spans="1:35" x14ac:dyDescent="0.35">
      <c r="A497" s="1">
        <v>490</v>
      </c>
      <c r="B497" s="3" t="str">
        <f>PROPER(Details!B497)</f>
        <v/>
      </c>
      <c r="C497" s="3" t="str">
        <f>T(Details!C497)</f>
        <v/>
      </c>
      <c r="D497" s="18"/>
      <c r="E497" s="18"/>
      <c r="F497" s="18"/>
      <c r="G497" s="18"/>
      <c r="H497" s="18"/>
      <c r="I497" s="18"/>
      <c r="J497" s="18"/>
      <c r="K497" s="18"/>
      <c r="L497" s="18"/>
      <c r="M497" s="18"/>
      <c r="N497" s="18"/>
      <c r="O497" s="18"/>
      <c r="P497" s="18"/>
      <c r="Q497" s="18"/>
      <c r="R497" s="18"/>
      <c r="S497" s="18"/>
      <c r="T497" s="18"/>
      <c r="U497" s="18"/>
      <c r="V497" s="18"/>
      <c r="W497" s="18"/>
      <c r="X497" s="2" t="str">
        <f>AllCurCo(Details!BD497:BM497)</f>
        <v/>
      </c>
      <c r="Y497" s="4">
        <f>SUM(SumTCL(D497:W497,$D$7:$W$7),Details!BO497)</f>
        <v>0</v>
      </c>
      <c r="Z497" s="4">
        <f>SUM(CurrGP(D497:W497,$D$7:$W$7),Details!BP497)</f>
        <v>0</v>
      </c>
      <c r="AA497" s="5">
        <f t="shared" si="35"/>
        <v>0</v>
      </c>
      <c r="AB497" s="4" t="str">
        <f>SRTSECOND(D497:W497,Details!BD496:BM496)</f>
        <v/>
      </c>
      <c r="AC497" s="4" t="e">
        <f>S300L!AF497</f>
        <v>#REF!</v>
      </c>
      <c r="AD497" s="4" t="e">
        <f>S300L!AG497</f>
        <v>#REF!</v>
      </c>
      <c r="AE497" s="5" t="e">
        <f t="shared" si="36"/>
        <v>#VALUE!</v>
      </c>
      <c r="AF497" s="4" t="e">
        <f t="shared" si="37"/>
        <v>#REF!</v>
      </c>
      <c r="AG497" s="4" t="e">
        <f t="shared" si="38"/>
        <v>#REF!</v>
      </c>
      <c r="AH497" s="5" t="e">
        <f t="shared" si="39"/>
        <v>#VALUE!</v>
      </c>
      <c r="AI497" s="6" t="e">
        <f>RemarksFirst(D497:W497,Details!BD496:BM496,S300L!AI497,AH497,$D$5:$W$5)</f>
        <v>#VALUE!</v>
      </c>
    </row>
    <row r="498" spans="1:35" x14ac:dyDescent="0.35">
      <c r="A498" s="1">
        <v>491</v>
      </c>
      <c r="B498" s="3" t="str">
        <f>PROPER(Details!B498)</f>
        <v/>
      </c>
      <c r="C498" s="3" t="str">
        <f>T(Details!C498)</f>
        <v/>
      </c>
      <c r="D498" s="18"/>
      <c r="E498" s="18"/>
      <c r="F498" s="18"/>
      <c r="G498" s="18"/>
      <c r="H498" s="18"/>
      <c r="I498" s="18"/>
      <c r="J498" s="18"/>
      <c r="K498" s="18"/>
      <c r="L498" s="18"/>
      <c r="M498" s="18"/>
      <c r="N498" s="18"/>
      <c r="O498" s="18"/>
      <c r="P498" s="18"/>
      <c r="Q498" s="18"/>
      <c r="R498" s="18"/>
      <c r="S498" s="18"/>
      <c r="T498" s="18"/>
      <c r="U498" s="18"/>
      <c r="V498" s="18"/>
      <c r="W498" s="18"/>
      <c r="X498" s="2" t="str">
        <f>AllCurCo(Details!BD498:BM498)</f>
        <v/>
      </c>
      <c r="Y498" s="4">
        <f>SUM(SumTCL(D498:W498,$D$7:$W$7),Details!BO498)</f>
        <v>0</v>
      </c>
      <c r="Z498" s="4">
        <f>SUM(CurrGP(D498:W498,$D$7:$W$7),Details!BP498)</f>
        <v>0</v>
      </c>
      <c r="AA498" s="5">
        <f t="shared" si="35"/>
        <v>0</v>
      </c>
      <c r="AB498" s="4" t="str">
        <f>SRTSECOND(D498:W498,Details!BD497:BM497)</f>
        <v/>
      </c>
      <c r="AC498" s="4" t="e">
        <f>S300L!AF498</f>
        <v>#REF!</v>
      </c>
      <c r="AD498" s="4" t="e">
        <f>S300L!AG498</f>
        <v>#REF!</v>
      </c>
      <c r="AE498" s="5" t="e">
        <f t="shared" si="36"/>
        <v>#VALUE!</v>
      </c>
      <c r="AF498" s="4" t="e">
        <f t="shared" si="37"/>
        <v>#REF!</v>
      </c>
      <c r="AG498" s="4" t="e">
        <f t="shared" si="38"/>
        <v>#REF!</v>
      </c>
      <c r="AH498" s="5" t="e">
        <f t="shared" si="39"/>
        <v>#VALUE!</v>
      </c>
      <c r="AI498" s="6" t="e">
        <f>RemarksFirst(D498:W498,Details!BD497:BM497,S300L!AI498,AH498,$D$5:$W$5)</f>
        <v>#VALUE!</v>
      </c>
    </row>
    <row r="499" spans="1:35" x14ac:dyDescent="0.35">
      <c r="A499" s="1">
        <v>492</v>
      </c>
      <c r="B499" s="3" t="str">
        <f>PROPER(Details!B499)</f>
        <v/>
      </c>
      <c r="C499" s="3" t="str">
        <f>T(Details!C499)</f>
        <v/>
      </c>
      <c r="D499" s="18"/>
      <c r="E499" s="18"/>
      <c r="F499" s="18"/>
      <c r="G499" s="18"/>
      <c r="H499" s="18"/>
      <c r="I499" s="18"/>
      <c r="J499" s="18"/>
      <c r="K499" s="18"/>
      <c r="L499" s="18"/>
      <c r="M499" s="18"/>
      <c r="N499" s="18"/>
      <c r="O499" s="18"/>
      <c r="P499" s="18"/>
      <c r="Q499" s="18"/>
      <c r="R499" s="18"/>
      <c r="S499" s="18"/>
      <c r="T499" s="18"/>
      <c r="U499" s="18"/>
      <c r="V499" s="18"/>
      <c r="W499" s="18"/>
      <c r="X499" s="2" t="str">
        <f>AllCurCo(Details!BD499:BM499)</f>
        <v/>
      </c>
      <c r="Y499" s="4">
        <f>SUM(SumTCL(D499:W499,$D$7:$W$7),Details!BO499)</f>
        <v>0</v>
      </c>
      <c r="Z499" s="4">
        <f>SUM(CurrGP(D499:W499,$D$7:$W$7),Details!BP499)</f>
        <v>0</v>
      </c>
      <c r="AA499" s="5">
        <f t="shared" si="35"/>
        <v>0</v>
      </c>
      <c r="AB499" s="4" t="str">
        <f>SRTSECOND(D499:W499,Details!BD498:BM498)</f>
        <v/>
      </c>
      <c r="AC499" s="4" t="e">
        <f>S300L!AF499</f>
        <v>#REF!</v>
      </c>
      <c r="AD499" s="4" t="e">
        <f>S300L!AG499</f>
        <v>#REF!</v>
      </c>
      <c r="AE499" s="5" t="e">
        <f t="shared" si="36"/>
        <v>#VALUE!</v>
      </c>
      <c r="AF499" s="4" t="e">
        <f t="shared" si="37"/>
        <v>#REF!</v>
      </c>
      <c r="AG499" s="4" t="e">
        <f t="shared" si="38"/>
        <v>#REF!</v>
      </c>
      <c r="AH499" s="5" t="e">
        <f t="shared" si="39"/>
        <v>#VALUE!</v>
      </c>
      <c r="AI499" s="6" t="e">
        <f>RemarksFirst(D499:W499,Details!BD498:BM498,S300L!AI499,AH499,$D$5:$W$5)</f>
        <v>#VALUE!</v>
      </c>
    </row>
    <row r="500" spans="1:35" x14ac:dyDescent="0.35">
      <c r="A500" s="1">
        <v>493</v>
      </c>
      <c r="B500" s="3" t="str">
        <f>PROPER(Details!B500)</f>
        <v/>
      </c>
      <c r="C500" s="3" t="str">
        <f>T(Details!C500)</f>
        <v/>
      </c>
      <c r="D500" s="18"/>
      <c r="E500" s="18"/>
      <c r="F500" s="18"/>
      <c r="G500" s="18"/>
      <c r="H500" s="18"/>
      <c r="I500" s="18"/>
      <c r="J500" s="18"/>
      <c r="K500" s="18"/>
      <c r="L500" s="18"/>
      <c r="M500" s="18"/>
      <c r="N500" s="18"/>
      <c r="O500" s="18"/>
      <c r="P500" s="18"/>
      <c r="Q500" s="18"/>
      <c r="R500" s="18"/>
      <c r="S500" s="18"/>
      <c r="T500" s="18"/>
      <c r="U500" s="18"/>
      <c r="V500" s="18"/>
      <c r="W500" s="18"/>
      <c r="X500" s="2" t="str">
        <f>AllCurCo(Details!BD500:BM500)</f>
        <v/>
      </c>
      <c r="Y500" s="4">
        <f>SUM(SumTCL(D500:W500,$D$7:$W$7),Details!BO500)</f>
        <v>0</v>
      </c>
      <c r="Z500" s="4">
        <f>SUM(CurrGP(D500:W500,$D$7:$W$7),Details!BP500)</f>
        <v>0</v>
      </c>
      <c r="AA500" s="5">
        <f t="shared" si="35"/>
        <v>0</v>
      </c>
      <c r="AB500" s="4" t="str">
        <f>SRTSECOND(D500:W500,Details!BD499:BM499)</f>
        <v/>
      </c>
      <c r="AC500" s="4" t="e">
        <f>S300L!AF500</f>
        <v>#REF!</v>
      </c>
      <c r="AD500" s="4" t="e">
        <f>S300L!AG500</f>
        <v>#REF!</v>
      </c>
      <c r="AE500" s="5" t="e">
        <f t="shared" si="36"/>
        <v>#VALUE!</v>
      </c>
      <c r="AF500" s="4" t="e">
        <f t="shared" si="37"/>
        <v>#REF!</v>
      </c>
      <c r="AG500" s="4" t="e">
        <f t="shared" si="38"/>
        <v>#REF!</v>
      </c>
      <c r="AH500" s="5" t="e">
        <f t="shared" si="39"/>
        <v>#VALUE!</v>
      </c>
      <c r="AI500" s="6" t="e">
        <f>RemarksFirst(D500:W500,Details!BD499:BM499,S300L!AI500,AH500,$D$5:$W$5)</f>
        <v>#VALUE!</v>
      </c>
    </row>
    <row r="501" spans="1:35" x14ac:dyDescent="0.35">
      <c r="A501" s="1">
        <v>494</v>
      </c>
      <c r="B501" s="3" t="str">
        <f>PROPER(Details!B501)</f>
        <v/>
      </c>
      <c r="C501" s="3" t="str">
        <f>T(Details!C501)</f>
        <v/>
      </c>
      <c r="D501" s="18"/>
      <c r="E501" s="18"/>
      <c r="F501" s="18"/>
      <c r="G501" s="18"/>
      <c r="H501" s="18"/>
      <c r="I501" s="18"/>
      <c r="J501" s="18"/>
      <c r="K501" s="18"/>
      <c r="L501" s="18"/>
      <c r="M501" s="18"/>
      <c r="N501" s="18"/>
      <c r="O501" s="18"/>
      <c r="P501" s="18"/>
      <c r="Q501" s="18"/>
      <c r="R501" s="18"/>
      <c r="S501" s="18"/>
      <c r="T501" s="18"/>
      <c r="U501" s="18"/>
      <c r="V501" s="18"/>
      <c r="W501" s="18"/>
      <c r="X501" s="2" t="str">
        <f>AllCurCo(Details!BD501:BM501)</f>
        <v/>
      </c>
      <c r="Y501" s="4">
        <f>SUM(SumTCL(D501:W501,$D$7:$W$7),Details!BO501)</f>
        <v>0</v>
      </c>
      <c r="Z501" s="4">
        <f>SUM(CurrGP(D501:W501,$D$7:$W$7),Details!BP501)</f>
        <v>0</v>
      </c>
      <c r="AA501" s="5">
        <f t="shared" si="35"/>
        <v>0</v>
      </c>
      <c r="AB501" s="4" t="str">
        <f>SRTSECOND(D501:W501,Details!BD500:BM500)</f>
        <v/>
      </c>
      <c r="AC501" s="4" t="e">
        <f>S300L!AF501</f>
        <v>#REF!</v>
      </c>
      <c r="AD501" s="4" t="e">
        <f>S300L!AG501</f>
        <v>#REF!</v>
      </c>
      <c r="AE501" s="5" t="e">
        <f t="shared" si="36"/>
        <v>#VALUE!</v>
      </c>
      <c r="AF501" s="4" t="e">
        <f t="shared" si="37"/>
        <v>#REF!</v>
      </c>
      <c r="AG501" s="4" t="e">
        <f t="shared" si="38"/>
        <v>#REF!</v>
      </c>
      <c r="AH501" s="5" t="e">
        <f t="shared" si="39"/>
        <v>#VALUE!</v>
      </c>
      <c r="AI501" s="6" t="e">
        <f>RemarksFirst(D501:W501,Details!BD500:BM500,S300L!AI501,AH501,$D$5:$W$5)</f>
        <v>#VALUE!</v>
      </c>
    </row>
    <row r="502" spans="1:35" x14ac:dyDescent="0.35">
      <c r="A502" s="1">
        <v>495</v>
      </c>
      <c r="B502" s="3" t="str">
        <f>PROPER(Details!B502)</f>
        <v/>
      </c>
      <c r="C502" s="3" t="str">
        <f>T(Details!C502)</f>
        <v/>
      </c>
      <c r="D502" s="18"/>
      <c r="E502" s="18"/>
      <c r="F502" s="18"/>
      <c r="G502" s="18"/>
      <c r="H502" s="18"/>
      <c r="I502" s="18"/>
      <c r="J502" s="18"/>
      <c r="K502" s="18"/>
      <c r="L502" s="18"/>
      <c r="M502" s="18"/>
      <c r="N502" s="18"/>
      <c r="O502" s="18"/>
      <c r="P502" s="18"/>
      <c r="Q502" s="18"/>
      <c r="R502" s="18"/>
      <c r="S502" s="18"/>
      <c r="T502" s="18"/>
      <c r="U502" s="18"/>
      <c r="V502" s="18"/>
      <c r="W502" s="18"/>
      <c r="X502" s="2" t="str">
        <f>AllCurCo(Details!BD502:BM502)</f>
        <v/>
      </c>
      <c r="Y502" s="4">
        <f>SUM(SumTCL(D502:W502,$D$7:$W$7),Details!BO502)</f>
        <v>0</v>
      </c>
      <c r="Z502" s="4">
        <f>SUM(CurrGP(D502:W502,$D$7:$W$7),Details!BP502)</f>
        <v>0</v>
      </c>
      <c r="AA502" s="5">
        <f t="shared" si="35"/>
        <v>0</v>
      </c>
      <c r="AB502" s="4" t="str">
        <f>SRTSECOND(D502:W502,Details!BD501:BM501)</f>
        <v/>
      </c>
      <c r="AC502" s="4" t="e">
        <f>S300L!AF502</f>
        <v>#REF!</v>
      </c>
      <c r="AD502" s="4" t="e">
        <f>S300L!AG502</f>
        <v>#REF!</v>
      </c>
      <c r="AE502" s="5" t="e">
        <f t="shared" si="36"/>
        <v>#VALUE!</v>
      </c>
      <c r="AF502" s="4" t="e">
        <f t="shared" si="37"/>
        <v>#REF!</v>
      </c>
      <c r="AG502" s="4" t="e">
        <f t="shared" si="38"/>
        <v>#REF!</v>
      </c>
      <c r="AH502" s="5" t="e">
        <f t="shared" si="39"/>
        <v>#VALUE!</v>
      </c>
      <c r="AI502" s="6" t="e">
        <f>RemarksFirst(D502:W502,Details!BD501:BM501,S300L!AI502,AH502,$D$5:$W$5)</f>
        <v>#VALUE!</v>
      </c>
    </row>
    <row r="503" spans="1:35" x14ac:dyDescent="0.35">
      <c r="A503" s="1">
        <v>496</v>
      </c>
      <c r="B503" s="3" t="str">
        <f>PROPER(Details!B503)</f>
        <v/>
      </c>
      <c r="C503" s="3" t="str">
        <f>T(Details!C503)</f>
        <v/>
      </c>
      <c r="D503" s="18"/>
      <c r="E503" s="18"/>
      <c r="F503" s="18"/>
      <c r="G503" s="18"/>
      <c r="H503" s="18"/>
      <c r="I503" s="18"/>
      <c r="J503" s="18"/>
      <c r="K503" s="18"/>
      <c r="L503" s="18"/>
      <c r="M503" s="18"/>
      <c r="N503" s="18"/>
      <c r="O503" s="18"/>
      <c r="P503" s="18"/>
      <c r="Q503" s="18"/>
      <c r="R503" s="18"/>
      <c r="S503" s="18"/>
      <c r="T503" s="18"/>
      <c r="U503" s="18"/>
      <c r="V503" s="18"/>
      <c r="W503" s="18"/>
      <c r="X503" s="2" t="str">
        <f>AllCurCo(Details!BD503:BM503)</f>
        <v/>
      </c>
      <c r="Y503" s="4">
        <f>SUM(SumTCL(D503:W503,$D$7:$W$7),Details!BO503)</f>
        <v>0</v>
      </c>
      <c r="Z503" s="4">
        <f>SUM(CurrGP(D503:W503,$D$7:$W$7),Details!BP503)</f>
        <v>0</v>
      </c>
      <c r="AA503" s="5">
        <f t="shared" si="35"/>
        <v>0</v>
      </c>
      <c r="AB503" s="4" t="str">
        <f>SRTSECOND(D503:W503,Details!BD502:BM502)</f>
        <v/>
      </c>
      <c r="AC503" s="4" t="e">
        <f>S300L!AF503</f>
        <v>#REF!</v>
      </c>
      <c r="AD503" s="4" t="e">
        <f>S300L!AG503</f>
        <v>#REF!</v>
      </c>
      <c r="AE503" s="5" t="e">
        <f t="shared" si="36"/>
        <v>#VALUE!</v>
      </c>
      <c r="AF503" s="4" t="e">
        <f t="shared" si="37"/>
        <v>#REF!</v>
      </c>
      <c r="AG503" s="4" t="e">
        <f t="shared" si="38"/>
        <v>#REF!</v>
      </c>
      <c r="AH503" s="5" t="e">
        <f t="shared" si="39"/>
        <v>#VALUE!</v>
      </c>
      <c r="AI503" s="6" t="e">
        <f>RemarksFirst(D503:W503,Details!BD502:BM502,S300L!AI503,AH503,$D$5:$W$5)</f>
        <v>#VALUE!</v>
      </c>
    </row>
    <row r="504" spans="1:35" x14ac:dyDescent="0.35">
      <c r="A504" s="1">
        <v>497</v>
      </c>
      <c r="B504" s="3" t="str">
        <f>PROPER(Details!B504)</f>
        <v/>
      </c>
      <c r="C504" s="3" t="str">
        <f>T(Details!C504)</f>
        <v/>
      </c>
      <c r="D504" s="18"/>
      <c r="E504" s="18"/>
      <c r="F504" s="18"/>
      <c r="G504" s="18"/>
      <c r="H504" s="18"/>
      <c r="I504" s="18"/>
      <c r="J504" s="18"/>
      <c r="K504" s="18"/>
      <c r="L504" s="18"/>
      <c r="M504" s="18"/>
      <c r="N504" s="18"/>
      <c r="O504" s="18"/>
      <c r="P504" s="18"/>
      <c r="Q504" s="18"/>
      <c r="R504" s="18"/>
      <c r="S504" s="18"/>
      <c r="T504" s="18"/>
      <c r="U504" s="18"/>
      <c r="V504" s="18"/>
      <c r="W504" s="18"/>
      <c r="X504" s="2" t="str">
        <f>AllCurCo(Details!BD504:BM504)</f>
        <v/>
      </c>
      <c r="Y504" s="4">
        <f>SUM(SumTCL(D504:W504,$D$7:$W$7),Details!BO504)</f>
        <v>0</v>
      </c>
      <c r="Z504" s="4">
        <f>SUM(CurrGP(D504:W504,$D$7:$W$7),Details!BP504)</f>
        <v>0</v>
      </c>
      <c r="AA504" s="5">
        <f t="shared" si="35"/>
        <v>0</v>
      </c>
      <c r="AB504" s="4" t="str">
        <f>SRTSECOND(D504:W504,Details!BD503:BM503)</f>
        <v/>
      </c>
      <c r="AC504" s="4" t="e">
        <f>S300L!AF504</f>
        <v>#REF!</v>
      </c>
      <c r="AD504" s="4" t="e">
        <f>S300L!AG504</f>
        <v>#REF!</v>
      </c>
      <c r="AE504" s="5" t="e">
        <f t="shared" si="36"/>
        <v>#VALUE!</v>
      </c>
      <c r="AF504" s="4" t="e">
        <f t="shared" si="37"/>
        <v>#REF!</v>
      </c>
      <c r="AG504" s="4" t="e">
        <f t="shared" si="38"/>
        <v>#REF!</v>
      </c>
      <c r="AH504" s="5" t="e">
        <f t="shared" si="39"/>
        <v>#VALUE!</v>
      </c>
      <c r="AI504" s="6" t="e">
        <f>RemarksFirst(D504:W504,Details!BD503:BM503,S300L!AI504,AH504,$D$5:$W$5)</f>
        <v>#VALUE!</v>
      </c>
    </row>
    <row r="505" spans="1:35" x14ac:dyDescent="0.35">
      <c r="A505" s="1">
        <v>498</v>
      </c>
      <c r="B505" s="3" t="str">
        <f>PROPER(Details!B505)</f>
        <v/>
      </c>
      <c r="C505" s="3" t="str">
        <f>T(Details!C505)</f>
        <v/>
      </c>
      <c r="D505" s="18"/>
      <c r="E505" s="18"/>
      <c r="F505" s="18"/>
      <c r="G505" s="18"/>
      <c r="H505" s="18"/>
      <c r="I505" s="18"/>
      <c r="J505" s="18"/>
      <c r="K505" s="18"/>
      <c r="L505" s="18"/>
      <c r="M505" s="18"/>
      <c r="N505" s="18"/>
      <c r="O505" s="18"/>
      <c r="P505" s="18"/>
      <c r="Q505" s="18"/>
      <c r="R505" s="18"/>
      <c r="S505" s="18"/>
      <c r="T505" s="18"/>
      <c r="U505" s="18"/>
      <c r="V505" s="18"/>
      <c r="W505" s="18"/>
      <c r="X505" s="2" t="str">
        <f>AllCurCo(Details!BD505:BM505)</f>
        <v/>
      </c>
      <c r="Y505" s="4">
        <f>SUM(SumTCL(D505:W505,$D$7:$W$7),Details!BO505)</f>
        <v>0</v>
      </c>
      <c r="Z505" s="4">
        <f>SUM(CurrGP(D505:W505,$D$7:$W$7),Details!BP505)</f>
        <v>0</v>
      </c>
      <c r="AA505" s="5">
        <f t="shared" si="35"/>
        <v>0</v>
      </c>
      <c r="AB505" s="4" t="str">
        <f>SRTSECOND(D505:W505,Details!BD504:BM504)</f>
        <v/>
      </c>
      <c r="AC505" s="4" t="e">
        <f>S300L!AF505</f>
        <v>#REF!</v>
      </c>
      <c r="AD505" s="4" t="e">
        <f>S300L!AG505</f>
        <v>#REF!</v>
      </c>
      <c r="AE505" s="5" t="e">
        <f t="shared" si="36"/>
        <v>#VALUE!</v>
      </c>
      <c r="AF505" s="4" t="e">
        <f t="shared" si="37"/>
        <v>#REF!</v>
      </c>
      <c r="AG505" s="4" t="e">
        <f t="shared" si="38"/>
        <v>#REF!</v>
      </c>
      <c r="AH505" s="5" t="e">
        <f t="shared" si="39"/>
        <v>#VALUE!</v>
      </c>
      <c r="AI505" s="6" t="e">
        <f>RemarksFirst(D505:W505,Details!BD504:BM504,S300L!AI505,AH505,$D$5:$W$5)</f>
        <v>#VALUE!</v>
      </c>
    </row>
    <row r="506" spans="1:35" x14ac:dyDescent="0.35">
      <c r="A506" s="1">
        <v>499</v>
      </c>
      <c r="B506" s="3" t="str">
        <f>PROPER(Details!B506)</f>
        <v/>
      </c>
      <c r="C506" s="3" t="str">
        <f>T(Details!C506)</f>
        <v/>
      </c>
      <c r="D506" s="18"/>
      <c r="E506" s="18"/>
      <c r="F506" s="18"/>
      <c r="G506" s="18"/>
      <c r="H506" s="18"/>
      <c r="I506" s="18"/>
      <c r="J506" s="18"/>
      <c r="K506" s="18"/>
      <c r="L506" s="18"/>
      <c r="M506" s="18"/>
      <c r="N506" s="18"/>
      <c r="O506" s="18"/>
      <c r="P506" s="18"/>
      <c r="Q506" s="18"/>
      <c r="R506" s="18"/>
      <c r="S506" s="18"/>
      <c r="T506" s="18"/>
      <c r="U506" s="18"/>
      <c r="V506" s="18"/>
      <c r="W506" s="18"/>
      <c r="X506" s="2" t="str">
        <f>AllCurCo(Details!BD506:BM506)</f>
        <v/>
      </c>
      <c r="Y506" s="4">
        <f>SUM(SumTCL(D506:W506,$D$7:$W$7),Details!BO506)</f>
        <v>0</v>
      </c>
      <c r="Z506" s="4">
        <f>SUM(CurrGP(D506:W506,$D$7:$W$7),Details!BP506)</f>
        <v>0</v>
      </c>
      <c r="AA506" s="5">
        <f t="shared" si="35"/>
        <v>0</v>
      </c>
      <c r="AB506" s="4" t="str">
        <f>SRTSECOND(D506:W506,Details!BD505:BM505)</f>
        <v/>
      </c>
      <c r="AC506" s="4" t="e">
        <f>S300L!AF506</f>
        <v>#REF!</v>
      </c>
      <c r="AD506" s="4" t="e">
        <f>S300L!AG506</f>
        <v>#REF!</v>
      </c>
      <c r="AE506" s="5" t="e">
        <f t="shared" si="36"/>
        <v>#VALUE!</v>
      </c>
      <c r="AF506" s="4" t="e">
        <f t="shared" si="37"/>
        <v>#REF!</v>
      </c>
      <c r="AG506" s="4" t="e">
        <f t="shared" si="38"/>
        <v>#REF!</v>
      </c>
      <c r="AH506" s="5" t="e">
        <f t="shared" si="39"/>
        <v>#VALUE!</v>
      </c>
      <c r="AI506" s="6" t="e">
        <f>RemarksFirst(D506:W506,Details!BD505:BM505,S300L!AI506,AH506,$D$5:$W$5)</f>
        <v>#VALUE!</v>
      </c>
    </row>
    <row r="507" spans="1:35" x14ac:dyDescent="0.35">
      <c r="A507" s="1">
        <v>500</v>
      </c>
      <c r="B507" s="3" t="str">
        <f>PROPER(Details!B507)</f>
        <v/>
      </c>
      <c r="C507" s="3" t="str">
        <f>T(Details!C507)</f>
        <v/>
      </c>
      <c r="D507" s="18"/>
      <c r="E507" s="18"/>
      <c r="F507" s="18"/>
      <c r="G507" s="18"/>
      <c r="H507" s="18"/>
      <c r="I507" s="18"/>
      <c r="J507" s="18"/>
      <c r="K507" s="18"/>
      <c r="L507" s="18"/>
      <c r="M507" s="18"/>
      <c r="N507" s="18"/>
      <c r="O507" s="18"/>
      <c r="P507" s="18"/>
      <c r="Q507" s="18"/>
      <c r="R507" s="18"/>
      <c r="S507" s="18"/>
      <c r="T507" s="18"/>
      <c r="U507" s="18"/>
      <c r="V507" s="18"/>
      <c r="W507" s="18"/>
      <c r="X507" s="2" t="str">
        <f>AllCurCo(Details!BD507:BM507)</f>
        <v/>
      </c>
      <c r="Y507" s="4">
        <f>SUM(SumTCL(D507:W507,$D$7:$W$7),Details!BO507)</f>
        <v>0</v>
      </c>
      <c r="Z507" s="4">
        <f>SUM(CurrGP(D507:W507,$D$7:$W$7),Details!BP507)</f>
        <v>0</v>
      </c>
      <c r="AA507" s="5">
        <f t="shared" si="35"/>
        <v>0</v>
      </c>
      <c r="AB507" s="4" t="str">
        <f>SRTSECOND(D507:W507,Details!BD506:BM506)</f>
        <v/>
      </c>
      <c r="AC507" s="4" t="e">
        <f>S300L!AF507</f>
        <v>#REF!</v>
      </c>
      <c r="AD507" s="4" t="e">
        <f>S300L!AG507</f>
        <v>#REF!</v>
      </c>
      <c r="AE507" s="5" t="e">
        <f t="shared" si="36"/>
        <v>#VALUE!</v>
      </c>
      <c r="AF507" s="4" t="e">
        <f t="shared" si="37"/>
        <v>#REF!</v>
      </c>
      <c r="AG507" s="4" t="e">
        <f t="shared" si="38"/>
        <v>#REF!</v>
      </c>
      <c r="AH507" s="5" t="e">
        <f t="shared" si="39"/>
        <v>#VALUE!</v>
      </c>
      <c r="AI507" s="6" t="e">
        <f>RemarksFirst(D507:W507,Details!BD506:BM506,S300L!AI507,AH507,$D$5:$W$5)</f>
        <v>#VALUE!</v>
      </c>
    </row>
    <row r="508" spans="1:35" x14ac:dyDescent="0.35">
      <c r="A508" s="1">
        <v>501</v>
      </c>
      <c r="B508" s="3" t="str">
        <f>PROPER(Details!B508)</f>
        <v/>
      </c>
      <c r="C508" s="3" t="str">
        <f>T(Details!C508)</f>
        <v/>
      </c>
      <c r="D508" s="18"/>
      <c r="E508" s="18"/>
      <c r="F508" s="18"/>
      <c r="G508" s="18"/>
      <c r="H508" s="18"/>
      <c r="I508" s="18"/>
      <c r="J508" s="18"/>
      <c r="K508" s="18"/>
      <c r="L508" s="18"/>
      <c r="M508" s="18"/>
      <c r="N508" s="18"/>
      <c r="O508" s="18"/>
      <c r="P508" s="18"/>
      <c r="Q508" s="18"/>
      <c r="R508" s="18"/>
      <c r="S508" s="18"/>
      <c r="T508" s="18"/>
      <c r="U508" s="18"/>
      <c r="V508" s="18"/>
      <c r="W508" s="18"/>
      <c r="X508" s="2" t="str">
        <f>AllCurCo(Details!BD508:BM508)</f>
        <v/>
      </c>
      <c r="Y508" s="4">
        <f>SUM(SumTCL(D508:W508,$D$7:$W$7),Details!BO508)</f>
        <v>0</v>
      </c>
      <c r="Z508" s="4">
        <f>SUM(CurrGP(D508:W508,$D$7:$W$7),Details!BP508)</f>
        <v>0</v>
      </c>
      <c r="AA508" s="5">
        <f t="shared" si="35"/>
        <v>0</v>
      </c>
      <c r="AB508" s="4" t="str">
        <f>SRTSECOND(D508:W508,Details!BD507:BM507)</f>
        <v/>
      </c>
      <c r="AC508" s="4" t="e">
        <f>S300L!AF508</f>
        <v>#REF!</v>
      </c>
      <c r="AD508" s="4" t="e">
        <f>S300L!AG508</f>
        <v>#REF!</v>
      </c>
      <c r="AE508" s="5" t="e">
        <f t="shared" si="36"/>
        <v>#VALUE!</v>
      </c>
      <c r="AF508" s="4" t="e">
        <f t="shared" si="37"/>
        <v>#REF!</v>
      </c>
      <c r="AG508" s="4" t="e">
        <f t="shared" si="38"/>
        <v>#REF!</v>
      </c>
      <c r="AH508" s="5" t="e">
        <f t="shared" si="39"/>
        <v>#VALUE!</v>
      </c>
      <c r="AI508" s="6" t="e">
        <f>RemarksFirst(D508:W508,Details!BD507:BM507,S300L!AI508,AH508,$D$5:$W$5)</f>
        <v>#VALUE!</v>
      </c>
    </row>
    <row r="509" spans="1:35" x14ac:dyDescent="0.35">
      <c r="A509" s="1">
        <v>502</v>
      </c>
      <c r="B509" s="3" t="str">
        <f>PROPER(Details!B509)</f>
        <v/>
      </c>
      <c r="C509" s="3" t="str">
        <f>T(Details!C509)</f>
        <v/>
      </c>
      <c r="D509" s="18"/>
      <c r="E509" s="18"/>
      <c r="F509" s="18"/>
      <c r="G509" s="18"/>
      <c r="H509" s="18"/>
      <c r="I509" s="18"/>
      <c r="J509" s="18"/>
      <c r="K509" s="18"/>
      <c r="L509" s="18"/>
      <c r="M509" s="18"/>
      <c r="N509" s="18"/>
      <c r="O509" s="18"/>
      <c r="P509" s="18"/>
      <c r="Q509" s="18"/>
      <c r="R509" s="18"/>
      <c r="S509" s="18"/>
      <c r="T509" s="18"/>
      <c r="U509" s="18"/>
      <c r="V509" s="18"/>
      <c r="W509" s="18"/>
      <c r="X509" s="2" t="str">
        <f>AllCurCo(Details!BD509:BM509)</f>
        <v/>
      </c>
      <c r="Y509" s="4">
        <f>SUM(SumTCL(D509:W509,$D$7:$W$7),Details!BO509)</f>
        <v>0</v>
      </c>
      <c r="Z509" s="4">
        <f>SUM(CurrGP(D509:W509,$D$7:$W$7),Details!BP509)</f>
        <v>0</v>
      </c>
      <c r="AA509" s="5">
        <f t="shared" si="35"/>
        <v>0</v>
      </c>
      <c r="AB509" s="4" t="str">
        <f>SRTSECOND(D509:W509,Details!BD508:BM508)</f>
        <v/>
      </c>
      <c r="AC509" s="4" t="e">
        <f>S300L!AF509</f>
        <v>#REF!</v>
      </c>
      <c r="AD509" s="4" t="e">
        <f>S300L!AG509</f>
        <v>#REF!</v>
      </c>
      <c r="AE509" s="5" t="e">
        <f t="shared" si="36"/>
        <v>#VALUE!</v>
      </c>
      <c r="AF509" s="4" t="e">
        <f t="shared" si="37"/>
        <v>#REF!</v>
      </c>
      <c r="AG509" s="4" t="e">
        <f t="shared" si="38"/>
        <v>#REF!</v>
      </c>
      <c r="AH509" s="5" t="e">
        <f t="shared" si="39"/>
        <v>#VALUE!</v>
      </c>
      <c r="AI509" s="6" t="e">
        <f>RemarksFirst(D509:W509,Details!BD508:BM508,S300L!AI509,AH509,$D$5:$W$5)</f>
        <v>#VALUE!</v>
      </c>
    </row>
    <row r="510" spans="1:35" x14ac:dyDescent="0.35">
      <c r="A510" s="1">
        <v>503</v>
      </c>
      <c r="B510" s="3" t="str">
        <f>PROPER(Details!B510)</f>
        <v/>
      </c>
      <c r="C510" s="3" t="str">
        <f>T(Details!C510)</f>
        <v/>
      </c>
      <c r="D510" s="18"/>
      <c r="E510" s="18"/>
      <c r="F510" s="18"/>
      <c r="G510" s="18"/>
      <c r="H510" s="18"/>
      <c r="I510" s="18"/>
      <c r="J510" s="18"/>
      <c r="K510" s="18"/>
      <c r="L510" s="18"/>
      <c r="M510" s="18"/>
      <c r="N510" s="18"/>
      <c r="O510" s="18"/>
      <c r="P510" s="18"/>
      <c r="Q510" s="18"/>
      <c r="R510" s="18"/>
      <c r="S510" s="18"/>
      <c r="T510" s="18"/>
      <c r="U510" s="18"/>
      <c r="V510" s="18"/>
      <c r="W510" s="18"/>
      <c r="X510" s="2" t="str">
        <f>AllCurCo(Details!BD510:BM510)</f>
        <v/>
      </c>
      <c r="Y510" s="4">
        <f>SUM(SumTCL(D510:W510,$D$7:$W$7),Details!BO510)</f>
        <v>0</v>
      </c>
      <c r="Z510" s="4">
        <f>SUM(CurrGP(D510:W510,$D$7:$W$7),Details!BP510)</f>
        <v>0</v>
      </c>
      <c r="AA510" s="5">
        <f t="shared" si="35"/>
        <v>0</v>
      </c>
      <c r="AB510" s="4" t="str">
        <f>SRTSECOND(D510:W510,Details!BD509:BM509)</f>
        <v/>
      </c>
      <c r="AC510" s="4" t="e">
        <f>S300L!AF510</f>
        <v>#REF!</v>
      </c>
      <c r="AD510" s="4" t="e">
        <f>S300L!AG510</f>
        <v>#REF!</v>
      </c>
      <c r="AE510" s="5" t="e">
        <f t="shared" si="36"/>
        <v>#VALUE!</v>
      </c>
      <c r="AF510" s="4" t="e">
        <f t="shared" si="37"/>
        <v>#REF!</v>
      </c>
      <c r="AG510" s="4" t="e">
        <f t="shared" si="38"/>
        <v>#REF!</v>
      </c>
      <c r="AH510" s="5" t="e">
        <f t="shared" si="39"/>
        <v>#VALUE!</v>
      </c>
      <c r="AI510" s="6" t="e">
        <f>RemarksFirst(D510:W510,Details!BD509:BM509,S300L!AI510,AH510,$D$5:$W$5)</f>
        <v>#VALUE!</v>
      </c>
    </row>
    <row r="511" spans="1:35" x14ac:dyDescent="0.35">
      <c r="A511" s="1">
        <v>504</v>
      </c>
      <c r="B511" s="3" t="str">
        <f>PROPER(Details!B511)</f>
        <v/>
      </c>
      <c r="C511" s="3" t="str">
        <f>T(Details!C511)</f>
        <v/>
      </c>
      <c r="D511" s="18"/>
      <c r="E511" s="18"/>
      <c r="F511" s="18"/>
      <c r="G511" s="18"/>
      <c r="H511" s="18"/>
      <c r="I511" s="18"/>
      <c r="J511" s="18"/>
      <c r="K511" s="18"/>
      <c r="L511" s="18"/>
      <c r="M511" s="18"/>
      <c r="N511" s="18"/>
      <c r="O511" s="18"/>
      <c r="P511" s="18"/>
      <c r="Q511" s="18"/>
      <c r="R511" s="18"/>
      <c r="S511" s="18"/>
      <c r="T511" s="18"/>
      <c r="U511" s="18"/>
      <c r="V511" s="18"/>
      <c r="W511" s="18"/>
      <c r="X511" s="2" t="str">
        <f>AllCurCo(Details!BD511:BM511)</f>
        <v/>
      </c>
      <c r="Y511" s="4">
        <f>SUM(SumTCL(D511:W511,$D$7:$W$7),Details!BO511)</f>
        <v>0</v>
      </c>
      <c r="Z511" s="4">
        <f>SUM(CurrGP(D511:W511,$D$7:$W$7),Details!BP511)</f>
        <v>0</v>
      </c>
      <c r="AA511" s="5">
        <f t="shared" si="35"/>
        <v>0</v>
      </c>
      <c r="AB511" s="4" t="str">
        <f>SRTSECOND(D511:W511,Details!BD510:BM510)</f>
        <v/>
      </c>
      <c r="AC511" s="4" t="e">
        <f>S300L!AF511</f>
        <v>#REF!</v>
      </c>
      <c r="AD511" s="4" t="e">
        <f>S300L!AG511</f>
        <v>#REF!</v>
      </c>
      <c r="AE511" s="5" t="e">
        <f t="shared" si="36"/>
        <v>#VALUE!</v>
      </c>
      <c r="AF511" s="4" t="e">
        <f t="shared" si="37"/>
        <v>#REF!</v>
      </c>
      <c r="AG511" s="4" t="e">
        <f t="shared" si="38"/>
        <v>#REF!</v>
      </c>
      <c r="AH511" s="5" t="e">
        <f t="shared" si="39"/>
        <v>#VALUE!</v>
      </c>
      <c r="AI511" s="6" t="e">
        <f>RemarksFirst(D511:W511,Details!BD510:BM510,S300L!AI511,AH511,$D$5:$W$5)</f>
        <v>#VALUE!</v>
      </c>
    </row>
    <row r="512" spans="1:35" x14ac:dyDescent="0.35">
      <c r="A512" s="1">
        <v>505</v>
      </c>
      <c r="B512" s="3" t="str">
        <f>PROPER(Details!B512)</f>
        <v/>
      </c>
      <c r="C512" s="3" t="str">
        <f>T(Details!C512)</f>
        <v/>
      </c>
      <c r="D512" s="18"/>
      <c r="E512" s="18"/>
      <c r="F512" s="18"/>
      <c r="G512" s="18"/>
      <c r="H512" s="18"/>
      <c r="I512" s="18"/>
      <c r="J512" s="18"/>
      <c r="K512" s="18"/>
      <c r="L512" s="18"/>
      <c r="M512" s="18"/>
      <c r="N512" s="18"/>
      <c r="O512" s="18"/>
      <c r="P512" s="18"/>
      <c r="Q512" s="18"/>
      <c r="R512" s="18"/>
      <c r="S512" s="18"/>
      <c r="T512" s="18"/>
      <c r="U512" s="18"/>
      <c r="V512" s="18"/>
      <c r="W512" s="18"/>
      <c r="X512" s="2" t="str">
        <f>AllCurCo(Details!BD512:BM512)</f>
        <v/>
      </c>
      <c r="Y512" s="4">
        <f>SUM(SumTCL(D512:W512,$D$7:$W$7),Details!BO512)</f>
        <v>0</v>
      </c>
      <c r="Z512" s="4">
        <f>SUM(CurrGP(D512:W512,$D$7:$W$7),Details!BP512)</f>
        <v>0</v>
      </c>
      <c r="AA512" s="5">
        <f t="shared" si="35"/>
        <v>0</v>
      </c>
      <c r="AB512" s="4" t="str">
        <f>SRTSECOND(D512:W512,Details!BD511:BM511)</f>
        <v/>
      </c>
      <c r="AC512" s="4" t="e">
        <f>S300L!AF512</f>
        <v>#REF!</v>
      </c>
      <c r="AD512" s="4" t="e">
        <f>S300L!AG512</f>
        <v>#REF!</v>
      </c>
      <c r="AE512" s="5" t="e">
        <f t="shared" si="36"/>
        <v>#VALUE!</v>
      </c>
      <c r="AF512" s="4" t="e">
        <f t="shared" si="37"/>
        <v>#REF!</v>
      </c>
      <c r="AG512" s="4" t="e">
        <f t="shared" si="38"/>
        <v>#REF!</v>
      </c>
      <c r="AH512" s="5" t="e">
        <f t="shared" si="39"/>
        <v>#VALUE!</v>
      </c>
      <c r="AI512" s="6" t="e">
        <f>RemarksFirst(D512:W512,Details!BD511:BM511,S300L!AI512,AH512,$D$5:$W$5)</f>
        <v>#VALUE!</v>
      </c>
    </row>
    <row r="513" spans="1:35" x14ac:dyDescent="0.35">
      <c r="A513" s="1">
        <v>506</v>
      </c>
      <c r="B513" s="3" t="str">
        <f>PROPER(Details!B513)</f>
        <v/>
      </c>
      <c r="C513" s="3" t="str">
        <f>T(Details!C513)</f>
        <v/>
      </c>
      <c r="D513" s="18"/>
      <c r="E513" s="18"/>
      <c r="F513" s="18"/>
      <c r="G513" s="18"/>
      <c r="H513" s="18"/>
      <c r="I513" s="18"/>
      <c r="J513" s="18"/>
      <c r="K513" s="18"/>
      <c r="L513" s="18"/>
      <c r="M513" s="18"/>
      <c r="N513" s="18"/>
      <c r="O513" s="18"/>
      <c r="P513" s="18"/>
      <c r="Q513" s="18"/>
      <c r="R513" s="18"/>
      <c r="S513" s="18"/>
      <c r="T513" s="18"/>
      <c r="U513" s="18"/>
      <c r="V513" s="18"/>
      <c r="W513" s="18"/>
      <c r="X513" s="2" t="str">
        <f>AllCurCo(Details!BD513:BM513)</f>
        <v/>
      </c>
      <c r="Y513" s="4">
        <f>SUM(SumTCL(D513:W513,$D$7:$W$7),Details!BO513)</f>
        <v>0</v>
      </c>
      <c r="Z513" s="4">
        <f>SUM(CurrGP(D513:W513,$D$7:$W$7),Details!BP513)</f>
        <v>0</v>
      </c>
      <c r="AA513" s="5">
        <f t="shared" si="35"/>
        <v>0</v>
      </c>
      <c r="AB513" s="4" t="str">
        <f>SRTSECOND(D513:W513,Details!BD512:BM512)</f>
        <v/>
      </c>
      <c r="AC513" s="4" t="e">
        <f>S300L!AF513</f>
        <v>#REF!</v>
      </c>
      <c r="AD513" s="4" t="e">
        <f>S300L!AG513</f>
        <v>#REF!</v>
      </c>
      <c r="AE513" s="5" t="e">
        <f t="shared" si="36"/>
        <v>#VALUE!</v>
      </c>
      <c r="AF513" s="4" t="e">
        <f t="shared" si="37"/>
        <v>#REF!</v>
      </c>
      <c r="AG513" s="4" t="e">
        <f t="shared" si="38"/>
        <v>#REF!</v>
      </c>
      <c r="AH513" s="5" t="e">
        <f t="shared" si="39"/>
        <v>#VALUE!</v>
      </c>
      <c r="AI513" s="6" t="e">
        <f>RemarksFirst(D513:W513,Details!BD512:BM512,S300L!AI513,AH513,$D$5:$W$5)</f>
        <v>#VALUE!</v>
      </c>
    </row>
    <row r="514" spans="1:35" x14ac:dyDescent="0.35">
      <c r="A514" s="1">
        <v>507</v>
      </c>
      <c r="B514" s="3" t="str">
        <f>PROPER(Details!B514)</f>
        <v/>
      </c>
      <c r="C514" s="3" t="str">
        <f>T(Details!C514)</f>
        <v/>
      </c>
      <c r="D514" s="18"/>
      <c r="E514" s="18"/>
      <c r="F514" s="18"/>
      <c r="G514" s="18"/>
      <c r="H514" s="18"/>
      <c r="I514" s="18"/>
      <c r="J514" s="18"/>
      <c r="K514" s="18"/>
      <c r="L514" s="18"/>
      <c r="M514" s="18"/>
      <c r="N514" s="18"/>
      <c r="O514" s="18"/>
      <c r="P514" s="18"/>
      <c r="Q514" s="18"/>
      <c r="R514" s="18"/>
      <c r="S514" s="18"/>
      <c r="T514" s="18"/>
      <c r="U514" s="18"/>
      <c r="V514" s="18"/>
      <c r="W514" s="18"/>
      <c r="X514" s="2" t="str">
        <f>AllCurCo(Details!BD514:BM514)</f>
        <v/>
      </c>
      <c r="Y514" s="4">
        <f>SUM(SumTCL(D514:W514,$D$7:$W$7),Details!BO514)</f>
        <v>0</v>
      </c>
      <c r="Z514" s="4">
        <f>SUM(CurrGP(D514:W514,$D$7:$W$7),Details!BP514)</f>
        <v>0</v>
      </c>
      <c r="AA514" s="5">
        <f t="shared" si="35"/>
        <v>0</v>
      </c>
      <c r="AB514" s="4" t="str">
        <f>SRTSECOND(D514:W514,Details!BD513:BM513)</f>
        <v/>
      </c>
      <c r="AC514" s="4" t="e">
        <f>S300L!AF514</f>
        <v>#REF!</v>
      </c>
      <c r="AD514" s="4" t="e">
        <f>S300L!AG514</f>
        <v>#REF!</v>
      </c>
      <c r="AE514" s="5" t="e">
        <f t="shared" si="36"/>
        <v>#VALUE!</v>
      </c>
      <c r="AF514" s="4" t="e">
        <f t="shared" si="37"/>
        <v>#REF!</v>
      </c>
      <c r="AG514" s="4" t="e">
        <f t="shared" si="38"/>
        <v>#REF!</v>
      </c>
      <c r="AH514" s="5" t="e">
        <f t="shared" si="39"/>
        <v>#VALUE!</v>
      </c>
      <c r="AI514" s="6" t="e">
        <f>RemarksFirst(D514:W514,Details!BD513:BM513,S300L!AI514,AH514,$D$5:$W$5)</f>
        <v>#VALUE!</v>
      </c>
    </row>
    <row r="515" spans="1:35" x14ac:dyDescent="0.35">
      <c r="A515" s="1">
        <v>508</v>
      </c>
      <c r="B515" s="3" t="str">
        <f>PROPER(Details!B515)</f>
        <v/>
      </c>
      <c r="C515" s="3" t="str">
        <f>T(Details!C515)</f>
        <v/>
      </c>
      <c r="D515" s="18"/>
      <c r="E515" s="18"/>
      <c r="F515" s="18"/>
      <c r="G515" s="18"/>
      <c r="H515" s="18"/>
      <c r="I515" s="18"/>
      <c r="J515" s="18"/>
      <c r="K515" s="18"/>
      <c r="L515" s="18"/>
      <c r="M515" s="18"/>
      <c r="N515" s="18"/>
      <c r="O515" s="18"/>
      <c r="P515" s="18"/>
      <c r="Q515" s="18"/>
      <c r="R515" s="18"/>
      <c r="S515" s="18"/>
      <c r="T515" s="18"/>
      <c r="U515" s="18"/>
      <c r="V515" s="18"/>
      <c r="W515" s="18"/>
      <c r="X515" s="2" t="str">
        <f>AllCurCo(Details!BD515:BM515)</f>
        <v/>
      </c>
      <c r="Y515" s="4">
        <f>SUM(SumTCL(D515:W515,$D$7:$W$7),Details!BO515)</f>
        <v>0</v>
      </c>
      <c r="Z515" s="4">
        <f>SUM(CurrGP(D515:W515,$D$7:$W$7),Details!BP515)</f>
        <v>0</v>
      </c>
      <c r="AA515" s="5">
        <f t="shared" si="35"/>
        <v>0</v>
      </c>
      <c r="AB515" s="4" t="str">
        <f>SRTSECOND(D515:W515,Details!BD514:BM514)</f>
        <v/>
      </c>
      <c r="AC515" s="4" t="e">
        <f>S300L!AF515</f>
        <v>#REF!</v>
      </c>
      <c r="AD515" s="4" t="e">
        <f>S300L!AG515</f>
        <v>#REF!</v>
      </c>
      <c r="AE515" s="5" t="e">
        <f t="shared" si="36"/>
        <v>#VALUE!</v>
      </c>
      <c r="AF515" s="4" t="e">
        <f t="shared" si="37"/>
        <v>#REF!</v>
      </c>
      <c r="AG515" s="4" t="e">
        <f t="shared" si="38"/>
        <v>#REF!</v>
      </c>
      <c r="AH515" s="5" t="e">
        <f t="shared" si="39"/>
        <v>#VALUE!</v>
      </c>
      <c r="AI515" s="6" t="e">
        <f>RemarksFirst(D515:W515,Details!BD514:BM514,S300L!AI515,AH515,$D$5:$W$5)</f>
        <v>#VALUE!</v>
      </c>
    </row>
    <row r="516" spans="1:35" x14ac:dyDescent="0.35">
      <c r="A516" s="1">
        <v>509</v>
      </c>
      <c r="B516" s="3" t="str">
        <f>PROPER(Details!B516)</f>
        <v/>
      </c>
      <c r="C516" s="3" t="str">
        <f>T(Details!C516)</f>
        <v/>
      </c>
      <c r="D516" s="18"/>
      <c r="E516" s="18"/>
      <c r="F516" s="18"/>
      <c r="G516" s="18"/>
      <c r="H516" s="18"/>
      <c r="I516" s="18"/>
      <c r="J516" s="18"/>
      <c r="K516" s="18"/>
      <c r="L516" s="18"/>
      <c r="M516" s="18"/>
      <c r="N516" s="18"/>
      <c r="O516" s="18"/>
      <c r="P516" s="18"/>
      <c r="Q516" s="18"/>
      <c r="R516" s="18"/>
      <c r="S516" s="18"/>
      <c r="T516" s="18"/>
      <c r="U516" s="18"/>
      <c r="V516" s="18"/>
      <c r="W516" s="18"/>
      <c r="X516" s="2" t="str">
        <f>AllCurCo(Details!BD516:BM516)</f>
        <v/>
      </c>
      <c r="Y516" s="4">
        <f>SUM(SumTCL(D516:W516,$D$7:$W$7),Details!BO516)</f>
        <v>0</v>
      </c>
      <c r="Z516" s="4">
        <f>SUM(CurrGP(D516:W516,$D$7:$W$7),Details!BP516)</f>
        <v>0</v>
      </c>
      <c r="AA516" s="5">
        <f t="shared" si="35"/>
        <v>0</v>
      </c>
      <c r="AB516" s="4" t="str">
        <f>SRTSECOND(D516:W516,Details!BD515:BM515)</f>
        <v/>
      </c>
      <c r="AC516" s="4" t="e">
        <f>S300L!AF516</f>
        <v>#REF!</v>
      </c>
      <c r="AD516" s="4" t="e">
        <f>S300L!AG516</f>
        <v>#REF!</v>
      </c>
      <c r="AE516" s="5" t="e">
        <f t="shared" si="36"/>
        <v>#VALUE!</v>
      </c>
      <c r="AF516" s="4" t="e">
        <f t="shared" si="37"/>
        <v>#REF!</v>
      </c>
      <c r="AG516" s="4" t="e">
        <f t="shared" si="38"/>
        <v>#REF!</v>
      </c>
      <c r="AH516" s="5" t="e">
        <f t="shared" si="39"/>
        <v>#VALUE!</v>
      </c>
      <c r="AI516" s="6" t="e">
        <f>RemarksFirst(D516:W516,Details!BD515:BM515,S300L!AI516,AH516,$D$5:$W$5)</f>
        <v>#VALUE!</v>
      </c>
    </row>
    <row r="517" spans="1:35" x14ac:dyDescent="0.35">
      <c r="A517" s="1">
        <v>510</v>
      </c>
      <c r="B517" s="3" t="str">
        <f>PROPER(Details!B517)</f>
        <v/>
      </c>
      <c r="C517" s="3" t="str">
        <f>T(Details!C517)</f>
        <v/>
      </c>
      <c r="D517" s="18"/>
      <c r="E517" s="18"/>
      <c r="F517" s="18"/>
      <c r="G517" s="18"/>
      <c r="H517" s="18"/>
      <c r="I517" s="18"/>
      <c r="J517" s="18"/>
      <c r="K517" s="18"/>
      <c r="L517" s="18"/>
      <c r="M517" s="18"/>
      <c r="N517" s="18"/>
      <c r="O517" s="18"/>
      <c r="P517" s="18"/>
      <c r="Q517" s="18"/>
      <c r="R517" s="18"/>
      <c r="S517" s="18"/>
      <c r="T517" s="18"/>
      <c r="U517" s="18"/>
      <c r="V517" s="18"/>
      <c r="W517" s="18"/>
      <c r="X517" s="2" t="str">
        <f>AllCurCo(Details!BD517:BM517)</f>
        <v/>
      </c>
      <c r="Y517" s="4">
        <f>SUM(SumTCL(D517:W517,$D$7:$W$7),Details!BO517)</f>
        <v>0</v>
      </c>
      <c r="Z517" s="4">
        <f>SUM(CurrGP(D517:W517,$D$7:$W$7),Details!BP517)</f>
        <v>0</v>
      </c>
      <c r="AA517" s="5">
        <f t="shared" si="35"/>
        <v>0</v>
      </c>
      <c r="AB517" s="4" t="str">
        <f>SRTSECOND(D517:W517,Details!BD516:BM516)</f>
        <v/>
      </c>
      <c r="AC517" s="4" t="e">
        <f>S300L!AF517</f>
        <v>#REF!</v>
      </c>
      <c r="AD517" s="4" t="e">
        <f>S300L!AG517</f>
        <v>#REF!</v>
      </c>
      <c r="AE517" s="5" t="e">
        <f t="shared" si="36"/>
        <v>#VALUE!</v>
      </c>
      <c r="AF517" s="4" t="e">
        <f t="shared" si="37"/>
        <v>#REF!</v>
      </c>
      <c r="AG517" s="4" t="e">
        <f t="shared" si="38"/>
        <v>#REF!</v>
      </c>
      <c r="AH517" s="5" t="e">
        <f t="shared" si="39"/>
        <v>#VALUE!</v>
      </c>
      <c r="AI517" s="6" t="e">
        <f>RemarksFirst(D517:W517,Details!BD516:BM516,S300L!AI517,AH517,$D$5:$W$5)</f>
        <v>#VALUE!</v>
      </c>
    </row>
    <row r="518" spans="1:35" x14ac:dyDescent="0.35">
      <c r="A518" s="1">
        <v>511</v>
      </c>
      <c r="B518" s="3" t="str">
        <f>PROPER(Details!B518)</f>
        <v/>
      </c>
      <c r="C518" s="3" t="str">
        <f>T(Details!C518)</f>
        <v/>
      </c>
      <c r="D518" s="18"/>
      <c r="E518" s="18"/>
      <c r="F518" s="18"/>
      <c r="G518" s="18"/>
      <c r="H518" s="18"/>
      <c r="I518" s="18"/>
      <c r="J518" s="18"/>
      <c r="K518" s="18"/>
      <c r="L518" s="18"/>
      <c r="M518" s="18"/>
      <c r="N518" s="18"/>
      <c r="O518" s="18"/>
      <c r="P518" s="18"/>
      <c r="Q518" s="18"/>
      <c r="R518" s="18"/>
      <c r="S518" s="18"/>
      <c r="T518" s="18"/>
      <c r="U518" s="18"/>
      <c r="V518" s="18"/>
      <c r="W518" s="18"/>
      <c r="X518" s="2" t="str">
        <f>AllCurCo(Details!BD518:BM518)</f>
        <v/>
      </c>
      <c r="Y518" s="4">
        <f>SUM(SumTCL(D518:W518,$D$7:$W$7),Details!BO518)</f>
        <v>0</v>
      </c>
      <c r="Z518" s="4">
        <f>SUM(CurrGP(D518:W518,$D$7:$W$7),Details!BP518)</f>
        <v>0</v>
      </c>
      <c r="AA518" s="5">
        <f t="shared" si="35"/>
        <v>0</v>
      </c>
      <c r="AB518" s="4" t="str">
        <f>SRTSECOND(D518:W518,Details!BD517:BM517)</f>
        <v/>
      </c>
      <c r="AC518" s="4" t="e">
        <f>S300L!AF518</f>
        <v>#REF!</v>
      </c>
      <c r="AD518" s="4" t="e">
        <f>S300L!AG518</f>
        <v>#REF!</v>
      </c>
      <c r="AE518" s="5" t="e">
        <f t="shared" si="36"/>
        <v>#VALUE!</v>
      </c>
      <c r="AF518" s="4" t="e">
        <f t="shared" si="37"/>
        <v>#REF!</v>
      </c>
      <c r="AG518" s="4" t="e">
        <f t="shared" si="38"/>
        <v>#REF!</v>
      </c>
      <c r="AH518" s="5" t="e">
        <f t="shared" si="39"/>
        <v>#VALUE!</v>
      </c>
      <c r="AI518" s="6" t="e">
        <f>RemarksFirst(D518:W518,Details!BD517:BM517,S300L!AI518,AH518,$D$5:$W$5)</f>
        <v>#VALUE!</v>
      </c>
    </row>
    <row r="519" spans="1:35" x14ac:dyDescent="0.35">
      <c r="A519" s="1">
        <v>512</v>
      </c>
      <c r="B519" s="3" t="str">
        <f>PROPER(Details!B519)</f>
        <v/>
      </c>
      <c r="C519" s="3" t="str">
        <f>T(Details!C519)</f>
        <v/>
      </c>
      <c r="D519" s="18"/>
      <c r="E519" s="18"/>
      <c r="F519" s="18"/>
      <c r="G519" s="18"/>
      <c r="H519" s="18"/>
      <c r="I519" s="18"/>
      <c r="J519" s="18"/>
      <c r="K519" s="18"/>
      <c r="L519" s="18"/>
      <c r="M519" s="18"/>
      <c r="N519" s="18"/>
      <c r="O519" s="18"/>
      <c r="P519" s="18"/>
      <c r="Q519" s="18"/>
      <c r="R519" s="18"/>
      <c r="S519" s="18"/>
      <c r="T519" s="18"/>
      <c r="U519" s="18"/>
      <c r="V519" s="18"/>
      <c r="W519" s="18"/>
      <c r="X519" s="2" t="str">
        <f>AllCurCo(Details!BD519:BM519)</f>
        <v/>
      </c>
      <c r="Y519" s="4">
        <f>SUM(SumTCL(D519:W519,$D$7:$W$7),Details!BO519)</f>
        <v>0</v>
      </c>
      <c r="Z519" s="4">
        <f>SUM(CurrGP(D519:W519,$D$7:$W$7),Details!BP519)</f>
        <v>0</v>
      </c>
      <c r="AA519" s="5">
        <f t="shared" si="35"/>
        <v>0</v>
      </c>
      <c r="AB519" s="4" t="str">
        <f>SRTSECOND(D519:W519,Details!BD518:BM518)</f>
        <v/>
      </c>
      <c r="AC519" s="4" t="e">
        <f>S300L!AF519</f>
        <v>#REF!</v>
      </c>
      <c r="AD519" s="4" t="e">
        <f>S300L!AG519</f>
        <v>#REF!</v>
      </c>
      <c r="AE519" s="5" t="e">
        <f t="shared" si="36"/>
        <v>#VALUE!</v>
      </c>
      <c r="AF519" s="4" t="e">
        <f t="shared" si="37"/>
        <v>#REF!</v>
      </c>
      <c r="AG519" s="4" t="e">
        <f t="shared" si="38"/>
        <v>#REF!</v>
      </c>
      <c r="AH519" s="5" t="e">
        <f t="shared" si="39"/>
        <v>#VALUE!</v>
      </c>
      <c r="AI519" s="6" t="e">
        <f>RemarksFirst(D519:W519,Details!BD518:BM518,S300L!AI519,AH519,$D$5:$W$5)</f>
        <v>#VALUE!</v>
      </c>
    </row>
    <row r="520" spans="1:35" x14ac:dyDescent="0.35">
      <c r="A520" s="1">
        <v>513</v>
      </c>
      <c r="B520" s="3" t="str">
        <f>PROPER(Details!B520)</f>
        <v/>
      </c>
      <c r="C520" s="3" t="str">
        <f>T(Details!C520)</f>
        <v/>
      </c>
      <c r="D520" s="18"/>
      <c r="E520" s="18"/>
      <c r="F520" s="18"/>
      <c r="G520" s="18"/>
      <c r="H520" s="18"/>
      <c r="I520" s="18"/>
      <c r="J520" s="18"/>
      <c r="K520" s="18"/>
      <c r="L520" s="18"/>
      <c r="M520" s="18"/>
      <c r="N520" s="18"/>
      <c r="O520" s="18"/>
      <c r="P520" s="18"/>
      <c r="Q520" s="18"/>
      <c r="R520" s="18"/>
      <c r="S520" s="18"/>
      <c r="T520" s="18"/>
      <c r="U520" s="18"/>
      <c r="V520" s="18"/>
      <c r="W520" s="18"/>
      <c r="X520" s="2" t="str">
        <f>AllCurCo(Details!BD520:BM520)</f>
        <v/>
      </c>
      <c r="Y520" s="4">
        <f>SUM(SumTCL(D520:W520,$D$7:$W$7),Details!BO520)</f>
        <v>0</v>
      </c>
      <c r="Z520" s="4">
        <f>SUM(CurrGP(D520:W520,$D$7:$W$7),Details!BP520)</f>
        <v>0</v>
      </c>
      <c r="AA520" s="5">
        <f t="shared" si="35"/>
        <v>0</v>
      </c>
      <c r="AB520" s="4" t="str">
        <f>SRTSECOND(D520:W520,Details!BD519:BM519)</f>
        <v/>
      </c>
      <c r="AC520" s="4" t="e">
        <f>S300L!AF520</f>
        <v>#REF!</v>
      </c>
      <c r="AD520" s="4" t="e">
        <f>S300L!AG520</f>
        <v>#REF!</v>
      </c>
      <c r="AE520" s="5" t="e">
        <f t="shared" si="36"/>
        <v>#VALUE!</v>
      </c>
      <c r="AF520" s="4" t="e">
        <f t="shared" si="37"/>
        <v>#REF!</v>
      </c>
      <c r="AG520" s="4" t="e">
        <f t="shared" si="38"/>
        <v>#REF!</v>
      </c>
      <c r="AH520" s="5" t="e">
        <f t="shared" si="39"/>
        <v>#VALUE!</v>
      </c>
      <c r="AI520" s="6" t="e">
        <f>RemarksFirst(D520:W520,Details!BD519:BM519,S300L!AI520,AH520,$D$5:$W$5)</f>
        <v>#VALUE!</v>
      </c>
    </row>
    <row r="521" spans="1:35" x14ac:dyDescent="0.35">
      <c r="A521" s="1">
        <v>514</v>
      </c>
      <c r="B521" s="3" t="str">
        <f>PROPER(Details!B521)</f>
        <v/>
      </c>
      <c r="C521" s="3" t="str">
        <f>T(Details!C521)</f>
        <v/>
      </c>
      <c r="D521" s="18"/>
      <c r="E521" s="18"/>
      <c r="F521" s="18"/>
      <c r="G521" s="18"/>
      <c r="H521" s="18"/>
      <c r="I521" s="18"/>
      <c r="J521" s="18"/>
      <c r="K521" s="18"/>
      <c r="L521" s="18"/>
      <c r="M521" s="18"/>
      <c r="N521" s="18"/>
      <c r="O521" s="18"/>
      <c r="P521" s="18"/>
      <c r="Q521" s="18"/>
      <c r="R521" s="18"/>
      <c r="S521" s="18"/>
      <c r="T521" s="18"/>
      <c r="U521" s="18"/>
      <c r="V521" s="18"/>
      <c r="W521" s="18"/>
      <c r="X521" s="2" t="str">
        <f>AllCurCo(Details!BD521:BM521)</f>
        <v/>
      </c>
      <c r="Y521" s="4">
        <f>SUM(SumTCL(D521:W521,$D$7:$W$7),Details!BO521)</f>
        <v>0</v>
      </c>
      <c r="Z521" s="4">
        <f>SUM(CurrGP(D521:W521,$D$7:$W$7),Details!BP521)</f>
        <v>0</v>
      </c>
      <c r="AA521" s="5">
        <f t="shared" ref="AA521:AA584" si="40">GradePointAve(Z521,Y521)</f>
        <v>0</v>
      </c>
      <c r="AB521" s="4" t="str">
        <f>SRTSECOND(D521:W521,Details!BD520:BM520)</f>
        <v/>
      </c>
      <c r="AC521" s="4" t="e">
        <f>S300L!AF521</f>
        <v>#REF!</v>
      </c>
      <c r="AD521" s="4" t="e">
        <f>S300L!AG521</f>
        <v>#REF!</v>
      </c>
      <c r="AE521" s="5" t="e">
        <f t="shared" ref="AE521:AE584" si="41">GradePointAve(AD521,AC521)</f>
        <v>#VALUE!</v>
      </c>
      <c r="AF521" s="4" t="e">
        <f t="shared" ref="AF521:AF584" si="42">SUM(Y521,AC521)</f>
        <v>#REF!</v>
      </c>
      <c r="AG521" s="4" t="e">
        <f t="shared" ref="AG521:AG584" si="43">SUM(Z521,AD521)</f>
        <v>#REF!</v>
      </c>
      <c r="AH521" s="5" t="e">
        <f t="shared" ref="AH521:AH584" si="44">GradePointAve(AG521,AF521)</f>
        <v>#VALUE!</v>
      </c>
      <c r="AI521" s="6" t="e">
        <f>RemarksFirst(D521:W521,Details!BD520:BM520,S300L!AI521,AH521,$D$5:$W$5)</f>
        <v>#VALUE!</v>
      </c>
    </row>
    <row r="522" spans="1:35" x14ac:dyDescent="0.35">
      <c r="A522" s="1">
        <v>515</v>
      </c>
      <c r="B522" s="3" t="str">
        <f>PROPER(Details!B522)</f>
        <v/>
      </c>
      <c r="C522" s="3" t="str">
        <f>T(Details!C522)</f>
        <v/>
      </c>
      <c r="D522" s="18"/>
      <c r="E522" s="18"/>
      <c r="F522" s="18"/>
      <c r="G522" s="18"/>
      <c r="H522" s="18"/>
      <c r="I522" s="18"/>
      <c r="J522" s="18"/>
      <c r="K522" s="18"/>
      <c r="L522" s="18"/>
      <c r="M522" s="18"/>
      <c r="N522" s="18"/>
      <c r="O522" s="18"/>
      <c r="P522" s="18"/>
      <c r="Q522" s="18"/>
      <c r="R522" s="18"/>
      <c r="S522" s="18"/>
      <c r="T522" s="18"/>
      <c r="U522" s="18"/>
      <c r="V522" s="18"/>
      <c r="W522" s="18"/>
      <c r="X522" s="2" t="str">
        <f>AllCurCo(Details!BD522:BM522)</f>
        <v/>
      </c>
      <c r="Y522" s="4">
        <f>SUM(SumTCL(D522:W522,$D$7:$W$7),Details!BO522)</f>
        <v>0</v>
      </c>
      <c r="Z522" s="4">
        <f>SUM(CurrGP(D522:W522,$D$7:$W$7),Details!BP522)</f>
        <v>0</v>
      </c>
      <c r="AA522" s="5">
        <f t="shared" si="40"/>
        <v>0</v>
      </c>
      <c r="AB522" s="4" t="str">
        <f>SRTSECOND(D522:W522,Details!BD521:BM521)</f>
        <v/>
      </c>
      <c r="AC522" s="4" t="e">
        <f>S300L!AF522</f>
        <v>#REF!</v>
      </c>
      <c r="AD522" s="4" t="e">
        <f>S300L!AG522</f>
        <v>#REF!</v>
      </c>
      <c r="AE522" s="5" t="e">
        <f t="shared" si="41"/>
        <v>#VALUE!</v>
      </c>
      <c r="AF522" s="4" t="e">
        <f t="shared" si="42"/>
        <v>#REF!</v>
      </c>
      <c r="AG522" s="4" t="e">
        <f t="shared" si="43"/>
        <v>#REF!</v>
      </c>
      <c r="AH522" s="5" t="e">
        <f t="shared" si="44"/>
        <v>#VALUE!</v>
      </c>
      <c r="AI522" s="6" t="e">
        <f>RemarksFirst(D522:W522,Details!BD521:BM521,S300L!AI522,AH522,$D$5:$W$5)</f>
        <v>#VALUE!</v>
      </c>
    </row>
    <row r="523" spans="1:35" x14ac:dyDescent="0.35">
      <c r="A523" s="1">
        <v>516</v>
      </c>
      <c r="B523" s="3" t="str">
        <f>PROPER(Details!B523)</f>
        <v/>
      </c>
      <c r="C523" s="3" t="str">
        <f>T(Details!C523)</f>
        <v/>
      </c>
      <c r="D523" s="18"/>
      <c r="E523" s="18"/>
      <c r="F523" s="18"/>
      <c r="G523" s="18"/>
      <c r="H523" s="18"/>
      <c r="I523" s="18"/>
      <c r="J523" s="18"/>
      <c r="K523" s="18"/>
      <c r="L523" s="18"/>
      <c r="M523" s="18"/>
      <c r="N523" s="18"/>
      <c r="O523" s="18"/>
      <c r="P523" s="18"/>
      <c r="Q523" s="18"/>
      <c r="R523" s="18"/>
      <c r="S523" s="18"/>
      <c r="T523" s="18"/>
      <c r="U523" s="18"/>
      <c r="V523" s="18"/>
      <c r="W523" s="18"/>
      <c r="X523" s="2" t="str">
        <f>AllCurCo(Details!BD523:BM523)</f>
        <v/>
      </c>
      <c r="Y523" s="4">
        <f>SUM(SumTCL(D523:W523,$D$7:$W$7),Details!BO523)</f>
        <v>0</v>
      </c>
      <c r="Z523" s="4">
        <f>SUM(CurrGP(D523:W523,$D$7:$W$7),Details!BP523)</f>
        <v>0</v>
      </c>
      <c r="AA523" s="5">
        <f t="shared" si="40"/>
        <v>0</v>
      </c>
      <c r="AB523" s="4" t="str">
        <f>SRTSECOND(D523:W523,Details!BD522:BM522)</f>
        <v/>
      </c>
      <c r="AC523" s="4" t="e">
        <f>S300L!AF523</f>
        <v>#REF!</v>
      </c>
      <c r="AD523" s="4" t="e">
        <f>S300L!AG523</f>
        <v>#REF!</v>
      </c>
      <c r="AE523" s="5" t="e">
        <f t="shared" si="41"/>
        <v>#VALUE!</v>
      </c>
      <c r="AF523" s="4" t="e">
        <f t="shared" si="42"/>
        <v>#REF!</v>
      </c>
      <c r="AG523" s="4" t="e">
        <f t="shared" si="43"/>
        <v>#REF!</v>
      </c>
      <c r="AH523" s="5" t="e">
        <f t="shared" si="44"/>
        <v>#VALUE!</v>
      </c>
      <c r="AI523" s="6" t="e">
        <f>RemarksFirst(D523:W523,Details!BD522:BM522,S300L!AI523,AH523,$D$5:$W$5)</f>
        <v>#VALUE!</v>
      </c>
    </row>
    <row r="524" spans="1:35" x14ac:dyDescent="0.35">
      <c r="A524" s="1">
        <v>517</v>
      </c>
      <c r="B524" s="3" t="str">
        <f>PROPER(Details!B524)</f>
        <v/>
      </c>
      <c r="C524" s="3" t="str">
        <f>T(Details!C524)</f>
        <v/>
      </c>
      <c r="D524" s="18"/>
      <c r="E524" s="18"/>
      <c r="F524" s="18"/>
      <c r="G524" s="18"/>
      <c r="H524" s="18"/>
      <c r="I524" s="18"/>
      <c r="J524" s="18"/>
      <c r="K524" s="18"/>
      <c r="L524" s="18"/>
      <c r="M524" s="18"/>
      <c r="N524" s="18"/>
      <c r="O524" s="18"/>
      <c r="P524" s="18"/>
      <c r="Q524" s="18"/>
      <c r="R524" s="18"/>
      <c r="S524" s="18"/>
      <c r="T524" s="18"/>
      <c r="U524" s="18"/>
      <c r="V524" s="18"/>
      <c r="W524" s="18"/>
      <c r="X524" s="2" t="str">
        <f>AllCurCo(Details!BD524:BM524)</f>
        <v/>
      </c>
      <c r="Y524" s="4">
        <f>SUM(SumTCL(D524:W524,$D$7:$W$7),Details!BO524)</f>
        <v>0</v>
      </c>
      <c r="Z524" s="4">
        <f>SUM(CurrGP(D524:W524,$D$7:$W$7),Details!BP524)</f>
        <v>0</v>
      </c>
      <c r="AA524" s="5">
        <f t="shared" si="40"/>
        <v>0</v>
      </c>
      <c r="AB524" s="4" t="str">
        <f>SRTSECOND(D524:W524,Details!BD523:BM523)</f>
        <v/>
      </c>
      <c r="AC524" s="4" t="e">
        <f>S300L!AF524</f>
        <v>#REF!</v>
      </c>
      <c r="AD524" s="4" t="e">
        <f>S300L!AG524</f>
        <v>#REF!</v>
      </c>
      <c r="AE524" s="5" t="e">
        <f t="shared" si="41"/>
        <v>#VALUE!</v>
      </c>
      <c r="AF524" s="4" t="e">
        <f t="shared" si="42"/>
        <v>#REF!</v>
      </c>
      <c r="AG524" s="4" t="e">
        <f t="shared" si="43"/>
        <v>#REF!</v>
      </c>
      <c r="AH524" s="5" t="e">
        <f t="shared" si="44"/>
        <v>#VALUE!</v>
      </c>
      <c r="AI524" s="6" t="e">
        <f>RemarksFirst(D524:W524,Details!BD523:BM523,S300L!AI524,AH524,$D$5:$W$5)</f>
        <v>#VALUE!</v>
      </c>
    </row>
    <row r="525" spans="1:35" x14ac:dyDescent="0.35">
      <c r="A525" s="1">
        <v>518</v>
      </c>
      <c r="B525" s="3" t="str">
        <f>PROPER(Details!B525)</f>
        <v/>
      </c>
      <c r="C525" s="3" t="str">
        <f>T(Details!C525)</f>
        <v/>
      </c>
      <c r="D525" s="18"/>
      <c r="E525" s="18"/>
      <c r="F525" s="18"/>
      <c r="G525" s="18"/>
      <c r="H525" s="18"/>
      <c r="I525" s="18"/>
      <c r="J525" s="18"/>
      <c r="K525" s="18"/>
      <c r="L525" s="18"/>
      <c r="M525" s="18"/>
      <c r="N525" s="18"/>
      <c r="O525" s="18"/>
      <c r="P525" s="18"/>
      <c r="Q525" s="18"/>
      <c r="R525" s="18"/>
      <c r="S525" s="18"/>
      <c r="T525" s="18"/>
      <c r="U525" s="18"/>
      <c r="V525" s="18"/>
      <c r="W525" s="18"/>
      <c r="X525" s="2" t="str">
        <f>AllCurCo(Details!BD525:BM525)</f>
        <v/>
      </c>
      <c r="Y525" s="4">
        <f>SUM(SumTCL(D525:W525,$D$7:$W$7),Details!BO525)</f>
        <v>0</v>
      </c>
      <c r="Z525" s="4">
        <f>SUM(CurrGP(D525:W525,$D$7:$W$7),Details!BP525)</f>
        <v>0</v>
      </c>
      <c r="AA525" s="5">
        <f t="shared" si="40"/>
        <v>0</v>
      </c>
      <c r="AB525" s="4" t="str">
        <f>SRTSECOND(D525:W525,Details!BD524:BM524)</f>
        <v/>
      </c>
      <c r="AC525" s="4" t="e">
        <f>S300L!AF525</f>
        <v>#REF!</v>
      </c>
      <c r="AD525" s="4" t="e">
        <f>S300L!AG525</f>
        <v>#REF!</v>
      </c>
      <c r="AE525" s="5" t="e">
        <f t="shared" si="41"/>
        <v>#VALUE!</v>
      </c>
      <c r="AF525" s="4" t="e">
        <f t="shared" si="42"/>
        <v>#REF!</v>
      </c>
      <c r="AG525" s="4" t="e">
        <f t="shared" si="43"/>
        <v>#REF!</v>
      </c>
      <c r="AH525" s="5" t="e">
        <f t="shared" si="44"/>
        <v>#VALUE!</v>
      </c>
      <c r="AI525" s="6" t="e">
        <f>RemarksFirst(D525:W525,Details!BD524:BM524,S300L!AI525,AH525,$D$5:$W$5)</f>
        <v>#VALUE!</v>
      </c>
    </row>
    <row r="526" spans="1:35" x14ac:dyDescent="0.35">
      <c r="A526" s="1">
        <v>519</v>
      </c>
      <c r="B526" s="3" t="str">
        <f>PROPER(Details!B526)</f>
        <v/>
      </c>
      <c r="C526" s="3" t="str">
        <f>T(Details!C526)</f>
        <v/>
      </c>
      <c r="D526" s="18"/>
      <c r="E526" s="18"/>
      <c r="F526" s="18"/>
      <c r="G526" s="18"/>
      <c r="H526" s="18"/>
      <c r="I526" s="18"/>
      <c r="J526" s="18"/>
      <c r="K526" s="18"/>
      <c r="L526" s="18"/>
      <c r="M526" s="18"/>
      <c r="N526" s="18"/>
      <c r="O526" s="18"/>
      <c r="P526" s="18"/>
      <c r="Q526" s="18"/>
      <c r="R526" s="18"/>
      <c r="S526" s="18"/>
      <c r="T526" s="18"/>
      <c r="U526" s="18"/>
      <c r="V526" s="18"/>
      <c r="W526" s="18"/>
      <c r="X526" s="2" t="str">
        <f>AllCurCo(Details!BD526:BM526)</f>
        <v/>
      </c>
      <c r="Y526" s="4">
        <f>SUM(SumTCL(D526:W526,$D$7:$W$7),Details!BO526)</f>
        <v>0</v>
      </c>
      <c r="Z526" s="4">
        <f>SUM(CurrGP(D526:W526,$D$7:$W$7),Details!BP526)</f>
        <v>0</v>
      </c>
      <c r="AA526" s="5">
        <f t="shared" si="40"/>
        <v>0</v>
      </c>
      <c r="AB526" s="4" t="str">
        <f>SRTSECOND(D526:W526,Details!BD525:BM525)</f>
        <v/>
      </c>
      <c r="AC526" s="4" t="e">
        <f>S300L!AF526</f>
        <v>#REF!</v>
      </c>
      <c r="AD526" s="4" t="e">
        <f>S300L!AG526</f>
        <v>#REF!</v>
      </c>
      <c r="AE526" s="5" t="e">
        <f t="shared" si="41"/>
        <v>#VALUE!</v>
      </c>
      <c r="AF526" s="4" t="e">
        <f t="shared" si="42"/>
        <v>#REF!</v>
      </c>
      <c r="AG526" s="4" t="e">
        <f t="shared" si="43"/>
        <v>#REF!</v>
      </c>
      <c r="AH526" s="5" t="e">
        <f t="shared" si="44"/>
        <v>#VALUE!</v>
      </c>
      <c r="AI526" s="6" t="e">
        <f>RemarksFirst(D526:W526,Details!BD525:BM525,S300L!AI526,AH526,$D$5:$W$5)</f>
        <v>#VALUE!</v>
      </c>
    </row>
    <row r="527" spans="1:35" x14ac:dyDescent="0.35">
      <c r="A527" s="1">
        <v>520</v>
      </c>
      <c r="B527" s="3" t="str">
        <f>PROPER(Details!B527)</f>
        <v/>
      </c>
      <c r="C527" s="3" t="str">
        <f>T(Details!C527)</f>
        <v/>
      </c>
      <c r="D527" s="18"/>
      <c r="E527" s="18"/>
      <c r="F527" s="18"/>
      <c r="G527" s="18"/>
      <c r="H527" s="18"/>
      <c r="I527" s="18"/>
      <c r="J527" s="18"/>
      <c r="K527" s="18"/>
      <c r="L527" s="18"/>
      <c r="M527" s="18"/>
      <c r="N527" s="18"/>
      <c r="O527" s="18"/>
      <c r="P527" s="18"/>
      <c r="Q527" s="18"/>
      <c r="R527" s="18"/>
      <c r="S527" s="18"/>
      <c r="T527" s="18"/>
      <c r="U527" s="18"/>
      <c r="V527" s="18"/>
      <c r="W527" s="18"/>
      <c r="X527" s="2" t="str">
        <f>AllCurCo(Details!BD527:BM527)</f>
        <v/>
      </c>
      <c r="Y527" s="4">
        <f>SUM(SumTCL(D527:W527,$D$7:$W$7),Details!BO527)</f>
        <v>0</v>
      </c>
      <c r="Z527" s="4">
        <f>SUM(CurrGP(D527:W527,$D$7:$W$7),Details!BP527)</f>
        <v>0</v>
      </c>
      <c r="AA527" s="5">
        <f t="shared" si="40"/>
        <v>0</v>
      </c>
      <c r="AB527" s="4" t="str">
        <f>SRTSECOND(D527:W527,Details!BD526:BM526)</f>
        <v/>
      </c>
      <c r="AC527" s="4" t="e">
        <f>S300L!AF527</f>
        <v>#REF!</v>
      </c>
      <c r="AD527" s="4" t="e">
        <f>S300L!AG527</f>
        <v>#REF!</v>
      </c>
      <c r="AE527" s="5" t="e">
        <f t="shared" si="41"/>
        <v>#VALUE!</v>
      </c>
      <c r="AF527" s="4" t="e">
        <f t="shared" si="42"/>
        <v>#REF!</v>
      </c>
      <c r="AG527" s="4" t="e">
        <f t="shared" si="43"/>
        <v>#REF!</v>
      </c>
      <c r="AH527" s="5" t="e">
        <f t="shared" si="44"/>
        <v>#VALUE!</v>
      </c>
      <c r="AI527" s="6" t="e">
        <f>RemarksFirst(D527:W527,Details!BD526:BM526,S300L!AI527,AH527,$D$5:$W$5)</f>
        <v>#VALUE!</v>
      </c>
    </row>
    <row r="528" spans="1:35" x14ac:dyDescent="0.35">
      <c r="A528" s="1">
        <v>521</v>
      </c>
      <c r="B528" s="3" t="str">
        <f>PROPER(Details!B528)</f>
        <v/>
      </c>
      <c r="C528" s="3" t="str">
        <f>T(Details!C528)</f>
        <v/>
      </c>
      <c r="D528" s="18"/>
      <c r="E528" s="18"/>
      <c r="F528" s="18"/>
      <c r="G528" s="18"/>
      <c r="H528" s="18"/>
      <c r="I528" s="18"/>
      <c r="J528" s="18"/>
      <c r="K528" s="18"/>
      <c r="L528" s="18"/>
      <c r="M528" s="18"/>
      <c r="N528" s="18"/>
      <c r="O528" s="18"/>
      <c r="P528" s="18"/>
      <c r="Q528" s="18"/>
      <c r="R528" s="18"/>
      <c r="S528" s="18"/>
      <c r="T528" s="18"/>
      <c r="U528" s="18"/>
      <c r="V528" s="18"/>
      <c r="W528" s="18"/>
      <c r="X528" s="2" t="str">
        <f>AllCurCo(Details!BD528:BM528)</f>
        <v/>
      </c>
      <c r="Y528" s="4">
        <f>SUM(SumTCL(D528:W528,$D$7:$W$7),Details!BO528)</f>
        <v>0</v>
      </c>
      <c r="Z528" s="4">
        <f>SUM(CurrGP(D528:W528,$D$7:$W$7),Details!BP528)</f>
        <v>0</v>
      </c>
      <c r="AA528" s="5">
        <f t="shared" si="40"/>
        <v>0</v>
      </c>
      <c r="AB528" s="4" t="str">
        <f>SRTSECOND(D528:W528,Details!BD527:BM527)</f>
        <v/>
      </c>
      <c r="AC528" s="4" t="e">
        <f>S300L!AF528</f>
        <v>#REF!</v>
      </c>
      <c r="AD528" s="4" t="e">
        <f>S300L!AG528</f>
        <v>#REF!</v>
      </c>
      <c r="AE528" s="5" t="e">
        <f t="shared" si="41"/>
        <v>#VALUE!</v>
      </c>
      <c r="AF528" s="4" t="e">
        <f t="shared" si="42"/>
        <v>#REF!</v>
      </c>
      <c r="AG528" s="4" t="e">
        <f t="shared" si="43"/>
        <v>#REF!</v>
      </c>
      <c r="AH528" s="5" t="e">
        <f t="shared" si="44"/>
        <v>#VALUE!</v>
      </c>
      <c r="AI528" s="6" t="e">
        <f>RemarksFirst(D528:W528,Details!BD527:BM527,S300L!AI528,AH528,$D$5:$W$5)</f>
        <v>#VALUE!</v>
      </c>
    </row>
    <row r="529" spans="1:35" x14ac:dyDescent="0.35">
      <c r="A529" s="1">
        <v>522</v>
      </c>
      <c r="B529" s="3" t="str">
        <f>PROPER(Details!B529)</f>
        <v/>
      </c>
      <c r="C529" s="3" t="str">
        <f>T(Details!C529)</f>
        <v/>
      </c>
      <c r="D529" s="18"/>
      <c r="E529" s="18"/>
      <c r="F529" s="18"/>
      <c r="G529" s="18"/>
      <c r="H529" s="18"/>
      <c r="I529" s="18"/>
      <c r="J529" s="18"/>
      <c r="K529" s="18"/>
      <c r="L529" s="18"/>
      <c r="M529" s="18"/>
      <c r="N529" s="18"/>
      <c r="O529" s="18"/>
      <c r="P529" s="18"/>
      <c r="Q529" s="18"/>
      <c r="R529" s="18"/>
      <c r="S529" s="18"/>
      <c r="T529" s="18"/>
      <c r="U529" s="18"/>
      <c r="V529" s="18"/>
      <c r="W529" s="18"/>
      <c r="X529" s="2" t="str">
        <f>AllCurCo(Details!BD529:BM529)</f>
        <v/>
      </c>
      <c r="Y529" s="4">
        <f>SUM(SumTCL(D529:W529,$D$7:$W$7),Details!BO529)</f>
        <v>0</v>
      </c>
      <c r="Z529" s="4">
        <f>SUM(CurrGP(D529:W529,$D$7:$W$7),Details!BP529)</f>
        <v>0</v>
      </c>
      <c r="AA529" s="5">
        <f t="shared" si="40"/>
        <v>0</v>
      </c>
      <c r="AB529" s="4" t="str">
        <f>SRTSECOND(D529:W529,Details!BD528:BM528)</f>
        <v/>
      </c>
      <c r="AC529" s="4" t="e">
        <f>S300L!AF529</f>
        <v>#REF!</v>
      </c>
      <c r="AD529" s="4" t="e">
        <f>S300L!AG529</f>
        <v>#REF!</v>
      </c>
      <c r="AE529" s="5" t="e">
        <f t="shared" si="41"/>
        <v>#VALUE!</v>
      </c>
      <c r="AF529" s="4" t="e">
        <f t="shared" si="42"/>
        <v>#REF!</v>
      </c>
      <c r="AG529" s="4" t="e">
        <f t="shared" si="43"/>
        <v>#REF!</v>
      </c>
      <c r="AH529" s="5" t="e">
        <f t="shared" si="44"/>
        <v>#VALUE!</v>
      </c>
      <c r="AI529" s="6" t="e">
        <f>RemarksFirst(D529:W529,Details!BD528:BM528,S300L!AI529,AH529,$D$5:$W$5)</f>
        <v>#VALUE!</v>
      </c>
    </row>
    <row r="530" spans="1:35" x14ac:dyDescent="0.35">
      <c r="A530" s="1">
        <v>523</v>
      </c>
      <c r="B530" s="3" t="str">
        <f>PROPER(Details!B530)</f>
        <v/>
      </c>
      <c r="C530" s="3" t="str">
        <f>T(Details!C530)</f>
        <v/>
      </c>
      <c r="D530" s="18"/>
      <c r="E530" s="18"/>
      <c r="F530" s="18"/>
      <c r="G530" s="18"/>
      <c r="H530" s="18"/>
      <c r="I530" s="18"/>
      <c r="J530" s="18"/>
      <c r="K530" s="18"/>
      <c r="L530" s="18"/>
      <c r="M530" s="18"/>
      <c r="N530" s="18"/>
      <c r="O530" s="18"/>
      <c r="P530" s="18"/>
      <c r="Q530" s="18"/>
      <c r="R530" s="18"/>
      <c r="S530" s="18"/>
      <c r="T530" s="18"/>
      <c r="U530" s="18"/>
      <c r="V530" s="18"/>
      <c r="W530" s="18"/>
      <c r="X530" s="2" t="str">
        <f>AllCurCo(Details!BD530:BM530)</f>
        <v/>
      </c>
      <c r="Y530" s="4">
        <f>SUM(SumTCL(D530:W530,$D$7:$W$7),Details!BO530)</f>
        <v>0</v>
      </c>
      <c r="Z530" s="4">
        <f>SUM(CurrGP(D530:W530,$D$7:$W$7),Details!BP530)</f>
        <v>0</v>
      </c>
      <c r="AA530" s="5">
        <f t="shared" si="40"/>
        <v>0</v>
      </c>
      <c r="AB530" s="4" t="str">
        <f>SRTSECOND(D530:W530,Details!BD529:BM529)</f>
        <v/>
      </c>
      <c r="AC530" s="4" t="e">
        <f>S300L!AF530</f>
        <v>#REF!</v>
      </c>
      <c r="AD530" s="4" t="e">
        <f>S300L!AG530</f>
        <v>#REF!</v>
      </c>
      <c r="AE530" s="5" t="e">
        <f t="shared" si="41"/>
        <v>#VALUE!</v>
      </c>
      <c r="AF530" s="4" t="e">
        <f t="shared" si="42"/>
        <v>#REF!</v>
      </c>
      <c r="AG530" s="4" t="e">
        <f t="shared" si="43"/>
        <v>#REF!</v>
      </c>
      <c r="AH530" s="5" t="e">
        <f t="shared" si="44"/>
        <v>#VALUE!</v>
      </c>
      <c r="AI530" s="6" t="e">
        <f>RemarksFirst(D530:W530,Details!BD529:BM529,S300L!AI530,AH530,$D$5:$W$5)</f>
        <v>#VALUE!</v>
      </c>
    </row>
    <row r="531" spans="1:35" x14ac:dyDescent="0.35">
      <c r="A531" s="1">
        <v>524</v>
      </c>
      <c r="B531" s="3" t="str">
        <f>PROPER(Details!B531)</f>
        <v/>
      </c>
      <c r="C531" s="3" t="str">
        <f>T(Details!C531)</f>
        <v/>
      </c>
      <c r="D531" s="18"/>
      <c r="E531" s="18"/>
      <c r="F531" s="18"/>
      <c r="G531" s="18"/>
      <c r="H531" s="18"/>
      <c r="I531" s="18"/>
      <c r="J531" s="18"/>
      <c r="K531" s="18"/>
      <c r="L531" s="18"/>
      <c r="M531" s="18"/>
      <c r="N531" s="18"/>
      <c r="O531" s="18"/>
      <c r="P531" s="18"/>
      <c r="Q531" s="18"/>
      <c r="R531" s="18"/>
      <c r="S531" s="18"/>
      <c r="T531" s="18"/>
      <c r="U531" s="18"/>
      <c r="V531" s="18"/>
      <c r="W531" s="18"/>
      <c r="X531" s="2" t="str">
        <f>AllCurCo(Details!BD531:BM531)</f>
        <v/>
      </c>
      <c r="Y531" s="4">
        <f>SUM(SumTCL(D531:W531,$D$7:$W$7),Details!BO531)</f>
        <v>0</v>
      </c>
      <c r="Z531" s="4">
        <f>SUM(CurrGP(D531:W531,$D$7:$W$7),Details!BP531)</f>
        <v>0</v>
      </c>
      <c r="AA531" s="5">
        <f t="shared" si="40"/>
        <v>0</v>
      </c>
      <c r="AB531" s="4" t="str">
        <f>SRTSECOND(D531:W531,Details!BD530:BM530)</f>
        <v/>
      </c>
      <c r="AC531" s="4" t="e">
        <f>S300L!AF531</f>
        <v>#REF!</v>
      </c>
      <c r="AD531" s="4" t="e">
        <f>S300L!AG531</f>
        <v>#REF!</v>
      </c>
      <c r="AE531" s="5" t="e">
        <f t="shared" si="41"/>
        <v>#VALUE!</v>
      </c>
      <c r="AF531" s="4" t="e">
        <f t="shared" si="42"/>
        <v>#REF!</v>
      </c>
      <c r="AG531" s="4" t="e">
        <f t="shared" si="43"/>
        <v>#REF!</v>
      </c>
      <c r="AH531" s="5" t="e">
        <f t="shared" si="44"/>
        <v>#VALUE!</v>
      </c>
      <c r="AI531" s="6" t="e">
        <f>RemarksFirst(D531:W531,Details!BD530:BM530,S300L!AI531,AH531,$D$5:$W$5)</f>
        <v>#VALUE!</v>
      </c>
    </row>
    <row r="532" spans="1:35" x14ac:dyDescent="0.35">
      <c r="A532" s="1">
        <v>525</v>
      </c>
      <c r="B532" s="3" t="str">
        <f>PROPER(Details!B532)</f>
        <v/>
      </c>
      <c r="C532" s="3" t="str">
        <f>T(Details!C532)</f>
        <v/>
      </c>
      <c r="D532" s="18"/>
      <c r="E532" s="18"/>
      <c r="F532" s="18"/>
      <c r="G532" s="18"/>
      <c r="H532" s="18"/>
      <c r="I532" s="18"/>
      <c r="J532" s="18"/>
      <c r="K532" s="18"/>
      <c r="L532" s="18"/>
      <c r="M532" s="18"/>
      <c r="N532" s="18"/>
      <c r="O532" s="18"/>
      <c r="P532" s="18"/>
      <c r="Q532" s="18"/>
      <c r="R532" s="18"/>
      <c r="S532" s="18"/>
      <c r="T532" s="18"/>
      <c r="U532" s="18"/>
      <c r="V532" s="18"/>
      <c r="W532" s="18"/>
      <c r="X532" s="2" t="str">
        <f>AllCurCo(Details!BD532:BM532)</f>
        <v/>
      </c>
      <c r="Y532" s="4">
        <f>SUM(SumTCL(D532:W532,$D$7:$W$7),Details!BO532)</f>
        <v>0</v>
      </c>
      <c r="Z532" s="4">
        <f>SUM(CurrGP(D532:W532,$D$7:$W$7),Details!BP532)</f>
        <v>0</v>
      </c>
      <c r="AA532" s="5">
        <f t="shared" si="40"/>
        <v>0</v>
      </c>
      <c r="AB532" s="4" t="str">
        <f>SRTSECOND(D532:W532,Details!BD531:BM531)</f>
        <v/>
      </c>
      <c r="AC532" s="4" t="e">
        <f>S300L!AF532</f>
        <v>#REF!</v>
      </c>
      <c r="AD532" s="4" t="e">
        <f>S300L!AG532</f>
        <v>#REF!</v>
      </c>
      <c r="AE532" s="5" t="e">
        <f t="shared" si="41"/>
        <v>#VALUE!</v>
      </c>
      <c r="AF532" s="4" t="e">
        <f t="shared" si="42"/>
        <v>#REF!</v>
      </c>
      <c r="AG532" s="4" t="e">
        <f t="shared" si="43"/>
        <v>#REF!</v>
      </c>
      <c r="AH532" s="5" t="e">
        <f t="shared" si="44"/>
        <v>#VALUE!</v>
      </c>
      <c r="AI532" s="6" t="e">
        <f>RemarksFirst(D532:W532,Details!BD531:BM531,S300L!AI532,AH532,$D$5:$W$5)</f>
        <v>#VALUE!</v>
      </c>
    </row>
    <row r="533" spans="1:35" x14ac:dyDescent="0.35">
      <c r="A533" s="1">
        <v>526</v>
      </c>
      <c r="B533" s="3" t="str">
        <f>PROPER(Details!B533)</f>
        <v/>
      </c>
      <c r="C533" s="3" t="str">
        <f>T(Details!C533)</f>
        <v/>
      </c>
      <c r="D533" s="18"/>
      <c r="E533" s="18"/>
      <c r="F533" s="18"/>
      <c r="G533" s="18"/>
      <c r="H533" s="18"/>
      <c r="I533" s="18"/>
      <c r="J533" s="18"/>
      <c r="K533" s="18"/>
      <c r="L533" s="18"/>
      <c r="M533" s="18"/>
      <c r="N533" s="18"/>
      <c r="O533" s="18"/>
      <c r="P533" s="18"/>
      <c r="Q533" s="18"/>
      <c r="R533" s="18"/>
      <c r="S533" s="18"/>
      <c r="T533" s="18"/>
      <c r="U533" s="18"/>
      <c r="V533" s="18"/>
      <c r="W533" s="18"/>
      <c r="X533" s="2" t="str">
        <f>AllCurCo(Details!BD533:BM533)</f>
        <v/>
      </c>
      <c r="Y533" s="4">
        <f>SUM(SumTCL(D533:W533,$D$7:$W$7),Details!BO533)</f>
        <v>0</v>
      </c>
      <c r="Z533" s="4">
        <f>SUM(CurrGP(D533:W533,$D$7:$W$7),Details!BP533)</f>
        <v>0</v>
      </c>
      <c r="AA533" s="5">
        <f t="shared" si="40"/>
        <v>0</v>
      </c>
      <c r="AB533" s="4" t="str">
        <f>SRTSECOND(D533:W533,Details!BD532:BM532)</f>
        <v/>
      </c>
      <c r="AC533" s="4" t="e">
        <f>S300L!AF533</f>
        <v>#REF!</v>
      </c>
      <c r="AD533" s="4" t="e">
        <f>S300L!AG533</f>
        <v>#REF!</v>
      </c>
      <c r="AE533" s="5" t="e">
        <f t="shared" si="41"/>
        <v>#VALUE!</v>
      </c>
      <c r="AF533" s="4" t="e">
        <f t="shared" si="42"/>
        <v>#REF!</v>
      </c>
      <c r="AG533" s="4" t="e">
        <f t="shared" si="43"/>
        <v>#REF!</v>
      </c>
      <c r="AH533" s="5" t="e">
        <f t="shared" si="44"/>
        <v>#VALUE!</v>
      </c>
      <c r="AI533" s="6" t="e">
        <f>RemarksFirst(D533:W533,Details!BD532:BM532,S300L!AI533,AH533,$D$5:$W$5)</f>
        <v>#VALUE!</v>
      </c>
    </row>
    <row r="534" spans="1:35" x14ac:dyDescent="0.35">
      <c r="A534" s="1">
        <v>527</v>
      </c>
      <c r="B534" s="3" t="str">
        <f>PROPER(Details!B534)</f>
        <v/>
      </c>
      <c r="C534" s="3" t="str">
        <f>T(Details!C534)</f>
        <v/>
      </c>
      <c r="D534" s="18"/>
      <c r="E534" s="18"/>
      <c r="F534" s="18"/>
      <c r="G534" s="18"/>
      <c r="H534" s="18"/>
      <c r="I534" s="18"/>
      <c r="J534" s="18"/>
      <c r="K534" s="18"/>
      <c r="L534" s="18"/>
      <c r="M534" s="18"/>
      <c r="N534" s="18"/>
      <c r="O534" s="18"/>
      <c r="P534" s="18"/>
      <c r="Q534" s="18"/>
      <c r="R534" s="18"/>
      <c r="S534" s="18"/>
      <c r="T534" s="18"/>
      <c r="U534" s="18"/>
      <c r="V534" s="18"/>
      <c r="W534" s="18"/>
      <c r="X534" s="2" t="str">
        <f>AllCurCo(Details!BD534:BM534)</f>
        <v/>
      </c>
      <c r="Y534" s="4">
        <f>SUM(SumTCL(D534:W534,$D$7:$W$7),Details!BO534)</f>
        <v>0</v>
      </c>
      <c r="Z534" s="4">
        <f>SUM(CurrGP(D534:W534,$D$7:$W$7),Details!BP534)</f>
        <v>0</v>
      </c>
      <c r="AA534" s="5">
        <f t="shared" si="40"/>
        <v>0</v>
      </c>
      <c r="AB534" s="4" t="str">
        <f>SRTSECOND(D534:W534,Details!BD533:BM533)</f>
        <v/>
      </c>
      <c r="AC534" s="4" t="e">
        <f>S300L!AF534</f>
        <v>#REF!</v>
      </c>
      <c r="AD534" s="4" t="e">
        <f>S300L!AG534</f>
        <v>#REF!</v>
      </c>
      <c r="AE534" s="5" t="e">
        <f t="shared" si="41"/>
        <v>#VALUE!</v>
      </c>
      <c r="AF534" s="4" t="e">
        <f t="shared" si="42"/>
        <v>#REF!</v>
      </c>
      <c r="AG534" s="4" t="e">
        <f t="shared" si="43"/>
        <v>#REF!</v>
      </c>
      <c r="AH534" s="5" t="e">
        <f t="shared" si="44"/>
        <v>#VALUE!</v>
      </c>
      <c r="AI534" s="6" t="e">
        <f>RemarksFirst(D534:W534,Details!BD533:BM533,S300L!AI534,AH534,$D$5:$W$5)</f>
        <v>#VALUE!</v>
      </c>
    </row>
    <row r="535" spans="1:35" x14ac:dyDescent="0.35">
      <c r="A535" s="1">
        <v>528</v>
      </c>
      <c r="B535" s="3" t="str">
        <f>PROPER(Details!B535)</f>
        <v/>
      </c>
      <c r="C535" s="3" t="str">
        <f>T(Details!C535)</f>
        <v/>
      </c>
      <c r="D535" s="18"/>
      <c r="E535" s="18"/>
      <c r="F535" s="18"/>
      <c r="G535" s="18"/>
      <c r="H535" s="18"/>
      <c r="I535" s="18"/>
      <c r="J535" s="18"/>
      <c r="K535" s="18"/>
      <c r="L535" s="18"/>
      <c r="M535" s="18"/>
      <c r="N535" s="18"/>
      <c r="O535" s="18"/>
      <c r="P535" s="18"/>
      <c r="Q535" s="18"/>
      <c r="R535" s="18"/>
      <c r="S535" s="18"/>
      <c r="T535" s="18"/>
      <c r="U535" s="18"/>
      <c r="V535" s="18"/>
      <c r="W535" s="18"/>
      <c r="X535" s="2" t="str">
        <f>AllCurCo(Details!BD535:BM535)</f>
        <v/>
      </c>
      <c r="Y535" s="4">
        <f>SUM(SumTCL(D535:W535,$D$7:$W$7),Details!BO535)</f>
        <v>0</v>
      </c>
      <c r="Z535" s="4">
        <f>SUM(CurrGP(D535:W535,$D$7:$W$7),Details!BP535)</f>
        <v>0</v>
      </c>
      <c r="AA535" s="5">
        <f t="shared" si="40"/>
        <v>0</v>
      </c>
      <c r="AB535" s="4" t="str">
        <f>SRTSECOND(D535:W535,Details!BD534:BM534)</f>
        <v/>
      </c>
      <c r="AC535" s="4" t="e">
        <f>S300L!AF535</f>
        <v>#REF!</v>
      </c>
      <c r="AD535" s="4" t="e">
        <f>S300L!AG535</f>
        <v>#REF!</v>
      </c>
      <c r="AE535" s="5" t="e">
        <f t="shared" si="41"/>
        <v>#VALUE!</v>
      </c>
      <c r="AF535" s="4" t="e">
        <f t="shared" si="42"/>
        <v>#REF!</v>
      </c>
      <c r="AG535" s="4" t="e">
        <f t="shared" si="43"/>
        <v>#REF!</v>
      </c>
      <c r="AH535" s="5" t="e">
        <f t="shared" si="44"/>
        <v>#VALUE!</v>
      </c>
      <c r="AI535" s="6" t="e">
        <f>RemarksFirst(D535:W535,Details!BD534:BM534,S300L!AI535,AH535,$D$5:$W$5)</f>
        <v>#VALUE!</v>
      </c>
    </row>
    <row r="536" spans="1:35" x14ac:dyDescent="0.35">
      <c r="A536" s="1">
        <v>529</v>
      </c>
      <c r="B536" s="3" t="str">
        <f>PROPER(Details!B536)</f>
        <v/>
      </c>
      <c r="C536" s="3" t="str">
        <f>T(Details!C536)</f>
        <v/>
      </c>
      <c r="D536" s="18"/>
      <c r="E536" s="18"/>
      <c r="F536" s="18"/>
      <c r="G536" s="18"/>
      <c r="H536" s="18"/>
      <c r="I536" s="18"/>
      <c r="J536" s="18"/>
      <c r="K536" s="18"/>
      <c r="L536" s="18"/>
      <c r="M536" s="18"/>
      <c r="N536" s="18"/>
      <c r="O536" s="18"/>
      <c r="P536" s="18"/>
      <c r="Q536" s="18"/>
      <c r="R536" s="18"/>
      <c r="S536" s="18"/>
      <c r="T536" s="18"/>
      <c r="U536" s="18"/>
      <c r="V536" s="18"/>
      <c r="W536" s="18"/>
      <c r="X536" s="2" t="str">
        <f>AllCurCo(Details!BD536:BM536)</f>
        <v/>
      </c>
      <c r="Y536" s="4">
        <f>SUM(SumTCL(D536:W536,$D$7:$W$7),Details!BO536)</f>
        <v>0</v>
      </c>
      <c r="Z536" s="4">
        <f>SUM(CurrGP(D536:W536,$D$7:$W$7),Details!BP536)</f>
        <v>0</v>
      </c>
      <c r="AA536" s="5">
        <f t="shared" si="40"/>
        <v>0</v>
      </c>
      <c r="AB536" s="4" t="str">
        <f>SRTSECOND(D536:W536,Details!BD535:BM535)</f>
        <v/>
      </c>
      <c r="AC536" s="4" t="e">
        <f>S300L!AF536</f>
        <v>#REF!</v>
      </c>
      <c r="AD536" s="4" t="e">
        <f>S300L!AG536</f>
        <v>#REF!</v>
      </c>
      <c r="AE536" s="5" t="e">
        <f t="shared" si="41"/>
        <v>#VALUE!</v>
      </c>
      <c r="AF536" s="4" t="e">
        <f t="shared" si="42"/>
        <v>#REF!</v>
      </c>
      <c r="AG536" s="4" t="e">
        <f t="shared" si="43"/>
        <v>#REF!</v>
      </c>
      <c r="AH536" s="5" t="e">
        <f t="shared" si="44"/>
        <v>#VALUE!</v>
      </c>
      <c r="AI536" s="6" t="e">
        <f>RemarksFirst(D536:W536,Details!BD535:BM535,S300L!AI536,AH536,$D$5:$W$5)</f>
        <v>#VALUE!</v>
      </c>
    </row>
    <row r="537" spans="1:35" x14ac:dyDescent="0.35">
      <c r="A537" s="1">
        <v>530</v>
      </c>
      <c r="B537" s="3" t="str">
        <f>PROPER(Details!B537)</f>
        <v/>
      </c>
      <c r="C537" s="3" t="str">
        <f>T(Details!C537)</f>
        <v/>
      </c>
      <c r="D537" s="18"/>
      <c r="E537" s="18"/>
      <c r="F537" s="18"/>
      <c r="G537" s="18"/>
      <c r="H537" s="18"/>
      <c r="I537" s="18"/>
      <c r="J537" s="18"/>
      <c r="K537" s="18"/>
      <c r="L537" s="18"/>
      <c r="M537" s="18"/>
      <c r="N537" s="18"/>
      <c r="O537" s="18"/>
      <c r="P537" s="18"/>
      <c r="Q537" s="18"/>
      <c r="R537" s="18"/>
      <c r="S537" s="18"/>
      <c r="T537" s="18"/>
      <c r="U537" s="18"/>
      <c r="V537" s="18"/>
      <c r="W537" s="18"/>
      <c r="X537" s="2" t="str">
        <f>AllCurCo(Details!BD537:BM537)</f>
        <v/>
      </c>
      <c r="Y537" s="4">
        <f>SUM(SumTCL(D537:W537,$D$7:$W$7),Details!BO537)</f>
        <v>0</v>
      </c>
      <c r="Z537" s="4">
        <f>SUM(CurrGP(D537:W537,$D$7:$W$7),Details!BP537)</f>
        <v>0</v>
      </c>
      <c r="AA537" s="5">
        <f t="shared" si="40"/>
        <v>0</v>
      </c>
      <c r="AB537" s="4" t="str">
        <f>SRTSECOND(D537:W537,Details!BD536:BM536)</f>
        <v/>
      </c>
      <c r="AC537" s="4" t="e">
        <f>S300L!AF537</f>
        <v>#REF!</v>
      </c>
      <c r="AD537" s="4" t="e">
        <f>S300L!AG537</f>
        <v>#REF!</v>
      </c>
      <c r="AE537" s="5" t="e">
        <f t="shared" si="41"/>
        <v>#VALUE!</v>
      </c>
      <c r="AF537" s="4" t="e">
        <f t="shared" si="42"/>
        <v>#REF!</v>
      </c>
      <c r="AG537" s="4" t="e">
        <f t="shared" si="43"/>
        <v>#REF!</v>
      </c>
      <c r="AH537" s="5" t="e">
        <f t="shared" si="44"/>
        <v>#VALUE!</v>
      </c>
      <c r="AI537" s="6" t="e">
        <f>RemarksFirst(D537:W537,Details!BD536:BM536,S300L!AI537,AH537,$D$5:$W$5)</f>
        <v>#VALUE!</v>
      </c>
    </row>
    <row r="538" spans="1:35" x14ac:dyDescent="0.35">
      <c r="A538" s="1">
        <v>531</v>
      </c>
      <c r="B538" s="3" t="str">
        <f>PROPER(Details!B538)</f>
        <v/>
      </c>
      <c r="C538" s="3" t="str">
        <f>T(Details!C538)</f>
        <v/>
      </c>
      <c r="D538" s="18"/>
      <c r="E538" s="18"/>
      <c r="F538" s="18"/>
      <c r="G538" s="18"/>
      <c r="H538" s="18"/>
      <c r="I538" s="18"/>
      <c r="J538" s="18"/>
      <c r="K538" s="18"/>
      <c r="L538" s="18"/>
      <c r="M538" s="18"/>
      <c r="N538" s="18"/>
      <c r="O538" s="18"/>
      <c r="P538" s="18"/>
      <c r="Q538" s="18"/>
      <c r="R538" s="18"/>
      <c r="S538" s="18"/>
      <c r="T538" s="18"/>
      <c r="U538" s="18"/>
      <c r="V538" s="18"/>
      <c r="W538" s="18"/>
      <c r="X538" s="2" t="str">
        <f>AllCurCo(Details!BD538:BM538)</f>
        <v/>
      </c>
      <c r="Y538" s="4">
        <f>SUM(SumTCL(D538:W538,$D$7:$W$7),Details!BO538)</f>
        <v>0</v>
      </c>
      <c r="Z538" s="4">
        <f>SUM(CurrGP(D538:W538,$D$7:$W$7),Details!BP538)</f>
        <v>0</v>
      </c>
      <c r="AA538" s="5">
        <f t="shared" si="40"/>
        <v>0</v>
      </c>
      <c r="AB538" s="4" t="str">
        <f>SRTSECOND(D538:W538,Details!BD537:BM537)</f>
        <v/>
      </c>
      <c r="AC538" s="4" t="e">
        <f>S300L!AF538</f>
        <v>#REF!</v>
      </c>
      <c r="AD538" s="4" t="e">
        <f>S300L!AG538</f>
        <v>#REF!</v>
      </c>
      <c r="AE538" s="5" t="e">
        <f t="shared" si="41"/>
        <v>#VALUE!</v>
      </c>
      <c r="AF538" s="4" t="e">
        <f t="shared" si="42"/>
        <v>#REF!</v>
      </c>
      <c r="AG538" s="4" t="e">
        <f t="shared" si="43"/>
        <v>#REF!</v>
      </c>
      <c r="AH538" s="5" t="e">
        <f t="shared" si="44"/>
        <v>#VALUE!</v>
      </c>
      <c r="AI538" s="6" t="e">
        <f>RemarksFirst(D538:W538,Details!BD537:BM537,S300L!AI538,AH538,$D$5:$W$5)</f>
        <v>#VALUE!</v>
      </c>
    </row>
    <row r="539" spans="1:35" x14ac:dyDescent="0.35">
      <c r="A539" s="1">
        <v>532</v>
      </c>
      <c r="B539" s="3" t="str">
        <f>PROPER(Details!B539)</f>
        <v/>
      </c>
      <c r="C539" s="3" t="str">
        <f>T(Details!C539)</f>
        <v/>
      </c>
      <c r="D539" s="18"/>
      <c r="E539" s="18"/>
      <c r="F539" s="18"/>
      <c r="G539" s="18"/>
      <c r="H539" s="18"/>
      <c r="I539" s="18"/>
      <c r="J539" s="18"/>
      <c r="K539" s="18"/>
      <c r="L539" s="18"/>
      <c r="M539" s="18"/>
      <c r="N539" s="18"/>
      <c r="O539" s="18"/>
      <c r="P539" s="18"/>
      <c r="Q539" s="18"/>
      <c r="R539" s="18"/>
      <c r="S539" s="18"/>
      <c r="T539" s="18"/>
      <c r="U539" s="18"/>
      <c r="V539" s="18"/>
      <c r="W539" s="18"/>
      <c r="X539" s="2" t="str">
        <f>AllCurCo(Details!BD539:BM539)</f>
        <v/>
      </c>
      <c r="Y539" s="4">
        <f>SUM(SumTCL(D539:W539,$D$7:$W$7),Details!BO539)</f>
        <v>0</v>
      </c>
      <c r="Z539" s="4">
        <f>SUM(CurrGP(D539:W539,$D$7:$W$7),Details!BP539)</f>
        <v>0</v>
      </c>
      <c r="AA539" s="5">
        <f t="shared" si="40"/>
        <v>0</v>
      </c>
      <c r="AB539" s="4" t="str">
        <f>SRTSECOND(D539:W539,Details!BD538:BM538)</f>
        <v/>
      </c>
      <c r="AC539" s="4" t="e">
        <f>S300L!AF539</f>
        <v>#REF!</v>
      </c>
      <c r="AD539" s="4" t="e">
        <f>S300L!AG539</f>
        <v>#REF!</v>
      </c>
      <c r="AE539" s="5" t="e">
        <f t="shared" si="41"/>
        <v>#VALUE!</v>
      </c>
      <c r="AF539" s="4" t="e">
        <f t="shared" si="42"/>
        <v>#REF!</v>
      </c>
      <c r="AG539" s="4" t="e">
        <f t="shared" si="43"/>
        <v>#REF!</v>
      </c>
      <c r="AH539" s="5" t="e">
        <f t="shared" si="44"/>
        <v>#VALUE!</v>
      </c>
      <c r="AI539" s="6" t="e">
        <f>RemarksFirst(D539:W539,Details!BD538:BM538,S300L!AI539,AH539,$D$5:$W$5)</f>
        <v>#VALUE!</v>
      </c>
    </row>
    <row r="540" spans="1:35" x14ac:dyDescent="0.35">
      <c r="A540" s="1">
        <v>533</v>
      </c>
      <c r="B540" s="3" t="str">
        <f>PROPER(Details!B540)</f>
        <v/>
      </c>
      <c r="C540" s="3" t="str">
        <f>T(Details!C540)</f>
        <v/>
      </c>
      <c r="D540" s="18"/>
      <c r="E540" s="18"/>
      <c r="F540" s="18"/>
      <c r="G540" s="18"/>
      <c r="H540" s="18"/>
      <c r="I540" s="18"/>
      <c r="J540" s="18"/>
      <c r="K540" s="18"/>
      <c r="L540" s="18"/>
      <c r="M540" s="18"/>
      <c r="N540" s="18"/>
      <c r="O540" s="18"/>
      <c r="P540" s="18"/>
      <c r="Q540" s="18"/>
      <c r="R540" s="18"/>
      <c r="S540" s="18"/>
      <c r="T540" s="18"/>
      <c r="U540" s="18"/>
      <c r="V540" s="18"/>
      <c r="W540" s="18"/>
      <c r="X540" s="2" t="str">
        <f>AllCurCo(Details!BD540:BM540)</f>
        <v/>
      </c>
      <c r="Y540" s="4">
        <f>SUM(SumTCL(D540:W540,$D$7:$W$7),Details!BO540)</f>
        <v>0</v>
      </c>
      <c r="Z540" s="4">
        <f>SUM(CurrGP(D540:W540,$D$7:$W$7),Details!BP540)</f>
        <v>0</v>
      </c>
      <c r="AA540" s="5">
        <f t="shared" si="40"/>
        <v>0</v>
      </c>
      <c r="AB540" s="4" t="str">
        <f>SRTSECOND(D540:W540,Details!BD539:BM539)</f>
        <v/>
      </c>
      <c r="AC540" s="4" t="e">
        <f>S300L!AF540</f>
        <v>#REF!</v>
      </c>
      <c r="AD540" s="4" t="e">
        <f>S300L!AG540</f>
        <v>#REF!</v>
      </c>
      <c r="AE540" s="5" t="e">
        <f t="shared" si="41"/>
        <v>#VALUE!</v>
      </c>
      <c r="AF540" s="4" t="e">
        <f t="shared" si="42"/>
        <v>#REF!</v>
      </c>
      <c r="AG540" s="4" t="e">
        <f t="shared" si="43"/>
        <v>#REF!</v>
      </c>
      <c r="AH540" s="5" t="e">
        <f t="shared" si="44"/>
        <v>#VALUE!</v>
      </c>
      <c r="AI540" s="6" t="e">
        <f>RemarksFirst(D540:W540,Details!BD539:BM539,S300L!AI540,AH540,$D$5:$W$5)</f>
        <v>#VALUE!</v>
      </c>
    </row>
    <row r="541" spans="1:35" x14ac:dyDescent="0.35">
      <c r="A541" s="1">
        <v>534</v>
      </c>
      <c r="B541" s="3" t="str">
        <f>PROPER(Details!B541)</f>
        <v/>
      </c>
      <c r="C541" s="3" t="str">
        <f>T(Details!C541)</f>
        <v/>
      </c>
      <c r="D541" s="18"/>
      <c r="E541" s="18"/>
      <c r="F541" s="18"/>
      <c r="G541" s="18"/>
      <c r="H541" s="18"/>
      <c r="I541" s="18"/>
      <c r="J541" s="18"/>
      <c r="K541" s="18"/>
      <c r="L541" s="18"/>
      <c r="M541" s="18"/>
      <c r="N541" s="18"/>
      <c r="O541" s="18"/>
      <c r="P541" s="18"/>
      <c r="Q541" s="18"/>
      <c r="R541" s="18"/>
      <c r="S541" s="18"/>
      <c r="T541" s="18"/>
      <c r="U541" s="18"/>
      <c r="V541" s="18"/>
      <c r="W541" s="18"/>
      <c r="X541" s="2" t="str">
        <f>AllCurCo(Details!BD541:BM541)</f>
        <v/>
      </c>
      <c r="Y541" s="4">
        <f>SUM(SumTCL(D541:W541,$D$7:$W$7),Details!BO541)</f>
        <v>0</v>
      </c>
      <c r="Z541" s="4">
        <f>SUM(CurrGP(D541:W541,$D$7:$W$7),Details!BP541)</f>
        <v>0</v>
      </c>
      <c r="AA541" s="5">
        <f t="shared" si="40"/>
        <v>0</v>
      </c>
      <c r="AB541" s="4" t="str">
        <f>SRTSECOND(D541:W541,Details!BD540:BM540)</f>
        <v/>
      </c>
      <c r="AC541" s="4" t="e">
        <f>S300L!AF541</f>
        <v>#REF!</v>
      </c>
      <c r="AD541" s="4" t="e">
        <f>S300L!AG541</f>
        <v>#REF!</v>
      </c>
      <c r="AE541" s="5" t="e">
        <f t="shared" si="41"/>
        <v>#VALUE!</v>
      </c>
      <c r="AF541" s="4" t="e">
        <f t="shared" si="42"/>
        <v>#REF!</v>
      </c>
      <c r="AG541" s="4" t="e">
        <f t="shared" si="43"/>
        <v>#REF!</v>
      </c>
      <c r="AH541" s="5" t="e">
        <f t="shared" si="44"/>
        <v>#VALUE!</v>
      </c>
      <c r="AI541" s="6" t="e">
        <f>RemarksFirst(D541:W541,Details!BD540:BM540,S300L!AI541,AH541,$D$5:$W$5)</f>
        <v>#VALUE!</v>
      </c>
    </row>
    <row r="542" spans="1:35" x14ac:dyDescent="0.35">
      <c r="A542" s="1">
        <v>535</v>
      </c>
      <c r="B542" s="3" t="str">
        <f>PROPER(Details!B542)</f>
        <v/>
      </c>
      <c r="C542" s="3" t="str">
        <f>T(Details!C542)</f>
        <v/>
      </c>
      <c r="D542" s="18"/>
      <c r="E542" s="18"/>
      <c r="F542" s="18"/>
      <c r="G542" s="18"/>
      <c r="H542" s="18"/>
      <c r="I542" s="18"/>
      <c r="J542" s="18"/>
      <c r="K542" s="18"/>
      <c r="L542" s="18"/>
      <c r="M542" s="18"/>
      <c r="N542" s="18"/>
      <c r="O542" s="18"/>
      <c r="P542" s="18"/>
      <c r="Q542" s="18"/>
      <c r="R542" s="18"/>
      <c r="S542" s="18"/>
      <c r="T542" s="18"/>
      <c r="U542" s="18"/>
      <c r="V542" s="18"/>
      <c r="W542" s="18"/>
      <c r="X542" s="2" t="str">
        <f>AllCurCo(Details!BD542:BM542)</f>
        <v/>
      </c>
      <c r="Y542" s="4">
        <f>SUM(SumTCL(D542:W542,$D$7:$W$7),Details!BO542)</f>
        <v>0</v>
      </c>
      <c r="Z542" s="4">
        <f>SUM(CurrGP(D542:W542,$D$7:$W$7),Details!BP542)</f>
        <v>0</v>
      </c>
      <c r="AA542" s="5">
        <f t="shared" si="40"/>
        <v>0</v>
      </c>
      <c r="AB542" s="4" t="str">
        <f>SRTSECOND(D542:W542,Details!BD541:BM541)</f>
        <v/>
      </c>
      <c r="AC542" s="4" t="e">
        <f>S300L!AF542</f>
        <v>#REF!</v>
      </c>
      <c r="AD542" s="4" t="e">
        <f>S300L!AG542</f>
        <v>#REF!</v>
      </c>
      <c r="AE542" s="5" t="e">
        <f t="shared" si="41"/>
        <v>#VALUE!</v>
      </c>
      <c r="AF542" s="4" t="e">
        <f t="shared" si="42"/>
        <v>#REF!</v>
      </c>
      <c r="AG542" s="4" t="e">
        <f t="shared" si="43"/>
        <v>#REF!</v>
      </c>
      <c r="AH542" s="5" t="e">
        <f t="shared" si="44"/>
        <v>#VALUE!</v>
      </c>
      <c r="AI542" s="6" t="e">
        <f>RemarksFirst(D542:W542,Details!BD541:BM541,S300L!AI542,AH542,$D$5:$W$5)</f>
        <v>#VALUE!</v>
      </c>
    </row>
    <row r="543" spans="1:35" x14ac:dyDescent="0.35">
      <c r="A543" s="1">
        <v>536</v>
      </c>
      <c r="B543" s="3" t="str">
        <f>PROPER(Details!B543)</f>
        <v/>
      </c>
      <c r="C543" s="3" t="str">
        <f>T(Details!C543)</f>
        <v/>
      </c>
      <c r="D543" s="18"/>
      <c r="E543" s="18"/>
      <c r="F543" s="18"/>
      <c r="G543" s="18"/>
      <c r="H543" s="18"/>
      <c r="I543" s="18"/>
      <c r="J543" s="18"/>
      <c r="K543" s="18"/>
      <c r="L543" s="18"/>
      <c r="M543" s="18"/>
      <c r="N543" s="18"/>
      <c r="O543" s="18"/>
      <c r="P543" s="18"/>
      <c r="Q543" s="18"/>
      <c r="R543" s="18"/>
      <c r="S543" s="18"/>
      <c r="T543" s="18"/>
      <c r="U543" s="18"/>
      <c r="V543" s="18"/>
      <c r="W543" s="18"/>
      <c r="X543" s="2" t="str">
        <f>AllCurCo(Details!BD543:BM543)</f>
        <v/>
      </c>
      <c r="Y543" s="4">
        <f>SUM(SumTCL(D543:W543,$D$7:$W$7),Details!BO543)</f>
        <v>0</v>
      </c>
      <c r="Z543" s="4">
        <f>SUM(CurrGP(D543:W543,$D$7:$W$7),Details!BP543)</f>
        <v>0</v>
      </c>
      <c r="AA543" s="5">
        <f t="shared" si="40"/>
        <v>0</v>
      </c>
      <c r="AB543" s="4" t="str">
        <f>SRTSECOND(D543:W543,Details!BD542:BM542)</f>
        <v/>
      </c>
      <c r="AC543" s="4" t="e">
        <f>S300L!AF543</f>
        <v>#REF!</v>
      </c>
      <c r="AD543" s="4" t="e">
        <f>S300L!AG543</f>
        <v>#REF!</v>
      </c>
      <c r="AE543" s="5" t="e">
        <f t="shared" si="41"/>
        <v>#VALUE!</v>
      </c>
      <c r="AF543" s="4" t="e">
        <f t="shared" si="42"/>
        <v>#REF!</v>
      </c>
      <c r="AG543" s="4" t="e">
        <f t="shared" si="43"/>
        <v>#REF!</v>
      </c>
      <c r="AH543" s="5" t="e">
        <f t="shared" si="44"/>
        <v>#VALUE!</v>
      </c>
      <c r="AI543" s="6" t="e">
        <f>RemarksFirst(D543:W543,Details!BD542:BM542,S300L!AI543,AH543,$D$5:$W$5)</f>
        <v>#VALUE!</v>
      </c>
    </row>
    <row r="544" spans="1:35" x14ac:dyDescent="0.35">
      <c r="A544" s="1">
        <v>537</v>
      </c>
      <c r="B544" s="3" t="str">
        <f>PROPER(Details!B544)</f>
        <v/>
      </c>
      <c r="C544" s="3" t="str">
        <f>T(Details!C544)</f>
        <v/>
      </c>
      <c r="D544" s="18"/>
      <c r="E544" s="18"/>
      <c r="F544" s="18"/>
      <c r="G544" s="18"/>
      <c r="H544" s="18"/>
      <c r="I544" s="18"/>
      <c r="J544" s="18"/>
      <c r="K544" s="18"/>
      <c r="L544" s="18"/>
      <c r="M544" s="18"/>
      <c r="N544" s="18"/>
      <c r="O544" s="18"/>
      <c r="P544" s="18"/>
      <c r="Q544" s="18"/>
      <c r="R544" s="18"/>
      <c r="S544" s="18"/>
      <c r="T544" s="18"/>
      <c r="U544" s="18"/>
      <c r="V544" s="18"/>
      <c r="W544" s="18"/>
      <c r="X544" s="2" t="str">
        <f>AllCurCo(Details!BD544:BM544)</f>
        <v/>
      </c>
      <c r="Y544" s="4">
        <f>SUM(SumTCL(D544:W544,$D$7:$W$7),Details!BO544)</f>
        <v>0</v>
      </c>
      <c r="Z544" s="4">
        <f>SUM(CurrGP(D544:W544,$D$7:$W$7),Details!BP544)</f>
        <v>0</v>
      </c>
      <c r="AA544" s="5">
        <f t="shared" si="40"/>
        <v>0</v>
      </c>
      <c r="AB544" s="4" t="str">
        <f>SRTSECOND(D544:W544,Details!BD543:BM543)</f>
        <v/>
      </c>
      <c r="AC544" s="4" t="e">
        <f>S300L!AF544</f>
        <v>#REF!</v>
      </c>
      <c r="AD544" s="4" t="e">
        <f>S300L!AG544</f>
        <v>#REF!</v>
      </c>
      <c r="AE544" s="5" t="e">
        <f t="shared" si="41"/>
        <v>#VALUE!</v>
      </c>
      <c r="AF544" s="4" t="e">
        <f t="shared" si="42"/>
        <v>#REF!</v>
      </c>
      <c r="AG544" s="4" t="e">
        <f t="shared" si="43"/>
        <v>#REF!</v>
      </c>
      <c r="AH544" s="5" t="e">
        <f t="shared" si="44"/>
        <v>#VALUE!</v>
      </c>
      <c r="AI544" s="6" t="e">
        <f>RemarksFirst(D544:W544,Details!BD543:BM543,S300L!AI544,AH544,$D$5:$W$5)</f>
        <v>#VALUE!</v>
      </c>
    </row>
    <row r="545" spans="1:35" x14ac:dyDescent="0.35">
      <c r="A545" s="1">
        <v>538</v>
      </c>
      <c r="B545" s="3" t="str">
        <f>PROPER(Details!B545)</f>
        <v/>
      </c>
      <c r="C545" s="3" t="str">
        <f>T(Details!C545)</f>
        <v/>
      </c>
      <c r="D545" s="18"/>
      <c r="E545" s="18"/>
      <c r="F545" s="18"/>
      <c r="G545" s="18"/>
      <c r="H545" s="18"/>
      <c r="I545" s="18"/>
      <c r="J545" s="18"/>
      <c r="K545" s="18"/>
      <c r="L545" s="18"/>
      <c r="M545" s="18"/>
      <c r="N545" s="18"/>
      <c r="O545" s="18"/>
      <c r="P545" s="18"/>
      <c r="Q545" s="18"/>
      <c r="R545" s="18"/>
      <c r="S545" s="18"/>
      <c r="T545" s="18"/>
      <c r="U545" s="18"/>
      <c r="V545" s="18"/>
      <c r="W545" s="18"/>
      <c r="X545" s="2" t="str">
        <f>AllCurCo(Details!BD545:BM545)</f>
        <v/>
      </c>
      <c r="Y545" s="4">
        <f>SUM(SumTCL(D545:W545,$D$7:$W$7),Details!BO545)</f>
        <v>0</v>
      </c>
      <c r="Z545" s="4">
        <f>SUM(CurrGP(D545:W545,$D$7:$W$7),Details!BP545)</f>
        <v>0</v>
      </c>
      <c r="AA545" s="5">
        <f t="shared" si="40"/>
        <v>0</v>
      </c>
      <c r="AB545" s="4" t="str">
        <f>SRTSECOND(D545:W545,Details!BD544:BM544)</f>
        <v/>
      </c>
      <c r="AC545" s="4" t="e">
        <f>S300L!AF545</f>
        <v>#REF!</v>
      </c>
      <c r="AD545" s="4" t="e">
        <f>S300L!AG545</f>
        <v>#REF!</v>
      </c>
      <c r="AE545" s="5" t="e">
        <f t="shared" si="41"/>
        <v>#VALUE!</v>
      </c>
      <c r="AF545" s="4" t="e">
        <f t="shared" si="42"/>
        <v>#REF!</v>
      </c>
      <c r="AG545" s="4" t="e">
        <f t="shared" si="43"/>
        <v>#REF!</v>
      </c>
      <c r="AH545" s="5" t="e">
        <f t="shared" si="44"/>
        <v>#VALUE!</v>
      </c>
      <c r="AI545" s="6" t="e">
        <f>RemarksFirst(D545:W545,Details!BD544:BM544,S300L!AI545,AH545,$D$5:$W$5)</f>
        <v>#VALUE!</v>
      </c>
    </row>
    <row r="546" spans="1:35" x14ac:dyDescent="0.35">
      <c r="A546" s="1">
        <v>539</v>
      </c>
      <c r="B546" s="3" t="str">
        <f>PROPER(Details!B546)</f>
        <v/>
      </c>
      <c r="C546" s="3" t="str">
        <f>T(Details!C546)</f>
        <v/>
      </c>
      <c r="D546" s="18"/>
      <c r="E546" s="18"/>
      <c r="F546" s="18"/>
      <c r="G546" s="18"/>
      <c r="H546" s="18"/>
      <c r="I546" s="18"/>
      <c r="J546" s="18"/>
      <c r="K546" s="18"/>
      <c r="L546" s="18"/>
      <c r="M546" s="18"/>
      <c r="N546" s="18"/>
      <c r="O546" s="18"/>
      <c r="P546" s="18"/>
      <c r="Q546" s="18"/>
      <c r="R546" s="18"/>
      <c r="S546" s="18"/>
      <c r="T546" s="18"/>
      <c r="U546" s="18"/>
      <c r="V546" s="18"/>
      <c r="W546" s="18"/>
      <c r="X546" s="2" t="str">
        <f>AllCurCo(Details!BD546:BM546)</f>
        <v/>
      </c>
      <c r="Y546" s="4">
        <f>SUM(SumTCL(D546:W546,$D$7:$W$7),Details!BO546)</f>
        <v>0</v>
      </c>
      <c r="Z546" s="4">
        <f>SUM(CurrGP(D546:W546,$D$7:$W$7),Details!BP546)</f>
        <v>0</v>
      </c>
      <c r="AA546" s="5">
        <f t="shared" si="40"/>
        <v>0</v>
      </c>
      <c r="AB546" s="4" t="str">
        <f>SRTSECOND(D546:W546,Details!BD545:BM545)</f>
        <v/>
      </c>
      <c r="AC546" s="4" t="e">
        <f>S300L!AF546</f>
        <v>#REF!</v>
      </c>
      <c r="AD546" s="4" t="e">
        <f>S300L!AG546</f>
        <v>#REF!</v>
      </c>
      <c r="AE546" s="5" t="e">
        <f t="shared" si="41"/>
        <v>#VALUE!</v>
      </c>
      <c r="AF546" s="4" t="e">
        <f t="shared" si="42"/>
        <v>#REF!</v>
      </c>
      <c r="AG546" s="4" t="e">
        <f t="shared" si="43"/>
        <v>#REF!</v>
      </c>
      <c r="AH546" s="5" t="e">
        <f t="shared" si="44"/>
        <v>#VALUE!</v>
      </c>
      <c r="AI546" s="6" t="e">
        <f>RemarksFirst(D546:W546,Details!BD545:BM545,S300L!AI546,AH546,$D$5:$W$5)</f>
        <v>#VALUE!</v>
      </c>
    </row>
    <row r="547" spans="1:35" x14ac:dyDescent="0.35">
      <c r="A547" s="1">
        <v>540</v>
      </c>
      <c r="B547" s="3" t="str">
        <f>PROPER(Details!B547)</f>
        <v/>
      </c>
      <c r="C547" s="3" t="str">
        <f>T(Details!C547)</f>
        <v/>
      </c>
      <c r="D547" s="18"/>
      <c r="E547" s="18"/>
      <c r="F547" s="18"/>
      <c r="G547" s="18"/>
      <c r="H547" s="18"/>
      <c r="I547" s="18"/>
      <c r="J547" s="18"/>
      <c r="K547" s="18"/>
      <c r="L547" s="18"/>
      <c r="M547" s="18"/>
      <c r="N547" s="18"/>
      <c r="O547" s="18"/>
      <c r="P547" s="18"/>
      <c r="Q547" s="18"/>
      <c r="R547" s="18"/>
      <c r="S547" s="18"/>
      <c r="T547" s="18"/>
      <c r="U547" s="18"/>
      <c r="V547" s="18"/>
      <c r="W547" s="18"/>
      <c r="X547" s="2" t="str">
        <f>AllCurCo(Details!BD547:BM547)</f>
        <v/>
      </c>
      <c r="Y547" s="4">
        <f>SUM(SumTCL(D547:W547,$D$7:$W$7),Details!BO547)</f>
        <v>0</v>
      </c>
      <c r="Z547" s="4">
        <f>SUM(CurrGP(D547:W547,$D$7:$W$7),Details!BP547)</f>
        <v>0</v>
      </c>
      <c r="AA547" s="5">
        <f t="shared" si="40"/>
        <v>0</v>
      </c>
      <c r="AB547" s="4" t="str">
        <f>SRTSECOND(D547:W547,Details!BD546:BM546)</f>
        <v/>
      </c>
      <c r="AC547" s="4" t="e">
        <f>S300L!AF547</f>
        <v>#REF!</v>
      </c>
      <c r="AD547" s="4" t="e">
        <f>S300L!AG547</f>
        <v>#REF!</v>
      </c>
      <c r="AE547" s="5" t="e">
        <f t="shared" si="41"/>
        <v>#VALUE!</v>
      </c>
      <c r="AF547" s="4" t="e">
        <f t="shared" si="42"/>
        <v>#REF!</v>
      </c>
      <c r="AG547" s="4" t="e">
        <f t="shared" si="43"/>
        <v>#REF!</v>
      </c>
      <c r="AH547" s="5" t="e">
        <f t="shared" si="44"/>
        <v>#VALUE!</v>
      </c>
      <c r="AI547" s="6" t="e">
        <f>RemarksFirst(D547:W547,Details!BD546:BM546,S300L!AI547,AH547,$D$5:$W$5)</f>
        <v>#VALUE!</v>
      </c>
    </row>
    <row r="548" spans="1:35" x14ac:dyDescent="0.35">
      <c r="A548" s="1">
        <v>541</v>
      </c>
      <c r="B548" s="3" t="str">
        <f>PROPER(Details!B548)</f>
        <v/>
      </c>
      <c r="C548" s="3" t="str">
        <f>T(Details!C548)</f>
        <v/>
      </c>
      <c r="D548" s="18"/>
      <c r="E548" s="18"/>
      <c r="F548" s="18"/>
      <c r="G548" s="18"/>
      <c r="H548" s="18"/>
      <c r="I548" s="18"/>
      <c r="J548" s="18"/>
      <c r="K548" s="18"/>
      <c r="L548" s="18"/>
      <c r="M548" s="18"/>
      <c r="N548" s="18"/>
      <c r="O548" s="18"/>
      <c r="P548" s="18"/>
      <c r="Q548" s="18"/>
      <c r="R548" s="18"/>
      <c r="S548" s="18"/>
      <c r="T548" s="18"/>
      <c r="U548" s="18"/>
      <c r="V548" s="18"/>
      <c r="W548" s="18"/>
      <c r="X548" s="2" t="str">
        <f>AllCurCo(Details!BD548:BM548)</f>
        <v/>
      </c>
      <c r="Y548" s="4">
        <f>SUM(SumTCL(D548:W548,$D$7:$W$7),Details!BO548)</f>
        <v>0</v>
      </c>
      <c r="Z548" s="4">
        <f>SUM(CurrGP(D548:W548,$D$7:$W$7),Details!BP548)</f>
        <v>0</v>
      </c>
      <c r="AA548" s="5">
        <f t="shared" si="40"/>
        <v>0</v>
      </c>
      <c r="AB548" s="4" t="str">
        <f>SRTSECOND(D548:W548,Details!BD547:BM547)</f>
        <v/>
      </c>
      <c r="AC548" s="4" t="e">
        <f>S300L!AF548</f>
        <v>#REF!</v>
      </c>
      <c r="AD548" s="4" t="e">
        <f>S300L!AG548</f>
        <v>#REF!</v>
      </c>
      <c r="AE548" s="5" t="e">
        <f t="shared" si="41"/>
        <v>#VALUE!</v>
      </c>
      <c r="AF548" s="4" t="e">
        <f t="shared" si="42"/>
        <v>#REF!</v>
      </c>
      <c r="AG548" s="4" t="e">
        <f t="shared" si="43"/>
        <v>#REF!</v>
      </c>
      <c r="AH548" s="5" t="e">
        <f t="shared" si="44"/>
        <v>#VALUE!</v>
      </c>
      <c r="AI548" s="6" t="e">
        <f>RemarksFirst(D548:W548,Details!BD547:BM547,S300L!AI548,AH548,$D$5:$W$5)</f>
        <v>#VALUE!</v>
      </c>
    </row>
    <row r="549" spans="1:35" x14ac:dyDescent="0.35">
      <c r="A549" s="1">
        <v>542</v>
      </c>
      <c r="B549" s="3" t="str">
        <f>PROPER(Details!B549)</f>
        <v/>
      </c>
      <c r="C549" s="3" t="str">
        <f>T(Details!C549)</f>
        <v/>
      </c>
      <c r="D549" s="18"/>
      <c r="E549" s="18"/>
      <c r="F549" s="18"/>
      <c r="G549" s="18"/>
      <c r="H549" s="18"/>
      <c r="I549" s="18"/>
      <c r="J549" s="18"/>
      <c r="K549" s="18"/>
      <c r="L549" s="18"/>
      <c r="M549" s="18"/>
      <c r="N549" s="18"/>
      <c r="O549" s="18"/>
      <c r="P549" s="18"/>
      <c r="Q549" s="18"/>
      <c r="R549" s="18"/>
      <c r="S549" s="18"/>
      <c r="T549" s="18"/>
      <c r="U549" s="18"/>
      <c r="V549" s="18"/>
      <c r="W549" s="18"/>
      <c r="X549" s="2" t="str">
        <f>AllCurCo(Details!BD549:BM549)</f>
        <v/>
      </c>
      <c r="Y549" s="4">
        <f>SUM(SumTCL(D549:W549,$D$7:$W$7),Details!BO549)</f>
        <v>0</v>
      </c>
      <c r="Z549" s="4">
        <f>SUM(CurrGP(D549:W549,$D$7:$W$7),Details!BP549)</f>
        <v>0</v>
      </c>
      <c r="AA549" s="5">
        <f t="shared" si="40"/>
        <v>0</v>
      </c>
      <c r="AB549" s="4" t="str">
        <f>SRTSECOND(D549:W549,Details!BD548:BM548)</f>
        <v/>
      </c>
      <c r="AC549" s="4" t="e">
        <f>S300L!AF549</f>
        <v>#REF!</v>
      </c>
      <c r="AD549" s="4" t="e">
        <f>S300L!AG549</f>
        <v>#REF!</v>
      </c>
      <c r="AE549" s="5" t="e">
        <f t="shared" si="41"/>
        <v>#VALUE!</v>
      </c>
      <c r="AF549" s="4" t="e">
        <f t="shared" si="42"/>
        <v>#REF!</v>
      </c>
      <c r="AG549" s="4" t="e">
        <f t="shared" si="43"/>
        <v>#REF!</v>
      </c>
      <c r="AH549" s="5" t="e">
        <f t="shared" si="44"/>
        <v>#VALUE!</v>
      </c>
      <c r="AI549" s="6" t="e">
        <f>RemarksFirst(D549:W549,Details!BD548:BM548,S300L!AI549,AH549,$D$5:$W$5)</f>
        <v>#VALUE!</v>
      </c>
    </row>
    <row r="550" spans="1:35" x14ac:dyDescent="0.35">
      <c r="A550" s="1">
        <v>543</v>
      </c>
      <c r="B550" s="3" t="str">
        <f>PROPER(Details!B550)</f>
        <v/>
      </c>
      <c r="C550" s="3" t="str">
        <f>T(Details!C550)</f>
        <v/>
      </c>
      <c r="D550" s="18"/>
      <c r="E550" s="18"/>
      <c r="F550" s="18"/>
      <c r="G550" s="18"/>
      <c r="H550" s="18"/>
      <c r="I550" s="18"/>
      <c r="J550" s="18"/>
      <c r="K550" s="18"/>
      <c r="L550" s="18"/>
      <c r="M550" s="18"/>
      <c r="N550" s="18"/>
      <c r="O550" s="18"/>
      <c r="P550" s="18"/>
      <c r="Q550" s="18"/>
      <c r="R550" s="18"/>
      <c r="S550" s="18"/>
      <c r="T550" s="18"/>
      <c r="U550" s="18"/>
      <c r="V550" s="18"/>
      <c r="W550" s="18"/>
      <c r="X550" s="2" t="str">
        <f>AllCurCo(Details!BD550:BM550)</f>
        <v/>
      </c>
      <c r="Y550" s="4">
        <f>SUM(SumTCL(D550:W550,$D$7:$W$7),Details!BO550)</f>
        <v>0</v>
      </c>
      <c r="Z550" s="4">
        <f>SUM(CurrGP(D550:W550,$D$7:$W$7),Details!BP550)</f>
        <v>0</v>
      </c>
      <c r="AA550" s="5">
        <f t="shared" si="40"/>
        <v>0</v>
      </c>
      <c r="AB550" s="4" t="str">
        <f>SRTSECOND(D550:W550,Details!BD549:BM549)</f>
        <v/>
      </c>
      <c r="AC550" s="4" t="e">
        <f>S300L!AF550</f>
        <v>#REF!</v>
      </c>
      <c r="AD550" s="4" t="e">
        <f>S300L!AG550</f>
        <v>#REF!</v>
      </c>
      <c r="AE550" s="5" t="e">
        <f t="shared" si="41"/>
        <v>#VALUE!</v>
      </c>
      <c r="AF550" s="4" t="e">
        <f t="shared" si="42"/>
        <v>#REF!</v>
      </c>
      <c r="AG550" s="4" t="e">
        <f t="shared" si="43"/>
        <v>#REF!</v>
      </c>
      <c r="AH550" s="5" t="e">
        <f t="shared" si="44"/>
        <v>#VALUE!</v>
      </c>
      <c r="AI550" s="6" t="e">
        <f>RemarksFirst(D550:W550,Details!BD549:BM549,S300L!AI550,AH550,$D$5:$W$5)</f>
        <v>#VALUE!</v>
      </c>
    </row>
    <row r="551" spans="1:35" x14ac:dyDescent="0.35">
      <c r="A551" s="1">
        <v>544</v>
      </c>
      <c r="B551" s="3" t="str">
        <f>PROPER(Details!B551)</f>
        <v/>
      </c>
      <c r="C551" s="3" t="str">
        <f>T(Details!C551)</f>
        <v/>
      </c>
      <c r="D551" s="18"/>
      <c r="E551" s="18"/>
      <c r="F551" s="18"/>
      <c r="G551" s="18"/>
      <c r="H551" s="18"/>
      <c r="I551" s="18"/>
      <c r="J551" s="18"/>
      <c r="K551" s="18"/>
      <c r="L551" s="18"/>
      <c r="M551" s="18"/>
      <c r="N551" s="18"/>
      <c r="O551" s="18"/>
      <c r="P551" s="18"/>
      <c r="Q551" s="18"/>
      <c r="R551" s="18"/>
      <c r="S551" s="18"/>
      <c r="T551" s="18"/>
      <c r="U551" s="18"/>
      <c r="V551" s="18"/>
      <c r="W551" s="18"/>
      <c r="X551" s="2" t="str">
        <f>AllCurCo(Details!BD551:BM551)</f>
        <v/>
      </c>
      <c r="Y551" s="4">
        <f>SUM(SumTCL(D551:W551,$D$7:$W$7),Details!BO551)</f>
        <v>0</v>
      </c>
      <c r="Z551" s="4">
        <f>SUM(CurrGP(D551:W551,$D$7:$W$7),Details!BP551)</f>
        <v>0</v>
      </c>
      <c r="AA551" s="5">
        <f t="shared" si="40"/>
        <v>0</v>
      </c>
      <c r="AB551" s="4" t="str">
        <f>SRTSECOND(D551:W551,Details!BD550:BM550)</f>
        <v/>
      </c>
      <c r="AC551" s="4" t="e">
        <f>S300L!AF551</f>
        <v>#REF!</v>
      </c>
      <c r="AD551" s="4" t="e">
        <f>S300L!AG551</f>
        <v>#REF!</v>
      </c>
      <c r="AE551" s="5" t="e">
        <f t="shared" si="41"/>
        <v>#VALUE!</v>
      </c>
      <c r="AF551" s="4" t="e">
        <f t="shared" si="42"/>
        <v>#REF!</v>
      </c>
      <c r="AG551" s="4" t="e">
        <f t="shared" si="43"/>
        <v>#REF!</v>
      </c>
      <c r="AH551" s="5" t="e">
        <f t="shared" si="44"/>
        <v>#VALUE!</v>
      </c>
      <c r="AI551" s="6" t="e">
        <f>RemarksFirst(D551:W551,Details!BD550:BM550,S300L!AI551,AH551,$D$5:$W$5)</f>
        <v>#VALUE!</v>
      </c>
    </row>
    <row r="552" spans="1:35" x14ac:dyDescent="0.35">
      <c r="A552" s="1">
        <v>545</v>
      </c>
      <c r="B552" s="3" t="str">
        <f>PROPER(Details!B552)</f>
        <v/>
      </c>
      <c r="C552" s="3" t="str">
        <f>T(Details!C552)</f>
        <v/>
      </c>
      <c r="D552" s="18"/>
      <c r="E552" s="18"/>
      <c r="F552" s="18"/>
      <c r="G552" s="18"/>
      <c r="H552" s="18"/>
      <c r="I552" s="18"/>
      <c r="J552" s="18"/>
      <c r="K552" s="18"/>
      <c r="L552" s="18"/>
      <c r="M552" s="18"/>
      <c r="N552" s="18"/>
      <c r="O552" s="18"/>
      <c r="P552" s="18"/>
      <c r="Q552" s="18"/>
      <c r="R552" s="18"/>
      <c r="S552" s="18"/>
      <c r="T552" s="18"/>
      <c r="U552" s="18"/>
      <c r="V552" s="18"/>
      <c r="W552" s="18"/>
      <c r="X552" s="2" t="str">
        <f>AllCurCo(Details!BD552:BM552)</f>
        <v/>
      </c>
      <c r="Y552" s="4">
        <f>SUM(SumTCL(D552:W552,$D$7:$W$7),Details!BO552)</f>
        <v>0</v>
      </c>
      <c r="Z552" s="4">
        <f>SUM(CurrGP(D552:W552,$D$7:$W$7),Details!BP552)</f>
        <v>0</v>
      </c>
      <c r="AA552" s="5">
        <f t="shared" si="40"/>
        <v>0</v>
      </c>
      <c r="AB552" s="4" t="str">
        <f>SRTSECOND(D552:W552,Details!BD551:BM551)</f>
        <v/>
      </c>
      <c r="AC552" s="4" t="e">
        <f>S300L!AF552</f>
        <v>#REF!</v>
      </c>
      <c r="AD552" s="4" t="e">
        <f>S300L!AG552</f>
        <v>#REF!</v>
      </c>
      <c r="AE552" s="5" t="e">
        <f t="shared" si="41"/>
        <v>#VALUE!</v>
      </c>
      <c r="AF552" s="4" t="e">
        <f t="shared" si="42"/>
        <v>#REF!</v>
      </c>
      <c r="AG552" s="4" t="e">
        <f t="shared" si="43"/>
        <v>#REF!</v>
      </c>
      <c r="AH552" s="5" t="e">
        <f t="shared" si="44"/>
        <v>#VALUE!</v>
      </c>
      <c r="AI552" s="6" t="e">
        <f>RemarksFirst(D552:W552,Details!BD551:BM551,S300L!AI552,AH552,$D$5:$W$5)</f>
        <v>#VALUE!</v>
      </c>
    </row>
    <row r="553" spans="1:35" x14ac:dyDescent="0.35">
      <c r="A553" s="1">
        <v>546</v>
      </c>
      <c r="B553" s="3" t="str">
        <f>PROPER(Details!B553)</f>
        <v/>
      </c>
      <c r="C553" s="3" t="str">
        <f>T(Details!C553)</f>
        <v/>
      </c>
      <c r="D553" s="18"/>
      <c r="E553" s="18"/>
      <c r="F553" s="18"/>
      <c r="G553" s="18"/>
      <c r="H553" s="18"/>
      <c r="I553" s="18"/>
      <c r="J553" s="18"/>
      <c r="K553" s="18"/>
      <c r="L553" s="18"/>
      <c r="M553" s="18"/>
      <c r="N553" s="18"/>
      <c r="O553" s="18"/>
      <c r="P553" s="18"/>
      <c r="Q553" s="18"/>
      <c r="R553" s="18"/>
      <c r="S553" s="18"/>
      <c r="T553" s="18"/>
      <c r="U553" s="18"/>
      <c r="V553" s="18"/>
      <c r="W553" s="18"/>
      <c r="X553" s="2" t="str">
        <f>AllCurCo(Details!BD553:BM553)</f>
        <v/>
      </c>
      <c r="Y553" s="4">
        <f>SUM(SumTCL(D553:W553,$D$7:$W$7),Details!BO553)</f>
        <v>0</v>
      </c>
      <c r="Z553" s="4">
        <f>SUM(CurrGP(D553:W553,$D$7:$W$7),Details!BP553)</f>
        <v>0</v>
      </c>
      <c r="AA553" s="5">
        <f t="shared" si="40"/>
        <v>0</v>
      </c>
      <c r="AB553" s="4" t="str">
        <f>SRTSECOND(D553:W553,Details!BD552:BM552)</f>
        <v/>
      </c>
      <c r="AC553" s="4" t="e">
        <f>S300L!AF553</f>
        <v>#REF!</v>
      </c>
      <c r="AD553" s="4" t="e">
        <f>S300L!AG553</f>
        <v>#REF!</v>
      </c>
      <c r="AE553" s="5" t="e">
        <f t="shared" si="41"/>
        <v>#VALUE!</v>
      </c>
      <c r="AF553" s="4" t="e">
        <f t="shared" si="42"/>
        <v>#REF!</v>
      </c>
      <c r="AG553" s="4" t="e">
        <f t="shared" si="43"/>
        <v>#REF!</v>
      </c>
      <c r="AH553" s="5" t="e">
        <f t="shared" si="44"/>
        <v>#VALUE!</v>
      </c>
      <c r="AI553" s="6" t="e">
        <f>RemarksFirst(D553:W553,Details!BD552:BM552,S300L!AI553,AH553,$D$5:$W$5)</f>
        <v>#VALUE!</v>
      </c>
    </row>
    <row r="554" spans="1:35" x14ac:dyDescent="0.35">
      <c r="A554" s="1">
        <v>547</v>
      </c>
      <c r="B554" s="3" t="str">
        <f>PROPER(Details!B554)</f>
        <v/>
      </c>
      <c r="C554" s="3" t="str">
        <f>T(Details!C554)</f>
        <v/>
      </c>
      <c r="D554" s="18"/>
      <c r="E554" s="18"/>
      <c r="F554" s="18"/>
      <c r="G554" s="18"/>
      <c r="H554" s="18"/>
      <c r="I554" s="18"/>
      <c r="J554" s="18"/>
      <c r="K554" s="18"/>
      <c r="L554" s="18"/>
      <c r="M554" s="18"/>
      <c r="N554" s="18"/>
      <c r="O554" s="18"/>
      <c r="P554" s="18"/>
      <c r="Q554" s="18"/>
      <c r="R554" s="18"/>
      <c r="S554" s="18"/>
      <c r="T554" s="18"/>
      <c r="U554" s="18"/>
      <c r="V554" s="18"/>
      <c r="W554" s="18"/>
      <c r="X554" s="2" t="str">
        <f>AllCurCo(Details!BD554:BM554)</f>
        <v/>
      </c>
      <c r="Y554" s="4">
        <f>SUM(SumTCL(D554:W554,$D$7:$W$7),Details!BO554)</f>
        <v>0</v>
      </c>
      <c r="Z554" s="4">
        <f>SUM(CurrGP(D554:W554,$D$7:$W$7),Details!BP554)</f>
        <v>0</v>
      </c>
      <c r="AA554" s="5">
        <f t="shared" si="40"/>
        <v>0</v>
      </c>
      <c r="AB554" s="4" t="str">
        <f>SRTSECOND(D554:W554,Details!BD553:BM553)</f>
        <v/>
      </c>
      <c r="AC554" s="4" t="e">
        <f>S300L!AF554</f>
        <v>#REF!</v>
      </c>
      <c r="AD554" s="4" t="e">
        <f>S300L!AG554</f>
        <v>#REF!</v>
      </c>
      <c r="AE554" s="5" t="e">
        <f t="shared" si="41"/>
        <v>#VALUE!</v>
      </c>
      <c r="AF554" s="4" t="e">
        <f t="shared" si="42"/>
        <v>#REF!</v>
      </c>
      <c r="AG554" s="4" t="e">
        <f t="shared" si="43"/>
        <v>#REF!</v>
      </c>
      <c r="AH554" s="5" t="e">
        <f t="shared" si="44"/>
        <v>#VALUE!</v>
      </c>
      <c r="AI554" s="6" t="e">
        <f>RemarksFirst(D554:W554,Details!BD553:BM553,S300L!AI554,AH554,$D$5:$W$5)</f>
        <v>#VALUE!</v>
      </c>
    </row>
    <row r="555" spans="1:35" x14ac:dyDescent="0.35">
      <c r="A555" s="1">
        <v>548</v>
      </c>
      <c r="B555" s="3" t="str">
        <f>PROPER(Details!B555)</f>
        <v/>
      </c>
      <c r="C555" s="3" t="str">
        <f>T(Details!C555)</f>
        <v/>
      </c>
      <c r="D555" s="18"/>
      <c r="E555" s="18"/>
      <c r="F555" s="18"/>
      <c r="G555" s="18"/>
      <c r="H555" s="18"/>
      <c r="I555" s="18"/>
      <c r="J555" s="18"/>
      <c r="K555" s="18"/>
      <c r="L555" s="18"/>
      <c r="M555" s="18"/>
      <c r="N555" s="18"/>
      <c r="O555" s="18"/>
      <c r="P555" s="18"/>
      <c r="Q555" s="18"/>
      <c r="R555" s="18"/>
      <c r="S555" s="18"/>
      <c r="T555" s="18"/>
      <c r="U555" s="18"/>
      <c r="V555" s="18"/>
      <c r="W555" s="18"/>
      <c r="X555" s="2" t="str">
        <f>AllCurCo(Details!BD555:BM555)</f>
        <v/>
      </c>
      <c r="Y555" s="4">
        <f>SUM(SumTCL(D555:W555,$D$7:$W$7),Details!BO555)</f>
        <v>0</v>
      </c>
      <c r="Z555" s="4">
        <f>SUM(CurrGP(D555:W555,$D$7:$W$7),Details!BP555)</f>
        <v>0</v>
      </c>
      <c r="AA555" s="5">
        <f t="shared" si="40"/>
        <v>0</v>
      </c>
      <c r="AB555" s="4" t="str">
        <f>SRTSECOND(D555:W555,Details!BD554:BM554)</f>
        <v/>
      </c>
      <c r="AC555" s="4" t="e">
        <f>S300L!AF555</f>
        <v>#REF!</v>
      </c>
      <c r="AD555" s="4" t="e">
        <f>S300L!AG555</f>
        <v>#REF!</v>
      </c>
      <c r="AE555" s="5" t="e">
        <f t="shared" si="41"/>
        <v>#VALUE!</v>
      </c>
      <c r="AF555" s="4" t="e">
        <f t="shared" si="42"/>
        <v>#REF!</v>
      </c>
      <c r="AG555" s="4" t="e">
        <f t="shared" si="43"/>
        <v>#REF!</v>
      </c>
      <c r="AH555" s="5" t="e">
        <f t="shared" si="44"/>
        <v>#VALUE!</v>
      </c>
      <c r="AI555" s="6" t="e">
        <f>RemarksFirst(D555:W555,Details!BD554:BM554,S300L!AI555,AH555,$D$5:$W$5)</f>
        <v>#VALUE!</v>
      </c>
    </row>
    <row r="556" spans="1:35" x14ac:dyDescent="0.35">
      <c r="A556" s="1">
        <v>549</v>
      </c>
      <c r="B556" s="3" t="str">
        <f>PROPER(Details!B556)</f>
        <v/>
      </c>
      <c r="C556" s="3" t="str">
        <f>T(Details!C556)</f>
        <v/>
      </c>
      <c r="D556" s="18"/>
      <c r="E556" s="18"/>
      <c r="F556" s="18"/>
      <c r="G556" s="18"/>
      <c r="H556" s="18"/>
      <c r="I556" s="18"/>
      <c r="J556" s="18"/>
      <c r="K556" s="18"/>
      <c r="L556" s="18"/>
      <c r="M556" s="18"/>
      <c r="N556" s="18"/>
      <c r="O556" s="18"/>
      <c r="P556" s="18"/>
      <c r="Q556" s="18"/>
      <c r="R556" s="18"/>
      <c r="S556" s="18"/>
      <c r="T556" s="18"/>
      <c r="U556" s="18"/>
      <c r="V556" s="18"/>
      <c r="W556" s="18"/>
      <c r="X556" s="2" t="str">
        <f>AllCurCo(Details!BD556:BM556)</f>
        <v/>
      </c>
      <c r="Y556" s="4">
        <f>SUM(SumTCL(D556:W556,$D$7:$W$7),Details!BO556)</f>
        <v>0</v>
      </c>
      <c r="Z556" s="4">
        <f>SUM(CurrGP(D556:W556,$D$7:$W$7),Details!BP556)</f>
        <v>0</v>
      </c>
      <c r="AA556" s="5">
        <f t="shared" si="40"/>
        <v>0</v>
      </c>
      <c r="AB556" s="4" t="str">
        <f>SRTSECOND(D556:W556,Details!BD555:BM555)</f>
        <v/>
      </c>
      <c r="AC556" s="4" t="e">
        <f>S300L!AF556</f>
        <v>#REF!</v>
      </c>
      <c r="AD556" s="4" t="e">
        <f>S300L!AG556</f>
        <v>#REF!</v>
      </c>
      <c r="AE556" s="5" t="e">
        <f t="shared" si="41"/>
        <v>#VALUE!</v>
      </c>
      <c r="AF556" s="4" t="e">
        <f t="shared" si="42"/>
        <v>#REF!</v>
      </c>
      <c r="AG556" s="4" t="e">
        <f t="shared" si="43"/>
        <v>#REF!</v>
      </c>
      <c r="AH556" s="5" t="e">
        <f t="shared" si="44"/>
        <v>#VALUE!</v>
      </c>
      <c r="AI556" s="6" t="e">
        <f>RemarksFirst(D556:W556,Details!BD555:BM555,S300L!AI556,AH556,$D$5:$W$5)</f>
        <v>#VALUE!</v>
      </c>
    </row>
    <row r="557" spans="1:35" x14ac:dyDescent="0.35">
      <c r="A557" s="1">
        <v>550</v>
      </c>
      <c r="B557" s="3" t="str">
        <f>PROPER(Details!B557)</f>
        <v/>
      </c>
      <c r="C557" s="3" t="str">
        <f>T(Details!C557)</f>
        <v/>
      </c>
      <c r="D557" s="18"/>
      <c r="E557" s="18"/>
      <c r="F557" s="18"/>
      <c r="G557" s="18"/>
      <c r="H557" s="18"/>
      <c r="I557" s="18"/>
      <c r="J557" s="18"/>
      <c r="K557" s="18"/>
      <c r="L557" s="18"/>
      <c r="M557" s="18"/>
      <c r="N557" s="18"/>
      <c r="O557" s="18"/>
      <c r="P557" s="18"/>
      <c r="Q557" s="18"/>
      <c r="R557" s="18"/>
      <c r="S557" s="18"/>
      <c r="T557" s="18"/>
      <c r="U557" s="18"/>
      <c r="V557" s="18"/>
      <c r="W557" s="18"/>
      <c r="X557" s="2" t="str">
        <f>AllCurCo(Details!BD557:BM557)</f>
        <v/>
      </c>
      <c r="Y557" s="4">
        <f>SUM(SumTCL(D557:W557,$D$7:$W$7),Details!BO557)</f>
        <v>0</v>
      </c>
      <c r="Z557" s="4">
        <f>SUM(CurrGP(D557:W557,$D$7:$W$7),Details!BP557)</f>
        <v>0</v>
      </c>
      <c r="AA557" s="5">
        <f t="shared" si="40"/>
        <v>0</v>
      </c>
      <c r="AB557" s="4" t="str">
        <f>SRTSECOND(D557:W557,Details!BD556:BM556)</f>
        <v/>
      </c>
      <c r="AC557" s="4" t="e">
        <f>S300L!AF557</f>
        <v>#REF!</v>
      </c>
      <c r="AD557" s="4" t="e">
        <f>S300L!AG557</f>
        <v>#REF!</v>
      </c>
      <c r="AE557" s="5" t="e">
        <f t="shared" si="41"/>
        <v>#VALUE!</v>
      </c>
      <c r="AF557" s="4" t="e">
        <f t="shared" si="42"/>
        <v>#REF!</v>
      </c>
      <c r="AG557" s="4" t="e">
        <f t="shared" si="43"/>
        <v>#REF!</v>
      </c>
      <c r="AH557" s="5" t="e">
        <f t="shared" si="44"/>
        <v>#VALUE!</v>
      </c>
      <c r="AI557" s="6" t="e">
        <f>RemarksFirst(D557:W557,Details!BD556:BM556,S300L!AI557,AH557,$D$5:$W$5)</f>
        <v>#VALUE!</v>
      </c>
    </row>
    <row r="558" spans="1:35" x14ac:dyDescent="0.35">
      <c r="A558" s="1">
        <v>551</v>
      </c>
      <c r="B558" s="3" t="str">
        <f>PROPER(Details!B558)</f>
        <v/>
      </c>
      <c r="C558" s="3" t="str">
        <f>T(Details!C558)</f>
        <v/>
      </c>
      <c r="D558" s="18"/>
      <c r="E558" s="18"/>
      <c r="F558" s="18"/>
      <c r="G558" s="18"/>
      <c r="H558" s="18"/>
      <c r="I558" s="18"/>
      <c r="J558" s="18"/>
      <c r="K558" s="18"/>
      <c r="L558" s="18"/>
      <c r="M558" s="18"/>
      <c r="N558" s="18"/>
      <c r="O558" s="18"/>
      <c r="P558" s="18"/>
      <c r="Q558" s="18"/>
      <c r="R558" s="18"/>
      <c r="S558" s="18"/>
      <c r="T558" s="18"/>
      <c r="U558" s="18"/>
      <c r="V558" s="18"/>
      <c r="W558" s="18"/>
      <c r="X558" s="2" t="str">
        <f>AllCurCo(Details!BD558:BM558)</f>
        <v/>
      </c>
      <c r="Y558" s="4">
        <f>SUM(SumTCL(D558:W558,$D$7:$W$7),Details!BO558)</f>
        <v>0</v>
      </c>
      <c r="Z558" s="4">
        <f>SUM(CurrGP(D558:W558,$D$7:$W$7),Details!BP558)</f>
        <v>0</v>
      </c>
      <c r="AA558" s="5">
        <f t="shared" si="40"/>
        <v>0</v>
      </c>
      <c r="AB558" s="4" t="str">
        <f>SRTSECOND(D558:W558,Details!BD557:BM557)</f>
        <v/>
      </c>
      <c r="AC558" s="4" t="e">
        <f>S300L!AF558</f>
        <v>#REF!</v>
      </c>
      <c r="AD558" s="4" t="e">
        <f>S300L!AG558</f>
        <v>#REF!</v>
      </c>
      <c r="AE558" s="5" t="e">
        <f t="shared" si="41"/>
        <v>#VALUE!</v>
      </c>
      <c r="AF558" s="4" t="e">
        <f t="shared" si="42"/>
        <v>#REF!</v>
      </c>
      <c r="AG558" s="4" t="e">
        <f t="shared" si="43"/>
        <v>#REF!</v>
      </c>
      <c r="AH558" s="5" t="e">
        <f t="shared" si="44"/>
        <v>#VALUE!</v>
      </c>
      <c r="AI558" s="6" t="e">
        <f>RemarksFirst(D558:W558,Details!BD557:BM557,S300L!AI558,AH558,$D$5:$W$5)</f>
        <v>#VALUE!</v>
      </c>
    </row>
    <row r="559" spans="1:35" x14ac:dyDescent="0.35">
      <c r="A559" s="1">
        <v>552</v>
      </c>
      <c r="B559" s="3" t="str">
        <f>PROPER(Details!B559)</f>
        <v/>
      </c>
      <c r="C559" s="3" t="str">
        <f>T(Details!C559)</f>
        <v/>
      </c>
      <c r="D559" s="18"/>
      <c r="E559" s="18"/>
      <c r="F559" s="18"/>
      <c r="G559" s="18"/>
      <c r="H559" s="18"/>
      <c r="I559" s="18"/>
      <c r="J559" s="18"/>
      <c r="K559" s="18"/>
      <c r="L559" s="18"/>
      <c r="M559" s="18"/>
      <c r="N559" s="18"/>
      <c r="O559" s="18"/>
      <c r="P559" s="18"/>
      <c r="Q559" s="18"/>
      <c r="R559" s="18"/>
      <c r="S559" s="18"/>
      <c r="T559" s="18"/>
      <c r="U559" s="18"/>
      <c r="V559" s="18"/>
      <c r="W559" s="18"/>
      <c r="X559" s="2" t="str">
        <f>AllCurCo(Details!BD559:BM559)</f>
        <v/>
      </c>
      <c r="Y559" s="4">
        <f>SUM(SumTCL(D559:W559,$D$7:$W$7),Details!BO559)</f>
        <v>0</v>
      </c>
      <c r="Z559" s="4">
        <f>SUM(CurrGP(D559:W559,$D$7:$W$7),Details!BP559)</f>
        <v>0</v>
      </c>
      <c r="AA559" s="5">
        <f t="shared" si="40"/>
        <v>0</v>
      </c>
      <c r="AB559" s="4" t="str">
        <f>SRTSECOND(D559:W559,Details!BD558:BM558)</f>
        <v/>
      </c>
      <c r="AC559" s="4" t="e">
        <f>S300L!AF559</f>
        <v>#REF!</v>
      </c>
      <c r="AD559" s="4" t="e">
        <f>S300L!AG559</f>
        <v>#REF!</v>
      </c>
      <c r="AE559" s="5" t="e">
        <f t="shared" si="41"/>
        <v>#VALUE!</v>
      </c>
      <c r="AF559" s="4" t="e">
        <f t="shared" si="42"/>
        <v>#REF!</v>
      </c>
      <c r="AG559" s="4" t="e">
        <f t="shared" si="43"/>
        <v>#REF!</v>
      </c>
      <c r="AH559" s="5" t="e">
        <f t="shared" si="44"/>
        <v>#VALUE!</v>
      </c>
      <c r="AI559" s="6" t="e">
        <f>RemarksFirst(D559:W559,Details!BD558:BM558,S300L!AI559,AH559,$D$5:$W$5)</f>
        <v>#VALUE!</v>
      </c>
    </row>
    <row r="560" spans="1:35" x14ac:dyDescent="0.35">
      <c r="A560" s="1">
        <v>553</v>
      </c>
      <c r="B560" s="3" t="str">
        <f>PROPER(Details!B560)</f>
        <v/>
      </c>
      <c r="C560" s="3" t="str">
        <f>T(Details!C560)</f>
        <v/>
      </c>
      <c r="D560" s="18"/>
      <c r="E560" s="18"/>
      <c r="F560" s="18"/>
      <c r="G560" s="18"/>
      <c r="H560" s="18"/>
      <c r="I560" s="18"/>
      <c r="J560" s="18"/>
      <c r="K560" s="18"/>
      <c r="L560" s="18"/>
      <c r="M560" s="18"/>
      <c r="N560" s="18"/>
      <c r="O560" s="18"/>
      <c r="P560" s="18"/>
      <c r="Q560" s="18"/>
      <c r="R560" s="18"/>
      <c r="S560" s="18"/>
      <c r="T560" s="18"/>
      <c r="U560" s="18"/>
      <c r="V560" s="18"/>
      <c r="W560" s="18"/>
      <c r="X560" s="2" t="str">
        <f>AllCurCo(Details!BD560:BM560)</f>
        <v/>
      </c>
      <c r="Y560" s="4">
        <f>SUM(SumTCL(D560:W560,$D$7:$W$7),Details!BO560)</f>
        <v>0</v>
      </c>
      <c r="Z560" s="4">
        <f>SUM(CurrGP(D560:W560,$D$7:$W$7),Details!BP560)</f>
        <v>0</v>
      </c>
      <c r="AA560" s="5">
        <f t="shared" si="40"/>
        <v>0</v>
      </c>
      <c r="AB560" s="4" t="str">
        <f>SRTSECOND(D560:W560,Details!BD559:BM559)</f>
        <v/>
      </c>
      <c r="AC560" s="4" t="e">
        <f>S300L!AF560</f>
        <v>#REF!</v>
      </c>
      <c r="AD560" s="4" t="e">
        <f>S300L!AG560</f>
        <v>#REF!</v>
      </c>
      <c r="AE560" s="5" t="e">
        <f t="shared" si="41"/>
        <v>#VALUE!</v>
      </c>
      <c r="AF560" s="4" t="e">
        <f t="shared" si="42"/>
        <v>#REF!</v>
      </c>
      <c r="AG560" s="4" t="e">
        <f t="shared" si="43"/>
        <v>#REF!</v>
      </c>
      <c r="AH560" s="5" t="e">
        <f t="shared" si="44"/>
        <v>#VALUE!</v>
      </c>
      <c r="AI560" s="6" t="e">
        <f>RemarksFirst(D560:W560,Details!BD559:BM559,S300L!AI560,AH560,$D$5:$W$5)</f>
        <v>#VALUE!</v>
      </c>
    </row>
    <row r="561" spans="1:35" x14ac:dyDescent="0.35">
      <c r="A561" s="1">
        <v>554</v>
      </c>
      <c r="B561" s="3" t="str">
        <f>PROPER(Details!B561)</f>
        <v/>
      </c>
      <c r="C561" s="3" t="str">
        <f>T(Details!C561)</f>
        <v/>
      </c>
      <c r="D561" s="18"/>
      <c r="E561" s="18"/>
      <c r="F561" s="18"/>
      <c r="G561" s="18"/>
      <c r="H561" s="18"/>
      <c r="I561" s="18"/>
      <c r="J561" s="18"/>
      <c r="K561" s="18"/>
      <c r="L561" s="18"/>
      <c r="M561" s="18"/>
      <c r="N561" s="18"/>
      <c r="O561" s="18"/>
      <c r="P561" s="18"/>
      <c r="Q561" s="18"/>
      <c r="R561" s="18"/>
      <c r="S561" s="18"/>
      <c r="T561" s="18"/>
      <c r="U561" s="18"/>
      <c r="V561" s="18"/>
      <c r="W561" s="18"/>
      <c r="X561" s="2" t="str">
        <f>AllCurCo(Details!BD561:BM561)</f>
        <v/>
      </c>
      <c r="Y561" s="4">
        <f>SUM(SumTCL(D561:W561,$D$7:$W$7),Details!BO561)</f>
        <v>0</v>
      </c>
      <c r="Z561" s="4">
        <f>SUM(CurrGP(D561:W561,$D$7:$W$7),Details!BP561)</f>
        <v>0</v>
      </c>
      <c r="AA561" s="5">
        <f t="shared" si="40"/>
        <v>0</v>
      </c>
      <c r="AB561" s="4" t="str">
        <f>SRTSECOND(D561:W561,Details!BD560:BM560)</f>
        <v/>
      </c>
      <c r="AC561" s="4" t="e">
        <f>S300L!AF561</f>
        <v>#REF!</v>
      </c>
      <c r="AD561" s="4" t="e">
        <f>S300L!AG561</f>
        <v>#REF!</v>
      </c>
      <c r="AE561" s="5" t="e">
        <f t="shared" si="41"/>
        <v>#VALUE!</v>
      </c>
      <c r="AF561" s="4" t="e">
        <f t="shared" si="42"/>
        <v>#REF!</v>
      </c>
      <c r="AG561" s="4" t="e">
        <f t="shared" si="43"/>
        <v>#REF!</v>
      </c>
      <c r="AH561" s="5" t="e">
        <f t="shared" si="44"/>
        <v>#VALUE!</v>
      </c>
      <c r="AI561" s="6" t="e">
        <f>RemarksFirst(D561:W561,Details!BD560:BM560,S300L!AI561,AH561,$D$5:$W$5)</f>
        <v>#VALUE!</v>
      </c>
    </row>
    <row r="562" spans="1:35" x14ac:dyDescent="0.35">
      <c r="A562" s="1">
        <v>555</v>
      </c>
      <c r="B562" s="3" t="str">
        <f>PROPER(Details!B562)</f>
        <v/>
      </c>
      <c r="C562" s="3" t="str">
        <f>T(Details!C562)</f>
        <v/>
      </c>
      <c r="D562" s="18"/>
      <c r="E562" s="18"/>
      <c r="F562" s="18"/>
      <c r="G562" s="18"/>
      <c r="H562" s="18"/>
      <c r="I562" s="18"/>
      <c r="J562" s="18"/>
      <c r="K562" s="18"/>
      <c r="L562" s="18"/>
      <c r="M562" s="18"/>
      <c r="N562" s="18"/>
      <c r="O562" s="18"/>
      <c r="P562" s="18"/>
      <c r="Q562" s="18"/>
      <c r="R562" s="18"/>
      <c r="S562" s="18"/>
      <c r="T562" s="18"/>
      <c r="U562" s="18"/>
      <c r="V562" s="18"/>
      <c r="W562" s="18"/>
      <c r="X562" s="2" t="str">
        <f>AllCurCo(Details!BD562:BM562)</f>
        <v/>
      </c>
      <c r="Y562" s="4">
        <f>SUM(SumTCL(D562:W562,$D$7:$W$7),Details!BO562)</f>
        <v>0</v>
      </c>
      <c r="Z562" s="4">
        <f>SUM(CurrGP(D562:W562,$D$7:$W$7),Details!BP562)</f>
        <v>0</v>
      </c>
      <c r="AA562" s="5">
        <f t="shared" si="40"/>
        <v>0</v>
      </c>
      <c r="AB562" s="4" t="str">
        <f>SRTSECOND(D562:W562,Details!BD561:BM561)</f>
        <v/>
      </c>
      <c r="AC562" s="4" t="e">
        <f>S300L!AF562</f>
        <v>#REF!</v>
      </c>
      <c r="AD562" s="4" t="e">
        <f>S300L!AG562</f>
        <v>#REF!</v>
      </c>
      <c r="AE562" s="5" t="e">
        <f t="shared" si="41"/>
        <v>#VALUE!</v>
      </c>
      <c r="AF562" s="4" t="e">
        <f t="shared" si="42"/>
        <v>#REF!</v>
      </c>
      <c r="AG562" s="4" t="e">
        <f t="shared" si="43"/>
        <v>#REF!</v>
      </c>
      <c r="AH562" s="5" t="e">
        <f t="shared" si="44"/>
        <v>#VALUE!</v>
      </c>
      <c r="AI562" s="6" t="e">
        <f>RemarksFirst(D562:W562,Details!BD561:BM561,S300L!AI562,AH562,$D$5:$W$5)</f>
        <v>#VALUE!</v>
      </c>
    </row>
    <row r="563" spans="1:35" x14ac:dyDescent="0.35">
      <c r="A563" s="1">
        <v>556</v>
      </c>
      <c r="B563" s="3" t="str">
        <f>PROPER(Details!B563)</f>
        <v/>
      </c>
      <c r="C563" s="3" t="str">
        <f>T(Details!C563)</f>
        <v/>
      </c>
      <c r="D563" s="18"/>
      <c r="E563" s="18"/>
      <c r="F563" s="18"/>
      <c r="G563" s="18"/>
      <c r="H563" s="18"/>
      <c r="I563" s="18"/>
      <c r="J563" s="18"/>
      <c r="K563" s="18"/>
      <c r="L563" s="18"/>
      <c r="M563" s="18"/>
      <c r="N563" s="18"/>
      <c r="O563" s="18"/>
      <c r="P563" s="18"/>
      <c r="Q563" s="18"/>
      <c r="R563" s="18"/>
      <c r="S563" s="18"/>
      <c r="T563" s="18"/>
      <c r="U563" s="18"/>
      <c r="V563" s="18"/>
      <c r="W563" s="18"/>
      <c r="X563" s="2" t="str">
        <f>AllCurCo(Details!BD563:BM563)</f>
        <v/>
      </c>
      <c r="Y563" s="4">
        <f>SUM(SumTCL(D563:W563,$D$7:$W$7),Details!BO563)</f>
        <v>0</v>
      </c>
      <c r="Z563" s="4">
        <f>SUM(CurrGP(D563:W563,$D$7:$W$7),Details!BP563)</f>
        <v>0</v>
      </c>
      <c r="AA563" s="5">
        <f t="shared" si="40"/>
        <v>0</v>
      </c>
      <c r="AB563" s="4" t="str">
        <f>SRTSECOND(D563:W563,Details!BD562:BM562)</f>
        <v/>
      </c>
      <c r="AC563" s="4" t="e">
        <f>S300L!AF563</f>
        <v>#REF!</v>
      </c>
      <c r="AD563" s="4" t="e">
        <f>S300L!AG563</f>
        <v>#REF!</v>
      </c>
      <c r="AE563" s="5" t="e">
        <f t="shared" si="41"/>
        <v>#VALUE!</v>
      </c>
      <c r="AF563" s="4" t="e">
        <f t="shared" si="42"/>
        <v>#REF!</v>
      </c>
      <c r="AG563" s="4" t="e">
        <f t="shared" si="43"/>
        <v>#REF!</v>
      </c>
      <c r="AH563" s="5" t="e">
        <f t="shared" si="44"/>
        <v>#VALUE!</v>
      </c>
      <c r="AI563" s="6" t="e">
        <f>RemarksFirst(D563:W563,Details!BD562:BM562,S300L!AI563,AH563,$D$5:$W$5)</f>
        <v>#VALUE!</v>
      </c>
    </row>
    <row r="564" spans="1:35" x14ac:dyDescent="0.35">
      <c r="A564" s="1">
        <v>557</v>
      </c>
      <c r="B564" s="3" t="str">
        <f>PROPER(Details!B564)</f>
        <v/>
      </c>
      <c r="C564" s="3" t="str">
        <f>T(Details!C564)</f>
        <v/>
      </c>
      <c r="D564" s="18"/>
      <c r="E564" s="18"/>
      <c r="F564" s="18"/>
      <c r="G564" s="18"/>
      <c r="H564" s="18"/>
      <c r="I564" s="18"/>
      <c r="J564" s="18"/>
      <c r="K564" s="18"/>
      <c r="L564" s="18"/>
      <c r="M564" s="18"/>
      <c r="N564" s="18"/>
      <c r="O564" s="18"/>
      <c r="P564" s="18"/>
      <c r="Q564" s="18"/>
      <c r="R564" s="18"/>
      <c r="S564" s="18"/>
      <c r="T564" s="18"/>
      <c r="U564" s="18"/>
      <c r="V564" s="18"/>
      <c r="W564" s="18"/>
      <c r="X564" s="2" t="str">
        <f>AllCurCo(Details!BD564:BM564)</f>
        <v/>
      </c>
      <c r="Y564" s="4">
        <f>SUM(SumTCL(D564:W564,$D$7:$W$7),Details!BO564)</f>
        <v>0</v>
      </c>
      <c r="Z564" s="4">
        <f>SUM(CurrGP(D564:W564,$D$7:$W$7),Details!BP564)</f>
        <v>0</v>
      </c>
      <c r="AA564" s="5">
        <f t="shared" si="40"/>
        <v>0</v>
      </c>
      <c r="AB564" s="4" t="str">
        <f>SRTSECOND(D564:W564,Details!BD563:BM563)</f>
        <v/>
      </c>
      <c r="AC564" s="4" t="e">
        <f>S300L!AF564</f>
        <v>#REF!</v>
      </c>
      <c r="AD564" s="4" t="e">
        <f>S300L!AG564</f>
        <v>#REF!</v>
      </c>
      <c r="AE564" s="5" t="e">
        <f t="shared" si="41"/>
        <v>#VALUE!</v>
      </c>
      <c r="AF564" s="4" t="e">
        <f t="shared" si="42"/>
        <v>#REF!</v>
      </c>
      <c r="AG564" s="4" t="e">
        <f t="shared" si="43"/>
        <v>#REF!</v>
      </c>
      <c r="AH564" s="5" t="e">
        <f t="shared" si="44"/>
        <v>#VALUE!</v>
      </c>
      <c r="AI564" s="6" t="e">
        <f>RemarksFirst(D564:W564,Details!BD563:BM563,S300L!AI564,AH564,$D$5:$W$5)</f>
        <v>#VALUE!</v>
      </c>
    </row>
    <row r="565" spans="1:35" x14ac:dyDescent="0.35">
      <c r="A565" s="1">
        <v>558</v>
      </c>
      <c r="B565" s="3" t="str">
        <f>PROPER(Details!B565)</f>
        <v/>
      </c>
      <c r="C565" s="3" t="str">
        <f>T(Details!C565)</f>
        <v/>
      </c>
      <c r="D565" s="18"/>
      <c r="E565" s="18"/>
      <c r="F565" s="18"/>
      <c r="G565" s="18"/>
      <c r="H565" s="18"/>
      <c r="I565" s="18"/>
      <c r="J565" s="18"/>
      <c r="K565" s="18"/>
      <c r="L565" s="18"/>
      <c r="M565" s="18"/>
      <c r="N565" s="18"/>
      <c r="O565" s="18"/>
      <c r="P565" s="18"/>
      <c r="Q565" s="18"/>
      <c r="R565" s="18"/>
      <c r="S565" s="18"/>
      <c r="T565" s="18"/>
      <c r="U565" s="18"/>
      <c r="V565" s="18"/>
      <c r="W565" s="18"/>
      <c r="X565" s="2" t="str">
        <f>AllCurCo(Details!BD565:BM565)</f>
        <v/>
      </c>
      <c r="Y565" s="4">
        <f>SUM(SumTCL(D565:W565,$D$7:$W$7),Details!BO565)</f>
        <v>0</v>
      </c>
      <c r="Z565" s="4">
        <f>SUM(CurrGP(D565:W565,$D$7:$W$7),Details!BP565)</f>
        <v>0</v>
      </c>
      <c r="AA565" s="5">
        <f t="shared" si="40"/>
        <v>0</v>
      </c>
      <c r="AB565" s="4" t="str">
        <f>SRTSECOND(D565:W565,Details!BD564:BM564)</f>
        <v/>
      </c>
      <c r="AC565" s="4" t="e">
        <f>S300L!AF565</f>
        <v>#REF!</v>
      </c>
      <c r="AD565" s="4" t="e">
        <f>S300L!AG565</f>
        <v>#REF!</v>
      </c>
      <c r="AE565" s="5" t="e">
        <f t="shared" si="41"/>
        <v>#VALUE!</v>
      </c>
      <c r="AF565" s="4" t="e">
        <f t="shared" si="42"/>
        <v>#REF!</v>
      </c>
      <c r="AG565" s="4" t="e">
        <f t="shared" si="43"/>
        <v>#REF!</v>
      </c>
      <c r="AH565" s="5" t="e">
        <f t="shared" si="44"/>
        <v>#VALUE!</v>
      </c>
      <c r="AI565" s="6" t="e">
        <f>RemarksFirst(D565:W565,Details!BD564:BM564,S300L!AI565,AH565,$D$5:$W$5)</f>
        <v>#VALUE!</v>
      </c>
    </row>
    <row r="566" spans="1:35" x14ac:dyDescent="0.35">
      <c r="A566" s="1">
        <v>559</v>
      </c>
      <c r="B566" s="3" t="str">
        <f>PROPER(Details!B566)</f>
        <v/>
      </c>
      <c r="C566" s="3" t="str">
        <f>T(Details!C566)</f>
        <v/>
      </c>
      <c r="D566" s="18"/>
      <c r="E566" s="18"/>
      <c r="F566" s="18"/>
      <c r="G566" s="18"/>
      <c r="H566" s="18"/>
      <c r="I566" s="18"/>
      <c r="J566" s="18"/>
      <c r="K566" s="18"/>
      <c r="L566" s="18"/>
      <c r="M566" s="18"/>
      <c r="N566" s="18"/>
      <c r="O566" s="18"/>
      <c r="P566" s="18"/>
      <c r="Q566" s="18"/>
      <c r="R566" s="18"/>
      <c r="S566" s="18"/>
      <c r="T566" s="18"/>
      <c r="U566" s="18"/>
      <c r="V566" s="18"/>
      <c r="W566" s="18"/>
      <c r="X566" s="2" t="str">
        <f>AllCurCo(Details!BD566:BM566)</f>
        <v/>
      </c>
      <c r="Y566" s="4">
        <f>SUM(SumTCL(D566:W566,$D$7:$W$7),Details!BO566)</f>
        <v>0</v>
      </c>
      <c r="Z566" s="4">
        <f>SUM(CurrGP(D566:W566,$D$7:$W$7),Details!BP566)</f>
        <v>0</v>
      </c>
      <c r="AA566" s="5">
        <f t="shared" si="40"/>
        <v>0</v>
      </c>
      <c r="AB566" s="4" t="str">
        <f>SRTSECOND(D566:W566,Details!BD565:BM565)</f>
        <v/>
      </c>
      <c r="AC566" s="4" t="e">
        <f>S300L!AF566</f>
        <v>#REF!</v>
      </c>
      <c r="AD566" s="4" t="e">
        <f>S300L!AG566</f>
        <v>#REF!</v>
      </c>
      <c r="AE566" s="5" t="e">
        <f t="shared" si="41"/>
        <v>#VALUE!</v>
      </c>
      <c r="AF566" s="4" t="e">
        <f t="shared" si="42"/>
        <v>#REF!</v>
      </c>
      <c r="AG566" s="4" t="e">
        <f t="shared" si="43"/>
        <v>#REF!</v>
      </c>
      <c r="AH566" s="5" t="e">
        <f t="shared" si="44"/>
        <v>#VALUE!</v>
      </c>
      <c r="AI566" s="6" t="e">
        <f>RemarksFirst(D566:W566,Details!BD565:BM565,S300L!AI566,AH566,$D$5:$W$5)</f>
        <v>#VALUE!</v>
      </c>
    </row>
    <row r="567" spans="1:35" x14ac:dyDescent="0.35">
      <c r="A567" s="1">
        <v>560</v>
      </c>
      <c r="B567" s="3" t="str">
        <f>PROPER(Details!B567)</f>
        <v/>
      </c>
      <c r="C567" s="3" t="str">
        <f>T(Details!C567)</f>
        <v/>
      </c>
      <c r="D567" s="18"/>
      <c r="E567" s="18"/>
      <c r="F567" s="18"/>
      <c r="G567" s="18"/>
      <c r="H567" s="18"/>
      <c r="I567" s="18"/>
      <c r="J567" s="18"/>
      <c r="K567" s="18"/>
      <c r="L567" s="18"/>
      <c r="M567" s="18"/>
      <c r="N567" s="18"/>
      <c r="O567" s="18"/>
      <c r="P567" s="18"/>
      <c r="Q567" s="18"/>
      <c r="R567" s="18"/>
      <c r="S567" s="18"/>
      <c r="T567" s="18"/>
      <c r="U567" s="18"/>
      <c r="V567" s="18"/>
      <c r="W567" s="18"/>
      <c r="X567" s="2" t="str">
        <f>AllCurCo(Details!BD567:BM567)</f>
        <v/>
      </c>
      <c r="Y567" s="4">
        <f>SUM(SumTCL(D567:W567,$D$7:$W$7),Details!BO567)</f>
        <v>0</v>
      </c>
      <c r="Z567" s="4">
        <f>SUM(CurrGP(D567:W567,$D$7:$W$7),Details!BP567)</f>
        <v>0</v>
      </c>
      <c r="AA567" s="5">
        <f t="shared" si="40"/>
        <v>0</v>
      </c>
      <c r="AB567" s="4" t="str">
        <f>SRTSECOND(D567:W567,Details!BD566:BM566)</f>
        <v/>
      </c>
      <c r="AC567" s="4" t="e">
        <f>S300L!AF567</f>
        <v>#REF!</v>
      </c>
      <c r="AD567" s="4" t="e">
        <f>S300L!AG567</f>
        <v>#REF!</v>
      </c>
      <c r="AE567" s="5" t="e">
        <f t="shared" si="41"/>
        <v>#VALUE!</v>
      </c>
      <c r="AF567" s="4" t="e">
        <f t="shared" si="42"/>
        <v>#REF!</v>
      </c>
      <c r="AG567" s="4" t="e">
        <f t="shared" si="43"/>
        <v>#REF!</v>
      </c>
      <c r="AH567" s="5" t="e">
        <f t="shared" si="44"/>
        <v>#VALUE!</v>
      </c>
      <c r="AI567" s="6" t="e">
        <f>RemarksFirst(D567:W567,Details!BD566:BM566,S300L!AI567,AH567,$D$5:$W$5)</f>
        <v>#VALUE!</v>
      </c>
    </row>
    <row r="568" spans="1:35" x14ac:dyDescent="0.35">
      <c r="A568" s="1">
        <v>561</v>
      </c>
      <c r="B568" s="3" t="str">
        <f>PROPER(Details!B568)</f>
        <v/>
      </c>
      <c r="C568" s="3" t="str">
        <f>T(Details!C568)</f>
        <v/>
      </c>
      <c r="D568" s="18"/>
      <c r="E568" s="18"/>
      <c r="F568" s="18"/>
      <c r="G568" s="18"/>
      <c r="H568" s="18"/>
      <c r="I568" s="18"/>
      <c r="J568" s="18"/>
      <c r="K568" s="18"/>
      <c r="L568" s="18"/>
      <c r="M568" s="18"/>
      <c r="N568" s="18"/>
      <c r="O568" s="18"/>
      <c r="P568" s="18"/>
      <c r="Q568" s="18"/>
      <c r="R568" s="18"/>
      <c r="S568" s="18"/>
      <c r="T568" s="18"/>
      <c r="U568" s="18"/>
      <c r="V568" s="18"/>
      <c r="W568" s="18"/>
      <c r="X568" s="2" t="str">
        <f>AllCurCo(Details!BD568:BM568)</f>
        <v/>
      </c>
      <c r="Y568" s="4">
        <f>SUM(SumTCL(D568:W568,$D$7:$W$7),Details!BO568)</f>
        <v>0</v>
      </c>
      <c r="Z568" s="4">
        <f>SUM(CurrGP(D568:W568,$D$7:$W$7),Details!BP568)</f>
        <v>0</v>
      </c>
      <c r="AA568" s="5">
        <f t="shared" si="40"/>
        <v>0</v>
      </c>
      <c r="AB568" s="4" t="str">
        <f>SRTSECOND(D568:W568,Details!BD567:BM567)</f>
        <v/>
      </c>
      <c r="AC568" s="4" t="e">
        <f>S300L!AF568</f>
        <v>#REF!</v>
      </c>
      <c r="AD568" s="4" t="e">
        <f>S300L!AG568</f>
        <v>#REF!</v>
      </c>
      <c r="AE568" s="5" t="e">
        <f t="shared" si="41"/>
        <v>#VALUE!</v>
      </c>
      <c r="AF568" s="4" t="e">
        <f t="shared" si="42"/>
        <v>#REF!</v>
      </c>
      <c r="AG568" s="4" t="e">
        <f t="shared" si="43"/>
        <v>#REF!</v>
      </c>
      <c r="AH568" s="5" t="e">
        <f t="shared" si="44"/>
        <v>#VALUE!</v>
      </c>
      <c r="AI568" s="6" t="e">
        <f>RemarksFirst(D568:W568,Details!BD567:BM567,S300L!AI568,AH568,$D$5:$W$5)</f>
        <v>#VALUE!</v>
      </c>
    </row>
    <row r="569" spans="1:35" x14ac:dyDescent="0.35">
      <c r="A569" s="1">
        <v>562</v>
      </c>
      <c r="B569" s="3" t="str">
        <f>PROPER(Details!B569)</f>
        <v/>
      </c>
      <c r="C569" s="3" t="str">
        <f>T(Details!C569)</f>
        <v/>
      </c>
      <c r="D569" s="18"/>
      <c r="E569" s="18"/>
      <c r="F569" s="18"/>
      <c r="G569" s="18"/>
      <c r="H569" s="18"/>
      <c r="I569" s="18"/>
      <c r="J569" s="18"/>
      <c r="K569" s="18"/>
      <c r="L569" s="18"/>
      <c r="M569" s="18"/>
      <c r="N569" s="18"/>
      <c r="O569" s="18"/>
      <c r="P569" s="18"/>
      <c r="Q569" s="18"/>
      <c r="R569" s="18"/>
      <c r="S569" s="18"/>
      <c r="T569" s="18"/>
      <c r="U569" s="18"/>
      <c r="V569" s="18"/>
      <c r="W569" s="18"/>
      <c r="X569" s="2" t="str">
        <f>AllCurCo(Details!BD569:BM569)</f>
        <v/>
      </c>
      <c r="Y569" s="4">
        <f>SUM(SumTCL(D569:W569,$D$7:$W$7),Details!BO569)</f>
        <v>0</v>
      </c>
      <c r="Z569" s="4">
        <f>SUM(CurrGP(D569:W569,$D$7:$W$7),Details!BP569)</f>
        <v>0</v>
      </c>
      <c r="AA569" s="5">
        <f t="shared" si="40"/>
        <v>0</v>
      </c>
      <c r="AB569" s="4" t="str">
        <f>SRTSECOND(D569:W569,Details!BD568:BM568)</f>
        <v/>
      </c>
      <c r="AC569" s="4" t="e">
        <f>S300L!AF569</f>
        <v>#REF!</v>
      </c>
      <c r="AD569" s="4" t="e">
        <f>S300L!AG569</f>
        <v>#REF!</v>
      </c>
      <c r="AE569" s="5" t="e">
        <f t="shared" si="41"/>
        <v>#VALUE!</v>
      </c>
      <c r="AF569" s="4" t="e">
        <f t="shared" si="42"/>
        <v>#REF!</v>
      </c>
      <c r="AG569" s="4" t="e">
        <f t="shared" si="43"/>
        <v>#REF!</v>
      </c>
      <c r="AH569" s="5" t="e">
        <f t="shared" si="44"/>
        <v>#VALUE!</v>
      </c>
      <c r="AI569" s="6" t="e">
        <f>RemarksFirst(D569:W569,Details!BD568:BM568,S300L!AI569,AH569,$D$5:$W$5)</f>
        <v>#VALUE!</v>
      </c>
    </row>
    <row r="570" spans="1:35" x14ac:dyDescent="0.35">
      <c r="A570" s="1">
        <v>563</v>
      </c>
      <c r="B570" s="3" t="str">
        <f>PROPER(Details!B570)</f>
        <v/>
      </c>
      <c r="C570" s="3" t="str">
        <f>T(Details!C570)</f>
        <v/>
      </c>
      <c r="D570" s="18"/>
      <c r="E570" s="18"/>
      <c r="F570" s="18"/>
      <c r="G570" s="18"/>
      <c r="H570" s="18"/>
      <c r="I570" s="18"/>
      <c r="J570" s="18"/>
      <c r="K570" s="18"/>
      <c r="L570" s="18"/>
      <c r="M570" s="18"/>
      <c r="N570" s="18"/>
      <c r="O570" s="18"/>
      <c r="P570" s="18"/>
      <c r="Q570" s="18"/>
      <c r="R570" s="18"/>
      <c r="S570" s="18"/>
      <c r="T570" s="18"/>
      <c r="U570" s="18"/>
      <c r="V570" s="18"/>
      <c r="W570" s="18"/>
      <c r="X570" s="2" t="str">
        <f>AllCurCo(Details!BD570:BM570)</f>
        <v/>
      </c>
      <c r="Y570" s="4">
        <f>SUM(SumTCL(D570:W570,$D$7:$W$7),Details!BO570)</f>
        <v>0</v>
      </c>
      <c r="Z570" s="4">
        <f>SUM(CurrGP(D570:W570,$D$7:$W$7),Details!BP570)</f>
        <v>0</v>
      </c>
      <c r="AA570" s="5">
        <f t="shared" si="40"/>
        <v>0</v>
      </c>
      <c r="AB570" s="4" t="str">
        <f>SRTSECOND(D570:W570,Details!BD569:BM569)</f>
        <v/>
      </c>
      <c r="AC570" s="4" t="e">
        <f>S300L!AF570</f>
        <v>#REF!</v>
      </c>
      <c r="AD570" s="4" t="e">
        <f>S300L!AG570</f>
        <v>#REF!</v>
      </c>
      <c r="AE570" s="5" t="e">
        <f t="shared" si="41"/>
        <v>#VALUE!</v>
      </c>
      <c r="AF570" s="4" t="e">
        <f t="shared" si="42"/>
        <v>#REF!</v>
      </c>
      <c r="AG570" s="4" t="e">
        <f t="shared" si="43"/>
        <v>#REF!</v>
      </c>
      <c r="AH570" s="5" t="e">
        <f t="shared" si="44"/>
        <v>#VALUE!</v>
      </c>
      <c r="AI570" s="6" t="e">
        <f>RemarksFirst(D570:W570,Details!BD569:BM569,S300L!AI570,AH570,$D$5:$W$5)</f>
        <v>#VALUE!</v>
      </c>
    </row>
    <row r="571" spans="1:35" x14ac:dyDescent="0.35">
      <c r="A571" s="1">
        <v>564</v>
      </c>
      <c r="B571" s="3" t="str">
        <f>PROPER(Details!B571)</f>
        <v/>
      </c>
      <c r="C571" s="3" t="str">
        <f>T(Details!C571)</f>
        <v/>
      </c>
      <c r="D571" s="18"/>
      <c r="E571" s="18"/>
      <c r="F571" s="18"/>
      <c r="G571" s="18"/>
      <c r="H571" s="18"/>
      <c r="I571" s="18"/>
      <c r="J571" s="18"/>
      <c r="K571" s="18"/>
      <c r="L571" s="18"/>
      <c r="M571" s="18"/>
      <c r="N571" s="18"/>
      <c r="O571" s="18"/>
      <c r="P571" s="18"/>
      <c r="Q571" s="18"/>
      <c r="R571" s="18"/>
      <c r="S571" s="18"/>
      <c r="T571" s="18"/>
      <c r="U571" s="18"/>
      <c r="V571" s="18"/>
      <c r="W571" s="18"/>
      <c r="X571" s="2" t="str">
        <f>AllCurCo(Details!BD571:BM571)</f>
        <v/>
      </c>
      <c r="Y571" s="4">
        <f>SUM(SumTCL(D571:W571,$D$7:$W$7),Details!BO571)</f>
        <v>0</v>
      </c>
      <c r="Z571" s="4">
        <f>SUM(CurrGP(D571:W571,$D$7:$W$7),Details!BP571)</f>
        <v>0</v>
      </c>
      <c r="AA571" s="5">
        <f t="shared" si="40"/>
        <v>0</v>
      </c>
      <c r="AB571" s="4" t="str">
        <f>SRTSECOND(D571:W571,Details!BD570:BM570)</f>
        <v/>
      </c>
      <c r="AC571" s="4" t="e">
        <f>S300L!AF571</f>
        <v>#REF!</v>
      </c>
      <c r="AD571" s="4" t="e">
        <f>S300L!AG571</f>
        <v>#REF!</v>
      </c>
      <c r="AE571" s="5" t="e">
        <f t="shared" si="41"/>
        <v>#VALUE!</v>
      </c>
      <c r="AF571" s="4" t="e">
        <f t="shared" si="42"/>
        <v>#REF!</v>
      </c>
      <c r="AG571" s="4" t="e">
        <f t="shared" si="43"/>
        <v>#REF!</v>
      </c>
      <c r="AH571" s="5" t="e">
        <f t="shared" si="44"/>
        <v>#VALUE!</v>
      </c>
      <c r="AI571" s="6" t="e">
        <f>RemarksFirst(D571:W571,Details!BD570:BM570,S300L!AI571,AH571,$D$5:$W$5)</f>
        <v>#VALUE!</v>
      </c>
    </row>
    <row r="572" spans="1:35" x14ac:dyDescent="0.35">
      <c r="A572" s="1">
        <v>565</v>
      </c>
      <c r="B572" s="3" t="str">
        <f>PROPER(Details!B572)</f>
        <v/>
      </c>
      <c r="C572" s="3" t="str">
        <f>T(Details!C572)</f>
        <v/>
      </c>
      <c r="D572" s="18"/>
      <c r="E572" s="18"/>
      <c r="F572" s="18"/>
      <c r="G572" s="18"/>
      <c r="H572" s="18"/>
      <c r="I572" s="18"/>
      <c r="J572" s="18"/>
      <c r="K572" s="18"/>
      <c r="L572" s="18"/>
      <c r="M572" s="18"/>
      <c r="N572" s="18"/>
      <c r="O572" s="18"/>
      <c r="P572" s="18"/>
      <c r="Q572" s="18"/>
      <c r="R572" s="18"/>
      <c r="S572" s="18"/>
      <c r="T572" s="18"/>
      <c r="U572" s="18"/>
      <c r="V572" s="18"/>
      <c r="W572" s="18"/>
      <c r="X572" s="2" t="str">
        <f>AllCurCo(Details!BD572:BM572)</f>
        <v/>
      </c>
      <c r="Y572" s="4">
        <f>SUM(SumTCL(D572:W572,$D$7:$W$7),Details!BO572)</f>
        <v>0</v>
      </c>
      <c r="Z572" s="4">
        <f>SUM(CurrGP(D572:W572,$D$7:$W$7),Details!BP572)</f>
        <v>0</v>
      </c>
      <c r="AA572" s="5">
        <f t="shared" si="40"/>
        <v>0</v>
      </c>
      <c r="AB572" s="4" t="str">
        <f>SRTSECOND(D572:W572,Details!BD571:BM571)</f>
        <v/>
      </c>
      <c r="AC572" s="4" t="e">
        <f>S300L!AF572</f>
        <v>#REF!</v>
      </c>
      <c r="AD572" s="4" t="e">
        <f>S300L!AG572</f>
        <v>#REF!</v>
      </c>
      <c r="AE572" s="5" t="e">
        <f t="shared" si="41"/>
        <v>#VALUE!</v>
      </c>
      <c r="AF572" s="4" t="e">
        <f t="shared" si="42"/>
        <v>#REF!</v>
      </c>
      <c r="AG572" s="4" t="e">
        <f t="shared" si="43"/>
        <v>#REF!</v>
      </c>
      <c r="AH572" s="5" t="e">
        <f t="shared" si="44"/>
        <v>#VALUE!</v>
      </c>
      <c r="AI572" s="6" t="e">
        <f>RemarksFirst(D572:W572,Details!BD571:BM571,S300L!AI572,AH572,$D$5:$W$5)</f>
        <v>#VALUE!</v>
      </c>
    </row>
    <row r="573" spans="1:35" x14ac:dyDescent="0.35">
      <c r="A573" s="1">
        <v>566</v>
      </c>
      <c r="B573" s="3" t="str">
        <f>PROPER(Details!B573)</f>
        <v/>
      </c>
      <c r="C573" s="3" t="str">
        <f>T(Details!C573)</f>
        <v/>
      </c>
      <c r="D573" s="18"/>
      <c r="E573" s="18"/>
      <c r="F573" s="18"/>
      <c r="G573" s="18"/>
      <c r="H573" s="18"/>
      <c r="I573" s="18"/>
      <c r="J573" s="18"/>
      <c r="K573" s="18"/>
      <c r="L573" s="18"/>
      <c r="M573" s="18"/>
      <c r="N573" s="18"/>
      <c r="O573" s="18"/>
      <c r="P573" s="18"/>
      <c r="Q573" s="18"/>
      <c r="R573" s="18"/>
      <c r="S573" s="18"/>
      <c r="T573" s="18"/>
      <c r="U573" s="18"/>
      <c r="V573" s="18"/>
      <c r="W573" s="18"/>
      <c r="X573" s="2" t="str">
        <f>AllCurCo(Details!BD573:BM573)</f>
        <v/>
      </c>
      <c r="Y573" s="4">
        <f>SUM(SumTCL(D573:W573,$D$7:$W$7),Details!BO573)</f>
        <v>0</v>
      </c>
      <c r="Z573" s="4">
        <f>SUM(CurrGP(D573:W573,$D$7:$W$7),Details!BP573)</f>
        <v>0</v>
      </c>
      <c r="AA573" s="5">
        <f t="shared" si="40"/>
        <v>0</v>
      </c>
      <c r="AB573" s="4" t="str">
        <f>SRTSECOND(D573:W573,Details!BD572:BM572)</f>
        <v/>
      </c>
      <c r="AC573" s="4" t="e">
        <f>S300L!AF573</f>
        <v>#REF!</v>
      </c>
      <c r="AD573" s="4" t="e">
        <f>S300L!AG573</f>
        <v>#REF!</v>
      </c>
      <c r="AE573" s="5" t="e">
        <f t="shared" si="41"/>
        <v>#VALUE!</v>
      </c>
      <c r="AF573" s="4" t="e">
        <f t="shared" si="42"/>
        <v>#REF!</v>
      </c>
      <c r="AG573" s="4" t="e">
        <f t="shared" si="43"/>
        <v>#REF!</v>
      </c>
      <c r="AH573" s="5" t="e">
        <f t="shared" si="44"/>
        <v>#VALUE!</v>
      </c>
      <c r="AI573" s="6" t="e">
        <f>RemarksFirst(D573:W573,Details!BD572:BM572,S300L!AI573,AH573,$D$5:$W$5)</f>
        <v>#VALUE!</v>
      </c>
    </row>
    <row r="574" spans="1:35" x14ac:dyDescent="0.35">
      <c r="A574" s="1">
        <v>567</v>
      </c>
      <c r="B574" s="3" t="str">
        <f>PROPER(Details!B574)</f>
        <v/>
      </c>
      <c r="C574" s="3" t="str">
        <f>T(Details!C574)</f>
        <v/>
      </c>
      <c r="D574" s="18"/>
      <c r="E574" s="18"/>
      <c r="F574" s="18"/>
      <c r="G574" s="18"/>
      <c r="H574" s="18"/>
      <c r="I574" s="18"/>
      <c r="J574" s="18"/>
      <c r="K574" s="18"/>
      <c r="L574" s="18"/>
      <c r="M574" s="18"/>
      <c r="N574" s="18"/>
      <c r="O574" s="18"/>
      <c r="P574" s="18"/>
      <c r="Q574" s="18"/>
      <c r="R574" s="18"/>
      <c r="S574" s="18"/>
      <c r="T574" s="18"/>
      <c r="U574" s="18"/>
      <c r="V574" s="18"/>
      <c r="W574" s="18"/>
      <c r="X574" s="2" t="str">
        <f>AllCurCo(Details!BD574:BM574)</f>
        <v/>
      </c>
      <c r="Y574" s="4">
        <f>SUM(SumTCL(D574:W574,$D$7:$W$7),Details!BO574)</f>
        <v>0</v>
      </c>
      <c r="Z574" s="4">
        <f>SUM(CurrGP(D574:W574,$D$7:$W$7),Details!BP574)</f>
        <v>0</v>
      </c>
      <c r="AA574" s="5">
        <f t="shared" si="40"/>
        <v>0</v>
      </c>
      <c r="AB574" s="4" t="str">
        <f>SRTSECOND(D574:W574,Details!BD573:BM573)</f>
        <v/>
      </c>
      <c r="AC574" s="4" t="e">
        <f>S300L!AF574</f>
        <v>#REF!</v>
      </c>
      <c r="AD574" s="4" t="e">
        <f>S300L!AG574</f>
        <v>#REF!</v>
      </c>
      <c r="AE574" s="5" t="e">
        <f t="shared" si="41"/>
        <v>#VALUE!</v>
      </c>
      <c r="AF574" s="4" t="e">
        <f t="shared" si="42"/>
        <v>#REF!</v>
      </c>
      <c r="AG574" s="4" t="e">
        <f t="shared" si="43"/>
        <v>#REF!</v>
      </c>
      <c r="AH574" s="5" t="e">
        <f t="shared" si="44"/>
        <v>#VALUE!</v>
      </c>
      <c r="AI574" s="6" t="e">
        <f>RemarksFirst(D574:W574,Details!BD573:BM573,S300L!AI574,AH574,$D$5:$W$5)</f>
        <v>#VALUE!</v>
      </c>
    </row>
    <row r="575" spans="1:35" x14ac:dyDescent="0.35">
      <c r="A575" s="1">
        <v>568</v>
      </c>
      <c r="B575" s="3" t="str">
        <f>PROPER(Details!B575)</f>
        <v/>
      </c>
      <c r="C575" s="3" t="str">
        <f>T(Details!C575)</f>
        <v/>
      </c>
      <c r="D575" s="18"/>
      <c r="E575" s="18"/>
      <c r="F575" s="18"/>
      <c r="G575" s="18"/>
      <c r="H575" s="18"/>
      <c r="I575" s="18"/>
      <c r="J575" s="18"/>
      <c r="K575" s="18"/>
      <c r="L575" s="18"/>
      <c r="M575" s="18"/>
      <c r="N575" s="18"/>
      <c r="O575" s="18"/>
      <c r="P575" s="18"/>
      <c r="Q575" s="18"/>
      <c r="R575" s="18"/>
      <c r="S575" s="18"/>
      <c r="T575" s="18"/>
      <c r="U575" s="18"/>
      <c r="V575" s="18"/>
      <c r="W575" s="18"/>
      <c r="X575" s="2" t="str">
        <f>AllCurCo(Details!BD575:BM575)</f>
        <v/>
      </c>
      <c r="Y575" s="4">
        <f>SUM(SumTCL(D575:W575,$D$7:$W$7),Details!BO575)</f>
        <v>0</v>
      </c>
      <c r="Z575" s="4">
        <f>SUM(CurrGP(D575:W575,$D$7:$W$7),Details!BP575)</f>
        <v>0</v>
      </c>
      <c r="AA575" s="5">
        <f t="shared" si="40"/>
        <v>0</v>
      </c>
      <c r="AB575" s="4" t="str">
        <f>SRTSECOND(D575:W575,Details!BD574:BM574)</f>
        <v/>
      </c>
      <c r="AC575" s="4" t="e">
        <f>S300L!AF575</f>
        <v>#REF!</v>
      </c>
      <c r="AD575" s="4" t="e">
        <f>S300L!AG575</f>
        <v>#REF!</v>
      </c>
      <c r="AE575" s="5" t="e">
        <f t="shared" si="41"/>
        <v>#VALUE!</v>
      </c>
      <c r="AF575" s="4" t="e">
        <f t="shared" si="42"/>
        <v>#REF!</v>
      </c>
      <c r="AG575" s="4" t="e">
        <f t="shared" si="43"/>
        <v>#REF!</v>
      </c>
      <c r="AH575" s="5" t="e">
        <f t="shared" si="44"/>
        <v>#VALUE!</v>
      </c>
      <c r="AI575" s="6" t="e">
        <f>RemarksFirst(D575:W575,Details!BD574:BM574,S300L!AI575,AH575,$D$5:$W$5)</f>
        <v>#VALUE!</v>
      </c>
    </row>
    <row r="576" spans="1:35" x14ac:dyDescent="0.35">
      <c r="A576" s="1">
        <v>569</v>
      </c>
      <c r="B576" s="3" t="str">
        <f>PROPER(Details!B576)</f>
        <v/>
      </c>
      <c r="C576" s="3" t="str">
        <f>T(Details!C576)</f>
        <v/>
      </c>
      <c r="D576" s="18"/>
      <c r="E576" s="18"/>
      <c r="F576" s="18"/>
      <c r="G576" s="18"/>
      <c r="H576" s="18"/>
      <c r="I576" s="18"/>
      <c r="J576" s="18"/>
      <c r="K576" s="18"/>
      <c r="L576" s="18"/>
      <c r="M576" s="18"/>
      <c r="N576" s="18"/>
      <c r="O576" s="18"/>
      <c r="P576" s="18"/>
      <c r="Q576" s="18"/>
      <c r="R576" s="18"/>
      <c r="S576" s="18"/>
      <c r="T576" s="18"/>
      <c r="U576" s="18"/>
      <c r="V576" s="18"/>
      <c r="W576" s="18"/>
      <c r="X576" s="2" t="str">
        <f>AllCurCo(Details!BD576:BM576)</f>
        <v/>
      </c>
      <c r="Y576" s="4">
        <f>SUM(SumTCL(D576:W576,$D$7:$W$7),Details!BO576)</f>
        <v>0</v>
      </c>
      <c r="Z576" s="4">
        <f>SUM(CurrGP(D576:W576,$D$7:$W$7),Details!BP576)</f>
        <v>0</v>
      </c>
      <c r="AA576" s="5">
        <f t="shared" si="40"/>
        <v>0</v>
      </c>
      <c r="AB576" s="4" t="str">
        <f>SRTSECOND(D576:W576,Details!BD575:BM575)</f>
        <v/>
      </c>
      <c r="AC576" s="4" t="e">
        <f>S300L!AF576</f>
        <v>#REF!</v>
      </c>
      <c r="AD576" s="4" t="e">
        <f>S300L!AG576</f>
        <v>#REF!</v>
      </c>
      <c r="AE576" s="5" t="e">
        <f t="shared" si="41"/>
        <v>#VALUE!</v>
      </c>
      <c r="AF576" s="4" t="e">
        <f t="shared" si="42"/>
        <v>#REF!</v>
      </c>
      <c r="AG576" s="4" t="e">
        <f t="shared" si="43"/>
        <v>#REF!</v>
      </c>
      <c r="AH576" s="5" t="e">
        <f t="shared" si="44"/>
        <v>#VALUE!</v>
      </c>
      <c r="AI576" s="6" t="e">
        <f>RemarksFirst(D576:W576,Details!BD575:BM575,S300L!AI576,AH576,$D$5:$W$5)</f>
        <v>#VALUE!</v>
      </c>
    </row>
    <row r="577" spans="1:35" x14ac:dyDescent="0.35">
      <c r="A577" s="1">
        <v>570</v>
      </c>
      <c r="B577" s="3" t="str">
        <f>PROPER(Details!B577)</f>
        <v/>
      </c>
      <c r="C577" s="3" t="str">
        <f>T(Details!C577)</f>
        <v/>
      </c>
      <c r="D577" s="18"/>
      <c r="E577" s="18"/>
      <c r="F577" s="18"/>
      <c r="G577" s="18"/>
      <c r="H577" s="18"/>
      <c r="I577" s="18"/>
      <c r="J577" s="18"/>
      <c r="K577" s="18"/>
      <c r="L577" s="18"/>
      <c r="M577" s="18"/>
      <c r="N577" s="18"/>
      <c r="O577" s="18"/>
      <c r="P577" s="18"/>
      <c r="Q577" s="18"/>
      <c r="R577" s="18"/>
      <c r="S577" s="18"/>
      <c r="T577" s="18"/>
      <c r="U577" s="18"/>
      <c r="V577" s="18"/>
      <c r="W577" s="18"/>
      <c r="X577" s="2" t="str">
        <f>AllCurCo(Details!BD577:BM577)</f>
        <v/>
      </c>
      <c r="Y577" s="4">
        <f>SUM(SumTCL(D577:W577,$D$7:$W$7),Details!BO577)</f>
        <v>0</v>
      </c>
      <c r="Z577" s="4">
        <f>SUM(CurrGP(D577:W577,$D$7:$W$7),Details!BP577)</f>
        <v>0</v>
      </c>
      <c r="AA577" s="5">
        <f t="shared" si="40"/>
        <v>0</v>
      </c>
      <c r="AB577" s="4" t="str">
        <f>SRTSECOND(D577:W577,Details!BD576:BM576)</f>
        <v/>
      </c>
      <c r="AC577" s="4" t="e">
        <f>S300L!AF577</f>
        <v>#REF!</v>
      </c>
      <c r="AD577" s="4" t="e">
        <f>S300L!AG577</f>
        <v>#REF!</v>
      </c>
      <c r="AE577" s="5" t="e">
        <f t="shared" si="41"/>
        <v>#VALUE!</v>
      </c>
      <c r="AF577" s="4" t="e">
        <f t="shared" si="42"/>
        <v>#REF!</v>
      </c>
      <c r="AG577" s="4" t="e">
        <f t="shared" si="43"/>
        <v>#REF!</v>
      </c>
      <c r="AH577" s="5" t="e">
        <f t="shared" si="44"/>
        <v>#VALUE!</v>
      </c>
      <c r="AI577" s="6" t="e">
        <f>RemarksFirst(D577:W577,Details!BD576:BM576,S300L!AI577,AH577,$D$5:$W$5)</f>
        <v>#VALUE!</v>
      </c>
    </row>
    <row r="578" spans="1:35" x14ac:dyDescent="0.35">
      <c r="A578" s="1">
        <v>571</v>
      </c>
      <c r="B578" s="3" t="str">
        <f>PROPER(Details!B578)</f>
        <v/>
      </c>
      <c r="C578" s="3" t="str">
        <f>T(Details!C578)</f>
        <v/>
      </c>
      <c r="D578" s="18"/>
      <c r="E578" s="18"/>
      <c r="F578" s="18"/>
      <c r="G578" s="18"/>
      <c r="H578" s="18"/>
      <c r="I578" s="18"/>
      <c r="J578" s="18"/>
      <c r="K578" s="18"/>
      <c r="L578" s="18"/>
      <c r="M578" s="18"/>
      <c r="N578" s="18"/>
      <c r="O578" s="18"/>
      <c r="P578" s="18"/>
      <c r="Q578" s="18"/>
      <c r="R578" s="18"/>
      <c r="S578" s="18"/>
      <c r="T578" s="18"/>
      <c r="U578" s="18"/>
      <c r="V578" s="18"/>
      <c r="W578" s="18"/>
      <c r="X578" s="2" t="str">
        <f>AllCurCo(Details!BD578:BM578)</f>
        <v/>
      </c>
      <c r="Y578" s="4">
        <f>SUM(SumTCL(D578:W578,$D$7:$W$7),Details!BO578)</f>
        <v>0</v>
      </c>
      <c r="Z578" s="4">
        <f>SUM(CurrGP(D578:W578,$D$7:$W$7),Details!BP578)</f>
        <v>0</v>
      </c>
      <c r="AA578" s="5">
        <f t="shared" si="40"/>
        <v>0</v>
      </c>
      <c r="AB578" s="4" t="str">
        <f>SRTSECOND(D578:W578,Details!BD577:BM577)</f>
        <v/>
      </c>
      <c r="AC578" s="4" t="e">
        <f>S300L!AF578</f>
        <v>#REF!</v>
      </c>
      <c r="AD578" s="4" t="e">
        <f>S300L!AG578</f>
        <v>#REF!</v>
      </c>
      <c r="AE578" s="5" t="e">
        <f t="shared" si="41"/>
        <v>#VALUE!</v>
      </c>
      <c r="AF578" s="4" t="e">
        <f t="shared" si="42"/>
        <v>#REF!</v>
      </c>
      <c r="AG578" s="4" t="e">
        <f t="shared" si="43"/>
        <v>#REF!</v>
      </c>
      <c r="AH578" s="5" t="e">
        <f t="shared" si="44"/>
        <v>#VALUE!</v>
      </c>
      <c r="AI578" s="6" t="e">
        <f>RemarksFirst(D578:W578,Details!BD577:BM577,S300L!AI578,AH578,$D$5:$W$5)</f>
        <v>#VALUE!</v>
      </c>
    </row>
    <row r="579" spans="1:35" x14ac:dyDescent="0.35">
      <c r="A579" s="1">
        <v>572</v>
      </c>
      <c r="B579" s="3" t="str">
        <f>PROPER(Details!B579)</f>
        <v/>
      </c>
      <c r="C579" s="3" t="str">
        <f>T(Details!C579)</f>
        <v/>
      </c>
      <c r="D579" s="18"/>
      <c r="E579" s="18"/>
      <c r="F579" s="18"/>
      <c r="G579" s="18"/>
      <c r="H579" s="18"/>
      <c r="I579" s="18"/>
      <c r="J579" s="18"/>
      <c r="K579" s="18"/>
      <c r="L579" s="18"/>
      <c r="M579" s="18"/>
      <c r="N579" s="18"/>
      <c r="O579" s="18"/>
      <c r="P579" s="18"/>
      <c r="Q579" s="18"/>
      <c r="R579" s="18"/>
      <c r="S579" s="18"/>
      <c r="T579" s="18"/>
      <c r="U579" s="18"/>
      <c r="V579" s="18"/>
      <c r="W579" s="18"/>
      <c r="X579" s="2" t="str">
        <f>AllCurCo(Details!BD579:BM579)</f>
        <v/>
      </c>
      <c r="Y579" s="4">
        <f>SUM(SumTCL(D579:W579,$D$7:$W$7),Details!BO579)</f>
        <v>0</v>
      </c>
      <c r="Z579" s="4">
        <f>SUM(CurrGP(D579:W579,$D$7:$W$7),Details!BP579)</f>
        <v>0</v>
      </c>
      <c r="AA579" s="5">
        <f t="shared" si="40"/>
        <v>0</v>
      </c>
      <c r="AB579" s="4" t="str">
        <f>SRTSECOND(D579:W579,Details!BD578:BM578)</f>
        <v/>
      </c>
      <c r="AC579" s="4" t="e">
        <f>S300L!AF579</f>
        <v>#REF!</v>
      </c>
      <c r="AD579" s="4" t="e">
        <f>S300L!AG579</f>
        <v>#REF!</v>
      </c>
      <c r="AE579" s="5" t="e">
        <f t="shared" si="41"/>
        <v>#VALUE!</v>
      </c>
      <c r="AF579" s="4" t="e">
        <f t="shared" si="42"/>
        <v>#REF!</v>
      </c>
      <c r="AG579" s="4" t="e">
        <f t="shared" si="43"/>
        <v>#REF!</v>
      </c>
      <c r="AH579" s="5" t="e">
        <f t="shared" si="44"/>
        <v>#VALUE!</v>
      </c>
      <c r="AI579" s="6" t="e">
        <f>RemarksFirst(D579:W579,Details!BD578:BM578,S300L!AI579,AH579,$D$5:$W$5)</f>
        <v>#VALUE!</v>
      </c>
    </row>
    <row r="580" spans="1:35" x14ac:dyDescent="0.35">
      <c r="A580" s="1">
        <v>573</v>
      </c>
      <c r="B580" s="3" t="str">
        <f>PROPER(Details!B580)</f>
        <v/>
      </c>
      <c r="C580" s="3" t="str">
        <f>T(Details!C580)</f>
        <v/>
      </c>
      <c r="D580" s="18"/>
      <c r="E580" s="18"/>
      <c r="F580" s="18"/>
      <c r="G580" s="18"/>
      <c r="H580" s="18"/>
      <c r="I580" s="18"/>
      <c r="J580" s="18"/>
      <c r="K580" s="18"/>
      <c r="L580" s="18"/>
      <c r="M580" s="18"/>
      <c r="N580" s="18"/>
      <c r="O580" s="18"/>
      <c r="P580" s="18"/>
      <c r="Q580" s="18"/>
      <c r="R580" s="18"/>
      <c r="S580" s="18"/>
      <c r="T580" s="18"/>
      <c r="U580" s="18"/>
      <c r="V580" s="18"/>
      <c r="W580" s="18"/>
      <c r="X580" s="2" t="str">
        <f>AllCurCo(Details!BD580:BM580)</f>
        <v/>
      </c>
      <c r="Y580" s="4">
        <f>SUM(SumTCL(D580:W580,$D$7:$W$7),Details!BO580)</f>
        <v>0</v>
      </c>
      <c r="Z580" s="4">
        <f>SUM(CurrGP(D580:W580,$D$7:$W$7),Details!BP580)</f>
        <v>0</v>
      </c>
      <c r="AA580" s="5">
        <f t="shared" si="40"/>
        <v>0</v>
      </c>
      <c r="AB580" s="4" t="str">
        <f>SRTSECOND(D580:W580,Details!BD579:BM579)</f>
        <v/>
      </c>
      <c r="AC580" s="4" t="e">
        <f>S300L!AF580</f>
        <v>#REF!</v>
      </c>
      <c r="AD580" s="4" t="e">
        <f>S300L!AG580</f>
        <v>#REF!</v>
      </c>
      <c r="AE580" s="5" t="e">
        <f t="shared" si="41"/>
        <v>#VALUE!</v>
      </c>
      <c r="AF580" s="4" t="e">
        <f t="shared" si="42"/>
        <v>#REF!</v>
      </c>
      <c r="AG580" s="4" t="e">
        <f t="shared" si="43"/>
        <v>#REF!</v>
      </c>
      <c r="AH580" s="5" t="e">
        <f t="shared" si="44"/>
        <v>#VALUE!</v>
      </c>
      <c r="AI580" s="6" t="e">
        <f>RemarksFirst(D580:W580,Details!BD579:BM579,S300L!AI580,AH580,$D$5:$W$5)</f>
        <v>#VALUE!</v>
      </c>
    </row>
    <row r="581" spans="1:35" x14ac:dyDescent="0.35">
      <c r="A581" s="1">
        <v>574</v>
      </c>
      <c r="B581" s="3" t="str">
        <f>PROPER(Details!B581)</f>
        <v/>
      </c>
      <c r="C581" s="3" t="str">
        <f>T(Details!C581)</f>
        <v/>
      </c>
      <c r="D581" s="18"/>
      <c r="E581" s="18"/>
      <c r="F581" s="18"/>
      <c r="G581" s="18"/>
      <c r="H581" s="18"/>
      <c r="I581" s="18"/>
      <c r="J581" s="18"/>
      <c r="K581" s="18"/>
      <c r="L581" s="18"/>
      <c r="M581" s="18"/>
      <c r="N581" s="18"/>
      <c r="O581" s="18"/>
      <c r="P581" s="18"/>
      <c r="Q581" s="18"/>
      <c r="R581" s="18"/>
      <c r="S581" s="18"/>
      <c r="T581" s="18"/>
      <c r="U581" s="18"/>
      <c r="V581" s="18"/>
      <c r="W581" s="18"/>
      <c r="X581" s="2" t="str">
        <f>AllCurCo(Details!BD581:BM581)</f>
        <v/>
      </c>
      <c r="Y581" s="4">
        <f>SUM(SumTCL(D581:W581,$D$7:$W$7),Details!BO581)</f>
        <v>0</v>
      </c>
      <c r="Z581" s="4">
        <f>SUM(CurrGP(D581:W581,$D$7:$W$7),Details!BP581)</f>
        <v>0</v>
      </c>
      <c r="AA581" s="5">
        <f t="shared" si="40"/>
        <v>0</v>
      </c>
      <c r="AB581" s="4" t="str">
        <f>SRTSECOND(D581:W581,Details!BD580:BM580)</f>
        <v/>
      </c>
      <c r="AC581" s="4" t="e">
        <f>S300L!AF581</f>
        <v>#REF!</v>
      </c>
      <c r="AD581" s="4" t="e">
        <f>S300L!AG581</f>
        <v>#REF!</v>
      </c>
      <c r="AE581" s="5" t="e">
        <f t="shared" si="41"/>
        <v>#VALUE!</v>
      </c>
      <c r="AF581" s="4" t="e">
        <f t="shared" si="42"/>
        <v>#REF!</v>
      </c>
      <c r="AG581" s="4" t="e">
        <f t="shared" si="43"/>
        <v>#REF!</v>
      </c>
      <c r="AH581" s="5" t="e">
        <f t="shared" si="44"/>
        <v>#VALUE!</v>
      </c>
      <c r="AI581" s="6" t="e">
        <f>RemarksFirst(D581:W581,Details!BD580:BM580,S300L!AI581,AH581,$D$5:$W$5)</f>
        <v>#VALUE!</v>
      </c>
    </row>
    <row r="582" spans="1:35" x14ac:dyDescent="0.35">
      <c r="A582" s="1">
        <v>575</v>
      </c>
      <c r="B582" s="3" t="str">
        <f>PROPER(Details!B582)</f>
        <v/>
      </c>
      <c r="C582" s="3" t="str">
        <f>T(Details!C582)</f>
        <v/>
      </c>
      <c r="D582" s="18"/>
      <c r="E582" s="18"/>
      <c r="F582" s="18"/>
      <c r="G582" s="18"/>
      <c r="H582" s="18"/>
      <c r="I582" s="18"/>
      <c r="J582" s="18"/>
      <c r="K582" s="18"/>
      <c r="L582" s="18"/>
      <c r="M582" s="18"/>
      <c r="N582" s="18"/>
      <c r="O582" s="18"/>
      <c r="P582" s="18"/>
      <c r="Q582" s="18"/>
      <c r="R582" s="18"/>
      <c r="S582" s="18"/>
      <c r="T582" s="18"/>
      <c r="U582" s="18"/>
      <c r="V582" s="18"/>
      <c r="W582" s="18"/>
      <c r="X582" s="2" t="str">
        <f>AllCurCo(Details!BD582:BM582)</f>
        <v/>
      </c>
      <c r="Y582" s="4">
        <f>SUM(SumTCL(D582:W582,$D$7:$W$7),Details!BO582)</f>
        <v>0</v>
      </c>
      <c r="Z582" s="4">
        <f>SUM(CurrGP(D582:W582,$D$7:$W$7),Details!BP582)</f>
        <v>0</v>
      </c>
      <c r="AA582" s="5">
        <f t="shared" si="40"/>
        <v>0</v>
      </c>
      <c r="AB582" s="4" t="str">
        <f>SRTSECOND(D582:W582,Details!BD581:BM581)</f>
        <v/>
      </c>
      <c r="AC582" s="4" t="e">
        <f>S300L!AF582</f>
        <v>#REF!</v>
      </c>
      <c r="AD582" s="4" t="e">
        <f>S300L!AG582</f>
        <v>#REF!</v>
      </c>
      <c r="AE582" s="5" t="e">
        <f t="shared" si="41"/>
        <v>#VALUE!</v>
      </c>
      <c r="AF582" s="4" t="e">
        <f t="shared" si="42"/>
        <v>#REF!</v>
      </c>
      <c r="AG582" s="4" t="e">
        <f t="shared" si="43"/>
        <v>#REF!</v>
      </c>
      <c r="AH582" s="5" t="e">
        <f t="shared" si="44"/>
        <v>#VALUE!</v>
      </c>
      <c r="AI582" s="6" t="e">
        <f>RemarksFirst(D582:W582,Details!BD581:BM581,S300L!AI582,AH582,$D$5:$W$5)</f>
        <v>#VALUE!</v>
      </c>
    </row>
    <row r="583" spans="1:35" x14ac:dyDescent="0.35">
      <c r="A583" s="1">
        <v>576</v>
      </c>
      <c r="B583" s="3" t="str">
        <f>PROPER(Details!B583)</f>
        <v/>
      </c>
      <c r="C583" s="3" t="str">
        <f>T(Details!C583)</f>
        <v/>
      </c>
      <c r="D583" s="18"/>
      <c r="E583" s="18"/>
      <c r="F583" s="18"/>
      <c r="G583" s="18"/>
      <c r="H583" s="18"/>
      <c r="I583" s="18"/>
      <c r="J583" s="18"/>
      <c r="K583" s="18"/>
      <c r="L583" s="18"/>
      <c r="M583" s="18"/>
      <c r="N583" s="18"/>
      <c r="O583" s="18"/>
      <c r="P583" s="18"/>
      <c r="Q583" s="18"/>
      <c r="R583" s="18"/>
      <c r="S583" s="18"/>
      <c r="T583" s="18"/>
      <c r="U583" s="18"/>
      <c r="V583" s="18"/>
      <c r="W583" s="18"/>
      <c r="X583" s="2" t="str">
        <f>AllCurCo(Details!BD583:BM583)</f>
        <v/>
      </c>
      <c r="Y583" s="4">
        <f>SUM(SumTCL(D583:W583,$D$7:$W$7),Details!BO583)</f>
        <v>0</v>
      </c>
      <c r="Z583" s="4">
        <f>SUM(CurrGP(D583:W583,$D$7:$W$7),Details!BP583)</f>
        <v>0</v>
      </c>
      <c r="AA583" s="5">
        <f t="shared" si="40"/>
        <v>0</v>
      </c>
      <c r="AB583" s="4" t="str">
        <f>SRTSECOND(D583:W583,Details!BD582:BM582)</f>
        <v/>
      </c>
      <c r="AC583" s="4" t="e">
        <f>S300L!AF583</f>
        <v>#REF!</v>
      </c>
      <c r="AD583" s="4" t="e">
        <f>S300L!AG583</f>
        <v>#REF!</v>
      </c>
      <c r="AE583" s="5" t="e">
        <f t="shared" si="41"/>
        <v>#VALUE!</v>
      </c>
      <c r="AF583" s="4" t="e">
        <f t="shared" si="42"/>
        <v>#REF!</v>
      </c>
      <c r="AG583" s="4" t="e">
        <f t="shared" si="43"/>
        <v>#REF!</v>
      </c>
      <c r="AH583" s="5" t="e">
        <f t="shared" si="44"/>
        <v>#VALUE!</v>
      </c>
      <c r="AI583" s="6" t="e">
        <f>RemarksFirst(D583:W583,Details!BD582:BM582,S300L!AI583,AH583,$D$5:$W$5)</f>
        <v>#VALUE!</v>
      </c>
    </row>
    <row r="584" spans="1:35" x14ac:dyDescent="0.35">
      <c r="A584" s="1">
        <v>577</v>
      </c>
      <c r="B584" s="3" t="str">
        <f>PROPER(Details!B584)</f>
        <v/>
      </c>
      <c r="C584" s="3" t="str">
        <f>T(Details!C584)</f>
        <v/>
      </c>
      <c r="D584" s="18"/>
      <c r="E584" s="18"/>
      <c r="F584" s="18"/>
      <c r="G584" s="18"/>
      <c r="H584" s="18"/>
      <c r="I584" s="18"/>
      <c r="J584" s="18"/>
      <c r="K584" s="18"/>
      <c r="L584" s="18"/>
      <c r="M584" s="18"/>
      <c r="N584" s="18"/>
      <c r="O584" s="18"/>
      <c r="P584" s="18"/>
      <c r="Q584" s="18"/>
      <c r="R584" s="18"/>
      <c r="S584" s="18"/>
      <c r="T584" s="18"/>
      <c r="U584" s="18"/>
      <c r="V584" s="18"/>
      <c r="W584" s="18"/>
      <c r="X584" s="2" t="str">
        <f>AllCurCo(Details!BD584:BM584)</f>
        <v/>
      </c>
      <c r="Y584" s="4">
        <f>SUM(SumTCL(D584:W584,$D$7:$W$7),Details!BO584)</f>
        <v>0</v>
      </c>
      <c r="Z584" s="4">
        <f>SUM(CurrGP(D584:W584,$D$7:$W$7),Details!BP584)</f>
        <v>0</v>
      </c>
      <c r="AA584" s="5">
        <f t="shared" si="40"/>
        <v>0</v>
      </c>
      <c r="AB584" s="4" t="str">
        <f>SRTSECOND(D584:W584,Details!BD583:BM583)</f>
        <v/>
      </c>
      <c r="AC584" s="4" t="e">
        <f>S300L!AF584</f>
        <v>#REF!</v>
      </c>
      <c r="AD584" s="4" t="e">
        <f>S300L!AG584</f>
        <v>#REF!</v>
      </c>
      <c r="AE584" s="5" t="e">
        <f t="shared" si="41"/>
        <v>#VALUE!</v>
      </c>
      <c r="AF584" s="4" t="e">
        <f t="shared" si="42"/>
        <v>#REF!</v>
      </c>
      <c r="AG584" s="4" t="e">
        <f t="shared" si="43"/>
        <v>#REF!</v>
      </c>
      <c r="AH584" s="5" t="e">
        <f t="shared" si="44"/>
        <v>#VALUE!</v>
      </c>
      <c r="AI584" s="6" t="e">
        <f>RemarksFirst(D584:W584,Details!BD583:BM583,S300L!AI584,AH584,$D$5:$W$5)</f>
        <v>#VALUE!</v>
      </c>
    </row>
    <row r="585" spans="1:35" x14ac:dyDescent="0.35">
      <c r="A585" s="1">
        <v>578</v>
      </c>
      <c r="B585" s="3" t="str">
        <f>PROPER(Details!B585)</f>
        <v/>
      </c>
      <c r="C585" s="3" t="str">
        <f>T(Details!C585)</f>
        <v/>
      </c>
      <c r="D585" s="18"/>
      <c r="E585" s="18"/>
      <c r="F585" s="18"/>
      <c r="G585" s="18"/>
      <c r="H585" s="18"/>
      <c r="I585" s="18"/>
      <c r="J585" s="18"/>
      <c r="K585" s="18"/>
      <c r="L585" s="18"/>
      <c r="M585" s="18"/>
      <c r="N585" s="18"/>
      <c r="O585" s="18"/>
      <c r="P585" s="18"/>
      <c r="Q585" s="18"/>
      <c r="R585" s="18"/>
      <c r="S585" s="18"/>
      <c r="T585" s="18"/>
      <c r="U585" s="18"/>
      <c r="V585" s="18"/>
      <c r="W585" s="18"/>
      <c r="X585" s="2" t="str">
        <f>AllCurCo(Details!BD585:BM585)</f>
        <v/>
      </c>
      <c r="Y585" s="4">
        <f>SUM(SumTCL(D585:W585,$D$7:$W$7),Details!BO585)</f>
        <v>0</v>
      </c>
      <c r="Z585" s="4">
        <f>SUM(CurrGP(D585:W585,$D$7:$W$7),Details!BP585)</f>
        <v>0</v>
      </c>
      <c r="AA585" s="5">
        <f t="shared" ref="AA585:AA607" si="45">GradePointAve(Z585,Y585)</f>
        <v>0</v>
      </c>
      <c r="AB585" s="4" t="str">
        <f>SRTSECOND(D585:W585,Details!BD584:BM584)</f>
        <v/>
      </c>
      <c r="AC585" s="4" t="e">
        <f>S300L!AF585</f>
        <v>#REF!</v>
      </c>
      <c r="AD585" s="4" t="e">
        <f>S300L!AG585</f>
        <v>#REF!</v>
      </c>
      <c r="AE585" s="5" t="e">
        <f t="shared" ref="AE585:AE607" si="46">GradePointAve(AD585,AC585)</f>
        <v>#VALUE!</v>
      </c>
      <c r="AF585" s="4" t="e">
        <f t="shared" ref="AF585:AF607" si="47">SUM(Y585,AC585)</f>
        <v>#REF!</v>
      </c>
      <c r="AG585" s="4" t="e">
        <f t="shared" ref="AG585:AG607" si="48">SUM(Z585,AD585)</f>
        <v>#REF!</v>
      </c>
      <c r="AH585" s="5" t="e">
        <f t="shared" ref="AH585:AH607" si="49">GradePointAve(AG585,AF585)</f>
        <v>#VALUE!</v>
      </c>
      <c r="AI585" s="6" t="e">
        <f>RemarksFirst(D585:W585,Details!BD584:BM584,S300L!AI585,AH585,$D$5:$W$5)</f>
        <v>#VALUE!</v>
      </c>
    </row>
    <row r="586" spans="1:35" x14ac:dyDescent="0.35">
      <c r="A586" s="1">
        <v>579</v>
      </c>
      <c r="B586" s="3" t="str">
        <f>PROPER(Details!B586)</f>
        <v/>
      </c>
      <c r="C586" s="3" t="str">
        <f>T(Details!C586)</f>
        <v/>
      </c>
      <c r="D586" s="18"/>
      <c r="E586" s="18"/>
      <c r="F586" s="18"/>
      <c r="G586" s="18"/>
      <c r="H586" s="18"/>
      <c r="I586" s="18"/>
      <c r="J586" s="18"/>
      <c r="K586" s="18"/>
      <c r="L586" s="18"/>
      <c r="M586" s="18"/>
      <c r="N586" s="18"/>
      <c r="O586" s="18"/>
      <c r="P586" s="18"/>
      <c r="Q586" s="18"/>
      <c r="R586" s="18"/>
      <c r="S586" s="18"/>
      <c r="T586" s="18"/>
      <c r="U586" s="18"/>
      <c r="V586" s="18"/>
      <c r="W586" s="18"/>
      <c r="X586" s="2" t="str">
        <f>AllCurCo(Details!BD586:BM586)</f>
        <v/>
      </c>
      <c r="Y586" s="4">
        <f>SUM(SumTCL(D586:W586,$D$7:$W$7),Details!BO586)</f>
        <v>0</v>
      </c>
      <c r="Z586" s="4">
        <f>SUM(CurrGP(D586:W586,$D$7:$W$7),Details!BP586)</f>
        <v>0</v>
      </c>
      <c r="AA586" s="5">
        <f t="shared" si="45"/>
        <v>0</v>
      </c>
      <c r="AB586" s="4" t="str">
        <f>SRTSECOND(D586:W586,Details!BD585:BM585)</f>
        <v/>
      </c>
      <c r="AC586" s="4" t="e">
        <f>S300L!AF586</f>
        <v>#REF!</v>
      </c>
      <c r="AD586" s="4" t="e">
        <f>S300L!AG586</f>
        <v>#REF!</v>
      </c>
      <c r="AE586" s="5" t="e">
        <f t="shared" si="46"/>
        <v>#VALUE!</v>
      </c>
      <c r="AF586" s="4" t="e">
        <f t="shared" si="47"/>
        <v>#REF!</v>
      </c>
      <c r="AG586" s="4" t="e">
        <f t="shared" si="48"/>
        <v>#REF!</v>
      </c>
      <c r="AH586" s="5" t="e">
        <f t="shared" si="49"/>
        <v>#VALUE!</v>
      </c>
      <c r="AI586" s="6" t="e">
        <f>RemarksFirst(D586:W586,Details!BD585:BM585,S300L!AI586,AH586,$D$5:$W$5)</f>
        <v>#VALUE!</v>
      </c>
    </row>
    <row r="587" spans="1:35" x14ac:dyDescent="0.35">
      <c r="A587" s="1">
        <v>580</v>
      </c>
      <c r="B587" s="3" t="str">
        <f>PROPER(Details!B587)</f>
        <v/>
      </c>
      <c r="C587" s="3" t="str">
        <f>T(Details!C587)</f>
        <v/>
      </c>
      <c r="D587" s="18"/>
      <c r="E587" s="18"/>
      <c r="F587" s="18"/>
      <c r="G587" s="18"/>
      <c r="H587" s="18"/>
      <c r="I587" s="18"/>
      <c r="J587" s="18"/>
      <c r="K587" s="18"/>
      <c r="L587" s="18"/>
      <c r="M587" s="18"/>
      <c r="N587" s="18"/>
      <c r="O587" s="18"/>
      <c r="P587" s="18"/>
      <c r="Q587" s="18"/>
      <c r="R587" s="18"/>
      <c r="S587" s="18"/>
      <c r="T587" s="18"/>
      <c r="U587" s="18"/>
      <c r="V587" s="18"/>
      <c r="W587" s="18"/>
      <c r="X587" s="2" t="str">
        <f>AllCurCo(Details!BD587:BM587)</f>
        <v/>
      </c>
      <c r="Y587" s="4">
        <f>SUM(SumTCL(D587:W587,$D$7:$W$7),Details!BO587)</f>
        <v>0</v>
      </c>
      <c r="Z587" s="4">
        <f>SUM(CurrGP(D587:W587,$D$7:$W$7),Details!BP587)</f>
        <v>0</v>
      </c>
      <c r="AA587" s="5">
        <f t="shared" si="45"/>
        <v>0</v>
      </c>
      <c r="AB587" s="4" t="str">
        <f>SRTSECOND(D587:W587,Details!BD586:BM586)</f>
        <v/>
      </c>
      <c r="AC587" s="4" t="e">
        <f>S300L!AF587</f>
        <v>#REF!</v>
      </c>
      <c r="AD587" s="4" t="e">
        <f>S300L!AG587</f>
        <v>#REF!</v>
      </c>
      <c r="AE587" s="5" t="e">
        <f t="shared" si="46"/>
        <v>#VALUE!</v>
      </c>
      <c r="AF587" s="4" t="e">
        <f t="shared" si="47"/>
        <v>#REF!</v>
      </c>
      <c r="AG587" s="4" t="e">
        <f t="shared" si="48"/>
        <v>#REF!</v>
      </c>
      <c r="AH587" s="5" t="e">
        <f t="shared" si="49"/>
        <v>#VALUE!</v>
      </c>
      <c r="AI587" s="6" t="e">
        <f>RemarksFirst(D587:W587,Details!BD586:BM586,S300L!AI587,AH587,$D$5:$W$5)</f>
        <v>#VALUE!</v>
      </c>
    </row>
    <row r="588" spans="1:35" x14ac:dyDescent="0.35">
      <c r="A588" s="1">
        <v>581</v>
      </c>
      <c r="B588" s="3" t="str">
        <f>PROPER(Details!B588)</f>
        <v/>
      </c>
      <c r="C588" s="3" t="str">
        <f>T(Details!C588)</f>
        <v/>
      </c>
      <c r="D588" s="18"/>
      <c r="E588" s="18"/>
      <c r="F588" s="18"/>
      <c r="G588" s="18"/>
      <c r="H588" s="18"/>
      <c r="I588" s="18"/>
      <c r="J588" s="18"/>
      <c r="K588" s="18"/>
      <c r="L588" s="18"/>
      <c r="M588" s="18"/>
      <c r="N588" s="18"/>
      <c r="O588" s="18"/>
      <c r="P588" s="18"/>
      <c r="Q588" s="18"/>
      <c r="R588" s="18"/>
      <c r="S588" s="18"/>
      <c r="T588" s="18"/>
      <c r="U588" s="18"/>
      <c r="V588" s="18"/>
      <c r="W588" s="18"/>
      <c r="X588" s="2" t="str">
        <f>AllCurCo(Details!BD588:BM588)</f>
        <v/>
      </c>
      <c r="Y588" s="4">
        <f>SUM(SumTCL(D588:W588,$D$7:$W$7),Details!BO588)</f>
        <v>0</v>
      </c>
      <c r="Z588" s="4">
        <f>SUM(CurrGP(D588:W588,$D$7:$W$7),Details!BP588)</f>
        <v>0</v>
      </c>
      <c r="AA588" s="5">
        <f t="shared" si="45"/>
        <v>0</v>
      </c>
      <c r="AB588" s="4" t="str">
        <f>SRTSECOND(D588:W588,Details!BD587:BM587)</f>
        <v/>
      </c>
      <c r="AC588" s="4" t="e">
        <f>S300L!AF588</f>
        <v>#REF!</v>
      </c>
      <c r="AD588" s="4" t="e">
        <f>S300L!AG588</f>
        <v>#REF!</v>
      </c>
      <c r="AE588" s="5" t="e">
        <f t="shared" si="46"/>
        <v>#VALUE!</v>
      </c>
      <c r="AF588" s="4" t="e">
        <f t="shared" si="47"/>
        <v>#REF!</v>
      </c>
      <c r="AG588" s="4" t="e">
        <f t="shared" si="48"/>
        <v>#REF!</v>
      </c>
      <c r="AH588" s="5" t="e">
        <f t="shared" si="49"/>
        <v>#VALUE!</v>
      </c>
      <c r="AI588" s="6" t="e">
        <f>RemarksFirst(D588:W588,Details!BD587:BM587,S300L!AI588,AH588,$D$5:$W$5)</f>
        <v>#VALUE!</v>
      </c>
    </row>
    <row r="589" spans="1:35" x14ac:dyDescent="0.35">
      <c r="A589" s="1">
        <v>582</v>
      </c>
      <c r="B589" s="3" t="str">
        <f>PROPER(Details!B589)</f>
        <v/>
      </c>
      <c r="C589" s="3" t="str">
        <f>T(Details!C589)</f>
        <v/>
      </c>
      <c r="D589" s="18"/>
      <c r="E589" s="18"/>
      <c r="F589" s="18"/>
      <c r="G589" s="18"/>
      <c r="H589" s="18"/>
      <c r="I589" s="18"/>
      <c r="J589" s="18"/>
      <c r="K589" s="18"/>
      <c r="L589" s="18"/>
      <c r="M589" s="18"/>
      <c r="N589" s="18"/>
      <c r="O589" s="18"/>
      <c r="P589" s="18"/>
      <c r="Q589" s="18"/>
      <c r="R589" s="18"/>
      <c r="S589" s="18"/>
      <c r="T589" s="18"/>
      <c r="U589" s="18"/>
      <c r="V589" s="18"/>
      <c r="W589" s="18"/>
      <c r="X589" s="2" t="str">
        <f>AllCurCo(Details!BD589:BM589)</f>
        <v/>
      </c>
      <c r="Y589" s="4">
        <f>SUM(SumTCL(D589:W589,$D$7:$W$7),Details!BO589)</f>
        <v>0</v>
      </c>
      <c r="Z589" s="4">
        <f>SUM(CurrGP(D589:W589,$D$7:$W$7),Details!BP589)</f>
        <v>0</v>
      </c>
      <c r="AA589" s="5">
        <f t="shared" si="45"/>
        <v>0</v>
      </c>
      <c r="AB589" s="4" t="str">
        <f>SRTSECOND(D589:W589,Details!BD588:BM588)</f>
        <v/>
      </c>
      <c r="AC589" s="4" t="e">
        <f>S300L!AF589</f>
        <v>#REF!</v>
      </c>
      <c r="AD589" s="4" t="e">
        <f>S300L!AG589</f>
        <v>#REF!</v>
      </c>
      <c r="AE589" s="5" t="e">
        <f t="shared" si="46"/>
        <v>#VALUE!</v>
      </c>
      <c r="AF589" s="4" t="e">
        <f t="shared" si="47"/>
        <v>#REF!</v>
      </c>
      <c r="AG589" s="4" t="e">
        <f t="shared" si="48"/>
        <v>#REF!</v>
      </c>
      <c r="AH589" s="5" t="e">
        <f t="shared" si="49"/>
        <v>#VALUE!</v>
      </c>
      <c r="AI589" s="6" t="e">
        <f>RemarksFirst(D589:W589,Details!BD588:BM588,S300L!AI589,AH589,$D$5:$W$5)</f>
        <v>#VALUE!</v>
      </c>
    </row>
    <row r="590" spans="1:35" x14ac:dyDescent="0.35">
      <c r="A590" s="1">
        <v>583</v>
      </c>
      <c r="B590" s="3" t="str">
        <f>PROPER(Details!B590)</f>
        <v/>
      </c>
      <c r="C590" s="3" t="str">
        <f>T(Details!C590)</f>
        <v/>
      </c>
      <c r="D590" s="18"/>
      <c r="E590" s="18"/>
      <c r="F590" s="18"/>
      <c r="G590" s="18"/>
      <c r="H590" s="18"/>
      <c r="I590" s="18"/>
      <c r="J590" s="18"/>
      <c r="K590" s="18"/>
      <c r="L590" s="18"/>
      <c r="M590" s="18"/>
      <c r="N590" s="18"/>
      <c r="O590" s="18"/>
      <c r="P590" s="18"/>
      <c r="Q590" s="18"/>
      <c r="R590" s="18"/>
      <c r="S590" s="18"/>
      <c r="T590" s="18"/>
      <c r="U590" s="18"/>
      <c r="V590" s="18"/>
      <c r="W590" s="18"/>
      <c r="X590" s="2" t="str">
        <f>AllCurCo(Details!BD590:BM590)</f>
        <v/>
      </c>
      <c r="Y590" s="4">
        <f>SUM(SumTCL(D590:W590,$D$7:$W$7),Details!BO590)</f>
        <v>0</v>
      </c>
      <c r="Z590" s="4">
        <f>SUM(CurrGP(D590:W590,$D$7:$W$7),Details!BP590)</f>
        <v>0</v>
      </c>
      <c r="AA590" s="5">
        <f t="shared" si="45"/>
        <v>0</v>
      </c>
      <c r="AB590" s="4" t="str">
        <f>SRTSECOND(D590:W590,Details!BD589:BM589)</f>
        <v/>
      </c>
      <c r="AC590" s="4" t="e">
        <f>S300L!AF590</f>
        <v>#REF!</v>
      </c>
      <c r="AD590" s="4" t="e">
        <f>S300L!AG590</f>
        <v>#REF!</v>
      </c>
      <c r="AE590" s="5" t="e">
        <f t="shared" si="46"/>
        <v>#VALUE!</v>
      </c>
      <c r="AF590" s="4" t="e">
        <f t="shared" si="47"/>
        <v>#REF!</v>
      </c>
      <c r="AG590" s="4" t="e">
        <f t="shared" si="48"/>
        <v>#REF!</v>
      </c>
      <c r="AH590" s="5" t="e">
        <f t="shared" si="49"/>
        <v>#VALUE!</v>
      </c>
      <c r="AI590" s="6" t="e">
        <f>RemarksFirst(D590:W590,Details!BD589:BM589,S300L!AI590,AH590,$D$5:$W$5)</f>
        <v>#VALUE!</v>
      </c>
    </row>
    <row r="591" spans="1:35" x14ac:dyDescent="0.35">
      <c r="A591" s="1">
        <v>584</v>
      </c>
      <c r="B591" s="3" t="str">
        <f>PROPER(Details!B591)</f>
        <v/>
      </c>
      <c r="C591" s="3" t="str">
        <f>T(Details!C591)</f>
        <v/>
      </c>
      <c r="D591" s="18"/>
      <c r="E591" s="18"/>
      <c r="F591" s="18"/>
      <c r="G591" s="18"/>
      <c r="H591" s="18"/>
      <c r="I591" s="18"/>
      <c r="J591" s="18"/>
      <c r="K591" s="18"/>
      <c r="L591" s="18"/>
      <c r="M591" s="18"/>
      <c r="N591" s="18"/>
      <c r="O591" s="18"/>
      <c r="P591" s="18"/>
      <c r="Q591" s="18"/>
      <c r="R591" s="18"/>
      <c r="S591" s="18"/>
      <c r="T591" s="18"/>
      <c r="U591" s="18"/>
      <c r="V591" s="18"/>
      <c r="W591" s="18"/>
      <c r="X591" s="2" t="str">
        <f>AllCurCo(Details!BD591:BM591)</f>
        <v/>
      </c>
      <c r="Y591" s="4">
        <f>SUM(SumTCL(D591:W591,$D$7:$W$7),Details!BO591)</f>
        <v>0</v>
      </c>
      <c r="Z591" s="4">
        <f>SUM(CurrGP(D591:W591,$D$7:$W$7),Details!BP591)</f>
        <v>0</v>
      </c>
      <c r="AA591" s="5">
        <f t="shared" si="45"/>
        <v>0</v>
      </c>
      <c r="AB591" s="4" t="str">
        <f>SRTSECOND(D591:W591,Details!BD590:BM590)</f>
        <v/>
      </c>
      <c r="AC591" s="4" t="e">
        <f>S300L!AF591</f>
        <v>#REF!</v>
      </c>
      <c r="AD591" s="4" t="e">
        <f>S300L!AG591</f>
        <v>#REF!</v>
      </c>
      <c r="AE591" s="5" t="e">
        <f t="shared" si="46"/>
        <v>#VALUE!</v>
      </c>
      <c r="AF591" s="4" t="e">
        <f t="shared" si="47"/>
        <v>#REF!</v>
      </c>
      <c r="AG591" s="4" t="e">
        <f t="shared" si="48"/>
        <v>#REF!</v>
      </c>
      <c r="AH591" s="5" t="e">
        <f t="shared" si="49"/>
        <v>#VALUE!</v>
      </c>
      <c r="AI591" s="6" t="e">
        <f>RemarksFirst(D591:W591,Details!BD590:BM590,S300L!AI591,AH591,$D$5:$W$5)</f>
        <v>#VALUE!</v>
      </c>
    </row>
    <row r="592" spans="1:35" x14ac:dyDescent="0.35">
      <c r="A592" s="1">
        <v>585</v>
      </c>
      <c r="B592" s="3" t="str">
        <f>PROPER(Details!B592)</f>
        <v/>
      </c>
      <c r="C592" s="3" t="str">
        <f>T(Details!C592)</f>
        <v/>
      </c>
      <c r="D592" s="18"/>
      <c r="E592" s="18"/>
      <c r="F592" s="18"/>
      <c r="G592" s="18"/>
      <c r="H592" s="18"/>
      <c r="I592" s="18"/>
      <c r="J592" s="18"/>
      <c r="K592" s="18"/>
      <c r="L592" s="18"/>
      <c r="M592" s="18"/>
      <c r="N592" s="18"/>
      <c r="O592" s="18"/>
      <c r="P592" s="18"/>
      <c r="Q592" s="18"/>
      <c r="R592" s="18"/>
      <c r="S592" s="18"/>
      <c r="T592" s="18"/>
      <c r="U592" s="18"/>
      <c r="V592" s="18"/>
      <c r="W592" s="18"/>
      <c r="X592" s="2" t="str">
        <f>AllCurCo(Details!BD592:BM592)</f>
        <v/>
      </c>
      <c r="Y592" s="4">
        <f>SUM(SumTCL(D592:W592,$D$7:$W$7),Details!BO592)</f>
        <v>0</v>
      </c>
      <c r="Z592" s="4">
        <f>SUM(CurrGP(D592:W592,$D$7:$W$7),Details!BP592)</f>
        <v>0</v>
      </c>
      <c r="AA592" s="5">
        <f t="shared" si="45"/>
        <v>0</v>
      </c>
      <c r="AB592" s="4" t="str">
        <f>SRTSECOND(D592:W592,Details!BD591:BM591)</f>
        <v/>
      </c>
      <c r="AC592" s="4" t="e">
        <f>S300L!AF592</f>
        <v>#REF!</v>
      </c>
      <c r="AD592" s="4" t="e">
        <f>S300L!AG592</f>
        <v>#REF!</v>
      </c>
      <c r="AE592" s="5" t="e">
        <f t="shared" si="46"/>
        <v>#VALUE!</v>
      </c>
      <c r="AF592" s="4" t="e">
        <f t="shared" si="47"/>
        <v>#REF!</v>
      </c>
      <c r="AG592" s="4" t="e">
        <f t="shared" si="48"/>
        <v>#REF!</v>
      </c>
      <c r="AH592" s="5" t="e">
        <f t="shared" si="49"/>
        <v>#VALUE!</v>
      </c>
      <c r="AI592" s="6" t="e">
        <f>RemarksFirst(D592:W592,Details!BD591:BM591,S300L!AI592,AH592,$D$5:$W$5)</f>
        <v>#VALUE!</v>
      </c>
    </row>
    <row r="593" spans="1:35" x14ac:dyDescent="0.35">
      <c r="A593" s="1">
        <v>586</v>
      </c>
      <c r="B593" s="3" t="str">
        <f>PROPER(Details!B593)</f>
        <v/>
      </c>
      <c r="C593" s="3" t="str">
        <f>T(Details!C593)</f>
        <v/>
      </c>
      <c r="D593" s="18"/>
      <c r="E593" s="18"/>
      <c r="F593" s="18"/>
      <c r="G593" s="18"/>
      <c r="H593" s="18"/>
      <c r="I593" s="18"/>
      <c r="J593" s="18"/>
      <c r="K593" s="18"/>
      <c r="L593" s="18"/>
      <c r="M593" s="18"/>
      <c r="N593" s="18"/>
      <c r="O593" s="18"/>
      <c r="P593" s="18"/>
      <c r="Q593" s="18"/>
      <c r="R593" s="18"/>
      <c r="S593" s="18"/>
      <c r="T593" s="18"/>
      <c r="U593" s="18"/>
      <c r="V593" s="18"/>
      <c r="W593" s="18"/>
      <c r="X593" s="2" t="str">
        <f>AllCurCo(Details!BD593:BM593)</f>
        <v/>
      </c>
      <c r="Y593" s="4">
        <f>SUM(SumTCL(D593:W593,$D$7:$W$7),Details!BO593)</f>
        <v>0</v>
      </c>
      <c r="Z593" s="4">
        <f>SUM(CurrGP(D593:W593,$D$7:$W$7),Details!BP593)</f>
        <v>0</v>
      </c>
      <c r="AA593" s="5">
        <f t="shared" si="45"/>
        <v>0</v>
      </c>
      <c r="AB593" s="4" t="str">
        <f>SRTSECOND(D593:W593,Details!BD592:BM592)</f>
        <v/>
      </c>
      <c r="AC593" s="4" t="e">
        <f>S300L!AF593</f>
        <v>#REF!</v>
      </c>
      <c r="AD593" s="4" t="e">
        <f>S300L!AG593</f>
        <v>#REF!</v>
      </c>
      <c r="AE593" s="5" t="e">
        <f t="shared" si="46"/>
        <v>#VALUE!</v>
      </c>
      <c r="AF593" s="4" t="e">
        <f t="shared" si="47"/>
        <v>#REF!</v>
      </c>
      <c r="AG593" s="4" t="e">
        <f t="shared" si="48"/>
        <v>#REF!</v>
      </c>
      <c r="AH593" s="5" t="e">
        <f t="shared" si="49"/>
        <v>#VALUE!</v>
      </c>
      <c r="AI593" s="6" t="e">
        <f>RemarksFirst(D593:W593,Details!BD592:BM592,S300L!AI593,AH593,$D$5:$W$5)</f>
        <v>#VALUE!</v>
      </c>
    </row>
    <row r="594" spans="1:35" x14ac:dyDescent="0.35">
      <c r="A594" s="1">
        <v>587</v>
      </c>
      <c r="B594" s="3" t="str">
        <f>PROPER(Details!B594)</f>
        <v/>
      </c>
      <c r="C594" s="3" t="str">
        <f>T(Details!C594)</f>
        <v/>
      </c>
      <c r="D594" s="18"/>
      <c r="E594" s="18"/>
      <c r="F594" s="18"/>
      <c r="G594" s="18"/>
      <c r="H594" s="18"/>
      <c r="I594" s="18"/>
      <c r="J594" s="18"/>
      <c r="K594" s="18"/>
      <c r="L594" s="18"/>
      <c r="M594" s="18"/>
      <c r="N594" s="18"/>
      <c r="O594" s="18"/>
      <c r="P594" s="18"/>
      <c r="Q594" s="18"/>
      <c r="R594" s="18"/>
      <c r="S594" s="18"/>
      <c r="T594" s="18"/>
      <c r="U594" s="18"/>
      <c r="V594" s="18"/>
      <c r="W594" s="18"/>
      <c r="X594" s="2" t="str">
        <f>AllCurCo(Details!BD594:BM594)</f>
        <v/>
      </c>
      <c r="Y594" s="4">
        <f>SUM(SumTCL(D594:W594,$D$7:$W$7),Details!BO594)</f>
        <v>0</v>
      </c>
      <c r="Z594" s="4">
        <f>SUM(CurrGP(D594:W594,$D$7:$W$7),Details!BP594)</f>
        <v>0</v>
      </c>
      <c r="AA594" s="5">
        <f t="shared" si="45"/>
        <v>0</v>
      </c>
      <c r="AB594" s="4" t="str">
        <f>SRTSECOND(D594:W594,Details!BD593:BM593)</f>
        <v/>
      </c>
      <c r="AC594" s="4" t="e">
        <f>S300L!AF594</f>
        <v>#REF!</v>
      </c>
      <c r="AD594" s="4" t="e">
        <f>S300L!AG594</f>
        <v>#REF!</v>
      </c>
      <c r="AE594" s="5" t="e">
        <f t="shared" si="46"/>
        <v>#VALUE!</v>
      </c>
      <c r="AF594" s="4" t="e">
        <f t="shared" si="47"/>
        <v>#REF!</v>
      </c>
      <c r="AG594" s="4" t="e">
        <f t="shared" si="48"/>
        <v>#REF!</v>
      </c>
      <c r="AH594" s="5" t="e">
        <f t="shared" si="49"/>
        <v>#VALUE!</v>
      </c>
      <c r="AI594" s="6" t="e">
        <f>RemarksFirst(D594:W594,Details!BD593:BM593,S300L!AI594,AH594,$D$5:$W$5)</f>
        <v>#VALUE!</v>
      </c>
    </row>
    <row r="595" spans="1:35" x14ac:dyDescent="0.35">
      <c r="A595" s="1">
        <v>588</v>
      </c>
      <c r="B595" s="3" t="str">
        <f>PROPER(Details!B595)</f>
        <v/>
      </c>
      <c r="C595" s="3" t="str">
        <f>T(Details!C595)</f>
        <v/>
      </c>
      <c r="D595" s="18"/>
      <c r="E595" s="18"/>
      <c r="F595" s="18"/>
      <c r="G595" s="18"/>
      <c r="H595" s="18"/>
      <c r="I595" s="18"/>
      <c r="J595" s="18"/>
      <c r="K595" s="18"/>
      <c r="L595" s="18"/>
      <c r="M595" s="18"/>
      <c r="N595" s="18"/>
      <c r="O595" s="18"/>
      <c r="P595" s="18"/>
      <c r="Q595" s="18"/>
      <c r="R595" s="18"/>
      <c r="S595" s="18"/>
      <c r="T595" s="18"/>
      <c r="U595" s="18"/>
      <c r="V595" s="18"/>
      <c r="W595" s="18"/>
      <c r="X595" s="2" t="str">
        <f>AllCurCo(Details!BD595:BM595)</f>
        <v/>
      </c>
      <c r="Y595" s="4">
        <f>SUM(SumTCL(D595:W595,$D$7:$W$7),Details!BO595)</f>
        <v>0</v>
      </c>
      <c r="Z595" s="4">
        <f>SUM(CurrGP(D595:W595,$D$7:$W$7),Details!BP595)</f>
        <v>0</v>
      </c>
      <c r="AA595" s="5">
        <f t="shared" si="45"/>
        <v>0</v>
      </c>
      <c r="AB595" s="4" t="str">
        <f>SRTSECOND(D595:W595,Details!BD594:BM594)</f>
        <v/>
      </c>
      <c r="AC595" s="4" t="e">
        <f>S300L!AF595</f>
        <v>#REF!</v>
      </c>
      <c r="AD595" s="4" t="e">
        <f>S300L!AG595</f>
        <v>#REF!</v>
      </c>
      <c r="AE595" s="5" t="e">
        <f t="shared" si="46"/>
        <v>#VALUE!</v>
      </c>
      <c r="AF595" s="4" t="e">
        <f t="shared" si="47"/>
        <v>#REF!</v>
      </c>
      <c r="AG595" s="4" t="e">
        <f t="shared" si="48"/>
        <v>#REF!</v>
      </c>
      <c r="AH595" s="5" t="e">
        <f t="shared" si="49"/>
        <v>#VALUE!</v>
      </c>
      <c r="AI595" s="6" t="e">
        <f>RemarksFirst(D595:W595,Details!BD594:BM594,S300L!AI595,AH595,$D$5:$W$5)</f>
        <v>#VALUE!</v>
      </c>
    </row>
    <row r="596" spans="1:35" x14ac:dyDescent="0.35">
      <c r="A596" s="1">
        <v>589</v>
      </c>
      <c r="B596" s="3" t="str">
        <f>PROPER(Details!B596)</f>
        <v/>
      </c>
      <c r="C596" s="3" t="str">
        <f>T(Details!C596)</f>
        <v/>
      </c>
      <c r="D596" s="18"/>
      <c r="E596" s="18"/>
      <c r="F596" s="18"/>
      <c r="G596" s="18"/>
      <c r="H596" s="18"/>
      <c r="I596" s="18"/>
      <c r="J596" s="18"/>
      <c r="K596" s="18"/>
      <c r="L596" s="18"/>
      <c r="M596" s="18"/>
      <c r="N596" s="18"/>
      <c r="O596" s="18"/>
      <c r="P596" s="18"/>
      <c r="Q596" s="18"/>
      <c r="R596" s="18"/>
      <c r="S596" s="18"/>
      <c r="T596" s="18"/>
      <c r="U596" s="18"/>
      <c r="V596" s="18"/>
      <c r="W596" s="18"/>
      <c r="X596" s="2" t="str">
        <f>AllCurCo(Details!BD596:BM596)</f>
        <v/>
      </c>
      <c r="Y596" s="4">
        <f>SUM(SumTCL(D596:W596,$D$7:$W$7),Details!BO596)</f>
        <v>0</v>
      </c>
      <c r="Z596" s="4">
        <f>SUM(CurrGP(D596:W596,$D$7:$W$7),Details!BP596)</f>
        <v>0</v>
      </c>
      <c r="AA596" s="5">
        <f t="shared" si="45"/>
        <v>0</v>
      </c>
      <c r="AB596" s="4" t="str">
        <f>SRTSECOND(D596:W596,Details!BD595:BM595)</f>
        <v/>
      </c>
      <c r="AC596" s="4" t="e">
        <f>S300L!AF596</f>
        <v>#REF!</v>
      </c>
      <c r="AD596" s="4" t="e">
        <f>S300L!AG596</f>
        <v>#REF!</v>
      </c>
      <c r="AE596" s="5" t="e">
        <f t="shared" si="46"/>
        <v>#VALUE!</v>
      </c>
      <c r="AF596" s="4" t="e">
        <f t="shared" si="47"/>
        <v>#REF!</v>
      </c>
      <c r="AG596" s="4" t="e">
        <f t="shared" si="48"/>
        <v>#REF!</v>
      </c>
      <c r="AH596" s="5" t="e">
        <f t="shared" si="49"/>
        <v>#VALUE!</v>
      </c>
      <c r="AI596" s="6" t="e">
        <f>RemarksFirst(D596:W596,Details!BD595:BM595,S300L!AI596,AH596,$D$5:$W$5)</f>
        <v>#VALUE!</v>
      </c>
    </row>
    <row r="597" spans="1:35" x14ac:dyDescent="0.35">
      <c r="A597" s="1">
        <v>590</v>
      </c>
      <c r="B597" s="3" t="str">
        <f>PROPER(Details!B597)</f>
        <v/>
      </c>
      <c r="C597" s="3" t="str">
        <f>T(Details!C597)</f>
        <v/>
      </c>
      <c r="D597" s="18"/>
      <c r="E597" s="18"/>
      <c r="F597" s="18"/>
      <c r="G597" s="18"/>
      <c r="H597" s="18"/>
      <c r="I597" s="18"/>
      <c r="J597" s="18"/>
      <c r="K597" s="18"/>
      <c r="L597" s="18"/>
      <c r="M597" s="18"/>
      <c r="N597" s="18"/>
      <c r="O597" s="18"/>
      <c r="P597" s="18"/>
      <c r="Q597" s="18"/>
      <c r="R597" s="18"/>
      <c r="S597" s="18"/>
      <c r="T597" s="18"/>
      <c r="U597" s="18"/>
      <c r="V597" s="18"/>
      <c r="W597" s="18"/>
      <c r="X597" s="2" t="str">
        <f>AllCurCo(Details!BD597:BM597)</f>
        <v/>
      </c>
      <c r="Y597" s="4">
        <f>SUM(SumTCL(D597:W597,$D$7:$W$7),Details!BO597)</f>
        <v>0</v>
      </c>
      <c r="Z597" s="4">
        <f>SUM(CurrGP(D597:W597,$D$7:$W$7),Details!BP597)</f>
        <v>0</v>
      </c>
      <c r="AA597" s="5">
        <f t="shared" si="45"/>
        <v>0</v>
      </c>
      <c r="AB597" s="4" t="str">
        <f>SRTSECOND(D597:W597,Details!BD596:BM596)</f>
        <v/>
      </c>
      <c r="AC597" s="4" t="e">
        <f>S300L!AF597</f>
        <v>#REF!</v>
      </c>
      <c r="AD597" s="4" t="e">
        <f>S300L!AG597</f>
        <v>#REF!</v>
      </c>
      <c r="AE597" s="5" t="e">
        <f t="shared" si="46"/>
        <v>#VALUE!</v>
      </c>
      <c r="AF597" s="4" t="e">
        <f t="shared" si="47"/>
        <v>#REF!</v>
      </c>
      <c r="AG597" s="4" t="e">
        <f t="shared" si="48"/>
        <v>#REF!</v>
      </c>
      <c r="AH597" s="5" t="e">
        <f t="shared" si="49"/>
        <v>#VALUE!</v>
      </c>
      <c r="AI597" s="6" t="e">
        <f>RemarksFirst(D597:W597,Details!BD596:BM596,S300L!AI597,AH597,$D$5:$W$5)</f>
        <v>#VALUE!</v>
      </c>
    </row>
    <row r="598" spans="1:35" x14ac:dyDescent="0.35">
      <c r="A598" s="1">
        <v>591</v>
      </c>
      <c r="B598" s="3" t="str">
        <f>PROPER(Details!B598)</f>
        <v/>
      </c>
      <c r="C598" s="3" t="str">
        <f>T(Details!C598)</f>
        <v/>
      </c>
      <c r="D598" s="18"/>
      <c r="E598" s="18"/>
      <c r="F598" s="18"/>
      <c r="G598" s="18"/>
      <c r="H598" s="18"/>
      <c r="I598" s="18"/>
      <c r="J598" s="18"/>
      <c r="K598" s="18"/>
      <c r="L598" s="18"/>
      <c r="M598" s="18"/>
      <c r="N598" s="18"/>
      <c r="O598" s="18"/>
      <c r="P598" s="18"/>
      <c r="Q598" s="18"/>
      <c r="R598" s="18"/>
      <c r="S598" s="18"/>
      <c r="T598" s="18"/>
      <c r="U598" s="18"/>
      <c r="V598" s="18"/>
      <c r="W598" s="18"/>
      <c r="X598" s="2" t="str">
        <f>AllCurCo(Details!BD598:BM598)</f>
        <v/>
      </c>
      <c r="Y598" s="4">
        <f>SUM(SumTCL(D598:W598,$D$7:$W$7),Details!BO598)</f>
        <v>0</v>
      </c>
      <c r="Z598" s="4">
        <f>SUM(CurrGP(D598:W598,$D$7:$W$7),Details!BP598)</f>
        <v>0</v>
      </c>
      <c r="AA598" s="5">
        <f t="shared" si="45"/>
        <v>0</v>
      </c>
      <c r="AB598" s="4" t="str">
        <f>SRTSECOND(D598:W598,Details!BD597:BM597)</f>
        <v/>
      </c>
      <c r="AC598" s="4" t="e">
        <f>S300L!AF598</f>
        <v>#REF!</v>
      </c>
      <c r="AD598" s="4" t="e">
        <f>S300L!AG598</f>
        <v>#REF!</v>
      </c>
      <c r="AE598" s="5" t="e">
        <f t="shared" si="46"/>
        <v>#VALUE!</v>
      </c>
      <c r="AF598" s="4" t="e">
        <f t="shared" si="47"/>
        <v>#REF!</v>
      </c>
      <c r="AG598" s="4" t="e">
        <f t="shared" si="48"/>
        <v>#REF!</v>
      </c>
      <c r="AH598" s="5" t="e">
        <f t="shared" si="49"/>
        <v>#VALUE!</v>
      </c>
      <c r="AI598" s="6" t="e">
        <f>RemarksFirst(D598:W598,Details!BD597:BM597,S300L!AI598,AH598,$D$5:$W$5)</f>
        <v>#VALUE!</v>
      </c>
    </row>
    <row r="599" spans="1:35" x14ac:dyDescent="0.35">
      <c r="A599" s="1">
        <v>592</v>
      </c>
      <c r="B599" s="3" t="str">
        <f>PROPER(Details!B599)</f>
        <v/>
      </c>
      <c r="C599" s="3" t="str">
        <f>T(Details!C599)</f>
        <v/>
      </c>
      <c r="D599" s="18"/>
      <c r="E599" s="18"/>
      <c r="F599" s="18"/>
      <c r="G599" s="18"/>
      <c r="H599" s="18"/>
      <c r="I599" s="18"/>
      <c r="J599" s="18"/>
      <c r="K599" s="18"/>
      <c r="L599" s="18"/>
      <c r="M599" s="18"/>
      <c r="N599" s="18"/>
      <c r="O599" s="18"/>
      <c r="P599" s="18"/>
      <c r="Q599" s="18"/>
      <c r="R599" s="18"/>
      <c r="S599" s="18"/>
      <c r="T599" s="18"/>
      <c r="U599" s="18"/>
      <c r="V599" s="18"/>
      <c r="W599" s="18"/>
      <c r="X599" s="2" t="str">
        <f>AllCurCo(Details!BD599:BM599)</f>
        <v/>
      </c>
      <c r="Y599" s="4">
        <f>SUM(SumTCL(D599:W599,$D$7:$W$7),Details!BO599)</f>
        <v>0</v>
      </c>
      <c r="Z599" s="4">
        <f>SUM(CurrGP(D599:W599,$D$7:$W$7),Details!BP599)</f>
        <v>0</v>
      </c>
      <c r="AA599" s="5">
        <f t="shared" si="45"/>
        <v>0</v>
      </c>
      <c r="AB599" s="4" t="str">
        <f>SRTSECOND(D599:W599,Details!BD598:BM598)</f>
        <v/>
      </c>
      <c r="AC599" s="4" t="e">
        <f>S300L!AF599</f>
        <v>#REF!</v>
      </c>
      <c r="AD599" s="4" t="e">
        <f>S300L!AG599</f>
        <v>#REF!</v>
      </c>
      <c r="AE599" s="5" t="e">
        <f t="shared" si="46"/>
        <v>#VALUE!</v>
      </c>
      <c r="AF599" s="4" t="e">
        <f t="shared" si="47"/>
        <v>#REF!</v>
      </c>
      <c r="AG599" s="4" t="e">
        <f t="shared" si="48"/>
        <v>#REF!</v>
      </c>
      <c r="AH599" s="5" t="e">
        <f t="shared" si="49"/>
        <v>#VALUE!</v>
      </c>
      <c r="AI599" s="6" t="e">
        <f>RemarksFirst(D599:W599,Details!BD598:BM598,S300L!AI599,AH599,$D$5:$W$5)</f>
        <v>#VALUE!</v>
      </c>
    </row>
    <row r="600" spans="1:35" x14ac:dyDescent="0.35">
      <c r="A600" s="1">
        <v>593</v>
      </c>
      <c r="B600" s="3" t="str">
        <f>PROPER(Details!B600)</f>
        <v/>
      </c>
      <c r="C600" s="3" t="str">
        <f>T(Details!C600)</f>
        <v/>
      </c>
      <c r="D600" s="18"/>
      <c r="E600" s="18"/>
      <c r="F600" s="18"/>
      <c r="G600" s="18"/>
      <c r="H600" s="18"/>
      <c r="I600" s="18"/>
      <c r="J600" s="18"/>
      <c r="K600" s="18"/>
      <c r="L600" s="18"/>
      <c r="M600" s="18"/>
      <c r="N600" s="18"/>
      <c r="O600" s="18"/>
      <c r="P600" s="18"/>
      <c r="Q600" s="18"/>
      <c r="R600" s="18"/>
      <c r="S600" s="18"/>
      <c r="T600" s="18"/>
      <c r="U600" s="18"/>
      <c r="V600" s="18"/>
      <c r="W600" s="18"/>
      <c r="X600" s="2" t="str">
        <f>AllCurCo(Details!BD600:BM600)</f>
        <v/>
      </c>
      <c r="Y600" s="4">
        <f>SUM(SumTCL(D600:W600,$D$7:$W$7),Details!BO600)</f>
        <v>0</v>
      </c>
      <c r="Z600" s="4">
        <f>SUM(CurrGP(D600:W600,$D$7:$W$7),Details!BP600)</f>
        <v>0</v>
      </c>
      <c r="AA600" s="5">
        <f t="shared" si="45"/>
        <v>0</v>
      </c>
      <c r="AB600" s="4" t="str">
        <f>SRTSECOND(D600:W600,Details!BD599:BM599)</f>
        <v/>
      </c>
      <c r="AC600" s="4" t="e">
        <f>S300L!AF600</f>
        <v>#REF!</v>
      </c>
      <c r="AD600" s="4" t="e">
        <f>S300L!AG600</f>
        <v>#REF!</v>
      </c>
      <c r="AE600" s="5" t="e">
        <f t="shared" si="46"/>
        <v>#VALUE!</v>
      </c>
      <c r="AF600" s="4" t="e">
        <f t="shared" si="47"/>
        <v>#REF!</v>
      </c>
      <c r="AG600" s="4" t="e">
        <f t="shared" si="48"/>
        <v>#REF!</v>
      </c>
      <c r="AH600" s="5" t="e">
        <f t="shared" si="49"/>
        <v>#VALUE!</v>
      </c>
      <c r="AI600" s="6" t="e">
        <f>RemarksFirst(D600:W600,Details!BD599:BM599,S300L!AI600,AH600,$D$5:$W$5)</f>
        <v>#VALUE!</v>
      </c>
    </row>
    <row r="601" spans="1:35" x14ac:dyDescent="0.35">
      <c r="A601" s="1">
        <v>594</v>
      </c>
      <c r="B601" s="3" t="str">
        <f>PROPER(Details!B601)</f>
        <v/>
      </c>
      <c r="C601" s="3" t="str">
        <f>T(Details!C601)</f>
        <v/>
      </c>
      <c r="D601" s="18"/>
      <c r="E601" s="18"/>
      <c r="F601" s="18"/>
      <c r="G601" s="18"/>
      <c r="H601" s="18"/>
      <c r="I601" s="18"/>
      <c r="J601" s="18"/>
      <c r="K601" s="18"/>
      <c r="L601" s="18"/>
      <c r="M601" s="18"/>
      <c r="N601" s="18"/>
      <c r="O601" s="18"/>
      <c r="P601" s="18"/>
      <c r="Q601" s="18"/>
      <c r="R601" s="18"/>
      <c r="S601" s="18"/>
      <c r="T601" s="18"/>
      <c r="U601" s="18"/>
      <c r="V601" s="18"/>
      <c r="W601" s="18"/>
      <c r="X601" s="2" t="str">
        <f>AllCurCo(Details!BD601:BM601)</f>
        <v/>
      </c>
      <c r="Y601" s="4">
        <f>SUM(SumTCL(D601:W601,$D$7:$W$7),Details!BO601)</f>
        <v>0</v>
      </c>
      <c r="Z601" s="4">
        <f>SUM(CurrGP(D601:W601,$D$7:$W$7),Details!BP601)</f>
        <v>0</v>
      </c>
      <c r="AA601" s="5">
        <f t="shared" si="45"/>
        <v>0</v>
      </c>
      <c r="AB601" s="4" t="str">
        <f>SRTSECOND(D601:W601,Details!BD600:BM600)</f>
        <v/>
      </c>
      <c r="AC601" s="4" t="e">
        <f>S300L!AF601</f>
        <v>#REF!</v>
      </c>
      <c r="AD601" s="4" t="e">
        <f>S300L!AG601</f>
        <v>#REF!</v>
      </c>
      <c r="AE601" s="5" t="e">
        <f t="shared" si="46"/>
        <v>#VALUE!</v>
      </c>
      <c r="AF601" s="4" t="e">
        <f t="shared" si="47"/>
        <v>#REF!</v>
      </c>
      <c r="AG601" s="4" t="e">
        <f t="shared" si="48"/>
        <v>#REF!</v>
      </c>
      <c r="AH601" s="5" t="e">
        <f t="shared" si="49"/>
        <v>#VALUE!</v>
      </c>
      <c r="AI601" s="6" t="e">
        <f>RemarksFirst(D601:W601,Details!BD600:BM600,S300L!AI601,AH601,$D$5:$W$5)</f>
        <v>#VALUE!</v>
      </c>
    </row>
    <row r="602" spans="1:35" x14ac:dyDescent="0.35">
      <c r="A602" s="1">
        <v>595</v>
      </c>
      <c r="B602" s="3" t="str">
        <f>PROPER(Details!B602)</f>
        <v/>
      </c>
      <c r="C602" s="3" t="str">
        <f>T(Details!C602)</f>
        <v/>
      </c>
      <c r="D602" s="18"/>
      <c r="E602" s="18"/>
      <c r="F602" s="18"/>
      <c r="G602" s="18"/>
      <c r="H602" s="18"/>
      <c r="I602" s="18"/>
      <c r="J602" s="18"/>
      <c r="K602" s="18"/>
      <c r="L602" s="18"/>
      <c r="M602" s="18"/>
      <c r="N602" s="18"/>
      <c r="O602" s="18"/>
      <c r="P602" s="18"/>
      <c r="Q602" s="18"/>
      <c r="R602" s="18"/>
      <c r="S602" s="18"/>
      <c r="T602" s="18"/>
      <c r="U602" s="18"/>
      <c r="V602" s="18"/>
      <c r="W602" s="18"/>
      <c r="X602" s="2" t="str">
        <f>AllCurCo(Details!BD602:BM602)</f>
        <v/>
      </c>
      <c r="Y602" s="4">
        <f>SUM(SumTCL(D602:W602,$D$7:$W$7),Details!BO602)</f>
        <v>0</v>
      </c>
      <c r="Z602" s="4">
        <f>SUM(CurrGP(D602:W602,$D$7:$W$7),Details!BP602)</f>
        <v>0</v>
      </c>
      <c r="AA602" s="5">
        <f t="shared" si="45"/>
        <v>0</v>
      </c>
      <c r="AB602" s="4" t="str">
        <f>SRTSECOND(D602:W602,Details!BD601:BM601)</f>
        <v/>
      </c>
      <c r="AC602" s="4" t="e">
        <f>S300L!AF602</f>
        <v>#REF!</v>
      </c>
      <c r="AD602" s="4" t="e">
        <f>S300L!AG602</f>
        <v>#REF!</v>
      </c>
      <c r="AE602" s="5" t="e">
        <f t="shared" si="46"/>
        <v>#VALUE!</v>
      </c>
      <c r="AF602" s="4" t="e">
        <f t="shared" si="47"/>
        <v>#REF!</v>
      </c>
      <c r="AG602" s="4" t="e">
        <f t="shared" si="48"/>
        <v>#REF!</v>
      </c>
      <c r="AH602" s="5" t="e">
        <f t="shared" si="49"/>
        <v>#VALUE!</v>
      </c>
      <c r="AI602" s="6" t="e">
        <f>RemarksFirst(D602:W602,Details!BD601:BM601,S300L!AI602,AH602,$D$5:$W$5)</f>
        <v>#VALUE!</v>
      </c>
    </row>
    <row r="603" spans="1:35" x14ac:dyDescent="0.35">
      <c r="A603" s="1">
        <v>596</v>
      </c>
      <c r="B603" s="3" t="str">
        <f>PROPER(Details!B603)</f>
        <v/>
      </c>
      <c r="C603" s="3" t="str">
        <f>T(Details!C603)</f>
        <v/>
      </c>
      <c r="D603" s="18"/>
      <c r="E603" s="18"/>
      <c r="F603" s="18"/>
      <c r="G603" s="18"/>
      <c r="H603" s="18"/>
      <c r="I603" s="18"/>
      <c r="J603" s="18"/>
      <c r="K603" s="18"/>
      <c r="L603" s="18"/>
      <c r="M603" s="18"/>
      <c r="N603" s="18"/>
      <c r="O603" s="18"/>
      <c r="P603" s="18"/>
      <c r="Q603" s="18"/>
      <c r="R603" s="18"/>
      <c r="S603" s="18"/>
      <c r="T603" s="18"/>
      <c r="U603" s="18"/>
      <c r="V603" s="18"/>
      <c r="W603" s="18"/>
      <c r="X603" s="2" t="str">
        <f>AllCurCo(Details!BD603:BM603)</f>
        <v/>
      </c>
      <c r="Y603" s="4">
        <f>SUM(SumTCL(D603:W603,$D$7:$W$7),Details!BO603)</f>
        <v>0</v>
      </c>
      <c r="Z603" s="4">
        <f>SUM(CurrGP(D603:W603,$D$7:$W$7),Details!BP603)</f>
        <v>0</v>
      </c>
      <c r="AA603" s="5">
        <f t="shared" si="45"/>
        <v>0</v>
      </c>
      <c r="AB603" s="4" t="str">
        <f>SRTSECOND(D603:W603,Details!BD602:BM602)</f>
        <v/>
      </c>
      <c r="AC603" s="4" t="e">
        <f>S300L!AF603</f>
        <v>#REF!</v>
      </c>
      <c r="AD603" s="4" t="e">
        <f>S300L!AG603</f>
        <v>#REF!</v>
      </c>
      <c r="AE603" s="5" t="e">
        <f t="shared" si="46"/>
        <v>#VALUE!</v>
      </c>
      <c r="AF603" s="4" t="e">
        <f t="shared" si="47"/>
        <v>#REF!</v>
      </c>
      <c r="AG603" s="4" t="e">
        <f t="shared" si="48"/>
        <v>#REF!</v>
      </c>
      <c r="AH603" s="5" t="e">
        <f t="shared" si="49"/>
        <v>#VALUE!</v>
      </c>
      <c r="AI603" s="6" t="e">
        <f>RemarksFirst(D603:W603,Details!BD602:BM602,S300L!AI603,AH603,$D$5:$W$5)</f>
        <v>#VALUE!</v>
      </c>
    </row>
    <row r="604" spans="1:35" x14ac:dyDescent="0.35">
      <c r="A604" s="1">
        <v>597</v>
      </c>
      <c r="B604" s="3" t="str">
        <f>PROPER(Details!B604)</f>
        <v/>
      </c>
      <c r="C604" s="3" t="str">
        <f>T(Details!C604)</f>
        <v/>
      </c>
      <c r="D604" s="18"/>
      <c r="E604" s="18"/>
      <c r="F604" s="18"/>
      <c r="G604" s="18"/>
      <c r="H604" s="18"/>
      <c r="I604" s="18"/>
      <c r="J604" s="18"/>
      <c r="K604" s="18"/>
      <c r="L604" s="18"/>
      <c r="M604" s="18"/>
      <c r="N604" s="18"/>
      <c r="O604" s="18"/>
      <c r="P604" s="18"/>
      <c r="Q604" s="18"/>
      <c r="R604" s="18"/>
      <c r="S604" s="18"/>
      <c r="T604" s="18"/>
      <c r="U604" s="18"/>
      <c r="V604" s="18"/>
      <c r="W604" s="18"/>
      <c r="X604" s="2" t="str">
        <f>AllCurCo(Details!BD604:BM604)</f>
        <v/>
      </c>
      <c r="Y604" s="4">
        <f>SUM(SumTCL(D604:W604,$D$7:$W$7),Details!BO604)</f>
        <v>0</v>
      </c>
      <c r="Z604" s="4">
        <f>SUM(CurrGP(D604:W604,$D$7:$W$7),Details!BP604)</f>
        <v>0</v>
      </c>
      <c r="AA604" s="5">
        <f t="shared" si="45"/>
        <v>0</v>
      </c>
      <c r="AB604" s="4" t="str">
        <f>SRTSECOND(D604:W604,Details!BD603:BM603)</f>
        <v/>
      </c>
      <c r="AC604" s="4" t="e">
        <f>S300L!AF604</f>
        <v>#REF!</v>
      </c>
      <c r="AD604" s="4" t="e">
        <f>S300L!AG604</f>
        <v>#REF!</v>
      </c>
      <c r="AE604" s="5" t="e">
        <f t="shared" si="46"/>
        <v>#VALUE!</v>
      </c>
      <c r="AF604" s="4" t="e">
        <f t="shared" si="47"/>
        <v>#REF!</v>
      </c>
      <c r="AG604" s="4" t="e">
        <f t="shared" si="48"/>
        <v>#REF!</v>
      </c>
      <c r="AH604" s="5" t="e">
        <f t="shared" si="49"/>
        <v>#VALUE!</v>
      </c>
      <c r="AI604" s="6" t="e">
        <f>RemarksFirst(D604:W604,Details!BD603:BM603,S300L!AI604,AH604,$D$5:$W$5)</f>
        <v>#VALUE!</v>
      </c>
    </row>
    <row r="605" spans="1:35" x14ac:dyDescent="0.35">
      <c r="A605" s="1">
        <v>598</v>
      </c>
      <c r="B605" s="3" t="str">
        <f>PROPER(Details!B605)</f>
        <v/>
      </c>
      <c r="C605" s="3" t="str">
        <f>T(Details!C605)</f>
        <v/>
      </c>
      <c r="D605" s="18"/>
      <c r="E605" s="18"/>
      <c r="F605" s="18"/>
      <c r="G605" s="18"/>
      <c r="H605" s="18"/>
      <c r="I605" s="18"/>
      <c r="J605" s="18"/>
      <c r="K605" s="18"/>
      <c r="L605" s="18"/>
      <c r="M605" s="18"/>
      <c r="N605" s="18"/>
      <c r="O605" s="18"/>
      <c r="P605" s="18"/>
      <c r="Q605" s="18"/>
      <c r="R605" s="18"/>
      <c r="S605" s="18"/>
      <c r="T605" s="18"/>
      <c r="U605" s="18"/>
      <c r="V605" s="18"/>
      <c r="W605" s="18"/>
      <c r="X605" s="2" t="str">
        <f>AllCurCo(Details!BD605:BM605)</f>
        <v/>
      </c>
      <c r="Y605" s="4">
        <f>SUM(SumTCL(D605:W605,$D$7:$W$7),Details!BO605)</f>
        <v>0</v>
      </c>
      <c r="Z605" s="4">
        <f>SUM(CurrGP(D605:W605,$D$7:$W$7),Details!BP605)</f>
        <v>0</v>
      </c>
      <c r="AA605" s="5">
        <f t="shared" si="45"/>
        <v>0</v>
      </c>
      <c r="AB605" s="4" t="str">
        <f>SRTSECOND(D605:W605,Details!BD604:BM604)</f>
        <v/>
      </c>
      <c r="AC605" s="4" t="e">
        <f>S300L!AF605</f>
        <v>#REF!</v>
      </c>
      <c r="AD605" s="4" t="e">
        <f>S300L!AG605</f>
        <v>#REF!</v>
      </c>
      <c r="AE605" s="5" t="e">
        <f t="shared" si="46"/>
        <v>#VALUE!</v>
      </c>
      <c r="AF605" s="4" t="e">
        <f t="shared" si="47"/>
        <v>#REF!</v>
      </c>
      <c r="AG605" s="4" t="e">
        <f t="shared" si="48"/>
        <v>#REF!</v>
      </c>
      <c r="AH605" s="5" t="e">
        <f t="shared" si="49"/>
        <v>#VALUE!</v>
      </c>
      <c r="AI605" s="6" t="e">
        <f>RemarksFirst(D605:W605,Details!BD604:BM604,S300L!AI605,AH605,$D$5:$W$5)</f>
        <v>#VALUE!</v>
      </c>
    </row>
    <row r="606" spans="1:35" x14ac:dyDescent="0.35">
      <c r="A606" s="1">
        <v>599</v>
      </c>
      <c r="B606" s="3" t="str">
        <f>PROPER(Details!B606)</f>
        <v/>
      </c>
      <c r="C606" s="3" t="str">
        <f>T(Details!C606)</f>
        <v/>
      </c>
      <c r="D606" s="18"/>
      <c r="E606" s="18"/>
      <c r="F606" s="18"/>
      <c r="G606" s="18"/>
      <c r="H606" s="18"/>
      <c r="I606" s="18"/>
      <c r="J606" s="18"/>
      <c r="K606" s="18"/>
      <c r="L606" s="18"/>
      <c r="M606" s="18"/>
      <c r="N606" s="18"/>
      <c r="O606" s="18"/>
      <c r="P606" s="18"/>
      <c r="Q606" s="18"/>
      <c r="R606" s="18"/>
      <c r="S606" s="18"/>
      <c r="T606" s="18"/>
      <c r="U606" s="18"/>
      <c r="V606" s="18"/>
      <c r="W606" s="18"/>
      <c r="X606" s="2" t="str">
        <f>AllCurCo(Details!BD606:BM606)</f>
        <v/>
      </c>
      <c r="Y606" s="4">
        <f>SUM(SumTCL(D606:W606,$D$7:$W$7),Details!BO606)</f>
        <v>0</v>
      </c>
      <c r="Z606" s="4">
        <f>SUM(CurrGP(D606:W606,$D$7:$W$7),Details!BP606)</f>
        <v>0</v>
      </c>
      <c r="AA606" s="5">
        <f t="shared" si="45"/>
        <v>0</v>
      </c>
      <c r="AB606" s="4" t="str">
        <f>SRTSECOND(D606:W606,Details!BD605:BM605)</f>
        <v/>
      </c>
      <c r="AC606" s="4" t="e">
        <f>S300L!AF606</f>
        <v>#REF!</v>
      </c>
      <c r="AD606" s="4" t="e">
        <f>S300L!AG606</f>
        <v>#REF!</v>
      </c>
      <c r="AE606" s="5" t="e">
        <f t="shared" si="46"/>
        <v>#VALUE!</v>
      </c>
      <c r="AF606" s="4" t="e">
        <f t="shared" si="47"/>
        <v>#REF!</v>
      </c>
      <c r="AG606" s="4" t="e">
        <f t="shared" si="48"/>
        <v>#REF!</v>
      </c>
      <c r="AH606" s="5" t="e">
        <f t="shared" si="49"/>
        <v>#VALUE!</v>
      </c>
      <c r="AI606" s="6" t="e">
        <f>RemarksFirst(D606:W606,Details!BD605:BM605,S300L!AI606,AH606,$D$5:$W$5)</f>
        <v>#VALUE!</v>
      </c>
    </row>
    <row r="607" spans="1:35" x14ac:dyDescent="0.35">
      <c r="A607" s="1">
        <v>600</v>
      </c>
      <c r="B607" s="3" t="str">
        <f>PROPER(Details!B607)</f>
        <v/>
      </c>
      <c r="C607" s="3" t="str">
        <f>T(Details!C607)</f>
        <v/>
      </c>
      <c r="D607" s="18"/>
      <c r="E607" s="18"/>
      <c r="F607" s="18"/>
      <c r="G607" s="18"/>
      <c r="H607" s="18"/>
      <c r="I607" s="18"/>
      <c r="J607" s="18"/>
      <c r="K607" s="18"/>
      <c r="L607" s="18"/>
      <c r="M607" s="18"/>
      <c r="N607" s="18"/>
      <c r="O607" s="18"/>
      <c r="P607" s="18"/>
      <c r="Q607" s="18"/>
      <c r="R607" s="18"/>
      <c r="S607" s="18"/>
      <c r="T607" s="18"/>
      <c r="U607" s="18"/>
      <c r="V607" s="18"/>
      <c r="W607" s="18"/>
      <c r="X607" s="2" t="str">
        <f>AllCurCo(Details!BD607:BM607)</f>
        <v/>
      </c>
      <c r="Y607" s="4">
        <f>SUM(SumTCL(D607:W607,$D$7:$W$7),Details!BO607)</f>
        <v>0</v>
      </c>
      <c r="Z607" s="4">
        <f>SUM(CurrGP(D607:W607,$D$7:$W$7),Details!BP607)</f>
        <v>0</v>
      </c>
      <c r="AA607" s="5">
        <f t="shared" si="45"/>
        <v>0</v>
      </c>
      <c r="AB607" s="4" t="str">
        <f>SRTSECOND(D607:W607,Details!BD606:BM606)</f>
        <v/>
      </c>
      <c r="AC607" s="4" t="e">
        <f>S300L!AF607</f>
        <v>#REF!</v>
      </c>
      <c r="AD607" s="4" t="e">
        <f>S300L!AG607</f>
        <v>#REF!</v>
      </c>
      <c r="AE607" s="5" t="e">
        <f t="shared" si="46"/>
        <v>#VALUE!</v>
      </c>
      <c r="AF607" s="4" t="e">
        <f t="shared" si="47"/>
        <v>#REF!</v>
      </c>
      <c r="AG607" s="4" t="e">
        <f t="shared" si="48"/>
        <v>#REF!</v>
      </c>
      <c r="AH607" s="5" t="e">
        <f t="shared" si="49"/>
        <v>#VALUE!</v>
      </c>
      <c r="AI607" s="6" t="e">
        <f>RemarksFirst(D607:W607,Details!BD606:BM606,S300L!AI607,AH607,$D$5:$W$5)</f>
        <v>#VALUE!</v>
      </c>
    </row>
  </sheetData>
  <sheetProtection password="CCD3" sheet="1" deleteRows="0" selectLockedCells="1" sort="0"/>
  <mergeCells count="42">
    <mergeCell ref="AI5:AI7"/>
    <mergeCell ref="AE6:AE7"/>
    <mergeCell ref="AC6:AC7"/>
    <mergeCell ref="AD6:AD7"/>
    <mergeCell ref="AF6:AF7"/>
    <mergeCell ref="AG6:AG7"/>
    <mergeCell ref="AH6:AH7"/>
    <mergeCell ref="AC5:AE5"/>
    <mergeCell ref="AF5:AH5"/>
    <mergeCell ref="Y5:AB5"/>
    <mergeCell ref="Y6:Y7"/>
    <mergeCell ref="Z6:Z7"/>
    <mergeCell ref="AA6:AA7"/>
    <mergeCell ref="AB6:AB7"/>
    <mergeCell ref="O5:O6"/>
    <mergeCell ref="A5:A7"/>
    <mergeCell ref="B5:B7"/>
    <mergeCell ref="C5:C7"/>
    <mergeCell ref="X5:X7"/>
    <mergeCell ref="D5:D6"/>
    <mergeCell ref="E5:E6"/>
    <mergeCell ref="F5:F6"/>
    <mergeCell ref="G5:G6"/>
    <mergeCell ref="H5:H6"/>
    <mergeCell ref="I5:I6"/>
    <mergeCell ref="T5:T6"/>
    <mergeCell ref="A1:AI1"/>
    <mergeCell ref="A2:AI2"/>
    <mergeCell ref="A3:AI3"/>
    <mergeCell ref="A4:AI4"/>
    <mergeCell ref="V5:V6"/>
    <mergeCell ref="W5:W6"/>
    <mergeCell ref="P5:P6"/>
    <mergeCell ref="Q5:Q6"/>
    <mergeCell ref="R5:R6"/>
    <mergeCell ref="S5:S6"/>
    <mergeCell ref="U5:U6"/>
    <mergeCell ref="J5:J6"/>
    <mergeCell ref="K5:K6"/>
    <mergeCell ref="L5:L6"/>
    <mergeCell ref="M5:M6"/>
    <mergeCell ref="N5:N6"/>
  </mergeCells>
  <pageMargins left="0.25" right="0.25" top="0.75" bottom="0.75" header="0.3" footer="0.3"/>
  <pageSetup paperSize="9" scale="95" orientation="landscape" horizontalDpi="4294967295" verticalDpi="4294967295"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tint="4.9989318521683403E-2"/>
  </sheetPr>
  <dimension ref="A1:AI607"/>
  <sheetViews>
    <sheetView topLeftCell="D4" workbookViewId="0">
      <selection activeCell="D9" sqref="D9"/>
    </sheetView>
  </sheetViews>
  <sheetFormatPr defaultRowHeight="14.5" x14ac:dyDescent="0.35"/>
  <cols>
    <col min="1" max="1" width="4.453125" customWidth="1"/>
    <col min="2" max="2" width="14.1796875" customWidth="1"/>
    <col min="3" max="3" width="9.7265625" customWidth="1"/>
    <col min="4" max="23" width="4.54296875" customWidth="1"/>
    <col min="24" max="24" width="13.7265625" customWidth="1"/>
    <col min="25" max="25" width="3.54296875" customWidth="1"/>
    <col min="26" max="26" width="3.453125" customWidth="1"/>
    <col min="27" max="27" width="4" customWidth="1"/>
    <col min="28" max="28" width="3" customWidth="1"/>
    <col min="29" max="30" width="3.453125" customWidth="1"/>
    <col min="31" max="31" width="3.81640625" customWidth="1"/>
    <col min="32" max="33" width="3.453125" customWidth="1"/>
    <col min="34" max="34" width="3.7265625" customWidth="1"/>
    <col min="35" max="35" width="25.7265625" customWidth="1"/>
  </cols>
  <sheetData>
    <row r="1" spans="1:35" ht="25.5" x14ac:dyDescent="0.55000000000000004">
      <c r="A1" s="161" t="s">
        <v>0</v>
      </c>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row>
    <row r="2" spans="1:35" ht="15.5" x14ac:dyDescent="0.35">
      <c r="A2" s="162" t="s">
        <v>25</v>
      </c>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c r="AH2" s="162"/>
      <c r="AI2" s="162"/>
    </row>
    <row r="3" spans="1:35" x14ac:dyDescent="0.35">
      <c r="A3" s="200" t="s">
        <v>31</v>
      </c>
      <c r="B3" s="200"/>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200"/>
      <c r="AC3" s="200"/>
      <c r="AD3" s="200"/>
      <c r="AE3" s="200"/>
      <c r="AF3" s="200"/>
      <c r="AG3" s="200"/>
      <c r="AH3" s="200"/>
      <c r="AI3" s="200"/>
    </row>
    <row r="4" spans="1:35" x14ac:dyDescent="0.35">
      <c r="A4" s="201" t="s">
        <v>42</v>
      </c>
      <c r="B4" s="201"/>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1"/>
      <c r="AI4" s="201"/>
    </row>
    <row r="5" spans="1:35" ht="17.149999999999999" customHeight="1" x14ac:dyDescent="0.35">
      <c r="A5" s="197" t="s">
        <v>1</v>
      </c>
      <c r="B5" s="197" t="s">
        <v>21</v>
      </c>
      <c r="C5" s="198" t="s">
        <v>26</v>
      </c>
      <c r="D5" s="182"/>
      <c r="E5" s="182"/>
      <c r="F5" s="182"/>
      <c r="G5" s="182"/>
      <c r="H5" s="182"/>
      <c r="I5" s="182"/>
      <c r="J5" s="182"/>
      <c r="K5" s="182"/>
      <c r="L5" s="182"/>
      <c r="M5" s="182"/>
      <c r="N5" s="182"/>
      <c r="O5" s="182"/>
      <c r="P5" s="182"/>
      <c r="Q5" s="182"/>
      <c r="R5" s="182"/>
      <c r="S5" s="182"/>
      <c r="T5" s="182"/>
      <c r="U5" s="182"/>
      <c r="V5" s="182"/>
      <c r="W5" s="182"/>
      <c r="X5" s="175" t="s">
        <v>27</v>
      </c>
      <c r="Y5" s="154" t="s">
        <v>28</v>
      </c>
      <c r="Z5" s="154"/>
      <c r="AA5" s="154"/>
      <c r="AB5" s="154"/>
      <c r="AC5" s="154" t="s">
        <v>5</v>
      </c>
      <c r="AD5" s="154"/>
      <c r="AE5" s="154"/>
      <c r="AF5" s="154" t="s">
        <v>29</v>
      </c>
      <c r="AG5" s="154"/>
      <c r="AH5" s="154"/>
      <c r="AI5" s="165" t="s">
        <v>16</v>
      </c>
    </row>
    <row r="6" spans="1:35" ht="17.149999999999999" customHeight="1" x14ac:dyDescent="0.35">
      <c r="A6" s="197"/>
      <c r="B6" s="197"/>
      <c r="C6" s="198"/>
      <c r="D6" s="183"/>
      <c r="E6" s="183"/>
      <c r="F6" s="183"/>
      <c r="G6" s="183"/>
      <c r="H6" s="183"/>
      <c r="I6" s="183"/>
      <c r="J6" s="183"/>
      <c r="K6" s="183"/>
      <c r="L6" s="183"/>
      <c r="M6" s="183"/>
      <c r="N6" s="183"/>
      <c r="O6" s="183"/>
      <c r="P6" s="183"/>
      <c r="Q6" s="183"/>
      <c r="R6" s="183"/>
      <c r="S6" s="183"/>
      <c r="T6" s="183"/>
      <c r="U6" s="183"/>
      <c r="V6" s="183"/>
      <c r="W6" s="183"/>
      <c r="X6" s="176"/>
      <c r="Y6" s="199" t="s">
        <v>2</v>
      </c>
      <c r="Z6" s="199" t="s">
        <v>3</v>
      </c>
      <c r="AA6" s="199" t="s">
        <v>4</v>
      </c>
      <c r="AB6" s="199" t="s">
        <v>30</v>
      </c>
      <c r="AC6" s="199" t="s">
        <v>2</v>
      </c>
      <c r="AD6" s="199" t="s">
        <v>3</v>
      </c>
      <c r="AE6" s="199" t="s">
        <v>4</v>
      </c>
      <c r="AF6" s="153" t="s">
        <v>2</v>
      </c>
      <c r="AG6" s="153" t="s">
        <v>3</v>
      </c>
      <c r="AH6" s="153" t="s">
        <v>4</v>
      </c>
      <c r="AI6" s="166"/>
    </row>
    <row r="7" spans="1:35" ht="17.149999999999999" customHeight="1" x14ac:dyDescent="0.35">
      <c r="A7" s="197"/>
      <c r="B7" s="197"/>
      <c r="C7" s="198"/>
      <c r="D7" s="19"/>
      <c r="E7" s="17"/>
      <c r="F7" s="17"/>
      <c r="G7" s="17"/>
      <c r="H7" s="17"/>
      <c r="I7" s="17"/>
      <c r="J7" s="17"/>
      <c r="K7" s="17"/>
      <c r="L7" s="17"/>
      <c r="M7" s="17"/>
      <c r="N7" s="17"/>
      <c r="O7" s="17"/>
      <c r="P7" s="17"/>
      <c r="Q7" s="17"/>
      <c r="R7" s="17"/>
      <c r="S7" s="17"/>
      <c r="T7" s="17"/>
      <c r="U7" s="17"/>
      <c r="V7" s="17"/>
      <c r="W7" s="17"/>
      <c r="X7" s="177"/>
      <c r="Y7" s="199"/>
      <c r="Z7" s="199"/>
      <c r="AA7" s="199"/>
      <c r="AB7" s="199"/>
      <c r="AC7" s="199"/>
      <c r="AD7" s="199"/>
      <c r="AE7" s="199"/>
      <c r="AF7" s="153"/>
      <c r="AG7" s="153"/>
      <c r="AH7" s="153"/>
      <c r="AI7" s="167"/>
    </row>
    <row r="8" spans="1:35" ht="24" x14ac:dyDescent="0.35">
      <c r="A8" s="1">
        <v>1</v>
      </c>
      <c r="B8" s="3" t="str">
        <f>PROPER(Details!B7)</f>
        <v>Iloanusi, Ifechi Emmanuel</v>
      </c>
      <c r="C8" s="3" t="str">
        <f>T(Details!C7)</f>
        <v>CMP/20/109113</v>
      </c>
      <c r="D8" s="18"/>
      <c r="E8" s="18"/>
      <c r="F8" s="18"/>
      <c r="G8" s="18"/>
      <c r="H8" s="18"/>
      <c r="I8" s="18"/>
      <c r="J8" s="18"/>
      <c r="K8" s="18"/>
      <c r="L8" s="18"/>
      <c r="M8" s="18"/>
      <c r="N8" s="18"/>
      <c r="O8" s="18"/>
      <c r="P8" s="18"/>
      <c r="Q8" s="18"/>
      <c r="R8" s="18"/>
      <c r="S8" s="18"/>
      <c r="T8" s="18"/>
      <c r="U8" s="18"/>
      <c r="V8" s="18"/>
      <c r="W8" s="18"/>
      <c r="X8" s="2" t="str">
        <f>AllCurCo(Details!BQ7:BZ7)</f>
        <v/>
      </c>
      <c r="Y8" s="4">
        <f>SUM(SumTCL(D8:W8,$D$7:$W$7),Details!CB7)</f>
        <v>0</v>
      </c>
      <c r="Z8" s="4">
        <f>SUM(CurrGP(D8:W8,$D$7:$W$7),Details!CC7)</f>
        <v>0</v>
      </c>
      <c r="AA8" s="5">
        <f>GradePointAve(Z8,Y8)</f>
        <v>0</v>
      </c>
      <c r="AB8" s="4" t="str">
        <f>SRTSECOND(D8:W8,Details!BQ7:BZ7)</f>
        <v/>
      </c>
      <c r="AC8" s="4" t="e">
        <f>F400L!AF8</f>
        <v>#REF!</v>
      </c>
      <c r="AD8" s="4" t="e">
        <f>F400L!AG8</f>
        <v>#REF!</v>
      </c>
      <c r="AE8" s="5" t="e">
        <f>GradePointAve(AD8,AC8)</f>
        <v>#VALUE!</v>
      </c>
      <c r="AF8" s="4" t="e">
        <f>SUM(Y8,AC8)</f>
        <v>#REF!</v>
      </c>
      <c r="AG8" s="4" t="e">
        <f>SUM(Z8,AD8)</f>
        <v>#REF!</v>
      </c>
      <c r="AH8" s="5" t="e">
        <f>GradePointAve(AG8,AF8)</f>
        <v>#VALUE!</v>
      </c>
      <c r="AI8" s="6" t="e">
        <f>ClassOfDegree(D8:W8,Details!BQ7:BZ7,F400L!AI8,AH8,$D$5:$W$5)</f>
        <v>#VALUE!</v>
      </c>
    </row>
    <row r="9" spans="1:35" ht="24" x14ac:dyDescent="0.35">
      <c r="A9" s="1">
        <v>2</v>
      </c>
      <c r="B9" s="3" t="str">
        <f>PROPER(Details!B8)</f>
        <v>Chimbo, Chinonso Prince</v>
      </c>
      <c r="C9" s="3" t="str">
        <f>T(Details!C8)</f>
        <v>CMP/20/109134</v>
      </c>
      <c r="D9" s="18"/>
      <c r="E9" s="18"/>
      <c r="F9" s="18"/>
      <c r="G9" s="18"/>
      <c r="H9" s="18"/>
      <c r="I9" s="18"/>
      <c r="J9" s="18"/>
      <c r="K9" s="18"/>
      <c r="L9" s="18"/>
      <c r="M9" s="18"/>
      <c r="N9" s="18"/>
      <c r="O9" s="18"/>
      <c r="P9" s="18"/>
      <c r="Q9" s="18"/>
      <c r="R9" s="18"/>
      <c r="S9" s="18"/>
      <c r="T9" s="18"/>
      <c r="U9" s="18"/>
      <c r="V9" s="18"/>
      <c r="W9" s="18"/>
      <c r="X9" s="2" t="str">
        <f>AllCurCo(Details!BQ8:BZ8)</f>
        <v/>
      </c>
      <c r="Y9" s="4">
        <f>SUM(SumTCL(D9:W9,$D$7:$W$7),Details!CB8)</f>
        <v>0</v>
      </c>
      <c r="Z9" s="4">
        <f>SUM(CurrGP(D9:W9,$D$7:$W$7),Details!CC8)</f>
        <v>0</v>
      </c>
      <c r="AA9" s="5">
        <f t="shared" ref="AA9:AA72" si="0">GradePointAve(Z9,Y9)</f>
        <v>0</v>
      </c>
      <c r="AB9" s="4" t="str">
        <f>SRTSECOND(D9:W9,Details!BQ8:BZ8)</f>
        <v/>
      </c>
      <c r="AC9" s="4" t="e">
        <f>F400L!AF9</f>
        <v>#REF!</v>
      </c>
      <c r="AD9" s="4" t="e">
        <f>F400L!AG9</f>
        <v>#REF!</v>
      </c>
      <c r="AE9" s="5" t="e">
        <f t="shared" ref="AE9:AE72" si="1">GradePointAve(AD9,AC9)</f>
        <v>#VALUE!</v>
      </c>
      <c r="AF9" s="4" t="e">
        <f t="shared" ref="AF9:AF72" si="2">SUM(Y9,AC9)</f>
        <v>#REF!</v>
      </c>
      <c r="AG9" s="4" t="e">
        <f t="shared" ref="AG9:AG72" si="3">SUM(Z9,AD9)</f>
        <v>#REF!</v>
      </c>
      <c r="AH9" s="5" t="e">
        <f t="shared" ref="AH9:AH72" si="4">GradePointAve(AG9,AF9)</f>
        <v>#VALUE!</v>
      </c>
      <c r="AI9" s="6" t="e">
        <f>ClassOfDegree(D9:W9,Details!BQ8:BZ8,F400L!AI9,AH9,$D$5:$W$5)</f>
        <v>#VALUE!</v>
      </c>
    </row>
    <row r="10" spans="1:35" ht="24" x14ac:dyDescent="0.35">
      <c r="A10" s="1">
        <v>3</v>
      </c>
      <c r="B10" s="3" t="str">
        <f>PROPER(Details!B9)</f>
        <v>Enyinnaya, Favour Chinonyerem</v>
      </c>
      <c r="C10" s="3" t="str">
        <f>T(Details!C9)</f>
        <v>CMP/20/109145</v>
      </c>
      <c r="D10" s="18"/>
      <c r="E10" s="18"/>
      <c r="F10" s="18"/>
      <c r="G10" s="18"/>
      <c r="H10" s="18"/>
      <c r="I10" s="18"/>
      <c r="J10" s="18"/>
      <c r="K10" s="18"/>
      <c r="L10" s="18"/>
      <c r="M10" s="18"/>
      <c r="N10" s="18"/>
      <c r="O10" s="18"/>
      <c r="P10" s="18"/>
      <c r="Q10" s="18"/>
      <c r="R10" s="18"/>
      <c r="S10" s="18"/>
      <c r="T10" s="18"/>
      <c r="U10" s="18"/>
      <c r="V10" s="18"/>
      <c r="W10" s="18"/>
      <c r="X10" s="2" t="str">
        <f>AllCurCo(Details!BQ9:BZ9)</f>
        <v/>
      </c>
      <c r="Y10" s="4">
        <f>SUM(SumTCL(D10:W10,$D$7:$W$7),Details!CB9)</f>
        <v>0</v>
      </c>
      <c r="Z10" s="4">
        <f>SUM(CurrGP(D10:W10,$D$7:$W$7),Details!CC9)</f>
        <v>0</v>
      </c>
      <c r="AA10" s="5">
        <f t="shared" si="0"/>
        <v>0</v>
      </c>
      <c r="AB10" s="4" t="str">
        <f>SRTSECOND(D10:W10,Details!BQ9:BZ9)</f>
        <v/>
      </c>
      <c r="AC10" s="4" t="e">
        <f>F400L!AF10</f>
        <v>#REF!</v>
      </c>
      <c r="AD10" s="4" t="e">
        <f>F400L!AG10</f>
        <v>#REF!</v>
      </c>
      <c r="AE10" s="5" t="e">
        <f t="shared" si="1"/>
        <v>#VALUE!</v>
      </c>
      <c r="AF10" s="4" t="e">
        <f t="shared" si="2"/>
        <v>#REF!</v>
      </c>
      <c r="AG10" s="4" t="e">
        <f t="shared" si="3"/>
        <v>#REF!</v>
      </c>
      <c r="AH10" s="5" t="e">
        <f t="shared" si="4"/>
        <v>#VALUE!</v>
      </c>
      <c r="AI10" s="6" t="e">
        <f>ClassOfDegree(D10:W10,Details!BQ9:BZ9,F400L!AI10,AH10,$D$5:$W$5)</f>
        <v>#VALUE!</v>
      </c>
    </row>
    <row r="11" spans="1:35" ht="24" x14ac:dyDescent="0.35">
      <c r="A11" s="1">
        <v>4</v>
      </c>
      <c r="B11" s="3" t="str">
        <f>PROPER(Details!B10)</f>
        <v xml:space="preserve">Elom, Victor  Izuchukwu </v>
      </c>
      <c r="C11" s="3" t="str">
        <f>T(Details!C10)</f>
        <v>CMP/20/109185</v>
      </c>
      <c r="D11" s="18"/>
      <c r="E11" s="18"/>
      <c r="F11" s="18"/>
      <c r="G11" s="18"/>
      <c r="H11" s="18"/>
      <c r="I11" s="18"/>
      <c r="J11" s="18"/>
      <c r="K11" s="18"/>
      <c r="L11" s="18"/>
      <c r="M11" s="18"/>
      <c r="N11" s="18"/>
      <c r="O11" s="18"/>
      <c r="P11" s="18"/>
      <c r="Q11" s="18"/>
      <c r="R11" s="18"/>
      <c r="S11" s="18"/>
      <c r="T11" s="18"/>
      <c r="U11" s="18"/>
      <c r="V11" s="18"/>
      <c r="W11" s="18"/>
      <c r="X11" s="2" t="str">
        <f>AllCurCo(Details!BQ10:BZ10)</f>
        <v/>
      </c>
      <c r="Y11" s="4">
        <f>SUM(SumTCL(D11:W11,$D$7:$W$7),Details!CB10)</f>
        <v>0</v>
      </c>
      <c r="Z11" s="4">
        <f>SUM(CurrGP(D11:W11,$D$7:$W$7),Details!CC10)</f>
        <v>0</v>
      </c>
      <c r="AA11" s="5">
        <f t="shared" si="0"/>
        <v>0</v>
      </c>
      <c r="AB11" s="4" t="str">
        <f>SRTSECOND(D11:W11,Details!BQ10:BZ10)</f>
        <v/>
      </c>
      <c r="AC11" s="4" t="e">
        <f>F400L!AF11</f>
        <v>#REF!</v>
      </c>
      <c r="AD11" s="4" t="e">
        <f>F400L!AG11</f>
        <v>#REF!</v>
      </c>
      <c r="AE11" s="5" t="e">
        <f t="shared" si="1"/>
        <v>#VALUE!</v>
      </c>
      <c r="AF11" s="4" t="e">
        <f t="shared" si="2"/>
        <v>#REF!</v>
      </c>
      <c r="AG11" s="4" t="e">
        <f t="shared" si="3"/>
        <v>#REF!</v>
      </c>
      <c r="AH11" s="5" t="e">
        <f t="shared" si="4"/>
        <v>#VALUE!</v>
      </c>
      <c r="AI11" s="6" t="e">
        <f>ClassOfDegree(D11:W11,Details!BQ10:BZ10,F400L!AI11,AH11,$D$5:$W$5)</f>
        <v>#VALUE!</v>
      </c>
    </row>
    <row r="12" spans="1:35" ht="24" x14ac:dyDescent="0.35">
      <c r="A12" s="1">
        <v>5</v>
      </c>
      <c r="B12" s="3" t="str">
        <f>PROPER(Details!B11)</f>
        <v>Kalu, Onyedika Philip</v>
      </c>
      <c r="C12" s="3" t="str">
        <f>T(Details!C11)</f>
        <v>CMP/20/109189</v>
      </c>
      <c r="D12" s="18"/>
      <c r="E12" s="18"/>
      <c r="F12" s="18"/>
      <c r="G12" s="18"/>
      <c r="H12" s="18"/>
      <c r="I12" s="18"/>
      <c r="J12" s="18"/>
      <c r="K12" s="18"/>
      <c r="L12" s="18"/>
      <c r="M12" s="18"/>
      <c r="N12" s="18"/>
      <c r="O12" s="18"/>
      <c r="P12" s="18"/>
      <c r="Q12" s="18"/>
      <c r="R12" s="18"/>
      <c r="S12" s="18"/>
      <c r="T12" s="18"/>
      <c r="U12" s="18"/>
      <c r="V12" s="18"/>
      <c r="W12" s="18"/>
      <c r="X12" s="2" t="str">
        <f>AllCurCo(Details!BQ11:BZ11)</f>
        <v/>
      </c>
      <c r="Y12" s="4">
        <f>SUM(SumTCL(D12:W12,$D$7:$W$7),Details!CB11)</f>
        <v>0</v>
      </c>
      <c r="Z12" s="4">
        <f>SUM(CurrGP(D12:W12,$D$7:$W$7),Details!CC11)</f>
        <v>0</v>
      </c>
      <c r="AA12" s="5">
        <f t="shared" si="0"/>
        <v>0</v>
      </c>
      <c r="AB12" s="4" t="str">
        <f>SRTSECOND(D12:W12,Details!BQ11:BZ11)</f>
        <v/>
      </c>
      <c r="AC12" s="4" t="e">
        <f>F400L!AF12</f>
        <v>#REF!</v>
      </c>
      <c r="AD12" s="4" t="e">
        <f>F400L!AG12</f>
        <v>#REF!</v>
      </c>
      <c r="AE12" s="5" t="e">
        <f t="shared" si="1"/>
        <v>#VALUE!</v>
      </c>
      <c r="AF12" s="4" t="e">
        <f t="shared" si="2"/>
        <v>#REF!</v>
      </c>
      <c r="AG12" s="4" t="e">
        <f t="shared" si="3"/>
        <v>#REF!</v>
      </c>
      <c r="AH12" s="5" t="e">
        <f t="shared" si="4"/>
        <v>#VALUE!</v>
      </c>
      <c r="AI12" s="6" t="e">
        <f>ClassOfDegree(D12:W12,Details!BQ11:BZ11,F400L!AI12,AH12,$D$5:$W$5)</f>
        <v>#VALUE!</v>
      </c>
    </row>
    <row r="13" spans="1:35" ht="24" x14ac:dyDescent="0.35">
      <c r="A13" s="1">
        <v>6</v>
      </c>
      <c r="B13" s="3" t="str">
        <f>PROPER(Details!B12)</f>
        <v>Okoroafor, Jacob Emmanuel</v>
      </c>
      <c r="C13" s="3" t="str">
        <f>T(Details!C12)</f>
        <v>CMP/20/109194</v>
      </c>
      <c r="D13" s="18"/>
      <c r="E13" s="18"/>
      <c r="F13" s="18"/>
      <c r="G13" s="18"/>
      <c r="H13" s="18"/>
      <c r="I13" s="18"/>
      <c r="J13" s="18"/>
      <c r="K13" s="18"/>
      <c r="L13" s="18"/>
      <c r="M13" s="18"/>
      <c r="N13" s="18"/>
      <c r="O13" s="18"/>
      <c r="P13" s="18"/>
      <c r="Q13" s="18"/>
      <c r="R13" s="18"/>
      <c r="S13" s="18"/>
      <c r="T13" s="18"/>
      <c r="U13" s="18"/>
      <c r="V13" s="18"/>
      <c r="W13" s="18"/>
      <c r="X13" s="2" t="str">
        <f>AllCurCo(Details!BQ12:BZ12)</f>
        <v/>
      </c>
      <c r="Y13" s="4">
        <f>SUM(SumTCL(D13:W13,$D$7:$W$7),Details!CB12)</f>
        <v>0</v>
      </c>
      <c r="Z13" s="4">
        <f>SUM(CurrGP(D13:W13,$D$7:$W$7),Details!CC12)</f>
        <v>0</v>
      </c>
      <c r="AA13" s="5">
        <f t="shared" si="0"/>
        <v>0</v>
      </c>
      <c r="AB13" s="4" t="str">
        <f>SRTSECOND(D13:W13,Details!BQ12:BZ12)</f>
        <v/>
      </c>
      <c r="AC13" s="4" t="e">
        <f>F400L!AF13</f>
        <v>#REF!</v>
      </c>
      <c r="AD13" s="4" t="e">
        <f>F400L!AG13</f>
        <v>#REF!</v>
      </c>
      <c r="AE13" s="5" t="e">
        <f t="shared" si="1"/>
        <v>#VALUE!</v>
      </c>
      <c r="AF13" s="4" t="e">
        <f t="shared" si="2"/>
        <v>#REF!</v>
      </c>
      <c r="AG13" s="4" t="e">
        <f t="shared" si="3"/>
        <v>#REF!</v>
      </c>
      <c r="AH13" s="5" t="e">
        <f t="shared" si="4"/>
        <v>#VALUE!</v>
      </c>
      <c r="AI13" s="6" t="e">
        <f>ClassOfDegree(D13:W13,Details!BQ12:BZ12,F400L!AI13,AH13,$D$5:$W$5)</f>
        <v>#VALUE!</v>
      </c>
    </row>
    <row r="14" spans="1:35" ht="24" x14ac:dyDescent="0.35">
      <c r="A14" s="1">
        <v>7</v>
      </c>
      <c r="B14" s="3" t="str">
        <f>PROPER(Details!B13)</f>
        <v>Eme, Emmanuel Chibueze</v>
      </c>
      <c r="C14" s="3" t="str">
        <f>T(Details!C13)</f>
        <v>CMP/20/109195</v>
      </c>
      <c r="D14" s="18"/>
      <c r="E14" s="18"/>
      <c r="F14" s="18"/>
      <c r="G14" s="18"/>
      <c r="H14" s="18"/>
      <c r="I14" s="18"/>
      <c r="J14" s="18"/>
      <c r="K14" s="18"/>
      <c r="L14" s="18"/>
      <c r="M14" s="18"/>
      <c r="N14" s="18"/>
      <c r="O14" s="18"/>
      <c r="P14" s="18"/>
      <c r="Q14" s="18"/>
      <c r="R14" s="18"/>
      <c r="S14" s="18"/>
      <c r="T14" s="18"/>
      <c r="U14" s="18"/>
      <c r="V14" s="18"/>
      <c r="W14" s="18"/>
      <c r="X14" s="2" t="str">
        <f>AllCurCo(Details!BQ13:BZ13)</f>
        <v/>
      </c>
      <c r="Y14" s="4">
        <f>SUM(SumTCL(D14:W14,$D$7:$W$7),Details!CB13)</f>
        <v>0</v>
      </c>
      <c r="Z14" s="4">
        <f>SUM(CurrGP(D14:W14,$D$7:$W$7),Details!CC13)</f>
        <v>0</v>
      </c>
      <c r="AA14" s="5">
        <f t="shared" si="0"/>
        <v>0</v>
      </c>
      <c r="AB14" s="4" t="str">
        <f>SRTSECOND(D14:W14,Details!BQ13:BZ13)</f>
        <v/>
      </c>
      <c r="AC14" s="4" t="e">
        <f>F400L!AF14</f>
        <v>#REF!</v>
      </c>
      <c r="AD14" s="4" t="e">
        <f>F400L!AG14</f>
        <v>#REF!</v>
      </c>
      <c r="AE14" s="5" t="e">
        <f t="shared" si="1"/>
        <v>#VALUE!</v>
      </c>
      <c r="AF14" s="4" t="e">
        <f t="shared" si="2"/>
        <v>#REF!</v>
      </c>
      <c r="AG14" s="4" t="e">
        <f t="shared" si="3"/>
        <v>#REF!</v>
      </c>
      <c r="AH14" s="5" t="e">
        <f t="shared" si="4"/>
        <v>#VALUE!</v>
      </c>
      <c r="AI14" s="6" t="e">
        <f>ClassOfDegree(D14:W14,Details!BQ13:BZ13,F400L!AI14,AH14,$D$5:$W$5)</f>
        <v>#VALUE!</v>
      </c>
    </row>
    <row r="15" spans="1:35" ht="24" x14ac:dyDescent="0.35">
      <c r="A15" s="1">
        <v>8</v>
      </c>
      <c r="B15" s="3" t="str">
        <f>PROPER(Details!B14)</f>
        <v>Kalu, Faith Chukwuemeka</v>
      </c>
      <c r="C15" s="3" t="str">
        <f>T(Details!C14)</f>
        <v>CMP/20/109197</v>
      </c>
      <c r="D15" s="18"/>
      <c r="E15" s="18"/>
      <c r="F15" s="18"/>
      <c r="G15" s="18"/>
      <c r="H15" s="18"/>
      <c r="I15" s="18"/>
      <c r="J15" s="18"/>
      <c r="K15" s="18"/>
      <c r="L15" s="18"/>
      <c r="M15" s="18"/>
      <c r="N15" s="18"/>
      <c r="O15" s="18"/>
      <c r="P15" s="18"/>
      <c r="Q15" s="18"/>
      <c r="R15" s="18"/>
      <c r="S15" s="18"/>
      <c r="T15" s="18"/>
      <c r="U15" s="18"/>
      <c r="V15" s="18"/>
      <c r="W15" s="18"/>
      <c r="X15" s="2" t="str">
        <f>AllCurCo(Details!BQ14:BZ14)</f>
        <v/>
      </c>
      <c r="Y15" s="4">
        <f>SUM(SumTCL(D15:W15,$D$7:$W$7),Details!CB14)</f>
        <v>0</v>
      </c>
      <c r="Z15" s="4">
        <f>SUM(CurrGP(D15:W15,$D$7:$W$7),Details!CC14)</f>
        <v>0</v>
      </c>
      <c r="AA15" s="5">
        <f t="shared" si="0"/>
        <v>0</v>
      </c>
      <c r="AB15" s="4" t="str">
        <f>SRTSECOND(D15:W15,Details!BQ14:BZ14)</f>
        <v/>
      </c>
      <c r="AC15" s="4" t="e">
        <f>F400L!AF15</f>
        <v>#REF!</v>
      </c>
      <c r="AD15" s="4" t="e">
        <f>F400L!AG15</f>
        <v>#REF!</v>
      </c>
      <c r="AE15" s="5" t="e">
        <f t="shared" si="1"/>
        <v>#VALUE!</v>
      </c>
      <c r="AF15" s="4" t="e">
        <f t="shared" si="2"/>
        <v>#REF!</v>
      </c>
      <c r="AG15" s="4" t="e">
        <f t="shared" si="3"/>
        <v>#REF!</v>
      </c>
      <c r="AH15" s="5" t="e">
        <f t="shared" si="4"/>
        <v>#VALUE!</v>
      </c>
      <c r="AI15" s="6" t="e">
        <f>ClassOfDegree(D15:W15,Details!BQ14:BZ14,F400L!AI15,AH15,$D$5:$W$5)</f>
        <v>#VALUE!</v>
      </c>
    </row>
    <row r="16" spans="1:35" ht="24" x14ac:dyDescent="0.35">
      <c r="A16" s="1">
        <v>9</v>
      </c>
      <c r="B16" s="3" t="str">
        <f>PROPER(Details!B15)</f>
        <v>Bernard, Michael Chukwunyere</v>
      </c>
      <c r="C16" s="3" t="str">
        <f>T(Details!C15)</f>
        <v>CMP/20/109202</v>
      </c>
      <c r="D16" s="18"/>
      <c r="E16" s="18"/>
      <c r="F16" s="18"/>
      <c r="G16" s="18"/>
      <c r="H16" s="18"/>
      <c r="I16" s="18"/>
      <c r="J16" s="18"/>
      <c r="K16" s="18"/>
      <c r="L16" s="18"/>
      <c r="M16" s="18"/>
      <c r="N16" s="18"/>
      <c r="O16" s="18"/>
      <c r="P16" s="18"/>
      <c r="Q16" s="18"/>
      <c r="R16" s="18"/>
      <c r="S16" s="18"/>
      <c r="T16" s="18"/>
      <c r="U16" s="18"/>
      <c r="V16" s="18"/>
      <c r="W16" s="18"/>
      <c r="X16" s="2" t="str">
        <f>AllCurCo(Details!BQ15:BZ15)</f>
        <v/>
      </c>
      <c r="Y16" s="4">
        <f>SUM(SumTCL(D16:W16,$D$7:$W$7),Details!CB15)</f>
        <v>0</v>
      </c>
      <c r="Z16" s="4">
        <f>SUM(CurrGP(D16:W16,$D$7:$W$7),Details!CC15)</f>
        <v>0</v>
      </c>
      <c r="AA16" s="5">
        <f t="shared" si="0"/>
        <v>0</v>
      </c>
      <c r="AB16" s="4" t="str">
        <f>SRTSECOND(D16:W16,Details!BQ15:BZ15)</f>
        <v/>
      </c>
      <c r="AC16" s="4" t="e">
        <f>F400L!AF16</f>
        <v>#REF!</v>
      </c>
      <c r="AD16" s="4" t="e">
        <f>F400L!AG16</f>
        <v>#REF!</v>
      </c>
      <c r="AE16" s="5" t="e">
        <f t="shared" si="1"/>
        <v>#VALUE!</v>
      </c>
      <c r="AF16" s="4" t="e">
        <f t="shared" si="2"/>
        <v>#REF!</v>
      </c>
      <c r="AG16" s="4" t="e">
        <f t="shared" si="3"/>
        <v>#REF!</v>
      </c>
      <c r="AH16" s="5" t="e">
        <f t="shared" si="4"/>
        <v>#VALUE!</v>
      </c>
      <c r="AI16" s="6" t="e">
        <f>ClassOfDegree(D16:W16,Details!BQ15:BZ15,F400L!AI16,AH16,$D$5:$W$5)</f>
        <v>#VALUE!</v>
      </c>
    </row>
    <row r="17" spans="1:35" ht="24" x14ac:dyDescent="0.35">
      <c r="A17" s="1">
        <v>10</v>
      </c>
      <c r="B17" s="3" t="str">
        <f>PROPER(Details!B16)</f>
        <v>Egbuchulam, Chidiebere Victor</v>
      </c>
      <c r="C17" s="3" t="str">
        <f>T(Details!C16)</f>
        <v>CMP/20/109211</v>
      </c>
      <c r="D17" s="18"/>
      <c r="E17" s="18"/>
      <c r="F17" s="18"/>
      <c r="G17" s="18"/>
      <c r="H17" s="18"/>
      <c r="I17" s="18"/>
      <c r="J17" s="18"/>
      <c r="K17" s="18"/>
      <c r="L17" s="18"/>
      <c r="M17" s="18"/>
      <c r="N17" s="18"/>
      <c r="O17" s="18"/>
      <c r="P17" s="18"/>
      <c r="Q17" s="18"/>
      <c r="R17" s="18"/>
      <c r="S17" s="18"/>
      <c r="T17" s="18"/>
      <c r="U17" s="18"/>
      <c r="V17" s="18"/>
      <c r="W17" s="18"/>
      <c r="X17" s="2" t="str">
        <f>AllCurCo(Details!BQ16:BZ16)</f>
        <v/>
      </c>
      <c r="Y17" s="4">
        <f>SUM(SumTCL(D17:W17,$D$7:$W$7),Details!CB16)</f>
        <v>0</v>
      </c>
      <c r="Z17" s="4">
        <f>SUM(CurrGP(D17:W17,$D$7:$W$7),Details!CC16)</f>
        <v>0</v>
      </c>
      <c r="AA17" s="5">
        <f t="shared" si="0"/>
        <v>0</v>
      </c>
      <c r="AB17" s="4" t="str">
        <f>SRTSECOND(D17:W17,Details!BQ16:BZ16)</f>
        <v/>
      </c>
      <c r="AC17" s="4" t="e">
        <f>F400L!AF17</f>
        <v>#REF!</v>
      </c>
      <c r="AD17" s="4" t="e">
        <f>F400L!AG17</f>
        <v>#REF!</v>
      </c>
      <c r="AE17" s="5" t="e">
        <f t="shared" si="1"/>
        <v>#VALUE!</v>
      </c>
      <c r="AF17" s="4" t="e">
        <f t="shared" si="2"/>
        <v>#REF!</v>
      </c>
      <c r="AG17" s="4" t="e">
        <f t="shared" si="3"/>
        <v>#REF!</v>
      </c>
      <c r="AH17" s="5" t="e">
        <f t="shared" si="4"/>
        <v>#VALUE!</v>
      </c>
      <c r="AI17" s="6" t="e">
        <f>ClassOfDegree(D17:W17,Details!BQ16:BZ16,F400L!AI17,AH17,$D$5:$W$5)</f>
        <v>#VALUE!</v>
      </c>
    </row>
    <row r="18" spans="1:35" ht="24" x14ac:dyDescent="0.35">
      <c r="A18" s="1">
        <v>11</v>
      </c>
      <c r="B18" s="3" t="str">
        <f>PROPER(Details!B17)</f>
        <v>Udo, Udo, Chimgozirim</v>
      </c>
      <c r="C18" s="3" t="str">
        <f>T(Details!C17)</f>
        <v>CMP/20/109213</v>
      </c>
      <c r="D18" s="18"/>
      <c r="E18" s="18"/>
      <c r="F18" s="18"/>
      <c r="G18" s="18"/>
      <c r="H18" s="18"/>
      <c r="I18" s="18"/>
      <c r="J18" s="18"/>
      <c r="K18" s="18"/>
      <c r="L18" s="18"/>
      <c r="M18" s="18"/>
      <c r="N18" s="18"/>
      <c r="O18" s="18"/>
      <c r="P18" s="18"/>
      <c r="Q18" s="18"/>
      <c r="R18" s="18"/>
      <c r="S18" s="18"/>
      <c r="T18" s="18"/>
      <c r="U18" s="18"/>
      <c r="V18" s="18"/>
      <c r="W18" s="18"/>
      <c r="X18" s="2" t="str">
        <f>AllCurCo(Details!BQ17:BZ17)</f>
        <v/>
      </c>
      <c r="Y18" s="4">
        <f>SUM(SumTCL(D18:W18,$D$7:$W$7),Details!CB17)</f>
        <v>0</v>
      </c>
      <c r="Z18" s="4">
        <f>SUM(CurrGP(D18:W18,$D$7:$W$7),Details!CC17)</f>
        <v>0</v>
      </c>
      <c r="AA18" s="5">
        <f t="shared" si="0"/>
        <v>0</v>
      </c>
      <c r="AB18" s="4" t="str">
        <f>SRTSECOND(D18:W18,Details!BQ17:BZ17)</f>
        <v/>
      </c>
      <c r="AC18" s="4" t="e">
        <f>F400L!AF18</f>
        <v>#REF!</v>
      </c>
      <c r="AD18" s="4" t="e">
        <f>F400L!AG18</f>
        <v>#REF!</v>
      </c>
      <c r="AE18" s="5" t="e">
        <f t="shared" si="1"/>
        <v>#VALUE!</v>
      </c>
      <c r="AF18" s="4" t="e">
        <f t="shared" si="2"/>
        <v>#REF!</v>
      </c>
      <c r="AG18" s="4" t="e">
        <f t="shared" si="3"/>
        <v>#REF!</v>
      </c>
      <c r="AH18" s="5" t="e">
        <f t="shared" si="4"/>
        <v>#VALUE!</v>
      </c>
      <c r="AI18" s="6" t="e">
        <f>ClassOfDegree(D18:W18,Details!BQ17:BZ17,F400L!AI18,AH18,$D$5:$W$5)</f>
        <v>#VALUE!</v>
      </c>
    </row>
    <row r="19" spans="1:35" ht="24" x14ac:dyDescent="0.35">
      <c r="A19" s="1">
        <v>12</v>
      </c>
      <c r="B19" s="3" t="str">
        <f>PROPER(Details!B18)</f>
        <v>Ofuonyeadi, Chinedu Joshua</v>
      </c>
      <c r="C19" s="3" t="str">
        <f>T(Details!C18)</f>
        <v>CMP/20/109242</v>
      </c>
      <c r="D19" s="18"/>
      <c r="E19" s="18"/>
      <c r="F19" s="18"/>
      <c r="G19" s="18"/>
      <c r="H19" s="18"/>
      <c r="I19" s="18"/>
      <c r="J19" s="18"/>
      <c r="K19" s="18"/>
      <c r="L19" s="18"/>
      <c r="M19" s="18"/>
      <c r="N19" s="18"/>
      <c r="O19" s="18"/>
      <c r="P19" s="18"/>
      <c r="Q19" s="18"/>
      <c r="R19" s="18"/>
      <c r="S19" s="18"/>
      <c r="T19" s="18"/>
      <c r="U19" s="18"/>
      <c r="V19" s="18"/>
      <c r="W19" s="18"/>
      <c r="X19" s="2" t="str">
        <f>AllCurCo(Details!BQ18:BZ18)</f>
        <v/>
      </c>
      <c r="Y19" s="4">
        <f>SUM(SumTCL(D19:W19,$D$7:$W$7),Details!CB18)</f>
        <v>0</v>
      </c>
      <c r="Z19" s="4">
        <f>SUM(CurrGP(D19:W19,$D$7:$W$7),Details!CC18)</f>
        <v>0</v>
      </c>
      <c r="AA19" s="5">
        <f t="shared" si="0"/>
        <v>0</v>
      </c>
      <c r="AB19" s="4" t="str">
        <f>SRTSECOND(D19:W19,Details!BQ18:BZ18)</f>
        <v/>
      </c>
      <c r="AC19" s="4" t="e">
        <f>F400L!AF19</f>
        <v>#REF!</v>
      </c>
      <c r="AD19" s="4" t="e">
        <f>F400L!AG19</f>
        <v>#REF!</v>
      </c>
      <c r="AE19" s="5" t="e">
        <f t="shared" si="1"/>
        <v>#VALUE!</v>
      </c>
      <c r="AF19" s="4" t="e">
        <f t="shared" si="2"/>
        <v>#REF!</v>
      </c>
      <c r="AG19" s="4" t="e">
        <f t="shared" si="3"/>
        <v>#REF!</v>
      </c>
      <c r="AH19" s="5" t="e">
        <f t="shared" si="4"/>
        <v>#VALUE!</v>
      </c>
      <c r="AI19" s="6" t="e">
        <f>ClassOfDegree(D19:W19,Details!BQ18:BZ18,F400L!AI19,AH19,$D$5:$W$5)</f>
        <v>#VALUE!</v>
      </c>
    </row>
    <row r="20" spans="1:35" ht="24" x14ac:dyDescent="0.35">
      <c r="A20" s="1">
        <v>13</v>
      </c>
      <c r="B20" s="3" t="str">
        <f>PROPER(Details!B19)</f>
        <v>Otisi, Kingsley  Kalu</v>
      </c>
      <c r="C20" s="3" t="str">
        <f>T(Details!C19)</f>
        <v>CMP/20/109245</v>
      </c>
      <c r="D20" s="18"/>
      <c r="E20" s="18"/>
      <c r="F20" s="18"/>
      <c r="G20" s="18"/>
      <c r="H20" s="18"/>
      <c r="I20" s="18"/>
      <c r="J20" s="18"/>
      <c r="K20" s="18"/>
      <c r="L20" s="18"/>
      <c r="M20" s="18"/>
      <c r="N20" s="18"/>
      <c r="O20" s="18"/>
      <c r="P20" s="18"/>
      <c r="Q20" s="18"/>
      <c r="R20" s="18"/>
      <c r="S20" s="18"/>
      <c r="T20" s="18"/>
      <c r="U20" s="18"/>
      <c r="V20" s="18"/>
      <c r="W20" s="18"/>
      <c r="X20" s="2" t="str">
        <f>AllCurCo(Details!BQ19:BZ19)</f>
        <v/>
      </c>
      <c r="Y20" s="4">
        <f>SUM(SumTCL(D20:W20,$D$7:$W$7),Details!CB19)</f>
        <v>0</v>
      </c>
      <c r="Z20" s="4">
        <f>SUM(CurrGP(D20:W20,$D$7:$W$7),Details!CC19)</f>
        <v>0</v>
      </c>
      <c r="AA20" s="5">
        <f t="shared" si="0"/>
        <v>0</v>
      </c>
      <c r="AB20" s="4" t="str">
        <f>SRTSECOND(D20:W20,Details!BQ19:BZ19)</f>
        <v/>
      </c>
      <c r="AC20" s="4" t="e">
        <f>F400L!AF20</f>
        <v>#REF!</v>
      </c>
      <c r="AD20" s="4" t="e">
        <f>F400L!AG20</f>
        <v>#REF!</v>
      </c>
      <c r="AE20" s="5" t="e">
        <f t="shared" si="1"/>
        <v>#VALUE!</v>
      </c>
      <c r="AF20" s="4" t="e">
        <f t="shared" si="2"/>
        <v>#REF!</v>
      </c>
      <c r="AG20" s="4" t="e">
        <f t="shared" si="3"/>
        <v>#REF!</v>
      </c>
      <c r="AH20" s="5" t="e">
        <f t="shared" si="4"/>
        <v>#VALUE!</v>
      </c>
      <c r="AI20" s="6" t="e">
        <f>ClassOfDegree(D20:W20,Details!BQ19:BZ19,F400L!AI20,AH20,$D$5:$W$5)</f>
        <v>#VALUE!</v>
      </c>
    </row>
    <row r="21" spans="1:35" ht="24" x14ac:dyDescent="0.35">
      <c r="A21" s="1">
        <v>14</v>
      </c>
      <c r="B21" s="3" t="str">
        <f>PROPER(Details!B20)</f>
        <v>Obinna, Blessing Chizaram</v>
      </c>
      <c r="C21" s="3" t="str">
        <f>T(Details!C20)</f>
        <v>CMP/20/109252</v>
      </c>
      <c r="D21" s="18"/>
      <c r="E21" s="18"/>
      <c r="F21" s="18"/>
      <c r="G21" s="18"/>
      <c r="H21" s="18"/>
      <c r="I21" s="18"/>
      <c r="J21" s="18"/>
      <c r="K21" s="18"/>
      <c r="L21" s="18"/>
      <c r="M21" s="18"/>
      <c r="N21" s="18"/>
      <c r="O21" s="18"/>
      <c r="P21" s="18"/>
      <c r="Q21" s="18"/>
      <c r="R21" s="18"/>
      <c r="S21" s="18"/>
      <c r="T21" s="18"/>
      <c r="U21" s="18"/>
      <c r="V21" s="18"/>
      <c r="W21" s="18"/>
      <c r="X21" s="2" t="str">
        <f>AllCurCo(Details!BQ20:BZ20)</f>
        <v/>
      </c>
      <c r="Y21" s="4">
        <f>SUM(SumTCL(D21:W21,$D$7:$W$7),Details!CB20)</f>
        <v>0</v>
      </c>
      <c r="Z21" s="4">
        <f>SUM(CurrGP(D21:W21,$D$7:$W$7),Details!CC20)</f>
        <v>0</v>
      </c>
      <c r="AA21" s="5">
        <f t="shared" si="0"/>
        <v>0</v>
      </c>
      <c r="AB21" s="4" t="str">
        <f>SRTSECOND(D21:W21,Details!BQ20:BZ20)</f>
        <v/>
      </c>
      <c r="AC21" s="4" t="e">
        <f>F400L!AF21</f>
        <v>#REF!</v>
      </c>
      <c r="AD21" s="4" t="e">
        <f>F400L!AG21</f>
        <v>#REF!</v>
      </c>
      <c r="AE21" s="5" t="e">
        <f t="shared" si="1"/>
        <v>#VALUE!</v>
      </c>
      <c r="AF21" s="4" t="e">
        <f t="shared" si="2"/>
        <v>#REF!</v>
      </c>
      <c r="AG21" s="4" t="e">
        <f t="shared" si="3"/>
        <v>#REF!</v>
      </c>
      <c r="AH21" s="5" t="e">
        <f t="shared" si="4"/>
        <v>#VALUE!</v>
      </c>
      <c r="AI21" s="6" t="e">
        <f>ClassOfDegree(D21:W21,Details!BQ20:BZ20,F400L!AI21,AH21,$D$5:$W$5)</f>
        <v>#VALUE!</v>
      </c>
    </row>
    <row r="22" spans="1:35" ht="24" x14ac:dyDescent="0.35">
      <c r="A22" s="1">
        <v>15</v>
      </c>
      <c r="B22" s="3" t="str">
        <f>PROPER(Details!B21)</f>
        <v>Ogbuzuru, Leo Chijindu</v>
      </c>
      <c r="C22" s="3" t="str">
        <f>T(Details!C21)</f>
        <v>CMP/20/109329</v>
      </c>
      <c r="D22" s="18"/>
      <c r="E22" s="18"/>
      <c r="F22" s="18"/>
      <c r="G22" s="18"/>
      <c r="H22" s="18"/>
      <c r="I22" s="18"/>
      <c r="J22" s="18"/>
      <c r="K22" s="18"/>
      <c r="L22" s="18"/>
      <c r="M22" s="18"/>
      <c r="N22" s="18"/>
      <c r="O22" s="18"/>
      <c r="P22" s="18"/>
      <c r="Q22" s="18"/>
      <c r="R22" s="18"/>
      <c r="S22" s="18"/>
      <c r="T22" s="18"/>
      <c r="U22" s="18"/>
      <c r="V22" s="18"/>
      <c r="W22" s="18"/>
      <c r="X22" s="2" t="str">
        <f>AllCurCo(Details!BQ21:BZ21)</f>
        <v/>
      </c>
      <c r="Y22" s="4">
        <f>SUM(SumTCL(D22:W22,$D$7:$W$7),Details!CB21)</f>
        <v>0</v>
      </c>
      <c r="Z22" s="4">
        <f>SUM(CurrGP(D22:W22,$D$7:$W$7),Details!CC21)</f>
        <v>0</v>
      </c>
      <c r="AA22" s="5">
        <f t="shared" si="0"/>
        <v>0</v>
      </c>
      <c r="AB22" s="4" t="str">
        <f>SRTSECOND(D22:W22,Details!BQ21:BZ21)</f>
        <v/>
      </c>
      <c r="AC22" s="4" t="e">
        <f>F400L!AF22</f>
        <v>#REF!</v>
      </c>
      <c r="AD22" s="4" t="e">
        <f>F400L!AG22</f>
        <v>#REF!</v>
      </c>
      <c r="AE22" s="5" t="e">
        <f t="shared" si="1"/>
        <v>#VALUE!</v>
      </c>
      <c r="AF22" s="4" t="e">
        <f t="shared" si="2"/>
        <v>#REF!</v>
      </c>
      <c r="AG22" s="4" t="e">
        <f t="shared" si="3"/>
        <v>#REF!</v>
      </c>
      <c r="AH22" s="5" t="e">
        <f t="shared" si="4"/>
        <v>#VALUE!</v>
      </c>
      <c r="AI22" s="6" t="e">
        <f>ClassOfDegree(D22:W22,Details!BQ21:BZ21,F400L!AI22,AH22,$D$5:$W$5)</f>
        <v>#VALUE!</v>
      </c>
    </row>
    <row r="23" spans="1:35" ht="24" x14ac:dyDescent="0.35">
      <c r="A23" s="1">
        <v>16</v>
      </c>
      <c r="B23" s="3" t="str">
        <f>PROPER(Details!B22)</f>
        <v>Udechukwu, Chinedu  Bright</v>
      </c>
      <c r="C23" s="3" t="str">
        <f>T(Details!C22)</f>
        <v>CMP/20/109423</v>
      </c>
      <c r="D23" s="18"/>
      <c r="E23" s="18"/>
      <c r="F23" s="18"/>
      <c r="G23" s="18"/>
      <c r="H23" s="18"/>
      <c r="I23" s="18"/>
      <c r="J23" s="18"/>
      <c r="K23" s="18"/>
      <c r="L23" s="18"/>
      <c r="M23" s="18"/>
      <c r="N23" s="18"/>
      <c r="O23" s="18"/>
      <c r="P23" s="18"/>
      <c r="Q23" s="18"/>
      <c r="R23" s="18"/>
      <c r="S23" s="18"/>
      <c r="T23" s="18"/>
      <c r="U23" s="18"/>
      <c r="V23" s="18"/>
      <c r="W23" s="18"/>
      <c r="X23" s="2" t="str">
        <f>AllCurCo(Details!BQ22:BZ22)</f>
        <v/>
      </c>
      <c r="Y23" s="4">
        <f>SUM(SumTCL(D23:W23,$D$7:$W$7),Details!CB22)</f>
        <v>0</v>
      </c>
      <c r="Z23" s="4">
        <f>SUM(CurrGP(D23:W23,$D$7:$W$7),Details!CC22)</f>
        <v>0</v>
      </c>
      <c r="AA23" s="5">
        <f t="shared" si="0"/>
        <v>0</v>
      </c>
      <c r="AB23" s="4" t="str">
        <f>SRTSECOND(D23:W23,Details!BQ22:BZ22)</f>
        <v/>
      </c>
      <c r="AC23" s="4" t="e">
        <f>F400L!AF23</f>
        <v>#REF!</v>
      </c>
      <c r="AD23" s="4" t="e">
        <f>F400L!AG23</f>
        <v>#REF!</v>
      </c>
      <c r="AE23" s="5" t="e">
        <f t="shared" si="1"/>
        <v>#VALUE!</v>
      </c>
      <c r="AF23" s="4" t="e">
        <f t="shared" si="2"/>
        <v>#REF!</v>
      </c>
      <c r="AG23" s="4" t="e">
        <f t="shared" si="3"/>
        <v>#REF!</v>
      </c>
      <c r="AH23" s="5" t="e">
        <f t="shared" si="4"/>
        <v>#VALUE!</v>
      </c>
      <c r="AI23" s="6" t="e">
        <f>ClassOfDegree(D23:W23,Details!BQ22:BZ22,F400L!AI23,AH23,$D$5:$W$5)</f>
        <v>#VALUE!</v>
      </c>
    </row>
    <row r="24" spans="1:35" ht="24" x14ac:dyDescent="0.35">
      <c r="A24" s="1">
        <v>17</v>
      </c>
      <c r="B24" s="3" t="str">
        <f>PROPER(Details!B23)</f>
        <v>Elijah, Henry Kelechi</v>
      </c>
      <c r="C24" s="3" t="str">
        <f>T(Details!C23)</f>
        <v>CMP/20/109451</v>
      </c>
      <c r="D24" s="18"/>
      <c r="E24" s="18"/>
      <c r="F24" s="18"/>
      <c r="G24" s="18"/>
      <c r="H24" s="18"/>
      <c r="I24" s="18"/>
      <c r="J24" s="18"/>
      <c r="K24" s="18"/>
      <c r="L24" s="18"/>
      <c r="M24" s="18"/>
      <c r="N24" s="18"/>
      <c r="O24" s="18"/>
      <c r="P24" s="18"/>
      <c r="Q24" s="18"/>
      <c r="R24" s="18"/>
      <c r="S24" s="18"/>
      <c r="T24" s="18"/>
      <c r="U24" s="18"/>
      <c r="V24" s="18"/>
      <c r="W24" s="18"/>
      <c r="X24" s="2" t="str">
        <f>AllCurCo(Details!BQ23:BZ23)</f>
        <v/>
      </c>
      <c r="Y24" s="4">
        <f>SUM(SumTCL(D24:W24,$D$7:$W$7),Details!CB23)</f>
        <v>0</v>
      </c>
      <c r="Z24" s="4">
        <f>SUM(CurrGP(D24:W24,$D$7:$W$7),Details!CC23)</f>
        <v>0</v>
      </c>
      <c r="AA24" s="5">
        <f t="shared" si="0"/>
        <v>0</v>
      </c>
      <c r="AB24" s="4" t="str">
        <f>SRTSECOND(D24:W24,Details!BQ23:BZ23)</f>
        <v/>
      </c>
      <c r="AC24" s="4" t="e">
        <f>F400L!AF24</f>
        <v>#REF!</v>
      </c>
      <c r="AD24" s="4" t="e">
        <f>F400L!AG24</f>
        <v>#REF!</v>
      </c>
      <c r="AE24" s="5" t="e">
        <f t="shared" si="1"/>
        <v>#VALUE!</v>
      </c>
      <c r="AF24" s="4" t="e">
        <f t="shared" si="2"/>
        <v>#REF!</v>
      </c>
      <c r="AG24" s="4" t="e">
        <f t="shared" si="3"/>
        <v>#REF!</v>
      </c>
      <c r="AH24" s="5" t="e">
        <f t="shared" si="4"/>
        <v>#VALUE!</v>
      </c>
      <c r="AI24" s="6" t="e">
        <f>ClassOfDegree(D24:W24,Details!BQ23:BZ23,F400L!AI24,AH24,$D$5:$W$5)</f>
        <v>#VALUE!</v>
      </c>
    </row>
    <row r="25" spans="1:35" ht="36" x14ac:dyDescent="0.35">
      <c r="A25" s="1">
        <v>18</v>
      </c>
      <c r="B25" s="3" t="str">
        <f>PROPER(Details!B24)</f>
        <v>Okuku, Osholunamie Godswill</v>
      </c>
      <c r="C25" s="3" t="str">
        <f>T(Details!C24)</f>
        <v>CMP/20/109459</v>
      </c>
      <c r="D25" s="18"/>
      <c r="E25" s="18"/>
      <c r="F25" s="18"/>
      <c r="G25" s="18"/>
      <c r="H25" s="18"/>
      <c r="I25" s="18"/>
      <c r="J25" s="18"/>
      <c r="K25" s="18"/>
      <c r="L25" s="18"/>
      <c r="M25" s="18"/>
      <c r="N25" s="18"/>
      <c r="O25" s="18"/>
      <c r="P25" s="18"/>
      <c r="Q25" s="18"/>
      <c r="R25" s="18"/>
      <c r="S25" s="18"/>
      <c r="T25" s="18"/>
      <c r="U25" s="18"/>
      <c r="V25" s="18"/>
      <c r="W25" s="18"/>
      <c r="X25" s="2" t="str">
        <f>AllCurCo(Details!BQ24:BZ24)</f>
        <v/>
      </c>
      <c r="Y25" s="4">
        <f>SUM(SumTCL(D25:W25,$D$7:$W$7),Details!CB24)</f>
        <v>0</v>
      </c>
      <c r="Z25" s="4">
        <f>SUM(CurrGP(D25:W25,$D$7:$W$7),Details!CC24)</f>
        <v>0</v>
      </c>
      <c r="AA25" s="5">
        <f t="shared" si="0"/>
        <v>0</v>
      </c>
      <c r="AB25" s="4" t="str">
        <f>SRTSECOND(D25:W25,Details!BQ24:BZ24)</f>
        <v/>
      </c>
      <c r="AC25" s="4" t="e">
        <f>F400L!AF25</f>
        <v>#REF!</v>
      </c>
      <c r="AD25" s="4" t="e">
        <f>F400L!AG25</f>
        <v>#REF!</v>
      </c>
      <c r="AE25" s="5" t="e">
        <f t="shared" si="1"/>
        <v>#VALUE!</v>
      </c>
      <c r="AF25" s="4" t="e">
        <f t="shared" si="2"/>
        <v>#REF!</v>
      </c>
      <c r="AG25" s="4" t="e">
        <f t="shared" si="3"/>
        <v>#REF!</v>
      </c>
      <c r="AH25" s="5" t="e">
        <f t="shared" si="4"/>
        <v>#VALUE!</v>
      </c>
      <c r="AI25" s="6" t="e">
        <f>ClassOfDegree(D25:W25,Details!BQ24:BZ24,F400L!AI25,AH25,$D$5:$W$5)</f>
        <v>#VALUE!</v>
      </c>
    </row>
    <row r="26" spans="1:35" ht="24" x14ac:dyDescent="0.35">
      <c r="A26" s="1">
        <v>19</v>
      </c>
      <c r="B26" s="3" t="str">
        <f>PROPER(Details!B25)</f>
        <v>Ndimele, Grace Ezinne</v>
      </c>
      <c r="C26" s="3" t="str">
        <f>T(Details!C25)</f>
        <v>CMP/20/109464</v>
      </c>
      <c r="D26" s="18"/>
      <c r="E26" s="18"/>
      <c r="F26" s="18"/>
      <c r="G26" s="18"/>
      <c r="H26" s="18"/>
      <c r="I26" s="18"/>
      <c r="J26" s="18"/>
      <c r="K26" s="18"/>
      <c r="L26" s="18"/>
      <c r="M26" s="18"/>
      <c r="N26" s="18"/>
      <c r="O26" s="18"/>
      <c r="P26" s="18"/>
      <c r="Q26" s="18"/>
      <c r="R26" s="18"/>
      <c r="S26" s="18"/>
      <c r="T26" s="18"/>
      <c r="U26" s="18"/>
      <c r="V26" s="18"/>
      <c r="W26" s="18"/>
      <c r="X26" s="2" t="str">
        <f>AllCurCo(Details!BQ25:BZ25)</f>
        <v/>
      </c>
      <c r="Y26" s="4">
        <f>SUM(SumTCL(D26:W26,$D$7:$W$7),Details!CB25)</f>
        <v>0</v>
      </c>
      <c r="Z26" s="4">
        <f>SUM(CurrGP(D26:W26,$D$7:$W$7),Details!CC25)</f>
        <v>0</v>
      </c>
      <c r="AA26" s="5">
        <f t="shared" si="0"/>
        <v>0</v>
      </c>
      <c r="AB26" s="4" t="str">
        <f>SRTSECOND(D26:W26,Details!BQ25:BZ25)</f>
        <v/>
      </c>
      <c r="AC26" s="4" t="e">
        <f>F400L!AF26</f>
        <v>#REF!</v>
      </c>
      <c r="AD26" s="4" t="e">
        <f>F400L!AG26</f>
        <v>#REF!</v>
      </c>
      <c r="AE26" s="5" t="e">
        <f t="shared" si="1"/>
        <v>#VALUE!</v>
      </c>
      <c r="AF26" s="4" t="e">
        <f t="shared" si="2"/>
        <v>#REF!</v>
      </c>
      <c r="AG26" s="4" t="e">
        <f t="shared" si="3"/>
        <v>#REF!</v>
      </c>
      <c r="AH26" s="5" t="e">
        <f t="shared" si="4"/>
        <v>#VALUE!</v>
      </c>
      <c r="AI26" s="6" t="e">
        <f>ClassOfDegree(D26:W26,Details!BQ25:BZ25,F400L!AI26,AH26,$D$5:$W$5)</f>
        <v>#VALUE!</v>
      </c>
    </row>
    <row r="27" spans="1:35" ht="24" x14ac:dyDescent="0.35">
      <c r="A27" s="1">
        <v>20</v>
      </c>
      <c r="B27" s="3" t="str">
        <f>PROPER(Details!B26)</f>
        <v>Orji, Arinze Emmanuel</v>
      </c>
      <c r="C27" s="3" t="str">
        <f>T(Details!C26)</f>
        <v>CMP/20/109493</v>
      </c>
      <c r="D27" s="18"/>
      <c r="E27" s="18"/>
      <c r="F27" s="18"/>
      <c r="G27" s="18"/>
      <c r="H27" s="18"/>
      <c r="I27" s="18"/>
      <c r="J27" s="18"/>
      <c r="K27" s="18"/>
      <c r="L27" s="18"/>
      <c r="M27" s="18"/>
      <c r="N27" s="18"/>
      <c r="O27" s="18"/>
      <c r="P27" s="18"/>
      <c r="Q27" s="18"/>
      <c r="R27" s="18"/>
      <c r="S27" s="18"/>
      <c r="T27" s="18"/>
      <c r="U27" s="18"/>
      <c r="V27" s="18"/>
      <c r="W27" s="18"/>
      <c r="X27" s="2" t="str">
        <f>AllCurCo(Details!BQ26:BZ26)</f>
        <v/>
      </c>
      <c r="Y27" s="4">
        <f>SUM(SumTCL(D27:W27,$D$7:$W$7),Details!CB26)</f>
        <v>0</v>
      </c>
      <c r="Z27" s="4">
        <f>SUM(CurrGP(D27:W27,$D$7:$W$7),Details!CC26)</f>
        <v>0</v>
      </c>
      <c r="AA27" s="5">
        <f t="shared" si="0"/>
        <v>0</v>
      </c>
      <c r="AB27" s="4" t="str">
        <f>SRTSECOND(D27:W27,Details!BQ26:BZ26)</f>
        <v/>
      </c>
      <c r="AC27" s="4" t="e">
        <f>F400L!AF27</f>
        <v>#REF!</v>
      </c>
      <c r="AD27" s="4" t="e">
        <f>F400L!AG27</f>
        <v>#REF!</v>
      </c>
      <c r="AE27" s="5" t="e">
        <f t="shared" si="1"/>
        <v>#VALUE!</v>
      </c>
      <c r="AF27" s="4" t="e">
        <f t="shared" si="2"/>
        <v>#REF!</v>
      </c>
      <c r="AG27" s="4" t="e">
        <f t="shared" si="3"/>
        <v>#REF!</v>
      </c>
      <c r="AH27" s="5" t="e">
        <f t="shared" si="4"/>
        <v>#VALUE!</v>
      </c>
      <c r="AI27" s="6" t="e">
        <f>ClassOfDegree(D27:W27,Details!BQ26:BZ26,F400L!AI27,AH27,$D$5:$W$5)</f>
        <v>#VALUE!</v>
      </c>
    </row>
    <row r="28" spans="1:35" ht="36" x14ac:dyDescent="0.35">
      <c r="A28" s="1">
        <v>21</v>
      </c>
      <c r="B28" s="3" t="str">
        <f>PROPER(Details!B27)</f>
        <v>Eyeh, Ifeanyichukwu Ndukwe</v>
      </c>
      <c r="C28" s="3" t="str">
        <f>T(Details!C27)</f>
        <v>CMP/20/109496</v>
      </c>
      <c r="D28" s="18"/>
      <c r="E28" s="18"/>
      <c r="F28" s="18"/>
      <c r="G28" s="18"/>
      <c r="H28" s="18"/>
      <c r="I28" s="18"/>
      <c r="J28" s="18"/>
      <c r="K28" s="18"/>
      <c r="L28" s="18"/>
      <c r="M28" s="18"/>
      <c r="N28" s="18"/>
      <c r="O28" s="18"/>
      <c r="P28" s="18"/>
      <c r="Q28" s="18"/>
      <c r="R28" s="18"/>
      <c r="S28" s="18"/>
      <c r="T28" s="18"/>
      <c r="U28" s="18"/>
      <c r="V28" s="18"/>
      <c r="W28" s="18"/>
      <c r="X28" s="2" t="str">
        <f>AllCurCo(Details!BQ27:BZ27)</f>
        <v/>
      </c>
      <c r="Y28" s="4">
        <f>SUM(SumTCL(D28:W28,$D$7:$W$7),Details!CB27)</f>
        <v>0</v>
      </c>
      <c r="Z28" s="4">
        <f>SUM(CurrGP(D28:W28,$D$7:$W$7),Details!CC27)</f>
        <v>0</v>
      </c>
      <c r="AA28" s="5">
        <f t="shared" si="0"/>
        <v>0</v>
      </c>
      <c r="AB28" s="4" t="str">
        <f>SRTSECOND(D28:W28,Details!BQ27:BZ27)</f>
        <v/>
      </c>
      <c r="AC28" s="4" t="e">
        <f>F400L!AF28</f>
        <v>#REF!</v>
      </c>
      <c r="AD28" s="4" t="e">
        <f>F400L!AG28</f>
        <v>#REF!</v>
      </c>
      <c r="AE28" s="5" t="e">
        <f t="shared" si="1"/>
        <v>#VALUE!</v>
      </c>
      <c r="AF28" s="4" t="e">
        <f t="shared" si="2"/>
        <v>#REF!</v>
      </c>
      <c r="AG28" s="4" t="e">
        <f t="shared" si="3"/>
        <v>#REF!</v>
      </c>
      <c r="AH28" s="5" t="e">
        <f t="shared" si="4"/>
        <v>#VALUE!</v>
      </c>
      <c r="AI28" s="6" t="e">
        <f>ClassOfDegree(D28:W28,Details!BQ27:BZ27,F400L!AI28,AH28,$D$5:$W$5)</f>
        <v>#VALUE!</v>
      </c>
    </row>
    <row r="29" spans="1:35" ht="24" x14ac:dyDescent="0.35">
      <c r="A29" s="1">
        <v>22</v>
      </c>
      <c r="B29" s="3" t="str">
        <f>PROPER(Details!B28)</f>
        <v>Oka, Augustine Nnanna</v>
      </c>
      <c r="C29" s="3" t="str">
        <f>T(Details!C28)</f>
        <v>CMP/20/109501</v>
      </c>
      <c r="D29" s="18"/>
      <c r="E29" s="18"/>
      <c r="F29" s="18"/>
      <c r="G29" s="18"/>
      <c r="H29" s="18"/>
      <c r="I29" s="18"/>
      <c r="J29" s="18"/>
      <c r="K29" s="18"/>
      <c r="L29" s="18"/>
      <c r="M29" s="18"/>
      <c r="N29" s="18"/>
      <c r="O29" s="18"/>
      <c r="P29" s="18"/>
      <c r="Q29" s="18"/>
      <c r="R29" s="18"/>
      <c r="S29" s="18"/>
      <c r="T29" s="18"/>
      <c r="U29" s="18"/>
      <c r="V29" s="18"/>
      <c r="W29" s="18"/>
      <c r="X29" s="2" t="str">
        <f>AllCurCo(Details!BQ28:BZ28)</f>
        <v/>
      </c>
      <c r="Y29" s="4">
        <f>SUM(SumTCL(D29:W29,$D$7:$W$7),Details!CB28)</f>
        <v>0</v>
      </c>
      <c r="Z29" s="4">
        <f>SUM(CurrGP(D29:W29,$D$7:$W$7),Details!CC28)</f>
        <v>0</v>
      </c>
      <c r="AA29" s="5">
        <f t="shared" si="0"/>
        <v>0</v>
      </c>
      <c r="AB29" s="4" t="str">
        <f>SRTSECOND(D29:W29,Details!BQ28:BZ28)</f>
        <v/>
      </c>
      <c r="AC29" s="4" t="e">
        <f>F400L!AF29</f>
        <v>#REF!</v>
      </c>
      <c r="AD29" s="4" t="e">
        <f>F400L!AG29</f>
        <v>#REF!</v>
      </c>
      <c r="AE29" s="5" t="e">
        <f t="shared" si="1"/>
        <v>#VALUE!</v>
      </c>
      <c r="AF29" s="4" t="e">
        <f t="shared" si="2"/>
        <v>#REF!</v>
      </c>
      <c r="AG29" s="4" t="e">
        <f t="shared" si="3"/>
        <v>#REF!</v>
      </c>
      <c r="AH29" s="5" t="e">
        <f t="shared" si="4"/>
        <v>#VALUE!</v>
      </c>
      <c r="AI29" s="6" t="e">
        <f>ClassOfDegree(D29:W29,Details!BQ28:BZ28,F400L!AI29,AH29,$D$5:$W$5)</f>
        <v>#VALUE!</v>
      </c>
    </row>
    <row r="30" spans="1:35" ht="36" x14ac:dyDescent="0.35">
      <c r="A30" s="1">
        <v>23</v>
      </c>
      <c r="B30" s="3" t="str">
        <f>PROPER(Details!B29)</f>
        <v>Njuku, Chukwuemeka Ndioma</v>
      </c>
      <c r="C30" s="3" t="str">
        <f>T(Details!C29)</f>
        <v>CMP/20/109526</v>
      </c>
      <c r="D30" s="18"/>
      <c r="E30" s="18"/>
      <c r="F30" s="18"/>
      <c r="G30" s="18"/>
      <c r="H30" s="18"/>
      <c r="I30" s="18"/>
      <c r="J30" s="18"/>
      <c r="K30" s="18"/>
      <c r="L30" s="18"/>
      <c r="M30" s="18"/>
      <c r="N30" s="18"/>
      <c r="O30" s="18"/>
      <c r="P30" s="18"/>
      <c r="Q30" s="18"/>
      <c r="R30" s="18"/>
      <c r="S30" s="18"/>
      <c r="T30" s="18"/>
      <c r="U30" s="18"/>
      <c r="V30" s="18"/>
      <c r="W30" s="18"/>
      <c r="X30" s="2" t="str">
        <f>AllCurCo(Details!BQ29:BZ29)</f>
        <v/>
      </c>
      <c r="Y30" s="4">
        <f>SUM(SumTCL(D30:W30,$D$7:$W$7),Details!CB29)</f>
        <v>0</v>
      </c>
      <c r="Z30" s="4">
        <f>SUM(CurrGP(D30:W30,$D$7:$W$7),Details!CC29)</f>
        <v>0</v>
      </c>
      <c r="AA30" s="5">
        <f t="shared" si="0"/>
        <v>0</v>
      </c>
      <c r="AB30" s="4" t="str">
        <f>SRTSECOND(D30:W30,Details!BQ29:BZ29)</f>
        <v/>
      </c>
      <c r="AC30" s="4" t="e">
        <f>F400L!AF30</f>
        <v>#REF!</v>
      </c>
      <c r="AD30" s="4" t="e">
        <f>F400L!AG30</f>
        <v>#REF!</v>
      </c>
      <c r="AE30" s="5" t="e">
        <f t="shared" si="1"/>
        <v>#VALUE!</v>
      </c>
      <c r="AF30" s="4" t="e">
        <f t="shared" si="2"/>
        <v>#REF!</v>
      </c>
      <c r="AG30" s="4" t="e">
        <f t="shared" si="3"/>
        <v>#REF!</v>
      </c>
      <c r="AH30" s="5" t="e">
        <f t="shared" si="4"/>
        <v>#VALUE!</v>
      </c>
      <c r="AI30" s="6" t="e">
        <f>ClassOfDegree(D30:W30,Details!BQ29:BZ29,F400L!AI30,AH30,$D$5:$W$5)</f>
        <v>#VALUE!</v>
      </c>
    </row>
    <row r="31" spans="1:35" ht="24" x14ac:dyDescent="0.35">
      <c r="A31" s="1">
        <v>24</v>
      </c>
      <c r="B31" s="3" t="str">
        <f>PROPER(Details!B30)</f>
        <v>Akwarandu, Chidera Favour</v>
      </c>
      <c r="C31" s="3" t="str">
        <f>T(Details!C30)</f>
        <v>CMP/20/109565</v>
      </c>
      <c r="D31" s="18"/>
      <c r="E31" s="18"/>
      <c r="F31" s="18"/>
      <c r="G31" s="18"/>
      <c r="H31" s="18"/>
      <c r="I31" s="18"/>
      <c r="J31" s="18"/>
      <c r="K31" s="18"/>
      <c r="L31" s="18"/>
      <c r="M31" s="18"/>
      <c r="N31" s="18"/>
      <c r="O31" s="18"/>
      <c r="P31" s="18"/>
      <c r="Q31" s="18"/>
      <c r="R31" s="18"/>
      <c r="S31" s="18"/>
      <c r="T31" s="18"/>
      <c r="U31" s="18"/>
      <c r="V31" s="18"/>
      <c r="W31" s="18"/>
      <c r="X31" s="2" t="str">
        <f>AllCurCo(Details!BQ30:BZ30)</f>
        <v/>
      </c>
      <c r="Y31" s="4">
        <f>SUM(SumTCL(D31:W31,$D$7:$W$7),Details!CB30)</f>
        <v>0</v>
      </c>
      <c r="Z31" s="4">
        <f>SUM(CurrGP(D31:W31,$D$7:$W$7),Details!CC30)</f>
        <v>0</v>
      </c>
      <c r="AA31" s="5">
        <f t="shared" si="0"/>
        <v>0</v>
      </c>
      <c r="AB31" s="4" t="str">
        <f>SRTSECOND(D31:W31,Details!BQ30:BZ30)</f>
        <v/>
      </c>
      <c r="AC31" s="4" t="e">
        <f>F400L!AF31</f>
        <v>#REF!</v>
      </c>
      <c r="AD31" s="4" t="e">
        <f>F400L!AG31</f>
        <v>#REF!</v>
      </c>
      <c r="AE31" s="5" t="e">
        <f t="shared" si="1"/>
        <v>#VALUE!</v>
      </c>
      <c r="AF31" s="4" t="e">
        <f t="shared" si="2"/>
        <v>#REF!</v>
      </c>
      <c r="AG31" s="4" t="e">
        <f t="shared" si="3"/>
        <v>#REF!</v>
      </c>
      <c r="AH31" s="5" t="e">
        <f t="shared" si="4"/>
        <v>#VALUE!</v>
      </c>
      <c r="AI31" s="6" t="e">
        <f>ClassOfDegree(D31:W31,Details!BQ30:BZ30,F400L!AI31,AH31,$D$5:$W$5)</f>
        <v>#VALUE!</v>
      </c>
    </row>
    <row r="32" spans="1:35" ht="24" x14ac:dyDescent="0.35">
      <c r="A32" s="1">
        <v>25</v>
      </c>
      <c r="B32" s="3" t="str">
        <f>PROPER(Details!B31)</f>
        <v>Agwukalu, Godsgift Ikechukwu</v>
      </c>
      <c r="C32" s="3" t="str">
        <f>T(Details!C31)</f>
        <v>CMP/20/109570</v>
      </c>
      <c r="D32" s="18"/>
      <c r="E32" s="18"/>
      <c r="F32" s="18"/>
      <c r="G32" s="18"/>
      <c r="H32" s="18"/>
      <c r="I32" s="18"/>
      <c r="J32" s="18"/>
      <c r="K32" s="18"/>
      <c r="L32" s="18"/>
      <c r="M32" s="18"/>
      <c r="N32" s="18"/>
      <c r="O32" s="18"/>
      <c r="P32" s="18"/>
      <c r="Q32" s="18"/>
      <c r="R32" s="18"/>
      <c r="S32" s="18"/>
      <c r="T32" s="18"/>
      <c r="U32" s="18"/>
      <c r="V32" s="18"/>
      <c r="W32" s="18"/>
      <c r="X32" s="2" t="str">
        <f>AllCurCo(Details!BQ31:BZ31)</f>
        <v/>
      </c>
      <c r="Y32" s="4">
        <f>SUM(SumTCL(D32:W32,$D$7:$W$7),Details!CB31)</f>
        <v>0</v>
      </c>
      <c r="Z32" s="4">
        <f>SUM(CurrGP(D32:W32,$D$7:$W$7),Details!CC31)</f>
        <v>0</v>
      </c>
      <c r="AA32" s="5">
        <f t="shared" si="0"/>
        <v>0</v>
      </c>
      <c r="AB32" s="4" t="str">
        <f>SRTSECOND(D32:W32,Details!BQ31:BZ31)</f>
        <v/>
      </c>
      <c r="AC32" s="4" t="e">
        <f>F400L!AF32</f>
        <v>#REF!</v>
      </c>
      <c r="AD32" s="4" t="e">
        <f>F400L!AG32</f>
        <v>#REF!</v>
      </c>
      <c r="AE32" s="5" t="e">
        <f t="shared" si="1"/>
        <v>#VALUE!</v>
      </c>
      <c r="AF32" s="4" t="e">
        <f t="shared" si="2"/>
        <v>#REF!</v>
      </c>
      <c r="AG32" s="4" t="e">
        <f t="shared" si="3"/>
        <v>#REF!</v>
      </c>
      <c r="AH32" s="5" t="e">
        <f t="shared" si="4"/>
        <v>#VALUE!</v>
      </c>
      <c r="AI32" s="6" t="e">
        <f>ClassOfDegree(D32:W32,Details!BQ31:BZ31,F400L!AI32,AH32,$D$5:$W$5)</f>
        <v>#VALUE!</v>
      </c>
    </row>
    <row r="33" spans="1:35" ht="24" x14ac:dyDescent="0.35">
      <c r="A33" s="1">
        <v>26</v>
      </c>
      <c r="B33" s="3" t="str">
        <f>PROPER(Details!B32)</f>
        <v>Peter, Lucy Chioma</v>
      </c>
      <c r="C33" s="3" t="str">
        <f>T(Details!C32)</f>
        <v>CMP/20/109600</v>
      </c>
      <c r="D33" s="18"/>
      <c r="E33" s="18"/>
      <c r="F33" s="18"/>
      <c r="G33" s="18"/>
      <c r="H33" s="18"/>
      <c r="I33" s="18"/>
      <c r="J33" s="18"/>
      <c r="K33" s="18"/>
      <c r="L33" s="18"/>
      <c r="M33" s="18"/>
      <c r="N33" s="18"/>
      <c r="O33" s="18"/>
      <c r="P33" s="18"/>
      <c r="Q33" s="18"/>
      <c r="R33" s="18"/>
      <c r="S33" s="18"/>
      <c r="T33" s="18"/>
      <c r="U33" s="18"/>
      <c r="V33" s="18"/>
      <c r="W33" s="18"/>
      <c r="X33" s="2" t="str">
        <f>AllCurCo(Details!BQ32:BZ32)</f>
        <v/>
      </c>
      <c r="Y33" s="4">
        <f>SUM(SumTCL(D33:W33,$D$7:$W$7),Details!CB32)</f>
        <v>0</v>
      </c>
      <c r="Z33" s="4">
        <f>SUM(CurrGP(D33:W33,$D$7:$W$7),Details!CC32)</f>
        <v>0</v>
      </c>
      <c r="AA33" s="5">
        <f t="shared" si="0"/>
        <v>0</v>
      </c>
      <c r="AB33" s="4" t="str">
        <f>SRTSECOND(D33:W33,Details!BQ32:BZ32)</f>
        <v/>
      </c>
      <c r="AC33" s="4" t="e">
        <f>F400L!AF33</f>
        <v>#REF!</v>
      </c>
      <c r="AD33" s="4" t="e">
        <f>F400L!AG33</f>
        <v>#REF!</v>
      </c>
      <c r="AE33" s="5" t="e">
        <f t="shared" si="1"/>
        <v>#VALUE!</v>
      </c>
      <c r="AF33" s="4" t="e">
        <f t="shared" si="2"/>
        <v>#REF!</v>
      </c>
      <c r="AG33" s="4" t="e">
        <f t="shared" si="3"/>
        <v>#REF!</v>
      </c>
      <c r="AH33" s="5" t="e">
        <f t="shared" si="4"/>
        <v>#VALUE!</v>
      </c>
      <c r="AI33" s="6" t="e">
        <f>ClassOfDegree(D33:W33,Details!BQ32:BZ32,F400L!AI33,AH33,$D$5:$W$5)</f>
        <v>#VALUE!</v>
      </c>
    </row>
    <row r="34" spans="1:35" ht="24" x14ac:dyDescent="0.35">
      <c r="A34" s="1">
        <v>27</v>
      </c>
      <c r="B34" s="3" t="str">
        <f>PROPER(Details!B33)</f>
        <v>Alozie-Nnaoma, Favour Chinonso</v>
      </c>
      <c r="C34" s="3" t="str">
        <f>T(Details!C33)</f>
        <v>CMP/20/109602</v>
      </c>
      <c r="D34" s="18"/>
      <c r="E34" s="18"/>
      <c r="F34" s="18"/>
      <c r="G34" s="18"/>
      <c r="H34" s="18"/>
      <c r="I34" s="18"/>
      <c r="J34" s="18"/>
      <c r="K34" s="18"/>
      <c r="L34" s="18"/>
      <c r="M34" s="18"/>
      <c r="N34" s="18"/>
      <c r="O34" s="18"/>
      <c r="P34" s="18"/>
      <c r="Q34" s="18"/>
      <c r="R34" s="18"/>
      <c r="S34" s="18"/>
      <c r="T34" s="18"/>
      <c r="U34" s="18"/>
      <c r="V34" s="18"/>
      <c r="W34" s="18"/>
      <c r="X34" s="2" t="str">
        <f>AllCurCo(Details!BQ33:BZ33)</f>
        <v/>
      </c>
      <c r="Y34" s="4">
        <f>SUM(SumTCL(D34:W34,$D$7:$W$7),Details!CB33)</f>
        <v>0</v>
      </c>
      <c r="Z34" s="4">
        <f>SUM(CurrGP(D34:W34,$D$7:$W$7),Details!CC33)</f>
        <v>0</v>
      </c>
      <c r="AA34" s="5">
        <f t="shared" si="0"/>
        <v>0</v>
      </c>
      <c r="AB34" s="4" t="str">
        <f>SRTSECOND(D34:W34,Details!BQ33:BZ33)</f>
        <v/>
      </c>
      <c r="AC34" s="4" t="e">
        <f>F400L!AF34</f>
        <v>#REF!</v>
      </c>
      <c r="AD34" s="4" t="e">
        <f>F400L!AG34</f>
        <v>#REF!</v>
      </c>
      <c r="AE34" s="5" t="e">
        <f t="shared" si="1"/>
        <v>#VALUE!</v>
      </c>
      <c r="AF34" s="4" t="e">
        <f t="shared" si="2"/>
        <v>#REF!</v>
      </c>
      <c r="AG34" s="4" t="e">
        <f t="shared" si="3"/>
        <v>#REF!</v>
      </c>
      <c r="AH34" s="5" t="e">
        <f t="shared" si="4"/>
        <v>#VALUE!</v>
      </c>
      <c r="AI34" s="6" t="e">
        <f>ClassOfDegree(D34:W34,Details!BQ33:BZ33,F400L!AI34,AH34,$D$5:$W$5)</f>
        <v>#VALUE!</v>
      </c>
    </row>
    <row r="35" spans="1:35" ht="24" x14ac:dyDescent="0.35">
      <c r="A35" s="1">
        <v>28</v>
      </c>
      <c r="B35" s="3" t="str">
        <f>PROPER(Details!B34)</f>
        <v>Peter, Temple Chimaobi</v>
      </c>
      <c r="C35" s="3" t="str">
        <f>T(Details!C34)</f>
        <v>CMP/20/109617</v>
      </c>
      <c r="D35" s="18"/>
      <c r="E35" s="18"/>
      <c r="F35" s="18"/>
      <c r="G35" s="18"/>
      <c r="H35" s="18"/>
      <c r="I35" s="18"/>
      <c r="J35" s="18"/>
      <c r="K35" s="18"/>
      <c r="L35" s="18"/>
      <c r="M35" s="18"/>
      <c r="N35" s="18"/>
      <c r="O35" s="18"/>
      <c r="P35" s="18"/>
      <c r="Q35" s="18"/>
      <c r="R35" s="18"/>
      <c r="S35" s="18"/>
      <c r="T35" s="18"/>
      <c r="U35" s="18"/>
      <c r="V35" s="18"/>
      <c r="W35" s="18"/>
      <c r="X35" s="2" t="str">
        <f>AllCurCo(Details!BQ34:BZ34)</f>
        <v/>
      </c>
      <c r="Y35" s="4">
        <f>SUM(SumTCL(D35:W35,$D$7:$W$7),Details!CB34)</f>
        <v>0</v>
      </c>
      <c r="Z35" s="4">
        <f>SUM(CurrGP(D35:W35,$D$7:$W$7),Details!CC34)</f>
        <v>0</v>
      </c>
      <c r="AA35" s="5">
        <f t="shared" si="0"/>
        <v>0</v>
      </c>
      <c r="AB35" s="4" t="str">
        <f>SRTSECOND(D35:W35,Details!BQ34:BZ34)</f>
        <v/>
      </c>
      <c r="AC35" s="4" t="e">
        <f>F400L!AF35</f>
        <v>#REF!</v>
      </c>
      <c r="AD35" s="4" t="e">
        <f>F400L!AG35</f>
        <v>#REF!</v>
      </c>
      <c r="AE35" s="5" t="e">
        <f t="shared" si="1"/>
        <v>#VALUE!</v>
      </c>
      <c r="AF35" s="4" t="e">
        <f t="shared" si="2"/>
        <v>#REF!</v>
      </c>
      <c r="AG35" s="4" t="e">
        <f t="shared" si="3"/>
        <v>#REF!</v>
      </c>
      <c r="AH35" s="5" t="e">
        <f t="shared" si="4"/>
        <v>#VALUE!</v>
      </c>
      <c r="AI35" s="6" t="e">
        <f>ClassOfDegree(D35:W35,Details!BQ34:BZ34,F400L!AI35,AH35,$D$5:$W$5)</f>
        <v>#VALUE!</v>
      </c>
    </row>
    <row r="36" spans="1:35" ht="24" x14ac:dyDescent="0.35">
      <c r="A36" s="1">
        <v>29</v>
      </c>
      <c r="B36" s="3" t="str">
        <f>PROPER(Details!B35)</f>
        <v>Wilson, Obinna David</v>
      </c>
      <c r="C36" s="3" t="str">
        <f>T(Details!C35)</f>
        <v>CMP/20/109635</v>
      </c>
      <c r="D36" s="18"/>
      <c r="E36" s="18"/>
      <c r="F36" s="18"/>
      <c r="G36" s="18"/>
      <c r="H36" s="18"/>
      <c r="I36" s="18"/>
      <c r="J36" s="18"/>
      <c r="K36" s="18"/>
      <c r="L36" s="18"/>
      <c r="M36" s="18"/>
      <c r="N36" s="18"/>
      <c r="O36" s="18"/>
      <c r="P36" s="18"/>
      <c r="Q36" s="18"/>
      <c r="R36" s="18"/>
      <c r="S36" s="18"/>
      <c r="T36" s="18"/>
      <c r="U36" s="18"/>
      <c r="V36" s="18"/>
      <c r="W36" s="18"/>
      <c r="X36" s="2" t="str">
        <f>AllCurCo(Details!BQ35:BZ35)</f>
        <v/>
      </c>
      <c r="Y36" s="4">
        <f>SUM(SumTCL(D36:W36,$D$7:$W$7),Details!CB35)</f>
        <v>0</v>
      </c>
      <c r="Z36" s="4">
        <f>SUM(CurrGP(D36:W36,$D$7:$W$7),Details!CC35)</f>
        <v>0</v>
      </c>
      <c r="AA36" s="5">
        <f t="shared" si="0"/>
        <v>0</v>
      </c>
      <c r="AB36" s="4" t="str">
        <f>SRTSECOND(D36:W36,Details!BQ35:BZ35)</f>
        <v/>
      </c>
      <c r="AC36" s="4" t="e">
        <f>F400L!AF36</f>
        <v>#REF!</v>
      </c>
      <c r="AD36" s="4" t="e">
        <f>F400L!AG36</f>
        <v>#REF!</v>
      </c>
      <c r="AE36" s="5" t="e">
        <f t="shared" si="1"/>
        <v>#VALUE!</v>
      </c>
      <c r="AF36" s="4" t="e">
        <f t="shared" si="2"/>
        <v>#REF!</v>
      </c>
      <c r="AG36" s="4" t="e">
        <f t="shared" si="3"/>
        <v>#REF!</v>
      </c>
      <c r="AH36" s="5" t="e">
        <f t="shared" si="4"/>
        <v>#VALUE!</v>
      </c>
      <c r="AI36" s="6" t="e">
        <f>ClassOfDegree(D36:W36,Details!BQ35:BZ35,F400L!AI36,AH36,$D$5:$W$5)</f>
        <v>#VALUE!</v>
      </c>
    </row>
    <row r="37" spans="1:35" ht="24" x14ac:dyDescent="0.35">
      <c r="A37" s="1">
        <v>30</v>
      </c>
      <c r="B37" s="3" t="str">
        <f>PROPER(Details!B36)</f>
        <v>Tchike, Justice Udochukwu</v>
      </c>
      <c r="C37" s="3" t="str">
        <f>T(Details!C36)</f>
        <v>CMP/20/109665</v>
      </c>
      <c r="D37" s="18"/>
      <c r="E37" s="18"/>
      <c r="F37" s="18"/>
      <c r="G37" s="18"/>
      <c r="H37" s="18"/>
      <c r="I37" s="18"/>
      <c r="J37" s="18"/>
      <c r="K37" s="18"/>
      <c r="L37" s="18"/>
      <c r="M37" s="18"/>
      <c r="N37" s="18"/>
      <c r="O37" s="18"/>
      <c r="P37" s="18"/>
      <c r="Q37" s="18"/>
      <c r="R37" s="18"/>
      <c r="S37" s="18"/>
      <c r="T37" s="18"/>
      <c r="U37" s="18"/>
      <c r="V37" s="18"/>
      <c r="W37" s="18"/>
      <c r="X37" s="2" t="str">
        <f>AllCurCo(Details!BQ36:BZ36)</f>
        <v/>
      </c>
      <c r="Y37" s="4">
        <f>SUM(SumTCL(D37:W37,$D$7:$W$7),Details!CB36)</f>
        <v>0</v>
      </c>
      <c r="Z37" s="4">
        <f>SUM(CurrGP(D37:W37,$D$7:$W$7),Details!CC36)</f>
        <v>0</v>
      </c>
      <c r="AA37" s="5">
        <f t="shared" si="0"/>
        <v>0</v>
      </c>
      <c r="AB37" s="4" t="str">
        <f>SRTSECOND(D37:W37,Details!BQ36:BZ36)</f>
        <v/>
      </c>
      <c r="AC37" s="4" t="e">
        <f>F400L!AF37</f>
        <v>#REF!</v>
      </c>
      <c r="AD37" s="4" t="e">
        <f>F400L!AG37</f>
        <v>#REF!</v>
      </c>
      <c r="AE37" s="5" t="e">
        <f t="shared" si="1"/>
        <v>#VALUE!</v>
      </c>
      <c r="AF37" s="4" t="e">
        <f t="shared" si="2"/>
        <v>#REF!</v>
      </c>
      <c r="AG37" s="4" t="e">
        <f t="shared" si="3"/>
        <v>#REF!</v>
      </c>
      <c r="AH37" s="5" t="e">
        <f t="shared" si="4"/>
        <v>#VALUE!</v>
      </c>
      <c r="AI37" s="6" t="e">
        <f>ClassOfDegree(D37:W37,Details!BQ36:BZ36,F400L!AI37,AH37,$D$5:$W$5)</f>
        <v>#VALUE!</v>
      </c>
    </row>
    <row r="38" spans="1:35" ht="24" x14ac:dyDescent="0.35">
      <c r="A38" s="1">
        <v>31</v>
      </c>
      <c r="B38" s="3" t="str">
        <f>PROPER(Details!B37)</f>
        <v>Godwin, Kelechi Joel</v>
      </c>
      <c r="C38" s="3" t="str">
        <f>T(Details!C37)</f>
        <v>CMP/20/109694</v>
      </c>
      <c r="D38" s="18"/>
      <c r="E38" s="18"/>
      <c r="F38" s="18"/>
      <c r="G38" s="18"/>
      <c r="H38" s="18"/>
      <c r="I38" s="18"/>
      <c r="J38" s="18"/>
      <c r="K38" s="18"/>
      <c r="L38" s="18"/>
      <c r="M38" s="18"/>
      <c r="N38" s="18"/>
      <c r="O38" s="18"/>
      <c r="P38" s="18"/>
      <c r="Q38" s="18"/>
      <c r="R38" s="18"/>
      <c r="S38" s="18"/>
      <c r="T38" s="18"/>
      <c r="U38" s="18"/>
      <c r="V38" s="18"/>
      <c r="W38" s="18"/>
      <c r="X38" s="2" t="str">
        <f>AllCurCo(Details!BQ37:BZ37)</f>
        <v/>
      </c>
      <c r="Y38" s="4">
        <f>SUM(SumTCL(D38:W38,$D$7:$W$7),Details!CB37)</f>
        <v>0</v>
      </c>
      <c r="Z38" s="4">
        <f>SUM(CurrGP(D38:W38,$D$7:$W$7),Details!CC37)</f>
        <v>0</v>
      </c>
      <c r="AA38" s="5">
        <f t="shared" si="0"/>
        <v>0</v>
      </c>
      <c r="AB38" s="4" t="str">
        <f>SRTSECOND(D38:W38,Details!BQ37:BZ37)</f>
        <v/>
      </c>
      <c r="AC38" s="4" t="e">
        <f>F400L!AF38</f>
        <v>#REF!</v>
      </c>
      <c r="AD38" s="4" t="e">
        <f>F400L!AG38</f>
        <v>#REF!</v>
      </c>
      <c r="AE38" s="5" t="e">
        <f t="shared" si="1"/>
        <v>#VALUE!</v>
      </c>
      <c r="AF38" s="4" t="e">
        <f t="shared" si="2"/>
        <v>#REF!</v>
      </c>
      <c r="AG38" s="4" t="e">
        <f t="shared" si="3"/>
        <v>#REF!</v>
      </c>
      <c r="AH38" s="5" t="e">
        <f t="shared" si="4"/>
        <v>#VALUE!</v>
      </c>
      <c r="AI38" s="6" t="e">
        <f>ClassOfDegree(D38:W38,Details!BQ37:BZ37,F400L!AI38,AH38,$D$5:$W$5)</f>
        <v>#VALUE!</v>
      </c>
    </row>
    <row r="39" spans="1:35" ht="24" x14ac:dyDescent="0.35">
      <c r="A39" s="1">
        <v>32</v>
      </c>
      <c r="B39" s="3" t="str">
        <f>PROPER(Details!B38)</f>
        <v>Nwachukwu, Favour Chinaemezu</v>
      </c>
      <c r="C39" s="3" t="str">
        <f>T(Details!C38)</f>
        <v>CMP/20/109703</v>
      </c>
      <c r="D39" s="18"/>
      <c r="E39" s="18"/>
      <c r="F39" s="18"/>
      <c r="G39" s="18"/>
      <c r="H39" s="18"/>
      <c r="I39" s="18"/>
      <c r="J39" s="18"/>
      <c r="K39" s="18"/>
      <c r="L39" s="18"/>
      <c r="M39" s="18"/>
      <c r="N39" s="18"/>
      <c r="O39" s="18"/>
      <c r="P39" s="18"/>
      <c r="Q39" s="18"/>
      <c r="R39" s="18"/>
      <c r="S39" s="18"/>
      <c r="T39" s="18"/>
      <c r="U39" s="18"/>
      <c r="V39" s="18"/>
      <c r="W39" s="18"/>
      <c r="X39" s="2" t="str">
        <f>AllCurCo(Details!BQ38:BZ38)</f>
        <v/>
      </c>
      <c r="Y39" s="4">
        <f>SUM(SumTCL(D39:W39,$D$7:$W$7),Details!CB38)</f>
        <v>0</v>
      </c>
      <c r="Z39" s="4">
        <f>SUM(CurrGP(D39:W39,$D$7:$W$7),Details!CC38)</f>
        <v>0</v>
      </c>
      <c r="AA39" s="5">
        <f t="shared" si="0"/>
        <v>0</v>
      </c>
      <c r="AB39" s="4" t="str">
        <f>SRTSECOND(D39:W39,Details!BQ38:BZ38)</f>
        <v/>
      </c>
      <c r="AC39" s="4" t="e">
        <f>F400L!AF39</f>
        <v>#REF!</v>
      </c>
      <c r="AD39" s="4" t="e">
        <f>F400L!AG39</f>
        <v>#REF!</v>
      </c>
      <c r="AE39" s="5" t="e">
        <f t="shared" si="1"/>
        <v>#VALUE!</v>
      </c>
      <c r="AF39" s="4" t="e">
        <f t="shared" si="2"/>
        <v>#REF!</v>
      </c>
      <c r="AG39" s="4" t="e">
        <f t="shared" si="3"/>
        <v>#REF!</v>
      </c>
      <c r="AH39" s="5" t="e">
        <f t="shared" si="4"/>
        <v>#VALUE!</v>
      </c>
      <c r="AI39" s="6" t="e">
        <f>ClassOfDegree(D39:W39,Details!BQ38:BZ38,F400L!AI39,AH39,$D$5:$W$5)</f>
        <v>#VALUE!</v>
      </c>
    </row>
    <row r="40" spans="1:35" ht="24" x14ac:dyDescent="0.35">
      <c r="A40" s="1">
        <v>33</v>
      </c>
      <c r="B40" s="3" t="str">
        <f>PROPER(Details!B39)</f>
        <v>Chijioke, Chetachi Francisca</v>
      </c>
      <c r="C40" s="3" t="str">
        <f>T(Details!C39)</f>
        <v>CMP/20/109723</v>
      </c>
      <c r="D40" s="18"/>
      <c r="E40" s="18"/>
      <c r="F40" s="18"/>
      <c r="G40" s="18"/>
      <c r="H40" s="18"/>
      <c r="I40" s="18"/>
      <c r="J40" s="18"/>
      <c r="K40" s="18"/>
      <c r="L40" s="18"/>
      <c r="M40" s="18"/>
      <c r="N40" s="18"/>
      <c r="O40" s="18"/>
      <c r="P40" s="18"/>
      <c r="Q40" s="18"/>
      <c r="R40" s="18"/>
      <c r="S40" s="18"/>
      <c r="T40" s="18"/>
      <c r="U40" s="18"/>
      <c r="V40" s="18"/>
      <c r="W40" s="18"/>
      <c r="X40" s="2" t="str">
        <f>AllCurCo(Details!BQ39:BZ39)</f>
        <v/>
      </c>
      <c r="Y40" s="4">
        <f>SUM(SumTCL(D40:W40,$D$7:$W$7),Details!CB39)</f>
        <v>0</v>
      </c>
      <c r="Z40" s="4">
        <f>SUM(CurrGP(D40:W40,$D$7:$W$7),Details!CC39)</f>
        <v>0</v>
      </c>
      <c r="AA40" s="5">
        <f t="shared" si="0"/>
        <v>0</v>
      </c>
      <c r="AB40" s="4" t="str">
        <f>SRTSECOND(D40:W40,Details!BQ39:BZ39)</f>
        <v/>
      </c>
      <c r="AC40" s="4" t="e">
        <f>F400L!AF40</f>
        <v>#REF!</v>
      </c>
      <c r="AD40" s="4" t="e">
        <f>F400L!AG40</f>
        <v>#REF!</v>
      </c>
      <c r="AE40" s="5" t="e">
        <f t="shared" si="1"/>
        <v>#VALUE!</v>
      </c>
      <c r="AF40" s="4" t="e">
        <f t="shared" si="2"/>
        <v>#REF!</v>
      </c>
      <c r="AG40" s="4" t="e">
        <f t="shared" si="3"/>
        <v>#REF!</v>
      </c>
      <c r="AH40" s="5" t="e">
        <f t="shared" si="4"/>
        <v>#VALUE!</v>
      </c>
      <c r="AI40" s="6" t="e">
        <f>ClassOfDegree(D40:W40,Details!BQ39:BZ39,F400L!AI40,AH40,$D$5:$W$5)</f>
        <v>#VALUE!</v>
      </c>
    </row>
    <row r="41" spans="1:35" ht="24" x14ac:dyDescent="0.35">
      <c r="A41" s="1">
        <v>34</v>
      </c>
      <c r="B41" s="3" t="str">
        <f>PROPER(Details!B40)</f>
        <v>Chibuike, Junior Victor</v>
      </c>
      <c r="C41" s="3" t="str">
        <f>T(Details!C40)</f>
        <v>CMP/20/109726</v>
      </c>
      <c r="D41" s="18"/>
      <c r="E41" s="18"/>
      <c r="F41" s="18"/>
      <c r="G41" s="18"/>
      <c r="H41" s="18"/>
      <c r="I41" s="18"/>
      <c r="J41" s="18"/>
      <c r="K41" s="18"/>
      <c r="L41" s="18"/>
      <c r="M41" s="18"/>
      <c r="N41" s="18"/>
      <c r="O41" s="18"/>
      <c r="P41" s="18"/>
      <c r="Q41" s="18"/>
      <c r="R41" s="18"/>
      <c r="S41" s="18"/>
      <c r="T41" s="18"/>
      <c r="U41" s="18"/>
      <c r="V41" s="18"/>
      <c r="W41" s="18"/>
      <c r="X41" s="2" t="str">
        <f>AllCurCo(Details!BQ40:BZ40)</f>
        <v/>
      </c>
      <c r="Y41" s="4">
        <f>SUM(SumTCL(D41:W41,$D$7:$W$7),Details!CB40)</f>
        <v>0</v>
      </c>
      <c r="Z41" s="4">
        <f>SUM(CurrGP(D41:W41,$D$7:$W$7),Details!CC40)</f>
        <v>0</v>
      </c>
      <c r="AA41" s="5">
        <f t="shared" si="0"/>
        <v>0</v>
      </c>
      <c r="AB41" s="4" t="str">
        <f>SRTSECOND(D41:W41,Details!BQ40:BZ40)</f>
        <v/>
      </c>
      <c r="AC41" s="4" t="e">
        <f>F400L!AF41</f>
        <v>#REF!</v>
      </c>
      <c r="AD41" s="4" t="e">
        <f>F400L!AG41</f>
        <v>#REF!</v>
      </c>
      <c r="AE41" s="5" t="e">
        <f t="shared" si="1"/>
        <v>#VALUE!</v>
      </c>
      <c r="AF41" s="4" t="e">
        <f t="shared" si="2"/>
        <v>#REF!</v>
      </c>
      <c r="AG41" s="4" t="e">
        <f t="shared" si="3"/>
        <v>#REF!</v>
      </c>
      <c r="AH41" s="5" t="e">
        <f t="shared" si="4"/>
        <v>#VALUE!</v>
      </c>
      <c r="AI41" s="6" t="e">
        <f>ClassOfDegree(D41:W41,Details!BQ40:BZ40,F400L!AI41,AH41,$D$5:$W$5)</f>
        <v>#VALUE!</v>
      </c>
    </row>
    <row r="42" spans="1:35" ht="24" x14ac:dyDescent="0.35">
      <c r="A42" s="1">
        <v>35</v>
      </c>
      <c r="B42" s="3" t="str">
        <f>PROPER(Details!B41)</f>
        <v>Nwanne, Emmanuel Uzochukwu</v>
      </c>
      <c r="C42" s="3" t="str">
        <f>T(Details!C41)</f>
        <v>CMP/20/109736</v>
      </c>
      <c r="D42" s="18"/>
      <c r="E42" s="18"/>
      <c r="F42" s="18"/>
      <c r="G42" s="18"/>
      <c r="H42" s="18"/>
      <c r="I42" s="18"/>
      <c r="J42" s="18"/>
      <c r="K42" s="18"/>
      <c r="L42" s="18"/>
      <c r="M42" s="18"/>
      <c r="N42" s="18"/>
      <c r="O42" s="18"/>
      <c r="P42" s="18"/>
      <c r="Q42" s="18"/>
      <c r="R42" s="18"/>
      <c r="S42" s="18"/>
      <c r="T42" s="18"/>
      <c r="U42" s="18"/>
      <c r="V42" s="18"/>
      <c r="W42" s="18"/>
      <c r="X42" s="2" t="str">
        <f>AllCurCo(Details!BQ41:BZ41)</f>
        <v/>
      </c>
      <c r="Y42" s="4">
        <f>SUM(SumTCL(D42:W42,$D$7:$W$7),Details!CB41)</f>
        <v>0</v>
      </c>
      <c r="Z42" s="4">
        <f>SUM(CurrGP(D42:W42,$D$7:$W$7),Details!CC41)</f>
        <v>0</v>
      </c>
      <c r="AA42" s="5">
        <f t="shared" si="0"/>
        <v>0</v>
      </c>
      <c r="AB42" s="4" t="str">
        <f>SRTSECOND(D42:W42,Details!BQ41:BZ41)</f>
        <v/>
      </c>
      <c r="AC42" s="4" t="e">
        <f>F400L!AF42</f>
        <v>#REF!</v>
      </c>
      <c r="AD42" s="4" t="e">
        <f>F400L!AG42</f>
        <v>#REF!</v>
      </c>
      <c r="AE42" s="5" t="e">
        <f t="shared" si="1"/>
        <v>#VALUE!</v>
      </c>
      <c r="AF42" s="4" t="e">
        <f t="shared" si="2"/>
        <v>#REF!</v>
      </c>
      <c r="AG42" s="4" t="e">
        <f t="shared" si="3"/>
        <v>#REF!</v>
      </c>
      <c r="AH42" s="5" t="e">
        <f t="shared" si="4"/>
        <v>#VALUE!</v>
      </c>
      <c r="AI42" s="6" t="e">
        <f>ClassOfDegree(D42:W42,Details!BQ41:BZ41,F400L!AI42,AH42,$D$5:$W$5)</f>
        <v>#VALUE!</v>
      </c>
    </row>
    <row r="43" spans="1:35" ht="36" x14ac:dyDescent="0.35">
      <c r="A43" s="1">
        <v>36</v>
      </c>
      <c r="B43" s="3" t="str">
        <f>PROPER(Details!B42)</f>
        <v>Ugwuanyi, Thankgod Maduabuchi</v>
      </c>
      <c r="C43" s="3" t="str">
        <f>T(Details!C42)</f>
        <v>CMP/20/109764</v>
      </c>
      <c r="D43" s="18"/>
      <c r="E43" s="18"/>
      <c r="F43" s="18"/>
      <c r="G43" s="18"/>
      <c r="H43" s="18"/>
      <c r="I43" s="18"/>
      <c r="J43" s="18"/>
      <c r="K43" s="18"/>
      <c r="L43" s="18"/>
      <c r="M43" s="18"/>
      <c r="N43" s="18"/>
      <c r="O43" s="18"/>
      <c r="P43" s="18"/>
      <c r="Q43" s="18"/>
      <c r="R43" s="18"/>
      <c r="S43" s="18"/>
      <c r="T43" s="18"/>
      <c r="U43" s="18"/>
      <c r="V43" s="18"/>
      <c r="W43" s="18"/>
      <c r="X43" s="2" t="str">
        <f>AllCurCo(Details!BQ42:BZ42)</f>
        <v/>
      </c>
      <c r="Y43" s="4">
        <f>SUM(SumTCL(D43:W43,$D$7:$W$7),Details!CB42)</f>
        <v>0</v>
      </c>
      <c r="Z43" s="4">
        <f>SUM(CurrGP(D43:W43,$D$7:$W$7),Details!CC42)</f>
        <v>0</v>
      </c>
      <c r="AA43" s="5">
        <f t="shared" si="0"/>
        <v>0</v>
      </c>
      <c r="AB43" s="4" t="str">
        <f>SRTSECOND(D43:W43,Details!BQ42:BZ42)</f>
        <v/>
      </c>
      <c r="AC43" s="4" t="e">
        <f>F400L!AF43</f>
        <v>#REF!</v>
      </c>
      <c r="AD43" s="4" t="e">
        <f>F400L!AG43</f>
        <v>#REF!</v>
      </c>
      <c r="AE43" s="5" t="e">
        <f t="shared" si="1"/>
        <v>#VALUE!</v>
      </c>
      <c r="AF43" s="4" t="e">
        <f t="shared" si="2"/>
        <v>#REF!</v>
      </c>
      <c r="AG43" s="4" t="e">
        <f t="shared" si="3"/>
        <v>#REF!</v>
      </c>
      <c r="AH43" s="5" t="e">
        <f t="shared" si="4"/>
        <v>#VALUE!</v>
      </c>
      <c r="AI43" s="6" t="e">
        <f>ClassOfDegree(D43:W43,Details!BQ42:BZ42,F400L!AI43,AH43,$D$5:$W$5)</f>
        <v>#VALUE!</v>
      </c>
    </row>
    <row r="44" spans="1:35" ht="24" x14ac:dyDescent="0.35">
      <c r="A44" s="1">
        <v>37</v>
      </c>
      <c r="B44" s="3" t="str">
        <f>PROPER(Details!B43)</f>
        <v xml:space="preserve">Uwaoma, Emmanuel </v>
      </c>
      <c r="C44" s="3" t="str">
        <f>T(Details!C43)</f>
        <v>CMP/20/109780</v>
      </c>
      <c r="D44" s="18"/>
      <c r="E44" s="18"/>
      <c r="F44" s="18"/>
      <c r="G44" s="18"/>
      <c r="H44" s="18"/>
      <c r="I44" s="18"/>
      <c r="J44" s="18"/>
      <c r="K44" s="18"/>
      <c r="L44" s="18"/>
      <c r="M44" s="18"/>
      <c r="N44" s="18"/>
      <c r="O44" s="18"/>
      <c r="P44" s="18"/>
      <c r="Q44" s="18"/>
      <c r="R44" s="18"/>
      <c r="S44" s="18"/>
      <c r="T44" s="18"/>
      <c r="U44" s="18"/>
      <c r="V44" s="18"/>
      <c r="W44" s="18"/>
      <c r="X44" s="2" t="str">
        <f>AllCurCo(Details!BQ43:BZ43)</f>
        <v/>
      </c>
      <c r="Y44" s="4">
        <f>SUM(SumTCL(D44:W44,$D$7:$W$7),Details!CB43)</f>
        <v>0</v>
      </c>
      <c r="Z44" s="4">
        <f>SUM(CurrGP(D44:W44,$D$7:$W$7),Details!CC43)</f>
        <v>0</v>
      </c>
      <c r="AA44" s="5">
        <f t="shared" si="0"/>
        <v>0</v>
      </c>
      <c r="AB44" s="4" t="str">
        <f>SRTSECOND(D44:W44,Details!BQ43:BZ43)</f>
        <v/>
      </c>
      <c r="AC44" s="4" t="e">
        <f>F400L!AF44</f>
        <v>#REF!</v>
      </c>
      <c r="AD44" s="4" t="e">
        <f>F400L!AG44</f>
        <v>#REF!</v>
      </c>
      <c r="AE44" s="5" t="e">
        <f t="shared" si="1"/>
        <v>#VALUE!</v>
      </c>
      <c r="AF44" s="4" t="e">
        <f t="shared" si="2"/>
        <v>#REF!</v>
      </c>
      <c r="AG44" s="4" t="e">
        <f t="shared" si="3"/>
        <v>#REF!</v>
      </c>
      <c r="AH44" s="5" t="e">
        <f t="shared" si="4"/>
        <v>#VALUE!</v>
      </c>
      <c r="AI44" s="6" t="e">
        <f>ClassOfDegree(D44:W44,Details!BQ43:BZ43,F400L!AI44,AH44,$D$5:$W$5)</f>
        <v>#VALUE!</v>
      </c>
    </row>
    <row r="45" spans="1:35" ht="24" x14ac:dyDescent="0.35">
      <c r="A45" s="1">
        <v>38</v>
      </c>
      <c r="B45" s="3" t="str">
        <f>PROPER(Details!B44)</f>
        <v>Ochulor, Chimezie Emmanuel</v>
      </c>
      <c r="C45" s="3" t="str">
        <f>T(Details!C44)</f>
        <v>CMP/20/109846</v>
      </c>
      <c r="D45" s="18"/>
      <c r="E45" s="18"/>
      <c r="F45" s="18"/>
      <c r="G45" s="18"/>
      <c r="H45" s="18"/>
      <c r="I45" s="18"/>
      <c r="J45" s="18"/>
      <c r="K45" s="18"/>
      <c r="L45" s="18"/>
      <c r="M45" s="18"/>
      <c r="N45" s="18"/>
      <c r="O45" s="18"/>
      <c r="P45" s="18"/>
      <c r="Q45" s="18"/>
      <c r="R45" s="18"/>
      <c r="S45" s="18"/>
      <c r="T45" s="18"/>
      <c r="U45" s="18"/>
      <c r="V45" s="18"/>
      <c r="W45" s="18"/>
      <c r="X45" s="2" t="str">
        <f>AllCurCo(Details!BQ44:BZ44)</f>
        <v/>
      </c>
      <c r="Y45" s="4">
        <f>SUM(SumTCL(D45:W45,$D$7:$W$7),Details!CB44)</f>
        <v>0</v>
      </c>
      <c r="Z45" s="4">
        <f>SUM(CurrGP(D45:W45,$D$7:$W$7),Details!CC44)</f>
        <v>0</v>
      </c>
      <c r="AA45" s="5">
        <f t="shared" si="0"/>
        <v>0</v>
      </c>
      <c r="AB45" s="4" t="str">
        <f>SRTSECOND(D45:W45,Details!BQ44:BZ44)</f>
        <v/>
      </c>
      <c r="AC45" s="4" t="e">
        <f>F400L!AF45</f>
        <v>#REF!</v>
      </c>
      <c r="AD45" s="4" t="e">
        <f>F400L!AG45</f>
        <v>#REF!</v>
      </c>
      <c r="AE45" s="5" t="e">
        <f t="shared" si="1"/>
        <v>#VALUE!</v>
      </c>
      <c r="AF45" s="4" t="e">
        <f t="shared" si="2"/>
        <v>#REF!</v>
      </c>
      <c r="AG45" s="4" t="e">
        <f t="shared" si="3"/>
        <v>#REF!</v>
      </c>
      <c r="AH45" s="5" t="e">
        <f t="shared" si="4"/>
        <v>#VALUE!</v>
      </c>
      <c r="AI45" s="6" t="e">
        <f>ClassOfDegree(D45:W45,Details!BQ44:BZ44,F400L!AI45,AH45,$D$5:$W$5)</f>
        <v>#VALUE!</v>
      </c>
    </row>
    <row r="46" spans="1:35" ht="24" x14ac:dyDescent="0.35">
      <c r="A46" s="1">
        <v>39</v>
      </c>
      <c r="B46" s="3" t="str">
        <f>PROPER(Details!B45)</f>
        <v>Udenwaeze, Francis Onyekachi</v>
      </c>
      <c r="C46" s="3" t="str">
        <f>T(Details!C45)</f>
        <v>CMP/20/109849</v>
      </c>
      <c r="D46" s="18"/>
      <c r="E46" s="18"/>
      <c r="F46" s="18"/>
      <c r="G46" s="18"/>
      <c r="H46" s="18"/>
      <c r="I46" s="18"/>
      <c r="J46" s="18"/>
      <c r="K46" s="18"/>
      <c r="L46" s="18"/>
      <c r="M46" s="18"/>
      <c r="N46" s="18"/>
      <c r="O46" s="18"/>
      <c r="P46" s="18"/>
      <c r="Q46" s="18"/>
      <c r="R46" s="18"/>
      <c r="S46" s="18"/>
      <c r="T46" s="18"/>
      <c r="U46" s="18"/>
      <c r="V46" s="18"/>
      <c r="W46" s="18"/>
      <c r="X46" s="2" t="str">
        <f>AllCurCo(Details!BQ45:BZ45)</f>
        <v/>
      </c>
      <c r="Y46" s="4">
        <f>SUM(SumTCL(D46:W46,$D$7:$W$7),Details!CB45)</f>
        <v>0</v>
      </c>
      <c r="Z46" s="4">
        <f>SUM(CurrGP(D46:W46,$D$7:$W$7),Details!CC45)</f>
        <v>0</v>
      </c>
      <c r="AA46" s="5">
        <f t="shared" si="0"/>
        <v>0</v>
      </c>
      <c r="AB46" s="4" t="str">
        <f>SRTSECOND(D46:W46,Details!BQ45:BZ45)</f>
        <v/>
      </c>
      <c r="AC46" s="4" t="e">
        <f>F400L!AF46</f>
        <v>#REF!</v>
      </c>
      <c r="AD46" s="4" t="e">
        <f>F400L!AG46</f>
        <v>#REF!</v>
      </c>
      <c r="AE46" s="5" t="e">
        <f t="shared" si="1"/>
        <v>#VALUE!</v>
      </c>
      <c r="AF46" s="4" t="e">
        <f t="shared" si="2"/>
        <v>#REF!</v>
      </c>
      <c r="AG46" s="4" t="e">
        <f t="shared" si="3"/>
        <v>#REF!</v>
      </c>
      <c r="AH46" s="5" t="e">
        <f t="shared" si="4"/>
        <v>#VALUE!</v>
      </c>
      <c r="AI46" s="6" t="e">
        <f>ClassOfDegree(D46:W46,Details!BQ45:BZ45,F400L!AI46,AH46,$D$5:$W$5)</f>
        <v>#VALUE!</v>
      </c>
    </row>
    <row r="47" spans="1:35" ht="36" x14ac:dyDescent="0.35">
      <c r="A47" s="1">
        <v>40</v>
      </c>
      <c r="B47" s="3" t="str">
        <f>PROPER(Details!B46)</f>
        <v>Chukwu, Emmanuella Ifechidere</v>
      </c>
      <c r="C47" s="3" t="str">
        <f>T(Details!C46)</f>
        <v>CMP/20/109870</v>
      </c>
      <c r="D47" s="18"/>
      <c r="E47" s="18"/>
      <c r="F47" s="18"/>
      <c r="G47" s="18"/>
      <c r="H47" s="18"/>
      <c r="I47" s="18"/>
      <c r="J47" s="18"/>
      <c r="K47" s="18"/>
      <c r="L47" s="18"/>
      <c r="M47" s="18"/>
      <c r="N47" s="18"/>
      <c r="O47" s="18"/>
      <c r="P47" s="18"/>
      <c r="Q47" s="18"/>
      <c r="R47" s="18"/>
      <c r="S47" s="18"/>
      <c r="T47" s="18"/>
      <c r="U47" s="18"/>
      <c r="V47" s="18"/>
      <c r="W47" s="18"/>
      <c r="X47" s="2" t="str">
        <f>AllCurCo(Details!BQ46:BZ46)</f>
        <v/>
      </c>
      <c r="Y47" s="4">
        <f>SUM(SumTCL(D47:W47,$D$7:$W$7),Details!CB46)</f>
        <v>0</v>
      </c>
      <c r="Z47" s="4">
        <f>SUM(CurrGP(D47:W47,$D$7:$W$7),Details!CC46)</f>
        <v>0</v>
      </c>
      <c r="AA47" s="5">
        <f t="shared" si="0"/>
        <v>0</v>
      </c>
      <c r="AB47" s="4" t="str">
        <f>SRTSECOND(D47:W47,Details!BQ46:BZ46)</f>
        <v/>
      </c>
      <c r="AC47" s="4" t="e">
        <f>F400L!AF47</f>
        <v>#REF!</v>
      </c>
      <c r="AD47" s="4" t="e">
        <f>F400L!AG47</f>
        <v>#REF!</v>
      </c>
      <c r="AE47" s="5" t="e">
        <f t="shared" si="1"/>
        <v>#VALUE!</v>
      </c>
      <c r="AF47" s="4" t="e">
        <f t="shared" si="2"/>
        <v>#REF!</v>
      </c>
      <c r="AG47" s="4" t="e">
        <f t="shared" si="3"/>
        <v>#REF!</v>
      </c>
      <c r="AH47" s="5" t="e">
        <f t="shared" si="4"/>
        <v>#VALUE!</v>
      </c>
      <c r="AI47" s="6" t="e">
        <f>ClassOfDegree(D47:W47,Details!BQ46:BZ46,F400L!AI47,AH47,$D$5:$W$5)</f>
        <v>#VALUE!</v>
      </c>
    </row>
    <row r="48" spans="1:35" ht="24" x14ac:dyDescent="0.35">
      <c r="A48" s="1">
        <v>41</v>
      </c>
      <c r="B48" s="3" t="str">
        <f>PROPER(Details!B47)</f>
        <v>Amaechi, Rotimi Christian</v>
      </c>
      <c r="C48" s="3" t="str">
        <f>T(Details!C47)</f>
        <v>CMP/20/109871</v>
      </c>
      <c r="D48" s="18"/>
      <c r="E48" s="18"/>
      <c r="F48" s="18"/>
      <c r="G48" s="18"/>
      <c r="H48" s="18"/>
      <c r="I48" s="18"/>
      <c r="J48" s="18"/>
      <c r="K48" s="18"/>
      <c r="L48" s="18"/>
      <c r="M48" s="18"/>
      <c r="N48" s="18"/>
      <c r="O48" s="18"/>
      <c r="P48" s="18"/>
      <c r="Q48" s="18"/>
      <c r="R48" s="18"/>
      <c r="S48" s="18"/>
      <c r="T48" s="18"/>
      <c r="U48" s="18"/>
      <c r="V48" s="18"/>
      <c r="W48" s="18"/>
      <c r="X48" s="2" t="str">
        <f>AllCurCo(Details!BQ47:BZ47)</f>
        <v/>
      </c>
      <c r="Y48" s="4">
        <f>SUM(SumTCL(D48:W48,$D$7:$W$7),Details!CB47)</f>
        <v>0</v>
      </c>
      <c r="Z48" s="4">
        <f>SUM(CurrGP(D48:W48,$D$7:$W$7),Details!CC47)</f>
        <v>0</v>
      </c>
      <c r="AA48" s="5">
        <f t="shared" si="0"/>
        <v>0</v>
      </c>
      <c r="AB48" s="4" t="str">
        <f>SRTSECOND(D48:W48,Details!BQ47:BZ47)</f>
        <v/>
      </c>
      <c r="AC48" s="4" t="e">
        <f>F400L!AF48</f>
        <v>#REF!</v>
      </c>
      <c r="AD48" s="4" t="e">
        <f>F400L!AG48</f>
        <v>#REF!</v>
      </c>
      <c r="AE48" s="5" t="e">
        <f t="shared" si="1"/>
        <v>#VALUE!</v>
      </c>
      <c r="AF48" s="4" t="e">
        <f t="shared" si="2"/>
        <v>#REF!</v>
      </c>
      <c r="AG48" s="4" t="e">
        <f t="shared" si="3"/>
        <v>#REF!</v>
      </c>
      <c r="AH48" s="5" t="e">
        <f t="shared" si="4"/>
        <v>#VALUE!</v>
      </c>
      <c r="AI48" s="6" t="e">
        <f>ClassOfDegree(D48:W48,Details!BQ47:BZ47,F400L!AI48,AH48,$D$5:$W$5)</f>
        <v>#VALUE!</v>
      </c>
    </row>
    <row r="49" spans="1:35" ht="24" x14ac:dyDescent="0.35">
      <c r="A49" s="1">
        <v>42</v>
      </c>
      <c r="B49" s="3" t="str">
        <f>PROPER(Details!B48)</f>
        <v>Okezie, Favour Chidera</v>
      </c>
      <c r="C49" s="3" t="str">
        <f>T(Details!C48)</f>
        <v>CMP/20/109888</v>
      </c>
      <c r="D49" s="18"/>
      <c r="E49" s="18"/>
      <c r="F49" s="18"/>
      <c r="G49" s="18"/>
      <c r="H49" s="18"/>
      <c r="I49" s="18"/>
      <c r="J49" s="18"/>
      <c r="K49" s="18"/>
      <c r="L49" s="18"/>
      <c r="M49" s="18"/>
      <c r="N49" s="18"/>
      <c r="O49" s="18"/>
      <c r="P49" s="18"/>
      <c r="Q49" s="18"/>
      <c r="R49" s="18"/>
      <c r="S49" s="18"/>
      <c r="T49" s="18"/>
      <c r="U49" s="18"/>
      <c r="V49" s="18"/>
      <c r="W49" s="18"/>
      <c r="X49" s="2" t="str">
        <f>AllCurCo(Details!BQ48:BZ48)</f>
        <v/>
      </c>
      <c r="Y49" s="4">
        <f>SUM(SumTCL(D49:W49,$D$7:$W$7),Details!CB48)</f>
        <v>0</v>
      </c>
      <c r="Z49" s="4">
        <f>SUM(CurrGP(D49:W49,$D$7:$W$7),Details!CC48)</f>
        <v>0</v>
      </c>
      <c r="AA49" s="5">
        <f t="shared" si="0"/>
        <v>0</v>
      </c>
      <c r="AB49" s="4" t="str">
        <f>SRTSECOND(D49:W49,Details!BQ48:BZ48)</f>
        <v/>
      </c>
      <c r="AC49" s="4" t="e">
        <f>F400L!AF49</f>
        <v>#REF!</v>
      </c>
      <c r="AD49" s="4" t="e">
        <f>F400L!AG49</f>
        <v>#REF!</v>
      </c>
      <c r="AE49" s="5" t="e">
        <f t="shared" si="1"/>
        <v>#VALUE!</v>
      </c>
      <c r="AF49" s="4" t="e">
        <f t="shared" si="2"/>
        <v>#REF!</v>
      </c>
      <c r="AG49" s="4" t="e">
        <f t="shared" si="3"/>
        <v>#REF!</v>
      </c>
      <c r="AH49" s="5" t="e">
        <f t="shared" si="4"/>
        <v>#VALUE!</v>
      </c>
      <c r="AI49" s="6" t="e">
        <f>ClassOfDegree(D49:W49,Details!BQ48:BZ48,F400L!AI49,AH49,$D$5:$W$5)</f>
        <v>#VALUE!</v>
      </c>
    </row>
    <row r="50" spans="1:35" ht="24" x14ac:dyDescent="0.35">
      <c r="A50" s="1">
        <v>43</v>
      </c>
      <c r="B50" s="3" t="str">
        <f>PROPER(Details!B49)</f>
        <v>Cosmos, Emmanuel Ifeanyi</v>
      </c>
      <c r="C50" s="3" t="str">
        <f>T(Details!C49)</f>
        <v>CMP/20/109894</v>
      </c>
      <c r="D50" s="18"/>
      <c r="E50" s="18"/>
      <c r="F50" s="18"/>
      <c r="G50" s="18"/>
      <c r="H50" s="18"/>
      <c r="I50" s="18"/>
      <c r="J50" s="18"/>
      <c r="K50" s="18"/>
      <c r="L50" s="18"/>
      <c r="M50" s="18"/>
      <c r="N50" s="18"/>
      <c r="O50" s="18"/>
      <c r="P50" s="18"/>
      <c r="Q50" s="18"/>
      <c r="R50" s="18"/>
      <c r="S50" s="18"/>
      <c r="T50" s="18"/>
      <c r="U50" s="18"/>
      <c r="V50" s="18"/>
      <c r="W50" s="18"/>
      <c r="X50" s="2" t="str">
        <f>AllCurCo(Details!BQ49:BZ49)</f>
        <v/>
      </c>
      <c r="Y50" s="4">
        <f>SUM(SumTCL(D50:W50,$D$7:$W$7),Details!CB49)</f>
        <v>0</v>
      </c>
      <c r="Z50" s="4">
        <f>SUM(CurrGP(D50:W50,$D$7:$W$7),Details!CC49)</f>
        <v>0</v>
      </c>
      <c r="AA50" s="5">
        <f t="shared" si="0"/>
        <v>0</v>
      </c>
      <c r="AB50" s="4" t="str">
        <f>SRTSECOND(D50:W50,Details!BQ49:BZ49)</f>
        <v/>
      </c>
      <c r="AC50" s="4" t="e">
        <f>F400L!AF50</f>
        <v>#REF!</v>
      </c>
      <c r="AD50" s="4" t="e">
        <f>F400L!AG50</f>
        <v>#REF!</v>
      </c>
      <c r="AE50" s="5" t="e">
        <f t="shared" si="1"/>
        <v>#VALUE!</v>
      </c>
      <c r="AF50" s="4" t="e">
        <f t="shared" si="2"/>
        <v>#REF!</v>
      </c>
      <c r="AG50" s="4" t="e">
        <f t="shared" si="3"/>
        <v>#REF!</v>
      </c>
      <c r="AH50" s="5" t="e">
        <f t="shared" si="4"/>
        <v>#VALUE!</v>
      </c>
      <c r="AI50" s="6" t="e">
        <f>ClassOfDegree(D50:W50,Details!BQ49:BZ49,F400L!AI50,AH50,$D$5:$W$5)</f>
        <v>#VALUE!</v>
      </c>
    </row>
    <row r="51" spans="1:35" ht="36" x14ac:dyDescent="0.35">
      <c r="A51" s="1">
        <v>44</v>
      </c>
      <c r="B51" s="3" t="str">
        <f>PROPER(Details!B50)</f>
        <v xml:space="preserve">Nwachinemere,  Goodness  Chidiebube </v>
      </c>
      <c r="C51" s="3" t="str">
        <f>T(Details!C50)</f>
        <v>CMP/20/109911</v>
      </c>
      <c r="D51" s="18"/>
      <c r="E51" s="18"/>
      <c r="F51" s="18"/>
      <c r="G51" s="18"/>
      <c r="H51" s="18"/>
      <c r="I51" s="18"/>
      <c r="J51" s="18"/>
      <c r="K51" s="18"/>
      <c r="L51" s="18"/>
      <c r="M51" s="18"/>
      <c r="N51" s="18"/>
      <c r="O51" s="18"/>
      <c r="P51" s="18"/>
      <c r="Q51" s="18"/>
      <c r="R51" s="18"/>
      <c r="S51" s="18"/>
      <c r="T51" s="18"/>
      <c r="U51" s="18"/>
      <c r="V51" s="18"/>
      <c r="W51" s="18"/>
      <c r="X51" s="2" t="str">
        <f>AllCurCo(Details!BQ50:BZ50)</f>
        <v/>
      </c>
      <c r="Y51" s="4">
        <f>SUM(SumTCL(D51:W51,$D$7:$W$7),Details!CB50)</f>
        <v>0</v>
      </c>
      <c r="Z51" s="4">
        <f>SUM(CurrGP(D51:W51,$D$7:$W$7),Details!CC50)</f>
        <v>0</v>
      </c>
      <c r="AA51" s="5">
        <f t="shared" si="0"/>
        <v>0</v>
      </c>
      <c r="AB51" s="4" t="str">
        <f>SRTSECOND(D51:W51,Details!BQ50:BZ50)</f>
        <v/>
      </c>
      <c r="AC51" s="4" t="e">
        <f>F400L!AF51</f>
        <v>#REF!</v>
      </c>
      <c r="AD51" s="4" t="e">
        <f>F400L!AG51</f>
        <v>#REF!</v>
      </c>
      <c r="AE51" s="5" t="e">
        <f t="shared" si="1"/>
        <v>#VALUE!</v>
      </c>
      <c r="AF51" s="4" t="e">
        <f t="shared" si="2"/>
        <v>#REF!</v>
      </c>
      <c r="AG51" s="4" t="e">
        <f t="shared" si="3"/>
        <v>#REF!</v>
      </c>
      <c r="AH51" s="5" t="e">
        <f t="shared" si="4"/>
        <v>#VALUE!</v>
      </c>
      <c r="AI51" s="6" t="e">
        <f>ClassOfDegree(D51:W51,Details!BQ50:BZ50,F400L!AI51,AH51,$D$5:$W$5)</f>
        <v>#VALUE!</v>
      </c>
    </row>
    <row r="52" spans="1:35" ht="24" x14ac:dyDescent="0.35">
      <c r="A52" s="1">
        <v>45</v>
      </c>
      <c r="B52" s="3" t="str">
        <f>PROPER(Details!B51)</f>
        <v>Emmanuel, Victor</v>
      </c>
      <c r="C52" s="3" t="str">
        <f>T(Details!C51)</f>
        <v>CMP/20/109930</v>
      </c>
      <c r="D52" s="18"/>
      <c r="E52" s="18"/>
      <c r="F52" s="18"/>
      <c r="G52" s="18"/>
      <c r="H52" s="18"/>
      <c r="I52" s="18"/>
      <c r="J52" s="18"/>
      <c r="K52" s="18"/>
      <c r="L52" s="18"/>
      <c r="M52" s="18"/>
      <c r="N52" s="18"/>
      <c r="O52" s="18"/>
      <c r="P52" s="18"/>
      <c r="Q52" s="18"/>
      <c r="R52" s="18"/>
      <c r="S52" s="18"/>
      <c r="T52" s="18"/>
      <c r="U52" s="18"/>
      <c r="V52" s="18"/>
      <c r="W52" s="18"/>
      <c r="X52" s="2" t="str">
        <f>AllCurCo(Details!BQ51:BZ51)</f>
        <v/>
      </c>
      <c r="Y52" s="4">
        <f>SUM(SumTCL(D52:W52,$D$7:$W$7),Details!CB51)</f>
        <v>0</v>
      </c>
      <c r="Z52" s="4">
        <f>SUM(CurrGP(D52:W52,$D$7:$W$7),Details!CC51)</f>
        <v>0</v>
      </c>
      <c r="AA52" s="5">
        <f t="shared" si="0"/>
        <v>0</v>
      </c>
      <c r="AB52" s="4" t="str">
        <f>SRTSECOND(D52:W52,Details!BQ51:BZ51)</f>
        <v/>
      </c>
      <c r="AC52" s="4" t="e">
        <f>F400L!AF52</f>
        <v>#REF!</v>
      </c>
      <c r="AD52" s="4" t="e">
        <f>F400L!AG52</f>
        <v>#REF!</v>
      </c>
      <c r="AE52" s="5" t="e">
        <f t="shared" si="1"/>
        <v>#VALUE!</v>
      </c>
      <c r="AF52" s="4" t="e">
        <f t="shared" si="2"/>
        <v>#REF!</v>
      </c>
      <c r="AG52" s="4" t="e">
        <f t="shared" si="3"/>
        <v>#REF!</v>
      </c>
      <c r="AH52" s="5" t="e">
        <f t="shared" si="4"/>
        <v>#VALUE!</v>
      </c>
      <c r="AI52" s="6" t="e">
        <f>ClassOfDegree(D52:W52,Details!BQ51:BZ51,F400L!AI52,AH52,$D$5:$W$5)</f>
        <v>#VALUE!</v>
      </c>
    </row>
    <row r="53" spans="1:35" ht="24" x14ac:dyDescent="0.35">
      <c r="A53" s="1">
        <v>46</v>
      </c>
      <c r="B53" s="3" t="str">
        <f>PROPER(Details!B52)</f>
        <v>Emetole, Chigozie Solomon</v>
      </c>
      <c r="C53" s="3" t="str">
        <f>T(Details!C52)</f>
        <v>CMP/20/109937</v>
      </c>
      <c r="D53" s="18"/>
      <c r="E53" s="18"/>
      <c r="F53" s="18"/>
      <c r="G53" s="18"/>
      <c r="H53" s="18"/>
      <c r="I53" s="18"/>
      <c r="J53" s="18"/>
      <c r="K53" s="18"/>
      <c r="L53" s="18"/>
      <c r="M53" s="18"/>
      <c r="N53" s="18"/>
      <c r="O53" s="18"/>
      <c r="P53" s="18"/>
      <c r="Q53" s="18"/>
      <c r="R53" s="18"/>
      <c r="S53" s="18"/>
      <c r="T53" s="18"/>
      <c r="U53" s="18"/>
      <c r="V53" s="18"/>
      <c r="W53" s="18"/>
      <c r="X53" s="2" t="str">
        <f>AllCurCo(Details!BQ52:BZ52)</f>
        <v/>
      </c>
      <c r="Y53" s="4">
        <f>SUM(SumTCL(D53:W53,$D$7:$W$7),Details!CB52)</f>
        <v>0</v>
      </c>
      <c r="Z53" s="4">
        <f>SUM(CurrGP(D53:W53,$D$7:$W$7),Details!CC52)</f>
        <v>0</v>
      </c>
      <c r="AA53" s="5">
        <f t="shared" si="0"/>
        <v>0</v>
      </c>
      <c r="AB53" s="4" t="str">
        <f>SRTSECOND(D53:W53,Details!BQ52:BZ52)</f>
        <v/>
      </c>
      <c r="AC53" s="4" t="e">
        <f>F400L!AF53</f>
        <v>#REF!</v>
      </c>
      <c r="AD53" s="4" t="e">
        <f>F400L!AG53</f>
        <v>#REF!</v>
      </c>
      <c r="AE53" s="5" t="e">
        <f t="shared" si="1"/>
        <v>#VALUE!</v>
      </c>
      <c r="AF53" s="4" t="e">
        <f t="shared" si="2"/>
        <v>#REF!</v>
      </c>
      <c r="AG53" s="4" t="e">
        <f t="shared" si="3"/>
        <v>#REF!</v>
      </c>
      <c r="AH53" s="5" t="e">
        <f t="shared" si="4"/>
        <v>#VALUE!</v>
      </c>
      <c r="AI53" s="6" t="e">
        <f>ClassOfDegree(D53:W53,Details!BQ52:BZ52,F400L!AI53,AH53,$D$5:$W$5)</f>
        <v>#VALUE!</v>
      </c>
    </row>
    <row r="54" spans="1:35" ht="24" x14ac:dyDescent="0.35">
      <c r="A54" s="1">
        <v>47</v>
      </c>
      <c r="B54" s="3" t="str">
        <f>PROPER(Details!B53)</f>
        <v xml:space="preserve">Ebere,  Chimaobi </v>
      </c>
      <c r="C54" s="3" t="str">
        <f>T(Details!C53)</f>
        <v>CMP/20/109938</v>
      </c>
      <c r="D54" s="18"/>
      <c r="E54" s="18"/>
      <c r="F54" s="18"/>
      <c r="G54" s="18"/>
      <c r="H54" s="18"/>
      <c r="I54" s="18"/>
      <c r="J54" s="18"/>
      <c r="K54" s="18"/>
      <c r="L54" s="18"/>
      <c r="M54" s="18"/>
      <c r="N54" s="18"/>
      <c r="O54" s="18"/>
      <c r="P54" s="18"/>
      <c r="Q54" s="18"/>
      <c r="R54" s="18"/>
      <c r="S54" s="18"/>
      <c r="T54" s="18"/>
      <c r="U54" s="18"/>
      <c r="V54" s="18"/>
      <c r="W54" s="18"/>
      <c r="X54" s="2" t="str">
        <f>AllCurCo(Details!BQ53:BZ53)</f>
        <v/>
      </c>
      <c r="Y54" s="4">
        <f>SUM(SumTCL(D54:W54,$D$7:$W$7),Details!CB53)</f>
        <v>0</v>
      </c>
      <c r="Z54" s="4">
        <f>SUM(CurrGP(D54:W54,$D$7:$W$7),Details!CC53)</f>
        <v>0</v>
      </c>
      <c r="AA54" s="5">
        <f t="shared" si="0"/>
        <v>0</v>
      </c>
      <c r="AB54" s="4" t="str">
        <f>SRTSECOND(D54:W54,Details!BQ53:BZ53)</f>
        <v/>
      </c>
      <c r="AC54" s="4" t="e">
        <f>F400L!AF54</f>
        <v>#REF!</v>
      </c>
      <c r="AD54" s="4" t="e">
        <f>F400L!AG54</f>
        <v>#REF!</v>
      </c>
      <c r="AE54" s="5" t="e">
        <f t="shared" si="1"/>
        <v>#VALUE!</v>
      </c>
      <c r="AF54" s="4" t="e">
        <f t="shared" si="2"/>
        <v>#REF!</v>
      </c>
      <c r="AG54" s="4" t="e">
        <f t="shared" si="3"/>
        <v>#REF!</v>
      </c>
      <c r="AH54" s="5" t="e">
        <f t="shared" si="4"/>
        <v>#VALUE!</v>
      </c>
      <c r="AI54" s="6" t="e">
        <f>ClassOfDegree(D54:W54,Details!BQ53:BZ53,F400L!AI54,AH54,$D$5:$W$5)</f>
        <v>#VALUE!</v>
      </c>
    </row>
    <row r="55" spans="1:35" ht="24" x14ac:dyDescent="0.35">
      <c r="A55" s="1">
        <v>48</v>
      </c>
      <c r="B55" s="3" t="str">
        <f>PROPER(Details!B54)</f>
        <v>Robert-Ihesiulo, Kingsley Uchenna</v>
      </c>
      <c r="C55" s="3" t="str">
        <f>T(Details!C54)</f>
        <v>CMP/20/109978</v>
      </c>
      <c r="D55" s="18"/>
      <c r="E55" s="18"/>
      <c r="F55" s="18"/>
      <c r="G55" s="18"/>
      <c r="H55" s="18"/>
      <c r="I55" s="18"/>
      <c r="J55" s="18"/>
      <c r="K55" s="18"/>
      <c r="L55" s="18"/>
      <c r="M55" s="18"/>
      <c r="N55" s="18"/>
      <c r="O55" s="18"/>
      <c r="P55" s="18"/>
      <c r="Q55" s="18"/>
      <c r="R55" s="18"/>
      <c r="S55" s="18"/>
      <c r="T55" s="18"/>
      <c r="U55" s="18"/>
      <c r="V55" s="18"/>
      <c r="W55" s="18"/>
      <c r="X55" s="2" t="str">
        <f>AllCurCo(Details!BQ54:BZ54)</f>
        <v/>
      </c>
      <c r="Y55" s="4">
        <f>SUM(SumTCL(D55:W55,$D$7:$W$7),Details!CB54)</f>
        <v>0</v>
      </c>
      <c r="Z55" s="4">
        <f>SUM(CurrGP(D55:W55,$D$7:$W$7),Details!CC54)</f>
        <v>0</v>
      </c>
      <c r="AA55" s="5">
        <f t="shared" si="0"/>
        <v>0</v>
      </c>
      <c r="AB55" s="4" t="str">
        <f>SRTSECOND(D55:W55,Details!BQ54:BZ54)</f>
        <v/>
      </c>
      <c r="AC55" s="4" t="e">
        <f>F400L!AF55</f>
        <v>#REF!</v>
      </c>
      <c r="AD55" s="4" t="e">
        <f>F400L!AG55</f>
        <v>#REF!</v>
      </c>
      <c r="AE55" s="5" t="e">
        <f t="shared" si="1"/>
        <v>#VALUE!</v>
      </c>
      <c r="AF55" s="4" t="e">
        <f t="shared" si="2"/>
        <v>#REF!</v>
      </c>
      <c r="AG55" s="4" t="e">
        <f t="shared" si="3"/>
        <v>#REF!</v>
      </c>
      <c r="AH55" s="5" t="e">
        <f t="shared" si="4"/>
        <v>#VALUE!</v>
      </c>
      <c r="AI55" s="6" t="e">
        <f>ClassOfDegree(D55:W55,Details!BQ54:BZ54,F400L!AI55,AH55,$D$5:$W$5)</f>
        <v>#VALUE!</v>
      </c>
    </row>
    <row r="56" spans="1:35" ht="24" x14ac:dyDescent="0.35">
      <c r="A56" s="1">
        <v>49</v>
      </c>
      <c r="B56" s="3" t="str">
        <f>PROPER(Details!B55)</f>
        <v>Nduka, Chinonso Teodare</v>
      </c>
      <c r="C56" s="3" t="str">
        <f>T(Details!C55)</f>
        <v>CMP/20/109982</v>
      </c>
      <c r="D56" s="18"/>
      <c r="E56" s="18"/>
      <c r="F56" s="18"/>
      <c r="G56" s="18"/>
      <c r="H56" s="18"/>
      <c r="I56" s="18"/>
      <c r="J56" s="18"/>
      <c r="K56" s="18"/>
      <c r="L56" s="18"/>
      <c r="M56" s="18"/>
      <c r="N56" s="18"/>
      <c r="O56" s="18"/>
      <c r="P56" s="18"/>
      <c r="Q56" s="18"/>
      <c r="R56" s="18"/>
      <c r="S56" s="18"/>
      <c r="T56" s="18"/>
      <c r="U56" s="18"/>
      <c r="V56" s="18"/>
      <c r="W56" s="18"/>
      <c r="X56" s="2" t="str">
        <f>AllCurCo(Details!BQ55:BZ55)</f>
        <v/>
      </c>
      <c r="Y56" s="4">
        <f>SUM(SumTCL(D56:W56,$D$7:$W$7),Details!CB55)</f>
        <v>0</v>
      </c>
      <c r="Z56" s="4">
        <f>SUM(CurrGP(D56:W56,$D$7:$W$7),Details!CC55)</f>
        <v>0</v>
      </c>
      <c r="AA56" s="5">
        <f t="shared" si="0"/>
        <v>0</v>
      </c>
      <c r="AB56" s="4" t="str">
        <f>SRTSECOND(D56:W56,Details!BQ55:BZ55)</f>
        <v/>
      </c>
      <c r="AC56" s="4" t="e">
        <f>F400L!AF56</f>
        <v>#REF!</v>
      </c>
      <c r="AD56" s="4" t="e">
        <f>F400L!AG56</f>
        <v>#REF!</v>
      </c>
      <c r="AE56" s="5" t="e">
        <f t="shared" si="1"/>
        <v>#VALUE!</v>
      </c>
      <c r="AF56" s="4" t="e">
        <f t="shared" si="2"/>
        <v>#REF!</v>
      </c>
      <c r="AG56" s="4" t="e">
        <f t="shared" si="3"/>
        <v>#REF!</v>
      </c>
      <c r="AH56" s="5" t="e">
        <f t="shared" si="4"/>
        <v>#VALUE!</v>
      </c>
      <c r="AI56" s="6" t="e">
        <f>ClassOfDegree(D56:W56,Details!BQ55:BZ55,F400L!AI56,AH56,$D$5:$W$5)</f>
        <v>#VALUE!</v>
      </c>
    </row>
    <row r="57" spans="1:35" ht="24" x14ac:dyDescent="0.35">
      <c r="A57" s="1">
        <v>50</v>
      </c>
      <c r="B57" s="3" t="str">
        <f>PROPER(Details!B56)</f>
        <v>Odoh, Peace Ebere</v>
      </c>
      <c r="C57" s="3" t="str">
        <f>T(Details!C56)</f>
        <v>CMP/20/109986</v>
      </c>
      <c r="D57" s="18"/>
      <c r="E57" s="18"/>
      <c r="F57" s="18"/>
      <c r="G57" s="18"/>
      <c r="H57" s="18"/>
      <c r="I57" s="18"/>
      <c r="J57" s="18"/>
      <c r="K57" s="18"/>
      <c r="L57" s="18"/>
      <c r="M57" s="18"/>
      <c r="N57" s="18"/>
      <c r="O57" s="18"/>
      <c r="P57" s="18"/>
      <c r="Q57" s="18"/>
      <c r="R57" s="18"/>
      <c r="S57" s="18"/>
      <c r="T57" s="18"/>
      <c r="U57" s="18"/>
      <c r="V57" s="18"/>
      <c r="W57" s="18"/>
      <c r="X57" s="2" t="str">
        <f>AllCurCo(Details!BQ56:BZ56)</f>
        <v/>
      </c>
      <c r="Y57" s="4">
        <f>SUM(SumTCL(D57:W57,$D$7:$W$7),Details!CB56)</f>
        <v>0</v>
      </c>
      <c r="Z57" s="4">
        <f>SUM(CurrGP(D57:W57,$D$7:$W$7),Details!CC56)</f>
        <v>0</v>
      </c>
      <c r="AA57" s="5">
        <f t="shared" si="0"/>
        <v>0</v>
      </c>
      <c r="AB57" s="4" t="str">
        <f>SRTSECOND(D57:W57,Details!BQ56:BZ56)</f>
        <v/>
      </c>
      <c r="AC57" s="4" t="e">
        <f>F400L!AF57</f>
        <v>#REF!</v>
      </c>
      <c r="AD57" s="4" t="e">
        <f>F400L!AG57</f>
        <v>#REF!</v>
      </c>
      <c r="AE57" s="5" t="e">
        <f t="shared" si="1"/>
        <v>#VALUE!</v>
      </c>
      <c r="AF57" s="4" t="e">
        <f t="shared" si="2"/>
        <v>#REF!</v>
      </c>
      <c r="AG57" s="4" t="e">
        <f t="shared" si="3"/>
        <v>#REF!</v>
      </c>
      <c r="AH57" s="5" t="e">
        <f t="shared" si="4"/>
        <v>#VALUE!</v>
      </c>
      <c r="AI57" s="6" t="e">
        <f>ClassOfDegree(D57:W57,Details!BQ56:BZ56,F400L!AI57,AH57,$D$5:$W$5)</f>
        <v>#VALUE!</v>
      </c>
    </row>
    <row r="58" spans="1:35" ht="24" x14ac:dyDescent="0.35">
      <c r="A58" s="1">
        <v>51</v>
      </c>
      <c r="B58" s="3" t="str">
        <f>PROPER(Details!B57)</f>
        <v>Chiinemerem, Offia Stanley</v>
      </c>
      <c r="C58" s="3" t="str">
        <f>T(Details!C57)</f>
        <v>CMP/20/110010</v>
      </c>
      <c r="D58" s="18"/>
      <c r="E58" s="18"/>
      <c r="F58" s="18"/>
      <c r="G58" s="18"/>
      <c r="H58" s="18"/>
      <c r="I58" s="18"/>
      <c r="J58" s="18"/>
      <c r="K58" s="18"/>
      <c r="L58" s="18"/>
      <c r="M58" s="18"/>
      <c r="N58" s="18"/>
      <c r="O58" s="18"/>
      <c r="P58" s="18"/>
      <c r="Q58" s="18"/>
      <c r="R58" s="18"/>
      <c r="S58" s="18"/>
      <c r="T58" s="18"/>
      <c r="U58" s="18"/>
      <c r="V58" s="18"/>
      <c r="W58" s="18"/>
      <c r="X58" s="2" t="str">
        <f>AllCurCo(Details!BQ57:BZ57)</f>
        <v/>
      </c>
      <c r="Y58" s="4">
        <f>SUM(SumTCL(D58:W58,$D$7:$W$7),Details!CB57)</f>
        <v>0</v>
      </c>
      <c r="Z58" s="4">
        <f>SUM(CurrGP(D58:W58,$D$7:$W$7),Details!CC57)</f>
        <v>0</v>
      </c>
      <c r="AA58" s="5">
        <f t="shared" si="0"/>
        <v>0</v>
      </c>
      <c r="AB58" s="4" t="str">
        <f>SRTSECOND(D58:W58,Details!BQ57:BZ57)</f>
        <v/>
      </c>
      <c r="AC58" s="4" t="e">
        <f>F400L!AF58</f>
        <v>#REF!</v>
      </c>
      <c r="AD58" s="4" t="e">
        <f>F400L!AG58</f>
        <v>#REF!</v>
      </c>
      <c r="AE58" s="5" t="e">
        <f t="shared" si="1"/>
        <v>#VALUE!</v>
      </c>
      <c r="AF58" s="4" t="e">
        <f t="shared" si="2"/>
        <v>#REF!</v>
      </c>
      <c r="AG58" s="4" t="e">
        <f t="shared" si="3"/>
        <v>#REF!</v>
      </c>
      <c r="AH58" s="5" t="e">
        <f t="shared" si="4"/>
        <v>#VALUE!</v>
      </c>
      <c r="AI58" s="6" t="e">
        <f>ClassOfDegree(D58:W58,Details!BQ57:BZ57,F400L!AI58,AH58,$D$5:$W$5)</f>
        <v>#VALUE!</v>
      </c>
    </row>
    <row r="59" spans="1:35" ht="24" x14ac:dyDescent="0.35">
      <c r="A59" s="1">
        <v>52</v>
      </c>
      <c r="B59" s="3" t="str">
        <f>PROPER(Details!B58)</f>
        <v>Okagu, Joy Anezi</v>
      </c>
      <c r="C59" s="3" t="str">
        <f>T(Details!C58)</f>
        <v>CMP/20/110015</v>
      </c>
      <c r="D59" s="18"/>
      <c r="E59" s="18"/>
      <c r="F59" s="18"/>
      <c r="G59" s="18"/>
      <c r="H59" s="18"/>
      <c r="I59" s="18"/>
      <c r="J59" s="18"/>
      <c r="K59" s="18"/>
      <c r="L59" s="18"/>
      <c r="M59" s="18"/>
      <c r="N59" s="18"/>
      <c r="O59" s="18"/>
      <c r="P59" s="18"/>
      <c r="Q59" s="18"/>
      <c r="R59" s="18"/>
      <c r="S59" s="18"/>
      <c r="T59" s="18"/>
      <c r="U59" s="18"/>
      <c r="V59" s="18"/>
      <c r="W59" s="18"/>
      <c r="X59" s="2" t="str">
        <f>AllCurCo(Details!BQ58:BZ58)</f>
        <v/>
      </c>
      <c r="Y59" s="4">
        <f>SUM(SumTCL(D59:W59,$D$7:$W$7),Details!CB58)</f>
        <v>0</v>
      </c>
      <c r="Z59" s="4">
        <f>SUM(CurrGP(D59:W59,$D$7:$W$7),Details!CC58)</f>
        <v>0</v>
      </c>
      <c r="AA59" s="5">
        <f t="shared" si="0"/>
        <v>0</v>
      </c>
      <c r="AB59" s="4" t="str">
        <f>SRTSECOND(D59:W59,Details!BQ58:BZ58)</f>
        <v/>
      </c>
      <c r="AC59" s="4" t="e">
        <f>F400L!AF59</f>
        <v>#REF!</v>
      </c>
      <c r="AD59" s="4" t="e">
        <f>F400L!AG59</f>
        <v>#REF!</v>
      </c>
      <c r="AE59" s="5" t="e">
        <f t="shared" si="1"/>
        <v>#VALUE!</v>
      </c>
      <c r="AF59" s="4" t="e">
        <f t="shared" si="2"/>
        <v>#REF!</v>
      </c>
      <c r="AG59" s="4" t="e">
        <f t="shared" si="3"/>
        <v>#REF!</v>
      </c>
      <c r="AH59" s="5" t="e">
        <f t="shared" si="4"/>
        <v>#VALUE!</v>
      </c>
      <c r="AI59" s="6" t="e">
        <f>ClassOfDegree(D59:W59,Details!BQ58:BZ58,F400L!AI59,AH59,$D$5:$W$5)</f>
        <v>#VALUE!</v>
      </c>
    </row>
    <row r="60" spans="1:35" ht="24" x14ac:dyDescent="0.35">
      <c r="A60" s="1">
        <v>53</v>
      </c>
      <c r="B60" s="3" t="str">
        <f>PROPER(Details!B59)</f>
        <v>Anunike, Gift Maxwell</v>
      </c>
      <c r="C60" s="3" t="str">
        <f>T(Details!C59)</f>
        <v>CMP/20/110019</v>
      </c>
      <c r="D60" s="18"/>
      <c r="E60" s="18"/>
      <c r="F60" s="18"/>
      <c r="G60" s="18"/>
      <c r="H60" s="18"/>
      <c r="I60" s="18"/>
      <c r="J60" s="18"/>
      <c r="K60" s="18"/>
      <c r="L60" s="18"/>
      <c r="M60" s="18"/>
      <c r="N60" s="18"/>
      <c r="O60" s="18"/>
      <c r="P60" s="18"/>
      <c r="Q60" s="18"/>
      <c r="R60" s="18"/>
      <c r="S60" s="18"/>
      <c r="T60" s="18"/>
      <c r="U60" s="18"/>
      <c r="V60" s="18"/>
      <c r="W60" s="18"/>
      <c r="X60" s="2" t="str">
        <f>AllCurCo(Details!BQ59:BZ59)</f>
        <v/>
      </c>
      <c r="Y60" s="4">
        <f>SUM(SumTCL(D60:W60,$D$7:$W$7),Details!CB59)</f>
        <v>0</v>
      </c>
      <c r="Z60" s="4">
        <f>SUM(CurrGP(D60:W60,$D$7:$W$7),Details!CC59)</f>
        <v>0</v>
      </c>
      <c r="AA60" s="5">
        <f t="shared" si="0"/>
        <v>0</v>
      </c>
      <c r="AB60" s="4" t="str">
        <f>SRTSECOND(D60:W60,Details!BQ59:BZ59)</f>
        <v/>
      </c>
      <c r="AC60" s="4" t="e">
        <f>F400L!AF60</f>
        <v>#REF!</v>
      </c>
      <c r="AD60" s="4" t="e">
        <f>F400L!AG60</f>
        <v>#REF!</v>
      </c>
      <c r="AE60" s="5" t="e">
        <f t="shared" si="1"/>
        <v>#VALUE!</v>
      </c>
      <c r="AF60" s="4" t="e">
        <f t="shared" si="2"/>
        <v>#REF!</v>
      </c>
      <c r="AG60" s="4" t="e">
        <f t="shared" si="3"/>
        <v>#REF!</v>
      </c>
      <c r="AH60" s="5" t="e">
        <f t="shared" si="4"/>
        <v>#VALUE!</v>
      </c>
      <c r="AI60" s="6" t="e">
        <f>ClassOfDegree(D60:W60,Details!BQ59:BZ59,F400L!AI60,AH60,$D$5:$W$5)</f>
        <v>#VALUE!</v>
      </c>
    </row>
    <row r="61" spans="1:35" ht="24" x14ac:dyDescent="0.35">
      <c r="A61" s="1">
        <v>54</v>
      </c>
      <c r="B61" s="3" t="str">
        <f>PROPER(Details!B60)</f>
        <v>Agulanna, Daniel Chimela</v>
      </c>
      <c r="C61" s="3" t="str">
        <f>T(Details!C60)</f>
        <v>CMP/20/110025</v>
      </c>
      <c r="D61" s="18"/>
      <c r="E61" s="18"/>
      <c r="F61" s="18"/>
      <c r="G61" s="18"/>
      <c r="H61" s="18"/>
      <c r="I61" s="18"/>
      <c r="J61" s="18"/>
      <c r="K61" s="18"/>
      <c r="L61" s="18"/>
      <c r="M61" s="18"/>
      <c r="N61" s="18"/>
      <c r="O61" s="18"/>
      <c r="P61" s="18"/>
      <c r="Q61" s="18"/>
      <c r="R61" s="18"/>
      <c r="S61" s="18"/>
      <c r="T61" s="18"/>
      <c r="U61" s="18"/>
      <c r="V61" s="18"/>
      <c r="W61" s="18"/>
      <c r="X61" s="2" t="str">
        <f>AllCurCo(Details!BQ60:BZ60)</f>
        <v/>
      </c>
      <c r="Y61" s="4">
        <f>SUM(SumTCL(D61:W61,$D$7:$W$7),Details!CB60)</f>
        <v>0</v>
      </c>
      <c r="Z61" s="4">
        <f>SUM(CurrGP(D61:W61,$D$7:$W$7),Details!CC60)</f>
        <v>0</v>
      </c>
      <c r="AA61" s="5">
        <f t="shared" si="0"/>
        <v>0</v>
      </c>
      <c r="AB61" s="4" t="str">
        <f>SRTSECOND(D61:W61,Details!BQ60:BZ60)</f>
        <v/>
      </c>
      <c r="AC61" s="4" t="e">
        <f>F400L!AF61</f>
        <v>#REF!</v>
      </c>
      <c r="AD61" s="4" t="e">
        <f>F400L!AG61</f>
        <v>#REF!</v>
      </c>
      <c r="AE61" s="5" t="e">
        <f t="shared" si="1"/>
        <v>#VALUE!</v>
      </c>
      <c r="AF61" s="4" t="e">
        <f t="shared" si="2"/>
        <v>#REF!</v>
      </c>
      <c r="AG61" s="4" t="e">
        <f t="shared" si="3"/>
        <v>#REF!</v>
      </c>
      <c r="AH61" s="5" t="e">
        <f t="shared" si="4"/>
        <v>#VALUE!</v>
      </c>
      <c r="AI61" s="6" t="e">
        <f>ClassOfDegree(D61:W61,Details!BQ60:BZ60,F400L!AI61,AH61,$D$5:$W$5)</f>
        <v>#VALUE!</v>
      </c>
    </row>
    <row r="62" spans="1:35" ht="24" x14ac:dyDescent="0.35">
      <c r="A62" s="1">
        <v>55</v>
      </c>
      <c r="B62" s="3" t="str">
        <f>PROPER(Details!B61)</f>
        <v>Sephen, Emmanuel Ebubechukwu</v>
      </c>
      <c r="C62" s="3" t="str">
        <f>T(Details!C61)</f>
        <v>CMP/20/110065</v>
      </c>
      <c r="D62" s="18"/>
      <c r="E62" s="18"/>
      <c r="F62" s="18"/>
      <c r="G62" s="18"/>
      <c r="H62" s="18"/>
      <c r="I62" s="18"/>
      <c r="J62" s="18"/>
      <c r="K62" s="18"/>
      <c r="L62" s="18"/>
      <c r="M62" s="18"/>
      <c r="N62" s="18"/>
      <c r="O62" s="18"/>
      <c r="P62" s="18"/>
      <c r="Q62" s="18"/>
      <c r="R62" s="18"/>
      <c r="S62" s="18"/>
      <c r="T62" s="18"/>
      <c r="U62" s="18"/>
      <c r="V62" s="18"/>
      <c r="W62" s="18"/>
      <c r="X62" s="2" t="str">
        <f>AllCurCo(Details!BQ61:BZ61)</f>
        <v/>
      </c>
      <c r="Y62" s="4">
        <f>SUM(SumTCL(D62:W62,$D$7:$W$7),Details!CB61)</f>
        <v>0</v>
      </c>
      <c r="Z62" s="4">
        <f>SUM(CurrGP(D62:W62,$D$7:$W$7),Details!CC61)</f>
        <v>0</v>
      </c>
      <c r="AA62" s="5">
        <f t="shared" si="0"/>
        <v>0</v>
      </c>
      <c r="AB62" s="4" t="str">
        <f>SRTSECOND(D62:W62,Details!BQ61:BZ61)</f>
        <v/>
      </c>
      <c r="AC62" s="4" t="e">
        <f>F400L!AF62</f>
        <v>#REF!</v>
      </c>
      <c r="AD62" s="4" t="e">
        <f>F400L!AG62</f>
        <v>#REF!</v>
      </c>
      <c r="AE62" s="5" t="e">
        <f t="shared" si="1"/>
        <v>#VALUE!</v>
      </c>
      <c r="AF62" s="4" t="e">
        <f t="shared" si="2"/>
        <v>#REF!</v>
      </c>
      <c r="AG62" s="4" t="e">
        <f t="shared" si="3"/>
        <v>#REF!</v>
      </c>
      <c r="AH62" s="5" t="e">
        <f t="shared" si="4"/>
        <v>#VALUE!</v>
      </c>
      <c r="AI62" s="6" t="e">
        <f>ClassOfDegree(D62:W62,Details!BQ61:BZ61,F400L!AI62,AH62,$D$5:$W$5)</f>
        <v>#VALUE!</v>
      </c>
    </row>
    <row r="63" spans="1:35" ht="24" x14ac:dyDescent="0.35">
      <c r="A63" s="1">
        <v>56</v>
      </c>
      <c r="B63" s="3" t="str">
        <f>PROPER(Details!B62)</f>
        <v>Uche, Simon James</v>
      </c>
      <c r="C63" s="3" t="str">
        <f>T(Details!C62)</f>
        <v>CMP/20/110080</v>
      </c>
      <c r="D63" s="18"/>
      <c r="E63" s="18"/>
      <c r="F63" s="18"/>
      <c r="G63" s="18"/>
      <c r="H63" s="18"/>
      <c r="I63" s="18"/>
      <c r="J63" s="18"/>
      <c r="K63" s="18"/>
      <c r="L63" s="18"/>
      <c r="M63" s="18"/>
      <c r="N63" s="18"/>
      <c r="O63" s="18"/>
      <c r="P63" s="18"/>
      <c r="Q63" s="18"/>
      <c r="R63" s="18"/>
      <c r="S63" s="18"/>
      <c r="T63" s="18"/>
      <c r="U63" s="18"/>
      <c r="V63" s="18"/>
      <c r="W63" s="18"/>
      <c r="X63" s="2" t="str">
        <f>AllCurCo(Details!BQ62:BZ62)</f>
        <v/>
      </c>
      <c r="Y63" s="4">
        <f>SUM(SumTCL(D63:W63,$D$7:$W$7),Details!CB62)</f>
        <v>0</v>
      </c>
      <c r="Z63" s="4">
        <f>SUM(CurrGP(D63:W63,$D$7:$W$7),Details!CC62)</f>
        <v>0</v>
      </c>
      <c r="AA63" s="5">
        <f t="shared" si="0"/>
        <v>0</v>
      </c>
      <c r="AB63" s="4" t="str">
        <f>SRTSECOND(D63:W63,Details!BQ62:BZ62)</f>
        <v/>
      </c>
      <c r="AC63" s="4" t="e">
        <f>F400L!AF63</f>
        <v>#REF!</v>
      </c>
      <c r="AD63" s="4" t="e">
        <f>F400L!AG63</f>
        <v>#REF!</v>
      </c>
      <c r="AE63" s="5" t="e">
        <f t="shared" si="1"/>
        <v>#VALUE!</v>
      </c>
      <c r="AF63" s="4" t="e">
        <f t="shared" si="2"/>
        <v>#REF!</v>
      </c>
      <c r="AG63" s="4" t="e">
        <f t="shared" si="3"/>
        <v>#REF!</v>
      </c>
      <c r="AH63" s="5" t="e">
        <f t="shared" si="4"/>
        <v>#VALUE!</v>
      </c>
      <c r="AI63" s="6" t="e">
        <f>ClassOfDegree(D63:W63,Details!BQ62:BZ62,F400L!AI63,AH63,$D$5:$W$5)</f>
        <v>#VALUE!</v>
      </c>
    </row>
    <row r="64" spans="1:35" ht="24" x14ac:dyDescent="0.35">
      <c r="A64" s="1">
        <v>57</v>
      </c>
      <c r="B64" s="3" t="str">
        <f>PROPER(Details!B63)</f>
        <v>Obika, Divine Ekpereamaka</v>
      </c>
      <c r="C64" s="3" t="str">
        <f>T(Details!C63)</f>
        <v>CMP/20/110111</v>
      </c>
      <c r="D64" s="18"/>
      <c r="E64" s="18"/>
      <c r="F64" s="18"/>
      <c r="G64" s="18"/>
      <c r="H64" s="18"/>
      <c r="I64" s="18"/>
      <c r="J64" s="18"/>
      <c r="K64" s="18"/>
      <c r="L64" s="18"/>
      <c r="M64" s="18"/>
      <c r="N64" s="18"/>
      <c r="O64" s="18"/>
      <c r="P64" s="18"/>
      <c r="Q64" s="18"/>
      <c r="R64" s="18"/>
      <c r="S64" s="18"/>
      <c r="T64" s="18"/>
      <c r="U64" s="18"/>
      <c r="V64" s="18"/>
      <c r="W64" s="18"/>
      <c r="X64" s="2" t="str">
        <f>AllCurCo(Details!BQ63:BZ63)</f>
        <v/>
      </c>
      <c r="Y64" s="4">
        <f>SUM(SumTCL(D64:W64,$D$7:$W$7),Details!CB63)</f>
        <v>0</v>
      </c>
      <c r="Z64" s="4">
        <f>SUM(CurrGP(D64:W64,$D$7:$W$7),Details!CC63)</f>
        <v>0</v>
      </c>
      <c r="AA64" s="5">
        <f t="shared" si="0"/>
        <v>0</v>
      </c>
      <c r="AB64" s="4" t="str">
        <f>SRTSECOND(D64:W64,Details!BQ63:BZ63)</f>
        <v/>
      </c>
      <c r="AC64" s="4" t="e">
        <f>F400L!AF64</f>
        <v>#REF!</v>
      </c>
      <c r="AD64" s="4" t="e">
        <f>F400L!AG64</f>
        <v>#REF!</v>
      </c>
      <c r="AE64" s="5" t="e">
        <f t="shared" si="1"/>
        <v>#VALUE!</v>
      </c>
      <c r="AF64" s="4" t="e">
        <f t="shared" si="2"/>
        <v>#REF!</v>
      </c>
      <c r="AG64" s="4" t="e">
        <f t="shared" si="3"/>
        <v>#REF!</v>
      </c>
      <c r="AH64" s="5" t="e">
        <f t="shared" si="4"/>
        <v>#VALUE!</v>
      </c>
      <c r="AI64" s="6" t="e">
        <f>ClassOfDegree(D64:W64,Details!BQ63:BZ63,F400L!AI64,AH64,$D$5:$W$5)</f>
        <v>#VALUE!</v>
      </c>
    </row>
    <row r="65" spans="1:35" ht="24" x14ac:dyDescent="0.35">
      <c r="A65" s="1">
        <v>58</v>
      </c>
      <c r="B65" s="3" t="str">
        <f>PROPER(Details!B64)</f>
        <v>Ohanube, Chinonso Henry</v>
      </c>
      <c r="C65" s="3" t="str">
        <f>T(Details!C64)</f>
        <v>CMP/20/110112</v>
      </c>
      <c r="D65" s="18"/>
      <c r="E65" s="18"/>
      <c r="F65" s="18"/>
      <c r="G65" s="18"/>
      <c r="H65" s="18"/>
      <c r="I65" s="18"/>
      <c r="J65" s="18"/>
      <c r="K65" s="18"/>
      <c r="L65" s="18"/>
      <c r="M65" s="18"/>
      <c r="N65" s="18"/>
      <c r="O65" s="18"/>
      <c r="P65" s="18"/>
      <c r="Q65" s="18"/>
      <c r="R65" s="18"/>
      <c r="S65" s="18"/>
      <c r="T65" s="18"/>
      <c r="U65" s="18"/>
      <c r="V65" s="18"/>
      <c r="W65" s="18"/>
      <c r="X65" s="2" t="str">
        <f>AllCurCo(Details!BQ64:BZ64)</f>
        <v/>
      </c>
      <c r="Y65" s="4">
        <f>SUM(SumTCL(D65:W65,$D$7:$W$7),Details!CB64)</f>
        <v>0</v>
      </c>
      <c r="Z65" s="4">
        <f>SUM(CurrGP(D65:W65,$D$7:$W$7),Details!CC64)</f>
        <v>0</v>
      </c>
      <c r="AA65" s="5">
        <f t="shared" si="0"/>
        <v>0</v>
      </c>
      <c r="AB65" s="4" t="str">
        <f>SRTSECOND(D65:W65,Details!BQ64:BZ64)</f>
        <v/>
      </c>
      <c r="AC65" s="4" t="e">
        <f>F400L!AF65</f>
        <v>#REF!</v>
      </c>
      <c r="AD65" s="4" t="e">
        <f>F400L!AG65</f>
        <v>#REF!</v>
      </c>
      <c r="AE65" s="5" t="e">
        <f t="shared" si="1"/>
        <v>#VALUE!</v>
      </c>
      <c r="AF65" s="4" t="e">
        <f t="shared" si="2"/>
        <v>#REF!</v>
      </c>
      <c r="AG65" s="4" t="e">
        <f t="shared" si="3"/>
        <v>#REF!</v>
      </c>
      <c r="AH65" s="5" t="e">
        <f t="shared" si="4"/>
        <v>#VALUE!</v>
      </c>
      <c r="AI65" s="6" t="e">
        <f>ClassOfDegree(D65:W65,Details!BQ64:BZ64,F400L!AI65,AH65,$D$5:$W$5)</f>
        <v>#VALUE!</v>
      </c>
    </row>
    <row r="66" spans="1:35" ht="24" x14ac:dyDescent="0.35">
      <c r="A66" s="1">
        <v>59</v>
      </c>
      <c r="B66" s="3" t="str">
        <f>PROPER(Details!B65)</f>
        <v>Nathaniel, Favour Kelechi</v>
      </c>
      <c r="C66" s="3" t="str">
        <f>T(Details!C65)</f>
        <v>CMP/20/110133</v>
      </c>
      <c r="D66" s="18"/>
      <c r="E66" s="18"/>
      <c r="F66" s="18"/>
      <c r="G66" s="18"/>
      <c r="H66" s="18"/>
      <c r="I66" s="18"/>
      <c r="J66" s="18"/>
      <c r="K66" s="18"/>
      <c r="L66" s="18"/>
      <c r="M66" s="18"/>
      <c r="N66" s="18"/>
      <c r="O66" s="18"/>
      <c r="P66" s="18"/>
      <c r="Q66" s="18"/>
      <c r="R66" s="18"/>
      <c r="S66" s="18"/>
      <c r="T66" s="18"/>
      <c r="U66" s="18"/>
      <c r="V66" s="18"/>
      <c r="W66" s="18"/>
      <c r="X66" s="2" t="str">
        <f>AllCurCo(Details!BQ65:BZ65)</f>
        <v/>
      </c>
      <c r="Y66" s="4">
        <f>SUM(SumTCL(D66:W66,$D$7:$W$7),Details!CB65)</f>
        <v>0</v>
      </c>
      <c r="Z66" s="4">
        <f>SUM(CurrGP(D66:W66,$D$7:$W$7),Details!CC65)</f>
        <v>0</v>
      </c>
      <c r="AA66" s="5">
        <f t="shared" si="0"/>
        <v>0</v>
      </c>
      <c r="AB66" s="4" t="str">
        <f>SRTSECOND(D66:W66,Details!BQ65:BZ65)</f>
        <v/>
      </c>
      <c r="AC66" s="4" t="e">
        <f>F400L!AF66</f>
        <v>#REF!</v>
      </c>
      <c r="AD66" s="4" t="e">
        <f>F400L!AG66</f>
        <v>#REF!</v>
      </c>
      <c r="AE66" s="5" t="e">
        <f t="shared" si="1"/>
        <v>#VALUE!</v>
      </c>
      <c r="AF66" s="4" t="e">
        <f t="shared" si="2"/>
        <v>#REF!</v>
      </c>
      <c r="AG66" s="4" t="e">
        <f t="shared" si="3"/>
        <v>#REF!</v>
      </c>
      <c r="AH66" s="5" t="e">
        <f t="shared" si="4"/>
        <v>#VALUE!</v>
      </c>
      <c r="AI66" s="6" t="e">
        <f>ClassOfDegree(D66:W66,Details!BQ65:BZ65,F400L!AI66,AH66,$D$5:$W$5)</f>
        <v>#VALUE!</v>
      </c>
    </row>
    <row r="67" spans="1:35" ht="36" x14ac:dyDescent="0.35">
      <c r="A67" s="1">
        <v>60</v>
      </c>
      <c r="B67" s="3" t="str">
        <f>PROPER(Details!B67)</f>
        <v>Obasiukanwa, Immanuel-Luke Chukwudiebube</v>
      </c>
      <c r="C67" s="3" t="str">
        <f>T(Details!C67)</f>
        <v>CMP/20/110179</v>
      </c>
      <c r="D67" s="18"/>
      <c r="E67" s="18"/>
      <c r="F67" s="18"/>
      <c r="G67" s="18"/>
      <c r="H67" s="18"/>
      <c r="I67" s="18"/>
      <c r="J67" s="18"/>
      <c r="K67" s="18"/>
      <c r="L67" s="18"/>
      <c r="M67" s="18"/>
      <c r="N67" s="18"/>
      <c r="O67" s="18"/>
      <c r="P67" s="18"/>
      <c r="Q67" s="18"/>
      <c r="R67" s="18"/>
      <c r="S67" s="18"/>
      <c r="T67" s="18"/>
      <c r="U67" s="18"/>
      <c r="V67" s="18"/>
      <c r="W67" s="18"/>
      <c r="X67" s="2" t="str">
        <f>AllCurCo(Details!BQ66:BZ66)</f>
        <v/>
      </c>
      <c r="Y67" s="4">
        <f>SUM(SumTCL(D67:W67,$D$7:$W$7),Details!CB66)</f>
        <v>0</v>
      </c>
      <c r="Z67" s="4">
        <f>SUM(CurrGP(D67:W67,$D$7:$W$7),Details!CC66)</f>
        <v>0</v>
      </c>
      <c r="AA67" s="5">
        <f t="shared" si="0"/>
        <v>0</v>
      </c>
      <c r="AB67" s="4" t="str">
        <f>SRTSECOND(D67:W67,Details!BQ66:BZ66)</f>
        <v/>
      </c>
      <c r="AC67" s="4" t="e">
        <f>F400L!AF67</f>
        <v>#REF!</v>
      </c>
      <c r="AD67" s="4" t="e">
        <f>F400L!AG67</f>
        <v>#REF!</v>
      </c>
      <c r="AE67" s="5" t="e">
        <f t="shared" si="1"/>
        <v>#VALUE!</v>
      </c>
      <c r="AF67" s="4" t="e">
        <f t="shared" si="2"/>
        <v>#REF!</v>
      </c>
      <c r="AG67" s="4" t="e">
        <f t="shared" si="3"/>
        <v>#REF!</v>
      </c>
      <c r="AH67" s="5" t="e">
        <f t="shared" si="4"/>
        <v>#VALUE!</v>
      </c>
      <c r="AI67" s="6" t="e">
        <f>ClassOfDegree(D67:W67,Details!BQ66:BZ66,F400L!AI67,AH67,$D$5:$W$5)</f>
        <v>#VALUE!</v>
      </c>
    </row>
    <row r="68" spans="1:35" ht="24" x14ac:dyDescent="0.35">
      <c r="A68" s="1">
        <v>61</v>
      </c>
      <c r="B68" s="3" t="str">
        <f>PROPER(Details!B68)</f>
        <v>Akuchie, Franklin Chukwuemeka</v>
      </c>
      <c r="C68" s="3" t="str">
        <f>T(Details!C68)</f>
        <v>CMP/20/110187</v>
      </c>
      <c r="D68" s="18"/>
      <c r="E68" s="18"/>
      <c r="F68" s="18"/>
      <c r="G68" s="18"/>
      <c r="H68" s="18"/>
      <c r="I68" s="18"/>
      <c r="J68" s="18"/>
      <c r="K68" s="18"/>
      <c r="L68" s="18"/>
      <c r="M68" s="18"/>
      <c r="N68" s="18"/>
      <c r="O68" s="18"/>
      <c r="P68" s="18"/>
      <c r="Q68" s="18"/>
      <c r="R68" s="18"/>
      <c r="S68" s="18"/>
      <c r="T68" s="18"/>
      <c r="U68" s="18"/>
      <c r="V68" s="18"/>
      <c r="W68" s="18"/>
      <c r="X68" s="2" t="str">
        <f>AllCurCo(Details!BQ67:BZ67)</f>
        <v/>
      </c>
      <c r="Y68" s="4">
        <f>SUM(SumTCL(D68:W68,$D$7:$W$7),Details!CB67)</f>
        <v>0</v>
      </c>
      <c r="Z68" s="4">
        <f>SUM(CurrGP(D68:W68,$D$7:$W$7),Details!CC67)</f>
        <v>0</v>
      </c>
      <c r="AA68" s="5">
        <f t="shared" si="0"/>
        <v>0</v>
      </c>
      <c r="AB68" s="4" t="str">
        <f>SRTSECOND(D68:W68,Details!BQ67:BZ67)</f>
        <v/>
      </c>
      <c r="AC68" s="4" t="e">
        <f>F400L!AF68</f>
        <v>#REF!</v>
      </c>
      <c r="AD68" s="4" t="e">
        <f>F400L!AG68</f>
        <v>#REF!</v>
      </c>
      <c r="AE68" s="5" t="e">
        <f t="shared" si="1"/>
        <v>#VALUE!</v>
      </c>
      <c r="AF68" s="4" t="e">
        <f t="shared" si="2"/>
        <v>#REF!</v>
      </c>
      <c r="AG68" s="4" t="e">
        <f t="shared" si="3"/>
        <v>#REF!</v>
      </c>
      <c r="AH68" s="5" t="e">
        <f t="shared" si="4"/>
        <v>#VALUE!</v>
      </c>
      <c r="AI68" s="6" t="e">
        <f>ClassOfDegree(D68:W68,Details!BQ67:BZ67,F400L!AI68,AH68,$D$5:$W$5)</f>
        <v>#VALUE!</v>
      </c>
    </row>
    <row r="69" spans="1:35" ht="24" x14ac:dyDescent="0.35">
      <c r="A69" s="1">
        <v>62</v>
      </c>
      <c r="B69" s="3" t="str">
        <f>PROPER(Details!B69)</f>
        <v>Iwueze, Victor Ihechukwu</v>
      </c>
      <c r="C69" s="3" t="str">
        <f>T(Details!C69)</f>
        <v>CMP/20/110206</v>
      </c>
      <c r="D69" s="18"/>
      <c r="E69" s="18"/>
      <c r="F69" s="18"/>
      <c r="G69" s="18"/>
      <c r="H69" s="18"/>
      <c r="I69" s="18"/>
      <c r="J69" s="18"/>
      <c r="K69" s="18"/>
      <c r="L69" s="18"/>
      <c r="M69" s="18"/>
      <c r="N69" s="18"/>
      <c r="O69" s="18"/>
      <c r="P69" s="18"/>
      <c r="Q69" s="18"/>
      <c r="R69" s="18"/>
      <c r="S69" s="18"/>
      <c r="T69" s="18"/>
      <c r="U69" s="18"/>
      <c r="V69" s="18"/>
      <c r="W69" s="18"/>
      <c r="X69" s="2" t="str">
        <f>AllCurCo(Details!BQ68:BZ68)</f>
        <v/>
      </c>
      <c r="Y69" s="4">
        <f>SUM(SumTCL(D69:W69,$D$7:$W$7),Details!CB68)</f>
        <v>0</v>
      </c>
      <c r="Z69" s="4">
        <f>SUM(CurrGP(D69:W69,$D$7:$W$7),Details!CC68)</f>
        <v>0</v>
      </c>
      <c r="AA69" s="5">
        <f t="shared" si="0"/>
        <v>0</v>
      </c>
      <c r="AB69" s="4" t="str">
        <f>SRTSECOND(D69:W69,Details!BQ68:BZ68)</f>
        <v/>
      </c>
      <c r="AC69" s="4" t="e">
        <f>F400L!AF69</f>
        <v>#REF!</v>
      </c>
      <c r="AD69" s="4" t="e">
        <f>F400L!AG69</f>
        <v>#REF!</v>
      </c>
      <c r="AE69" s="5" t="e">
        <f t="shared" si="1"/>
        <v>#VALUE!</v>
      </c>
      <c r="AF69" s="4" t="e">
        <f t="shared" si="2"/>
        <v>#REF!</v>
      </c>
      <c r="AG69" s="4" t="e">
        <f t="shared" si="3"/>
        <v>#REF!</v>
      </c>
      <c r="AH69" s="5" t="e">
        <f t="shared" si="4"/>
        <v>#VALUE!</v>
      </c>
      <c r="AI69" s="6" t="e">
        <f>ClassOfDegree(D69:W69,Details!BQ68:BZ68,F400L!AI69,AH69,$D$5:$W$5)</f>
        <v>#VALUE!</v>
      </c>
    </row>
    <row r="70" spans="1:35" ht="24" x14ac:dyDescent="0.35">
      <c r="A70" s="1">
        <v>63</v>
      </c>
      <c r="B70" s="3" t="str">
        <f>PROPER(Details!B70)</f>
        <v>Ekechukwu, Sandra Ngozichukwu</v>
      </c>
      <c r="C70" s="3" t="str">
        <f>T(Details!C70)</f>
        <v>CMP/20/110207</v>
      </c>
      <c r="D70" s="18"/>
      <c r="E70" s="18"/>
      <c r="F70" s="18"/>
      <c r="G70" s="18"/>
      <c r="H70" s="18"/>
      <c r="I70" s="18"/>
      <c r="J70" s="18"/>
      <c r="K70" s="18"/>
      <c r="L70" s="18"/>
      <c r="M70" s="18"/>
      <c r="N70" s="18"/>
      <c r="O70" s="18"/>
      <c r="P70" s="18"/>
      <c r="Q70" s="18"/>
      <c r="R70" s="18"/>
      <c r="S70" s="18"/>
      <c r="T70" s="18"/>
      <c r="U70" s="18"/>
      <c r="V70" s="18"/>
      <c r="W70" s="18"/>
      <c r="X70" s="2" t="str">
        <f>AllCurCo(Details!BQ69:BZ69)</f>
        <v/>
      </c>
      <c r="Y70" s="4">
        <f>SUM(SumTCL(D70:W70,$D$7:$W$7),Details!CB69)</f>
        <v>0</v>
      </c>
      <c r="Z70" s="4">
        <f>SUM(CurrGP(D70:W70,$D$7:$W$7),Details!CC69)</f>
        <v>0</v>
      </c>
      <c r="AA70" s="5">
        <f t="shared" si="0"/>
        <v>0</v>
      </c>
      <c r="AB70" s="4" t="str">
        <f>SRTSECOND(D70:W70,Details!BQ69:BZ69)</f>
        <v/>
      </c>
      <c r="AC70" s="4" t="e">
        <f>F400L!AF70</f>
        <v>#REF!</v>
      </c>
      <c r="AD70" s="4" t="e">
        <f>F400L!AG70</f>
        <v>#REF!</v>
      </c>
      <c r="AE70" s="5" t="e">
        <f t="shared" si="1"/>
        <v>#VALUE!</v>
      </c>
      <c r="AF70" s="4" t="e">
        <f t="shared" si="2"/>
        <v>#REF!</v>
      </c>
      <c r="AG70" s="4" t="e">
        <f t="shared" si="3"/>
        <v>#REF!</v>
      </c>
      <c r="AH70" s="5" t="e">
        <f t="shared" si="4"/>
        <v>#VALUE!</v>
      </c>
      <c r="AI70" s="6" t="e">
        <f>ClassOfDegree(D70:W70,Details!BQ69:BZ69,F400L!AI70,AH70,$D$5:$W$5)</f>
        <v>#VALUE!</v>
      </c>
    </row>
    <row r="71" spans="1:35" ht="24" x14ac:dyDescent="0.35">
      <c r="A71" s="1">
        <v>64</v>
      </c>
      <c r="B71" s="3" t="str">
        <f>PROPER(Details!B71)</f>
        <v>Onwe, Emmanuel Arinze</v>
      </c>
      <c r="C71" s="3" t="str">
        <f>T(Details!C71)</f>
        <v>CMP/20/110257</v>
      </c>
      <c r="D71" s="18"/>
      <c r="E71" s="18"/>
      <c r="F71" s="18"/>
      <c r="G71" s="18"/>
      <c r="H71" s="18"/>
      <c r="I71" s="18"/>
      <c r="J71" s="18"/>
      <c r="K71" s="18"/>
      <c r="L71" s="18"/>
      <c r="M71" s="18"/>
      <c r="N71" s="18"/>
      <c r="O71" s="18"/>
      <c r="P71" s="18"/>
      <c r="Q71" s="18"/>
      <c r="R71" s="18"/>
      <c r="S71" s="18"/>
      <c r="T71" s="18"/>
      <c r="U71" s="18"/>
      <c r="V71" s="18"/>
      <c r="W71" s="18"/>
      <c r="X71" s="2" t="str">
        <f>AllCurCo(Details!BQ70:BZ70)</f>
        <v/>
      </c>
      <c r="Y71" s="4">
        <f>SUM(SumTCL(D71:W71,$D$7:$W$7),Details!CB70)</f>
        <v>0</v>
      </c>
      <c r="Z71" s="4">
        <f>SUM(CurrGP(D71:W71,$D$7:$W$7),Details!CC70)</f>
        <v>0</v>
      </c>
      <c r="AA71" s="5">
        <f t="shared" si="0"/>
        <v>0</v>
      </c>
      <c r="AB71" s="4" t="str">
        <f>SRTSECOND(D71:W71,Details!BQ70:BZ70)</f>
        <v/>
      </c>
      <c r="AC71" s="4" t="e">
        <f>F400L!AF71</f>
        <v>#REF!</v>
      </c>
      <c r="AD71" s="4" t="e">
        <f>F400L!AG71</f>
        <v>#REF!</v>
      </c>
      <c r="AE71" s="5" t="e">
        <f t="shared" si="1"/>
        <v>#VALUE!</v>
      </c>
      <c r="AF71" s="4" t="e">
        <f t="shared" si="2"/>
        <v>#REF!</v>
      </c>
      <c r="AG71" s="4" t="e">
        <f t="shared" si="3"/>
        <v>#REF!</v>
      </c>
      <c r="AH71" s="5" t="e">
        <f t="shared" si="4"/>
        <v>#VALUE!</v>
      </c>
      <c r="AI71" s="6" t="e">
        <f>ClassOfDegree(D71:W71,Details!BQ70:BZ70,F400L!AI71,AH71,$D$5:$W$5)</f>
        <v>#VALUE!</v>
      </c>
    </row>
    <row r="72" spans="1:35" ht="24" x14ac:dyDescent="0.35">
      <c r="A72" s="1">
        <v>65</v>
      </c>
      <c r="B72" s="3" t="str">
        <f>PROPER(Details!B72)</f>
        <v>Emeka, Prevail Chidubem</v>
      </c>
      <c r="C72" s="3" t="str">
        <f>T(Details!C72)</f>
        <v>CMP/20/110266</v>
      </c>
      <c r="D72" s="18"/>
      <c r="E72" s="18"/>
      <c r="F72" s="18"/>
      <c r="G72" s="18"/>
      <c r="H72" s="18"/>
      <c r="I72" s="18"/>
      <c r="J72" s="18"/>
      <c r="K72" s="18"/>
      <c r="L72" s="18"/>
      <c r="M72" s="18"/>
      <c r="N72" s="18"/>
      <c r="O72" s="18"/>
      <c r="P72" s="18"/>
      <c r="Q72" s="18"/>
      <c r="R72" s="18"/>
      <c r="S72" s="18"/>
      <c r="T72" s="18"/>
      <c r="U72" s="18"/>
      <c r="V72" s="18"/>
      <c r="W72" s="18"/>
      <c r="X72" s="2" t="str">
        <f>AllCurCo(Details!BQ71:BZ71)</f>
        <v/>
      </c>
      <c r="Y72" s="4">
        <f>SUM(SumTCL(D72:W72,$D$7:$W$7),Details!CB71)</f>
        <v>0</v>
      </c>
      <c r="Z72" s="4">
        <f>SUM(CurrGP(D72:W72,$D$7:$W$7),Details!CC71)</f>
        <v>0</v>
      </c>
      <c r="AA72" s="5">
        <f t="shared" si="0"/>
        <v>0</v>
      </c>
      <c r="AB72" s="4" t="str">
        <f>SRTSECOND(D72:W72,Details!BQ71:BZ71)</f>
        <v/>
      </c>
      <c r="AC72" s="4" t="e">
        <f>F400L!AF72</f>
        <v>#REF!</v>
      </c>
      <c r="AD72" s="4" t="e">
        <f>F400L!AG72</f>
        <v>#REF!</v>
      </c>
      <c r="AE72" s="5" t="e">
        <f t="shared" si="1"/>
        <v>#VALUE!</v>
      </c>
      <c r="AF72" s="4" t="e">
        <f t="shared" si="2"/>
        <v>#REF!</v>
      </c>
      <c r="AG72" s="4" t="e">
        <f t="shared" si="3"/>
        <v>#REF!</v>
      </c>
      <c r="AH72" s="5" t="e">
        <f t="shared" si="4"/>
        <v>#VALUE!</v>
      </c>
      <c r="AI72" s="6" t="e">
        <f>ClassOfDegree(D72:W72,Details!BQ71:BZ71,F400L!AI72,AH72,$D$5:$W$5)</f>
        <v>#VALUE!</v>
      </c>
    </row>
    <row r="73" spans="1:35" ht="24" x14ac:dyDescent="0.35">
      <c r="A73" s="1">
        <v>66</v>
      </c>
      <c r="B73" s="3" t="str">
        <f>PROPER(Details!B73)</f>
        <v>Ofili,  Chidera Henry</v>
      </c>
      <c r="C73" s="3" t="str">
        <f>T(Details!C73)</f>
        <v>CMP/20/110274</v>
      </c>
      <c r="D73" s="18"/>
      <c r="E73" s="18"/>
      <c r="F73" s="18"/>
      <c r="G73" s="18"/>
      <c r="H73" s="18"/>
      <c r="I73" s="18"/>
      <c r="J73" s="18"/>
      <c r="K73" s="18"/>
      <c r="L73" s="18"/>
      <c r="M73" s="18"/>
      <c r="N73" s="18"/>
      <c r="O73" s="18"/>
      <c r="P73" s="18"/>
      <c r="Q73" s="18"/>
      <c r="R73" s="18"/>
      <c r="S73" s="18"/>
      <c r="T73" s="18"/>
      <c r="U73" s="18"/>
      <c r="V73" s="18"/>
      <c r="W73" s="18"/>
      <c r="X73" s="2" t="str">
        <f>AllCurCo(Details!BQ72:BZ72)</f>
        <v/>
      </c>
      <c r="Y73" s="4">
        <f>SUM(SumTCL(D73:W73,$D$7:$W$7),Details!CB72)</f>
        <v>0</v>
      </c>
      <c r="Z73" s="4">
        <f>SUM(CurrGP(D73:W73,$D$7:$W$7),Details!CC72)</f>
        <v>0</v>
      </c>
      <c r="AA73" s="5">
        <f t="shared" ref="AA73:AA136" si="5">GradePointAve(Z73,Y73)</f>
        <v>0</v>
      </c>
      <c r="AB73" s="4" t="str">
        <f>SRTSECOND(D73:W73,Details!BQ72:BZ72)</f>
        <v/>
      </c>
      <c r="AC73" s="4" t="e">
        <f>F400L!AF73</f>
        <v>#REF!</v>
      </c>
      <c r="AD73" s="4" t="e">
        <f>F400L!AG73</f>
        <v>#REF!</v>
      </c>
      <c r="AE73" s="5" t="e">
        <f t="shared" ref="AE73:AE136" si="6">GradePointAve(AD73,AC73)</f>
        <v>#VALUE!</v>
      </c>
      <c r="AF73" s="4" t="e">
        <f t="shared" ref="AF73:AF136" si="7">SUM(Y73,AC73)</f>
        <v>#REF!</v>
      </c>
      <c r="AG73" s="4" t="e">
        <f t="shared" ref="AG73:AG136" si="8">SUM(Z73,AD73)</f>
        <v>#REF!</v>
      </c>
      <c r="AH73" s="5" t="e">
        <f t="shared" ref="AH73:AH136" si="9">GradePointAve(AG73,AF73)</f>
        <v>#VALUE!</v>
      </c>
      <c r="AI73" s="6" t="e">
        <f>ClassOfDegree(D73:W73,Details!BQ72:BZ72,F400L!AI73,AH73,$D$5:$W$5)</f>
        <v>#VALUE!</v>
      </c>
    </row>
    <row r="74" spans="1:35" ht="24" x14ac:dyDescent="0.35">
      <c r="A74" s="1">
        <v>67</v>
      </c>
      <c r="B74" s="3" t="str">
        <f>PROPER(Details!B74)</f>
        <v>Ohaka, Christopher Chikadibia</v>
      </c>
      <c r="C74" s="3" t="str">
        <f>T(Details!C74)</f>
        <v>CMP/20/110291</v>
      </c>
      <c r="D74" s="18"/>
      <c r="E74" s="18"/>
      <c r="F74" s="18"/>
      <c r="G74" s="18"/>
      <c r="H74" s="18"/>
      <c r="I74" s="18"/>
      <c r="J74" s="18"/>
      <c r="K74" s="18"/>
      <c r="L74" s="18"/>
      <c r="M74" s="18"/>
      <c r="N74" s="18"/>
      <c r="O74" s="18"/>
      <c r="P74" s="18"/>
      <c r="Q74" s="18"/>
      <c r="R74" s="18"/>
      <c r="S74" s="18"/>
      <c r="T74" s="18"/>
      <c r="U74" s="18"/>
      <c r="V74" s="18"/>
      <c r="W74" s="18"/>
      <c r="X74" s="2" t="str">
        <f>AllCurCo(Details!BQ73:BZ73)</f>
        <v/>
      </c>
      <c r="Y74" s="4">
        <f>SUM(SumTCL(D74:W74,$D$7:$W$7),Details!CB73)</f>
        <v>0</v>
      </c>
      <c r="Z74" s="4">
        <f>SUM(CurrGP(D74:W74,$D$7:$W$7),Details!CC73)</f>
        <v>0</v>
      </c>
      <c r="AA74" s="5">
        <f t="shared" si="5"/>
        <v>0</v>
      </c>
      <c r="AB74" s="4" t="str">
        <f>SRTSECOND(D74:W74,Details!BQ73:BZ73)</f>
        <v/>
      </c>
      <c r="AC74" s="4" t="e">
        <f>F400L!AF74</f>
        <v>#REF!</v>
      </c>
      <c r="AD74" s="4" t="e">
        <f>F400L!AG74</f>
        <v>#REF!</v>
      </c>
      <c r="AE74" s="5" t="e">
        <f t="shared" si="6"/>
        <v>#VALUE!</v>
      </c>
      <c r="AF74" s="4" t="e">
        <f t="shared" si="7"/>
        <v>#REF!</v>
      </c>
      <c r="AG74" s="4" t="e">
        <f t="shared" si="8"/>
        <v>#REF!</v>
      </c>
      <c r="AH74" s="5" t="e">
        <f t="shared" si="9"/>
        <v>#VALUE!</v>
      </c>
      <c r="AI74" s="6" t="e">
        <f>ClassOfDegree(D74:W74,Details!BQ73:BZ73,F400L!AI74,AH74,$D$5:$W$5)</f>
        <v>#VALUE!</v>
      </c>
    </row>
    <row r="75" spans="1:35" ht="36" x14ac:dyDescent="0.35">
      <c r="A75" s="1">
        <v>68</v>
      </c>
      <c r="B75" s="3" t="str">
        <f>PROPER(Details!B75)</f>
        <v>Uzoma, Emmanuella Oluebube</v>
      </c>
      <c r="C75" s="3" t="str">
        <f>T(Details!C75)</f>
        <v>CMP/20/110297</v>
      </c>
      <c r="D75" s="18"/>
      <c r="E75" s="18"/>
      <c r="F75" s="18"/>
      <c r="G75" s="18"/>
      <c r="H75" s="18"/>
      <c r="I75" s="18"/>
      <c r="J75" s="18"/>
      <c r="K75" s="18"/>
      <c r="L75" s="18"/>
      <c r="M75" s="18"/>
      <c r="N75" s="18"/>
      <c r="O75" s="18"/>
      <c r="P75" s="18"/>
      <c r="Q75" s="18"/>
      <c r="R75" s="18"/>
      <c r="S75" s="18"/>
      <c r="T75" s="18"/>
      <c r="U75" s="18"/>
      <c r="V75" s="18"/>
      <c r="W75" s="18"/>
      <c r="X75" s="2" t="str">
        <f>AllCurCo(Details!BQ74:BZ74)</f>
        <v/>
      </c>
      <c r="Y75" s="4">
        <f>SUM(SumTCL(D75:W75,$D$7:$W$7),Details!CB74)</f>
        <v>0</v>
      </c>
      <c r="Z75" s="4">
        <f>SUM(CurrGP(D75:W75,$D$7:$W$7),Details!CC74)</f>
        <v>0</v>
      </c>
      <c r="AA75" s="5">
        <f t="shared" si="5"/>
        <v>0</v>
      </c>
      <c r="AB75" s="4" t="str">
        <f>SRTSECOND(D75:W75,Details!BQ74:BZ74)</f>
        <v/>
      </c>
      <c r="AC75" s="4" t="e">
        <f>F400L!AF75</f>
        <v>#REF!</v>
      </c>
      <c r="AD75" s="4" t="e">
        <f>F400L!AG75</f>
        <v>#REF!</v>
      </c>
      <c r="AE75" s="5" t="e">
        <f t="shared" si="6"/>
        <v>#VALUE!</v>
      </c>
      <c r="AF75" s="4" t="e">
        <f t="shared" si="7"/>
        <v>#REF!</v>
      </c>
      <c r="AG75" s="4" t="e">
        <f t="shared" si="8"/>
        <v>#REF!</v>
      </c>
      <c r="AH75" s="5" t="e">
        <f t="shared" si="9"/>
        <v>#VALUE!</v>
      </c>
      <c r="AI75" s="6" t="e">
        <f>ClassOfDegree(D75:W75,Details!BQ74:BZ74,F400L!AI75,AH75,$D$5:$W$5)</f>
        <v>#VALUE!</v>
      </c>
    </row>
    <row r="76" spans="1:35" ht="24" x14ac:dyDescent="0.35">
      <c r="A76" s="1">
        <v>69</v>
      </c>
      <c r="B76" s="3" t="str">
        <f>PROPER(Details!B76)</f>
        <v>Maxwell, Goodluck Chukwudi</v>
      </c>
      <c r="C76" s="3" t="str">
        <f>T(Details!C76)</f>
        <v>CMP/20/110331</v>
      </c>
      <c r="D76" s="18"/>
      <c r="E76" s="18"/>
      <c r="F76" s="18"/>
      <c r="G76" s="18"/>
      <c r="H76" s="18"/>
      <c r="I76" s="18"/>
      <c r="J76" s="18"/>
      <c r="K76" s="18"/>
      <c r="L76" s="18"/>
      <c r="M76" s="18"/>
      <c r="N76" s="18"/>
      <c r="O76" s="18"/>
      <c r="P76" s="18"/>
      <c r="Q76" s="18"/>
      <c r="R76" s="18"/>
      <c r="S76" s="18"/>
      <c r="T76" s="18"/>
      <c r="U76" s="18"/>
      <c r="V76" s="18"/>
      <c r="W76" s="18"/>
      <c r="X76" s="2" t="str">
        <f>AllCurCo(Details!BQ75:BZ75)</f>
        <v/>
      </c>
      <c r="Y76" s="4">
        <f>SUM(SumTCL(D76:W76,$D$7:$W$7),Details!CB75)</f>
        <v>0</v>
      </c>
      <c r="Z76" s="4">
        <f>SUM(CurrGP(D76:W76,$D$7:$W$7),Details!CC75)</f>
        <v>0</v>
      </c>
      <c r="AA76" s="5">
        <f t="shared" si="5"/>
        <v>0</v>
      </c>
      <c r="AB76" s="4" t="str">
        <f>SRTSECOND(D76:W76,Details!BQ75:BZ75)</f>
        <v/>
      </c>
      <c r="AC76" s="4" t="e">
        <f>F400L!AF76</f>
        <v>#REF!</v>
      </c>
      <c r="AD76" s="4" t="e">
        <f>F400L!AG76</f>
        <v>#REF!</v>
      </c>
      <c r="AE76" s="5" t="e">
        <f t="shared" si="6"/>
        <v>#VALUE!</v>
      </c>
      <c r="AF76" s="4" t="e">
        <f t="shared" si="7"/>
        <v>#REF!</v>
      </c>
      <c r="AG76" s="4" t="e">
        <f t="shared" si="8"/>
        <v>#REF!</v>
      </c>
      <c r="AH76" s="5" t="e">
        <f t="shared" si="9"/>
        <v>#VALUE!</v>
      </c>
      <c r="AI76" s="6" t="e">
        <f>ClassOfDegree(D76:W76,Details!BQ75:BZ75,F400L!AI76,AH76,$D$5:$W$5)</f>
        <v>#VALUE!</v>
      </c>
    </row>
    <row r="77" spans="1:35" ht="24" x14ac:dyDescent="0.35">
      <c r="A77" s="1">
        <v>70</v>
      </c>
      <c r="B77" s="3" t="str">
        <f>PROPER(Details!B77)</f>
        <v xml:space="preserve">Oguike, Okechukwu Uzoma </v>
      </c>
      <c r="C77" s="3" t="str">
        <f>T(Details!C77)</f>
        <v>CMP/20/110355</v>
      </c>
      <c r="D77" s="18"/>
      <c r="E77" s="18"/>
      <c r="F77" s="18"/>
      <c r="G77" s="18"/>
      <c r="H77" s="18"/>
      <c r="I77" s="18"/>
      <c r="J77" s="18"/>
      <c r="K77" s="18"/>
      <c r="L77" s="18"/>
      <c r="M77" s="18"/>
      <c r="N77" s="18"/>
      <c r="O77" s="18"/>
      <c r="P77" s="18"/>
      <c r="Q77" s="18"/>
      <c r="R77" s="18"/>
      <c r="S77" s="18"/>
      <c r="T77" s="18"/>
      <c r="U77" s="18"/>
      <c r="V77" s="18"/>
      <c r="W77" s="18"/>
      <c r="X77" s="2" t="str">
        <f>AllCurCo(Details!BQ76:BZ76)</f>
        <v/>
      </c>
      <c r="Y77" s="4">
        <f>SUM(SumTCL(D77:W77,$D$7:$W$7),Details!CB76)</f>
        <v>0</v>
      </c>
      <c r="Z77" s="4">
        <f>SUM(CurrGP(D77:W77,$D$7:$W$7),Details!CC76)</f>
        <v>0</v>
      </c>
      <c r="AA77" s="5">
        <f t="shared" si="5"/>
        <v>0</v>
      </c>
      <c r="AB77" s="4" t="str">
        <f>SRTSECOND(D77:W77,Details!BQ76:BZ76)</f>
        <v/>
      </c>
      <c r="AC77" s="4" t="e">
        <f>F400L!AF77</f>
        <v>#REF!</v>
      </c>
      <c r="AD77" s="4" t="e">
        <f>F400L!AG77</f>
        <v>#REF!</v>
      </c>
      <c r="AE77" s="5" t="e">
        <f t="shared" si="6"/>
        <v>#VALUE!</v>
      </c>
      <c r="AF77" s="4" t="e">
        <f t="shared" si="7"/>
        <v>#REF!</v>
      </c>
      <c r="AG77" s="4" t="e">
        <f t="shared" si="8"/>
        <v>#REF!</v>
      </c>
      <c r="AH77" s="5" t="e">
        <f t="shared" si="9"/>
        <v>#VALUE!</v>
      </c>
      <c r="AI77" s="6" t="e">
        <f>ClassOfDegree(D77:W77,Details!BQ76:BZ76,F400L!AI77,AH77,$D$5:$W$5)</f>
        <v>#VALUE!</v>
      </c>
    </row>
    <row r="78" spans="1:35" ht="24" x14ac:dyDescent="0.35">
      <c r="A78" s="1">
        <v>71</v>
      </c>
      <c r="B78" s="3" t="str">
        <f>PROPER(Details!B78)</f>
        <v>Amaechi, Agezichi Martha</v>
      </c>
      <c r="C78" s="3" t="str">
        <f>T(Details!C78)</f>
        <v>CMP/20/110358</v>
      </c>
      <c r="D78" s="18"/>
      <c r="E78" s="18"/>
      <c r="F78" s="18"/>
      <c r="G78" s="18"/>
      <c r="H78" s="18"/>
      <c r="I78" s="18"/>
      <c r="J78" s="18"/>
      <c r="K78" s="18"/>
      <c r="L78" s="18"/>
      <c r="M78" s="18"/>
      <c r="N78" s="18"/>
      <c r="O78" s="18"/>
      <c r="P78" s="18"/>
      <c r="Q78" s="18"/>
      <c r="R78" s="18"/>
      <c r="S78" s="18"/>
      <c r="T78" s="18"/>
      <c r="U78" s="18"/>
      <c r="V78" s="18"/>
      <c r="W78" s="18"/>
      <c r="X78" s="2" t="str">
        <f>AllCurCo(Details!BQ77:BZ77)</f>
        <v/>
      </c>
      <c r="Y78" s="4">
        <f>SUM(SumTCL(D78:W78,$D$7:$W$7),Details!CB77)</f>
        <v>0</v>
      </c>
      <c r="Z78" s="4">
        <f>SUM(CurrGP(D78:W78,$D$7:$W$7),Details!CC77)</f>
        <v>0</v>
      </c>
      <c r="AA78" s="5">
        <f t="shared" si="5"/>
        <v>0</v>
      </c>
      <c r="AB78" s="4" t="str">
        <f>SRTSECOND(D78:W78,Details!BQ77:BZ77)</f>
        <v/>
      </c>
      <c r="AC78" s="4" t="e">
        <f>F400L!AF78</f>
        <v>#REF!</v>
      </c>
      <c r="AD78" s="4" t="e">
        <f>F400L!AG78</f>
        <v>#REF!</v>
      </c>
      <c r="AE78" s="5" t="e">
        <f t="shared" si="6"/>
        <v>#VALUE!</v>
      </c>
      <c r="AF78" s="4" t="e">
        <f t="shared" si="7"/>
        <v>#REF!</v>
      </c>
      <c r="AG78" s="4" t="e">
        <f t="shared" si="8"/>
        <v>#REF!</v>
      </c>
      <c r="AH78" s="5" t="e">
        <f t="shared" si="9"/>
        <v>#VALUE!</v>
      </c>
      <c r="AI78" s="6" t="e">
        <f>ClassOfDegree(D78:W78,Details!BQ77:BZ77,F400L!AI78,AH78,$D$5:$W$5)</f>
        <v>#VALUE!</v>
      </c>
    </row>
    <row r="79" spans="1:35" ht="24" x14ac:dyDescent="0.35">
      <c r="A79" s="1">
        <v>72</v>
      </c>
      <c r="B79" s="3" t="str">
        <f>PROPER(Details!B79)</f>
        <v>Ossai, Fidelis Uchechukwu</v>
      </c>
      <c r="C79" s="3" t="str">
        <f>T(Details!C79)</f>
        <v>CMP/20/110403</v>
      </c>
      <c r="D79" s="18"/>
      <c r="E79" s="18"/>
      <c r="F79" s="18"/>
      <c r="G79" s="18"/>
      <c r="H79" s="18"/>
      <c r="I79" s="18"/>
      <c r="J79" s="18"/>
      <c r="K79" s="18"/>
      <c r="L79" s="18"/>
      <c r="M79" s="18"/>
      <c r="N79" s="18"/>
      <c r="O79" s="18"/>
      <c r="P79" s="18"/>
      <c r="Q79" s="18"/>
      <c r="R79" s="18"/>
      <c r="S79" s="18"/>
      <c r="T79" s="18"/>
      <c r="U79" s="18"/>
      <c r="V79" s="18"/>
      <c r="W79" s="18"/>
      <c r="X79" s="2" t="str">
        <f>AllCurCo(Details!BQ78:BZ78)</f>
        <v/>
      </c>
      <c r="Y79" s="4">
        <f>SUM(SumTCL(D79:W79,$D$7:$W$7),Details!CB78)</f>
        <v>0</v>
      </c>
      <c r="Z79" s="4">
        <f>SUM(CurrGP(D79:W79,$D$7:$W$7),Details!CC78)</f>
        <v>0</v>
      </c>
      <c r="AA79" s="5">
        <f t="shared" si="5"/>
        <v>0</v>
      </c>
      <c r="AB79" s="4" t="str">
        <f>SRTSECOND(D79:W79,Details!BQ78:BZ78)</f>
        <v/>
      </c>
      <c r="AC79" s="4" t="e">
        <f>F400L!AF79</f>
        <v>#REF!</v>
      </c>
      <c r="AD79" s="4" t="e">
        <f>F400L!AG79</f>
        <v>#REF!</v>
      </c>
      <c r="AE79" s="5" t="e">
        <f t="shared" si="6"/>
        <v>#VALUE!</v>
      </c>
      <c r="AF79" s="4" t="e">
        <f t="shared" si="7"/>
        <v>#REF!</v>
      </c>
      <c r="AG79" s="4" t="e">
        <f t="shared" si="8"/>
        <v>#REF!</v>
      </c>
      <c r="AH79" s="5" t="e">
        <f t="shared" si="9"/>
        <v>#VALUE!</v>
      </c>
      <c r="AI79" s="6" t="e">
        <f>ClassOfDegree(D79:W79,Details!BQ78:BZ78,F400L!AI79,AH79,$D$5:$W$5)</f>
        <v>#VALUE!</v>
      </c>
    </row>
    <row r="80" spans="1:35" ht="24" x14ac:dyDescent="0.35">
      <c r="A80" s="1">
        <v>73</v>
      </c>
      <c r="B80" s="3" t="str">
        <f>PROPER(Details!B80)</f>
        <v>Okoro, Chinaza Godswill</v>
      </c>
      <c r="C80" s="3" t="str">
        <f>T(Details!C80)</f>
        <v>CMP/20/110404</v>
      </c>
      <c r="D80" s="18"/>
      <c r="E80" s="18"/>
      <c r="F80" s="18"/>
      <c r="G80" s="18"/>
      <c r="H80" s="18"/>
      <c r="I80" s="18"/>
      <c r="J80" s="18"/>
      <c r="K80" s="18"/>
      <c r="L80" s="18"/>
      <c r="M80" s="18"/>
      <c r="N80" s="18"/>
      <c r="O80" s="18"/>
      <c r="P80" s="18"/>
      <c r="Q80" s="18"/>
      <c r="R80" s="18"/>
      <c r="S80" s="18"/>
      <c r="T80" s="18"/>
      <c r="U80" s="18"/>
      <c r="V80" s="18"/>
      <c r="W80" s="18"/>
      <c r="X80" s="2" t="str">
        <f>AllCurCo(Details!BQ79:BZ79)</f>
        <v/>
      </c>
      <c r="Y80" s="4">
        <f>SUM(SumTCL(D80:W80,$D$7:$W$7),Details!CB79)</f>
        <v>0</v>
      </c>
      <c r="Z80" s="4">
        <f>SUM(CurrGP(D80:W80,$D$7:$W$7),Details!CC79)</f>
        <v>0</v>
      </c>
      <c r="AA80" s="5">
        <f t="shared" si="5"/>
        <v>0</v>
      </c>
      <c r="AB80" s="4" t="str">
        <f>SRTSECOND(D80:W80,Details!BQ79:BZ79)</f>
        <v/>
      </c>
      <c r="AC80" s="4" t="e">
        <f>F400L!AF80</f>
        <v>#REF!</v>
      </c>
      <c r="AD80" s="4" t="e">
        <f>F400L!AG80</f>
        <v>#REF!</v>
      </c>
      <c r="AE80" s="5" t="e">
        <f t="shared" si="6"/>
        <v>#VALUE!</v>
      </c>
      <c r="AF80" s="4" t="e">
        <f t="shared" si="7"/>
        <v>#REF!</v>
      </c>
      <c r="AG80" s="4" t="e">
        <f t="shared" si="8"/>
        <v>#REF!</v>
      </c>
      <c r="AH80" s="5" t="e">
        <f t="shared" si="9"/>
        <v>#VALUE!</v>
      </c>
      <c r="AI80" s="6" t="e">
        <f>ClassOfDegree(D80:W80,Details!BQ79:BZ79,F400L!AI80,AH80,$D$5:$W$5)</f>
        <v>#VALUE!</v>
      </c>
    </row>
    <row r="81" spans="1:35" ht="24" x14ac:dyDescent="0.35">
      <c r="A81" s="1">
        <v>74</v>
      </c>
      <c r="B81" s="3" t="str">
        <f>PROPER(Details!B81)</f>
        <v>Dike, Stephen Ifeanyi</v>
      </c>
      <c r="C81" s="3" t="str">
        <f>T(Details!C81)</f>
        <v>CMP/20/110437</v>
      </c>
      <c r="D81" s="18"/>
      <c r="E81" s="18"/>
      <c r="F81" s="18"/>
      <c r="G81" s="18"/>
      <c r="H81" s="18"/>
      <c r="I81" s="18"/>
      <c r="J81" s="18"/>
      <c r="K81" s="18"/>
      <c r="L81" s="18"/>
      <c r="M81" s="18"/>
      <c r="N81" s="18"/>
      <c r="O81" s="18"/>
      <c r="P81" s="18"/>
      <c r="Q81" s="18"/>
      <c r="R81" s="18"/>
      <c r="S81" s="18"/>
      <c r="T81" s="18"/>
      <c r="U81" s="18"/>
      <c r="V81" s="18"/>
      <c r="W81" s="18"/>
      <c r="X81" s="2" t="str">
        <f>AllCurCo(Details!BQ80:BZ80)</f>
        <v/>
      </c>
      <c r="Y81" s="4">
        <f>SUM(SumTCL(D81:W81,$D$7:$W$7),Details!CB80)</f>
        <v>0</v>
      </c>
      <c r="Z81" s="4">
        <f>SUM(CurrGP(D81:W81,$D$7:$W$7),Details!CC80)</f>
        <v>0</v>
      </c>
      <c r="AA81" s="5">
        <f t="shared" si="5"/>
        <v>0</v>
      </c>
      <c r="AB81" s="4" t="str">
        <f>SRTSECOND(D81:W81,Details!BQ80:BZ80)</f>
        <v/>
      </c>
      <c r="AC81" s="4" t="e">
        <f>F400L!AF81</f>
        <v>#REF!</v>
      </c>
      <c r="AD81" s="4" t="e">
        <f>F400L!AG81</f>
        <v>#REF!</v>
      </c>
      <c r="AE81" s="5" t="e">
        <f t="shared" si="6"/>
        <v>#VALUE!</v>
      </c>
      <c r="AF81" s="4" t="e">
        <f t="shared" si="7"/>
        <v>#REF!</v>
      </c>
      <c r="AG81" s="4" t="e">
        <f t="shared" si="8"/>
        <v>#REF!</v>
      </c>
      <c r="AH81" s="5" t="e">
        <f t="shared" si="9"/>
        <v>#VALUE!</v>
      </c>
      <c r="AI81" s="6" t="e">
        <f>ClassOfDegree(D81:W81,Details!BQ80:BZ80,F400L!AI81,AH81,$D$5:$W$5)</f>
        <v>#VALUE!</v>
      </c>
    </row>
    <row r="82" spans="1:35" ht="24" x14ac:dyDescent="0.35">
      <c r="A82" s="1">
        <v>75</v>
      </c>
      <c r="B82" s="3" t="str">
        <f>PROPER(Details!B82)</f>
        <v>Igwe, Chinonso Precious</v>
      </c>
      <c r="C82" s="3" t="str">
        <f>T(Details!C82)</f>
        <v>CMP/20/110442</v>
      </c>
      <c r="D82" s="18"/>
      <c r="E82" s="18"/>
      <c r="F82" s="18"/>
      <c r="G82" s="18"/>
      <c r="H82" s="18"/>
      <c r="I82" s="18"/>
      <c r="J82" s="18"/>
      <c r="K82" s="18"/>
      <c r="L82" s="18"/>
      <c r="M82" s="18"/>
      <c r="N82" s="18"/>
      <c r="O82" s="18"/>
      <c r="P82" s="18"/>
      <c r="Q82" s="18"/>
      <c r="R82" s="18"/>
      <c r="S82" s="18"/>
      <c r="T82" s="18"/>
      <c r="U82" s="18"/>
      <c r="V82" s="18"/>
      <c r="W82" s="18"/>
      <c r="X82" s="2" t="str">
        <f>AllCurCo(Details!BQ81:BZ81)</f>
        <v/>
      </c>
      <c r="Y82" s="4">
        <f>SUM(SumTCL(D82:W82,$D$7:$W$7),Details!CB81)</f>
        <v>0</v>
      </c>
      <c r="Z82" s="4">
        <f>SUM(CurrGP(D82:W82,$D$7:$W$7),Details!CC81)</f>
        <v>0</v>
      </c>
      <c r="AA82" s="5">
        <f t="shared" si="5"/>
        <v>0</v>
      </c>
      <c r="AB82" s="4" t="str">
        <f>SRTSECOND(D82:W82,Details!BQ81:BZ81)</f>
        <v/>
      </c>
      <c r="AC82" s="4" t="e">
        <f>F400L!AF82</f>
        <v>#REF!</v>
      </c>
      <c r="AD82" s="4" t="e">
        <f>F400L!AG82</f>
        <v>#REF!</v>
      </c>
      <c r="AE82" s="5" t="e">
        <f t="shared" si="6"/>
        <v>#VALUE!</v>
      </c>
      <c r="AF82" s="4" t="e">
        <f t="shared" si="7"/>
        <v>#REF!</v>
      </c>
      <c r="AG82" s="4" t="e">
        <f t="shared" si="8"/>
        <v>#REF!</v>
      </c>
      <c r="AH82" s="5" t="e">
        <f t="shared" si="9"/>
        <v>#VALUE!</v>
      </c>
      <c r="AI82" s="6" t="e">
        <f>ClassOfDegree(D82:W82,Details!BQ81:BZ81,F400L!AI82,AH82,$D$5:$W$5)</f>
        <v>#VALUE!</v>
      </c>
    </row>
    <row r="83" spans="1:35" ht="24" x14ac:dyDescent="0.35">
      <c r="A83" s="1">
        <v>76</v>
      </c>
      <c r="B83" s="3" t="str">
        <f>PROPER(Details!B83)</f>
        <v>Reuben, Jonathan Nkwachukwu</v>
      </c>
      <c r="C83" s="3" t="str">
        <f>T(Details!C83)</f>
        <v>CMP/20/110447</v>
      </c>
      <c r="D83" s="18"/>
      <c r="E83" s="18"/>
      <c r="F83" s="18"/>
      <c r="G83" s="18"/>
      <c r="H83" s="18"/>
      <c r="I83" s="18"/>
      <c r="J83" s="18"/>
      <c r="K83" s="18"/>
      <c r="L83" s="18"/>
      <c r="M83" s="18"/>
      <c r="N83" s="18"/>
      <c r="O83" s="18"/>
      <c r="P83" s="18"/>
      <c r="Q83" s="18"/>
      <c r="R83" s="18"/>
      <c r="S83" s="18"/>
      <c r="T83" s="18"/>
      <c r="U83" s="18"/>
      <c r="V83" s="18"/>
      <c r="W83" s="18"/>
      <c r="X83" s="2" t="str">
        <f>AllCurCo(Details!BQ82:BZ82)</f>
        <v/>
      </c>
      <c r="Y83" s="4">
        <f>SUM(SumTCL(D83:W83,$D$7:$W$7),Details!CB82)</f>
        <v>0</v>
      </c>
      <c r="Z83" s="4">
        <f>SUM(CurrGP(D83:W83,$D$7:$W$7),Details!CC82)</f>
        <v>0</v>
      </c>
      <c r="AA83" s="5">
        <f t="shared" si="5"/>
        <v>0</v>
      </c>
      <c r="AB83" s="4" t="str">
        <f>SRTSECOND(D83:W83,Details!BQ82:BZ82)</f>
        <v/>
      </c>
      <c r="AC83" s="4" t="e">
        <f>F400L!AF83</f>
        <v>#REF!</v>
      </c>
      <c r="AD83" s="4" t="e">
        <f>F400L!AG83</f>
        <v>#REF!</v>
      </c>
      <c r="AE83" s="5" t="e">
        <f t="shared" si="6"/>
        <v>#VALUE!</v>
      </c>
      <c r="AF83" s="4" t="e">
        <f t="shared" si="7"/>
        <v>#REF!</v>
      </c>
      <c r="AG83" s="4" t="e">
        <f t="shared" si="8"/>
        <v>#REF!</v>
      </c>
      <c r="AH83" s="5" t="e">
        <f t="shared" si="9"/>
        <v>#VALUE!</v>
      </c>
      <c r="AI83" s="6" t="e">
        <f>ClassOfDegree(D83:W83,Details!BQ82:BZ82,F400L!AI83,AH83,$D$5:$W$5)</f>
        <v>#VALUE!</v>
      </c>
    </row>
    <row r="84" spans="1:35" ht="24" x14ac:dyDescent="0.35">
      <c r="A84" s="1">
        <v>77</v>
      </c>
      <c r="B84" s="3" t="str">
        <f>PROPER(Details!B84)</f>
        <v>Onyemaechi, Chizitere Paul</v>
      </c>
      <c r="C84" s="3" t="str">
        <f>T(Details!C84)</f>
        <v>CMP/20/110490</v>
      </c>
      <c r="D84" s="18"/>
      <c r="E84" s="18"/>
      <c r="F84" s="18"/>
      <c r="G84" s="18"/>
      <c r="H84" s="18"/>
      <c r="I84" s="18"/>
      <c r="J84" s="18"/>
      <c r="K84" s="18"/>
      <c r="L84" s="18"/>
      <c r="M84" s="18"/>
      <c r="N84" s="18"/>
      <c r="O84" s="18"/>
      <c r="P84" s="18"/>
      <c r="Q84" s="18"/>
      <c r="R84" s="18"/>
      <c r="S84" s="18"/>
      <c r="T84" s="18"/>
      <c r="U84" s="18"/>
      <c r="V84" s="18"/>
      <c r="W84" s="18"/>
      <c r="X84" s="2" t="str">
        <f>AllCurCo(Details!BQ83:BZ83)</f>
        <v/>
      </c>
      <c r="Y84" s="4">
        <f>SUM(SumTCL(D84:W84,$D$7:$W$7),Details!CB83)</f>
        <v>0</v>
      </c>
      <c r="Z84" s="4">
        <f>SUM(CurrGP(D84:W84,$D$7:$W$7),Details!CC83)</f>
        <v>0</v>
      </c>
      <c r="AA84" s="5">
        <f t="shared" si="5"/>
        <v>0</v>
      </c>
      <c r="AB84" s="4" t="str">
        <f>SRTSECOND(D84:W84,Details!BQ83:BZ83)</f>
        <v/>
      </c>
      <c r="AC84" s="4" t="e">
        <f>F400L!AF84</f>
        <v>#REF!</v>
      </c>
      <c r="AD84" s="4" t="e">
        <f>F400L!AG84</f>
        <v>#REF!</v>
      </c>
      <c r="AE84" s="5" t="e">
        <f t="shared" si="6"/>
        <v>#VALUE!</v>
      </c>
      <c r="AF84" s="4" t="e">
        <f t="shared" si="7"/>
        <v>#REF!</v>
      </c>
      <c r="AG84" s="4" t="e">
        <f t="shared" si="8"/>
        <v>#REF!</v>
      </c>
      <c r="AH84" s="5" t="e">
        <f t="shared" si="9"/>
        <v>#VALUE!</v>
      </c>
      <c r="AI84" s="6" t="e">
        <f>ClassOfDegree(D84:W84,Details!BQ83:BZ83,F400L!AI84,AH84,$D$5:$W$5)</f>
        <v>#VALUE!</v>
      </c>
    </row>
    <row r="85" spans="1:35" ht="24" x14ac:dyDescent="0.35">
      <c r="A85" s="1">
        <v>78</v>
      </c>
      <c r="B85" s="3" t="str">
        <f>PROPER(Details!B85)</f>
        <v>Ihechi, Abigail Chinecherem</v>
      </c>
      <c r="C85" s="3" t="str">
        <f>T(Details!C85)</f>
        <v>CMP/20/110492</v>
      </c>
      <c r="D85" s="18"/>
      <c r="E85" s="18"/>
      <c r="F85" s="18"/>
      <c r="G85" s="18"/>
      <c r="H85" s="18"/>
      <c r="I85" s="18"/>
      <c r="J85" s="18"/>
      <c r="K85" s="18"/>
      <c r="L85" s="18"/>
      <c r="M85" s="18"/>
      <c r="N85" s="18"/>
      <c r="O85" s="18"/>
      <c r="P85" s="18"/>
      <c r="Q85" s="18"/>
      <c r="R85" s="18"/>
      <c r="S85" s="18"/>
      <c r="T85" s="18"/>
      <c r="U85" s="18"/>
      <c r="V85" s="18"/>
      <c r="W85" s="18"/>
      <c r="X85" s="2" t="str">
        <f>AllCurCo(Details!BQ84:BZ84)</f>
        <v/>
      </c>
      <c r="Y85" s="4">
        <f>SUM(SumTCL(D85:W85,$D$7:$W$7),Details!CB84)</f>
        <v>0</v>
      </c>
      <c r="Z85" s="4">
        <f>SUM(CurrGP(D85:W85,$D$7:$W$7),Details!CC84)</f>
        <v>0</v>
      </c>
      <c r="AA85" s="5">
        <f t="shared" si="5"/>
        <v>0</v>
      </c>
      <c r="AB85" s="4" t="str">
        <f>SRTSECOND(D85:W85,Details!BQ84:BZ84)</f>
        <v/>
      </c>
      <c r="AC85" s="4" t="e">
        <f>F400L!AF85</f>
        <v>#REF!</v>
      </c>
      <c r="AD85" s="4" t="e">
        <f>F400L!AG85</f>
        <v>#REF!</v>
      </c>
      <c r="AE85" s="5" t="e">
        <f t="shared" si="6"/>
        <v>#VALUE!</v>
      </c>
      <c r="AF85" s="4" t="e">
        <f t="shared" si="7"/>
        <v>#REF!</v>
      </c>
      <c r="AG85" s="4" t="e">
        <f t="shared" si="8"/>
        <v>#REF!</v>
      </c>
      <c r="AH85" s="5" t="e">
        <f t="shared" si="9"/>
        <v>#VALUE!</v>
      </c>
      <c r="AI85" s="6" t="e">
        <f>ClassOfDegree(D85:W85,Details!BQ84:BZ84,F400L!AI85,AH85,$D$5:$W$5)</f>
        <v>#VALUE!</v>
      </c>
    </row>
    <row r="86" spans="1:35" ht="24" x14ac:dyDescent="0.35">
      <c r="A86" s="1">
        <v>79</v>
      </c>
      <c r="B86" s="3" t="str">
        <f>PROPER(Details!B86)</f>
        <v>Ilodiuba, Chukwudi Valentine</v>
      </c>
      <c r="C86" s="3" t="str">
        <f>T(Details!C86)</f>
        <v>CMP/20/110509</v>
      </c>
      <c r="D86" s="18"/>
      <c r="E86" s="18"/>
      <c r="F86" s="18"/>
      <c r="G86" s="18"/>
      <c r="H86" s="18"/>
      <c r="I86" s="18"/>
      <c r="J86" s="18"/>
      <c r="K86" s="18"/>
      <c r="L86" s="18"/>
      <c r="M86" s="18"/>
      <c r="N86" s="18"/>
      <c r="O86" s="18"/>
      <c r="P86" s="18"/>
      <c r="Q86" s="18"/>
      <c r="R86" s="18"/>
      <c r="S86" s="18"/>
      <c r="T86" s="18"/>
      <c r="U86" s="18"/>
      <c r="V86" s="18"/>
      <c r="W86" s="18"/>
      <c r="X86" s="2" t="str">
        <f>AllCurCo(Details!BQ85:BZ85)</f>
        <v/>
      </c>
      <c r="Y86" s="4">
        <f>SUM(SumTCL(D86:W86,$D$7:$W$7),Details!CB85)</f>
        <v>0</v>
      </c>
      <c r="Z86" s="4">
        <f>SUM(CurrGP(D86:W86,$D$7:$W$7),Details!CC85)</f>
        <v>0</v>
      </c>
      <c r="AA86" s="5">
        <f t="shared" si="5"/>
        <v>0</v>
      </c>
      <c r="AB86" s="4" t="str">
        <f>SRTSECOND(D86:W86,Details!BQ85:BZ85)</f>
        <v/>
      </c>
      <c r="AC86" s="4" t="e">
        <f>F400L!AF86</f>
        <v>#REF!</v>
      </c>
      <c r="AD86" s="4" t="e">
        <f>F400L!AG86</f>
        <v>#REF!</v>
      </c>
      <c r="AE86" s="5" t="e">
        <f t="shared" si="6"/>
        <v>#VALUE!</v>
      </c>
      <c r="AF86" s="4" t="e">
        <f t="shared" si="7"/>
        <v>#REF!</v>
      </c>
      <c r="AG86" s="4" t="e">
        <f t="shared" si="8"/>
        <v>#REF!</v>
      </c>
      <c r="AH86" s="5" t="e">
        <f t="shared" si="9"/>
        <v>#VALUE!</v>
      </c>
      <c r="AI86" s="6" t="e">
        <f>ClassOfDegree(D86:W86,Details!BQ85:BZ85,F400L!AI86,AH86,$D$5:$W$5)</f>
        <v>#VALUE!</v>
      </c>
    </row>
    <row r="87" spans="1:35" ht="36" x14ac:dyDescent="0.35">
      <c r="A87" s="1">
        <v>80</v>
      </c>
      <c r="B87" s="3" t="str">
        <f>PROPER(Details!B87)</f>
        <v xml:space="preserve">Umebuali,  Emmanuel  Uchenna </v>
      </c>
      <c r="C87" s="3" t="str">
        <f>T(Details!C87)</f>
        <v>CMP/20/110583</v>
      </c>
      <c r="D87" s="18"/>
      <c r="E87" s="18"/>
      <c r="F87" s="18"/>
      <c r="G87" s="18"/>
      <c r="H87" s="18"/>
      <c r="I87" s="18"/>
      <c r="J87" s="18"/>
      <c r="K87" s="18"/>
      <c r="L87" s="18"/>
      <c r="M87" s="18"/>
      <c r="N87" s="18"/>
      <c r="O87" s="18"/>
      <c r="P87" s="18"/>
      <c r="Q87" s="18"/>
      <c r="R87" s="18"/>
      <c r="S87" s="18"/>
      <c r="T87" s="18"/>
      <c r="U87" s="18"/>
      <c r="V87" s="18"/>
      <c r="W87" s="18"/>
      <c r="X87" s="2" t="str">
        <f>AllCurCo(Details!BQ86:BZ86)</f>
        <v/>
      </c>
      <c r="Y87" s="4">
        <f>SUM(SumTCL(D87:W87,$D$7:$W$7),Details!CB86)</f>
        <v>0</v>
      </c>
      <c r="Z87" s="4">
        <f>SUM(CurrGP(D87:W87,$D$7:$W$7),Details!CC86)</f>
        <v>0</v>
      </c>
      <c r="AA87" s="5">
        <f t="shared" si="5"/>
        <v>0</v>
      </c>
      <c r="AB87" s="4" t="str">
        <f>SRTSECOND(D87:W87,Details!BQ86:BZ86)</f>
        <v/>
      </c>
      <c r="AC87" s="4" t="e">
        <f>F400L!AF87</f>
        <v>#REF!</v>
      </c>
      <c r="AD87" s="4" t="e">
        <f>F400L!AG87</f>
        <v>#REF!</v>
      </c>
      <c r="AE87" s="5" t="e">
        <f t="shared" si="6"/>
        <v>#VALUE!</v>
      </c>
      <c r="AF87" s="4" t="e">
        <f t="shared" si="7"/>
        <v>#REF!</v>
      </c>
      <c r="AG87" s="4" t="e">
        <f t="shared" si="8"/>
        <v>#REF!</v>
      </c>
      <c r="AH87" s="5" t="e">
        <f t="shared" si="9"/>
        <v>#VALUE!</v>
      </c>
      <c r="AI87" s="6" t="e">
        <f>ClassOfDegree(D87:W87,Details!BQ86:BZ86,F400L!AI87,AH87,$D$5:$W$5)</f>
        <v>#VALUE!</v>
      </c>
    </row>
    <row r="88" spans="1:35" ht="24" x14ac:dyDescent="0.35">
      <c r="A88" s="1">
        <v>81</v>
      </c>
      <c r="B88" s="3" t="str">
        <f>PROPER(Details!B88)</f>
        <v>Agu, Iheanacho Wisdom</v>
      </c>
      <c r="C88" s="3" t="str">
        <f>T(Details!C88)</f>
        <v>CMP/20/110592</v>
      </c>
      <c r="D88" s="18"/>
      <c r="E88" s="18"/>
      <c r="F88" s="18"/>
      <c r="G88" s="18"/>
      <c r="H88" s="18"/>
      <c r="I88" s="18"/>
      <c r="J88" s="18"/>
      <c r="K88" s="18"/>
      <c r="L88" s="18"/>
      <c r="M88" s="18"/>
      <c r="N88" s="18"/>
      <c r="O88" s="18"/>
      <c r="P88" s="18"/>
      <c r="Q88" s="18"/>
      <c r="R88" s="18"/>
      <c r="S88" s="18"/>
      <c r="T88" s="18"/>
      <c r="U88" s="18"/>
      <c r="V88" s="18"/>
      <c r="W88" s="18"/>
      <c r="X88" s="2" t="str">
        <f>AllCurCo(Details!BQ87:BZ87)</f>
        <v/>
      </c>
      <c r="Y88" s="4">
        <f>SUM(SumTCL(D88:W88,$D$7:$W$7),Details!CB87)</f>
        <v>0</v>
      </c>
      <c r="Z88" s="4">
        <f>SUM(CurrGP(D88:W88,$D$7:$W$7),Details!CC87)</f>
        <v>0</v>
      </c>
      <c r="AA88" s="5">
        <f t="shared" si="5"/>
        <v>0</v>
      </c>
      <c r="AB88" s="4" t="str">
        <f>SRTSECOND(D88:W88,Details!BQ87:BZ87)</f>
        <v/>
      </c>
      <c r="AC88" s="4" t="e">
        <f>F400L!AF88</f>
        <v>#REF!</v>
      </c>
      <c r="AD88" s="4" t="e">
        <f>F400L!AG88</f>
        <v>#REF!</v>
      </c>
      <c r="AE88" s="5" t="e">
        <f t="shared" si="6"/>
        <v>#VALUE!</v>
      </c>
      <c r="AF88" s="4" t="e">
        <f t="shared" si="7"/>
        <v>#REF!</v>
      </c>
      <c r="AG88" s="4" t="e">
        <f t="shared" si="8"/>
        <v>#REF!</v>
      </c>
      <c r="AH88" s="5" t="e">
        <f t="shared" si="9"/>
        <v>#VALUE!</v>
      </c>
      <c r="AI88" s="6" t="e">
        <f>ClassOfDegree(D88:W88,Details!BQ87:BZ87,F400L!AI88,AH88,$D$5:$W$5)</f>
        <v>#VALUE!</v>
      </c>
    </row>
    <row r="89" spans="1:35" ht="24" x14ac:dyDescent="0.35">
      <c r="A89" s="1">
        <v>82</v>
      </c>
      <c r="B89" s="3" t="str">
        <f>PROPER(Details!B89)</f>
        <v>Oti, Victor Chukwuemeka</v>
      </c>
      <c r="C89" s="3" t="str">
        <f>T(Details!C89)</f>
        <v>CMP/20/110593</v>
      </c>
      <c r="D89" s="18"/>
      <c r="E89" s="18"/>
      <c r="F89" s="18"/>
      <c r="G89" s="18"/>
      <c r="H89" s="18"/>
      <c r="I89" s="18"/>
      <c r="J89" s="18"/>
      <c r="K89" s="18"/>
      <c r="L89" s="18"/>
      <c r="M89" s="18"/>
      <c r="N89" s="18"/>
      <c r="O89" s="18"/>
      <c r="P89" s="18"/>
      <c r="Q89" s="18"/>
      <c r="R89" s="18"/>
      <c r="S89" s="18"/>
      <c r="T89" s="18"/>
      <c r="U89" s="18"/>
      <c r="V89" s="18"/>
      <c r="W89" s="18"/>
      <c r="X89" s="2" t="str">
        <f>AllCurCo(Details!BQ88:BZ88)</f>
        <v/>
      </c>
      <c r="Y89" s="4">
        <f>SUM(SumTCL(D89:W89,$D$7:$W$7),Details!CB88)</f>
        <v>0</v>
      </c>
      <c r="Z89" s="4">
        <f>SUM(CurrGP(D89:W89,$D$7:$W$7),Details!CC88)</f>
        <v>0</v>
      </c>
      <c r="AA89" s="5">
        <f t="shared" si="5"/>
        <v>0</v>
      </c>
      <c r="AB89" s="4" t="str">
        <f>SRTSECOND(D89:W89,Details!BQ88:BZ88)</f>
        <v/>
      </c>
      <c r="AC89" s="4" t="e">
        <f>F400L!AF89</f>
        <v>#REF!</v>
      </c>
      <c r="AD89" s="4" t="e">
        <f>F400L!AG89</f>
        <v>#REF!</v>
      </c>
      <c r="AE89" s="5" t="e">
        <f t="shared" si="6"/>
        <v>#VALUE!</v>
      </c>
      <c r="AF89" s="4" t="e">
        <f t="shared" si="7"/>
        <v>#REF!</v>
      </c>
      <c r="AG89" s="4" t="e">
        <f t="shared" si="8"/>
        <v>#REF!</v>
      </c>
      <c r="AH89" s="5" t="e">
        <f t="shared" si="9"/>
        <v>#VALUE!</v>
      </c>
      <c r="AI89" s="6" t="e">
        <f>ClassOfDegree(D89:W89,Details!BQ88:BZ88,F400L!AI89,AH89,$D$5:$W$5)</f>
        <v>#VALUE!</v>
      </c>
    </row>
    <row r="90" spans="1:35" ht="24" x14ac:dyDescent="0.35">
      <c r="A90" s="1">
        <v>83</v>
      </c>
      <c r="B90" s="3" t="str">
        <f>PROPER(Details!B90)</f>
        <v>Okoronkwo, Success Ijeoma</v>
      </c>
      <c r="C90" s="3" t="str">
        <f>T(Details!C90)</f>
        <v>CMP/20/110596</v>
      </c>
      <c r="D90" s="18"/>
      <c r="E90" s="18"/>
      <c r="F90" s="18"/>
      <c r="G90" s="18"/>
      <c r="H90" s="18"/>
      <c r="I90" s="18"/>
      <c r="J90" s="18"/>
      <c r="K90" s="18"/>
      <c r="L90" s="18"/>
      <c r="M90" s="18"/>
      <c r="N90" s="18"/>
      <c r="O90" s="18"/>
      <c r="P90" s="18"/>
      <c r="Q90" s="18"/>
      <c r="R90" s="18"/>
      <c r="S90" s="18"/>
      <c r="T90" s="18"/>
      <c r="U90" s="18"/>
      <c r="V90" s="18"/>
      <c r="W90" s="18"/>
      <c r="X90" s="2" t="str">
        <f>AllCurCo(Details!BQ89:BZ89)</f>
        <v/>
      </c>
      <c r="Y90" s="4">
        <f>SUM(SumTCL(D90:W90,$D$7:$W$7),Details!CB89)</f>
        <v>0</v>
      </c>
      <c r="Z90" s="4">
        <f>SUM(CurrGP(D90:W90,$D$7:$W$7),Details!CC89)</f>
        <v>0</v>
      </c>
      <c r="AA90" s="5">
        <f t="shared" si="5"/>
        <v>0</v>
      </c>
      <c r="AB90" s="4" t="str">
        <f>SRTSECOND(D90:W90,Details!BQ89:BZ89)</f>
        <v/>
      </c>
      <c r="AC90" s="4" t="e">
        <f>F400L!AF90</f>
        <v>#REF!</v>
      </c>
      <c r="AD90" s="4" t="e">
        <f>F400L!AG90</f>
        <v>#REF!</v>
      </c>
      <c r="AE90" s="5" t="e">
        <f t="shared" si="6"/>
        <v>#VALUE!</v>
      </c>
      <c r="AF90" s="4" t="e">
        <f t="shared" si="7"/>
        <v>#REF!</v>
      </c>
      <c r="AG90" s="4" t="e">
        <f t="shared" si="8"/>
        <v>#REF!</v>
      </c>
      <c r="AH90" s="5" t="e">
        <f t="shared" si="9"/>
        <v>#VALUE!</v>
      </c>
      <c r="AI90" s="6" t="e">
        <f>ClassOfDegree(D90:W90,Details!BQ89:BZ89,F400L!AI90,AH90,$D$5:$W$5)</f>
        <v>#VALUE!</v>
      </c>
    </row>
    <row r="91" spans="1:35" ht="24" x14ac:dyDescent="0.35">
      <c r="A91" s="1">
        <v>84</v>
      </c>
      <c r="B91" s="3" t="str">
        <f>PROPER(Details!B91)</f>
        <v>Ogbonnaya, Great Chukwudike</v>
      </c>
      <c r="C91" s="3" t="str">
        <f>T(Details!C91)</f>
        <v>CMP/20/110598</v>
      </c>
      <c r="D91" s="18"/>
      <c r="E91" s="18"/>
      <c r="F91" s="18"/>
      <c r="G91" s="18"/>
      <c r="H91" s="18"/>
      <c r="I91" s="18"/>
      <c r="J91" s="18"/>
      <c r="K91" s="18"/>
      <c r="L91" s="18"/>
      <c r="M91" s="18"/>
      <c r="N91" s="18"/>
      <c r="O91" s="18"/>
      <c r="P91" s="18"/>
      <c r="Q91" s="18"/>
      <c r="R91" s="18"/>
      <c r="S91" s="18"/>
      <c r="T91" s="18"/>
      <c r="U91" s="18"/>
      <c r="V91" s="18"/>
      <c r="W91" s="18"/>
      <c r="X91" s="2" t="str">
        <f>AllCurCo(Details!BQ90:BZ90)</f>
        <v/>
      </c>
      <c r="Y91" s="4">
        <f>SUM(SumTCL(D91:W91,$D$7:$W$7),Details!CB90)</f>
        <v>0</v>
      </c>
      <c r="Z91" s="4">
        <f>SUM(CurrGP(D91:W91,$D$7:$W$7),Details!CC90)</f>
        <v>0</v>
      </c>
      <c r="AA91" s="5">
        <f t="shared" si="5"/>
        <v>0</v>
      </c>
      <c r="AB91" s="4" t="str">
        <f>SRTSECOND(D91:W91,Details!BQ90:BZ90)</f>
        <v/>
      </c>
      <c r="AC91" s="4" t="e">
        <f>F400L!AF91</f>
        <v>#REF!</v>
      </c>
      <c r="AD91" s="4" t="e">
        <f>F400L!AG91</f>
        <v>#REF!</v>
      </c>
      <c r="AE91" s="5" t="e">
        <f t="shared" si="6"/>
        <v>#VALUE!</v>
      </c>
      <c r="AF91" s="4" t="e">
        <f t="shared" si="7"/>
        <v>#REF!</v>
      </c>
      <c r="AG91" s="4" t="e">
        <f t="shared" si="8"/>
        <v>#REF!</v>
      </c>
      <c r="AH91" s="5" t="e">
        <f t="shared" si="9"/>
        <v>#VALUE!</v>
      </c>
      <c r="AI91" s="6" t="e">
        <f>ClassOfDegree(D91:W91,Details!BQ90:BZ90,F400L!AI91,AH91,$D$5:$W$5)</f>
        <v>#VALUE!</v>
      </c>
    </row>
    <row r="92" spans="1:35" ht="24" x14ac:dyDescent="0.35">
      <c r="A92" s="1">
        <v>85</v>
      </c>
      <c r="B92" s="3" t="str">
        <f>PROPER(Details!B92)</f>
        <v>Ikechukwu, Daniel Ikenna</v>
      </c>
      <c r="C92" s="3" t="str">
        <f>T(Details!C92)</f>
        <v>CMP/20/110601</v>
      </c>
      <c r="D92" s="18"/>
      <c r="E92" s="18"/>
      <c r="F92" s="18"/>
      <c r="G92" s="18"/>
      <c r="H92" s="18"/>
      <c r="I92" s="18"/>
      <c r="J92" s="18"/>
      <c r="K92" s="18"/>
      <c r="L92" s="18"/>
      <c r="M92" s="18"/>
      <c r="N92" s="18"/>
      <c r="O92" s="18"/>
      <c r="P92" s="18"/>
      <c r="Q92" s="18"/>
      <c r="R92" s="18"/>
      <c r="S92" s="18"/>
      <c r="T92" s="18"/>
      <c r="U92" s="18"/>
      <c r="V92" s="18"/>
      <c r="W92" s="18"/>
      <c r="X92" s="2" t="str">
        <f>AllCurCo(Details!BQ91:BZ91)</f>
        <v/>
      </c>
      <c r="Y92" s="4">
        <f>SUM(SumTCL(D92:W92,$D$7:$W$7),Details!CB91)</f>
        <v>0</v>
      </c>
      <c r="Z92" s="4">
        <f>SUM(CurrGP(D92:W92,$D$7:$W$7),Details!CC91)</f>
        <v>0</v>
      </c>
      <c r="AA92" s="5">
        <f t="shared" si="5"/>
        <v>0</v>
      </c>
      <c r="AB92" s="4" t="str">
        <f>SRTSECOND(D92:W92,Details!BQ91:BZ91)</f>
        <v/>
      </c>
      <c r="AC92" s="4" t="e">
        <f>F400L!AF92</f>
        <v>#REF!</v>
      </c>
      <c r="AD92" s="4" t="e">
        <f>F400L!AG92</f>
        <v>#REF!</v>
      </c>
      <c r="AE92" s="5" t="e">
        <f t="shared" si="6"/>
        <v>#VALUE!</v>
      </c>
      <c r="AF92" s="4" t="e">
        <f t="shared" si="7"/>
        <v>#REF!</v>
      </c>
      <c r="AG92" s="4" t="e">
        <f t="shared" si="8"/>
        <v>#REF!</v>
      </c>
      <c r="AH92" s="5" t="e">
        <f t="shared" si="9"/>
        <v>#VALUE!</v>
      </c>
      <c r="AI92" s="6" t="e">
        <f>ClassOfDegree(D92:W92,Details!BQ91:BZ91,F400L!AI92,AH92,$D$5:$W$5)</f>
        <v>#VALUE!</v>
      </c>
    </row>
    <row r="93" spans="1:35" ht="24" x14ac:dyDescent="0.35">
      <c r="A93" s="1">
        <v>86</v>
      </c>
      <c r="B93" s="3" t="str">
        <f>PROPER(Details!B93)</f>
        <v>Oti, Clinton Chukwuemeka</v>
      </c>
      <c r="C93" s="3" t="str">
        <f>T(Details!C93)</f>
        <v>CMP/20/110608</v>
      </c>
      <c r="D93" s="18"/>
      <c r="E93" s="18"/>
      <c r="F93" s="18"/>
      <c r="G93" s="18"/>
      <c r="H93" s="18"/>
      <c r="I93" s="18"/>
      <c r="J93" s="18"/>
      <c r="K93" s="18"/>
      <c r="L93" s="18"/>
      <c r="M93" s="18"/>
      <c r="N93" s="18"/>
      <c r="O93" s="18"/>
      <c r="P93" s="18"/>
      <c r="Q93" s="18"/>
      <c r="R93" s="18"/>
      <c r="S93" s="18"/>
      <c r="T93" s="18"/>
      <c r="U93" s="18"/>
      <c r="V93" s="18"/>
      <c r="W93" s="18"/>
      <c r="X93" s="2" t="str">
        <f>AllCurCo(Details!BQ92:BZ92)</f>
        <v/>
      </c>
      <c r="Y93" s="4">
        <f>SUM(SumTCL(D93:W93,$D$7:$W$7),Details!CB92)</f>
        <v>0</v>
      </c>
      <c r="Z93" s="4">
        <f>SUM(CurrGP(D93:W93,$D$7:$W$7),Details!CC92)</f>
        <v>0</v>
      </c>
      <c r="AA93" s="5">
        <f t="shared" si="5"/>
        <v>0</v>
      </c>
      <c r="AB93" s="4" t="str">
        <f>SRTSECOND(D93:W93,Details!BQ92:BZ92)</f>
        <v/>
      </c>
      <c r="AC93" s="4" t="e">
        <f>F400L!AF93</f>
        <v>#REF!</v>
      </c>
      <c r="AD93" s="4" t="e">
        <f>F400L!AG93</f>
        <v>#REF!</v>
      </c>
      <c r="AE93" s="5" t="e">
        <f t="shared" si="6"/>
        <v>#VALUE!</v>
      </c>
      <c r="AF93" s="4" t="e">
        <f t="shared" si="7"/>
        <v>#REF!</v>
      </c>
      <c r="AG93" s="4" t="e">
        <f t="shared" si="8"/>
        <v>#REF!</v>
      </c>
      <c r="AH93" s="5" t="e">
        <f t="shared" si="9"/>
        <v>#VALUE!</v>
      </c>
      <c r="AI93" s="6" t="e">
        <f>ClassOfDegree(D93:W93,Details!BQ92:BZ92,F400L!AI93,AH93,$D$5:$W$5)</f>
        <v>#VALUE!</v>
      </c>
    </row>
    <row r="94" spans="1:35" ht="24" x14ac:dyDescent="0.35">
      <c r="A94" s="1">
        <v>87</v>
      </c>
      <c r="B94" s="3" t="str">
        <f>PROPER(Details!B94)</f>
        <v>Ibennachi, Esther Uzoamaka</v>
      </c>
      <c r="C94" s="3" t="str">
        <f>T(Details!C94)</f>
        <v>CMP/20/110622</v>
      </c>
      <c r="D94" s="18"/>
      <c r="E94" s="18"/>
      <c r="F94" s="18"/>
      <c r="G94" s="18"/>
      <c r="H94" s="18"/>
      <c r="I94" s="18"/>
      <c r="J94" s="18"/>
      <c r="K94" s="18"/>
      <c r="L94" s="18"/>
      <c r="M94" s="18"/>
      <c r="N94" s="18"/>
      <c r="O94" s="18"/>
      <c r="P94" s="18"/>
      <c r="Q94" s="18"/>
      <c r="R94" s="18"/>
      <c r="S94" s="18"/>
      <c r="T94" s="18"/>
      <c r="U94" s="18"/>
      <c r="V94" s="18"/>
      <c r="W94" s="18"/>
      <c r="X94" s="2" t="str">
        <f>AllCurCo(Details!BQ93:BZ93)</f>
        <v/>
      </c>
      <c r="Y94" s="4">
        <f>SUM(SumTCL(D94:W94,$D$7:$W$7),Details!CB93)</f>
        <v>0</v>
      </c>
      <c r="Z94" s="4">
        <f>SUM(CurrGP(D94:W94,$D$7:$W$7),Details!CC93)</f>
        <v>0</v>
      </c>
      <c r="AA94" s="5">
        <f t="shared" si="5"/>
        <v>0</v>
      </c>
      <c r="AB94" s="4" t="str">
        <f>SRTSECOND(D94:W94,Details!BQ93:BZ93)</f>
        <v/>
      </c>
      <c r="AC94" s="4" t="e">
        <f>F400L!AF94</f>
        <v>#REF!</v>
      </c>
      <c r="AD94" s="4" t="e">
        <f>F400L!AG94</f>
        <v>#REF!</v>
      </c>
      <c r="AE94" s="5" t="e">
        <f t="shared" si="6"/>
        <v>#VALUE!</v>
      </c>
      <c r="AF94" s="4" t="e">
        <f t="shared" si="7"/>
        <v>#REF!</v>
      </c>
      <c r="AG94" s="4" t="e">
        <f t="shared" si="8"/>
        <v>#REF!</v>
      </c>
      <c r="AH94" s="5" t="e">
        <f t="shared" si="9"/>
        <v>#VALUE!</v>
      </c>
      <c r="AI94" s="6" t="e">
        <f>ClassOfDegree(D94:W94,Details!BQ93:BZ93,F400L!AI94,AH94,$D$5:$W$5)</f>
        <v>#VALUE!</v>
      </c>
    </row>
    <row r="95" spans="1:35" ht="24" x14ac:dyDescent="0.35">
      <c r="A95" s="1">
        <v>88</v>
      </c>
      <c r="B95" s="3" t="str">
        <f>PROPER(Details!B95)</f>
        <v>Ibeh, Nnamdi Clinton</v>
      </c>
      <c r="C95" s="3" t="str">
        <f>T(Details!C95)</f>
        <v>CMP/20/110662</v>
      </c>
      <c r="D95" s="18"/>
      <c r="E95" s="18"/>
      <c r="F95" s="18"/>
      <c r="G95" s="18"/>
      <c r="H95" s="18"/>
      <c r="I95" s="18"/>
      <c r="J95" s="18"/>
      <c r="K95" s="18"/>
      <c r="L95" s="18"/>
      <c r="M95" s="18"/>
      <c r="N95" s="18"/>
      <c r="O95" s="18"/>
      <c r="P95" s="18"/>
      <c r="Q95" s="18"/>
      <c r="R95" s="18"/>
      <c r="S95" s="18"/>
      <c r="T95" s="18"/>
      <c r="U95" s="18"/>
      <c r="V95" s="18"/>
      <c r="W95" s="18"/>
      <c r="X95" s="2" t="str">
        <f>AllCurCo(Details!BQ94:BZ94)</f>
        <v/>
      </c>
      <c r="Y95" s="4">
        <f>SUM(SumTCL(D95:W95,$D$7:$W$7),Details!CB94)</f>
        <v>0</v>
      </c>
      <c r="Z95" s="4">
        <f>SUM(CurrGP(D95:W95,$D$7:$W$7),Details!CC94)</f>
        <v>0</v>
      </c>
      <c r="AA95" s="5">
        <f t="shared" si="5"/>
        <v>0</v>
      </c>
      <c r="AB95" s="4" t="str">
        <f>SRTSECOND(D95:W95,Details!BQ94:BZ94)</f>
        <v/>
      </c>
      <c r="AC95" s="4" t="e">
        <f>F400L!AF95</f>
        <v>#REF!</v>
      </c>
      <c r="AD95" s="4" t="e">
        <f>F400L!AG95</f>
        <v>#REF!</v>
      </c>
      <c r="AE95" s="5" t="e">
        <f t="shared" si="6"/>
        <v>#VALUE!</v>
      </c>
      <c r="AF95" s="4" t="e">
        <f t="shared" si="7"/>
        <v>#REF!</v>
      </c>
      <c r="AG95" s="4" t="e">
        <f t="shared" si="8"/>
        <v>#REF!</v>
      </c>
      <c r="AH95" s="5" t="e">
        <f t="shared" si="9"/>
        <v>#VALUE!</v>
      </c>
      <c r="AI95" s="6" t="e">
        <f>ClassOfDegree(D95:W95,Details!BQ94:BZ94,F400L!AI95,AH95,$D$5:$W$5)</f>
        <v>#VALUE!</v>
      </c>
    </row>
    <row r="96" spans="1:35" ht="24" x14ac:dyDescent="0.35">
      <c r="A96" s="1">
        <v>89</v>
      </c>
      <c r="B96" s="3" t="str">
        <f>PROPER(Details!B96)</f>
        <v>Ayogu,  Godswill  Uchenna</v>
      </c>
      <c r="C96" s="3" t="str">
        <f>T(Details!C96)</f>
        <v>CMP/20/110669</v>
      </c>
      <c r="D96" s="18"/>
      <c r="E96" s="18"/>
      <c r="F96" s="18"/>
      <c r="G96" s="18"/>
      <c r="H96" s="18"/>
      <c r="I96" s="18"/>
      <c r="J96" s="18"/>
      <c r="K96" s="18"/>
      <c r="L96" s="18"/>
      <c r="M96" s="18"/>
      <c r="N96" s="18"/>
      <c r="O96" s="18"/>
      <c r="P96" s="18"/>
      <c r="Q96" s="18"/>
      <c r="R96" s="18"/>
      <c r="S96" s="18"/>
      <c r="T96" s="18"/>
      <c r="U96" s="18"/>
      <c r="V96" s="18"/>
      <c r="W96" s="18"/>
      <c r="X96" s="2" t="str">
        <f>AllCurCo(Details!BQ95:BZ95)</f>
        <v/>
      </c>
      <c r="Y96" s="4">
        <f>SUM(SumTCL(D96:W96,$D$7:$W$7),Details!CB95)</f>
        <v>0</v>
      </c>
      <c r="Z96" s="4">
        <f>SUM(CurrGP(D96:W96,$D$7:$W$7),Details!CC95)</f>
        <v>0</v>
      </c>
      <c r="AA96" s="5">
        <f t="shared" si="5"/>
        <v>0</v>
      </c>
      <c r="AB96" s="4" t="str">
        <f>SRTSECOND(D96:W96,Details!BQ95:BZ95)</f>
        <v/>
      </c>
      <c r="AC96" s="4" t="e">
        <f>F400L!AF96</f>
        <v>#REF!</v>
      </c>
      <c r="AD96" s="4" t="e">
        <f>F400L!AG96</f>
        <v>#REF!</v>
      </c>
      <c r="AE96" s="5" t="e">
        <f t="shared" si="6"/>
        <v>#VALUE!</v>
      </c>
      <c r="AF96" s="4" t="e">
        <f t="shared" si="7"/>
        <v>#REF!</v>
      </c>
      <c r="AG96" s="4" t="e">
        <f t="shared" si="8"/>
        <v>#REF!</v>
      </c>
      <c r="AH96" s="5" t="e">
        <f t="shared" si="9"/>
        <v>#VALUE!</v>
      </c>
      <c r="AI96" s="6" t="e">
        <f>ClassOfDegree(D96:W96,Details!BQ95:BZ95,F400L!AI96,AH96,$D$5:$W$5)</f>
        <v>#VALUE!</v>
      </c>
    </row>
    <row r="97" spans="1:35" ht="24" x14ac:dyDescent="0.35">
      <c r="A97" s="1">
        <v>90</v>
      </c>
      <c r="B97" s="3" t="str">
        <f>PROPER(Details!B97)</f>
        <v>Okoro, Daniel Odinaka</v>
      </c>
      <c r="C97" s="3" t="str">
        <f>T(Details!C97)</f>
        <v>CMP/20/110687</v>
      </c>
      <c r="D97" s="18"/>
      <c r="E97" s="18"/>
      <c r="F97" s="18"/>
      <c r="G97" s="18"/>
      <c r="H97" s="18"/>
      <c r="I97" s="18"/>
      <c r="J97" s="18"/>
      <c r="K97" s="18"/>
      <c r="L97" s="18"/>
      <c r="M97" s="18"/>
      <c r="N97" s="18"/>
      <c r="O97" s="18"/>
      <c r="P97" s="18"/>
      <c r="Q97" s="18"/>
      <c r="R97" s="18"/>
      <c r="S97" s="18"/>
      <c r="T97" s="18"/>
      <c r="U97" s="18"/>
      <c r="V97" s="18"/>
      <c r="W97" s="18"/>
      <c r="X97" s="2" t="str">
        <f>AllCurCo(Details!BQ96:BZ96)</f>
        <v/>
      </c>
      <c r="Y97" s="4">
        <f>SUM(SumTCL(D97:W97,$D$7:$W$7),Details!CB96)</f>
        <v>0</v>
      </c>
      <c r="Z97" s="4">
        <f>SUM(CurrGP(D97:W97,$D$7:$W$7),Details!CC96)</f>
        <v>0</v>
      </c>
      <c r="AA97" s="5">
        <f t="shared" si="5"/>
        <v>0</v>
      </c>
      <c r="AB97" s="4" t="str">
        <f>SRTSECOND(D97:W97,Details!BQ96:BZ96)</f>
        <v/>
      </c>
      <c r="AC97" s="4" t="e">
        <f>F400L!AF97</f>
        <v>#REF!</v>
      </c>
      <c r="AD97" s="4" t="e">
        <f>F400L!AG97</f>
        <v>#REF!</v>
      </c>
      <c r="AE97" s="5" t="e">
        <f t="shared" si="6"/>
        <v>#VALUE!</v>
      </c>
      <c r="AF97" s="4" t="e">
        <f t="shared" si="7"/>
        <v>#REF!</v>
      </c>
      <c r="AG97" s="4" t="e">
        <f t="shared" si="8"/>
        <v>#REF!</v>
      </c>
      <c r="AH97" s="5" t="e">
        <f t="shared" si="9"/>
        <v>#VALUE!</v>
      </c>
      <c r="AI97" s="6" t="e">
        <f>ClassOfDegree(D97:W97,Details!BQ96:BZ96,F400L!AI97,AH97,$D$5:$W$5)</f>
        <v>#VALUE!</v>
      </c>
    </row>
    <row r="98" spans="1:35" ht="24" x14ac:dyDescent="0.35">
      <c r="A98" s="1">
        <v>91</v>
      </c>
      <c r="B98" s="3" t="str">
        <f>PROPER(Details!B98)</f>
        <v>Ukasoanya,  Sandra Akuyoma</v>
      </c>
      <c r="C98" s="3" t="str">
        <f>T(Details!C98)</f>
        <v>CMP/20/110690</v>
      </c>
      <c r="D98" s="18"/>
      <c r="E98" s="18"/>
      <c r="F98" s="18"/>
      <c r="G98" s="18"/>
      <c r="H98" s="18"/>
      <c r="I98" s="18"/>
      <c r="J98" s="18"/>
      <c r="K98" s="18"/>
      <c r="L98" s="18"/>
      <c r="M98" s="18"/>
      <c r="N98" s="18"/>
      <c r="O98" s="18"/>
      <c r="P98" s="18"/>
      <c r="Q98" s="18"/>
      <c r="R98" s="18"/>
      <c r="S98" s="18"/>
      <c r="T98" s="18"/>
      <c r="U98" s="18"/>
      <c r="V98" s="18"/>
      <c r="W98" s="18"/>
      <c r="X98" s="2" t="str">
        <f>AllCurCo(Details!BQ97:BZ97)</f>
        <v/>
      </c>
      <c r="Y98" s="4">
        <f>SUM(SumTCL(D98:W98,$D$7:$W$7),Details!CB97)</f>
        <v>0</v>
      </c>
      <c r="Z98" s="4">
        <f>SUM(CurrGP(D98:W98,$D$7:$W$7),Details!CC97)</f>
        <v>0</v>
      </c>
      <c r="AA98" s="5">
        <f t="shared" si="5"/>
        <v>0</v>
      </c>
      <c r="AB98" s="4" t="str">
        <f>SRTSECOND(D98:W98,Details!BQ97:BZ97)</f>
        <v/>
      </c>
      <c r="AC98" s="4" t="e">
        <f>F400L!AF98</f>
        <v>#REF!</v>
      </c>
      <c r="AD98" s="4" t="e">
        <f>F400L!AG98</f>
        <v>#REF!</v>
      </c>
      <c r="AE98" s="5" t="e">
        <f t="shared" si="6"/>
        <v>#VALUE!</v>
      </c>
      <c r="AF98" s="4" t="e">
        <f t="shared" si="7"/>
        <v>#REF!</v>
      </c>
      <c r="AG98" s="4" t="e">
        <f t="shared" si="8"/>
        <v>#REF!</v>
      </c>
      <c r="AH98" s="5" t="e">
        <f t="shared" si="9"/>
        <v>#VALUE!</v>
      </c>
      <c r="AI98" s="6" t="e">
        <f>ClassOfDegree(D98:W98,Details!BQ97:BZ97,F400L!AI98,AH98,$D$5:$W$5)</f>
        <v>#VALUE!</v>
      </c>
    </row>
    <row r="99" spans="1:35" ht="24" x14ac:dyDescent="0.35">
      <c r="A99" s="1">
        <v>92</v>
      </c>
      <c r="B99" s="3" t="str">
        <f>PROPER(Details!B99)</f>
        <v xml:space="preserve">Louis, Justice </v>
      </c>
      <c r="C99" s="3" t="str">
        <f>T(Details!C99)</f>
        <v>CMP/20/110692</v>
      </c>
      <c r="D99" s="18"/>
      <c r="E99" s="18"/>
      <c r="F99" s="18"/>
      <c r="G99" s="18"/>
      <c r="H99" s="18"/>
      <c r="I99" s="18"/>
      <c r="J99" s="18"/>
      <c r="K99" s="18"/>
      <c r="L99" s="18"/>
      <c r="M99" s="18"/>
      <c r="N99" s="18"/>
      <c r="O99" s="18"/>
      <c r="P99" s="18"/>
      <c r="Q99" s="18"/>
      <c r="R99" s="18"/>
      <c r="S99" s="18"/>
      <c r="T99" s="18"/>
      <c r="U99" s="18"/>
      <c r="V99" s="18"/>
      <c r="W99" s="18"/>
      <c r="X99" s="2" t="str">
        <f>AllCurCo(Details!BQ98:BZ98)</f>
        <v/>
      </c>
      <c r="Y99" s="4">
        <f>SUM(SumTCL(D99:W99,$D$7:$W$7),Details!CB98)</f>
        <v>0</v>
      </c>
      <c r="Z99" s="4">
        <f>SUM(CurrGP(D99:W99,$D$7:$W$7),Details!CC98)</f>
        <v>0</v>
      </c>
      <c r="AA99" s="5">
        <f t="shared" si="5"/>
        <v>0</v>
      </c>
      <c r="AB99" s="4" t="str">
        <f>SRTSECOND(D99:W99,Details!BQ98:BZ98)</f>
        <v/>
      </c>
      <c r="AC99" s="4" t="e">
        <f>F400L!AF99</f>
        <v>#REF!</v>
      </c>
      <c r="AD99" s="4" t="e">
        <f>F400L!AG99</f>
        <v>#REF!</v>
      </c>
      <c r="AE99" s="5" t="e">
        <f t="shared" si="6"/>
        <v>#VALUE!</v>
      </c>
      <c r="AF99" s="4" t="e">
        <f t="shared" si="7"/>
        <v>#REF!</v>
      </c>
      <c r="AG99" s="4" t="e">
        <f t="shared" si="8"/>
        <v>#REF!</v>
      </c>
      <c r="AH99" s="5" t="e">
        <f t="shared" si="9"/>
        <v>#VALUE!</v>
      </c>
      <c r="AI99" s="6" t="e">
        <f>ClassOfDegree(D99:W99,Details!BQ98:BZ98,F400L!AI99,AH99,$D$5:$W$5)</f>
        <v>#VALUE!</v>
      </c>
    </row>
    <row r="100" spans="1:35" ht="24" x14ac:dyDescent="0.35">
      <c r="A100" s="1">
        <v>93</v>
      </c>
      <c r="B100" s="3" t="str">
        <f>PROPER(Details!B100)</f>
        <v>Igwe, Emmanuel  Chibuzo</v>
      </c>
      <c r="C100" s="3" t="str">
        <f>T(Details!C100)</f>
        <v>CMP/20/110712</v>
      </c>
      <c r="D100" s="18"/>
      <c r="E100" s="18"/>
      <c r="F100" s="18"/>
      <c r="G100" s="18"/>
      <c r="H100" s="18"/>
      <c r="I100" s="18"/>
      <c r="J100" s="18"/>
      <c r="K100" s="18"/>
      <c r="L100" s="18"/>
      <c r="M100" s="18"/>
      <c r="N100" s="18"/>
      <c r="O100" s="18"/>
      <c r="P100" s="18"/>
      <c r="Q100" s="18"/>
      <c r="R100" s="18"/>
      <c r="S100" s="18"/>
      <c r="T100" s="18"/>
      <c r="U100" s="18"/>
      <c r="V100" s="18"/>
      <c r="W100" s="18"/>
      <c r="X100" s="2" t="str">
        <f>AllCurCo(Details!BQ99:BZ99)</f>
        <v/>
      </c>
      <c r="Y100" s="4">
        <f>SUM(SumTCL(D100:W100,$D$7:$W$7),Details!CB99)</f>
        <v>0</v>
      </c>
      <c r="Z100" s="4">
        <f>SUM(CurrGP(D100:W100,$D$7:$W$7),Details!CC99)</f>
        <v>0</v>
      </c>
      <c r="AA100" s="5">
        <f t="shared" si="5"/>
        <v>0</v>
      </c>
      <c r="AB100" s="4" t="str">
        <f>SRTSECOND(D100:W100,Details!BQ99:BZ99)</f>
        <v/>
      </c>
      <c r="AC100" s="4" t="e">
        <f>F400L!AF100</f>
        <v>#REF!</v>
      </c>
      <c r="AD100" s="4" t="e">
        <f>F400L!AG100</f>
        <v>#REF!</v>
      </c>
      <c r="AE100" s="5" t="e">
        <f t="shared" si="6"/>
        <v>#VALUE!</v>
      </c>
      <c r="AF100" s="4" t="e">
        <f t="shared" si="7"/>
        <v>#REF!</v>
      </c>
      <c r="AG100" s="4" t="e">
        <f t="shared" si="8"/>
        <v>#REF!</v>
      </c>
      <c r="AH100" s="5" t="e">
        <f t="shared" si="9"/>
        <v>#VALUE!</v>
      </c>
      <c r="AI100" s="6" t="e">
        <f>ClassOfDegree(D100:W100,Details!BQ99:BZ99,F400L!AI100,AH100,$D$5:$W$5)</f>
        <v>#VALUE!</v>
      </c>
    </row>
    <row r="101" spans="1:35" ht="24" x14ac:dyDescent="0.35">
      <c r="A101" s="1">
        <v>94</v>
      </c>
      <c r="B101" s="3" t="str">
        <f>PROPER(Details!B101)</f>
        <v>Dickson, Precious Chidiebube</v>
      </c>
      <c r="C101" s="3" t="str">
        <f>T(Details!C101)</f>
        <v>CMP/20/110713</v>
      </c>
      <c r="D101" s="18"/>
      <c r="E101" s="18"/>
      <c r="F101" s="18"/>
      <c r="G101" s="18"/>
      <c r="H101" s="18"/>
      <c r="I101" s="18"/>
      <c r="J101" s="18"/>
      <c r="K101" s="18"/>
      <c r="L101" s="18"/>
      <c r="M101" s="18"/>
      <c r="N101" s="18"/>
      <c r="O101" s="18"/>
      <c r="P101" s="18"/>
      <c r="Q101" s="18"/>
      <c r="R101" s="18"/>
      <c r="S101" s="18"/>
      <c r="T101" s="18"/>
      <c r="U101" s="18"/>
      <c r="V101" s="18"/>
      <c r="W101" s="18"/>
      <c r="X101" s="2" t="str">
        <f>AllCurCo(Details!BQ100:BZ100)</f>
        <v/>
      </c>
      <c r="Y101" s="4">
        <f>SUM(SumTCL(D101:W101,$D$7:$W$7),Details!CB100)</f>
        <v>0</v>
      </c>
      <c r="Z101" s="4">
        <f>SUM(CurrGP(D101:W101,$D$7:$W$7),Details!CC100)</f>
        <v>0</v>
      </c>
      <c r="AA101" s="5">
        <f t="shared" si="5"/>
        <v>0</v>
      </c>
      <c r="AB101" s="4" t="str">
        <f>SRTSECOND(D101:W101,Details!BQ100:BZ100)</f>
        <v/>
      </c>
      <c r="AC101" s="4" t="e">
        <f>F400L!AF101</f>
        <v>#REF!</v>
      </c>
      <c r="AD101" s="4" t="e">
        <f>F400L!AG101</f>
        <v>#REF!</v>
      </c>
      <c r="AE101" s="5" t="e">
        <f t="shared" si="6"/>
        <v>#VALUE!</v>
      </c>
      <c r="AF101" s="4" t="e">
        <f t="shared" si="7"/>
        <v>#REF!</v>
      </c>
      <c r="AG101" s="4" t="e">
        <f t="shared" si="8"/>
        <v>#REF!</v>
      </c>
      <c r="AH101" s="5" t="e">
        <f t="shared" si="9"/>
        <v>#VALUE!</v>
      </c>
      <c r="AI101" s="6" t="e">
        <f>ClassOfDegree(D101:W101,Details!BQ100:BZ100,F400L!AI101,AH101,$D$5:$W$5)</f>
        <v>#VALUE!</v>
      </c>
    </row>
    <row r="102" spans="1:35" ht="24" x14ac:dyDescent="0.35">
      <c r="A102" s="1">
        <v>95</v>
      </c>
      <c r="B102" s="3" t="str">
        <f>PROPER(Details!B102)</f>
        <v>Ezenwanne, Chidubem  Ikenna</v>
      </c>
      <c r="C102" s="3" t="str">
        <f>T(Details!C102)</f>
        <v>CMP/20/110725</v>
      </c>
      <c r="D102" s="18"/>
      <c r="E102" s="18"/>
      <c r="F102" s="18"/>
      <c r="G102" s="18"/>
      <c r="H102" s="18"/>
      <c r="I102" s="18"/>
      <c r="J102" s="18"/>
      <c r="K102" s="18"/>
      <c r="L102" s="18"/>
      <c r="M102" s="18"/>
      <c r="N102" s="18"/>
      <c r="O102" s="18"/>
      <c r="P102" s="18"/>
      <c r="Q102" s="18"/>
      <c r="R102" s="18"/>
      <c r="S102" s="18"/>
      <c r="T102" s="18"/>
      <c r="U102" s="18"/>
      <c r="V102" s="18"/>
      <c r="W102" s="18"/>
      <c r="X102" s="2" t="str">
        <f>AllCurCo(Details!BQ101:BZ101)</f>
        <v/>
      </c>
      <c r="Y102" s="4">
        <f>SUM(SumTCL(D102:W102,$D$7:$W$7),Details!CB101)</f>
        <v>0</v>
      </c>
      <c r="Z102" s="4">
        <f>SUM(CurrGP(D102:W102,$D$7:$W$7),Details!CC101)</f>
        <v>0</v>
      </c>
      <c r="AA102" s="5">
        <f t="shared" si="5"/>
        <v>0</v>
      </c>
      <c r="AB102" s="4" t="str">
        <f>SRTSECOND(D102:W102,Details!BQ101:BZ101)</f>
        <v/>
      </c>
      <c r="AC102" s="4" t="e">
        <f>F400L!AF102</f>
        <v>#REF!</v>
      </c>
      <c r="AD102" s="4" t="e">
        <f>F400L!AG102</f>
        <v>#REF!</v>
      </c>
      <c r="AE102" s="5" t="e">
        <f t="shared" si="6"/>
        <v>#VALUE!</v>
      </c>
      <c r="AF102" s="4" t="e">
        <f t="shared" si="7"/>
        <v>#REF!</v>
      </c>
      <c r="AG102" s="4" t="e">
        <f t="shared" si="8"/>
        <v>#REF!</v>
      </c>
      <c r="AH102" s="5" t="e">
        <f t="shared" si="9"/>
        <v>#VALUE!</v>
      </c>
      <c r="AI102" s="6" t="e">
        <f>ClassOfDegree(D102:W102,Details!BQ101:BZ101,F400L!AI102,AH102,$D$5:$W$5)</f>
        <v>#VALUE!</v>
      </c>
    </row>
    <row r="103" spans="1:35" ht="24" x14ac:dyDescent="0.35">
      <c r="A103" s="1">
        <v>96</v>
      </c>
      <c r="B103" s="3" t="str">
        <f>PROPER(Details!B103)</f>
        <v>Uwaoma, Clinton Chimereze</v>
      </c>
      <c r="C103" s="3" t="str">
        <f>T(Details!C103)</f>
        <v>CMP/20/110726</v>
      </c>
      <c r="D103" s="18"/>
      <c r="E103" s="18"/>
      <c r="F103" s="18"/>
      <c r="G103" s="18"/>
      <c r="H103" s="18"/>
      <c r="I103" s="18"/>
      <c r="J103" s="18"/>
      <c r="K103" s="18"/>
      <c r="L103" s="18"/>
      <c r="M103" s="18"/>
      <c r="N103" s="18"/>
      <c r="O103" s="18"/>
      <c r="P103" s="18"/>
      <c r="Q103" s="18"/>
      <c r="R103" s="18"/>
      <c r="S103" s="18"/>
      <c r="T103" s="18"/>
      <c r="U103" s="18"/>
      <c r="V103" s="18"/>
      <c r="W103" s="18"/>
      <c r="X103" s="2" t="str">
        <f>AllCurCo(Details!BQ102:BZ102)</f>
        <v/>
      </c>
      <c r="Y103" s="4">
        <f>SUM(SumTCL(D103:W103,$D$7:$W$7),Details!CB102)</f>
        <v>0</v>
      </c>
      <c r="Z103" s="4">
        <f>SUM(CurrGP(D103:W103,$D$7:$W$7),Details!CC102)</f>
        <v>0</v>
      </c>
      <c r="AA103" s="5">
        <f t="shared" si="5"/>
        <v>0</v>
      </c>
      <c r="AB103" s="4" t="str">
        <f>SRTSECOND(D103:W103,Details!BQ102:BZ102)</f>
        <v/>
      </c>
      <c r="AC103" s="4" t="e">
        <f>F400L!AF103</f>
        <v>#REF!</v>
      </c>
      <c r="AD103" s="4" t="e">
        <f>F400L!AG103</f>
        <v>#REF!</v>
      </c>
      <c r="AE103" s="5" t="e">
        <f t="shared" si="6"/>
        <v>#VALUE!</v>
      </c>
      <c r="AF103" s="4" t="e">
        <f t="shared" si="7"/>
        <v>#REF!</v>
      </c>
      <c r="AG103" s="4" t="e">
        <f t="shared" si="8"/>
        <v>#REF!</v>
      </c>
      <c r="AH103" s="5" t="e">
        <f t="shared" si="9"/>
        <v>#VALUE!</v>
      </c>
      <c r="AI103" s="6" t="e">
        <f>ClassOfDegree(D103:W103,Details!BQ102:BZ102,F400L!AI103,AH103,$D$5:$W$5)</f>
        <v>#VALUE!</v>
      </c>
    </row>
    <row r="104" spans="1:35" ht="24" x14ac:dyDescent="0.35">
      <c r="A104" s="1">
        <v>97</v>
      </c>
      <c r="B104" s="3" t="str">
        <f>PROPER(Details!B104)</f>
        <v xml:space="preserve">Ogenyi,  Martin  Nnamdi </v>
      </c>
      <c r="C104" s="3" t="str">
        <f>T(Details!C104)</f>
        <v>CMP/20/110729</v>
      </c>
      <c r="D104" s="18"/>
      <c r="E104" s="18"/>
      <c r="F104" s="18"/>
      <c r="G104" s="18"/>
      <c r="H104" s="18"/>
      <c r="I104" s="18"/>
      <c r="J104" s="18"/>
      <c r="K104" s="18"/>
      <c r="L104" s="18"/>
      <c r="M104" s="18"/>
      <c r="N104" s="18"/>
      <c r="O104" s="18"/>
      <c r="P104" s="18"/>
      <c r="Q104" s="18"/>
      <c r="R104" s="18"/>
      <c r="S104" s="18"/>
      <c r="T104" s="18"/>
      <c r="U104" s="18"/>
      <c r="V104" s="18"/>
      <c r="W104" s="18"/>
      <c r="X104" s="2" t="str">
        <f>AllCurCo(Details!BQ103:BZ103)</f>
        <v/>
      </c>
      <c r="Y104" s="4">
        <f>SUM(SumTCL(D104:W104,$D$7:$W$7),Details!CB103)</f>
        <v>0</v>
      </c>
      <c r="Z104" s="4">
        <f>SUM(CurrGP(D104:W104,$D$7:$W$7),Details!CC103)</f>
        <v>0</v>
      </c>
      <c r="AA104" s="5">
        <f t="shared" si="5"/>
        <v>0</v>
      </c>
      <c r="AB104" s="4" t="str">
        <f>SRTSECOND(D104:W104,Details!BQ103:BZ103)</f>
        <v/>
      </c>
      <c r="AC104" s="4" t="e">
        <f>F400L!AF104</f>
        <v>#REF!</v>
      </c>
      <c r="AD104" s="4" t="e">
        <f>F400L!AG104</f>
        <v>#REF!</v>
      </c>
      <c r="AE104" s="5" t="e">
        <f t="shared" si="6"/>
        <v>#VALUE!</v>
      </c>
      <c r="AF104" s="4" t="e">
        <f t="shared" si="7"/>
        <v>#REF!</v>
      </c>
      <c r="AG104" s="4" t="e">
        <f t="shared" si="8"/>
        <v>#REF!</v>
      </c>
      <c r="AH104" s="5" t="e">
        <f t="shared" si="9"/>
        <v>#VALUE!</v>
      </c>
      <c r="AI104" s="6" t="e">
        <f>ClassOfDegree(D104:W104,Details!BQ103:BZ103,F400L!AI104,AH104,$D$5:$W$5)</f>
        <v>#VALUE!</v>
      </c>
    </row>
    <row r="105" spans="1:35" ht="36" x14ac:dyDescent="0.35">
      <c r="A105" s="1">
        <v>98</v>
      </c>
      <c r="B105" s="3" t="str">
        <f>PROPER(Details!B105)</f>
        <v>Nwadinobi, Chinemerem Kingsley</v>
      </c>
      <c r="C105" s="3" t="str">
        <f>T(Details!C105)</f>
        <v>CMP/20/110734</v>
      </c>
      <c r="D105" s="18"/>
      <c r="E105" s="18"/>
      <c r="F105" s="18"/>
      <c r="G105" s="18"/>
      <c r="H105" s="18"/>
      <c r="I105" s="18"/>
      <c r="J105" s="18"/>
      <c r="K105" s="18"/>
      <c r="L105" s="18"/>
      <c r="M105" s="18"/>
      <c r="N105" s="18"/>
      <c r="O105" s="18"/>
      <c r="P105" s="18"/>
      <c r="Q105" s="18"/>
      <c r="R105" s="18"/>
      <c r="S105" s="18"/>
      <c r="T105" s="18"/>
      <c r="U105" s="18"/>
      <c r="V105" s="18"/>
      <c r="W105" s="18"/>
      <c r="X105" s="2" t="str">
        <f>AllCurCo(Details!BQ104:BZ104)</f>
        <v/>
      </c>
      <c r="Y105" s="4">
        <f>SUM(SumTCL(D105:W105,$D$7:$W$7),Details!CB104)</f>
        <v>0</v>
      </c>
      <c r="Z105" s="4">
        <f>SUM(CurrGP(D105:W105,$D$7:$W$7),Details!CC104)</f>
        <v>0</v>
      </c>
      <c r="AA105" s="5">
        <f t="shared" si="5"/>
        <v>0</v>
      </c>
      <c r="AB105" s="4" t="str">
        <f>SRTSECOND(D105:W105,Details!BQ104:BZ104)</f>
        <v/>
      </c>
      <c r="AC105" s="4" t="e">
        <f>F400L!AF105</f>
        <v>#REF!</v>
      </c>
      <c r="AD105" s="4" t="e">
        <f>F400L!AG105</f>
        <v>#REF!</v>
      </c>
      <c r="AE105" s="5" t="e">
        <f t="shared" si="6"/>
        <v>#VALUE!</v>
      </c>
      <c r="AF105" s="4" t="e">
        <f t="shared" si="7"/>
        <v>#REF!</v>
      </c>
      <c r="AG105" s="4" t="e">
        <f t="shared" si="8"/>
        <v>#REF!</v>
      </c>
      <c r="AH105" s="5" t="e">
        <f t="shared" si="9"/>
        <v>#VALUE!</v>
      </c>
      <c r="AI105" s="6" t="e">
        <f>ClassOfDegree(D105:W105,Details!BQ104:BZ104,F400L!AI105,AH105,$D$5:$W$5)</f>
        <v>#VALUE!</v>
      </c>
    </row>
    <row r="106" spans="1:35" ht="24" x14ac:dyDescent="0.35">
      <c r="A106" s="1">
        <v>99</v>
      </c>
      <c r="B106" s="3" t="str">
        <f>PROPER(Details!B106)</f>
        <v>Uma, Peniel Ikechi</v>
      </c>
      <c r="C106" s="3" t="str">
        <f>T(Details!C106)</f>
        <v>CMP/20/110761</v>
      </c>
      <c r="D106" s="18"/>
      <c r="E106" s="18"/>
      <c r="F106" s="18"/>
      <c r="G106" s="18"/>
      <c r="H106" s="18"/>
      <c r="I106" s="18"/>
      <c r="J106" s="18"/>
      <c r="K106" s="18"/>
      <c r="L106" s="18"/>
      <c r="M106" s="18"/>
      <c r="N106" s="18"/>
      <c r="O106" s="18"/>
      <c r="P106" s="18"/>
      <c r="Q106" s="18"/>
      <c r="R106" s="18"/>
      <c r="S106" s="18"/>
      <c r="T106" s="18"/>
      <c r="U106" s="18"/>
      <c r="V106" s="18"/>
      <c r="W106" s="18"/>
      <c r="X106" s="2" t="str">
        <f>AllCurCo(Details!BQ105:BZ105)</f>
        <v/>
      </c>
      <c r="Y106" s="4">
        <f>SUM(SumTCL(D106:W106,$D$7:$W$7),Details!CB105)</f>
        <v>0</v>
      </c>
      <c r="Z106" s="4">
        <f>SUM(CurrGP(D106:W106,$D$7:$W$7),Details!CC105)</f>
        <v>0</v>
      </c>
      <c r="AA106" s="5">
        <f t="shared" si="5"/>
        <v>0</v>
      </c>
      <c r="AB106" s="4" t="str">
        <f>SRTSECOND(D106:W106,Details!BQ105:BZ105)</f>
        <v/>
      </c>
      <c r="AC106" s="4" t="e">
        <f>F400L!AF106</f>
        <v>#REF!</v>
      </c>
      <c r="AD106" s="4" t="e">
        <f>F400L!AG106</f>
        <v>#REF!</v>
      </c>
      <c r="AE106" s="5" t="e">
        <f t="shared" si="6"/>
        <v>#VALUE!</v>
      </c>
      <c r="AF106" s="4" t="e">
        <f t="shared" si="7"/>
        <v>#REF!</v>
      </c>
      <c r="AG106" s="4" t="e">
        <f t="shared" si="8"/>
        <v>#REF!</v>
      </c>
      <c r="AH106" s="5" t="e">
        <f t="shared" si="9"/>
        <v>#VALUE!</v>
      </c>
      <c r="AI106" s="6" t="e">
        <f>ClassOfDegree(D106:W106,Details!BQ105:BZ105,F400L!AI106,AH106,$D$5:$W$5)</f>
        <v>#VALUE!</v>
      </c>
    </row>
    <row r="107" spans="1:35" ht="24" x14ac:dyDescent="0.35">
      <c r="A107" s="1">
        <v>100</v>
      </c>
      <c r="B107" s="3" t="str">
        <f>PROPER(Details!B107)</f>
        <v xml:space="preserve">Igbe, Chinedu  Kingsley </v>
      </c>
      <c r="C107" s="3" t="str">
        <f>T(Details!C107)</f>
        <v>CMP/20/110785</v>
      </c>
      <c r="D107" s="18"/>
      <c r="E107" s="18"/>
      <c r="F107" s="18"/>
      <c r="G107" s="18"/>
      <c r="H107" s="18"/>
      <c r="I107" s="18"/>
      <c r="J107" s="18"/>
      <c r="K107" s="18"/>
      <c r="L107" s="18"/>
      <c r="M107" s="18"/>
      <c r="N107" s="18"/>
      <c r="O107" s="18"/>
      <c r="P107" s="18"/>
      <c r="Q107" s="18"/>
      <c r="R107" s="18"/>
      <c r="S107" s="18"/>
      <c r="T107" s="18"/>
      <c r="U107" s="18"/>
      <c r="V107" s="18"/>
      <c r="W107" s="18"/>
      <c r="X107" s="2" t="str">
        <f>AllCurCo(Details!BQ106:BZ106)</f>
        <v/>
      </c>
      <c r="Y107" s="4">
        <f>SUM(SumTCL(D107:W107,$D$7:$W$7),Details!CB106)</f>
        <v>0</v>
      </c>
      <c r="Z107" s="4">
        <f>SUM(CurrGP(D107:W107,$D$7:$W$7),Details!CC106)</f>
        <v>0</v>
      </c>
      <c r="AA107" s="5">
        <f t="shared" si="5"/>
        <v>0</v>
      </c>
      <c r="AB107" s="4" t="str">
        <f>SRTSECOND(D107:W107,Details!BQ106:BZ106)</f>
        <v/>
      </c>
      <c r="AC107" s="4" t="e">
        <f>F400L!AF107</f>
        <v>#REF!</v>
      </c>
      <c r="AD107" s="4" t="e">
        <f>F400L!AG107</f>
        <v>#REF!</v>
      </c>
      <c r="AE107" s="5" t="e">
        <f t="shared" si="6"/>
        <v>#VALUE!</v>
      </c>
      <c r="AF107" s="4" t="e">
        <f t="shared" si="7"/>
        <v>#REF!</v>
      </c>
      <c r="AG107" s="4" t="e">
        <f t="shared" si="8"/>
        <v>#REF!</v>
      </c>
      <c r="AH107" s="5" t="e">
        <f t="shared" si="9"/>
        <v>#VALUE!</v>
      </c>
      <c r="AI107" s="6" t="e">
        <f>ClassOfDegree(D107:W107,Details!BQ106:BZ106,F400L!AI107,AH107,$D$5:$W$5)</f>
        <v>#VALUE!</v>
      </c>
    </row>
    <row r="108" spans="1:35" ht="24" x14ac:dyDescent="0.35">
      <c r="A108" s="1">
        <v>101</v>
      </c>
      <c r="B108" s="3" t="str">
        <f>PROPER(Details!B108)</f>
        <v xml:space="preserve">Ezenwata, Destiny Chimereucheya </v>
      </c>
      <c r="C108" s="3" t="str">
        <f>T(Details!C108)</f>
        <v>CMP/20/110789</v>
      </c>
      <c r="D108" s="18"/>
      <c r="E108" s="18"/>
      <c r="F108" s="18"/>
      <c r="G108" s="18"/>
      <c r="H108" s="18"/>
      <c r="I108" s="18"/>
      <c r="J108" s="18"/>
      <c r="K108" s="18"/>
      <c r="L108" s="18"/>
      <c r="M108" s="18"/>
      <c r="N108" s="18"/>
      <c r="O108" s="18"/>
      <c r="P108" s="18"/>
      <c r="Q108" s="18"/>
      <c r="R108" s="18"/>
      <c r="S108" s="18"/>
      <c r="T108" s="18"/>
      <c r="U108" s="18"/>
      <c r="V108" s="18"/>
      <c r="W108" s="18"/>
      <c r="X108" s="2" t="str">
        <f>AllCurCo(Details!BQ107:BZ107)</f>
        <v/>
      </c>
      <c r="Y108" s="4">
        <f>SUM(SumTCL(D108:W108,$D$7:$W$7),Details!CB107)</f>
        <v>0</v>
      </c>
      <c r="Z108" s="4">
        <f>SUM(CurrGP(D108:W108,$D$7:$W$7),Details!CC107)</f>
        <v>0</v>
      </c>
      <c r="AA108" s="5">
        <f t="shared" si="5"/>
        <v>0</v>
      </c>
      <c r="AB108" s="4" t="str">
        <f>SRTSECOND(D108:W108,Details!BQ107:BZ107)</f>
        <v/>
      </c>
      <c r="AC108" s="4" t="e">
        <f>F400L!AF108</f>
        <v>#REF!</v>
      </c>
      <c r="AD108" s="4" t="e">
        <f>F400L!AG108</f>
        <v>#REF!</v>
      </c>
      <c r="AE108" s="5" t="e">
        <f t="shared" si="6"/>
        <v>#VALUE!</v>
      </c>
      <c r="AF108" s="4" t="e">
        <f t="shared" si="7"/>
        <v>#REF!</v>
      </c>
      <c r="AG108" s="4" t="e">
        <f t="shared" si="8"/>
        <v>#REF!</v>
      </c>
      <c r="AH108" s="5" t="e">
        <f t="shared" si="9"/>
        <v>#VALUE!</v>
      </c>
      <c r="AI108" s="6" t="e">
        <f>ClassOfDegree(D108:W108,Details!BQ107:BZ107,F400L!AI108,AH108,$D$5:$W$5)</f>
        <v>#VALUE!</v>
      </c>
    </row>
    <row r="109" spans="1:35" ht="24" x14ac:dyDescent="0.35">
      <c r="A109" s="1">
        <v>102</v>
      </c>
      <c r="B109" s="3" t="str">
        <f>PROPER(Details!B109)</f>
        <v xml:space="preserve">Gabriel, Chukwudi </v>
      </c>
      <c r="C109" s="3" t="str">
        <f>T(Details!C109)</f>
        <v>CMP/20/110800</v>
      </c>
      <c r="D109" s="18"/>
      <c r="E109" s="18"/>
      <c r="F109" s="18"/>
      <c r="G109" s="18"/>
      <c r="H109" s="18"/>
      <c r="I109" s="18"/>
      <c r="J109" s="18"/>
      <c r="K109" s="18"/>
      <c r="L109" s="18"/>
      <c r="M109" s="18"/>
      <c r="N109" s="18"/>
      <c r="O109" s="18"/>
      <c r="P109" s="18"/>
      <c r="Q109" s="18"/>
      <c r="R109" s="18"/>
      <c r="S109" s="18"/>
      <c r="T109" s="18"/>
      <c r="U109" s="18"/>
      <c r="V109" s="18"/>
      <c r="W109" s="18"/>
      <c r="X109" s="2" t="str">
        <f>AllCurCo(Details!BQ108:BZ108)</f>
        <v/>
      </c>
      <c r="Y109" s="4">
        <f>SUM(SumTCL(D109:W109,$D$7:$W$7),Details!CB108)</f>
        <v>0</v>
      </c>
      <c r="Z109" s="4">
        <f>SUM(CurrGP(D109:W109,$D$7:$W$7),Details!CC108)</f>
        <v>0</v>
      </c>
      <c r="AA109" s="5">
        <f t="shared" si="5"/>
        <v>0</v>
      </c>
      <c r="AB109" s="4" t="str">
        <f>SRTSECOND(D109:W109,Details!BQ108:BZ108)</f>
        <v/>
      </c>
      <c r="AC109" s="4" t="e">
        <f>F400L!AF109</f>
        <v>#REF!</v>
      </c>
      <c r="AD109" s="4" t="e">
        <f>F400L!AG109</f>
        <v>#REF!</v>
      </c>
      <c r="AE109" s="5" t="e">
        <f t="shared" si="6"/>
        <v>#VALUE!</v>
      </c>
      <c r="AF109" s="4" t="e">
        <f t="shared" si="7"/>
        <v>#REF!</v>
      </c>
      <c r="AG109" s="4" t="e">
        <f t="shared" si="8"/>
        <v>#REF!</v>
      </c>
      <c r="AH109" s="5" t="e">
        <f t="shared" si="9"/>
        <v>#VALUE!</v>
      </c>
      <c r="AI109" s="6" t="e">
        <f>ClassOfDegree(D109:W109,Details!BQ108:BZ108,F400L!AI109,AH109,$D$5:$W$5)</f>
        <v>#VALUE!</v>
      </c>
    </row>
    <row r="110" spans="1:35" ht="24" x14ac:dyDescent="0.35">
      <c r="A110" s="1">
        <v>103</v>
      </c>
      <c r="B110" s="3" t="str">
        <f>PROPER(Details!B110)</f>
        <v>Dickson, Victor Akachukwu</v>
      </c>
      <c r="C110" s="3" t="str">
        <f>T(Details!C110)</f>
        <v>CMP/20/110805</v>
      </c>
      <c r="D110" s="18"/>
      <c r="E110" s="18"/>
      <c r="F110" s="18"/>
      <c r="G110" s="18"/>
      <c r="H110" s="18"/>
      <c r="I110" s="18"/>
      <c r="J110" s="18"/>
      <c r="K110" s="18"/>
      <c r="L110" s="18"/>
      <c r="M110" s="18"/>
      <c r="N110" s="18"/>
      <c r="O110" s="18"/>
      <c r="P110" s="18"/>
      <c r="Q110" s="18"/>
      <c r="R110" s="18"/>
      <c r="S110" s="18"/>
      <c r="T110" s="18"/>
      <c r="U110" s="18"/>
      <c r="V110" s="18"/>
      <c r="W110" s="18"/>
      <c r="X110" s="2" t="str">
        <f>AllCurCo(Details!BQ109:BZ109)</f>
        <v/>
      </c>
      <c r="Y110" s="4">
        <f>SUM(SumTCL(D110:W110,$D$7:$W$7),Details!CB109)</f>
        <v>0</v>
      </c>
      <c r="Z110" s="4">
        <f>SUM(CurrGP(D110:W110,$D$7:$W$7),Details!CC109)</f>
        <v>0</v>
      </c>
      <c r="AA110" s="5">
        <f t="shared" si="5"/>
        <v>0</v>
      </c>
      <c r="AB110" s="4" t="str">
        <f>SRTSECOND(D110:W110,Details!BQ109:BZ109)</f>
        <v/>
      </c>
      <c r="AC110" s="4" t="e">
        <f>F400L!AF110</f>
        <v>#REF!</v>
      </c>
      <c r="AD110" s="4" t="e">
        <f>F400L!AG110</f>
        <v>#REF!</v>
      </c>
      <c r="AE110" s="5" t="e">
        <f t="shared" si="6"/>
        <v>#VALUE!</v>
      </c>
      <c r="AF110" s="4" t="e">
        <f t="shared" si="7"/>
        <v>#REF!</v>
      </c>
      <c r="AG110" s="4" t="e">
        <f t="shared" si="8"/>
        <v>#REF!</v>
      </c>
      <c r="AH110" s="5" t="e">
        <f t="shared" si="9"/>
        <v>#VALUE!</v>
      </c>
      <c r="AI110" s="6" t="e">
        <f>ClassOfDegree(D110:W110,Details!BQ109:BZ109,F400L!AI110,AH110,$D$5:$W$5)</f>
        <v>#VALUE!</v>
      </c>
    </row>
    <row r="111" spans="1:35" ht="24" x14ac:dyDescent="0.35">
      <c r="A111" s="1">
        <v>104</v>
      </c>
      <c r="B111" s="3" t="str">
        <f>PROPER(Details!B111)</f>
        <v xml:space="preserve">Aniemeka,  Isaac Chukwuebuka </v>
      </c>
      <c r="C111" s="3" t="str">
        <f>T(Details!C111)</f>
        <v>CMP/20/110807</v>
      </c>
      <c r="D111" s="18"/>
      <c r="E111" s="18"/>
      <c r="F111" s="18"/>
      <c r="G111" s="18"/>
      <c r="H111" s="18"/>
      <c r="I111" s="18"/>
      <c r="J111" s="18"/>
      <c r="K111" s="18"/>
      <c r="L111" s="18"/>
      <c r="M111" s="18"/>
      <c r="N111" s="18"/>
      <c r="O111" s="18"/>
      <c r="P111" s="18"/>
      <c r="Q111" s="18"/>
      <c r="R111" s="18"/>
      <c r="S111" s="18"/>
      <c r="T111" s="18"/>
      <c r="U111" s="18"/>
      <c r="V111" s="18"/>
      <c r="W111" s="18"/>
      <c r="X111" s="2" t="str">
        <f>AllCurCo(Details!BQ110:BZ110)</f>
        <v/>
      </c>
      <c r="Y111" s="4">
        <f>SUM(SumTCL(D111:W111,$D$7:$W$7),Details!CB110)</f>
        <v>0</v>
      </c>
      <c r="Z111" s="4">
        <f>SUM(CurrGP(D111:W111,$D$7:$W$7),Details!CC110)</f>
        <v>0</v>
      </c>
      <c r="AA111" s="5">
        <f t="shared" si="5"/>
        <v>0</v>
      </c>
      <c r="AB111" s="4" t="str">
        <f>SRTSECOND(D111:W111,Details!BQ110:BZ110)</f>
        <v/>
      </c>
      <c r="AC111" s="4" t="e">
        <f>F400L!AF111</f>
        <v>#REF!</v>
      </c>
      <c r="AD111" s="4" t="e">
        <f>F400L!AG111</f>
        <v>#REF!</v>
      </c>
      <c r="AE111" s="5" t="e">
        <f t="shared" si="6"/>
        <v>#VALUE!</v>
      </c>
      <c r="AF111" s="4" t="e">
        <f t="shared" si="7"/>
        <v>#REF!</v>
      </c>
      <c r="AG111" s="4" t="e">
        <f t="shared" si="8"/>
        <v>#REF!</v>
      </c>
      <c r="AH111" s="5" t="e">
        <f t="shared" si="9"/>
        <v>#VALUE!</v>
      </c>
      <c r="AI111" s="6" t="e">
        <f>ClassOfDegree(D111:W111,Details!BQ110:BZ110,F400L!AI111,AH111,$D$5:$W$5)</f>
        <v>#VALUE!</v>
      </c>
    </row>
    <row r="112" spans="1:35" ht="24" x14ac:dyDescent="0.35">
      <c r="A112" s="1">
        <v>105</v>
      </c>
      <c r="B112" s="3" t="str">
        <f>PROPER(Details!B112)</f>
        <v>Okoli, Victor Chukwubuikem</v>
      </c>
      <c r="C112" s="3" t="str">
        <f>T(Details!C112)</f>
        <v>CMP/20/110812</v>
      </c>
      <c r="D112" s="18"/>
      <c r="E112" s="18"/>
      <c r="F112" s="18"/>
      <c r="G112" s="18"/>
      <c r="H112" s="18"/>
      <c r="I112" s="18"/>
      <c r="J112" s="18"/>
      <c r="K112" s="18"/>
      <c r="L112" s="18"/>
      <c r="M112" s="18"/>
      <c r="N112" s="18"/>
      <c r="O112" s="18"/>
      <c r="P112" s="18"/>
      <c r="Q112" s="18"/>
      <c r="R112" s="18"/>
      <c r="S112" s="18"/>
      <c r="T112" s="18"/>
      <c r="U112" s="18"/>
      <c r="V112" s="18"/>
      <c r="W112" s="18"/>
      <c r="X112" s="2" t="str">
        <f>AllCurCo(Details!BQ111:BZ111)</f>
        <v/>
      </c>
      <c r="Y112" s="4">
        <f>SUM(SumTCL(D112:W112,$D$7:$W$7),Details!CB111)</f>
        <v>0</v>
      </c>
      <c r="Z112" s="4">
        <f>SUM(CurrGP(D112:W112,$D$7:$W$7),Details!CC111)</f>
        <v>0</v>
      </c>
      <c r="AA112" s="5">
        <f t="shared" si="5"/>
        <v>0</v>
      </c>
      <c r="AB112" s="4" t="str">
        <f>SRTSECOND(D112:W112,Details!BQ111:BZ111)</f>
        <v/>
      </c>
      <c r="AC112" s="4" t="e">
        <f>F400L!AF112</f>
        <v>#REF!</v>
      </c>
      <c r="AD112" s="4" t="e">
        <f>F400L!AG112</f>
        <v>#REF!</v>
      </c>
      <c r="AE112" s="5" t="e">
        <f t="shared" si="6"/>
        <v>#VALUE!</v>
      </c>
      <c r="AF112" s="4" t="e">
        <f t="shared" si="7"/>
        <v>#REF!</v>
      </c>
      <c r="AG112" s="4" t="e">
        <f t="shared" si="8"/>
        <v>#REF!</v>
      </c>
      <c r="AH112" s="5" t="e">
        <f t="shared" si="9"/>
        <v>#VALUE!</v>
      </c>
      <c r="AI112" s="6" t="e">
        <f>ClassOfDegree(D112:W112,Details!BQ111:BZ111,F400L!AI112,AH112,$D$5:$W$5)</f>
        <v>#VALUE!</v>
      </c>
    </row>
    <row r="113" spans="1:35" ht="36" x14ac:dyDescent="0.35">
      <c r="A113" s="1">
        <v>106</v>
      </c>
      <c r="B113" s="3" t="str">
        <f>PROPER(Details!B113)</f>
        <v>Ezondu, Nkemakolam Godswill</v>
      </c>
      <c r="C113" s="3" t="str">
        <f>T(Details!C113)</f>
        <v>CMP/20/110815</v>
      </c>
      <c r="D113" s="18"/>
      <c r="E113" s="18"/>
      <c r="F113" s="18"/>
      <c r="G113" s="18"/>
      <c r="H113" s="18"/>
      <c r="I113" s="18"/>
      <c r="J113" s="18"/>
      <c r="K113" s="18"/>
      <c r="L113" s="18"/>
      <c r="M113" s="18"/>
      <c r="N113" s="18"/>
      <c r="O113" s="18"/>
      <c r="P113" s="18"/>
      <c r="Q113" s="18"/>
      <c r="R113" s="18"/>
      <c r="S113" s="18"/>
      <c r="T113" s="18"/>
      <c r="U113" s="18"/>
      <c r="V113" s="18"/>
      <c r="W113" s="18"/>
      <c r="X113" s="2" t="str">
        <f>AllCurCo(Details!BQ112:BZ112)</f>
        <v/>
      </c>
      <c r="Y113" s="4">
        <f>SUM(SumTCL(D113:W113,$D$7:$W$7),Details!CB112)</f>
        <v>0</v>
      </c>
      <c r="Z113" s="4">
        <f>SUM(CurrGP(D113:W113,$D$7:$W$7),Details!CC112)</f>
        <v>0</v>
      </c>
      <c r="AA113" s="5">
        <f t="shared" si="5"/>
        <v>0</v>
      </c>
      <c r="AB113" s="4" t="str">
        <f>SRTSECOND(D113:W113,Details!BQ112:BZ112)</f>
        <v/>
      </c>
      <c r="AC113" s="4" t="e">
        <f>F400L!AF113</f>
        <v>#REF!</v>
      </c>
      <c r="AD113" s="4" t="e">
        <f>F400L!AG113</f>
        <v>#REF!</v>
      </c>
      <c r="AE113" s="5" t="e">
        <f t="shared" si="6"/>
        <v>#VALUE!</v>
      </c>
      <c r="AF113" s="4" t="e">
        <f t="shared" si="7"/>
        <v>#REF!</v>
      </c>
      <c r="AG113" s="4" t="e">
        <f t="shared" si="8"/>
        <v>#REF!</v>
      </c>
      <c r="AH113" s="5" t="e">
        <f t="shared" si="9"/>
        <v>#VALUE!</v>
      </c>
      <c r="AI113" s="6" t="e">
        <f>ClassOfDegree(D113:W113,Details!BQ112:BZ112,F400L!AI113,AH113,$D$5:$W$5)</f>
        <v>#VALUE!</v>
      </c>
    </row>
    <row r="114" spans="1:35" ht="24" x14ac:dyDescent="0.35">
      <c r="A114" s="1">
        <v>107</v>
      </c>
      <c r="B114" s="3" t="str">
        <f>PROPER(Details!B114)</f>
        <v>Okonkwo, Christian Chuka</v>
      </c>
      <c r="C114" s="3" t="str">
        <f>T(Details!C114)</f>
        <v>CMP/20/110816</v>
      </c>
      <c r="D114" s="18"/>
      <c r="E114" s="18"/>
      <c r="F114" s="18"/>
      <c r="G114" s="18"/>
      <c r="H114" s="18"/>
      <c r="I114" s="18"/>
      <c r="J114" s="18"/>
      <c r="K114" s="18"/>
      <c r="L114" s="18"/>
      <c r="M114" s="18"/>
      <c r="N114" s="18"/>
      <c r="O114" s="18"/>
      <c r="P114" s="18"/>
      <c r="Q114" s="18"/>
      <c r="R114" s="18"/>
      <c r="S114" s="18"/>
      <c r="T114" s="18"/>
      <c r="U114" s="18"/>
      <c r="V114" s="18"/>
      <c r="W114" s="18"/>
      <c r="X114" s="2" t="str">
        <f>AllCurCo(Details!BQ113:BZ113)</f>
        <v/>
      </c>
      <c r="Y114" s="4">
        <f>SUM(SumTCL(D114:W114,$D$7:$W$7),Details!CB113)</f>
        <v>0</v>
      </c>
      <c r="Z114" s="4">
        <f>SUM(CurrGP(D114:W114,$D$7:$W$7),Details!CC113)</f>
        <v>0</v>
      </c>
      <c r="AA114" s="5">
        <f t="shared" si="5"/>
        <v>0</v>
      </c>
      <c r="AB114" s="4" t="str">
        <f>SRTSECOND(D114:W114,Details!BQ113:BZ113)</f>
        <v/>
      </c>
      <c r="AC114" s="4" t="e">
        <f>F400L!AF114</f>
        <v>#REF!</v>
      </c>
      <c r="AD114" s="4" t="e">
        <f>F400L!AG114</f>
        <v>#REF!</v>
      </c>
      <c r="AE114" s="5" t="e">
        <f t="shared" si="6"/>
        <v>#VALUE!</v>
      </c>
      <c r="AF114" s="4" t="e">
        <f t="shared" si="7"/>
        <v>#REF!</v>
      </c>
      <c r="AG114" s="4" t="e">
        <f t="shared" si="8"/>
        <v>#REF!</v>
      </c>
      <c r="AH114" s="5" t="e">
        <f t="shared" si="9"/>
        <v>#VALUE!</v>
      </c>
      <c r="AI114" s="6" t="e">
        <f>ClassOfDegree(D114:W114,Details!BQ113:BZ113,F400L!AI114,AH114,$D$5:$W$5)</f>
        <v>#VALUE!</v>
      </c>
    </row>
    <row r="115" spans="1:35" ht="24" x14ac:dyDescent="0.35">
      <c r="A115" s="1">
        <v>108</v>
      </c>
      <c r="B115" s="3" t="str">
        <f>PROPER(Details!B115)</f>
        <v>James,  Chetachi Paul</v>
      </c>
      <c r="C115" s="3" t="str">
        <f>T(Details!C115)</f>
        <v>CMP/20/110830</v>
      </c>
      <c r="D115" s="18"/>
      <c r="E115" s="18"/>
      <c r="F115" s="18"/>
      <c r="G115" s="18"/>
      <c r="H115" s="18"/>
      <c r="I115" s="18"/>
      <c r="J115" s="18"/>
      <c r="K115" s="18"/>
      <c r="L115" s="18"/>
      <c r="M115" s="18"/>
      <c r="N115" s="18"/>
      <c r="O115" s="18"/>
      <c r="P115" s="18"/>
      <c r="Q115" s="18"/>
      <c r="R115" s="18"/>
      <c r="S115" s="18"/>
      <c r="T115" s="18"/>
      <c r="U115" s="18"/>
      <c r="V115" s="18"/>
      <c r="W115" s="18"/>
      <c r="X115" s="2" t="str">
        <f>AllCurCo(Details!BQ114:BZ114)</f>
        <v/>
      </c>
      <c r="Y115" s="4">
        <f>SUM(SumTCL(D115:W115,$D$7:$W$7),Details!CB114)</f>
        <v>0</v>
      </c>
      <c r="Z115" s="4">
        <f>SUM(CurrGP(D115:W115,$D$7:$W$7),Details!CC114)</f>
        <v>0</v>
      </c>
      <c r="AA115" s="5">
        <f t="shared" si="5"/>
        <v>0</v>
      </c>
      <c r="AB115" s="4" t="str">
        <f>SRTSECOND(D115:W115,Details!BQ114:BZ114)</f>
        <v/>
      </c>
      <c r="AC115" s="4" t="e">
        <f>F400L!AF115</f>
        <v>#REF!</v>
      </c>
      <c r="AD115" s="4" t="e">
        <f>F400L!AG115</f>
        <v>#REF!</v>
      </c>
      <c r="AE115" s="5" t="e">
        <f t="shared" si="6"/>
        <v>#VALUE!</v>
      </c>
      <c r="AF115" s="4" t="e">
        <f t="shared" si="7"/>
        <v>#REF!</v>
      </c>
      <c r="AG115" s="4" t="e">
        <f t="shared" si="8"/>
        <v>#REF!</v>
      </c>
      <c r="AH115" s="5" t="e">
        <f t="shared" si="9"/>
        <v>#VALUE!</v>
      </c>
      <c r="AI115" s="6" t="e">
        <f>ClassOfDegree(D115:W115,Details!BQ114:BZ114,F400L!AI115,AH115,$D$5:$W$5)</f>
        <v>#VALUE!</v>
      </c>
    </row>
    <row r="116" spans="1:35" ht="24" x14ac:dyDescent="0.35">
      <c r="A116" s="1">
        <v>109</v>
      </c>
      <c r="B116" s="3" t="str">
        <f>PROPER(Details!B116)</f>
        <v>Onyekele, Chigozie</v>
      </c>
      <c r="C116" s="3" t="str">
        <f>T(Details!C116)</f>
        <v>CMP/20/110838</v>
      </c>
      <c r="D116" s="18"/>
      <c r="E116" s="18"/>
      <c r="F116" s="18"/>
      <c r="G116" s="18"/>
      <c r="H116" s="18"/>
      <c r="I116" s="18"/>
      <c r="J116" s="18"/>
      <c r="K116" s="18"/>
      <c r="L116" s="18"/>
      <c r="M116" s="18"/>
      <c r="N116" s="18"/>
      <c r="O116" s="18"/>
      <c r="P116" s="18"/>
      <c r="Q116" s="18"/>
      <c r="R116" s="18"/>
      <c r="S116" s="18"/>
      <c r="T116" s="18"/>
      <c r="U116" s="18"/>
      <c r="V116" s="18"/>
      <c r="W116" s="18"/>
      <c r="X116" s="2" t="str">
        <f>AllCurCo(Details!BQ115:BZ115)</f>
        <v/>
      </c>
      <c r="Y116" s="4">
        <f>SUM(SumTCL(D116:W116,$D$7:$W$7),Details!CB115)</f>
        <v>0</v>
      </c>
      <c r="Z116" s="4">
        <f>SUM(CurrGP(D116:W116,$D$7:$W$7),Details!CC115)</f>
        <v>0</v>
      </c>
      <c r="AA116" s="5">
        <f t="shared" si="5"/>
        <v>0</v>
      </c>
      <c r="AB116" s="4" t="str">
        <f>SRTSECOND(D116:W116,Details!BQ115:BZ115)</f>
        <v/>
      </c>
      <c r="AC116" s="4" t="e">
        <f>F400L!AF116</f>
        <v>#REF!</v>
      </c>
      <c r="AD116" s="4" t="e">
        <f>F400L!AG116</f>
        <v>#REF!</v>
      </c>
      <c r="AE116" s="5" t="e">
        <f t="shared" si="6"/>
        <v>#VALUE!</v>
      </c>
      <c r="AF116" s="4" t="e">
        <f t="shared" si="7"/>
        <v>#REF!</v>
      </c>
      <c r="AG116" s="4" t="e">
        <f t="shared" si="8"/>
        <v>#REF!</v>
      </c>
      <c r="AH116" s="5" t="e">
        <f t="shared" si="9"/>
        <v>#VALUE!</v>
      </c>
      <c r="AI116" s="6" t="e">
        <f>ClassOfDegree(D116:W116,Details!BQ115:BZ115,F400L!AI116,AH116,$D$5:$W$5)</f>
        <v>#VALUE!</v>
      </c>
    </row>
    <row r="117" spans="1:35" ht="24" x14ac:dyDescent="0.35">
      <c r="A117" s="1">
        <v>110</v>
      </c>
      <c r="B117" s="3" t="str">
        <f>PROPER(Details!B117)</f>
        <v>Chukwuemeka, Godson</v>
      </c>
      <c r="C117" s="3" t="str">
        <f>T(Details!C117)</f>
        <v>CMP/20/110850</v>
      </c>
      <c r="D117" s="18"/>
      <c r="E117" s="18"/>
      <c r="F117" s="18"/>
      <c r="G117" s="18"/>
      <c r="H117" s="18"/>
      <c r="I117" s="18"/>
      <c r="J117" s="18"/>
      <c r="K117" s="18"/>
      <c r="L117" s="18"/>
      <c r="M117" s="18"/>
      <c r="N117" s="18"/>
      <c r="O117" s="18"/>
      <c r="P117" s="18"/>
      <c r="Q117" s="18"/>
      <c r="R117" s="18"/>
      <c r="S117" s="18"/>
      <c r="T117" s="18"/>
      <c r="U117" s="18"/>
      <c r="V117" s="18"/>
      <c r="W117" s="18"/>
      <c r="X117" s="2" t="str">
        <f>AllCurCo(Details!BQ116:BZ116)</f>
        <v/>
      </c>
      <c r="Y117" s="4">
        <f>SUM(SumTCL(D117:W117,$D$7:$W$7),Details!CB116)</f>
        <v>0</v>
      </c>
      <c r="Z117" s="4">
        <f>SUM(CurrGP(D117:W117,$D$7:$W$7),Details!CC116)</f>
        <v>0</v>
      </c>
      <c r="AA117" s="5">
        <f t="shared" si="5"/>
        <v>0</v>
      </c>
      <c r="AB117" s="4" t="str">
        <f>SRTSECOND(D117:W117,Details!BQ116:BZ116)</f>
        <v/>
      </c>
      <c r="AC117" s="4" t="e">
        <f>F400L!AF117</f>
        <v>#REF!</v>
      </c>
      <c r="AD117" s="4" t="e">
        <f>F400L!AG117</f>
        <v>#REF!</v>
      </c>
      <c r="AE117" s="5" t="e">
        <f t="shared" si="6"/>
        <v>#VALUE!</v>
      </c>
      <c r="AF117" s="4" t="e">
        <f t="shared" si="7"/>
        <v>#REF!</v>
      </c>
      <c r="AG117" s="4" t="e">
        <f t="shared" si="8"/>
        <v>#REF!</v>
      </c>
      <c r="AH117" s="5" t="e">
        <f t="shared" si="9"/>
        <v>#VALUE!</v>
      </c>
      <c r="AI117" s="6" t="e">
        <f>ClassOfDegree(D117:W117,Details!BQ116:BZ116,F400L!AI117,AH117,$D$5:$W$5)</f>
        <v>#VALUE!</v>
      </c>
    </row>
    <row r="118" spans="1:35" ht="24" x14ac:dyDescent="0.35">
      <c r="A118" s="1">
        <v>111</v>
      </c>
      <c r="B118" s="3" t="str">
        <f>PROPER(Details!B118)</f>
        <v xml:space="preserve">Ukairo,  Sadiq Promise </v>
      </c>
      <c r="C118" s="3" t="str">
        <f>T(Details!C118)</f>
        <v>CMP/20/110854</v>
      </c>
      <c r="D118" s="18"/>
      <c r="E118" s="18"/>
      <c r="F118" s="18"/>
      <c r="G118" s="18"/>
      <c r="H118" s="18"/>
      <c r="I118" s="18"/>
      <c r="J118" s="18"/>
      <c r="K118" s="18"/>
      <c r="L118" s="18"/>
      <c r="M118" s="18"/>
      <c r="N118" s="18"/>
      <c r="O118" s="18"/>
      <c r="P118" s="18"/>
      <c r="Q118" s="18"/>
      <c r="R118" s="18"/>
      <c r="S118" s="18"/>
      <c r="T118" s="18"/>
      <c r="U118" s="18"/>
      <c r="V118" s="18"/>
      <c r="W118" s="18"/>
      <c r="X118" s="2" t="str">
        <f>AllCurCo(Details!BQ117:BZ117)</f>
        <v/>
      </c>
      <c r="Y118" s="4">
        <f>SUM(SumTCL(D118:W118,$D$7:$W$7),Details!CB117)</f>
        <v>0</v>
      </c>
      <c r="Z118" s="4">
        <f>SUM(CurrGP(D118:W118,$D$7:$W$7),Details!CC117)</f>
        <v>0</v>
      </c>
      <c r="AA118" s="5">
        <f t="shared" si="5"/>
        <v>0</v>
      </c>
      <c r="AB118" s="4" t="str">
        <f>SRTSECOND(D118:W118,Details!BQ117:BZ117)</f>
        <v/>
      </c>
      <c r="AC118" s="4" t="e">
        <f>F400L!AF118</f>
        <v>#REF!</v>
      </c>
      <c r="AD118" s="4" t="e">
        <f>F400L!AG118</f>
        <v>#REF!</v>
      </c>
      <c r="AE118" s="5" t="e">
        <f t="shared" si="6"/>
        <v>#VALUE!</v>
      </c>
      <c r="AF118" s="4" t="e">
        <f t="shared" si="7"/>
        <v>#REF!</v>
      </c>
      <c r="AG118" s="4" t="e">
        <f t="shared" si="8"/>
        <v>#REF!</v>
      </c>
      <c r="AH118" s="5" t="e">
        <f t="shared" si="9"/>
        <v>#VALUE!</v>
      </c>
      <c r="AI118" s="6" t="e">
        <f>ClassOfDegree(D118:W118,Details!BQ117:BZ117,F400L!AI118,AH118,$D$5:$W$5)</f>
        <v>#VALUE!</v>
      </c>
    </row>
    <row r="119" spans="1:35" ht="36" x14ac:dyDescent="0.35">
      <c r="A119" s="1">
        <v>112</v>
      </c>
      <c r="B119" s="3" t="str">
        <f>PROPER(Details!B119)</f>
        <v>Umezurike, Odinakachukwu Emmanuel</v>
      </c>
      <c r="C119" s="3" t="str">
        <f>T(Details!C119)</f>
        <v>CMP/20/110855</v>
      </c>
      <c r="D119" s="18"/>
      <c r="E119" s="18"/>
      <c r="F119" s="18"/>
      <c r="G119" s="18"/>
      <c r="H119" s="18"/>
      <c r="I119" s="18"/>
      <c r="J119" s="18"/>
      <c r="K119" s="18"/>
      <c r="L119" s="18"/>
      <c r="M119" s="18"/>
      <c r="N119" s="18"/>
      <c r="O119" s="18"/>
      <c r="P119" s="18"/>
      <c r="Q119" s="18"/>
      <c r="R119" s="18"/>
      <c r="S119" s="18"/>
      <c r="T119" s="18"/>
      <c r="U119" s="18"/>
      <c r="V119" s="18"/>
      <c r="W119" s="18"/>
      <c r="X119" s="2" t="str">
        <f>AllCurCo(Details!BQ118:BZ118)</f>
        <v/>
      </c>
      <c r="Y119" s="4">
        <f>SUM(SumTCL(D119:W119,$D$7:$W$7),Details!CB118)</f>
        <v>0</v>
      </c>
      <c r="Z119" s="4">
        <f>SUM(CurrGP(D119:W119,$D$7:$W$7),Details!CC118)</f>
        <v>0</v>
      </c>
      <c r="AA119" s="5">
        <f t="shared" si="5"/>
        <v>0</v>
      </c>
      <c r="AB119" s="4" t="str">
        <f>SRTSECOND(D119:W119,Details!BQ118:BZ118)</f>
        <v/>
      </c>
      <c r="AC119" s="4" t="e">
        <f>F400L!AF119</f>
        <v>#REF!</v>
      </c>
      <c r="AD119" s="4" t="e">
        <f>F400L!AG119</f>
        <v>#REF!</v>
      </c>
      <c r="AE119" s="5" t="e">
        <f t="shared" si="6"/>
        <v>#VALUE!</v>
      </c>
      <c r="AF119" s="4" t="e">
        <f t="shared" si="7"/>
        <v>#REF!</v>
      </c>
      <c r="AG119" s="4" t="e">
        <f t="shared" si="8"/>
        <v>#REF!</v>
      </c>
      <c r="AH119" s="5" t="e">
        <f t="shared" si="9"/>
        <v>#VALUE!</v>
      </c>
      <c r="AI119" s="6" t="e">
        <f>ClassOfDegree(D119:W119,Details!BQ118:BZ118,F400L!AI119,AH119,$D$5:$W$5)</f>
        <v>#VALUE!</v>
      </c>
    </row>
    <row r="120" spans="1:35" ht="36" x14ac:dyDescent="0.35">
      <c r="A120" s="1">
        <v>113</v>
      </c>
      <c r="B120" s="3" t="str">
        <f>PROPER(Details!B120)</f>
        <v>Ohaegbulam,  Godswill Chiagoziem</v>
      </c>
      <c r="C120" s="3" t="str">
        <f>T(Details!C120)</f>
        <v>CMP/20/110886</v>
      </c>
      <c r="D120" s="18"/>
      <c r="E120" s="18"/>
      <c r="F120" s="18"/>
      <c r="G120" s="18"/>
      <c r="H120" s="18"/>
      <c r="I120" s="18"/>
      <c r="J120" s="18"/>
      <c r="K120" s="18"/>
      <c r="L120" s="18"/>
      <c r="M120" s="18"/>
      <c r="N120" s="18"/>
      <c r="O120" s="18"/>
      <c r="P120" s="18"/>
      <c r="Q120" s="18"/>
      <c r="R120" s="18"/>
      <c r="S120" s="18"/>
      <c r="T120" s="18"/>
      <c r="U120" s="18"/>
      <c r="V120" s="18"/>
      <c r="W120" s="18"/>
      <c r="X120" s="2" t="str">
        <f>AllCurCo(Details!BQ119:BZ119)</f>
        <v/>
      </c>
      <c r="Y120" s="4">
        <f>SUM(SumTCL(D120:W120,$D$7:$W$7),Details!CB119)</f>
        <v>0</v>
      </c>
      <c r="Z120" s="4">
        <f>SUM(CurrGP(D120:W120,$D$7:$W$7),Details!CC119)</f>
        <v>0</v>
      </c>
      <c r="AA120" s="5">
        <f t="shared" si="5"/>
        <v>0</v>
      </c>
      <c r="AB120" s="4" t="str">
        <f>SRTSECOND(D120:W120,Details!BQ119:BZ119)</f>
        <v/>
      </c>
      <c r="AC120" s="4" t="e">
        <f>F400L!AF120</f>
        <v>#REF!</v>
      </c>
      <c r="AD120" s="4" t="e">
        <f>F400L!AG120</f>
        <v>#REF!</v>
      </c>
      <c r="AE120" s="5" t="e">
        <f t="shared" si="6"/>
        <v>#VALUE!</v>
      </c>
      <c r="AF120" s="4" t="e">
        <f t="shared" si="7"/>
        <v>#REF!</v>
      </c>
      <c r="AG120" s="4" t="e">
        <f t="shared" si="8"/>
        <v>#REF!</v>
      </c>
      <c r="AH120" s="5" t="e">
        <f t="shared" si="9"/>
        <v>#VALUE!</v>
      </c>
      <c r="AI120" s="6" t="e">
        <f>ClassOfDegree(D120:W120,Details!BQ119:BZ119,F400L!AI120,AH120,$D$5:$W$5)</f>
        <v>#VALUE!</v>
      </c>
    </row>
    <row r="121" spans="1:35" ht="36" x14ac:dyDescent="0.35">
      <c r="A121" s="1">
        <v>114</v>
      </c>
      <c r="B121" s="3" t="str">
        <f>PROPER(Details!B121)</f>
        <v>Ejike, Ewezugachukwu Emmanuel</v>
      </c>
      <c r="C121" s="3" t="str">
        <f>T(Details!C121)</f>
        <v>CMP/20/110893</v>
      </c>
      <c r="D121" s="18"/>
      <c r="E121" s="18"/>
      <c r="F121" s="18"/>
      <c r="G121" s="18"/>
      <c r="H121" s="18"/>
      <c r="I121" s="18"/>
      <c r="J121" s="18"/>
      <c r="K121" s="18"/>
      <c r="L121" s="18"/>
      <c r="M121" s="18"/>
      <c r="N121" s="18"/>
      <c r="O121" s="18"/>
      <c r="P121" s="18"/>
      <c r="Q121" s="18"/>
      <c r="R121" s="18"/>
      <c r="S121" s="18"/>
      <c r="T121" s="18"/>
      <c r="U121" s="18"/>
      <c r="V121" s="18"/>
      <c r="W121" s="18"/>
      <c r="X121" s="2" t="str">
        <f>AllCurCo(Details!BQ120:BZ120)</f>
        <v/>
      </c>
      <c r="Y121" s="4">
        <f>SUM(SumTCL(D121:W121,$D$7:$W$7),Details!CB120)</f>
        <v>0</v>
      </c>
      <c r="Z121" s="4">
        <f>SUM(CurrGP(D121:W121,$D$7:$W$7),Details!CC120)</f>
        <v>0</v>
      </c>
      <c r="AA121" s="5">
        <f t="shared" si="5"/>
        <v>0</v>
      </c>
      <c r="AB121" s="4" t="str">
        <f>SRTSECOND(D121:W121,Details!BQ120:BZ120)</f>
        <v/>
      </c>
      <c r="AC121" s="4" t="e">
        <f>F400L!AF121</f>
        <v>#REF!</v>
      </c>
      <c r="AD121" s="4" t="e">
        <f>F400L!AG121</f>
        <v>#REF!</v>
      </c>
      <c r="AE121" s="5" t="e">
        <f t="shared" si="6"/>
        <v>#VALUE!</v>
      </c>
      <c r="AF121" s="4" t="e">
        <f t="shared" si="7"/>
        <v>#REF!</v>
      </c>
      <c r="AG121" s="4" t="e">
        <f t="shared" si="8"/>
        <v>#REF!</v>
      </c>
      <c r="AH121" s="5" t="e">
        <f t="shared" si="9"/>
        <v>#VALUE!</v>
      </c>
      <c r="AI121" s="6" t="e">
        <f>ClassOfDegree(D121:W121,Details!BQ120:BZ120,F400L!AI121,AH121,$D$5:$W$5)</f>
        <v>#VALUE!</v>
      </c>
    </row>
    <row r="122" spans="1:35" ht="24" x14ac:dyDescent="0.35">
      <c r="A122" s="1">
        <v>115</v>
      </c>
      <c r="B122" s="3" t="str">
        <f>PROPER(Details!B122)</f>
        <v>Ewelike, Chijioke Chrisantus</v>
      </c>
      <c r="C122" s="3" t="str">
        <f>T(Details!C122)</f>
        <v>CMP/20/110897</v>
      </c>
      <c r="D122" s="18"/>
      <c r="E122" s="18"/>
      <c r="F122" s="18"/>
      <c r="G122" s="18"/>
      <c r="H122" s="18"/>
      <c r="I122" s="18"/>
      <c r="J122" s="18"/>
      <c r="K122" s="18"/>
      <c r="L122" s="18"/>
      <c r="M122" s="18"/>
      <c r="N122" s="18"/>
      <c r="O122" s="18"/>
      <c r="P122" s="18"/>
      <c r="Q122" s="18"/>
      <c r="R122" s="18"/>
      <c r="S122" s="18"/>
      <c r="T122" s="18"/>
      <c r="U122" s="18"/>
      <c r="V122" s="18"/>
      <c r="W122" s="18"/>
      <c r="X122" s="2" t="str">
        <f>AllCurCo(Details!BQ121:BZ121)</f>
        <v/>
      </c>
      <c r="Y122" s="4">
        <f>SUM(SumTCL(D122:W122,$D$7:$W$7),Details!CB121)</f>
        <v>0</v>
      </c>
      <c r="Z122" s="4">
        <f>SUM(CurrGP(D122:W122,$D$7:$W$7),Details!CC121)</f>
        <v>0</v>
      </c>
      <c r="AA122" s="5">
        <f t="shared" si="5"/>
        <v>0</v>
      </c>
      <c r="AB122" s="4" t="str">
        <f>SRTSECOND(D122:W122,Details!BQ121:BZ121)</f>
        <v/>
      </c>
      <c r="AC122" s="4" t="e">
        <f>F400L!AF122</f>
        <v>#REF!</v>
      </c>
      <c r="AD122" s="4" t="e">
        <f>F400L!AG122</f>
        <v>#REF!</v>
      </c>
      <c r="AE122" s="5" t="e">
        <f t="shared" si="6"/>
        <v>#VALUE!</v>
      </c>
      <c r="AF122" s="4" t="e">
        <f t="shared" si="7"/>
        <v>#REF!</v>
      </c>
      <c r="AG122" s="4" t="e">
        <f t="shared" si="8"/>
        <v>#REF!</v>
      </c>
      <c r="AH122" s="5" t="e">
        <f t="shared" si="9"/>
        <v>#VALUE!</v>
      </c>
      <c r="AI122" s="6" t="e">
        <f>ClassOfDegree(D122:W122,Details!BQ121:BZ121,F400L!AI122,AH122,$D$5:$W$5)</f>
        <v>#VALUE!</v>
      </c>
    </row>
    <row r="123" spans="1:35" ht="24" x14ac:dyDescent="0.35">
      <c r="A123" s="1">
        <v>116</v>
      </c>
      <c r="B123" s="3" t="str">
        <f>PROPER(Details!B123)</f>
        <v>Uzoma, Gladys Iheoma</v>
      </c>
      <c r="C123" s="3" t="str">
        <f>T(Details!C123)</f>
        <v>CMP/20/110912</v>
      </c>
      <c r="D123" s="18"/>
      <c r="E123" s="18"/>
      <c r="F123" s="18"/>
      <c r="G123" s="18"/>
      <c r="H123" s="18"/>
      <c r="I123" s="18"/>
      <c r="J123" s="18"/>
      <c r="K123" s="18"/>
      <c r="L123" s="18"/>
      <c r="M123" s="18"/>
      <c r="N123" s="18"/>
      <c r="O123" s="18"/>
      <c r="P123" s="18"/>
      <c r="Q123" s="18"/>
      <c r="R123" s="18"/>
      <c r="S123" s="18"/>
      <c r="T123" s="18"/>
      <c r="U123" s="18"/>
      <c r="V123" s="18"/>
      <c r="W123" s="18"/>
      <c r="X123" s="2" t="str">
        <f>AllCurCo(Details!BQ122:BZ122)</f>
        <v/>
      </c>
      <c r="Y123" s="4">
        <f>SUM(SumTCL(D123:W123,$D$7:$W$7),Details!CB122)</f>
        <v>0</v>
      </c>
      <c r="Z123" s="4">
        <f>SUM(CurrGP(D123:W123,$D$7:$W$7),Details!CC122)</f>
        <v>0</v>
      </c>
      <c r="AA123" s="5">
        <f t="shared" si="5"/>
        <v>0</v>
      </c>
      <c r="AB123" s="4" t="str">
        <f>SRTSECOND(D123:W123,Details!BQ122:BZ122)</f>
        <v/>
      </c>
      <c r="AC123" s="4" t="e">
        <f>F400L!AF123</f>
        <v>#REF!</v>
      </c>
      <c r="AD123" s="4" t="e">
        <f>F400L!AG123</f>
        <v>#REF!</v>
      </c>
      <c r="AE123" s="5" t="e">
        <f t="shared" si="6"/>
        <v>#VALUE!</v>
      </c>
      <c r="AF123" s="4" t="e">
        <f t="shared" si="7"/>
        <v>#REF!</v>
      </c>
      <c r="AG123" s="4" t="e">
        <f t="shared" si="8"/>
        <v>#REF!</v>
      </c>
      <c r="AH123" s="5" t="e">
        <f t="shared" si="9"/>
        <v>#VALUE!</v>
      </c>
      <c r="AI123" s="6" t="e">
        <f>ClassOfDegree(D123:W123,Details!BQ122:BZ122,F400L!AI123,AH123,$D$5:$W$5)</f>
        <v>#VALUE!</v>
      </c>
    </row>
    <row r="124" spans="1:35" ht="24" x14ac:dyDescent="0.35">
      <c r="A124" s="1">
        <v>117</v>
      </c>
      <c r="B124" s="3" t="str">
        <f>PROPER(Details!B124)</f>
        <v>Aguwa, Godson Ihechi</v>
      </c>
      <c r="C124" s="3" t="str">
        <f>T(Details!C124)</f>
        <v>CMP/20/110913</v>
      </c>
      <c r="D124" s="18"/>
      <c r="E124" s="18"/>
      <c r="F124" s="18"/>
      <c r="G124" s="18"/>
      <c r="H124" s="18"/>
      <c r="I124" s="18"/>
      <c r="J124" s="18"/>
      <c r="K124" s="18"/>
      <c r="L124" s="18"/>
      <c r="M124" s="18"/>
      <c r="N124" s="18"/>
      <c r="O124" s="18"/>
      <c r="P124" s="18"/>
      <c r="Q124" s="18"/>
      <c r="R124" s="18"/>
      <c r="S124" s="18"/>
      <c r="T124" s="18"/>
      <c r="U124" s="18"/>
      <c r="V124" s="18"/>
      <c r="W124" s="18"/>
      <c r="X124" s="2" t="str">
        <f>AllCurCo(Details!BQ123:BZ123)</f>
        <v/>
      </c>
      <c r="Y124" s="4">
        <f>SUM(SumTCL(D124:W124,$D$7:$W$7),Details!CB123)</f>
        <v>0</v>
      </c>
      <c r="Z124" s="4">
        <f>SUM(CurrGP(D124:W124,$D$7:$W$7),Details!CC123)</f>
        <v>0</v>
      </c>
      <c r="AA124" s="5">
        <f t="shared" si="5"/>
        <v>0</v>
      </c>
      <c r="AB124" s="4" t="str">
        <f>SRTSECOND(D124:W124,Details!BQ123:BZ123)</f>
        <v/>
      </c>
      <c r="AC124" s="4" t="e">
        <f>F400L!AF124</f>
        <v>#REF!</v>
      </c>
      <c r="AD124" s="4" t="e">
        <f>F400L!AG124</f>
        <v>#REF!</v>
      </c>
      <c r="AE124" s="5" t="e">
        <f t="shared" si="6"/>
        <v>#VALUE!</v>
      </c>
      <c r="AF124" s="4" t="e">
        <f t="shared" si="7"/>
        <v>#REF!</v>
      </c>
      <c r="AG124" s="4" t="e">
        <f t="shared" si="8"/>
        <v>#REF!</v>
      </c>
      <c r="AH124" s="5" t="e">
        <f t="shared" si="9"/>
        <v>#VALUE!</v>
      </c>
      <c r="AI124" s="6" t="e">
        <f>ClassOfDegree(D124:W124,Details!BQ123:BZ123,F400L!AI124,AH124,$D$5:$W$5)</f>
        <v>#VALUE!</v>
      </c>
    </row>
    <row r="125" spans="1:35" ht="24" x14ac:dyDescent="0.35">
      <c r="A125" s="1">
        <v>118</v>
      </c>
      <c r="B125" s="3" t="str">
        <f>PROPER(Details!B125)</f>
        <v>Lawrence, Michael  Chinemerem</v>
      </c>
      <c r="C125" s="3" t="str">
        <f>T(Details!C125)</f>
        <v>CMP/20/110918</v>
      </c>
      <c r="D125" s="18"/>
      <c r="E125" s="18"/>
      <c r="F125" s="18"/>
      <c r="G125" s="18"/>
      <c r="H125" s="18"/>
      <c r="I125" s="18"/>
      <c r="J125" s="18"/>
      <c r="K125" s="18"/>
      <c r="L125" s="18"/>
      <c r="M125" s="18"/>
      <c r="N125" s="18"/>
      <c r="O125" s="18"/>
      <c r="P125" s="18"/>
      <c r="Q125" s="18"/>
      <c r="R125" s="18"/>
      <c r="S125" s="18"/>
      <c r="T125" s="18"/>
      <c r="U125" s="18"/>
      <c r="V125" s="18"/>
      <c r="W125" s="18"/>
      <c r="X125" s="2" t="str">
        <f>AllCurCo(Details!BQ124:BZ124)</f>
        <v/>
      </c>
      <c r="Y125" s="4">
        <f>SUM(SumTCL(D125:W125,$D$7:$W$7),Details!CB124)</f>
        <v>0</v>
      </c>
      <c r="Z125" s="4">
        <f>SUM(CurrGP(D125:W125,$D$7:$W$7),Details!CC124)</f>
        <v>0</v>
      </c>
      <c r="AA125" s="5">
        <f t="shared" si="5"/>
        <v>0</v>
      </c>
      <c r="AB125" s="4" t="str">
        <f>SRTSECOND(D125:W125,Details!BQ124:BZ124)</f>
        <v/>
      </c>
      <c r="AC125" s="4" t="e">
        <f>F400L!AF125</f>
        <v>#REF!</v>
      </c>
      <c r="AD125" s="4" t="e">
        <f>F400L!AG125</f>
        <v>#REF!</v>
      </c>
      <c r="AE125" s="5" t="e">
        <f t="shared" si="6"/>
        <v>#VALUE!</v>
      </c>
      <c r="AF125" s="4" t="e">
        <f t="shared" si="7"/>
        <v>#REF!</v>
      </c>
      <c r="AG125" s="4" t="e">
        <f t="shared" si="8"/>
        <v>#REF!</v>
      </c>
      <c r="AH125" s="5" t="e">
        <f t="shared" si="9"/>
        <v>#VALUE!</v>
      </c>
      <c r="AI125" s="6" t="e">
        <f>ClassOfDegree(D125:W125,Details!BQ124:BZ124,F400L!AI125,AH125,$D$5:$W$5)</f>
        <v>#VALUE!</v>
      </c>
    </row>
    <row r="126" spans="1:35" ht="24" x14ac:dyDescent="0.35">
      <c r="A126" s="1">
        <v>119</v>
      </c>
      <c r="B126" s="3" t="str">
        <f>PROPER(Details!B126)</f>
        <v xml:space="preserve">Unamba, Blaise Gabriel </v>
      </c>
      <c r="C126" s="3" t="str">
        <f>T(Details!C126)</f>
        <v>CMP/20/110919</v>
      </c>
      <c r="D126" s="18"/>
      <c r="E126" s="18"/>
      <c r="F126" s="18"/>
      <c r="G126" s="18"/>
      <c r="H126" s="18"/>
      <c r="I126" s="18"/>
      <c r="J126" s="18"/>
      <c r="K126" s="18"/>
      <c r="L126" s="18"/>
      <c r="M126" s="18"/>
      <c r="N126" s="18"/>
      <c r="O126" s="18"/>
      <c r="P126" s="18"/>
      <c r="Q126" s="18"/>
      <c r="R126" s="18"/>
      <c r="S126" s="18"/>
      <c r="T126" s="18"/>
      <c r="U126" s="18"/>
      <c r="V126" s="18"/>
      <c r="W126" s="18"/>
      <c r="X126" s="2" t="str">
        <f>AllCurCo(Details!BQ125:BZ125)</f>
        <v/>
      </c>
      <c r="Y126" s="4">
        <f>SUM(SumTCL(D126:W126,$D$7:$W$7),Details!CB125)</f>
        <v>0</v>
      </c>
      <c r="Z126" s="4">
        <f>SUM(CurrGP(D126:W126,$D$7:$W$7),Details!CC125)</f>
        <v>0</v>
      </c>
      <c r="AA126" s="5">
        <f t="shared" si="5"/>
        <v>0</v>
      </c>
      <c r="AB126" s="4" t="str">
        <f>SRTSECOND(D126:W126,Details!BQ125:BZ125)</f>
        <v/>
      </c>
      <c r="AC126" s="4" t="e">
        <f>F400L!AF126</f>
        <v>#REF!</v>
      </c>
      <c r="AD126" s="4" t="e">
        <f>F400L!AG126</f>
        <v>#REF!</v>
      </c>
      <c r="AE126" s="5" t="e">
        <f t="shared" si="6"/>
        <v>#VALUE!</v>
      </c>
      <c r="AF126" s="4" t="e">
        <f t="shared" si="7"/>
        <v>#REF!</v>
      </c>
      <c r="AG126" s="4" t="e">
        <f t="shared" si="8"/>
        <v>#REF!</v>
      </c>
      <c r="AH126" s="5" t="e">
        <f t="shared" si="9"/>
        <v>#VALUE!</v>
      </c>
      <c r="AI126" s="6" t="e">
        <f>ClassOfDegree(D126:W126,Details!BQ125:BZ125,F400L!AI126,AH126,$D$5:$W$5)</f>
        <v>#VALUE!</v>
      </c>
    </row>
    <row r="127" spans="1:35" ht="24" x14ac:dyDescent="0.35">
      <c r="A127" s="1">
        <v>120</v>
      </c>
      <c r="B127" s="3" t="str">
        <f>PROPER(Details!B127)</f>
        <v>Madumere, Victor Sopuruchukwu</v>
      </c>
      <c r="C127" s="3" t="str">
        <f>T(Details!C127)</f>
        <v>CMP/20/110922</v>
      </c>
      <c r="D127" s="18"/>
      <c r="E127" s="18"/>
      <c r="F127" s="18"/>
      <c r="G127" s="18"/>
      <c r="H127" s="18"/>
      <c r="I127" s="18"/>
      <c r="J127" s="18"/>
      <c r="K127" s="18"/>
      <c r="L127" s="18"/>
      <c r="M127" s="18"/>
      <c r="N127" s="18"/>
      <c r="O127" s="18"/>
      <c r="P127" s="18"/>
      <c r="Q127" s="18"/>
      <c r="R127" s="18"/>
      <c r="S127" s="18"/>
      <c r="T127" s="18"/>
      <c r="U127" s="18"/>
      <c r="V127" s="18"/>
      <c r="W127" s="18"/>
      <c r="X127" s="2" t="str">
        <f>AllCurCo(Details!BQ126:BZ126)</f>
        <v/>
      </c>
      <c r="Y127" s="4">
        <f>SUM(SumTCL(D127:W127,$D$7:$W$7),Details!CB126)</f>
        <v>0</v>
      </c>
      <c r="Z127" s="4">
        <f>SUM(CurrGP(D127:W127,$D$7:$W$7),Details!CC126)</f>
        <v>0</v>
      </c>
      <c r="AA127" s="5">
        <f t="shared" si="5"/>
        <v>0</v>
      </c>
      <c r="AB127" s="4" t="str">
        <f>SRTSECOND(D127:W127,Details!BQ126:BZ126)</f>
        <v/>
      </c>
      <c r="AC127" s="4" t="e">
        <f>F400L!AF127</f>
        <v>#REF!</v>
      </c>
      <c r="AD127" s="4" t="e">
        <f>F400L!AG127</f>
        <v>#REF!</v>
      </c>
      <c r="AE127" s="5" t="e">
        <f t="shared" si="6"/>
        <v>#VALUE!</v>
      </c>
      <c r="AF127" s="4" t="e">
        <f t="shared" si="7"/>
        <v>#REF!</v>
      </c>
      <c r="AG127" s="4" t="e">
        <f t="shared" si="8"/>
        <v>#REF!</v>
      </c>
      <c r="AH127" s="5" t="e">
        <f t="shared" si="9"/>
        <v>#VALUE!</v>
      </c>
      <c r="AI127" s="6" t="e">
        <f>ClassOfDegree(D127:W127,Details!BQ126:BZ126,F400L!AI127,AH127,$D$5:$W$5)</f>
        <v>#VALUE!</v>
      </c>
    </row>
    <row r="128" spans="1:35" ht="24" x14ac:dyDescent="0.35">
      <c r="A128" s="1">
        <v>121</v>
      </c>
      <c r="B128" s="3" t="str">
        <f>PROPER(Details!B128)</f>
        <v>Onyealisi, Nzubechi Emmanuel</v>
      </c>
      <c r="C128" s="3" t="str">
        <f>T(Details!C128)</f>
        <v>CMP/20/110943</v>
      </c>
      <c r="D128" s="18"/>
      <c r="E128" s="18"/>
      <c r="F128" s="18"/>
      <c r="G128" s="18"/>
      <c r="H128" s="18"/>
      <c r="I128" s="18"/>
      <c r="J128" s="18"/>
      <c r="K128" s="18"/>
      <c r="L128" s="18"/>
      <c r="M128" s="18"/>
      <c r="N128" s="18"/>
      <c r="O128" s="18"/>
      <c r="P128" s="18"/>
      <c r="Q128" s="18"/>
      <c r="R128" s="18"/>
      <c r="S128" s="18"/>
      <c r="T128" s="18"/>
      <c r="U128" s="18"/>
      <c r="V128" s="18"/>
      <c r="W128" s="18"/>
      <c r="X128" s="2" t="str">
        <f>AllCurCo(Details!BQ127:BZ127)</f>
        <v/>
      </c>
      <c r="Y128" s="4">
        <f>SUM(SumTCL(D128:W128,$D$7:$W$7),Details!CB127)</f>
        <v>0</v>
      </c>
      <c r="Z128" s="4">
        <f>SUM(CurrGP(D128:W128,$D$7:$W$7),Details!CC127)</f>
        <v>0</v>
      </c>
      <c r="AA128" s="5">
        <f t="shared" si="5"/>
        <v>0</v>
      </c>
      <c r="AB128" s="4" t="str">
        <f>SRTSECOND(D128:W128,Details!BQ127:BZ127)</f>
        <v/>
      </c>
      <c r="AC128" s="4" t="e">
        <f>F400L!AF128</f>
        <v>#REF!</v>
      </c>
      <c r="AD128" s="4" t="e">
        <f>F400L!AG128</f>
        <v>#REF!</v>
      </c>
      <c r="AE128" s="5" t="e">
        <f t="shared" si="6"/>
        <v>#VALUE!</v>
      </c>
      <c r="AF128" s="4" t="e">
        <f t="shared" si="7"/>
        <v>#REF!</v>
      </c>
      <c r="AG128" s="4" t="e">
        <f t="shared" si="8"/>
        <v>#REF!</v>
      </c>
      <c r="AH128" s="5" t="e">
        <f t="shared" si="9"/>
        <v>#VALUE!</v>
      </c>
      <c r="AI128" s="6" t="e">
        <f>ClassOfDegree(D128:W128,Details!BQ127:BZ127,F400L!AI128,AH128,$D$5:$W$5)</f>
        <v>#VALUE!</v>
      </c>
    </row>
    <row r="129" spans="1:35" ht="24" x14ac:dyDescent="0.35">
      <c r="A129" s="1">
        <v>122</v>
      </c>
      <c r="B129" s="3" t="str">
        <f>PROPER(Details!B129)</f>
        <v>Nwaokoro, Victor Uchechi</v>
      </c>
      <c r="C129" s="3" t="str">
        <f>T(Details!C129)</f>
        <v>CMP/20/110945</v>
      </c>
      <c r="D129" s="18"/>
      <c r="E129" s="18"/>
      <c r="F129" s="18"/>
      <c r="G129" s="18"/>
      <c r="H129" s="18"/>
      <c r="I129" s="18"/>
      <c r="J129" s="18"/>
      <c r="K129" s="18"/>
      <c r="L129" s="18"/>
      <c r="M129" s="18"/>
      <c r="N129" s="18"/>
      <c r="O129" s="18"/>
      <c r="P129" s="18"/>
      <c r="Q129" s="18"/>
      <c r="R129" s="18"/>
      <c r="S129" s="18"/>
      <c r="T129" s="18"/>
      <c r="U129" s="18"/>
      <c r="V129" s="18"/>
      <c r="W129" s="18"/>
      <c r="X129" s="2" t="str">
        <f>AllCurCo(Details!BQ128:BZ128)</f>
        <v/>
      </c>
      <c r="Y129" s="4">
        <f>SUM(SumTCL(D129:W129,$D$7:$W$7),Details!CB128)</f>
        <v>0</v>
      </c>
      <c r="Z129" s="4">
        <f>SUM(CurrGP(D129:W129,$D$7:$W$7),Details!CC128)</f>
        <v>0</v>
      </c>
      <c r="AA129" s="5">
        <f t="shared" si="5"/>
        <v>0</v>
      </c>
      <c r="AB129" s="4" t="str">
        <f>SRTSECOND(D129:W129,Details!BQ128:BZ128)</f>
        <v/>
      </c>
      <c r="AC129" s="4" t="e">
        <f>F400L!AF129</f>
        <v>#REF!</v>
      </c>
      <c r="AD129" s="4" t="e">
        <f>F400L!AG129</f>
        <v>#REF!</v>
      </c>
      <c r="AE129" s="5" t="e">
        <f t="shared" si="6"/>
        <v>#VALUE!</v>
      </c>
      <c r="AF129" s="4" t="e">
        <f t="shared" si="7"/>
        <v>#REF!</v>
      </c>
      <c r="AG129" s="4" t="e">
        <f t="shared" si="8"/>
        <v>#REF!</v>
      </c>
      <c r="AH129" s="5" t="e">
        <f t="shared" si="9"/>
        <v>#VALUE!</v>
      </c>
      <c r="AI129" s="6" t="e">
        <f>ClassOfDegree(D129:W129,Details!BQ128:BZ128,F400L!AI129,AH129,$D$5:$W$5)</f>
        <v>#VALUE!</v>
      </c>
    </row>
    <row r="130" spans="1:35" ht="24" x14ac:dyDescent="0.35">
      <c r="A130" s="1">
        <v>123</v>
      </c>
      <c r="B130" s="3" t="str">
        <f>PROPER(Details!B130)</f>
        <v>Nwankwo, Chinonso Michael</v>
      </c>
      <c r="C130" s="3" t="str">
        <f>T(Details!C130)</f>
        <v>CMP/20/110954</v>
      </c>
      <c r="D130" s="18"/>
      <c r="E130" s="18"/>
      <c r="F130" s="18"/>
      <c r="G130" s="18"/>
      <c r="H130" s="18"/>
      <c r="I130" s="18"/>
      <c r="J130" s="18"/>
      <c r="K130" s="18"/>
      <c r="L130" s="18"/>
      <c r="M130" s="18"/>
      <c r="N130" s="18"/>
      <c r="O130" s="18"/>
      <c r="P130" s="18"/>
      <c r="Q130" s="18"/>
      <c r="R130" s="18"/>
      <c r="S130" s="18"/>
      <c r="T130" s="18"/>
      <c r="U130" s="18"/>
      <c r="V130" s="18"/>
      <c r="W130" s="18"/>
      <c r="X130" s="2" t="str">
        <f>AllCurCo(Details!BQ129:BZ129)</f>
        <v/>
      </c>
      <c r="Y130" s="4">
        <f>SUM(SumTCL(D130:W130,$D$7:$W$7),Details!CB129)</f>
        <v>0</v>
      </c>
      <c r="Z130" s="4">
        <f>SUM(CurrGP(D130:W130,$D$7:$W$7),Details!CC129)</f>
        <v>0</v>
      </c>
      <c r="AA130" s="5">
        <f t="shared" si="5"/>
        <v>0</v>
      </c>
      <c r="AB130" s="4" t="str">
        <f>SRTSECOND(D130:W130,Details!BQ129:BZ129)</f>
        <v/>
      </c>
      <c r="AC130" s="4" t="e">
        <f>F400L!AF130</f>
        <v>#REF!</v>
      </c>
      <c r="AD130" s="4" t="e">
        <f>F400L!AG130</f>
        <v>#REF!</v>
      </c>
      <c r="AE130" s="5" t="e">
        <f t="shared" si="6"/>
        <v>#VALUE!</v>
      </c>
      <c r="AF130" s="4" t="e">
        <f t="shared" si="7"/>
        <v>#REF!</v>
      </c>
      <c r="AG130" s="4" t="e">
        <f t="shared" si="8"/>
        <v>#REF!</v>
      </c>
      <c r="AH130" s="5" t="e">
        <f t="shared" si="9"/>
        <v>#VALUE!</v>
      </c>
      <c r="AI130" s="6" t="e">
        <f>ClassOfDegree(D130:W130,Details!BQ129:BZ129,F400L!AI130,AH130,$D$5:$W$5)</f>
        <v>#VALUE!</v>
      </c>
    </row>
    <row r="131" spans="1:35" ht="36" x14ac:dyDescent="0.35">
      <c r="A131" s="1">
        <v>124</v>
      </c>
      <c r="B131" s="3" t="str">
        <f>PROPER(Details!B131)</f>
        <v>Osita,  Ifechukwukwulu Sochima</v>
      </c>
      <c r="C131" s="3" t="str">
        <f>T(Details!C131)</f>
        <v>CMP/20/110986</v>
      </c>
      <c r="D131" s="18"/>
      <c r="E131" s="18"/>
      <c r="F131" s="18"/>
      <c r="G131" s="18"/>
      <c r="H131" s="18"/>
      <c r="I131" s="18"/>
      <c r="J131" s="18"/>
      <c r="K131" s="18"/>
      <c r="L131" s="18"/>
      <c r="M131" s="18"/>
      <c r="N131" s="18"/>
      <c r="O131" s="18"/>
      <c r="P131" s="18"/>
      <c r="Q131" s="18"/>
      <c r="R131" s="18"/>
      <c r="S131" s="18"/>
      <c r="T131" s="18"/>
      <c r="U131" s="18"/>
      <c r="V131" s="18"/>
      <c r="W131" s="18"/>
      <c r="X131" s="2" t="str">
        <f>AllCurCo(Details!BQ130:BZ130)</f>
        <v/>
      </c>
      <c r="Y131" s="4">
        <f>SUM(SumTCL(D131:W131,$D$7:$W$7),Details!CB130)</f>
        <v>0</v>
      </c>
      <c r="Z131" s="4">
        <f>SUM(CurrGP(D131:W131,$D$7:$W$7),Details!CC130)</f>
        <v>0</v>
      </c>
      <c r="AA131" s="5">
        <f t="shared" si="5"/>
        <v>0</v>
      </c>
      <c r="AB131" s="4" t="str">
        <f>SRTSECOND(D131:W131,Details!BQ130:BZ130)</f>
        <v/>
      </c>
      <c r="AC131" s="4" t="e">
        <f>F400L!AF131</f>
        <v>#REF!</v>
      </c>
      <c r="AD131" s="4" t="e">
        <f>F400L!AG131</f>
        <v>#REF!</v>
      </c>
      <c r="AE131" s="5" t="e">
        <f t="shared" si="6"/>
        <v>#VALUE!</v>
      </c>
      <c r="AF131" s="4" t="e">
        <f t="shared" si="7"/>
        <v>#REF!</v>
      </c>
      <c r="AG131" s="4" t="e">
        <f t="shared" si="8"/>
        <v>#REF!</v>
      </c>
      <c r="AH131" s="5" t="e">
        <f t="shared" si="9"/>
        <v>#VALUE!</v>
      </c>
      <c r="AI131" s="6" t="e">
        <f>ClassOfDegree(D131:W131,Details!BQ130:BZ130,F400L!AI131,AH131,$D$5:$W$5)</f>
        <v>#VALUE!</v>
      </c>
    </row>
    <row r="132" spans="1:35" ht="24" x14ac:dyDescent="0.35">
      <c r="A132" s="1">
        <v>125</v>
      </c>
      <c r="B132" s="3" t="str">
        <f>PROPER(Details!B132)</f>
        <v>Akintunde, Aanu John</v>
      </c>
      <c r="C132" s="3" t="str">
        <f>T(Details!C132)</f>
        <v>CMP/20/110996</v>
      </c>
      <c r="D132" s="18"/>
      <c r="E132" s="18"/>
      <c r="F132" s="18"/>
      <c r="G132" s="18"/>
      <c r="H132" s="18"/>
      <c r="I132" s="18"/>
      <c r="J132" s="18"/>
      <c r="K132" s="18"/>
      <c r="L132" s="18"/>
      <c r="M132" s="18"/>
      <c r="N132" s="18"/>
      <c r="O132" s="18"/>
      <c r="P132" s="18"/>
      <c r="Q132" s="18"/>
      <c r="R132" s="18"/>
      <c r="S132" s="18"/>
      <c r="T132" s="18"/>
      <c r="U132" s="18"/>
      <c r="V132" s="18"/>
      <c r="W132" s="18"/>
      <c r="X132" s="2" t="str">
        <f>AllCurCo(Details!BQ131:BZ131)</f>
        <v/>
      </c>
      <c r="Y132" s="4">
        <f>SUM(SumTCL(D132:W132,$D$7:$W$7),Details!CB131)</f>
        <v>0</v>
      </c>
      <c r="Z132" s="4">
        <f>SUM(CurrGP(D132:W132,$D$7:$W$7),Details!CC131)</f>
        <v>0</v>
      </c>
      <c r="AA132" s="5">
        <f t="shared" si="5"/>
        <v>0</v>
      </c>
      <c r="AB132" s="4" t="str">
        <f>SRTSECOND(D132:W132,Details!BQ131:BZ131)</f>
        <v/>
      </c>
      <c r="AC132" s="4" t="e">
        <f>F400L!AF132</f>
        <v>#REF!</v>
      </c>
      <c r="AD132" s="4" t="e">
        <f>F400L!AG132</f>
        <v>#REF!</v>
      </c>
      <c r="AE132" s="5" t="e">
        <f t="shared" si="6"/>
        <v>#VALUE!</v>
      </c>
      <c r="AF132" s="4" t="e">
        <f t="shared" si="7"/>
        <v>#REF!</v>
      </c>
      <c r="AG132" s="4" t="e">
        <f t="shared" si="8"/>
        <v>#REF!</v>
      </c>
      <c r="AH132" s="5" t="e">
        <f t="shared" si="9"/>
        <v>#VALUE!</v>
      </c>
      <c r="AI132" s="6" t="e">
        <f>ClassOfDegree(D132:W132,Details!BQ131:BZ131,F400L!AI132,AH132,$D$5:$W$5)</f>
        <v>#VALUE!</v>
      </c>
    </row>
    <row r="133" spans="1:35" ht="24" x14ac:dyDescent="0.35">
      <c r="A133" s="1">
        <v>126</v>
      </c>
      <c r="B133" s="3" t="str">
        <f>PROPER(Details!B133)</f>
        <v>Nwanta, Chinedu John</v>
      </c>
      <c r="C133" s="3" t="str">
        <f>T(Details!C133)</f>
        <v>CMP/20/111032</v>
      </c>
      <c r="D133" s="18"/>
      <c r="E133" s="18"/>
      <c r="F133" s="18"/>
      <c r="G133" s="18"/>
      <c r="H133" s="18"/>
      <c r="I133" s="18"/>
      <c r="J133" s="18"/>
      <c r="K133" s="18"/>
      <c r="L133" s="18"/>
      <c r="M133" s="18"/>
      <c r="N133" s="18"/>
      <c r="O133" s="18"/>
      <c r="P133" s="18"/>
      <c r="Q133" s="18"/>
      <c r="R133" s="18"/>
      <c r="S133" s="18"/>
      <c r="T133" s="18"/>
      <c r="U133" s="18"/>
      <c r="V133" s="18"/>
      <c r="W133" s="18"/>
      <c r="X133" s="2" t="str">
        <f>AllCurCo(Details!BQ132:BZ132)</f>
        <v/>
      </c>
      <c r="Y133" s="4">
        <f>SUM(SumTCL(D133:W133,$D$7:$W$7),Details!CB132)</f>
        <v>0</v>
      </c>
      <c r="Z133" s="4">
        <f>SUM(CurrGP(D133:W133,$D$7:$W$7),Details!CC132)</f>
        <v>0</v>
      </c>
      <c r="AA133" s="5">
        <f t="shared" si="5"/>
        <v>0</v>
      </c>
      <c r="AB133" s="4" t="str">
        <f>SRTSECOND(D133:W133,Details!BQ132:BZ132)</f>
        <v/>
      </c>
      <c r="AC133" s="4" t="e">
        <f>F400L!AF133</f>
        <v>#REF!</v>
      </c>
      <c r="AD133" s="4" t="e">
        <f>F400L!AG133</f>
        <v>#REF!</v>
      </c>
      <c r="AE133" s="5" t="e">
        <f t="shared" si="6"/>
        <v>#VALUE!</v>
      </c>
      <c r="AF133" s="4" t="e">
        <f t="shared" si="7"/>
        <v>#REF!</v>
      </c>
      <c r="AG133" s="4" t="e">
        <f t="shared" si="8"/>
        <v>#REF!</v>
      </c>
      <c r="AH133" s="5" t="e">
        <f t="shared" si="9"/>
        <v>#VALUE!</v>
      </c>
      <c r="AI133" s="6" t="e">
        <f>ClassOfDegree(D133:W133,Details!BQ132:BZ132,F400L!AI133,AH133,$D$5:$W$5)</f>
        <v>#VALUE!</v>
      </c>
    </row>
    <row r="134" spans="1:35" ht="24" x14ac:dyDescent="0.35">
      <c r="A134" s="1">
        <v>127</v>
      </c>
      <c r="B134" s="3" t="str">
        <f>PROPER(Details!B134)</f>
        <v>Chukwuma, Chibuike Blessed</v>
      </c>
      <c r="C134" s="3" t="str">
        <f>T(Details!C134)</f>
        <v>CMP/20/111037</v>
      </c>
      <c r="D134" s="18"/>
      <c r="E134" s="18"/>
      <c r="F134" s="18"/>
      <c r="G134" s="18"/>
      <c r="H134" s="18"/>
      <c r="I134" s="18"/>
      <c r="J134" s="18"/>
      <c r="K134" s="18"/>
      <c r="L134" s="18"/>
      <c r="M134" s="18"/>
      <c r="N134" s="18"/>
      <c r="O134" s="18"/>
      <c r="P134" s="18"/>
      <c r="Q134" s="18"/>
      <c r="R134" s="18"/>
      <c r="S134" s="18"/>
      <c r="T134" s="18"/>
      <c r="U134" s="18"/>
      <c r="V134" s="18"/>
      <c r="W134" s="18"/>
      <c r="X134" s="2" t="str">
        <f>AllCurCo(Details!BQ133:BZ133)</f>
        <v/>
      </c>
      <c r="Y134" s="4">
        <f>SUM(SumTCL(D134:W134,$D$7:$W$7),Details!CB133)</f>
        <v>0</v>
      </c>
      <c r="Z134" s="4">
        <f>SUM(CurrGP(D134:W134,$D$7:$W$7),Details!CC133)</f>
        <v>0</v>
      </c>
      <c r="AA134" s="5">
        <f t="shared" si="5"/>
        <v>0</v>
      </c>
      <c r="AB134" s="4" t="str">
        <f>SRTSECOND(D134:W134,Details!BQ133:BZ133)</f>
        <v/>
      </c>
      <c r="AC134" s="4" t="e">
        <f>F400L!AF134</f>
        <v>#REF!</v>
      </c>
      <c r="AD134" s="4" t="e">
        <f>F400L!AG134</f>
        <v>#REF!</v>
      </c>
      <c r="AE134" s="5" t="e">
        <f t="shared" si="6"/>
        <v>#VALUE!</v>
      </c>
      <c r="AF134" s="4" t="e">
        <f t="shared" si="7"/>
        <v>#REF!</v>
      </c>
      <c r="AG134" s="4" t="e">
        <f t="shared" si="8"/>
        <v>#REF!</v>
      </c>
      <c r="AH134" s="5" t="e">
        <f t="shared" si="9"/>
        <v>#VALUE!</v>
      </c>
      <c r="AI134" s="6" t="e">
        <f>ClassOfDegree(D134:W134,Details!BQ133:BZ133,F400L!AI134,AH134,$D$5:$W$5)</f>
        <v>#VALUE!</v>
      </c>
    </row>
    <row r="135" spans="1:35" ht="24" x14ac:dyDescent="0.35">
      <c r="A135" s="1">
        <v>128</v>
      </c>
      <c r="B135" s="3" t="str">
        <f>PROPER(Details!B135)</f>
        <v xml:space="preserve">Nnaji, Moses Chinedu </v>
      </c>
      <c r="C135" s="3" t="str">
        <f>T(Details!C135)</f>
        <v>CMP/20/111042</v>
      </c>
      <c r="D135" s="18"/>
      <c r="E135" s="18"/>
      <c r="F135" s="18"/>
      <c r="G135" s="18"/>
      <c r="H135" s="18"/>
      <c r="I135" s="18"/>
      <c r="J135" s="18"/>
      <c r="K135" s="18"/>
      <c r="L135" s="18"/>
      <c r="M135" s="18"/>
      <c r="N135" s="18"/>
      <c r="O135" s="18"/>
      <c r="P135" s="18"/>
      <c r="Q135" s="18"/>
      <c r="R135" s="18"/>
      <c r="S135" s="18"/>
      <c r="T135" s="18"/>
      <c r="U135" s="18"/>
      <c r="V135" s="18"/>
      <c r="W135" s="18"/>
      <c r="X135" s="2" t="str">
        <f>AllCurCo(Details!BQ134:BZ134)</f>
        <v/>
      </c>
      <c r="Y135" s="4">
        <f>SUM(SumTCL(D135:W135,$D$7:$W$7),Details!CB134)</f>
        <v>0</v>
      </c>
      <c r="Z135" s="4">
        <f>SUM(CurrGP(D135:W135,$D$7:$W$7),Details!CC134)</f>
        <v>0</v>
      </c>
      <c r="AA135" s="5">
        <f t="shared" si="5"/>
        <v>0</v>
      </c>
      <c r="AB135" s="4" t="str">
        <f>SRTSECOND(D135:W135,Details!BQ134:BZ134)</f>
        <v/>
      </c>
      <c r="AC135" s="4" t="e">
        <f>F400L!AF135</f>
        <v>#REF!</v>
      </c>
      <c r="AD135" s="4" t="e">
        <f>F400L!AG135</f>
        <v>#REF!</v>
      </c>
      <c r="AE135" s="5" t="e">
        <f t="shared" si="6"/>
        <v>#VALUE!</v>
      </c>
      <c r="AF135" s="4" t="e">
        <f t="shared" si="7"/>
        <v>#REF!</v>
      </c>
      <c r="AG135" s="4" t="e">
        <f t="shared" si="8"/>
        <v>#REF!</v>
      </c>
      <c r="AH135" s="5" t="e">
        <f t="shared" si="9"/>
        <v>#VALUE!</v>
      </c>
      <c r="AI135" s="6" t="e">
        <f>ClassOfDegree(D135:W135,Details!BQ134:BZ134,F400L!AI135,AH135,$D$5:$W$5)</f>
        <v>#VALUE!</v>
      </c>
    </row>
    <row r="136" spans="1:35" ht="24" x14ac:dyDescent="0.35">
      <c r="A136" s="1">
        <v>129</v>
      </c>
      <c r="B136" s="3" t="str">
        <f>PROPER(Details!B136)</f>
        <v>Agu, Ifeanyichukwu Victor</v>
      </c>
      <c r="C136" s="3" t="str">
        <f>T(Details!C136)</f>
        <v>CMP/20/111043</v>
      </c>
      <c r="D136" s="18"/>
      <c r="E136" s="18"/>
      <c r="F136" s="18"/>
      <c r="G136" s="18"/>
      <c r="H136" s="18"/>
      <c r="I136" s="18"/>
      <c r="J136" s="18"/>
      <c r="K136" s="18"/>
      <c r="L136" s="18"/>
      <c r="M136" s="18"/>
      <c r="N136" s="18"/>
      <c r="O136" s="18"/>
      <c r="P136" s="18"/>
      <c r="Q136" s="18"/>
      <c r="R136" s="18"/>
      <c r="S136" s="18"/>
      <c r="T136" s="18"/>
      <c r="U136" s="18"/>
      <c r="V136" s="18"/>
      <c r="W136" s="18"/>
      <c r="X136" s="2" t="str">
        <f>AllCurCo(Details!BQ135:BZ135)</f>
        <v/>
      </c>
      <c r="Y136" s="4">
        <f>SUM(SumTCL(D136:W136,$D$7:$W$7),Details!CB135)</f>
        <v>0</v>
      </c>
      <c r="Z136" s="4">
        <f>SUM(CurrGP(D136:W136,$D$7:$W$7),Details!CC135)</f>
        <v>0</v>
      </c>
      <c r="AA136" s="5">
        <f t="shared" si="5"/>
        <v>0</v>
      </c>
      <c r="AB136" s="4" t="str">
        <f>SRTSECOND(D136:W136,Details!BQ135:BZ135)</f>
        <v/>
      </c>
      <c r="AC136" s="4" t="e">
        <f>F400L!AF136</f>
        <v>#REF!</v>
      </c>
      <c r="AD136" s="4" t="e">
        <f>F400L!AG136</f>
        <v>#REF!</v>
      </c>
      <c r="AE136" s="5" t="e">
        <f t="shared" si="6"/>
        <v>#VALUE!</v>
      </c>
      <c r="AF136" s="4" t="e">
        <f t="shared" si="7"/>
        <v>#REF!</v>
      </c>
      <c r="AG136" s="4" t="e">
        <f t="shared" si="8"/>
        <v>#REF!</v>
      </c>
      <c r="AH136" s="5" t="e">
        <f t="shared" si="9"/>
        <v>#VALUE!</v>
      </c>
      <c r="AI136" s="6" t="e">
        <f>ClassOfDegree(D136:W136,Details!BQ135:BZ135,F400L!AI136,AH136,$D$5:$W$5)</f>
        <v>#VALUE!</v>
      </c>
    </row>
    <row r="137" spans="1:35" ht="24" x14ac:dyDescent="0.35">
      <c r="A137" s="1">
        <v>130</v>
      </c>
      <c r="B137" s="3" t="str">
        <f>PROPER(Details!B137)</f>
        <v xml:space="preserve">Ubah,  Victor  Chinaecherem </v>
      </c>
      <c r="C137" s="3" t="str">
        <f>T(Details!C137)</f>
        <v>CMP/20/111048</v>
      </c>
      <c r="D137" s="18"/>
      <c r="E137" s="18"/>
      <c r="F137" s="18"/>
      <c r="G137" s="18"/>
      <c r="H137" s="18"/>
      <c r="I137" s="18"/>
      <c r="J137" s="18"/>
      <c r="K137" s="18"/>
      <c r="L137" s="18"/>
      <c r="M137" s="18"/>
      <c r="N137" s="18"/>
      <c r="O137" s="18"/>
      <c r="P137" s="18"/>
      <c r="Q137" s="18"/>
      <c r="R137" s="18"/>
      <c r="S137" s="18"/>
      <c r="T137" s="18"/>
      <c r="U137" s="18"/>
      <c r="V137" s="18"/>
      <c r="W137" s="18"/>
      <c r="X137" s="2" t="str">
        <f>AllCurCo(Details!BQ136:BZ136)</f>
        <v/>
      </c>
      <c r="Y137" s="4">
        <f>SUM(SumTCL(D137:W137,$D$7:$W$7),Details!CB136)</f>
        <v>0</v>
      </c>
      <c r="Z137" s="4">
        <f>SUM(CurrGP(D137:W137,$D$7:$W$7),Details!CC136)</f>
        <v>0</v>
      </c>
      <c r="AA137" s="5">
        <f t="shared" ref="AA137:AA200" si="10">GradePointAve(Z137,Y137)</f>
        <v>0</v>
      </c>
      <c r="AB137" s="4" t="str">
        <f>SRTSECOND(D137:W137,Details!BQ136:BZ136)</f>
        <v/>
      </c>
      <c r="AC137" s="4" t="e">
        <f>F400L!AF137</f>
        <v>#REF!</v>
      </c>
      <c r="AD137" s="4" t="e">
        <f>F400L!AG137</f>
        <v>#REF!</v>
      </c>
      <c r="AE137" s="5" t="e">
        <f t="shared" ref="AE137:AE200" si="11">GradePointAve(AD137,AC137)</f>
        <v>#VALUE!</v>
      </c>
      <c r="AF137" s="4" t="e">
        <f t="shared" ref="AF137:AF200" si="12">SUM(Y137,AC137)</f>
        <v>#REF!</v>
      </c>
      <c r="AG137" s="4" t="e">
        <f t="shared" ref="AG137:AG200" si="13">SUM(Z137,AD137)</f>
        <v>#REF!</v>
      </c>
      <c r="AH137" s="5" t="e">
        <f t="shared" ref="AH137:AH200" si="14">GradePointAve(AG137,AF137)</f>
        <v>#VALUE!</v>
      </c>
      <c r="AI137" s="6" t="e">
        <f>ClassOfDegree(D137:W137,Details!BQ136:BZ136,F400L!AI137,AH137,$D$5:$W$5)</f>
        <v>#VALUE!</v>
      </c>
    </row>
    <row r="138" spans="1:35" ht="24" x14ac:dyDescent="0.35">
      <c r="A138" s="1">
        <v>131</v>
      </c>
      <c r="B138" s="3" t="str">
        <f>PROPER(Details!B138)</f>
        <v>Ubochi, Kenneth Okechukwu</v>
      </c>
      <c r="C138" s="3" t="str">
        <f>T(Details!C138)</f>
        <v>CMP/20/111057</v>
      </c>
      <c r="D138" s="18"/>
      <c r="E138" s="18"/>
      <c r="F138" s="18"/>
      <c r="G138" s="18"/>
      <c r="H138" s="18"/>
      <c r="I138" s="18"/>
      <c r="J138" s="18"/>
      <c r="K138" s="18"/>
      <c r="L138" s="18"/>
      <c r="M138" s="18"/>
      <c r="N138" s="18"/>
      <c r="O138" s="18"/>
      <c r="P138" s="18"/>
      <c r="Q138" s="18"/>
      <c r="R138" s="18"/>
      <c r="S138" s="18"/>
      <c r="T138" s="18"/>
      <c r="U138" s="18"/>
      <c r="V138" s="18"/>
      <c r="W138" s="18"/>
      <c r="X138" s="2" t="str">
        <f>AllCurCo(Details!BQ137:BZ137)</f>
        <v/>
      </c>
      <c r="Y138" s="4">
        <f>SUM(SumTCL(D138:W138,$D$7:$W$7),Details!CB137)</f>
        <v>0</v>
      </c>
      <c r="Z138" s="4">
        <f>SUM(CurrGP(D138:W138,$D$7:$W$7),Details!CC137)</f>
        <v>0</v>
      </c>
      <c r="AA138" s="5">
        <f t="shared" si="10"/>
        <v>0</v>
      </c>
      <c r="AB138" s="4" t="str">
        <f>SRTSECOND(D138:W138,Details!BQ137:BZ137)</f>
        <v/>
      </c>
      <c r="AC138" s="4" t="e">
        <f>F400L!AF138</f>
        <v>#REF!</v>
      </c>
      <c r="AD138" s="4" t="e">
        <f>F400L!AG138</f>
        <v>#REF!</v>
      </c>
      <c r="AE138" s="5" t="e">
        <f t="shared" si="11"/>
        <v>#VALUE!</v>
      </c>
      <c r="AF138" s="4" t="e">
        <f t="shared" si="12"/>
        <v>#REF!</v>
      </c>
      <c r="AG138" s="4" t="e">
        <f t="shared" si="13"/>
        <v>#REF!</v>
      </c>
      <c r="AH138" s="5" t="e">
        <f t="shared" si="14"/>
        <v>#VALUE!</v>
      </c>
      <c r="AI138" s="6" t="e">
        <f>ClassOfDegree(D138:W138,Details!BQ137:BZ137,F400L!AI138,AH138,$D$5:$W$5)</f>
        <v>#VALUE!</v>
      </c>
    </row>
    <row r="139" spans="1:35" ht="24" x14ac:dyDescent="0.35">
      <c r="A139" s="1">
        <v>132</v>
      </c>
      <c r="B139" s="3" t="str">
        <f>PROPER(Details!B139)</f>
        <v>Edet, Nsikak Aniefiok</v>
      </c>
      <c r="C139" s="3" t="str">
        <f>T(Details!C139)</f>
        <v>CMP/20/111058</v>
      </c>
      <c r="D139" s="18"/>
      <c r="E139" s="18"/>
      <c r="F139" s="18"/>
      <c r="G139" s="18"/>
      <c r="H139" s="18"/>
      <c r="I139" s="18"/>
      <c r="J139" s="18"/>
      <c r="K139" s="18"/>
      <c r="L139" s="18"/>
      <c r="M139" s="18"/>
      <c r="N139" s="18"/>
      <c r="O139" s="18"/>
      <c r="P139" s="18"/>
      <c r="Q139" s="18"/>
      <c r="R139" s="18"/>
      <c r="S139" s="18"/>
      <c r="T139" s="18"/>
      <c r="U139" s="18"/>
      <c r="V139" s="18"/>
      <c r="W139" s="18"/>
      <c r="X139" s="2" t="str">
        <f>AllCurCo(Details!BQ138:BZ138)</f>
        <v/>
      </c>
      <c r="Y139" s="4">
        <f>SUM(SumTCL(D139:W139,$D$7:$W$7),Details!CB138)</f>
        <v>0</v>
      </c>
      <c r="Z139" s="4">
        <f>SUM(CurrGP(D139:W139,$D$7:$W$7),Details!CC138)</f>
        <v>0</v>
      </c>
      <c r="AA139" s="5">
        <f t="shared" si="10"/>
        <v>0</v>
      </c>
      <c r="AB139" s="4" t="str">
        <f>SRTSECOND(D139:W139,Details!BQ138:BZ138)</f>
        <v/>
      </c>
      <c r="AC139" s="4" t="e">
        <f>F400L!AF139</f>
        <v>#REF!</v>
      </c>
      <c r="AD139" s="4" t="e">
        <f>F400L!AG139</f>
        <v>#REF!</v>
      </c>
      <c r="AE139" s="5" t="e">
        <f t="shared" si="11"/>
        <v>#VALUE!</v>
      </c>
      <c r="AF139" s="4" t="e">
        <f t="shared" si="12"/>
        <v>#REF!</v>
      </c>
      <c r="AG139" s="4" t="e">
        <f t="shared" si="13"/>
        <v>#REF!</v>
      </c>
      <c r="AH139" s="5" t="e">
        <f t="shared" si="14"/>
        <v>#VALUE!</v>
      </c>
      <c r="AI139" s="6" t="e">
        <f>ClassOfDegree(D139:W139,Details!BQ138:BZ138,F400L!AI139,AH139,$D$5:$W$5)</f>
        <v>#VALUE!</v>
      </c>
    </row>
    <row r="140" spans="1:35" ht="24" x14ac:dyDescent="0.35">
      <c r="A140" s="1">
        <v>133</v>
      </c>
      <c r="B140" s="3" t="str">
        <f>PROPER(Details!B140)</f>
        <v>Uche, Emmanuel Kay</v>
      </c>
      <c r="C140" s="3" t="str">
        <f>T(Details!C140)</f>
        <v>CMP/20/111060</v>
      </c>
      <c r="D140" s="18"/>
      <c r="E140" s="18"/>
      <c r="F140" s="18"/>
      <c r="G140" s="18"/>
      <c r="H140" s="18"/>
      <c r="I140" s="18"/>
      <c r="J140" s="18"/>
      <c r="K140" s="18"/>
      <c r="L140" s="18"/>
      <c r="M140" s="18"/>
      <c r="N140" s="18"/>
      <c r="O140" s="18"/>
      <c r="P140" s="18"/>
      <c r="Q140" s="18"/>
      <c r="R140" s="18"/>
      <c r="S140" s="18"/>
      <c r="T140" s="18"/>
      <c r="U140" s="18"/>
      <c r="V140" s="18"/>
      <c r="W140" s="18"/>
      <c r="X140" s="2" t="str">
        <f>AllCurCo(Details!BQ139:BZ139)</f>
        <v/>
      </c>
      <c r="Y140" s="4">
        <f>SUM(SumTCL(D140:W140,$D$7:$W$7),Details!CB139)</f>
        <v>0</v>
      </c>
      <c r="Z140" s="4">
        <f>SUM(CurrGP(D140:W140,$D$7:$W$7),Details!CC139)</f>
        <v>0</v>
      </c>
      <c r="AA140" s="5">
        <f t="shared" si="10"/>
        <v>0</v>
      </c>
      <c r="AB140" s="4" t="str">
        <f>SRTSECOND(D140:W140,Details!BQ139:BZ139)</f>
        <v/>
      </c>
      <c r="AC140" s="4" t="e">
        <f>F400L!AF140</f>
        <v>#REF!</v>
      </c>
      <c r="AD140" s="4" t="e">
        <f>F400L!AG140</f>
        <v>#REF!</v>
      </c>
      <c r="AE140" s="5" t="e">
        <f t="shared" si="11"/>
        <v>#VALUE!</v>
      </c>
      <c r="AF140" s="4" t="e">
        <f t="shared" si="12"/>
        <v>#REF!</v>
      </c>
      <c r="AG140" s="4" t="e">
        <f t="shared" si="13"/>
        <v>#REF!</v>
      </c>
      <c r="AH140" s="5" t="e">
        <f t="shared" si="14"/>
        <v>#VALUE!</v>
      </c>
      <c r="AI140" s="6" t="e">
        <f>ClassOfDegree(D140:W140,Details!BQ139:BZ139,F400L!AI140,AH140,$D$5:$W$5)</f>
        <v>#VALUE!</v>
      </c>
    </row>
    <row r="141" spans="1:35" ht="24" x14ac:dyDescent="0.35">
      <c r="A141" s="1">
        <v>134</v>
      </c>
      <c r="B141" s="3" t="str">
        <f>PROPER(Details!B141)</f>
        <v>Ajaero, Chizaram Favour</v>
      </c>
      <c r="C141" s="3" t="str">
        <f>T(Details!C141)</f>
        <v>CMP/20/111063</v>
      </c>
      <c r="D141" s="18"/>
      <c r="E141" s="18"/>
      <c r="F141" s="18"/>
      <c r="G141" s="18"/>
      <c r="H141" s="18"/>
      <c r="I141" s="18"/>
      <c r="J141" s="18"/>
      <c r="K141" s="18"/>
      <c r="L141" s="18"/>
      <c r="M141" s="18"/>
      <c r="N141" s="18"/>
      <c r="O141" s="18"/>
      <c r="P141" s="18"/>
      <c r="Q141" s="18"/>
      <c r="R141" s="18"/>
      <c r="S141" s="18"/>
      <c r="T141" s="18"/>
      <c r="U141" s="18"/>
      <c r="V141" s="18"/>
      <c r="W141" s="18"/>
      <c r="X141" s="2" t="str">
        <f>AllCurCo(Details!BQ140:BZ140)</f>
        <v/>
      </c>
      <c r="Y141" s="4">
        <f>SUM(SumTCL(D141:W141,$D$7:$W$7),Details!CB140)</f>
        <v>0</v>
      </c>
      <c r="Z141" s="4">
        <f>SUM(CurrGP(D141:W141,$D$7:$W$7),Details!CC140)</f>
        <v>0</v>
      </c>
      <c r="AA141" s="5">
        <f t="shared" si="10"/>
        <v>0</v>
      </c>
      <c r="AB141" s="4" t="str">
        <f>SRTSECOND(D141:W141,Details!BQ140:BZ140)</f>
        <v/>
      </c>
      <c r="AC141" s="4" t="e">
        <f>F400L!AF141</f>
        <v>#REF!</v>
      </c>
      <c r="AD141" s="4" t="e">
        <f>F400L!AG141</f>
        <v>#REF!</v>
      </c>
      <c r="AE141" s="5" t="e">
        <f t="shared" si="11"/>
        <v>#VALUE!</v>
      </c>
      <c r="AF141" s="4" t="e">
        <f t="shared" si="12"/>
        <v>#REF!</v>
      </c>
      <c r="AG141" s="4" t="e">
        <f t="shared" si="13"/>
        <v>#REF!</v>
      </c>
      <c r="AH141" s="5" t="e">
        <f t="shared" si="14"/>
        <v>#VALUE!</v>
      </c>
      <c r="AI141" s="6" t="e">
        <f>ClassOfDegree(D141:W141,Details!BQ140:BZ140,F400L!AI141,AH141,$D$5:$W$5)</f>
        <v>#VALUE!</v>
      </c>
    </row>
    <row r="142" spans="1:35" ht="24" x14ac:dyDescent="0.35">
      <c r="A142" s="1">
        <v>135</v>
      </c>
      <c r="B142" s="3" t="str">
        <f>PROPER(Details!B142)</f>
        <v xml:space="preserve">John, Chidera </v>
      </c>
      <c r="C142" s="3" t="str">
        <f>T(Details!C142)</f>
        <v>CMP/20/111067</v>
      </c>
      <c r="D142" s="18"/>
      <c r="E142" s="18"/>
      <c r="F142" s="18"/>
      <c r="G142" s="18"/>
      <c r="H142" s="18"/>
      <c r="I142" s="18"/>
      <c r="J142" s="18"/>
      <c r="K142" s="18"/>
      <c r="L142" s="18"/>
      <c r="M142" s="18"/>
      <c r="N142" s="18"/>
      <c r="O142" s="18"/>
      <c r="P142" s="18"/>
      <c r="Q142" s="18"/>
      <c r="R142" s="18"/>
      <c r="S142" s="18"/>
      <c r="T142" s="18"/>
      <c r="U142" s="18"/>
      <c r="V142" s="18"/>
      <c r="W142" s="18"/>
      <c r="X142" s="2" t="str">
        <f>AllCurCo(Details!BQ141:BZ141)</f>
        <v/>
      </c>
      <c r="Y142" s="4">
        <f>SUM(SumTCL(D142:W142,$D$7:$W$7),Details!CB141)</f>
        <v>0</v>
      </c>
      <c r="Z142" s="4">
        <f>SUM(CurrGP(D142:W142,$D$7:$W$7),Details!CC141)</f>
        <v>0</v>
      </c>
      <c r="AA142" s="5">
        <f t="shared" si="10"/>
        <v>0</v>
      </c>
      <c r="AB142" s="4" t="str">
        <f>SRTSECOND(D142:W142,Details!BQ141:BZ141)</f>
        <v/>
      </c>
      <c r="AC142" s="4" t="e">
        <f>F400L!AF142</f>
        <v>#REF!</v>
      </c>
      <c r="AD142" s="4" t="e">
        <f>F400L!AG142</f>
        <v>#REF!</v>
      </c>
      <c r="AE142" s="5" t="e">
        <f t="shared" si="11"/>
        <v>#VALUE!</v>
      </c>
      <c r="AF142" s="4" t="e">
        <f t="shared" si="12"/>
        <v>#REF!</v>
      </c>
      <c r="AG142" s="4" t="e">
        <f t="shared" si="13"/>
        <v>#REF!</v>
      </c>
      <c r="AH142" s="5" t="e">
        <f t="shared" si="14"/>
        <v>#VALUE!</v>
      </c>
      <c r="AI142" s="6" t="e">
        <f>ClassOfDegree(D142:W142,Details!BQ141:BZ141,F400L!AI142,AH142,$D$5:$W$5)</f>
        <v>#VALUE!</v>
      </c>
    </row>
    <row r="143" spans="1:35" ht="24" x14ac:dyDescent="0.35">
      <c r="A143" s="1">
        <v>136</v>
      </c>
      <c r="B143" s="3" t="str">
        <f>PROPER(Details!B143)</f>
        <v>Ibe, Prosper Chigozie</v>
      </c>
      <c r="C143" s="3" t="str">
        <f>T(Details!C143)</f>
        <v>CMP/20/111069</v>
      </c>
      <c r="D143" s="18"/>
      <c r="E143" s="18"/>
      <c r="F143" s="18"/>
      <c r="G143" s="18"/>
      <c r="H143" s="18"/>
      <c r="I143" s="18"/>
      <c r="J143" s="18"/>
      <c r="K143" s="18"/>
      <c r="L143" s="18"/>
      <c r="M143" s="18"/>
      <c r="N143" s="18"/>
      <c r="O143" s="18"/>
      <c r="P143" s="18"/>
      <c r="Q143" s="18"/>
      <c r="R143" s="18"/>
      <c r="S143" s="18"/>
      <c r="T143" s="18"/>
      <c r="U143" s="18"/>
      <c r="V143" s="18"/>
      <c r="W143" s="18"/>
      <c r="X143" s="2" t="str">
        <f>AllCurCo(Details!BQ142:BZ142)</f>
        <v/>
      </c>
      <c r="Y143" s="4">
        <f>SUM(SumTCL(D143:W143,$D$7:$W$7),Details!CB142)</f>
        <v>0</v>
      </c>
      <c r="Z143" s="4">
        <f>SUM(CurrGP(D143:W143,$D$7:$W$7),Details!CC142)</f>
        <v>0</v>
      </c>
      <c r="AA143" s="5">
        <f t="shared" si="10"/>
        <v>0</v>
      </c>
      <c r="AB143" s="4" t="str">
        <f>SRTSECOND(D143:W143,Details!BQ142:BZ142)</f>
        <v/>
      </c>
      <c r="AC143" s="4" t="e">
        <f>F400L!AF143</f>
        <v>#REF!</v>
      </c>
      <c r="AD143" s="4" t="e">
        <f>F400L!AG143</f>
        <v>#REF!</v>
      </c>
      <c r="AE143" s="5" t="e">
        <f t="shared" si="11"/>
        <v>#VALUE!</v>
      </c>
      <c r="AF143" s="4" t="e">
        <f t="shared" si="12"/>
        <v>#REF!</v>
      </c>
      <c r="AG143" s="4" t="e">
        <f t="shared" si="13"/>
        <v>#REF!</v>
      </c>
      <c r="AH143" s="5" t="e">
        <f t="shared" si="14"/>
        <v>#VALUE!</v>
      </c>
      <c r="AI143" s="6" t="e">
        <f>ClassOfDegree(D143:W143,Details!BQ142:BZ142,F400L!AI143,AH143,$D$5:$W$5)</f>
        <v>#VALUE!</v>
      </c>
    </row>
    <row r="144" spans="1:35" ht="24" x14ac:dyDescent="0.35">
      <c r="A144" s="1">
        <v>137</v>
      </c>
      <c r="B144" s="3" t="str">
        <f>PROPER(Details!B144)</f>
        <v>Chukwudi, Praise Enyinna</v>
      </c>
      <c r="C144" s="3" t="str">
        <f>T(Details!C144)</f>
        <v>CMP/20/111071</v>
      </c>
      <c r="D144" s="18"/>
      <c r="E144" s="18"/>
      <c r="F144" s="18"/>
      <c r="G144" s="18"/>
      <c r="H144" s="18"/>
      <c r="I144" s="18"/>
      <c r="J144" s="18"/>
      <c r="K144" s="18"/>
      <c r="L144" s="18"/>
      <c r="M144" s="18"/>
      <c r="N144" s="18"/>
      <c r="O144" s="18"/>
      <c r="P144" s="18"/>
      <c r="Q144" s="18"/>
      <c r="R144" s="18"/>
      <c r="S144" s="18"/>
      <c r="T144" s="18"/>
      <c r="U144" s="18"/>
      <c r="V144" s="18"/>
      <c r="W144" s="18"/>
      <c r="X144" s="2" t="str">
        <f>AllCurCo(Details!BQ143:BZ143)</f>
        <v/>
      </c>
      <c r="Y144" s="4">
        <f>SUM(SumTCL(D144:W144,$D$7:$W$7),Details!CB143)</f>
        <v>0</v>
      </c>
      <c r="Z144" s="4">
        <f>SUM(CurrGP(D144:W144,$D$7:$W$7),Details!CC143)</f>
        <v>0</v>
      </c>
      <c r="AA144" s="5">
        <f t="shared" si="10"/>
        <v>0</v>
      </c>
      <c r="AB144" s="4" t="str">
        <f>SRTSECOND(D144:W144,Details!BQ143:BZ143)</f>
        <v/>
      </c>
      <c r="AC144" s="4" t="e">
        <f>F400L!AF144</f>
        <v>#REF!</v>
      </c>
      <c r="AD144" s="4" t="e">
        <f>F400L!AG144</f>
        <v>#REF!</v>
      </c>
      <c r="AE144" s="5" t="e">
        <f t="shared" si="11"/>
        <v>#VALUE!</v>
      </c>
      <c r="AF144" s="4" t="e">
        <f t="shared" si="12"/>
        <v>#REF!</v>
      </c>
      <c r="AG144" s="4" t="e">
        <f t="shared" si="13"/>
        <v>#REF!</v>
      </c>
      <c r="AH144" s="5" t="e">
        <f t="shared" si="14"/>
        <v>#VALUE!</v>
      </c>
      <c r="AI144" s="6" t="e">
        <f>ClassOfDegree(D144:W144,Details!BQ143:BZ143,F400L!AI144,AH144,$D$5:$W$5)</f>
        <v>#VALUE!</v>
      </c>
    </row>
    <row r="145" spans="1:35" ht="24" x14ac:dyDescent="0.35">
      <c r="A145" s="1">
        <v>138</v>
      </c>
      <c r="B145" s="3" t="str">
        <f>PROPER(Details!B145)</f>
        <v>Egbo, Chioma Precious</v>
      </c>
      <c r="C145" s="3" t="str">
        <f>T(Details!C145)</f>
        <v>CMP/20/111082</v>
      </c>
      <c r="D145" s="18"/>
      <c r="E145" s="18"/>
      <c r="F145" s="18"/>
      <c r="G145" s="18"/>
      <c r="H145" s="18"/>
      <c r="I145" s="18"/>
      <c r="J145" s="18"/>
      <c r="K145" s="18"/>
      <c r="L145" s="18"/>
      <c r="M145" s="18"/>
      <c r="N145" s="18"/>
      <c r="O145" s="18"/>
      <c r="P145" s="18"/>
      <c r="Q145" s="18"/>
      <c r="R145" s="18"/>
      <c r="S145" s="18"/>
      <c r="T145" s="18"/>
      <c r="U145" s="18"/>
      <c r="V145" s="18"/>
      <c r="W145" s="18"/>
      <c r="X145" s="2" t="str">
        <f>AllCurCo(Details!BQ144:BZ144)</f>
        <v/>
      </c>
      <c r="Y145" s="4">
        <f>SUM(SumTCL(D145:W145,$D$7:$W$7),Details!CB144)</f>
        <v>0</v>
      </c>
      <c r="Z145" s="4">
        <f>SUM(CurrGP(D145:W145,$D$7:$W$7),Details!CC144)</f>
        <v>0</v>
      </c>
      <c r="AA145" s="5">
        <f t="shared" si="10"/>
        <v>0</v>
      </c>
      <c r="AB145" s="4" t="str">
        <f>SRTSECOND(D145:W145,Details!BQ144:BZ144)</f>
        <v/>
      </c>
      <c r="AC145" s="4" t="e">
        <f>F400L!AF145</f>
        <v>#REF!</v>
      </c>
      <c r="AD145" s="4" t="e">
        <f>F400L!AG145</f>
        <v>#REF!</v>
      </c>
      <c r="AE145" s="5" t="e">
        <f t="shared" si="11"/>
        <v>#VALUE!</v>
      </c>
      <c r="AF145" s="4" t="e">
        <f t="shared" si="12"/>
        <v>#REF!</v>
      </c>
      <c r="AG145" s="4" t="e">
        <f t="shared" si="13"/>
        <v>#REF!</v>
      </c>
      <c r="AH145" s="5" t="e">
        <f t="shared" si="14"/>
        <v>#VALUE!</v>
      </c>
      <c r="AI145" s="6" t="e">
        <f>ClassOfDegree(D145:W145,Details!BQ144:BZ144,F400L!AI145,AH145,$D$5:$W$5)</f>
        <v>#VALUE!</v>
      </c>
    </row>
    <row r="146" spans="1:35" ht="24" x14ac:dyDescent="0.35">
      <c r="A146" s="1">
        <v>139</v>
      </c>
      <c r="B146" s="3" t="str">
        <f>PROPER(Details!B146)</f>
        <v>Ugwuezi, Tochi</v>
      </c>
      <c r="C146" s="3" t="str">
        <f>T(Details!C146)</f>
        <v>CMP/20/111091</v>
      </c>
      <c r="D146" s="18"/>
      <c r="E146" s="18"/>
      <c r="F146" s="18"/>
      <c r="G146" s="18"/>
      <c r="H146" s="18"/>
      <c r="I146" s="18"/>
      <c r="J146" s="18"/>
      <c r="K146" s="18"/>
      <c r="L146" s="18"/>
      <c r="M146" s="18"/>
      <c r="N146" s="18"/>
      <c r="O146" s="18"/>
      <c r="P146" s="18"/>
      <c r="Q146" s="18"/>
      <c r="R146" s="18"/>
      <c r="S146" s="18"/>
      <c r="T146" s="18"/>
      <c r="U146" s="18"/>
      <c r="V146" s="18"/>
      <c r="W146" s="18"/>
      <c r="X146" s="2" t="str">
        <f>AllCurCo(Details!BQ145:BZ145)</f>
        <v/>
      </c>
      <c r="Y146" s="4">
        <f>SUM(SumTCL(D146:W146,$D$7:$W$7),Details!CB145)</f>
        <v>0</v>
      </c>
      <c r="Z146" s="4">
        <f>SUM(CurrGP(D146:W146,$D$7:$W$7),Details!CC145)</f>
        <v>0</v>
      </c>
      <c r="AA146" s="5">
        <f t="shared" si="10"/>
        <v>0</v>
      </c>
      <c r="AB146" s="4" t="str">
        <f>SRTSECOND(D146:W146,Details!BQ145:BZ145)</f>
        <v/>
      </c>
      <c r="AC146" s="4" t="e">
        <f>F400L!AF146</f>
        <v>#REF!</v>
      </c>
      <c r="AD146" s="4" t="e">
        <f>F400L!AG146</f>
        <v>#REF!</v>
      </c>
      <c r="AE146" s="5" t="e">
        <f t="shared" si="11"/>
        <v>#VALUE!</v>
      </c>
      <c r="AF146" s="4" t="e">
        <f t="shared" si="12"/>
        <v>#REF!</v>
      </c>
      <c r="AG146" s="4" t="e">
        <f t="shared" si="13"/>
        <v>#REF!</v>
      </c>
      <c r="AH146" s="5" t="e">
        <f t="shared" si="14"/>
        <v>#VALUE!</v>
      </c>
      <c r="AI146" s="6" t="e">
        <f>ClassOfDegree(D146:W146,Details!BQ145:BZ145,F400L!AI146,AH146,$D$5:$W$5)</f>
        <v>#VALUE!</v>
      </c>
    </row>
    <row r="147" spans="1:35" ht="24" x14ac:dyDescent="0.35">
      <c r="A147" s="1">
        <v>140</v>
      </c>
      <c r="B147" s="3" t="str">
        <f>PROPER(Details!B147)</f>
        <v>Emele, Precious Ikechukwu</v>
      </c>
      <c r="C147" s="3" t="str">
        <f>T(Details!C147)</f>
        <v>CMP/20/111097</v>
      </c>
      <c r="D147" s="18"/>
      <c r="E147" s="18"/>
      <c r="F147" s="18"/>
      <c r="G147" s="18"/>
      <c r="H147" s="18"/>
      <c r="I147" s="18"/>
      <c r="J147" s="18"/>
      <c r="K147" s="18"/>
      <c r="L147" s="18"/>
      <c r="M147" s="18"/>
      <c r="N147" s="18"/>
      <c r="O147" s="18"/>
      <c r="P147" s="18"/>
      <c r="Q147" s="18"/>
      <c r="R147" s="18"/>
      <c r="S147" s="18"/>
      <c r="T147" s="18"/>
      <c r="U147" s="18"/>
      <c r="V147" s="18"/>
      <c r="W147" s="18"/>
      <c r="X147" s="2" t="str">
        <f>AllCurCo(Details!BQ146:BZ146)</f>
        <v/>
      </c>
      <c r="Y147" s="4">
        <f>SUM(SumTCL(D147:W147,$D$7:$W$7),Details!CB146)</f>
        <v>0</v>
      </c>
      <c r="Z147" s="4">
        <f>SUM(CurrGP(D147:W147,$D$7:$W$7),Details!CC146)</f>
        <v>0</v>
      </c>
      <c r="AA147" s="5">
        <f t="shared" si="10"/>
        <v>0</v>
      </c>
      <c r="AB147" s="4" t="str">
        <f>SRTSECOND(D147:W147,Details!BQ146:BZ146)</f>
        <v/>
      </c>
      <c r="AC147" s="4" t="e">
        <f>F400L!AF147</f>
        <v>#REF!</v>
      </c>
      <c r="AD147" s="4" t="e">
        <f>F400L!AG147</f>
        <v>#REF!</v>
      </c>
      <c r="AE147" s="5" t="e">
        <f t="shared" si="11"/>
        <v>#VALUE!</v>
      </c>
      <c r="AF147" s="4" t="e">
        <f t="shared" si="12"/>
        <v>#REF!</v>
      </c>
      <c r="AG147" s="4" t="e">
        <f t="shared" si="13"/>
        <v>#REF!</v>
      </c>
      <c r="AH147" s="5" t="e">
        <f t="shared" si="14"/>
        <v>#VALUE!</v>
      </c>
      <c r="AI147" s="6" t="e">
        <f>ClassOfDegree(D147:W147,Details!BQ146:BZ146,F400L!AI147,AH147,$D$5:$W$5)</f>
        <v>#VALUE!</v>
      </c>
    </row>
    <row r="148" spans="1:35" ht="24" x14ac:dyDescent="0.35">
      <c r="A148" s="1">
        <v>141</v>
      </c>
      <c r="B148" s="3" t="str">
        <f>PROPER(Details!B148)</f>
        <v>Agu, Emmanuelchibunna</v>
      </c>
      <c r="C148" s="3" t="str">
        <f>T(Details!C148)</f>
        <v>CMP/20/111099</v>
      </c>
      <c r="D148" s="18"/>
      <c r="E148" s="18"/>
      <c r="F148" s="18"/>
      <c r="G148" s="18"/>
      <c r="H148" s="18"/>
      <c r="I148" s="18"/>
      <c r="J148" s="18"/>
      <c r="K148" s="18"/>
      <c r="L148" s="18"/>
      <c r="M148" s="18"/>
      <c r="N148" s="18"/>
      <c r="O148" s="18"/>
      <c r="P148" s="18"/>
      <c r="Q148" s="18"/>
      <c r="R148" s="18"/>
      <c r="S148" s="18"/>
      <c r="T148" s="18"/>
      <c r="U148" s="18"/>
      <c r="V148" s="18"/>
      <c r="W148" s="18"/>
      <c r="X148" s="2" t="str">
        <f>AllCurCo(Details!BQ147:BZ147)</f>
        <v/>
      </c>
      <c r="Y148" s="4">
        <f>SUM(SumTCL(D148:W148,$D$7:$W$7),Details!CB147)</f>
        <v>0</v>
      </c>
      <c r="Z148" s="4">
        <f>SUM(CurrGP(D148:W148,$D$7:$W$7),Details!CC147)</f>
        <v>0</v>
      </c>
      <c r="AA148" s="5">
        <f t="shared" si="10"/>
        <v>0</v>
      </c>
      <c r="AB148" s="4" t="str">
        <f>SRTSECOND(D148:W148,Details!BQ147:BZ147)</f>
        <v/>
      </c>
      <c r="AC148" s="4" t="e">
        <f>F400L!AF148</f>
        <v>#REF!</v>
      </c>
      <c r="AD148" s="4" t="e">
        <f>F400L!AG148</f>
        <v>#REF!</v>
      </c>
      <c r="AE148" s="5" t="e">
        <f t="shared" si="11"/>
        <v>#VALUE!</v>
      </c>
      <c r="AF148" s="4" t="e">
        <f t="shared" si="12"/>
        <v>#REF!</v>
      </c>
      <c r="AG148" s="4" t="e">
        <f t="shared" si="13"/>
        <v>#REF!</v>
      </c>
      <c r="AH148" s="5" t="e">
        <f t="shared" si="14"/>
        <v>#VALUE!</v>
      </c>
      <c r="AI148" s="6" t="e">
        <f>ClassOfDegree(D148:W148,Details!BQ147:BZ147,F400L!AI148,AH148,$D$5:$W$5)</f>
        <v>#VALUE!</v>
      </c>
    </row>
    <row r="149" spans="1:35" ht="24" x14ac:dyDescent="0.35">
      <c r="A149" s="1">
        <v>142</v>
      </c>
      <c r="B149" s="3" t="str">
        <f>PROPER(Details!B149)</f>
        <v>Ajah, Patience Ndidi</v>
      </c>
      <c r="C149" s="3" t="str">
        <f>T(Details!C149)</f>
        <v>CMP/20/111107</v>
      </c>
      <c r="D149" s="18"/>
      <c r="E149" s="18"/>
      <c r="F149" s="18"/>
      <c r="G149" s="18"/>
      <c r="H149" s="18"/>
      <c r="I149" s="18"/>
      <c r="J149" s="18"/>
      <c r="K149" s="18"/>
      <c r="L149" s="18"/>
      <c r="M149" s="18"/>
      <c r="N149" s="18"/>
      <c r="O149" s="18"/>
      <c r="P149" s="18"/>
      <c r="Q149" s="18"/>
      <c r="R149" s="18"/>
      <c r="S149" s="18"/>
      <c r="T149" s="18"/>
      <c r="U149" s="18"/>
      <c r="V149" s="18"/>
      <c r="W149" s="18"/>
      <c r="X149" s="2" t="str">
        <f>AllCurCo(Details!BQ148:BZ148)</f>
        <v/>
      </c>
      <c r="Y149" s="4">
        <f>SUM(SumTCL(D149:W149,$D$7:$W$7),Details!CB148)</f>
        <v>0</v>
      </c>
      <c r="Z149" s="4">
        <f>SUM(CurrGP(D149:W149,$D$7:$W$7),Details!CC148)</f>
        <v>0</v>
      </c>
      <c r="AA149" s="5">
        <f t="shared" si="10"/>
        <v>0</v>
      </c>
      <c r="AB149" s="4" t="str">
        <f>SRTSECOND(D149:W149,Details!BQ148:BZ148)</f>
        <v/>
      </c>
      <c r="AC149" s="4" t="e">
        <f>F400L!AF149</f>
        <v>#REF!</v>
      </c>
      <c r="AD149" s="4" t="e">
        <f>F400L!AG149</f>
        <v>#REF!</v>
      </c>
      <c r="AE149" s="5" t="e">
        <f t="shared" si="11"/>
        <v>#VALUE!</v>
      </c>
      <c r="AF149" s="4" t="e">
        <f t="shared" si="12"/>
        <v>#REF!</v>
      </c>
      <c r="AG149" s="4" t="e">
        <f t="shared" si="13"/>
        <v>#REF!</v>
      </c>
      <c r="AH149" s="5" t="e">
        <f t="shared" si="14"/>
        <v>#VALUE!</v>
      </c>
      <c r="AI149" s="6" t="e">
        <f>ClassOfDegree(D149:W149,Details!BQ148:BZ148,F400L!AI149,AH149,$D$5:$W$5)</f>
        <v>#VALUE!</v>
      </c>
    </row>
    <row r="150" spans="1:35" ht="24" x14ac:dyDescent="0.35">
      <c r="A150" s="1">
        <v>143</v>
      </c>
      <c r="B150" s="3" t="str">
        <f>PROPER(Details!B150)</f>
        <v>Nwankwo, Casmir Chidiebere</v>
      </c>
      <c r="C150" s="3" t="str">
        <f>T(Details!C150)</f>
        <v>CMP/20/111110</v>
      </c>
      <c r="D150" s="18"/>
      <c r="E150" s="18"/>
      <c r="F150" s="18"/>
      <c r="G150" s="18"/>
      <c r="H150" s="18"/>
      <c r="I150" s="18"/>
      <c r="J150" s="18"/>
      <c r="K150" s="18"/>
      <c r="L150" s="18"/>
      <c r="M150" s="18"/>
      <c r="N150" s="18"/>
      <c r="O150" s="18"/>
      <c r="P150" s="18"/>
      <c r="Q150" s="18"/>
      <c r="R150" s="18"/>
      <c r="S150" s="18"/>
      <c r="T150" s="18"/>
      <c r="U150" s="18"/>
      <c r="V150" s="18"/>
      <c r="W150" s="18"/>
      <c r="X150" s="2" t="str">
        <f>AllCurCo(Details!BQ149:BZ149)</f>
        <v/>
      </c>
      <c r="Y150" s="4">
        <f>SUM(SumTCL(D150:W150,$D$7:$W$7),Details!CB149)</f>
        <v>0</v>
      </c>
      <c r="Z150" s="4">
        <f>SUM(CurrGP(D150:W150,$D$7:$W$7),Details!CC149)</f>
        <v>0</v>
      </c>
      <c r="AA150" s="5">
        <f t="shared" si="10"/>
        <v>0</v>
      </c>
      <c r="AB150" s="4" t="str">
        <f>SRTSECOND(D150:W150,Details!BQ149:BZ149)</f>
        <v/>
      </c>
      <c r="AC150" s="4" t="e">
        <f>F400L!AF150</f>
        <v>#REF!</v>
      </c>
      <c r="AD150" s="4" t="e">
        <f>F400L!AG150</f>
        <v>#REF!</v>
      </c>
      <c r="AE150" s="5" t="e">
        <f t="shared" si="11"/>
        <v>#VALUE!</v>
      </c>
      <c r="AF150" s="4" t="e">
        <f t="shared" si="12"/>
        <v>#REF!</v>
      </c>
      <c r="AG150" s="4" t="e">
        <f t="shared" si="13"/>
        <v>#REF!</v>
      </c>
      <c r="AH150" s="5" t="e">
        <f t="shared" si="14"/>
        <v>#VALUE!</v>
      </c>
      <c r="AI150" s="6" t="e">
        <f>ClassOfDegree(D150:W150,Details!BQ149:BZ149,F400L!AI150,AH150,$D$5:$W$5)</f>
        <v>#VALUE!</v>
      </c>
    </row>
    <row r="151" spans="1:35" ht="24" x14ac:dyDescent="0.35">
      <c r="A151" s="1">
        <v>144</v>
      </c>
      <c r="B151" s="3" t="str">
        <f>PROPER(Details!B151)</f>
        <v xml:space="preserve">Nwora, Chukwuma  Emmanuel </v>
      </c>
      <c r="C151" s="3" t="str">
        <f>T(Details!C151)</f>
        <v>CMP/20/111114</v>
      </c>
      <c r="D151" s="18"/>
      <c r="E151" s="18"/>
      <c r="F151" s="18"/>
      <c r="G151" s="18"/>
      <c r="H151" s="18"/>
      <c r="I151" s="18"/>
      <c r="J151" s="18"/>
      <c r="K151" s="18"/>
      <c r="L151" s="18"/>
      <c r="M151" s="18"/>
      <c r="N151" s="18"/>
      <c r="O151" s="18"/>
      <c r="P151" s="18"/>
      <c r="Q151" s="18"/>
      <c r="R151" s="18"/>
      <c r="S151" s="18"/>
      <c r="T151" s="18"/>
      <c r="U151" s="18"/>
      <c r="V151" s="18"/>
      <c r="W151" s="18"/>
      <c r="X151" s="2" t="str">
        <f>AllCurCo(Details!BQ150:BZ150)</f>
        <v/>
      </c>
      <c r="Y151" s="4">
        <f>SUM(SumTCL(D151:W151,$D$7:$W$7),Details!CB150)</f>
        <v>0</v>
      </c>
      <c r="Z151" s="4">
        <f>SUM(CurrGP(D151:W151,$D$7:$W$7),Details!CC150)</f>
        <v>0</v>
      </c>
      <c r="AA151" s="5">
        <f t="shared" si="10"/>
        <v>0</v>
      </c>
      <c r="AB151" s="4" t="str">
        <f>SRTSECOND(D151:W151,Details!BQ150:BZ150)</f>
        <v/>
      </c>
      <c r="AC151" s="4" t="e">
        <f>F400L!AF151</f>
        <v>#REF!</v>
      </c>
      <c r="AD151" s="4" t="e">
        <f>F400L!AG151</f>
        <v>#REF!</v>
      </c>
      <c r="AE151" s="5" t="e">
        <f t="shared" si="11"/>
        <v>#VALUE!</v>
      </c>
      <c r="AF151" s="4" t="e">
        <f t="shared" si="12"/>
        <v>#REF!</v>
      </c>
      <c r="AG151" s="4" t="e">
        <f t="shared" si="13"/>
        <v>#REF!</v>
      </c>
      <c r="AH151" s="5" t="e">
        <f t="shared" si="14"/>
        <v>#VALUE!</v>
      </c>
      <c r="AI151" s="6" t="e">
        <f>ClassOfDegree(D151:W151,Details!BQ150:BZ150,F400L!AI151,AH151,$D$5:$W$5)</f>
        <v>#VALUE!</v>
      </c>
    </row>
    <row r="152" spans="1:35" ht="24" x14ac:dyDescent="0.35">
      <c r="A152" s="1">
        <v>145</v>
      </c>
      <c r="B152" s="3" t="str">
        <f>PROPER(Details!B152)</f>
        <v>Bassey, David Akanimoh</v>
      </c>
      <c r="C152" s="3" t="str">
        <f>T(Details!C152)</f>
        <v>CMP/20/111123</v>
      </c>
      <c r="D152" s="18"/>
      <c r="E152" s="18"/>
      <c r="F152" s="18"/>
      <c r="G152" s="18"/>
      <c r="H152" s="18"/>
      <c r="I152" s="18"/>
      <c r="J152" s="18"/>
      <c r="K152" s="18"/>
      <c r="L152" s="18"/>
      <c r="M152" s="18"/>
      <c r="N152" s="18"/>
      <c r="O152" s="18"/>
      <c r="P152" s="18"/>
      <c r="Q152" s="18"/>
      <c r="R152" s="18"/>
      <c r="S152" s="18"/>
      <c r="T152" s="18"/>
      <c r="U152" s="18"/>
      <c r="V152" s="18"/>
      <c r="W152" s="18"/>
      <c r="X152" s="2" t="str">
        <f>AllCurCo(Details!BQ151:BZ151)</f>
        <v/>
      </c>
      <c r="Y152" s="4">
        <f>SUM(SumTCL(D152:W152,$D$7:$W$7),Details!CB151)</f>
        <v>0</v>
      </c>
      <c r="Z152" s="4">
        <f>SUM(CurrGP(D152:W152,$D$7:$W$7),Details!CC151)</f>
        <v>0</v>
      </c>
      <c r="AA152" s="5">
        <f t="shared" si="10"/>
        <v>0</v>
      </c>
      <c r="AB152" s="4" t="str">
        <f>SRTSECOND(D152:W152,Details!BQ151:BZ151)</f>
        <v/>
      </c>
      <c r="AC152" s="4" t="e">
        <f>F400L!AF152</f>
        <v>#REF!</v>
      </c>
      <c r="AD152" s="4" t="e">
        <f>F400L!AG152</f>
        <v>#REF!</v>
      </c>
      <c r="AE152" s="5" t="e">
        <f t="shared" si="11"/>
        <v>#VALUE!</v>
      </c>
      <c r="AF152" s="4" t="e">
        <f t="shared" si="12"/>
        <v>#REF!</v>
      </c>
      <c r="AG152" s="4" t="e">
        <f t="shared" si="13"/>
        <v>#REF!</v>
      </c>
      <c r="AH152" s="5" t="e">
        <f t="shared" si="14"/>
        <v>#VALUE!</v>
      </c>
      <c r="AI152" s="6" t="e">
        <f>ClassOfDegree(D152:W152,Details!BQ151:BZ151,F400L!AI152,AH152,$D$5:$W$5)</f>
        <v>#VALUE!</v>
      </c>
    </row>
    <row r="153" spans="1:35" ht="24" x14ac:dyDescent="0.35">
      <c r="A153" s="1">
        <v>146</v>
      </c>
      <c r="B153" s="3" t="str">
        <f>PROPER(Details!B153)</f>
        <v>Okwuosa, Izunna Emmanuel</v>
      </c>
      <c r="C153" s="3" t="str">
        <f>T(Details!C153)</f>
        <v>CMP/20/111138</v>
      </c>
      <c r="D153" s="18"/>
      <c r="E153" s="18"/>
      <c r="F153" s="18"/>
      <c r="G153" s="18"/>
      <c r="H153" s="18"/>
      <c r="I153" s="18"/>
      <c r="J153" s="18"/>
      <c r="K153" s="18"/>
      <c r="L153" s="18"/>
      <c r="M153" s="18"/>
      <c r="N153" s="18"/>
      <c r="O153" s="18"/>
      <c r="P153" s="18"/>
      <c r="Q153" s="18"/>
      <c r="R153" s="18"/>
      <c r="S153" s="18"/>
      <c r="T153" s="18"/>
      <c r="U153" s="18"/>
      <c r="V153" s="18"/>
      <c r="W153" s="18"/>
      <c r="X153" s="2" t="str">
        <f>AllCurCo(Details!BQ152:BZ152)</f>
        <v/>
      </c>
      <c r="Y153" s="4">
        <f>SUM(SumTCL(D153:W153,$D$7:$W$7),Details!CB152)</f>
        <v>0</v>
      </c>
      <c r="Z153" s="4">
        <f>SUM(CurrGP(D153:W153,$D$7:$W$7),Details!CC152)</f>
        <v>0</v>
      </c>
      <c r="AA153" s="5">
        <f t="shared" si="10"/>
        <v>0</v>
      </c>
      <c r="AB153" s="4" t="str">
        <f>SRTSECOND(D153:W153,Details!BQ152:BZ152)</f>
        <v/>
      </c>
      <c r="AC153" s="4" t="e">
        <f>F400L!AF153</f>
        <v>#REF!</v>
      </c>
      <c r="AD153" s="4" t="e">
        <f>F400L!AG153</f>
        <v>#REF!</v>
      </c>
      <c r="AE153" s="5" t="e">
        <f t="shared" si="11"/>
        <v>#VALUE!</v>
      </c>
      <c r="AF153" s="4" t="e">
        <f t="shared" si="12"/>
        <v>#REF!</v>
      </c>
      <c r="AG153" s="4" t="e">
        <f t="shared" si="13"/>
        <v>#REF!</v>
      </c>
      <c r="AH153" s="5" t="e">
        <f t="shared" si="14"/>
        <v>#VALUE!</v>
      </c>
      <c r="AI153" s="6" t="e">
        <f>ClassOfDegree(D153:W153,Details!BQ152:BZ152,F400L!AI153,AH153,$D$5:$W$5)</f>
        <v>#VALUE!</v>
      </c>
    </row>
    <row r="154" spans="1:35" ht="24" x14ac:dyDescent="0.35">
      <c r="A154" s="1">
        <v>147</v>
      </c>
      <c r="B154" s="3" t="str">
        <f>PROPER(Details!B154)</f>
        <v>Dominic, Evans Onyebuchi</v>
      </c>
      <c r="C154" s="3" t="str">
        <f>T(Details!C154)</f>
        <v>CMP/20/111139</v>
      </c>
      <c r="D154" s="18"/>
      <c r="E154" s="18"/>
      <c r="F154" s="18"/>
      <c r="G154" s="18"/>
      <c r="H154" s="18"/>
      <c r="I154" s="18"/>
      <c r="J154" s="18"/>
      <c r="K154" s="18"/>
      <c r="L154" s="18"/>
      <c r="M154" s="18"/>
      <c r="N154" s="18"/>
      <c r="O154" s="18"/>
      <c r="P154" s="18"/>
      <c r="Q154" s="18"/>
      <c r="R154" s="18"/>
      <c r="S154" s="18"/>
      <c r="T154" s="18"/>
      <c r="U154" s="18"/>
      <c r="V154" s="18"/>
      <c r="W154" s="18"/>
      <c r="X154" s="2" t="str">
        <f>AllCurCo(Details!BQ153:BZ153)</f>
        <v/>
      </c>
      <c r="Y154" s="4">
        <f>SUM(SumTCL(D154:W154,$D$7:$W$7),Details!CB153)</f>
        <v>0</v>
      </c>
      <c r="Z154" s="4">
        <f>SUM(CurrGP(D154:W154,$D$7:$W$7),Details!CC153)</f>
        <v>0</v>
      </c>
      <c r="AA154" s="5">
        <f t="shared" si="10"/>
        <v>0</v>
      </c>
      <c r="AB154" s="4" t="str">
        <f>SRTSECOND(D154:W154,Details!BQ153:BZ153)</f>
        <v/>
      </c>
      <c r="AC154" s="4" t="e">
        <f>F400L!AF154</f>
        <v>#REF!</v>
      </c>
      <c r="AD154" s="4" t="e">
        <f>F400L!AG154</f>
        <v>#REF!</v>
      </c>
      <c r="AE154" s="5" t="e">
        <f t="shared" si="11"/>
        <v>#VALUE!</v>
      </c>
      <c r="AF154" s="4" t="e">
        <f t="shared" si="12"/>
        <v>#REF!</v>
      </c>
      <c r="AG154" s="4" t="e">
        <f t="shared" si="13"/>
        <v>#REF!</v>
      </c>
      <c r="AH154" s="5" t="e">
        <f t="shared" si="14"/>
        <v>#VALUE!</v>
      </c>
      <c r="AI154" s="6" t="e">
        <f>ClassOfDegree(D154:W154,Details!BQ153:BZ153,F400L!AI154,AH154,$D$5:$W$5)</f>
        <v>#VALUE!</v>
      </c>
    </row>
    <row r="155" spans="1:35" ht="24" x14ac:dyDescent="0.35">
      <c r="A155" s="1">
        <v>148</v>
      </c>
      <c r="B155" s="3" t="str">
        <f>PROPER(Details!B155)</f>
        <v>Nwobodo, Chinasa Blessing</v>
      </c>
      <c r="C155" s="3" t="str">
        <f>T(Details!C155)</f>
        <v>CMP/20/111140</v>
      </c>
      <c r="D155" s="18"/>
      <c r="E155" s="18"/>
      <c r="F155" s="18"/>
      <c r="G155" s="18"/>
      <c r="H155" s="18"/>
      <c r="I155" s="18"/>
      <c r="J155" s="18"/>
      <c r="K155" s="18"/>
      <c r="L155" s="18"/>
      <c r="M155" s="18"/>
      <c r="N155" s="18"/>
      <c r="O155" s="18"/>
      <c r="P155" s="18"/>
      <c r="Q155" s="18"/>
      <c r="R155" s="18"/>
      <c r="S155" s="18"/>
      <c r="T155" s="18"/>
      <c r="U155" s="18"/>
      <c r="V155" s="18"/>
      <c r="W155" s="18"/>
      <c r="X155" s="2" t="str">
        <f>AllCurCo(Details!BQ154:BZ154)</f>
        <v/>
      </c>
      <c r="Y155" s="4">
        <f>SUM(SumTCL(D155:W155,$D$7:$W$7),Details!CB154)</f>
        <v>0</v>
      </c>
      <c r="Z155" s="4">
        <f>SUM(CurrGP(D155:W155,$D$7:$W$7),Details!CC154)</f>
        <v>0</v>
      </c>
      <c r="AA155" s="5">
        <f t="shared" si="10"/>
        <v>0</v>
      </c>
      <c r="AB155" s="4" t="str">
        <f>SRTSECOND(D155:W155,Details!BQ154:BZ154)</f>
        <v/>
      </c>
      <c r="AC155" s="4" t="e">
        <f>F400L!AF155</f>
        <v>#REF!</v>
      </c>
      <c r="AD155" s="4" t="e">
        <f>F400L!AG155</f>
        <v>#REF!</v>
      </c>
      <c r="AE155" s="5" t="e">
        <f t="shared" si="11"/>
        <v>#VALUE!</v>
      </c>
      <c r="AF155" s="4" t="e">
        <f t="shared" si="12"/>
        <v>#REF!</v>
      </c>
      <c r="AG155" s="4" t="e">
        <f t="shared" si="13"/>
        <v>#REF!</v>
      </c>
      <c r="AH155" s="5" t="e">
        <f t="shared" si="14"/>
        <v>#VALUE!</v>
      </c>
      <c r="AI155" s="6" t="e">
        <f>ClassOfDegree(D155:W155,Details!BQ154:BZ154,F400L!AI155,AH155,$D$5:$W$5)</f>
        <v>#VALUE!</v>
      </c>
    </row>
    <row r="156" spans="1:35" ht="24" x14ac:dyDescent="0.35">
      <c r="A156" s="1">
        <v>149</v>
      </c>
      <c r="B156" s="3" t="str">
        <f>PROPER(Details!B156)</f>
        <v>Lazarus, Kennedy Chihurumnanya</v>
      </c>
      <c r="C156" s="3" t="str">
        <f>T(Details!C156)</f>
        <v>CMP/20/111161</v>
      </c>
      <c r="D156" s="18"/>
      <c r="E156" s="18"/>
      <c r="F156" s="18"/>
      <c r="G156" s="18"/>
      <c r="H156" s="18"/>
      <c r="I156" s="18"/>
      <c r="J156" s="18"/>
      <c r="K156" s="18"/>
      <c r="L156" s="18"/>
      <c r="M156" s="18"/>
      <c r="N156" s="18"/>
      <c r="O156" s="18"/>
      <c r="P156" s="18"/>
      <c r="Q156" s="18"/>
      <c r="R156" s="18"/>
      <c r="S156" s="18"/>
      <c r="T156" s="18"/>
      <c r="U156" s="18"/>
      <c r="V156" s="18"/>
      <c r="W156" s="18"/>
      <c r="X156" s="2" t="str">
        <f>AllCurCo(Details!BQ155:BZ155)</f>
        <v/>
      </c>
      <c r="Y156" s="4">
        <f>SUM(SumTCL(D156:W156,$D$7:$W$7),Details!CB155)</f>
        <v>0</v>
      </c>
      <c r="Z156" s="4">
        <f>SUM(CurrGP(D156:W156,$D$7:$W$7),Details!CC155)</f>
        <v>0</v>
      </c>
      <c r="AA156" s="5">
        <f t="shared" si="10"/>
        <v>0</v>
      </c>
      <c r="AB156" s="4" t="str">
        <f>SRTSECOND(D156:W156,Details!BQ155:BZ155)</f>
        <v/>
      </c>
      <c r="AC156" s="4" t="e">
        <f>F400L!AF156</f>
        <v>#REF!</v>
      </c>
      <c r="AD156" s="4" t="e">
        <f>F400L!AG156</f>
        <v>#REF!</v>
      </c>
      <c r="AE156" s="5" t="e">
        <f t="shared" si="11"/>
        <v>#VALUE!</v>
      </c>
      <c r="AF156" s="4" t="e">
        <f t="shared" si="12"/>
        <v>#REF!</v>
      </c>
      <c r="AG156" s="4" t="e">
        <f t="shared" si="13"/>
        <v>#REF!</v>
      </c>
      <c r="AH156" s="5" t="e">
        <f t="shared" si="14"/>
        <v>#VALUE!</v>
      </c>
      <c r="AI156" s="6" t="e">
        <f>ClassOfDegree(D156:W156,Details!BQ155:BZ155,F400L!AI156,AH156,$D$5:$W$5)</f>
        <v>#VALUE!</v>
      </c>
    </row>
    <row r="157" spans="1:35" ht="24" x14ac:dyDescent="0.35">
      <c r="A157" s="1">
        <v>150</v>
      </c>
      <c r="B157" s="3" t="str">
        <f>PROPER(Details!B157)</f>
        <v>Ezeme, Michael  Ugochukwu</v>
      </c>
      <c r="C157" s="3" t="str">
        <f>T(Details!C157)</f>
        <v>CMP/20/111169</v>
      </c>
      <c r="D157" s="18"/>
      <c r="E157" s="18"/>
      <c r="F157" s="18"/>
      <c r="G157" s="18"/>
      <c r="H157" s="18"/>
      <c r="I157" s="18"/>
      <c r="J157" s="18"/>
      <c r="K157" s="18"/>
      <c r="L157" s="18"/>
      <c r="M157" s="18"/>
      <c r="N157" s="18"/>
      <c r="O157" s="18"/>
      <c r="P157" s="18"/>
      <c r="Q157" s="18"/>
      <c r="R157" s="18"/>
      <c r="S157" s="18"/>
      <c r="T157" s="18"/>
      <c r="U157" s="18"/>
      <c r="V157" s="18"/>
      <c r="W157" s="18"/>
      <c r="X157" s="2" t="str">
        <f>AllCurCo(Details!BQ156:BZ156)</f>
        <v/>
      </c>
      <c r="Y157" s="4">
        <f>SUM(SumTCL(D157:W157,$D$7:$W$7),Details!CB156)</f>
        <v>0</v>
      </c>
      <c r="Z157" s="4">
        <f>SUM(CurrGP(D157:W157,$D$7:$W$7),Details!CC156)</f>
        <v>0</v>
      </c>
      <c r="AA157" s="5">
        <f t="shared" si="10"/>
        <v>0</v>
      </c>
      <c r="AB157" s="4" t="str">
        <f>SRTSECOND(D157:W157,Details!BQ156:BZ156)</f>
        <v/>
      </c>
      <c r="AC157" s="4" t="e">
        <f>F400L!AF157</f>
        <v>#REF!</v>
      </c>
      <c r="AD157" s="4" t="e">
        <f>F400L!AG157</f>
        <v>#REF!</v>
      </c>
      <c r="AE157" s="5" t="e">
        <f t="shared" si="11"/>
        <v>#VALUE!</v>
      </c>
      <c r="AF157" s="4" t="e">
        <f t="shared" si="12"/>
        <v>#REF!</v>
      </c>
      <c r="AG157" s="4" t="e">
        <f t="shared" si="13"/>
        <v>#REF!</v>
      </c>
      <c r="AH157" s="5" t="e">
        <f t="shared" si="14"/>
        <v>#VALUE!</v>
      </c>
      <c r="AI157" s="6" t="e">
        <f>ClassOfDegree(D157:W157,Details!BQ156:BZ156,F400L!AI157,AH157,$D$5:$W$5)</f>
        <v>#VALUE!</v>
      </c>
    </row>
    <row r="158" spans="1:35" ht="24" x14ac:dyDescent="0.35">
      <c r="A158" s="1">
        <v>151</v>
      </c>
      <c r="B158" s="3" t="str">
        <f>PROPER(Details!B158)</f>
        <v>Benson-Tolufase, Okikiolu Emmanuel</v>
      </c>
      <c r="C158" s="3" t="str">
        <f>T(Details!C158)</f>
        <v>CMP/20/111173</v>
      </c>
      <c r="D158" s="18"/>
      <c r="E158" s="18"/>
      <c r="F158" s="18"/>
      <c r="G158" s="18"/>
      <c r="H158" s="18"/>
      <c r="I158" s="18"/>
      <c r="J158" s="18"/>
      <c r="K158" s="18"/>
      <c r="L158" s="18"/>
      <c r="M158" s="18"/>
      <c r="N158" s="18"/>
      <c r="O158" s="18"/>
      <c r="P158" s="18"/>
      <c r="Q158" s="18"/>
      <c r="R158" s="18"/>
      <c r="S158" s="18"/>
      <c r="T158" s="18"/>
      <c r="U158" s="18"/>
      <c r="V158" s="18"/>
      <c r="W158" s="18"/>
      <c r="X158" s="2" t="str">
        <f>AllCurCo(Details!BQ157:BZ157)</f>
        <v/>
      </c>
      <c r="Y158" s="4">
        <f>SUM(SumTCL(D158:W158,$D$7:$W$7),Details!CB157)</f>
        <v>0</v>
      </c>
      <c r="Z158" s="4">
        <f>SUM(CurrGP(D158:W158,$D$7:$W$7),Details!CC157)</f>
        <v>0</v>
      </c>
      <c r="AA158" s="5">
        <f t="shared" si="10"/>
        <v>0</v>
      </c>
      <c r="AB158" s="4" t="str">
        <f>SRTSECOND(D158:W158,Details!BQ157:BZ157)</f>
        <v/>
      </c>
      <c r="AC158" s="4" t="e">
        <f>F400L!AF158</f>
        <v>#REF!</v>
      </c>
      <c r="AD158" s="4" t="e">
        <f>F400L!AG158</f>
        <v>#REF!</v>
      </c>
      <c r="AE158" s="5" t="e">
        <f t="shared" si="11"/>
        <v>#VALUE!</v>
      </c>
      <c r="AF158" s="4" t="e">
        <f t="shared" si="12"/>
        <v>#REF!</v>
      </c>
      <c r="AG158" s="4" t="e">
        <f t="shared" si="13"/>
        <v>#REF!</v>
      </c>
      <c r="AH158" s="5" t="e">
        <f t="shared" si="14"/>
        <v>#VALUE!</v>
      </c>
      <c r="AI158" s="6" t="e">
        <f>ClassOfDegree(D158:W158,Details!BQ157:BZ157,F400L!AI158,AH158,$D$5:$W$5)</f>
        <v>#VALUE!</v>
      </c>
    </row>
    <row r="159" spans="1:35" ht="24" x14ac:dyDescent="0.35">
      <c r="A159" s="1">
        <v>152</v>
      </c>
      <c r="B159" s="3" t="str">
        <f>PROPER(Details!B159)</f>
        <v>Abugu, Loveth Nwanneka</v>
      </c>
      <c r="C159" s="3" t="str">
        <f>T(Details!C159)</f>
        <v>CMP/20/111174</v>
      </c>
      <c r="D159" s="18"/>
      <c r="E159" s="18"/>
      <c r="F159" s="18"/>
      <c r="G159" s="18"/>
      <c r="H159" s="18"/>
      <c r="I159" s="18"/>
      <c r="J159" s="18"/>
      <c r="K159" s="18"/>
      <c r="L159" s="18"/>
      <c r="M159" s="18"/>
      <c r="N159" s="18"/>
      <c r="O159" s="18"/>
      <c r="P159" s="18"/>
      <c r="Q159" s="18"/>
      <c r="R159" s="18"/>
      <c r="S159" s="18"/>
      <c r="T159" s="18"/>
      <c r="U159" s="18"/>
      <c r="V159" s="18"/>
      <c r="W159" s="18"/>
      <c r="X159" s="2" t="str">
        <f>AllCurCo(Details!BQ158:BZ158)</f>
        <v/>
      </c>
      <c r="Y159" s="4">
        <f>SUM(SumTCL(D159:W159,$D$7:$W$7),Details!CB158)</f>
        <v>0</v>
      </c>
      <c r="Z159" s="4">
        <f>SUM(CurrGP(D159:W159,$D$7:$W$7),Details!CC158)</f>
        <v>0</v>
      </c>
      <c r="AA159" s="5">
        <f t="shared" si="10"/>
        <v>0</v>
      </c>
      <c r="AB159" s="4" t="str">
        <f>SRTSECOND(D159:W159,Details!BQ158:BZ158)</f>
        <v/>
      </c>
      <c r="AC159" s="4" t="e">
        <f>F400L!AF159</f>
        <v>#REF!</v>
      </c>
      <c r="AD159" s="4" t="e">
        <f>F400L!AG159</f>
        <v>#REF!</v>
      </c>
      <c r="AE159" s="5" t="e">
        <f t="shared" si="11"/>
        <v>#VALUE!</v>
      </c>
      <c r="AF159" s="4" t="e">
        <f t="shared" si="12"/>
        <v>#REF!</v>
      </c>
      <c r="AG159" s="4" t="e">
        <f t="shared" si="13"/>
        <v>#REF!</v>
      </c>
      <c r="AH159" s="5" t="e">
        <f t="shared" si="14"/>
        <v>#VALUE!</v>
      </c>
      <c r="AI159" s="6" t="e">
        <f>ClassOfDegree(D159:W159,Details!BQ158:BZ158,F400L!AI159,AH159,$D$5:$W$5)</f>
        <v>#VALUE!</v>
      </c>
    </row>
    <row r="160" spans="1:35" ht="24" x14ac:dyDescent="0.35">
      <c r="A160" s="1">
        <v>153</v>
      </c>
      <c r="B160" s="3" t="str">
        <f>PROPER(Details!B160)</f>
        <v>Ikwuegbu, Augustine Chizaram</v>
      </c>
      <c r="C160" s="3" t="str">
        <f>T(Details!C160)</f>
        <v>CMP/20/111181</v>
      </c>
      <c r="D160" s="18"/>
      <c r="E160" s="18"/>
      <c r="F160" s="18"/>
      <c r="G160" s="18"/>
      <c r="H160" s="18"/>
      <c r="I160" s="18"/>
      <c r="J160" s="18"/>
      <c r="K160" s="18"/>
      <c r="L160" s="18"/>
      <c r="M160" s="18"/>
      <c r="N160" s="18"/>
      <c r="O160" s="18"/>
      <c r="P160" s="18"/>
      <c r="Q160" s="18"/>
      <c r="R160" s="18"/>
      <c r="S160" s="18"/>
      <c r="T160" s="18"/>
      <c r="U160" s="18"/>
      <c r="V160" s="18"/>
      <c r="W160" s="18"/>
      <c r="X160" s="2" t="str">
        <f>AllCurCo(Details!BQ159:BZ159)</f>
        <v/>
      </c>
      <c r="Y160" s="4">
        <f>SUM(SumTCL(D160:W160,$D$7:$W$7),Details!CB159)</f>
        <v>0</v>
      </c>
      <c r="Z160" s="4">
        <f>SUM(CurrGP(D160:W160,$D$7:$W$7),Details!CC159)</f>
        <v>0</v>
      </c>
      <c r="AA160" s="5">
        <f t="shared" si="10"/>
        <v>0</v>
      </c>
      <c r="AB160" s="4" t="str">
        <f>SRTSECOND(D160:W160,Details!BQ159:BZ159)</f>
        <v/>
      </c>
      <c r="AC160" s="4" t="e">
        <f>F400L!AF160</f>
        <v>#REF!</v>
      </c>
      <c r="AD160" s="4" t="e">
        <f>F400L!AG160</f>
        <v>#REF!</v>
      </c>
      <c r="AE160" s="5" t="e">
        <f t="shared" si="11"/>
        <v>#VALUE!</v>
      </c>
      <c r="AF160" s="4" t="e">
        <f t="shared" si="12"/>
        <v>#REF!</v>
      </c>
      <c r="AG160" s="4" t="e">
        <f t="shared" si="13"/>
        <v>#REF!</v>
      </c>
      <c r="AH160" s="5" t="e">
        <f t="shared" si="14"/>
        <v>#VALUE!</v>
      </c>
      <c r="AI160" s="6" t="e">
        <f>ClassOfDegree(D160:W160,Details!BQ159:BZ159,F400L!AI160,AH160,$D$5:$W$5)</f>
        <v>#VALUE!</v>
      </c>
    </row>
    <row r="161" spans="1:35" ht="24" x14ac:dyDescent="0.35">
      <c r="A161" s="1">
        <v>154</v>
      </c>
      <c r="B161" s="3" t="str">
        <f>PROPER(Details!B161)</f>
        <v>Alex, Maduabuchi Chimaobi</v>
      </c>
      <c r="C161" s="3" t="str">
        <f>T(Details!C161)</f>
        <v>CMP/20/111187</v>
      </c>
      <c r="D161" s="18"/>
      <c r="E161" s="18"/>
      <c r="F161" s="18"/>
      <c r="G161" s="18"/>
      <c r="H161" s="18"/>
      <c r="I161" s="18"/>
      <c r="J161" s="18"/>
      <c r="K161" s="18"/>
      <c r="L161" s="18"/>
      <c r="M161" s="18"/>
      <c r="N161" s="18"/>
      <c r="O161" s="18"/>
      <c r="P161" s="18"/>
      <c r="Q161" s="18"/>
      <c r="R161" s="18"/>
      <c r="S161" s="18"/>
      <c r="T161" s="18"/>
      <c r="U161" s="18"/>
      <c r="V161" s="18"/>
      <c r="W161" s="18"/>
      <c r="X161" s="2" t="str">
        <f>AllCurCo(Details!BQ160:BZ160)</f>
        <v/>
      </c>
      <c r="Y161" s="4">
        <f>SUM(SumTCL(D161:W161,$D$7:$W$7),Details!CB160)</f>
        <v>0</v>
      </c>
      <c r="Z161" s="4">
        <f>SUM(CurrGP(D161:W161,$D$7:$W$7),Details!CC160)</f>
        <v>0</v>
      </c>
      <c r="AA161" s="5">
        <f t="shared" si="10"/>
        <v>0</v>
      </c>
      <c r="AB161" s="4" t="str">
        <f>SRTSECOND(D161:W161,Details!BQ160:BZ160)</f>
        <v/>
      </c>
      <c r="AC161" s="4" t="e">
        <f>F400L!AF161</f>
        <v>#REF!</v>
      </c>
      <c r="AD161" s="4" t="e">
        <f>F400L!AG161</f>
        <v>#REF!</v>
      </c>
      <c r="AE161" s="5" t="e">
        <f t="shared" si="11"/>
        <v>#VALUE!</v>
      </c>
      <c r="AF161" s="4" t="e">
        <f t="shared" si="12"/>
        <v>#REF!</v>
      </c>
      <c r="AG161" s="4" t="e">
        <f t="shared" si="13"/>
        <v>#REF!</v>
      </c>
      <c r="AH161" s="5" t="e">
        <f t="shared" si="14"/>
        <v>#VALUE!</v>
      </c>
      <c r="AI161" s="6" t="e">
        <f>ClassOfDegree(D161:W161,Details!BQ160:BZ160,F400L!AI161,AH161,$D$5:$W$5)</f>
        <v>#VALUE!</v>
      </c>
    </row>
    <row r="162" spans="1:35" ht="36" x14ac:dyDescent="0.35">
      <c r="A162" s="1">
        <v>155</v>
      </c>
      <c r="B162" s="3" t="str">
        <f>PROPER(Details!B162)</f>
        <v>Ikediuwa, Onyedikachi Solomon</v>
      </c>
      <c r="C162" s="3" t="str">
        <f>T(Details!C162)</f>
        <v>CMP/20/111188</v>
      </c>
      <c r="D162" s="18"/>
      <c r="E162" s="18"/>
      <c r="F162" s="18"/>
      <c r="G162" s="18"/>
      <c r="H162" s="18"/>
      <c r="I162" s="18"/>
      <c r="J162" s="18"/>
      <c r="K162" s="18"/>
      <c r="L162" s="18"/>
      <c r="M162" s="18"/>
      <c r="N162" s="18"/>
      <c r="O162" s="18"/>
      <c r="P162" s="18"/>
      <c r="Q162" s="18"/>
      <c r="R162" s="18"/>
      <c r="S162" s="18"/>
      <c r="T162" s="18"/>
      <c r="U162" s="18"/>
      <c r="V162" s="18"/>
      <c r="W162" s="18"/>
      <c r="X162" s="2" t="str">
        <f>AllCurCo(Details!BQ161:BZ161)</f>
        <v/>
      </c>
      <c r="Y162" s="4">
        <f>SUM(SumTCL(D162:W162,$D$7:$W$7),Details!CB161)</f>
        <v>0</v>
      </c>
      <c r="Z162" s="4">
        <f>SUM(CurrGP(D162:W162,$D$7:$W$7),Details!CC161)</f>
        <v>0</v>
      </c>
      <c r="AA162" s="5">
        <f t="shared" si="10"/>
        <v>0</v>
      </c>
      <c r="AB162" s="4" t="str">
        <f>SRTSECOND(D162:W162,Details!BQ161:BZ161)</f>
        <v/>
      </c>
      <c r="AC162" s="4" t="e">
        <f>F400L!AF162</f>
        <v>#REF!</v>
      </c>
      <c r="AD162" s="4" t="e">
        <f>F400L!AG162</f>
        <v>#REF!</v>
      </c>
      <c r="AE162" s="5" t="e">
        <f t="shared" si="11"/>
        <v>#VALUE!</v>
      </c>
      <c r="AF162" s="4" t="e">
        <f t="shared" si="12"/>
        <v>#REF!</v>
      </c>
      <c r="AG162" s="4" t="e">
        <f t="shared" si="13"/>
        <v>#REF!</v>
      </c>
      <c r="AH162" s="5" t="e">
        <f t="shared" si="14"/>
        <v>#VALUE!</v>
      </c>
      <c r="AI162" s="6" t="e">
        <f>ClassOfDegree(D162:W162,Details!BQ161:BZ161,F400L!AI162,AH162,$D$5:$W$5)</f>
        <v>#VALUE!</v>
      </c>
    </row>
    <row r="163" spans="1:35" ht="24" x14ac:dyDescent="0.35">
      <c r="A163" s="1">
        <v>156</v>
      </c>
      <c r="B163" s="3" t="str">
        <f>PROPER(Details!B163)</f>
        <v>Chikere, Obinna Munachiso</v>
      </c>
      <c r="C163" s="3" t="str">
        <f>T(Details!C163)</f>
        <v>CMP/20/111215</v>
      </c>
      <c r="D163" s="18"/>
      <c r="E163" s="18"/>
      <c r="F163" s="18"/>
      <c r="G163" s="18"/>
      <c r="H163" s="18"/>
      <c r="I163" s="18"/>
      <c r="J163" s="18"/>
      <c r="K163" s="18"/>
      <c r="L163" s="18"/>
      <c r="M163" s="18"/>
      <c r="N163" s="18"/>
      <c r="O163" s="18"/>
      <c r="P163" s="18"/>
      <c r="Q163" s="18"/>
      <c r="R163" s="18"/>
      <c r="S163" s="18"/>
      <c r="T163" s="18"/>
      <c r="U163" s="18"/>
      <c r="V163" s="18"/>
      <c r="W163" s="18"/>
      <c r="X163" s="2" t="str">
        <f>AllCurCo(Details!BQ162:BZ162)</f>
        <v/>
      </c>
      <c r="Y163" s="4">
        <f>SUM(SumTCL(D163:W163,$D$7:$W$7),Details!CB162)</f>
        <v>0</v>
      </c>
      <c r="Z163" s="4">
        <f>SUM(CurrGP(D163:W163,$D$7:$W$7),Details!CC162)</f>
        <v>0</v>
      </c>
      <c r="AA163" s="5">
        <f t="shared" si="10"/>
        <v>0</v>
      </c>
      <c r="AB163" s="4" t="str">
        <f>SRTSECOND(D163:W163,Details!BQ162:BZ162)</f>
        <v/>
      </c>
      <c r="AC163" s="4" t="e">
        <f>F400L!AF163</f>
        <v>#REF!</v>
      </c>
      <c r="AD163" s="4" t="e">
        <f>F400L!AG163</f>
        <v>#REF!</v>
      </c>
      <c r="AE163" s="5" t="e">
        <f t="shared" si="11"/>
        <v>#VALUE!</v>
      </c>
      <c r="AF163" s="4" t="e">
        <f t="shared" si="12"/>
        <v>#REF!</v>
      </c>
      <c r="AG163" s="4" t="e">
        <f t="shared" si="13"/>
        <v>#REF!</v>
      </c>
      <c r="AH163" s="5" t="e">
        <f t="shared" si="14"/>
        <v>#VALUE!</v>
      </c>
      <c r="AI163" s="6" t="e">
        <f>ClassOfDegree(D163:W163,Details!BQ162:BZ162,F400L!AI163,AH163,$D$5:$W$5)</f>
        <v>#VALUE!</v>
      </c>
    </row>
    <row r="164" spans="1:35" ht="24" x14ac:dyDescent="0.35">
      <c r="A164" s="1">
        <v>157</v>
      </c>
      <c r="B164" s="3" t="str">
        <f>PROPER(Details!B164)</f>
        <v>Agbawo, Ikechukwu Austin</v>
      </c>
      <c r="C164" s="3" t="str">
        <f>T(Details!C164)</f>
        <v>CMP/20/111231</v>
      </c>
      <c r="D164" s="18"/>
      <c r="E164" s="18"/>
      <c r="F164" s="18"/>
      <c r="G164" s="18"/>
      <c r="H164" s="18"/>
      <c r="I164" s="18"/>
      <c r="J164" s="18"/>
      <c r="K164" s="18"/>
      <c r="L164" s="18"/>
      <c r="M164" s="18"/>
      <c r="N164" s="18"/>
      <c r="O164" s="18"/>
      <c r="P164" s="18"/>
      <c r="Q164" s="18"/>
      <c r="R164" s="18"/>
      <c r="S164" s="18"/>
      <c r="T164" s="18"/>
      <c r="U164" s="18"/>
      <c r="V164" s="18"/>
      <c r="W164" s="18"/>
      <c r="X164" s="2" t="str">
        <f>AllCurCo(Details!BQ163:BZ163)</f>
        <v/>
      </c>
      <c r="Y164" s="4">
        <f>SUM(SumTCL(D164:W164,$D$7:$W$7),Details!CB163)</f>
        <v>0</v>
      </c>
      <c r="Z164" s="4">
        <f>SUM(CurrGP(D164:W164,$D$7:$W$7),Details!CC163)</f>
        <v>0</v>
      </c>
      <c r="AA164" s="5">
        <f t="shared" si="10"/>
        <v>0</v>
      </c>
      <c r="AB164" s="4" t="str">
        <f>SRTSECOND(D164:W164,Details!BQ163:BZ163)</f>
        <v/>
      </c>
      <c r="AC164" s="4" t="e">
        <f>F400L!AF164</f>
        <v>#REF!</v>
      </c>
      <c r="AD164" s="4" t="e">
        <f>F400L!AG164</f>
        <v>#REF!</v>
      </c>
      <c r="AE164" s="5" t="e">
        <f t="shared" si="11"/>
        <v>#VALUE!</v>
      </c>
      <c r="AF164" s="4" t="e">
        <f t="shared" si="12"/>
        <v>#REF!</v>
      </c>
      <c r="AG164" s="4" t="e">
        <f t="shared" si="13"/>
        <v>#REF!</v>
      </c>
      <c r="AH164" s="5" t="e">
        <f t="shared" si="14"/>
        <v>#VALUE!</v>
      </c>
      <c r="AI164" s="6" t="e">
        <f>ClassOfDegree(D164:W164,Details!BQ163:BZ163,F400L!AI164,AH164,$D$5:$W$5)</f>
        <v>#VALUE!</v>
      </c>
    </row>
    <row r="165" spans="1:35" ht="24" x14ac:dyDescent="0.35">
      <c r="A165" s="1">
        <v>158</v>
      </c>
      <c r="B165" s="3" t="str">
        <f>PROPER(Details!B165)</f>
        <v>Onyekaozuru, Chioma Grace</v>
      </c>
      <c r="C165" s="3" t="str">
        <f>T(Details!C165)</f>
        <v>CMP/20/111238</v>
      </c>
      <c r="D165" s="18"/>
      <c r="E165" s="18"/>
      <c r="F165" s="18"/>
      <c r="G165" s="18"/>
      <c r="H165" s="18"/>
      <c r="I165" s="18"/>
      <c r="J165" s="18"/>
      <c r="K165" s="18"/>
      <c r="L165" s="18"/>
      <c r="M165" s="18"/>
      <c r="N165" s="18"/>
      <c r="O165" s="18"/>
      <c r="P165" s="18"/>
      <c r="Q165" s="18"/>
      <c r="R165" s="18"/>
      <c r="S165" s="18"/>
      <c r="T165" s="18"/>
      <c r="U165" s="18"/>
      <c r="V165" s="18"/>
      <c r="W165" s="18"/>
      <c r="X165" s="2" t="str">
        <f>AllCurCo(Details!BQ164:BZ164)</f>
        <v/>
      </c>
      <c r="Y165" s="4">
        <f>SUM(SumTCL(D165:W165,$D$7:$W$7),Details!CB164)</f>
        <v>0</v>
      </c>
      <c r="Z165" s="4">
        <f>SUM(CurrGP(D165:W165,$D$7:$W$7),Details!CC164)</f>
        <v>0</v>
      </c>
      <c r="AA165" s="5">
        <f t="shared" si="10"/>
        <v>0</v>
      </c>
      <c r="AB165" s="4" t="str">
        <f>SRTSECOND(D165:W165,Details!BQ164:BZ164)</f>
        <v/>
      </c>
      <c r="AC165" s="4" t="e">
        <f>F400L!AF165</f>
        <v>#REF!</v>
      </c>
      <c r="AD165" s="4" t="e">
        <f>F400L!AG165</f>
        <v>#REF!</v>
      </c>
      <c r="AE165" s="5" t="e">
        <f t="shared" si="11"/>
        <v>#VALUE!</v>
      </c>
      <c r="AF165" s="4" t="e">
        <f t="shared" si="12"/>
        <v>#REF!</v>
      </c>
      <c r="AG165" s="4" t="e">
        <f t="shared" si="13"/>
        <v>#REF!</v>
      </c>
      <c r="AH165" s="5" t="e">
        <f t="shared" si="14"/>
        <v>#VALUE!</v>
      </c>
      <c r="AI165" s="6" t="e">
        <f>ClassOfDegree(D165:W165,Details!BQ164:BZ164,F400L!AI165,AH165,$D$5:$W$5)</f>
        <v>#VALUE!</v>
      </c>
    </row>
    <row r="166" spans="1:35" ht="24" x14ac:dyDescent="0.35">
      <c r="A166" s="1">
        <v>159</v>
      </c>
      <c r="B166" s="3" t="str">
        <f>PROPER(Details!B166)</f>
        <v>Ihejirika, Chijindu Paschal</v>
      </c>
      <c r="C166" s="3" t="str">
        <f>T(Details!C166)</f>
        <v>CMP/20/111240</v>
      </c>
      <c r="D166" s="18"/>
      <c r="E166" s="18"/>
      <c r="F166" s="18"/>
      <c r="G166" s="18"/>
      <c r="H166" s="18"/>
      <c r="I166" s="18"/>
      <c r="J166" s="18"/>
      <c r="K166" s="18"/>
      <c r="L166" s="18"/>
      <c r="M166" s="18"/>
      <c r="N166" s="18"/>
      <c r="O166" s="18"/>
      <c r="P166" s="18"/>
      <c r="Q166" s="18"/>
      <c r="R166" s="18"/>
      <c r="S166" s="18"/>
      <c r="T166" s="18"/>
      <c r="U166" s="18"/>
      <c r="V166" s="18"/>
      <c r="W166" s="18"/>
      <c r="X166" s="2" t="str">
        <f>AllCurCo(Details!BQ165:BZ165)</f>
        <v/>
      </c>
      <c r="Y166" s="4">
        <f>SUM(SumTCL(D166:W166,$D$7:$W$7),Details!CB165)</f>
        <v>0</v>
      </c>
      <c r="Z166" s="4">
        <f>SUM(CurrGP(D166:W166,$D$7:$W$7),Details!CC165)</f>
        <v>0</v>
      </c>
      <c r="AA166" s="5">
        <f t="shared" si="10"/>
        <v>0</v>
      </c>
      <c r="AB166" s="4" t="str">
        <f>SRTSECOND(D166:W166,Details!BQ165:BZ165)</f>
        <v/>
      </c>
      <c r="AC166" s="4" t="e">
        <f>F400L!AF166</f>
        <v>#REF!</v>
      </c>
      <c r="AD166" s="4" t="e">
        <f>F400L!AG166</f>
        <v>#REF!</v>
      </c>
      <c r="AE166" s="5" t="e">
        <f t="shared" si="11"/>
        <v>#VALUE!</v>
      </c>
      <c r="AF166" s="4" t="e">
        <f t="shared" si="12"/>
        <v>#REF!</v>
      </c>
      <c r="AG166" s="4" t="e">
        <f t="shared" si="13"/>
        <v>#REF!</v>
      </c>
      <c r="AH166" s="5" t="e">
        <f t="shared" si="14"/>
        <v>#VALUE!</v>
      </c>
      <c r="AI166" s="6" t="e">
        <f>ClassOfDegree(D166:W166,Details!BQ165:BZ165,F400L!AI166,AH166,$D$5:$W$5)</f>
        <v>#VALUE!</v>
      </c>
    </row>
    <row r="167" spans="1:35" ht="24" x14ac:dyDescent="0.35">
      <c r="A167" s="1">
        <v>160</v>
      </c>
      <c r="B167" s="3" t="str">
        <f>PROPER(Details!B167)</f>
        <v>Otogboro, Nmesoma Stephen</v>
      </c>
      <c r="C167" s="3" t="str">
        <f>T(Details!C167)</f>
        <v>CMP/20/111269</v>
      </c>
      <c r="D167" s="18"/>
      <c r="E167" s="18"/>
      <c r="F167" s="18"/>
      <c r="G167" s="18"/>
      <c r="H167" s="18"/>
      <c r="I167" s="18"/>
      <c r="J167" s="18"/>
      <c r="K167" s="18"/>
      <c r="L167" s="18"/>
      <c r="M167" s="18"/>
      <c r="N167" s="18"/>
      <c r="O167" s="18"/>
      <c r="P167" s="18"/>
      <c r="Q167" s="18"/>
      <c r="R167" s="18"/>
      <c r="S167" s="18"/>
      <c r="T167" s="18"/>
      <c r="U167" s="18"/>
      <c r="V167" s="18"/>
      <c r="W167" s="18"/>
      <c r="X167" s="2" t="str">
        <f>AllCurCo(Details!BQ166:BZ166)</f>
        <v/>
      </c>
      <c r="Y167" s="4">
        <f>SUM(SumTCL(D167:W167,$D$7:$W$7),Details!CB166)</f>
        <v>0</v>
      </c>
      <c r="Z167" s="4">
        <f>SUM(CurrGP(D167:W167,$D$7:$W$7),Details!CC166)</f>
        <v>0</v>
      </c>
      <c r="AA167" s="5">
        <f t="shared" si="10"/>
        <v>0</v>
      </c>
      <c r="AB167" s="4" t="str">
        <f>SRTSECOND(D167:W167,Details!BQ166:BZ166)</f>
        <v/>
      </c>
      <c r="AC167" s="4" t="e">
        <f>F400L!AF167</f>
        <v>#REF!</v>
      </c>
      <c r="AD167" s="4" t="e">
        <f>F400L!AG167</f>
        <v>#REF!</v>
      </c>
      <c r="AE167" s="5" t="e">
        <f t="shared" si="11"/>
        <v>#VALUE!</v>
      </c>
      <c r="AF167" s="4" t="e">
        <f t="shared" si="12"/>
        <v>#REF!</v>
      </c>
      <c r="AG167" s="4" t="e">
        <f t="shared" si="13"/>
        <v>#REF!</v>
      </c>
      <c r="AH167" s="5" t="e">
        <f t="shared" si="14"/>
        <v>#VALUE!</v>
      </c>
      <c r="AI167" s="6" t="e">
        <f>ClassOfDegree(D167:W167,Details!BQ166:BZ166,F400L!AI167,AH167,$D$5:$W$5)</f>
        <v>#VALUE!</v>
      </c>
    </row>
    <row r="168" spans="1:35" ht="24" x14ac:dyDescent="0.35">
      <c r="A168" s="1">
        <v>161</v>
      </c>
      <c r="B168" s="3" t="str">
        <f>PROPER(Details!B168)</f>
        <v>Lawrence, Chinedu Precious</v>
      </c>
      <c r="C168" s="3" t="str">
        <f>T(Details!C168)</f>
        <v>CMP/20/111272</v>
      </c>
      <c r="D168" s="18"/>
      <c r="E168" s="18"/>
      <c r="F168" s="18"/>
      <c r="G168" s="18"/>
      <c r="H168" s="18"/>
      <c r="I168" s="18"/>
      <c r="J168" s="18"/>
      <c r="K168" s="18"/>
      <c r="L168" s="18"/>
      <c r="M168" s="18"/>
      <c r="N168" s="18"/>
      <c r="O168" s="18"/>
      <c r="P168" s="18"/>
      <c r="Q168" s="18"/>
      <c r="R168" s="18"/>
      <c r="S168" s="18"/>
      <c r="T168" s="18"/>
      <c r="U168" s="18"/>
      <c r="V168" s="18"/>
      <c r="W168" s="18"/>
      <c r="X168" s="2" t="str">
        <f>AllCurCo(Details!BQ167:BZ167)</f>
        <v/>
      </c>
      <c r="Y168" s="4">
        <f>SUM(SumTCL(D168:W168,$D$7:$W$7),Details!CB167)</f>
        <v>0</v>
      </c>
      <c r="Z168" s="4">
        <f>SUM(CurrGP(D168:W168,$D$7:$W$7),Details!CC167)</f>
        <v>0</v>
      </c>
      <c r="AA168" s="5">
        <f t="shared" si="10"/>
        <v>0</v>
      </c>
      <c r="AB168" s="4" t="str">
        <f>SRTSECOND(D168:W168,Details!BQ167:BZ167)</f>
        <v/>
      </c>
      <c r="AC168" s="4" t="e">
        <f>F400L!AF168</f>
        <v>#REF!</v>
      </c>
      <c r="AD168" s="4" t="e">
        <f>F400L!AG168</f>
        <v>#REF!</v>
      </c>
      <c r="AE168" s="5" t="e">
        <f t="shared" si="11"/>
        <v>#VALUE!</v>
      </c>
      <c r="AF168" s="4" t="e">
        <f t="shared" si="12"/>
        <v>#REF!</v>
      </c>
      <c r="AG168" s="4" t="e">
        <f t="shared" si="13"/>
        <v>#REF!</v>
      </c>
      <c r="AH168" s="5" t="e">
        <f t="shared" si="14"/>
        <v>#VALUE!</v>
      </c>
      <c r="AI168" s="6" t="e">
        <f>ClassOfDegree(D168:W168,Details!BQ167:BZ167,F400L!AI168,AH168,$D$5:$W$5)</f>
        <v>#VALUE!</v>
      </c>
    </row>
    <row r="169" spans="1:35" ht="24" x14ac:dyDescent="0.35">
      <c r="A169" s="1">
        <v>162</v>
      </c>
      <c r="B169" s="3" t="str">
        <f>PROPER(Details!B169)</f>
        <v>Abraham, Michael Chimeremeze</v>
      </c>
      <c r="C169" s="3" t="str">
        <f>T(Details!C169)</f>
        <v>CMP/20/111275</v>
      </c>
      <c r="D169" s="18"/>
      <c r="E169" s="18"/>
      <c r="F169" s="18"/>
      <c r="G169" s="18"/>
      <c r="H169" s="18"/>
      <c r="I169" s="18"/>
      <c r="J169" s="18"/>
      <c r="K169" s="18"/>
      <c r="L169" s="18"/>
      <c r="M169" s="18"/>
      <c r="N169" s="18"/>
      <c r="O169" s="18"/>
      <c r="P169" s="18"/>
      <c r="Q169" s="18"/>
      <c r="R169" s="18"/>
      <c r="S169" s="18"/>
      <c r="T169" s="18"/>
      <c r="U169" s="18"/>
      <c r="V169" s="18"/>
      <c r="W169" s="18"/>
      <c r="X169" s="2" t="str">
        <f>AllCurCo(Details!BQ168:BZ168)</f>
        <v/>
      </c>
      <c r="Y169" s="4">
        <f>SUM(SumTCL(D169:W169,$D$7:$W$7),Details!CB168)</f>
        <v>0</v>
      </c>
      <c r="Z169" s="4">
        <f>SUM(CurrGP(D169:W169,$D$7:$W$7),Details!CC168)</f>
        <v>0</v>
      </c>
      <c r="AA169" s="5">
        <f t="shared" si="10"/>
        <v>0</v>
      </c>
      <c r="AB169" s="4" t="str">
        <f>SRTSECOND(D169:W169,Details!BQ168:BZ168)</f>
        <v/>
      </c>
      <c r="AC169" s="4" t="e">
        <f>F400L!AF169</f>
        <v>#REF!</v>
      </c>
      <c r="AD169" s="4" t="e">
        <f>F400L!AG169</f>
        <v>#REF!</v>
      </c>
      <c r="AE169" s="5" t="e">
        <f t="shared" si="11"/>
        <v>#VALUE!</v>
      </c>
      <c r="AF169" s="4" t="e">
        <f t="shared" si="12"/>
        <v>#REF!</v>
      </c>
      <c r="AG169" s="4" t="e">
        <f t="shared" si="13"/>
        <v>#REF!</v>
      </c>
      <c r="AH169" s="5" t="e">
        <f t="shared" si="14"/>
        <v>#VALUE!</v>
      </c>
      <c r="AI169" s="6" t="e">
        <f>ClassOfDegree(D169:W169,Details!BQ168:BZ168,F400L!AI169,AH169,$D$5:$W$5)</f>
        <v>#VALUE!</v>
      </c>
    </row>
    <row r="170" spans="1:35" ht="24" x14ac:dyDescent="0.35">
      <c r="A170" s="1">
        <v>163</v>
      </c>
      <c r="B170" s="3" t="str">
        <f>PROPER(Details!B170)</f>
        <v>Osueke, Jennifer Nkeiruka</v>
      </c>
      <c r="C170" s="3" t="str">
        <f>T(Details!C170)</f>
        <v>CMP/20/111279</v>
      </c>
      <c r="D170" s="18"/>
      <c r="E170" s="18"/>
      <c r="F170" s="18"/>
      <c r="G170" s="18"/>
      <c r="H170" s="18"/>
      <c r="I170" s="18"/>
      <c r="J170" s="18"/>
      <c r="K170" s="18"/>
      <c r="L170" s="18"/>
      <c r="M170" s="18"/>
      <c r="N170" s="18"/>
      <c r="O170" s="18"/>
      <c r="P170" s="18"/>
      <c r="Q170" s="18"/>
      <c r="R170" s="18"/>
      <c r="S170" s="18"/>
      <c r="T170" s="18"/>
      <c r="U170" s="18"/>
      <c r="V170" s="18"/>
      <c r="W170" s="18"/>
      <c r="X170" s="2" t="str">
        <f>AllCurCo(Details!BQ169:BZ169)</f>
        <v/>
      </c>
      <c r="Y170" s="4">
        <f>SUM(SumTCL(D170:W170,$D$7:$W$7),Details!CB169)</f>
        <v>0</v>
      </c>
      <c r="Z170" s="4">
        <f>SUM(CurrGP(D170:W170,$D$7:$W$7),Details!CC169)</f>
        <v>0</v>
      </c>
      <c r="AA170" s="5">
        <f t="shared" si="10"/>
        <v>0</v>
      </c>
      <c r="AB170" s="4" t="str">
        <f>SRTSECOND(D170:W170,Details!BQ169:BZ169)</f>
        <v/>
      </c>
      <c r="AC170" s="4" t="e">
        <f>F400L!AF170</f>
        <v>#REF!</v>
      </c>
      <c r="AD170" s="4" t="e">
        <f>F400L!AG170</f>
        <v>#REF!</v>
      </c>
      <c r="AE170" s="5" t="e">
        <f t="shared" si="11"/>
        <v>#VALUE!</v>
      </c>
      <c r="AF170" s="4" t="e">
        <f t="shared" si="12"/>
        <v>#REF!</v>
      </c>
      <c r="AG170" s="4" t="e">
        <f t="shared" si="13"/>
        <v>#REF!</v>
      </c>
      <c r="AH170" s="5" t="e">
        <f t="shared" si="14"/>
        <v>#VALUE!</v>
      </c>
      <c r="AI170" s="6" t="e">
        <f>ClassOfDegree(D170:W170,Details!BQ169:BZ169,F400L!AI170,AH170,$D$5:$W$5)</f>
        <v>#VALUE!</v>
      </c>
    </row>
    <row r="171" spans="1:35" ht="24" x14ac:dyDescent="0.35">
      <c r="A171" s="1">
        <v>164</v>
      </c>
      <c r="B171" s="3" t="str">
        <f>PROPER(Details!B171)</f>
        <v>Obialor, Promise Nmesoma</v>
      </c>
      <c r="C171" s="3" t="str">
        <f>T(Details!C171)</f>
        <v>CMP/20/111286</v>
      </c>
      <c r="D171" s="18"/>
      <c r="E171" s="18"/>
      <c r="F171" s="18"/>
      <c r="G171" s="18"/>
      <c r="H171" s="18"/>
      <c r="I171" s="18"/>
      <c r="J171" s="18"/>
      <c r="K171" s="18"/>
      <c r="L171" s="18"/>
      <c r="M171" s="18"/>
      <c r="N171" s="18"/>
      <c r="O171" s="18"/>
      <c r="P171" s="18"/>
      <c r="Q171" s="18"/>
      <c r="R171" s="18"/>
      <c r="S171" s="18"/>
      <c r="T171" s="18"/>
      <c r="U171" s="18"/>
      <c r="V171" s="18"/>
      <c r="W171" s="18"/>
      <c r="X171" s="2" t="str">
        <f>AllCurCo(Details!BQ170:BZ170)</f>
        <v/>
      </c>
      <c r="Y171" s="4">
        <f>SUM(SumTCL(D171:W171,$D$7:$W$7),Details!CB170)</f>
        <v>0</v>
      </c>
      <c r="Z171" s="4">
        <f>SUM(CurrGP(D171:W171,$D$7:$W$7),Details!CC170)</f>
        <v>0</v>
      </c>
      <c r="AA171" s="5">
        <f t="shared" si="10"/>
        <v>0</v>
      </c>
      <c r="AB171" s="4" t="str">
        <f>SRTSECOND(D171:W171,Details!BQ170:BZ170)</f>
        <v/>
      </c>
      <c r="AC171" s="4" t="e">
        <f>F400L!AF171</f>
        <v>#REF!</v>
      </c>
      <c r="AD171" s="4" t="e">
        <f>F400L!AG171</f>
        <v>#REF!</v>
      </c>
      <c r="AE171" s="5" t="e">
        <f t="shared" si="11"/>
        <v>#VALUE!</v>
      </c>
      <c r="AF171" s="4" t="e">
        <f t="shared" si="12"/>
        <v>#REF!</v>
      </c>
      <c r="AG171" s="4" t="e">
        <f t="shared" si="13"/>
        <v>#REF!</v>
      </c>
      <c r="AH171" s="5" t="e">
        <f t="shared" si="14"/>
        <v>#VALUE!</v>
      </c>
      <c r="AI171" s="6" t="e">
        <f>ClassOfDegree(D171:W171,Details!BQ170:BZ170,F400L!AI171,AH171,$D$5:$W$5)</f>
        <v>#VALUE!</v>
      </c>
    </row>
    <row r="172" spans="1:35" ht="24" x14ac:dyDescent="0.35">
      <c r="A172" s="1">
        <v>165</v>
      </c>
      <c r="B172" s="3" t="str">
        <f>PROPER(Details!B172)</f>
        <v xml:space="preserve">Okechukwu, Izuchukwu </v>
      </c>
      <c r="C172" s="3" t="str">
        <f>T(Details!C172)</f>
        <v>CMP/20/111292</v>
      </c>
      <c r="D172" s="18"/>
      <c r="E172" s="18"/>
      <c r="F172" s="18"/>
      <c r="G172" s="18"/>
      <c r="H172" s="18"/>
      <c r="I172" s="18"/>
      <c r="J172" s="18"/>
      <c r="K172" s="18"/>
      <c r="L172" s="18"/>
      <c r="M172" s="18"/>
      <c r="N172" s="18"/>
      <c r="O172" s="18"/>
      <c r="P172" s="18"/>
      <c r="Q172" s="18"/>
      <c r="R172" s="18"/>
      <c r="S172" s="18"/>
      <c r="T172" s="18"/>
      <c r="U172" s="18"/>
      <c r="V172" s="18"/>
      <c r="W172" s="18"/>
      <c r="X172" s="2" t="str">
        <f>AllCurCo(Details!BQ171:BZ171)</f>
        <v/>
      </c>
      <c r="Y172" s="4">
        <f>SUM(SumTCL(D172:W172,$D$7:$W$7),Details!CB171)</f>
        <v>0</v>
      </c>
      <c r="Z172" s="4">
        <f>SUM(CurrGP(D172:W172,$D$7:$W$7),Details!CC171)</f>
        <v>0</v>
      </c>
      <c r="AA172" s="5">
        <f t="shared" si="10"/>
        <v>0</v>
      </c>
      <c r="AB172" s="4" t="str">
        <f>SRTSECOND(D172:W172,Details!BQ171:BZ171)</f>
        <v/>
      </c>
      <c r="AC172" s="4" t="e">
        <f>F400L!AF172</f>
        <v>#REF!</v>
      </c>
      <c r="AD172" s="4" t="e">
        <f>F400L!AG172</f>
        <v>#REF!</v>
      </c>
      <c r="AE172" s="5" t="e">
        <f t="shared" si="11"/>
        <v>#VALUE!</v>
      </c>
      <c r="AF172" s="4" t="e">
        <f t="shared" si="12"/>
        <v>#REF!</v>
      </c>
      <c r="AG172" s="4" t="e">
        <f t="shared" si="13"/>
        <v>#REF!</v>
      </c>
      <c r="AH172" s="5" t="e">
        <f t="shared" si="14"/>
        <v>#VALUE!</v>
      </c>
      <c r="AI172" s="6" t="e">
        <f>ClassOfDegree(D172:W172,Details!BQ171:BZ171,F400L!AI172,AH172,$D$5:$W$5)</f>
        <v>#VALUE!</v>
      </c>
    </row>
    <row r="173" spans="1:35" ht="24" x14ac:dyDescent="0.35">
      <c r="A173" s="1">
        <v>166</v>
      </c>
      <c r="B173" s="3" t="str">
        <f>PROPER(Details!B173)</f>
        <v>Orji, Anthony Chibueze</v>
      </c>
      <c r="C173" s="3" t="str">
        <f>T(Details!C173)</f>
        <v>CMP/20/111293</v>
      </c>
      <c r="D173" s="18"/>
      <c r="E173" s="18"/>
      <c r="F173" s="18"/>
      <c r="G173" s="18"/>
      <c r="H173" s="18"/>
      <c r="I173" s="18"/>
      <c r="J173" s="18"/>
      <c r="K173" s="18"/>
      <c r="L173" s="18"/>
      <c r="M173" s="18"/>
      <c r="N173" s="18"/>
      <c r="O173" s="18"/>
      <c r="P173" s="18"/>
      <c r="Q173" s="18"/>
      <c r="R173" s="18"/>
      <c r="S173" s="18"/>
      <c r="T173" s="18"/>
      <c r="U173" s="18"/>
      <c r="V173" s="18"/>
      <c r="W173" s="18"/>
      <c r="X173" s="2" t="str">
        <f>AllCurCo(Details!BQ172:BZ172)</f>
        <v/>
      </c>
      <c r="Y173" s="4">
        <f>SUM(SumTCL(D173:W173,$D$7:$W$7),Details!CB172)</f>
        <v>0</v>
      </c>
      <c r="Z173" s="4">
        <f>SUM(CurrGP(D173:W173,$D$7:$W$7),Details!CC172)</f>
        <v>0</v>
      </c>
      <c r="AA173" s="5">
        <f t="shared" si="10"/>
        <v>0</v>
      </c>
      <c r="AB173" s="4" t="str">
        <f>SRTSECOND(D173:W173,Details!BQ172:BZ172)</f>
        <v/>
      </c>
      <c r="AC173" s="4" t="e">
        <f>F400L!AF173</f>
        <v>#REF!</v>
      </c>
      <c r="AD173" s="4" t="e">
        <f>F400L!AG173</f>
        <v>#REF!</v>
      </c>
      <c r="AE173" s="5" t="e">
        <f t="shared" si="11"/>
        <v>#VALUE!</v>
      </c>
      <c r="AF173" s="4" t="e">
        <f t="shared" si="12"/>
        <v>#REF!</v>
      </c>
      <c r="AG173" s="4" t="e">
        <f t="shared" si="13"/>
        <v>#REF!</v>
      </c>
      <c r="AH173" s="5" t="e">
        <f t="shared" si="14"/>
        <v>#VALUE!</v>
      </c>
      <c r="AI173" s="6" t="e">
        <f>ClassOfDegree(D173:W173,Details!BQ172:BZ172,F400L!AI173,AH173,$D$5:$W$5)</f>
        <v>#VALUE!</v>
      </c>
    </row>
    <row r="174" spans="1:35" ht="24" x14ac:dyDescent="0.35">
      <c r="A174" s="1">
        <v>167</v>
      </c>
      <c r="B174" s="3" t="str">
        <f>PROPER(Details!B174)</f>
        <v xml:space="preserve">Victor,  Chijioke  Godwin </v>
      </c>
      <c r="C174" s="3" t="str">
        <f>T(Details!C174)</f>
        <v>CMP/20/111298</v>
      </c>
      <c r="D174" s="18"/>
      <c r="E174" s="18"/>
      <c r="F174" s="18"/>
      <c r="G174" s="18"/>
      <c r="H174" s="18"/>
      <c r="I174" s="18"/>
      <c r="J174" s="18"/>
      <c r="K174" s="18"/>
      <c r="L174" s="18"/>
      <c r="M174" s="18"/>
      <c r="N174" s="18"/>
      <c r="O174" s="18"/>
      <c r="P174" s="18"/>
      <c r="Q174" s="18"/>
      <c r="R174" s="18"/>
      <c r="S174" s="18"/>
      <c r="T174" s="18"/>
      <c r="U174" s="18"/>
      <c r="V174" s="18"/>
      <c r="W174" s="18"/>
      <c r="X174" s="2" t="str">
        <f>AllCurCo(Details!BQ173:BZ173)</f>
        <v/>
      </c>
      <c r="Y174" s="4">
        <f>SUM(SumTCL(D174:W174,$D$7:$W$7),Details!CB173)</f>
        <v>0</v>
      </c>
      <c r="Z174" s="4">
        <f>SUM(CurrGP(D174:W174,$D$7:$W$7),Details!CC173)</f>
        <v>0</v>
      </c>
      <c r="AA174" s="5">
        <f t="shared" si="10"/>
        <v>0</v>
      </c>
      <c r="AB174" s="4" t="str">
        <f>SRTSECOND(D174:W174,Details!BQ173:BZ173)</f>
        <v/>
      </c>
      <c r="AC174" s="4" t="e">
        <f>F400L!AF174</f>
        <v>#REF!</v>
      </c>
      <c r="AD174" s="4" t="e">
        <f>F400L!AG174</f>
        <v>#REF!</v>
      </c>
      <c r="AE174" s="5" t="e">
        <f t="shared" si="11"/>
        <v>#VALUE!</v>
      </c>
      <c r="AF174" s="4" t="e">
        <f t="shared" si="12"/>
        <v>#REF!</v>
      </c>
      <c r="AG174" s="4" t="e">
        <f t="shared" si="13"/>
        <v>#REF!</v>
      </c>
      <c r="AH174" s="5" t="e">
        <f t="shared" si="14"/>
        <v>#VALUE!</v>
      </c>
      <c r="AI174" s="6" t="e">
        <f>ClassOfDegree(D174:W174,Details!BQ173:BZ173,F400L!AI174,AH174,$D$5:$W$5)</f>
        <v>#VALUE!</v>
      </c>
    </row>
    <row r="175" spans="1:35" ht="36" x14ac:dyDescent="0.35">
      <c r="A175" s="1">
        <v>168</v>
      </c>
      <c r="B175" s="3" t="str">
        <f>PROPER(Details!B175)</f>
        <v>Geoffrey, Chukwuebuka Emmanuel</v>
      </c>
      <c r="C175" s="3" t="str">
        <f>T(Details!C175)</f>
        <v>CMP/20/111302</v>
      </c>
      <c r="D175" s="18"/>
      <c r="E175" s="18"/>
      <c r="F175" s="18"/>
      <c r="G175" s="18"/>
      <c r="H175" s="18"/>
      <c r="I175" s="18"/>
      <c r="J175" s="18"/>
      <c r="K175" s="18"/>
      <c r="L175" s="18"/>
      <c r="M175" s="18"/>
      <c r="N175" s="18"/>
      <c r="O175" s="18"/>
      <c r="P175" s="18"/>
      <c r="Q175" s="18"/>
      <c r="R175" s="18"/>
      <c r="S175" s="18"/>
      <c r="T175" s="18"/>
      <c r="U175" s="18"/>
      <c r="V175" s="18"/>
      <c r="W175" s="18"/>
      <c r="X175" s="2" t="str">
        <f>AllCurCo(Details!BQ174:BZ174)</f>
        <v/>
      </c>
      <c r="Y175" s="4">
        <f>SUM(SumTCL(D175:W175,$D$7:$W$7),Details!CB174)</f>
        <v>0</v>
      </c>
      <c r="Z175" s="4">
        <f>SUM(CurrGP(D175:W175,$D$7:$W$7),Details!CC174)</f>
        <v>0</v>
      </c>
      <c r="AA175" s="5">
        <f t="shared" si="10"/>
        <v>0</v>
      </c>
      <c r="AB175" s="4" t="str">
        <f>SRTSECOND(D175:W175,Details!BQ174:BZ174)</f>
        <v/>
      </c>
      <c r="AC175" s="4" t="e">
        <f>F400L!AF175</f>
        <v>#REF!</v>
      </c>
      <c r="AD175" s="4" t="e">
        <f>F400L!AG175</f>
        <v>#REF!</v>
      </c>
      <c r="AE175" s="5" t="e">
        <f t="shared" si="11"/>
        <v>#VALUE!</v>
      </c>
      <c r="AF175" s="4" t="e">
        <f t="shared" si="12"/>
        <v>#REF!</v>
      </c>
      <c r="AG175" s="4" t="e">
        <f t="shared" si="13"/>
        <v>#REF!</v>
      </c>
      <c r="AH175" s="5" t="e">
        <f t="shared" si="14"/>
        <v>#VALUE!</v>
      </c>
      <c r="AI175" s="6" t="e">
        <f>ClassOfDegree(D175:W175,Details!BQ174:BZ174,F400L!AI175,AH175,$D$5:$W$5)</f>
        <v>#VALUE!</v>
      </c>
    </row>
    <row r="176" spans="1:35" ht="36" x14ac:dyDescent="0.35">
      <c r="A176" s="1">
        <v>169</v>
      </c>
      <c r="B176" s="3" t="str">
        <f>PROPER(Details!B176)</f>
        <v>Peter, Chukwuebuka Peter,</v>
      </c>
      <c r="C176" s="3" t="str">
        <f>T(Details!C176)</f>
        <v>CMP/20/111304</v>
      </c>
      <c r="D176" s="18"/>
      <c r="E176" s="18"/>
      <c r="F176" s="18"/>
      <c r="G176" s="18"/>
      <c r="H176" s="18"/>
      <c r="I176" s="18"/>
      <c r="J176" s="18"/>
      <c r="K176" s="18"/>
      <c r="L176" s="18"/>
      <c r="M176" s="18"/>
      <c r="N176" s="18"/>
      <c r="O176" s="18"/>
      <c r="P176" s="18"/>
      <c r="Q176" s="18"/>
      <c r="R176" s="18"/>
      <c r="S176" s="18"/>
      <c r="T176" s="18"/>
      <c r="U176" s="18"/>
      <c r="V176" s="18"/>
      <c r="W176" s="18"/>
      <c r="X176" s="2" t="str">
        <f>AllCurCo(Details!BQ175:BZ175)</f>
        <v/>
      </c>
      <c r="Y176" s="4">
        <f>SUM(SumTCL(D176:W176,$D$7:$W$7),Details!CB175)</f>
        <v>0</v>
      </c>
      <c r="Z176" s="4">
        <f>SUM(CurrGP(D176:W176,$D$7:$W$7),Details!CC175)</f>
        <v>0</v>
      </c>
      <c r="AA176" s="5">
        <f t="shared" si="10"/>
        <v>0</v>
      </c>
      <c r="AB176" s="4" t="str">
        <f>SRTSECOND(D176:W176,Details!BQ175:BZ175)</f>
        <v/>
      </c>
      <c r="AC176" s="4" t="e">
        <f>F400L!AF176</f>
        <v>#REF!</v>
      </c>
      <c r="AD176" s="4" t="e">
        <f>F400L!AG176</f>
        <v>#REF!</v>
      </c>
      <c r="AE176" s="5" t="e">
        <f t="shared" si="11"/>
        <v>#VALUE!</v>
      </c>
      <c r="AF176" s="4" t="e">
        <f t="shared" si="12"/>
        <v>#REF!</v>
      </c>
      <c r="AG176" s="4" t="e">
        <f t="shared" si="13"/>
        <v>#REF!</v>
      </c>
      <c r="AH176" s="5" t="e">
        <f t="shared" si="14"/>
        <v>#VALUE!</v>
      </c>
      <c r="AI176" s="6" t="e">
        <f>ClassOfDegree(D176:W176,Details!BQ175:BZ175,F400L!AI176,AH176,$D$5:$W$5)</f>
        <v>#VALUE!</v>
      </c>
    </row>
    <row r="177" spans="1:35" ht="24" x14ac:dyDescent="0.35">
      <c r="A177" s="1">
        <v>170</v>
      </c>
      <c r="B177" s="3" t="str">
        <f>PROPER(Details!B177)</f>
        <v>Okechukwu, Okezie Promise</v>
      </c>
      <c r="C177" s="3" t="str">
        <f>T(Details!C177)</f>
        <v>CMP/20/111324</v>
      </c>
      <c r="D177" s="18"/>
      <c r="E177" s="18"/>
      <c r="F177" s="18"/>
      <c r="G177" s="18"/>
      <c r="H177" s="18"/>
      <c r="I177" s="18"/>
      <c r="J177" s="18"/>
      <c r="K177" s="18"/>
      <c r="L177" s="18"/>
      <c r="M177" s="18"/>
      <c r="N177" s="18"/>
      <c r="O177" s="18"/>
      <c r="P177" s="18"/>
      <c r="Q177" s="18"/>
      <c r="R177" s="18"/>
      <c r="S177" s="18"/>
      <c r="T177" s="18"/>
      <c r="U177" s="18"/>
      <c r="V177" s="18"/>
      <c r="W177" s="18"/>
      <c r="X177" s="2" t="str">
        <f>AllCurCo(Details!BQ176:BZ176)</f>
        <v/>
      </c>
      <c r="Y177" s="4">
        <f>SUM(SumTCL(D177:W177,$D$7:$W$7),Details!CB176)</f>
        <v>0</v>
      </c>
      <c r="Z177" s="4">
        <f>SUM(CurrGP(D177:W177,$D$7:$W$7),Details!CC176)</f>
        <v>0</v>
      </c>
      <c r="AA177" s="5">
        <f t="shared" si="10"/>
        <v>0</v>
      </c>
      <c r="AB177" s="4" t="str">
        <f>SRTSECOND(D177:W177,Details!BQ176:BZ176)</f>
        <v/>
      </c>
      <c r="AC177" s="4" t="e">
        <f>F400L!AF177</f>
        <v>#REF!</v>
      </c>
      <c r="AD177" s="4" t="e">
        <f>F400L!AG177</f>
        <v>#REF!</v>
      </c>
      <c r="AE177" s="5" t="e">
        <f t="shared" si="11"/>
        <v>#VALUE!</v>
      </c>
      <c r="AF177" s="4" t="e">
        <f t="shared" si="12"/>
        <v>#REF!</v>
      </c>
      <c r="AG177" s="4" t="e">
        <f t="shared" si="13"/>
        <v>#REF!</v>
      </c>
      <c r="AH177" s="5" t="e">
        <f t="shared" si="14"/>
        <v>#VALUE!</v>
      </c>
      <c r="AI177" s="6" t="e">
        <f>ClassOfDegree(D177:W177,Details!BQ176:BZ176,F400L!AI177,AH177,$D$5:$W$5)</f>
        <v>#VALUE!</v>
      </c>
    </row>
    <row r="178" spans="1:35" ht="36" x14ac:dyDescent="0.35">
      <c r="A178" s="1">
        <v>171</v>
      </c>
      <c r="B178" s="3" t="str">
        <f>PROPER(Details!B178)</f>
        <v>Joseph, Kaosisochukwu Victor</v>
      </c>
      <c r="C178" s="3" t="str">
        <f>T(Details!C178)</f>
        <v>CMP/20/111326</v>
      </c>
      <c r="D178" s="18"/>
      <c r="E178" s="18"/>
      <c r="F178" s="18"/>
      <c r="G178" s="18"/>
      <c r="H178" s="18"/>
      <c r="I178" s="18"/>
      <c r="J178" s="18"/>
      <c r="K178" s="18"/>
      <c r="L178" s="18"/>
      <c r="M178" s="18"/>
      <c r="N178" s="18"/>
      <c r="O178" s="18"/>
      <c r="P178" s="18"/>
      <c r="Q178" s="18"/>
      <c r="R178" s="18"/>
      <c r="S178" s="18"/>
      <c r="T178" s="18"/>
      <c r="U178" s="18"/>
      <c r="V178" s="18"/>
      <c r="W178" s="18"/>
      <c r="X178" s="2" t="str">
        <f>AllCurCo(Details!BQ177:BZ177)</f>
        <v/>
      </c>
      <c r="Y178" s="4">
        <f>SUM(SumTCL(D178:W178,$D$7:$W$7),Details!CB177)</f>
        <v>0</v>
      </c>
      <c r="Z178" s="4">
        <f>SUM(CurrGP(D178:W178,$D$7:$W$7),Details!CC177)</f>
        <v>0</v>
      </c>
      <c r="AA178" s="5">
        <f t="shared" si="10"/>
        <v>0</v>
      </c>
      <c r="AB178" s="4" t="str">
        <f>SRTSECOND(D178:W178,Details!BQ177:BZ177)</f>
        <v/>
      </c>
      <c r="AC178" s="4" t="e">
        <f>F400L!AF178</f>
        <v>#REF!</v>
      </c>
      <c r="AD178" s="4" t="e">
        <f>F400L!AG178</f>
        <v>#REF!</v>
      </c>
      <c r="AE178" s="5" t="e">
        <f t="shared" si="11"/>
        <v>#VALUE!</v>
      </c>
      <c r="AF178" s="4" t="e">
        <f t="shared" si="12"/>
        <v>#REF!</v>
      </c>
      <c r="AG178" s="4" t="e">
        <f t="shared" si="13"/>
        <v>#REF!</v>
      </c>
      <c r="AH178" s="5" t="e">
        <f t="shared" si="14"/>
        <v>#VALUE!</v>
      </c>
      <c r="AI178" s="6" t="e">
        <f>ClassOfDegree(D178:W178,Details!BQ177:BZ177,F400L!AI178,AH178,$D$5:$W$5)</f>
        <v>#VALUE!</v>
      </c>
    </row>
    <row r="179" spans="1:35" ht="24" x14ac:dyDescent="0.35">
      <c r="A179" s="1">
        <v>172</v>
      </c>
      <c r="B179" s="3" t="str">
        <f>PROPER(Details!B179)</f>
        <v>Nwaukwa, Nixon Ndudi</v>
      </c>
      <c r="C179" s="3" t="str">
        <f>T(Details!C179)</f>
        <v>CMP/20/111330</v>
      </c>
      <c r="D179" s="18"/>
      <c r="E179" s="18"/>
      <c r="F179" s="18"/>
      <c r="G179" s="18"/>
      <c r="H179" s="18"/>
      <c r="I179" s="18"/>
      <c r="J179" s="18"/>
      <c r="K179" s="18"/>
      <c r="L179" s="18"/>
      <c r="M179" s="18"/>
      <c r="N179" s="18"/>
      <c r="O179" s="18"/>
      <c r="P179" s="18"/>
      <c r="Q179" s="18"/>
      <c r="R179" s="18"/>
      <c r="S179" s="18"/>
      <c r="T179" s="18"/>
      <c r="U179" s="18"/>
      <c r="V179" s="18"/>
      <c r="W179" s="18"/>
      <c r="X179" s="2" t="str">
        <f>AllCurCo(Details!BQ178:BZ178)</f>
        <v/>
      </c>
      <c r="Y179" s="4">
        <f>SUM(SumTCL(D179:W179,$D$7:$W$7),Details!CB178)</f>
        <v>0</v>
      </c>
      <c r="Z179" s="4">
        <f>SUM(CurrGP(D179:W179,$D$7:$W$7),Details!CC178)</f>
        <v>0</v>
      </c>
      <c r="AA179" s="5">
        <f t="shared" si="10"/>
        <v>0</v>
      </c>
      <c r="AB179" s="4" t="str">
        <f>SRTSECOND(D179:W179,Details!BQ178:BZ178)</f>
        <v/>
      </c>
      <c r="AC179" s="4" t="e">
        <f>F400L!AF179</f>
        <v>#REF!</v>
      </c>
      <c r="AD179" s="4" t="e">
        <f>F400L!AG179</f>
        <v>#REF!</v>
      </c>
      <c r="AE179" s="5" t="e">
        <f t="shared" si="11"/>
        <v>#VALUE!</v>
      </c>
      <c r="AF179" s="4" t="e">
        <f t="shared" si="12"/>
        <v>#REF!</v>
      </c>
      <c r="AG179" s="4" t="e">
        <f t="shared" si="13"/>
        <v>#REF!</v>
      </c>
      <c r="AH179" s="5" t="e">
        <f t="shared" si="14"/>
        <v>#VALUE!</v>
      </c>
      <c r="AI179" s="6" t="e">
        <f>ClassOfDegree(D179:W179,Details!BQ178:BZ178,F400L!AI179,AH179,$D$5:$W$5)</f>
        <v>#VALUE!</v>
      </c>
    </row>
    <row r="180" spans="1:35" ht="24" x14ac:dyDescent="0.35">
      <c r="A180" s="1">
        <v>173</v>
      </c>
      <c r="B180" s="3" t="str">
        <f>PROPER(Details!B180)</f>
        <v>Charles, Oluebube Favour</v>
      </c>
      <c r="C180" s="3" t="str">
        <f>T(Details!C180)</f>
        <v>CMP/20/111337</v>
      </c>
      <c r="D180" s="18"/>
      <c r="E180" s="18"/>
      <c r="F180" s="18"/>
      <c r="G180" s="18"/>
      <c r="H180" s="18"/>
      <c r="I180" s="18"/>
      <c r="J180" s="18"/>
      <c r="K180" s="18"/>
      <c r="L180" s="18"/>
      <c r="M180" s="18"/>
      <c r="N180" s="18"/>
      <c r="O180" s="18"/>
      <c r="P180" s="18"/>
      <c r="Q180" s="18"/>
      <c r="R180" s="18"/>
      <c r="S180" s="18"/>
      <c r="T180" s="18"/>
      <c r="U180" s="18"/>
      <c r="V180" s="18"/>
      <c r="W180" s="18"/>
      <c r="X180" s="2" t="str">
        <f>AllCurCo(Details!BQ179:BZ179)</f>
        <v/>
      </c>
      <c r="Y180" s="4">
        <f>SUM(SumTCL(D180:W180,$D$7:$W$7),Details!CB179)</f>
        <v>0</v>
      </c>
      <c r="Z180" s="4">
        <f>SUM(CurrGP(D180:W180,$D$7:$W$7),Details!CC179)</f>
        <v>0</v>
      </c>
      <c r="AA180" s="5">
        <f t="shared" si="10"/>
        <v>0</v>
      </c>
      <c r="AB180" s="4" t="str">
        <f>SRTSECOND(D180:W180,Details!BQ179:BZ179)</f>
        <v/>
      </c>
      <c r="AC180" s="4" t="e">
        <f>F400L!AF180</f>
        <v>#REF!</v>
      </c>
      <c r="AD180" s="4" t="e">
        <f>F400L!AG180</f>
        <v>#REF!</v>
      </c>
      <c r="AE180" s="5" t="e">
        <f t="shared" si="11"/>
        <v>#VALUE!</v>
      </c>
      <c r="AF180" s="4" t="e">
        <f t="shared" si="12"/>
        <v>#REF!</v>
      </c>
      <c r="AG180" s="4" t="e">
        <f t="shared" si="13"/>
        <v>#REF!</v>
      </c>
      <c r="AH180" s="5" t="e">
        <f t="shared" si="14"/>
        <v>#VALUE!</v>
      </c>
      <c r="AI180" s="6" t="e">
        <f>ClassOfDegree(D180:W180,Details!BQ179:BZ179,F400L!AI180,AH180,$D$5:$W$5)</f>
        <v>#VALUE!</v>
      </c>
    </row>
    <row r="181" spans="1:35" ht="24" x14ac:dyDescent="0.35">
      <c r="A181" s="1">
        <v>174</v>
      </c>
      <c r="B181" s="3" t="str">
        <f>PROPER(Details!B181)</f>
        <v>Pius, Damian Chinaemerem</v>
      </c>
      <c r="C181" s="3" t="str">
        <f>T(Details!C181)</f>
        <v>CMP/20/111338</v>
      </c>
      <c r="D181" s="18"/>
      <c r="E181" s="18"/>
      <c r="F181" s="18"/>
      <c r="G181" s="18"/>
      <c r="H181" s="18"/>
      <c r="I181" s="18"/>
      <c r="J181" s="18"/>
      <c r="K181" s="18"/>
      <c r="L181" s="18"/>
      <c r="M181" s="18"/>
      <c r="N181" s="18"/>
      <c r="O181" s="18"/>
      <c r="P181" s="18"/>
      <c r="Q181" s="18"/>
      <c r="R181" s="18"/>
      <c r="S181" s="18"/>
      <c r="T181" s="18"/>
      <c r="U181" s="18"/>
      <c r="V181" s="18"/>
      <c r="W181" s="18"/>
      <c r="X181" s="2" t="str">
        <f>AllCurCo(Details!BQ180:BZ180)</f>
        <v/>
      </c>
      <c r="Y181" s="4">
        <f>SUM(SumTCL(D181:W181,$D$7:$W$7),Details!CB180)</f>
        <v>0</v>
      </c>
      <c r="Z181" s="4">
        <f>SUM(CurrGP(D181:W181,$D$7:$W$7),Details!CC180)</f>
        <v>0</v>
      </c>
      <c r="AA181" s="5">
        <f t="shared" si="10"/>
        <v>0</v>
      </c>
      <c r="AB181" s="4" t="str">
        <f>SRTSECOND(D181:W181,Details!BQ180:BZ180)</f>
        <v/>
      </c>
      <c r="AC181" s="4" t="e">
        <f>F400L!AF181</f>
        <v>#REF!</v>
      </c>
      <c r="AD181" s="4" t="e">
        <f>F400L!AG181</f>
        <v>#REF!</v>
      </c>
      <c r="AE181" s="5" t="e">
        <f t="shared" si="11"/>
        <v>#VALUE!</v>
      </c>
      <c r="AF181" s="4" t="e">
        <f t="shared" si="12"/>
        <v>#REF!</v>
      </c>
      <c r="AG181" s="4" t="e">
        <f t="shared" si="13"/>
        <v>#REF!</v>
      </c>
      <c r="AH181" s="5" t="e">
        <f t="shared" si="14"/>
        <v>#VALUE!</v>
      </c>
      <c r="AI181" s="6" t="e">
        <f>ClassOfDegree(D181:W181,Details!BQ180:BZ180,F400L!AI181,AH181,$D$5:$W$5)</f>
        <v>#VALUE!</v>
      </c>
    </row>
    <row r="182" spans="1:35" ht="24" x14ac:dyDescent="0.35">
      <c r="A182" s="1">
        <v>175</v>
      </c>
      <c r="B182" s="3" t="str">
        <f>PROPER(Details!B182)</f>
        <v>Ezihe, Tochukwu Miracle</v>
      </c>
      <c r="C182" s="3" t="str">
        <f>T(Details!C182)</f>
        <v>CMP/20/111340</v>
      </c>
      <c r="D182" s="18"/>
      <c r="E182" s="18"/>
      <c r="F182" s="18"/>
      <c r="G182" s="18"/>
      <c r="H182" s="18"/>
      <c r="I182" s="18"/>
      <c r="J182" s="18"/>
      <c r="K182" s="18"/>
      <c r="L182" s="18"/>
      <c r="M182" s="18"/>
      <c r="N182" s="18"/>
      <c r="O182" s="18"/>
      <c r="P182" s="18"/>
      <c r="Q182" s="18"/>
      <c r="R182" s="18"/>
      <c r="S182" s="18"/>
      <c r="T182" s="18"/>
      <c r="U182" s="18"/>
      <c r="V182" s="18"/>
      <c r="W182" s="18"/>
      <c r="X182" s="2" t="str">
        <f>AllCurCo(Details!BQ181:BZ181)</f>
        <v/>
      </c>
      <c r="Y182" s="4">
        <f>SUM(SumTCL(D182:W182,$D$7:$W$7),Details!CB181)</f>
        <v>0</v>
      </c>
      <c r="Z182" s="4">
        <f>SUM(CurrGP(D182:W182,$D$7:$W$7),Details!CC181)</f>
        <v>0</v>
      </c>
      <c r="AA182" s="5">
        <f t="shared" si="10"/>
        <v>0</v>
      </c>
      <c r="AB182" s="4" t="str">
        <f>SRTSECOND(D182:W182,Details!BQ181:BZ181)</f>
        <v/>
      </c>
      <c r="AC182" s="4" t="e">
        <f>F400L!AF182</f>
        <v>#REF!</v>
      </c>
      <c r="AD182" s="4" t="e">
        <f>F400L!AG182</f>
        <v>#REF!</v>
      </c>
      <c r="AE182" s="5" t="e">
        <f t="shared" si="11"/>
        <v>#VALUE!</v>
      </c>
      <c r="AF182" s="4" t="e">
        <f t="shared" si="12"/>
        <v>#REF!</v>
      </c>
      <c r="AG182" s="4" t="e">
        <f t="shared" si="13"/>
        <v>#REF!</v>
      </c>
      <c r="AH182" s="5" t="e">
        <f t="shared" si="14"/>
        <v>#VALUE!</v>
      </c>
      <c r="AI182" s="6" t="e">
        <f>ClassOfDegree(D182:W182,Details!BQ181:BZ181,F400L!AI182,AH182,$D$5:$W$5)</f>
        <v>#VALUE!</v>
      </c>
    </row>
    <row r="183" spans="1:35" ht="24" x14ac:dyDescent="0.35">
      <c r="A183" s="1">
        <v>176</v>
      </c>
      <c r="B183" s="3" t="str">
        <f>PROPER(Details!B183)</f>
        <v>Ude, Augustine Uzochukwu</v>
      </c>
      <c r="C183" s="3" t="str">
        <f>T(Details!C183)</f>
        <v>CMP/20/111355</v>
      </c>
      <c r="D183" s="18"/>
      <c r="E183" s="18"/>
      <c r="F183" s="18"/>
      <c r="G183" s="18"/>
      <c r="H183" s="18"/>
      <c r="I183" s="18"/>
      <c r="J183" s="18"/>
      <c r="K183" s="18"/>
      <c r="L183" s="18"/>
      <c r="M183" s="18"/>
      <c r="N183" s="18"/>
      <c r="O183" s="18"/>
      <c r="P183" s="18"/>
      <c r="Q183" s="18"/>
      <c r="R183" s="18"/>
      <c r="S183" s="18"/>
      <c r="T183" s="18"/>
      <c r="U183" s="18"/>
      <c r="V183" s="18"/>
      <c r="W183" s="18"/>
      <c r="X183" s="2" t="str">
        <f>AllCurCo(Details!BQ182:BZ182)</f>
        <v/>
      </c>
      <c r="Y183" s="4">
        <f>SUM(SumTCL(D183:W183,$D$7:$W$7),Details!CB182)</f>
        <v>0</v>
      </c>
      <c r="Z183" s="4">
        <f>SUM(CurrGP(D183:W183,$D$7:$W$7),Details!CC182)</f>
        <v>0</v>
      </c>
      <c r="AA183" s="5">
        <f t="shared" si="10"/>
        <v>0</v>
      </c>
      <c r="AB183" s="4" t="str">
        <f>SRTSECOND(D183:W183,Details!BQ182:BZ182)</f>
        <v/>
      </c>
      <c r="AC183" s="4" t="e">
        <f>F400L!AF183</f>
        <v>#REF!</v>
      </c>
      <c r="AD183" s="4" t="e">
        <f>F400L!AG183</f>
        <v>#REF!</v>
      </c>
      <c r="AE183" s="5" t="e">
        <f t="shared" si="11"/>
        <v>#VALUE!</v>
      </c>
      <c r="AF183" s="4" t="e">
        <f t="shared" si="12"/>
        <v>#REF!</v>
      </c>
      <c r="AG183" s="4" t="e">
        <f t="shared" si="13"/>
        <v>#REF!</v>
      </c>
      <c r="AH183" s="5" t="e">
        <f t="shared" si="14"/>
        <v>#VALUE!</v>
      </c>
      <c r="AI183" s="6" t="e">
        <f>ClassOfDegree(D183:W183,Details!BQ182:BZ182,F400L!AI183,AH183,$D$5:$W$5)</f>
        <v>#VALUE!</v>
      </c>
    </row>
    <row r="184" spans="1:35" ht="24" x14ac:dyDescent="0.35">
      <c r="A184" s="1">
        <v>177</v>
      </c>
      <c r="B184" s="3" t="str">
        <f>PROPER(Details!B184)</f>
        <v>Ugorji, John Ndubuisi</v>
      </c>
      <c r="C184" s="3" t="str">
        <f>T(Details!C184)</f>
        <v>CMP/20/111366</v>
      </c>
      <c r="D184" s="18"/>
      <c r="E184" s="18"/>
      <c r="F184" s="18"/>
      <c r="G184" s="18"/>
      <c r="H184" s="18"/>
      <c r="I184" s="18"/>
      <c r="J184" s="18"/>
      <c r="K184" s="18"/>
      <c r="L184" s="18"/>
      <c r="M184" s="18"/>
      <c r="N184" s="18"/>
      <c r="O184" s="18"/>
      <c r="P184" s="18"/>
      <c r="Q184" s="18"/>
      <c r="R184" s="18"/>
      <c r="S184" s="18"/>
      <c r="T184" s="18"/>
      <c r="U184" s="18"/>
      <c r="V184" s="18"/>
      <c r="W184" s="18"/>
      <c r="X184" s="2" t="str">
        <f>AllCurCo(Details!BQ183:BZ183)</f>
        <v/>
      </c>
      <c r="Y184" s="4">
        <f>SUM(SumTCL(D184:W184,$D$7:$W$7),Details!CB183)</f>
        <v>0</v>
      </c>
      <c r="Z184" s="4">
        <f>SUM(CurrGP(D184:W184,$D$7:$W$7),Details!CC183)</f>
        <v>0</v>
      </c>
      <c r="AA184" s="5">
        <f t="shared" si="10"/>
        <v>0</v>
      </c>
      <c r="AB184" s="4" t="str">
        <f>SRTSECOND(D184:W184,Details!BQ183:BZ183)</f>
        <v/>
      </c>
      <c r="AC184" s="4" t="e">
        <f>F400L!AF184</f>
        <v>#REF!</v>
      </c>
      <c r="AD184" s="4" t="e">
        <f>F400L!AG184</f>
        <v>#REF!</v>
      </c>
      <c r="AE184" s="5" t="e">
        <f t="shared" si="11"/>
        <v>#VALUE!</v>
      </c>
      <c r="AF184" s="4" t="e">
        <f t="shared" si="12"/>
        <v>#REF!</v>
      </c>
      <c r="AG184" s="4" t="e">
        <f t="shared" si="13"/>
        <v>#REF!</v>
      </c>
      <c r="AH184" s="5" t="e">
        <f t="shared" si="14"/>
        <v>#VALUE!</v>
      </c>
      <c r="AI184" s="6" t="e">
        <f>ClassOfDegree(D184:W184,Details!BQ183:BZ183,F400L!AI184,AH184,$D$5:$W$5)</f>
        <v>#VALUE!</v>
      </c>
    </row>
    <row r="185" spans="1:35" ht="24" x14ac:dyDescent="0.35">
      <c r="A185" s="1">
        <v>178</v>
      </c>
      <c r="B185" s="3" t="str">
        <f>PROPER(Details!B185)</f>
        <v>Ozuo, Chibuzor Daniel</v>
      </c>
      <c r="C185" s="3" t="str">
        <f>T(Details!C185)</f>
        <v>CMP/20/111369</v>
      </c>
      <c r="D185" s="18"/>
      <c r="E185" s="18"/>
      <c r="F185" s="18"/>
      <c r="G185" s="18"/>
      <c r="H185" s="18"/>
      <c r="I185" s="18"/>
      <c r="J185" s="18"/>
      <c r="K185" s="18"/>
      <c r="L185" s="18"/>
      <c r="M185" s="18"/>
      <c r="N185" s="18"/>
      <c r="O185" s="18"/>
      <c r="P185" s="18"/>
      <c r="Q185" s="18"/>
      <c r="R185" s="18"/>
      <c r="S185" s="18"/>
      <c r="T185" s="18"/>
      <c r="U185" s="18"/>
      <c r="V185" s="18"/>
      <c r="W185" s="18"/>
      <c r="X185" s="2" t="str">
        <f>AllCurCo(Details!BQ184:BZ184)</f>
        <v/>
      </c>
      <c r="Y185" s="4">
        <f>SUM(SumTCL(D185:W185,$D$7:$W$7),Details!CB184)</f>
        <v>0</v>
      </c>
      <c r="Z185" s="4">
        <f>SUM(CurrGP(D185:W185,$D$7:$W$7),Details!CC184)</f>
        <v>0</v>
      </c>
      <c r="AA185" s="5">
        <f t="shared" si="10"/>
        <v>0</v>
      </c>
      <c r="AB185" s="4" t="str">
        <f>SRTSECOND(D185:W185,Details!BQ184:BZ184)</f>
        <v/>
      </c>
      <c r="AC185" s="4" t="e">
        <f>F400L!AF185</f>
        <v>#REF!</v>
      </c>
      <c r="AD185" s="4" t="e">
        <f>F400L!AG185</f>
        <v>#REF!</v>
      </c>
      <c r="AE185" s="5" t="e">
        <f t="shared" si="11"/>
        <v>#VALUE!</v>
      </c>
      <c r="AF185" s="4" t="e">
        <f t="shared" si="12"/>
        <v>#REF!</v>
      </c>
      <c r="AG185" s="4" t="e">
        <f t="shared" si="13"/>
        <v>#REF!</v>
      </c>
      <c r="AH185" s="5" t="e">
        <f t="shared" si="14"/>
        <v>#VALUE!</v>
      </c>
      <c r="AI185" s="6" t="e">
        <f>ClassOfDegree(D185:W185,Details!BQ184:BZ184,F400L!AI185,AH185,$D$5:$W$5)</f>
        <v>#VALUE!</v>
      </c>
    </row>
    <row r="186" spans="1:35" ht="24" x14ac:dyDescent="0.35">
      <c r="A186" s="1">
        <v>179</v>
      </c>
      <c r="B186" s="3" t="str">
        <f>PROPER(Details!B186)</f>
        <v>Anorue, Comfort Chizaram</v>
      </c>
      <c r="C186" s="3" t="str">
        <f>T(Details!C186)</f>
        <v>CMP/20/111370</v>
      </c>
      <c r="D186" s="18"/>
      <c r="E186" s="18"/>
      <c r="F186" s="18"/>
      <c r="G186" s="18"/>
      <c r="H186" s="18"/>
      <c r="I186" s="18"/>
      <c r="J186" s="18"/>
      <c r="K186" s="18"/>
      <c r="L186" s="18"/>
      <c r="M186" s="18"/>
      <c r="N186" s="18"/>
      <c r="O186" s="18"/>
      <c r="P186" s="18"/>
      <c r="Q186" s="18"/>
      <c r="R186" s="18"/>
      <c r="S186" s="18"/>
      <c r="T186" s="18"/>
      <c r="U186" s="18"/>
      <c r="V186" s="18"/>
      <c r="W186" s="18"/>
      <c r="X186" s="2" t="str">
        <f>AllCurCo(Details!BQ185:BZ185)</f>
        <v/>
      </c>
      <c r="Y186" s="4">
        <f>SUM(SumTCL(D186:W186,$D$7:$W$7),Details!CB185)</f>
        <v>0</v>
      </c>
      <c r="Z186" s="4">
        <f>SUM(CurrGP(D186:W186,$D$7:$W$7),Details!CC185)</f>
        <v>0</v>
      </c>
      <c r="AA186" s="5">
        <f t="shared" si="10"/>
        <v>0</v>
      </c>
      <c r="AB186" s="4" t="str">
        <f>SRTSECOND(D186:W186,Details!BQ185:BZ185)</f>
        <v/>
      </c>
      <c r="AC186" s="4" t="e">
        <f>F400L!AF186</f>
        <v>#REF!</v>
      </c>
      <c r="AD186" s="4" t="e">
        <f>F400L!AG186</f>
        <v>#REF!</v>
      </c>
      <c r="AE186" s="5" t="e">
        <f t="shared" si="11"/>
        <v>#VALUE!</v>
      </c>
      <c r="AF186" s="4" t="e">
        <f t="shared" si="12"/>
        <v>#REF!</v>
      </c>
      <c r="AG186" s="4" t="e">
        <f t="shared" si="13"/>
        <v>#REF!</v>
      </c>
      <c r="AH186" s="5" t="e">
        <f t="shared" si="14"/>
        <v>#VALUE!</v>
      </c>
      <c r="AI186" s="6" t="e">
        <f>ClassOfDegree(D186:W186,Details!BQ185:BZ185,F400L!AI186,AH186,$D$5:$W$5)</f>
        <v>#VALUE!</v>
      </c>
    </row>
    <row r="187" spans="1:35" ht="24" x14ac:dyDescent="0.35">
      <c r="A187" s="1">
        <v>180</v>
      </c>
      <c r="B187" s="3" t="str">
        <f>PROPER(Details!B187)</f>
        <v xml:space="preserve">Udeh, Fortune Ikechukwu </v>
      </c>
      <c r="C187" s="3" t="str">
        <f>T(Details!C187)</f>
        <v>CMP/20/111380</v>
      </c>
      <c r="D187" s="18"/>
      <c r="E187" s="18"/>
      <c r="F187" s="18"/>
      <c r="G187" s="18"/>
      <c r="H187" s="18"/>
      <c r="I187" s="18"/>
      <c r="J187" s="18"/>
      <c r="K187" s="18"/>
      <c r="L187" s="18"/>
      <c r="M187" s="18"/>
      <c r="N187" s="18"/>
      <c r="O187" s="18"/>
      <c r="P187" s="18"/>
      <c r="Q187" s="18"/>
      <c r="R187" s="18"/>
      <c r="S187" s="18"/>
      <c r="T187" s="18"/>
      <c r="U187" s="18"/>
      <c r="V187" s="18"/>
      <c r="W187" s="18"/>
      <c r="X187" s="2" t="str">
        <f>AllCurCo(Details!BQ186:BZ186)</f>
        <v/>
      </c>
      <c r="Y187" s="4">
        <f>SUM(SumTCL(D187:W187,$D$7:$W$7),Details!CB186)</f>
        <v>0</v>
      </c>
      <c r="Z187" s="4">
        <f>SUM(CurrGP(D187:W187,$D$7:$W$7),Details!CC186)</f>
        <v>0</v>
      </c>
      <c r="AA187" s="5">
        <f t="shared" si="10"/>
        <v>0</v>
      </c>
      <c r="AB187" s="4" t="str">
        <f>SRTSECOND(D187:W187,Details!BQ186:BZ186)</f>
        <v/>
      </c>
      <c r="AC187" s="4" t="e">
        <f>F400L!AF187</f>
        <v>#REF!</v>
      </c>
      <c r="AD187" s="4" t="e">
        <f>F400L!AG187</f>
        <v>#REF!</v>
      </c>
      <c r="AE187" s="5" t="e">
        <f t="shared" si="11"/>
        <v>#VALUE!</v>
      </c>
      <c r="AF187" s="4" t="e">
        <f t="shared" si="12"/>
        <v>#REF!</v>
      </c>
      <c r="AG187" s="4" t="e">
        <f t="shared" si="13"/>
        <v>#REF!</v>
      </c>
      <c r="AH187" s="5" t="e">
        <f t="shared" si="14"/>
        <v>#VALUE!</v>
      </c>
      <c r="AI187" s="6" t="e">
        <f>ClassOfDegree(D187:W187,Details!BQ186:BZ186,F400L!AI187,AH187,$D$5:$W$5)</f>
        <v>#VALUE!</v>
      </c>
    </row>
    <row r="188" spans="1:35" ht="24" x14ac:dyDescent="0.35">
      <c r="A188" s="1">
        <v>181</v>
      </c>
      <c r="B188" s="3" t="str">
        <f>PROPER(Details!B188)</f>
        <v>Friday, Bright Enyinnaya</v>
      </c>
      <c r="C188" s="3" t="str">
        <f>T(Details!C188)</f>
        <v>CMP/20/111400</v>
      </c>
      <c r="D188" s="18"/>
      <c r="E188" s="18"/>
      <c r="F188" s="18"/>
      <c r="G188" s="18"/>
      <c r="H188" s="18"/>
      <c r="I188" s="18"/>
      <c r="J188" s="18"/>
      <c r="K188" s="18"/>
      <c r="L188" s="18"/>
      <c r="M188" s="18"/>
      <c r="N188" s="18"/>
      <c r="O188" s="18"/>
      <c r="P188" s="18"/>
      <c r="Q188" s="18"/>
      <c r="R188" s="18"/>
      <c r="S188" s="18"/>
      <c r="T188" s="18"/>
      <c r="U188" s="18"/>
      <c r="V188" s="18"/>
      <c r="W188" s="18"/>
      <c r="X188" s="2" t="str">
        <f>AllCurCo(Details!BQ187:BZ187)</f>
        <v/>
      </c>
      <c r="Y188" s="4">
        <f>SUM(SumTCL(D188:W188,$D$7:$W$7),Details!CB187)</f>
        <v>0</v>
      </c>
      <c r="Z188" s="4">
        <f>SUM(CurrGP(D188:W188,$D$7:$W$7),Details!CC187)</f>
        <v>0</v>
      </c>
      <c r="AA188" s="5">
        <f t="shared" si="10"/>
        <v>0</v>
      </c>
      <c r="AB188" s="4" t="str">
        <f>SRTSECOND(D188:W188,Details!BQ187:BZ187)</f>
        <v/>
      </c>
      <c r="AC188" s="4" t="e">
        <f>F400L!AF188</f>
        <v>#REF!</v>
      </c>
      <c r="AD188" s="4" t="e">
        <f>F400L!AG188</f>
        <v>#REF!</v>
      </c>
      <c r="AE188" s="5" t="e">
        <f t="shared" si="11"/>
        <v>#VALUE!</v>
      </c>
      <c r="AF188" s="4" t="e">
        <f t="shared" si="12"/>
        <v>#REF!</v>
      </c>
      <c r="AG188" s="4" t="e">
        <f t="shared" si="13"/>
        <v>#REF!</v>
      </c>
      <c r="AH188" s="5" t="e">
        <f t="shared" si="14"/>
        <v>#VALUE!</v>
      </c>
      <c r="AI188" s="6" t="e">
        <f>ClassOfDegree(D188:W188,Details!BQ187:BZ187,F400L!AI188,AH188,$D$5:$W$5)</f>
        <v>#VALUE!</v>
      </c>
    </row>
    <row r="189" spans="1:35" ht="24" x14ac:dyDescent="0.35">
      <c r="A189" s="1">
        <v>182</v>
      </c>
      <c r="B189" s="3" t="str">
        <f>PROPER(Details!B189)</f>
        <v>Eligwe, Thaddeaus Soromtochukwu</v>
      </c>
      <c r="C189" s="3" t="str">
        <f>T(Details!C189)</f>
        <v>CMP/20/111410</v>
      </c>
      <c r="D189" s="18"/>
      <c r="E189" s="18"/>
      <c r="F189" s="18"/>
      <c r="G189" s="18"/>
      <c r="H189" s="18"/>
      <c r="I189" s="18"/>
      <c r="J189" s="18"/>
      <c r="K189" s="18"/>
      <c r="L189" s="18"/>
      <c r="M189" s="18"/>
      <c r="N189" s="18"/>
      <c r="O189" s="18"/>
      <c r="P189" s="18"/>
      <c r="Q189" s="18"/>
      <c r="R189" s="18"/>
      <c r="S189" s="18"/>
      <c r="T189" s="18"/>
      <c r="U189" s="18"/>
      <c r="V189" s="18"/>
      <c r="W189" s="18"/>
      <c r="X189" s="2" t="str">
        <f>AllCurCo(Details!BQ188:BZ188)</f>
        <v/>
      </c>
      <c r="Y189" s="4">
        <f>SUM(SumTCL(D189:W189,$D$7:$W$7),Details!CB188)</f>
        <v>0</v>
      </c>
      <c r="Z189" s="4">
        <f>SUM(CurrGP(D189:W189,$D$7:$W$7),Details!CC188)</f>
        <v>0</v>
      </c>
      <c r="AA189" s="5">
        <f t="shared" si="10"/>
        <v>0</v>
      </c>
      <c r="AB189" s="4" t="str">
        <f>SRTSECOND(D189:W189,Details!BQ188:BZ188)</f>
        <v/>
      </c>
      <c r="AC189" s="4" t="e">
        <f>F400L!AF189</f>
        <v>#REF!</v>
      </c>
      <c r="AD189" s="4" t="e">
        <f>F400L!AG189</f>
        <v>#REF!</v>
      </c>
      <c r="AE189" s="5" t="e">
        <f t="shared" si="11"/>
        <v>#VALUE!</v>
      </c>
      <c r="AF189" s="4" t="e">
        <f t="shared" si="12"/>
        <v>#REF!</v>
      </c>
      <c r="AG189" s="4" t="e">
        <f t="shared" si="13"/>
        <v>#REF!</v>
      </c>
      <c r="AH189" s="5" t="e">
        <f t="shared" si="14"/>
        <v>#VALUE!</v>
      </c>
      <c r="AI189" s="6" t="e">
        <f>ClassOfDegree(D189:W189,Details!BQ188:BZ188,F400L!AI189,AH189,$D$5:$W$5)</f>
        <v>#VALUE!</v>
      </c>
    </row>
    <row r="190" spans="1:35" ht="24" x14ac:dyDescent="0.35">
      <c r="A190" s="1">
        <v>183</v>
      </c>
      <c r="B190" s="3" t="str">
        <f>PROPER(Details!B190)</f>
        <v>Kalu, Odum Kalu,</v>
      </c>
      <c r="C190" s="3" t="str">
        <f>T(Details!C190)</f>
        <v>CMP/20/111411</v>
      </c>
      <c r="D190" s="18"/>
      <c r="E190" s="18"/>
      <c r="F190" s="18"/>
      <c r="G190" s="18"/>
      <c r="H190" s="18"/>
      <c r="I190" s="18"/>
      <c r="J190" s="18"/>
      <c r="K190" s="18"/>
      <c r="L190" s="18"/>
      <c r="M190" s="18"/>
      <c r="N190" s="18"/>
      <c r="O190" s="18"/>
      <c r="P190" s="18"/>
      <c r="Q190" s="18"/>
      <c r="R190" s="18"/>
      <c r="S190" s="18"/>
      <c r="T190" s="18"/>
      <c r="U190" s="18"/>
      <c r="V190" s="18"/>
      <c r="W190" s="18"/>
      <c r="X190" s="2" t="str">
        <f>AllCurCo(Details!BQ189:BZ189)</f>
        <v/>
      </c>
      <c r="Y190" s="4">
        <f>SUM(SumTCL(D190:W190,$D$7:$W$7),Details!CB189)</f>
        <v>0</v>
      </c>
      <c r="Z190" s="4">
        <f>SUM(CurrGP(D190:W190,$D$7:$W$7),Details!CC189)</f>
        <v>0</v>
      </c>
      <c r="AA190" s="5">
        <f t="shared" si="10"/>
        <v>0</v>
      </c>
      <c r="AB190" s="4" t="str">
        <f>SRTSECOND(D190:W190,Details!BQ189:BZ189)</f>
        <v/>
      </c>
      <c r="AC190" s="4" t="e">
        <f>F400L!AF190</f>
        <v>#REF!</v>
      </c>
      <c r="AD190" s="4" t="e">
        <f>F400L!AG190</f>
        <v>#REF!</v>
      </c>
      <c r="AE190" s="5" t="e">
        <f t="shared" si="11"/>
        <v>#VALUE!</v>
      </c>
      <c r="AF190" s="4" t="e">
        <f t="shared" si="12"/>
        <v>#REF!</v>
      </c>
      <c r="AG190" s="4" t="e">
        <f t="shared" si="13"/>
        <v>#REF!</v>
      </c>
      <c r="AH190" s="5" t="e">
        <f t="shared" si="14"/>
        <v>#VALUE!</v>
      </c>
      <c r="AI190" s="6" t="e">
        <f>ClassOfDegree(D190:W190,Details!BQ189:BZ189,F400L!AI190,AH190,$D$5:$W$5)</f>
        <v>#VALUE!</v>
      </c>
    </row>
    <row r="191" spans="1:35" ht="24" x14ac:dyDescent="0.35">
      <c r="A191" s="1">
        <v>184</v>
      </c>
      <c r="B191" s="3" t="str">
        <f>PROPER(Details!B191)</f>
        <v>Chibundu, Miracle Chukwuebuka</v>
      </c>
      <c r="C191" s="3" t="str">
        <f>T(Details!C191)</f>
        <v>CMP/20/111420</v>
      </c>
      <c r="D191" s="18"/>
      <c r="E191" s="18"/>
      <c r="F191" s="18"/>
      <c r="G191" s="18"/>
      <c r="H191" s="18"/>
      <c r="I191" s="18"/>
      <c r="J191" s="18"/>
      <c r="K191" s="18"/>
      <c r="L191" s="18"/>
      <c r="M191" s="18"/>
      <c r="N191" s="18"/>
      <c r="O191" s="18"/>
      <c r="P191" s="18"/>
      <c r="Q191" s="18"/>
      <c r="R191" s="18"/>
      <c r="S191" s="18"/>
      <c r="T191" s="18"/>
      <c r="U191" s="18"/>
      <c r="V191" s="18"/>
      <c r="W191" s="18"/>
      <c r="X191" s="2" t="str">
        <f>AllCurCo(Details!BQ190:BZ190)</f>
        <v/>
      </c>
      <c r="Y191" s="4">
        <f>SUM(SumTCL(D191:W191,$D$7:$W$7),Details!CB190)</f>
        <v>0</v>
      </c>
      <c r="Z191" s="4">
        <f>SUM(CurrGP(D191:W191,$D$7:$W$7),Details!CC190)</f>
        <v>0</v>
      </c>
      <c r="AA191" s="5">
        <f t="shared" si="10"/>
        <v>0</v>
      </c>
      <c r="AB191" s="4" t="str">
        <f>SRTSECOND(D191:W191,Details!BQ190:BZ190)</f>
        <v/>
      </c>
      <c r="AC191" s="4" t="e">
        <f>F400L!AF191</f>
        <v>#REF!</v>
      </c>
      <c r="AD191" s="4" t="e">
        <f>F400L!AG191</f>
        <v>#REF!</v>
      </c>
      <c r="AE191" s="5" t="e">
        <f t="shared" si="11"/>
        <v>#VALUE!</v>
      </c>
      <c r="AF191" s="4" t="e">
        <f t="shared" si="12"/>
        <v>#REF!</v>
      </c>
      <c r="AG191" s="4" t="e">
        <f t="shared" si="13"/>
        <v>#REF!</v>
      </c>
      <c r="AH191" s="5" t="e">
        <f t="shared" si="14"/>
        <v>#VALUE!</v>
      </c>
      <c r="AI191" s="6" t="e">
        <f>ClassOfDegree(D191:W191,Details!BQ190:BZ190,F400L!AI191,AH191,$D$5:$W$5)</f>
        <v>#VALUE!</v>
      </c>
    </row>
    <row r="192" spans="1:35" ht="24" x14ac:dyDescent="0.35">
      <c r="A192" s="1">
        <v>185</v>
      </c>
      <c r="B192" s="3" t="str">
        <f>PROPER(Details!B192)</f>
        <v>Sunday, Emmanuel Chibueze</v>
      </c>
      <c r="C192" s="3" t="str">
        <f>T(Details!C192)</f>
        <v>CMP/20/111428</v>
      </c>
      <c r="D192" s="18"/>
      <c r="E192" s="18"/>
      <c r="F192" s="18"/>
      <c r="G192" s="18"/>
      <c r="H192" s="18"/>
      <c r="I192" s="18"/>
      <c r="J192" s="18"/>
      <c r="K192" s="18"/>
      <c r="L192" s="18"/>
      <c r="M192" s="18"/>
      <c r="N192" s="18"/>
      <c r="O192" s="18"/>
      <c r="P192" s="18"/>
      <c r="Q192" s="18"/>
      <c r="R192" s="18"/>
      <c r="S192" s="18"/>
      <c r="T192" s="18"/>
      <c r="U192" s="18"/>
      <c r="V192" s="18"/>
      <c r="W192" s="18"/>
      <c r="X192" s="2" t="str">
        <f>AllCurCo(Details!BQ191:BZ191)</f>
        <v/>
      </c>
      <c r="Y192" s="4">
        <f>SUM(SumTCL(D192:W192,$D$7:$W$7),Details!CB191)</f>
        <v>0</v>
      </c>
      <c r="Z192" s="4">
        <f>SUM(CurrGP(D192:W192,$D$7:$W$7),Details!CC191)</f>
        <v>0</v>
      </c>
      <c r="AA192" s="5">
        <f t="shared" si="10"/>
        <v>0</v>
      </c>
      <c r="AB192" s="4" t="str">
        <f>SRTSECOND(D192:W192,Details!BQ191:BZ191)</f>
        <v/>
      </c>
      <c r="AC192" s="4" t="e">
        <f>F400L!AF192</f>
        <v>#REF!</v>
      </c>
      <c r="AD192" s="4" t="e">
        <f>F400L!AG192</f>
        <v>#REF!</v>
      </c>
      <c r="AE192" s="5" t="e">
        <f t="shared" si="11"/>
        <v>#VALUE!</v>
      </c>
      <c r="AF192" s="4" t="e">
        <f t="shared" si="12"/>
        <v>#REF!</v>
      </c>
      <c r="AG192" s="4" t="e">
        <f t="shared" si="13"/>
        <v>#REF!</v>
      </c>
      <c r="AH192" s="5" t="e">
        <f t="shared" si="14"/>
        <v>#VALUE!</v>
      </c>
      <c r="AI192" s="6" t="e">
        <f>ClassOfDegree(D192:W192,Details!BQ191:BZ191,F400L!AI192,AH192,$D$5:$W$5)</f>
        <v>#VALUE!</v>
      </c>
    </row>
    <row r="193" spans="1:35" ht="24" x14ac:dyDescent="0.35">
      <c r="A193" s="1">
        <v>186</v>
      </c>
      <c r="B193" s="3" t="str">
        <f>PROPER(Details!B193)</f>
        <v>Ofoma, Kingsley Chukwuebuka</v>
      </c>
      <c r="C193" s="3" t="str">
        <f>T(Details!C193)</f>
        <v>CMP/20/111444</v>
      </c>
      <c r="D193" s="18"/>
      <c r="E193" s="18"/>
      <c r="F193" s="18"/>
      <c r="G193" s="18"/>
      <c r="H193" s="18"/>
      <c r="I193" s="18"/>
      <c r="J193" s="18"/>
      <c r="K193" s="18"/>
      <c r="L193" s="18"/>
      <c r="M193" s="18"/>
      <c r="N193" s="18"/>
      <c r="O193" s="18"/>
      <c r="P193" s="18"/>
      <c r="Q193" s="18"/>
      <c r="R193" s="18"/>
      <c r="S193" s="18"/>
      <c r="T193" s="18"/>
      <c r="U193" s="18"/>
      <c r="V193" s="18"/>
      <c r="W193" s="18"/>
      <c r="X193" s="2" t="str">
        <f>AllCurCo(Details!BQ192:BZ192)</f>
        <v/>
      </c>
      <c r="Y193" s="4">
        <f>SUM(SumTCL(D193:W193,$D$7:$W$7),Details!CB192)</f>
        <v>0</v>
      </c>
      <c r="Z193" s="4">
        <f>SUM(CurrGP(D193:W193,$D$7:$W$7),Details!CC192)</f>
        <v>0</v>
      </c>
      <c r="AA193" s="5">
        <f t="shared" si="10"/>
        <v>0</v>
      </c>
      <c r="AB193" s="4" t="str">
        <f>SRTSECOND(D193:W193,Details!BQ192:BZ192)</f>
        <v/>
      </c>
      <c r="AC193" s="4" t="e">
        <f>F400L!AF193</f>
        <v>#REF!</v>
      </c>
      <c r="AD193" s="4" t="e">
        <f>F400L!AG193</f>
        <v>#REF!</v>
      </c>
      <c r="AE193" s="5" t="e">
        <f t="shared" si="11"/>
        <v>#VALUE!</v>
      </c>
      <c r="AF193" s="4" t="e">
        <f t="shared" si="12"/>
        <v>#REF!</v>
      </c>
      <c r="AG193" s="4" t="e">
        <f t="shared" si="13"/>
        <v>#REF!</v>
      </c>
      <c r="AH193" s="5" t="e">
        <f t="shared" si="14"/>
        <v>#VALUE!</v>
      </c>
      <c r="AI193" s="6" t="e">
        <f>ClassOfDegree(D193:W193,Details!BQ192:BZ192,F400L!AI193,AH193,$D$5:$W$5)</f>
        <v>#VALUE!</v>
      </c>
    </row>
    <row r="194" spans="1:35" ht="24" x14ac:dyDescent="0.35">
      <c r="A194" s="1">
        <v>187</v>
      </c>
      <c r="B194" s="3" t="str">
        <f>PROPER(Details!B194)</f>
        <v>Anyim, Chidi Chikaife</v>
      </c>
      <c r="C194" s="3" t="str">
        <f>T(Details!C194)</f>
        <v>CMP/20/111448</v>
      </c>
      <c r="D194" s="18"/>
      <c r="E194" s="18"/>
      <c r="F194" s="18"/>
      <c r="G194" s="18"/>
      <c r="H194" s="18"/>
      <c r="I194" s="18"/>
      <c r="J194" s="18"/>
      <c r="K194" s="18"/>
      <c r="L194" s="18"/>
      <c r="M194" s="18"/>
      <c r="N194" s="18"/>
      <c r="O194" s="18"/>
      <c r="P194" s="18"/>
      <c r="Q194" s="18"/>
      <c r="R194" s="18"/>
      <c r="S194" s="18"/>
      <c r="T194" s="18"/>
      <c r="U194" s="18"/>
      <c r="V194" s="18"/>
      <c r="W194" s="18"/>
      <c r="X194" s="2" t="str">
        <f>AllCurCo(Details!BQ193:BZ193)</f>
        <v/>
      </c>
      <c r="Y194" s="4">
        <f>SUM(SumTCL(D194:W194,$D$7:$W$7),Details!CB193)</f>
        <v>0</v>
      </c>
      <c r="Z194" s="4">
        <f>SUM(CurrGP(D194:W194,$D$7:$W$7),Details!CC193)</f>
        <v>0</v>
      </c>
      <c r="AA194" s="5">
        <f t="shared" si="10"/>
        <v>0</v>
      </c>
      <c r="AB194" s="4" t="str">
        <f>SRTSECOND(D194:W194,Details!BQ193:BZ193)</f>
        <v/>
      </c>
      <c r="AC194" s="4" t="e">
        <f>F400L!AF194</f>
        <v>#REF!</v>
      </c>
      <c r="AD194" s="4" t="e">
        <f>F400L!AG194</f>
        <v>#REF!</v>
      </c>
      <c r="AE194" s="5" t="e">
        <f t="shared" si="11"/>
        <v>#VALUE!</v>
      </c>
      <c r="AF194" s="4" t="e">
        <f t="shared" si="12"/>
        <v>#REF!</v>
      </c>
      <c r="AG194" s="4" t="e">
        <f t="shared" si="13"/>
        <v>#REF!</v>
      </c>
      <c r="AH194" s="5" t="e">
        <f t="shared" si="14"/>
        <v>#VALUE!</v>
      </c>
      <c r="AI194" s="6" t="e">
        <f>ClassOfDegree(D194:W194,Details!BQ193:BZ193,F400L!AI194,AH194,$D$5:$W$5)</f>
        <v>#VALUE!</v>
      </c>
    </row>
    <row r="195" spans="1:35" ht="24" x14ac:dyDescent="0.35">
      <c r="A195" s="1">
        <v>188</v>
      </c>
      <c r="B195" s="3" t="str">
        <f>PROPER(Details!B195)</f>
        <v>Osondu, Precious Chidozie</v>
      </c>
      <c r="C195" s="3" t="str">
        <f>T(Details!C195)</f>
        <v>CMP/20/111457</v>
      </c>
      <c r="D195" s="18"/>
      <c r="E195" s="18"/>
      <c r="F195" s="18"/>
      <c r="G195" s="18"/>
      <c r="H195" s="18"/>
      <c r="I195" s="18"/>
      <c r="J195" s="18"/>
      <c r="K195" s="18"/>
      <c r="L195" s="18"/>
      <c r="M195" s="18"/>
      <c r="N195" s="18"/>
      <c r="O195" s="18"/>
      <c r="P195" s="18"/>
      <c r="Q195" s="18"/>
      <c r="R195" s="18"/>
      <c r="S195" s="18"/>
      <c r="T195" s="18"/>
      <c r="U195" s="18"/>
      <c r="V195" s="18"/>
      <c r="W195" s="18"/>
      <c r="X195" s="2" t="str">
        <f>AllCurCo(Details!BQ194:BZ194)</f>
        <v/>
      </c>
      <c r="Y195" s="4">
        <f>SUM(SumTCL(D195:W195,$D$7:$W$7),Details!CB194)</f>
        <v>0</v>
      </c>
      <c r="Z195" s="4">
        <f>SUM(CurrGP(D195:W195,$D$7:$W$7),Details!CC194)</f>
        <v>0</v>
      </c>
      <c r="AA195" s="5">
        <f t="shared" si="10"/>
        <v>0</v>
      </c>
      <c r="AB195" s="4" t="str">
        <f>SRTSECOND(D195:W195,Details!BQ194:BZ194)</f>
        <v/>
      </c>
      <c r="AC195" s="4" t="e">
        <f>F400L!AF195</f>
        <v>#REF!</v>
      </c>
      <c r="AD195" s="4" t="e">
        <f>F400L!AG195</f>
        <v>#REF!</v>
      </c>
      <c r="AE195" s="5" t="e">
        <f t="shared" si="11"/>
        <v>#VALUE!</v>
      </c>
      <c r="AF195" s="4" t="e">
        <f t="shared" si="12"/>
        <v>#REF!</v>
      </c>
      <c r="AG195" s="4" t="e">
        <f t="shared" si="13"/>
        <v>#REF!</v>
      </c>
      <c r="AH195" s="5" t="e">
        <f t="shared" si="14"/>
        <v>#VALUE!</v>
      </c>
      <c r="AI195" s="6" t="e">
        <f>ClassOfDegree(D195:W195,Details!BQ194:BZ194,F400L!AI195,AH195,$D$5:$W$5)</f>
        <v>#VALUE!</v>
      </c>
    </row>
    <row r="196" spans="1:35" ht="24" x14ac:dyDescent="0.35">
      <c r="A196" s="1">
        <v>189</v>
      </c>
      <c r="B196" s="3" t="str">
        <f>PROPER(Details!B196)</f>
        <v>Ezeorah, Valentine Okenna</v>
      </c>
      <c r="C196" s="3" t="str">
        <f>T(Details!C196)</f>
        <v>CMP/20/111467</v>
      </c>
      <c r="D196" s="18"/>
      <c r="E196" s="18"/>
      <c r="F196" s="18"/>
      <c r="G196" s="18"/>
      <c r="H196" s="18"/>
      <c r="I196" s="18"/>
      <c r="J196" s="18"/>
      <c r="K196" s="18"/>
      <c r="L196" s="18"/>
      <c r="M196" s="18"/>
      <c r="N196" s="18"/>
      <c r="O196" s="18"/>
      <c r="P196" s="18"/>
      <c r="Q196" s="18"/>
      <c r="R196" s="18"/>
      <c r="S196" s="18"/>
      <c r="T196" s="18"/>
      <c r="U196" s="18"/>
      <c r="V196" s="18"/>
      <c r="W196" s="18"/>
      <c r="X196" s="2" t="str">
        <f>AllCurCo(Details!BQ195:BZ195)</f>
        <v/>
      </c>
      <c r="Y196" s="4">
        <f>SUM(SumTCL(D196:W196,$D$7:$W$7),Details!CB195)</f>
        <v>0</v>
      </c>
      <c r="Z196" s="4">
        <f>SUM(CurrGP(D196:W196,$D$7:$W$7),Details!CC195)</f>
        <v>0</v>
      </c>
      <c r="AA196" s="5">
        <f t="shared" si="10"/>
        <v>0</v>
      </c>
      <c r="AB196" s="4" t="str">
        <f>SRTSECOND(D196:W196,Details!BQ195:BZ195)</f>
        <v/>
      </c>
      <c r="AC196" s="4" t="e">
        <f>F400L!AF196</f>
        <v>#REF!</v>
      </c>
      <c r="AD196" s="4" t="e">
        <f>F400L!AG196</f>
        <v>#REF!</v>
      </c>
      <c r="AE196" s="5" t="e">
        <f t="shared" si="11"/>
        <v>#VALUE!</v>
      </c>
      <c r="AF196" s="4" t="e">
        <f t="shared" si="12"/>
        <v>#REF!</v>
      </c>
      <c r="AG196" s="4" t="e">
        <f t="shared" si="13"/>
        <v>#REF!</v>
      </c>
      <c r="AH196" s="5" t="e">
        <f t="shared" si="14"/>
        <v>#VALUE!</v>
      </c>
      <c r="AI196" s="6" t="e">
        <f>ClassOfDegree(D196:W196,Details!BQ195:BZ195,F400L!AI196,AH196,$D$5:$W$5)</f>
        <v>#VALUE!</v>
      </c>
    </row>
    <row r="197" spans="1:35" ht="24" x14ac:dyDescent="0.35">
      <c r="A197" s="1">
        <v>190</v>
      </c>
      <c r="B197" s="3" t="str">
        <f>PROPER(Details!B197)</f>
        <v>Ibeh, Charles Odkinakachukwu</v>
      </c>
      <c r="C197" s="3" t="str">
        <f>T(Details!C197)</f>
        <v>CMP/20/111470</v>
      </c>
      <c r="D197" s="18"/>
      <c r="E197" s="18"/>
      <c r="F197" s="18"/>
      <c r="G197" s="18"/>
      <c r="H197" s="18"/>
      <c r="I197" s="18"/>
      <c r="J197" s="18"/>
      <c r="K197" s="18"/>
      <c r="L197" s="18"/>
      <c r="M197" s="18"/>
      <c r="N197" s="18"/>
      <c r="O197" s="18"/>
      <c r="P197" s="18"/>
      <c r="Q197" s="18"/>
      <c r="R197" s="18"/>
      <c r="S197" s="18"/>
      <c r="T197" s="18"/>
      <c r="U197" s="18"/>
      <c r="V197" s="18"/>
      <c r="W197" s="18"/>
      <c r="X197" s="2" t="str">
        <f>AllCurCo(Details!BQ196:BZ196)</f>
        <v/>
      </c>
      <c r="Y197" s="4">
        <f>SUM(SumTCL(D197:W197,$D$7:$W$7),Details!CB196)</f>
        <v>0</v>
      </c>
      <c r="Z197" s="4">
        <f>SUM(CurrGP(D197:W197,$D$7:$W$7),Details!CC196)</f>
        <v>0</v>
      </c>
      <c r="AA197" s="5">
        <f t="shared" si="10"/>
        <v>0</v>
      </c>
      <c r="AB197" s="4" t="str">
        <f>SRTSECOND(D197:W197,Details!BQ196:BZ196)</f>
        <v/>
      </c>
      <c r="AC197" s="4" t="e">
        <f>F400L!AF197</f>
        <v>#REF!</v>
      </c>
      <c r="AD197" s="4" t="e">
        <f>F400L!AG197</f>
        <v>#REF!</v>
      </c>
      <c r="AE197" s="5" t="e">
        <f t="shared" si="11"/>
        <v>#VALUE!</v>
      </c>
      <c r="AF197" s="4" t="e">
        <f t="shared" si="12"/>
        <v>#REF!</v>
      </c>
      <c r="AG197" s="4" t="e">
        <f t="shared" si="13"/>
        <v>#REF!</v>
      </c>
      <c r="AH197" s="5" t="e">
        <f t="shared" si="14"/>
        <v>#VALUE!</v>
      </c>
      <c r="AI197" s="6" t="e">
        <f>ClassOfDegree(D197:W197,Details!BQ196:BZ196,F400L!AI197,AH197,$D$5:$W$5)</f>
        <v>#VALUE!</v>
      </c>
    </row>
    <row r="198" spans="1:35" ht="24" x14ac:dyDescent="0.35">
      <c r="A198" s="1">
        <v>191</v>
      </c>
      <c r="B198" s="3" t="str">
        <f>PROPER(Details!B198)</f>
        <v>Uchechukwu, Chidera Joseph</v>
      </c>
      <c r="C198" s="3" t="str">
        <f>T(Details!C198)</f>
        <v>CMP/20/111484</v>
      </c>
      <c r="D198" s="18"/>
      <c r="E198" s="18"/>
      <c r="F198" s="18"/>
      <c r="G198" s="18"/>
      <c r="H198" s="18"/>
      <c r="I198" s="18"/>
      <c r="J198" s="18"/>
      <c r="K198" s="18"/>
      <c r="L198" s="18"/>
      <c r="M198" s="18"/>
      <c r="N198" s="18"/>
      <c r="O198" s="18"/>
      <c r="P198" s="18"/>
      <c r="Q198" s="18"/>
      <c r="R198" s="18"/>
      <c r="S198" s="18"/>
      <c r="T198" s="18"/>
      <c r="U198" s="18"/>
      <c r="V198" s="18"/>
      <c r="W198" s="18"/>
      <c r="X198" s="2" t="str">
        <f>AllCurCo(Details!BQ197:BZ197)</f>
        <v/>
      </c>
      <c r="Y198" s="4">
        <f>SUM(SumTCL(D198:W198,$D$7:$W$7),Details!CB197)</f>
        <v>0</v>
      </c>
      <c r="Z198" s="4">
        <f>SUM(CurrGP(D198:W198,$D$7:$W$7),Details!CC197)</f>
        <v>0</v>
      </c>
      <c r="AA198" s="5">
        <f t="shared" si="10"/>
        <v>0</v>
      </c>
      <c r="AB198" s="4" t="str">
        <f>SRTSECOND(D198:W198,Details!BQ197:BZ197)</f>
        <v/>
      </c>
      <c r="AC198" s="4" t="e">
        <f>F400L!AF198</f>
        <v>#REF!</v>
      </c>
      <c r="AD198" s="4" t="e">
        <f>F400L!AG198</f>
        <v>#REF!</v>
      </c>
      <c r="AE198" s="5" t="e">
        <f t="shared" si="11"/>
        <v>#VALUE!</v>
      </c>
      <c r="AF198" s="4" t="e">
        <f t="shared" si="12"/>
        <v>#REF!</v>
      </c>
      <c r="AG198" s="4" t="e">
        <f t="shared" si="13"/>
        <v>#REF!</v>
      </c>
      <c r="AH198" s="5" t="e">
        <f t="shared" si="14"/>
        <v>#VALUE!</v>
      </c>
      <c r="AI198" s="6" t="e">
        <f>ClassOfDegree(D198:W198,Details!BQ197:BZ197,F400L!AI198,AH198,$D$5:$W$5)</f>
        <v>#VALUE!</v>
      </c>
    </row>
    <row r="199" spans="1:35" ht="24" x14ac:dyDescent="0.35">
      <c r="A199" s="1">
        <v>192</v>
      </c>
      <c r="B199" s="3" t="str">
        <f>PROPER(Details!B199)</f>
        <v>Andrew, Chibuike Ndubueze</v>
      </c>
      <c r="C199" s="3" t="str">
        <f>T(Details!C199)</f>
        <v>CMP/20/111522</v>
      </c>
      <c r="D199" s="18"/>
      <c r="E199" s="18"/>
      <c r="F199" s="18"/>
      <c r="G199" s="18"/>
      <c r="H199" s="18"/>
      <c r="I199" s="18"/>
      <c r="J199" s="18"/>
      <c r="K199" s="18"/>
      <c r="L199" s="18"/>
      <c r="M199" s="18"/>
      <c r="N199" s="18"/>
      <c r="O199" s="18"/>
      <c r="P199" s="18"/>
      <c r="Q199" s="18"/>
      <c r="R199" s="18"/>
      <c r="S199" s="18"/>
      <c r="T199" s="18"/>
      <c r="U199" s="18"/>
      <c r="V199" s="18"/>
      <c r="W199" s="18"/>
      <c r="X199" s="2" t="str">
        <f>AllCurCo(Details!BQ198:BZ198)</f>
        <v/>
      </c>
      <c r="Y199" s="4">
        <f>SUM(SumTCL(D199:W199,$D$7:$W$7),Details!CB198)</f>
        <v>0</v>
      </c>
      <c r="Z199" s="4">
        <f>SUM(CurrGP(D199:W199,$D$7:$W$7),Details!CC198)</f>
        <v>0</v>
      </c>
      <c r="AA199" s="5">
        <f t="shared" si="10"/>
        <v>0</v>
      </c>
      <c r="AB199" s="4" t="str">
        <f>SRTSECOND(D199:W199,Details!BQ198:BZ198)</f>
        <v/>
      </c>
      <c r="AC199" s="4" t="e">
        <f>F400L!AF199</f>
        <v>#REF!</v>
      </c>
      <c r="AD199" s="4" t="e">
        <f>F400L!AG199</f>
        <v>#REF!</v>
      </c>
      <c r="AE199" s="5" t="e">
        <f t="shared" si="11"/>
        <v>#VALUE!</v>
      </c>
      <c r="AF199" s="4" t="e">
        <f t="shared" si="12"/>
        <v>#REF!</v>
      </c>
      <c r="AG199" s="4" t="e">
        <f t="shared" si="13"/>
        <v>#REF!</v>
      </c>
      <c r="AH199" s="5" t="e">
        <f t="shared" si="14"/>
        <v>#VALUE!</v>
      </c>
      <c r="AI199" s="6" t="e">
        <f>ClassOfDegree(D199:W199,Details!BQ198:BZ198,F400L!AI199,AH199,$D$5:$W$5)</f>
        <v>#VALUE!</v>
      </c>
    </row>
    <row r="200" spans="1:35" ht="24" x14ac:dyDescent="0.35">
      <c r="A200" s="1">
        <v>193</v>
      </c>
      <c r="B200" s="3" t="str">
        <f>PROPER(Details!B200)</f>
        <v>Uganeme, Chidera Albert</v>
      </c>
      <c r="C200" s="3" t="str">
        <f>T(Details!C200)</f>
        <v>CMP/20/111526</v>
      </c>
      <c r="D200" s="18"/>
      <c r="E200" s="18"/>
      <c r="F200" s="18"/>
      <c r="G200" s="18"/>
      <c r="H200" s="18"/>
      <c r="I200" s="18"/>
      <c r="J200" s="18"/>
      <c r="K200" s="18"/>
      <c r="L200" s="18"/>
      <c r="M200" s="18"/>
      <c r="N200" s="18"/>
      <c r="O200" s="18"/>
      <c r="P200" s="18"/>
      <c r="Q200" s="18"/>
      <c r="R200" s="18"/>
      <c r="S200" s="18"/>
      <c r="T200" s="18"/>
      <c r="U200" s="18"/>
      <c r="V200" s="18"/>
      <c r="W200" s="18"/>
      <c r="X200" s="2" t="str">
        <f>AllCurCo(Details!BQ199:BZ199)</f>
        <v/>
      </c>
      <c r="Y200" s="4">
        <f>SUM(SumTCL(D200:W200,$D$7:$W$7),Details!CB199)</f>
        <v>0</v>
      </c>
      <c r="Z200" s="4">
        <f>SUM(CurrGP(D200:W200,$D$7:$W$7),Details!CC199)</f>
        <v>0</v>
      </c>
      <c r="AA200" s="5">
        <f t="shared" si="10"/>
        <v>0</v>
      </c>
      <c r="AB200" s="4" t="str">
        <f>SRTSECOND(D200:W200,Details!BQ199:BZ199)</f>
        <v/>
      </c>
      <c r="AC200" s="4" t="e">
        <f>F400L!AF200</f>
        <v>#REF!</v>
      </c>
      <c r="AD200" s="4" t="e">
        <f>F400L!AG200</f>
        <v>#REF!</v>
      </c>
      <c r="AE200" s="5" t="e">
        <f t="shared" si="11"/>
        <v>#VALUE!</v>
      </c>
      <c r="AF200" s="4" t="e">
        <f t="shared" si="12"/>
        <v>#REF!</v>
      </c>
      <c r="AG200" s="4" t="e">
        <f t="shared" si="13"/>
        <v>#REF!</v>
      </c>
      <c r="AH200" s="5" t="e">
        <f t="shared" si="14"/>
        <v>#VALUE!</v>
      </c>
      <c r="AI200" s="6" t="e">
        <f>ClassOfDegree(D200:W200,Details!BQ199:BZ199,F400L!AI200,AH200,$D$5:$W$5)</f>
        <v>#VALUE!</v>
      </c>
    </row>
    <row r="201" spans="1:35" ht="24" x14ac:dyDescent="0.35">
      <c r="A201" s="1">
        <v>194</v>
      </c>
      <c r="B201" s="3" t="str">
        <f>PROPER(Details!B201)</f>
        <v>Chidiebere, Victor Chinemerem</v>
      </c>
      <c r="C201" s="3" t="str">
        <f>T(Details!C201)</f>
        <v>CMP/20/111537</v>
      </c>
      <c r="D201" s="18"/>
      <c r="E201" s="18"/>
      <c r="F201" s="18"/>
      <c r="G201" s="18"/>
      <c r="H201" s="18"/>
      <c r="I201" s="18"/>
      <c r="J201" s="18"/>
      <c r="K201" s="18"/>
      <c r="L201" s="18"/>
      <c r="M201" s="18"/>
      <c r="N201" s="18"/>
      <c r="O201" s="18"/>
      <c r="P201" s="18"/>
      <c r="Q201" s="18"/>
      <c r="R201" s="18"/>
      <c r="S201" s="18"/>
      <c r="T201" s="18"/>
      <c r="U201" s="18"/>
      <c r="V201" s="18"/>
      <c r="W201" s="18"/>
      <c r="X201" s="2" t="str">
        <f>AllCurCo(Details!BQ200:BZ200)</f>
        <v/>
      </c>
      <c r="Y201" s="4">
        <f>SUM(SumTCL(D201:W201,$D$7:$W$7),Details!CB200)</f>
        <v>0</v>
      </c>
      <c r="Z201" s="4">
        <f>SUM(CurrGP(D201:W201,$D$7:$W$7),Details!CC200)</f>
        <v>0</v>
      </c>
      <c r="AA201" s="5">
        <f t="shared" ref="AA201:AA264" si="15">GradePointAve(Z201,Y201)</f>
        <v>0</v>
      </c>
      <c r="AB201" s="4" t="str">
        <f>SRTSECOND(D201:W201,Details!BQ200:BZ200)</f>
        <v/>
      </c>
      <c r="AC201" s="4" t="e">
        <f>F400L!AF201</f>
        <v>#REF!</v>
      </c>
      <c r="AD201" s="4" t="e">
        <f>F400L!AG201</f>
        <v>#REF!</v>
      </c>
      <c r="AE201" s="5" t="e">
        <f t="shared" ref="AE201:AE264" si="16">GradePointAve(AD201,AC201)</f>
        <v>#VALUE!</v>
      </c>
      <c r="AF201" s="4" t="e">
        <f t="shared" ref="AF201:AF264" si="17">SUM(Y201,AC201)</f>
        <v>#REF!</v>
      </c>
      <c r="AG201" s="4" t="e">
        <f t="shared" ref="AG201:AG264" si="18">SUM(Z201,AD201)</f>
        <v>#REF!</v>
      </c>
      <c r="AH201" s="5" t="e">
        <f t="shared" ref="AH201:AH264" si="19">GradePointAve(AG201,AF201)</f>
        <v>#VALUE!</v>
      </c>
      <c r="AI201" s="6" t="e">
        <f>ClassOfDegree(D201:W201,Details!BQ200:BZ200,F400L!AI201,AH201,$D$5:$W$5)</f>
        <v>#VALUE!</v>
      </c>
    </row>
    <row r="202" spans="1:35" ht="24" x14ac:dyDescent="0.35">
      <c r="A202" s="1">
        <v>195</v>
      </c>
      <c r="B202" s="3" t="str">
        <f>PROPER(Details!B202)</f>
        <v>Omeoga, Wisdom Samuel</v>
      </c>
      <c r="C202" s="3" t="str">
        <f>T(Details!C202)</f>
        <v>CMP/20/111557</v>
      </c>
      <c r="D202" s="18"/>
      <c r="E202" s="18"/>
      <c r="F202" s="18"/>
      <c r="G202" s="18"/>
      <c r="H202" s="18"/>
      <c r="I202" s="18"/>
      <c r="J202" s="18"/>
      <c r="K202" s="18"/>
      <c r="L202" s="18"/>
      <c r="M202" s="18"/>
      <c r="N202" s="18"/>
      <c r="O202" s="18"/>
      <c r="P202" s="18"/>
      <c r="Q202" s="18"/>
      <c r="R202" s="18"/>
      <c r="S202" s="18"/>
      <c r="T202" s="18"/>
      <c r="U202" s="18"/>
      <c r="V202" s="18"/>
      <c r="W202" s="18"/>
      <c r="X202" s="2" t="str">
        <f>AllCurCo(Details!BQ201:BZ201)</f>
        <v/>
      </c>
      <c r="Y202" s="4">
        <f>SUM(SumTCL(D202:W202,$D$7:$W$7),Details!CB201)</f>
        <v>0</v>
      </c>
      <c r="Z202" s="4">
        <f>SUM(CurrGP(D202:W202,$D$7:$W$7),Details!CC201)</f>
        <v>0</v>
      </c>
      <c r="AA202" s="5">
        <f t="shared" si="15"/>
        <v>0</v>
      </c>
      <c r="AB202" s="4" t="str">
        <f>SRTSECOND(D202:W202,Details!BQ201:BZ201)</f>
        <v/>
      </c>
      <c r="AC202" s="4" t="e">
        <f>F400L!AF202</f>
        <v>#REF!</v>
      </c>
      <c r="AD202" s="4" t="e">
        <f>F400L!AG202</f>
        <v>#REF!</v>
      </c>
      <c r="AE202" s="5" t="e">
        <f t="shared" si="16"/>
        <v>#VALUE!</v>
      </c>
      <c r="AF202" s="4" t="e">
        <f t="shared" si="17"/>
        <v>#REF!</v>
      </c>
      <c r="AG202" s="4" t="e">
        <f t="shared" si="18"/>
        <v>#REF!</v>
      </c>
      <c r="AH202" s="5" t="e">
        <f t="shared" si="19"/>
        <v>#VALUE!</v>
      </c>
      <c r="AI202" s="6" t="e">
        <f>ClassOfDegree(D202:W202,Details!BQ201:BZ201,F400L!AI202,AH202,$D$5:$W$5)</f>
        <v>#VALUE!</v>
      </c>
    </row>
    <row r="203" spans="1:35" ht="24" x14ac:dyDescent="0.35">
      <c r="A203" s="1">
        <v>196</v>
      </c>
      <c r="B203" s="3" t="str">
        <f>PROPER(Details!B203)</f>
        <v>Aniekwena,  Clinton  Chukwuebuka</v>
      </c>
      <c r="C203" s="3" t="str">
        <f>T(Details!C203)</f>
        <v>CMP/20/111560</v>
      </c>
      <c r="D203" s="18"/>
      <c r="E203" s="18"/>
      <c r="F203" s="18"/>
      <c r="G203" s="18"/>
      <c r="H203" s="18"/>
      <c r="I203" s="18"/>
      <c r="J203" s="18"/>
      <c r="K203" s="18"/>
      <c r="L203" s="18"/>
      <c r="M203" s="18"/>
      <c r="N203" s="18"/>
      <c r="O203" s="18"/>
      <c r="P203" s="18"/>
      <c r="Q203" s="18"/>
      <c r="R203" s="18"/>
      <c r="S203" s="18"/>
      <c r="T203" s="18"/>
      <c r="U203" s="18"/>
      <c r="V203" s="18"/>
      <c r="W203" s="18"/>
      <c r="X203" s="2" t="str">
        <f>AllCurCo(Details!BQ202:BZ202)</f>
        <v/>
      </c>
      <c r="Y203" s="4">
        <f>SUM(SumTCL(D203:W203,$D$7:$W$7),Details!CB202)</f>
        <v>0</v>
      </c>
      <c r="Z203" s="4">
        <f>SUM(CurrGP(D203:W203,$D$7:$W$7),Details!CC202)</f>
        <v>0</v>
      </c>
      <c r="AA203" s="5">
        <f t="shared" si="15"/>
        <v>0</v>
      </c>
      <c r="AB203" s="4" t="str">
        <f>SRTSECOND(D203:W203,Details!BQ202:BZ202)</f>
        <v/>
      </c>
      <c r="AC203" s="4" t="e">
        <f>F400L!AF203</f>
        <v>#REF!</v>
      </c>
      <c r="AD203" s="4" t="e">
        <f>F400L!AG203</f>
        <v>#REF!</v>
      </c>
      <c r="AE203" s="5" t="e">
        <f t="shared" si="16"/>
        <v>#VALUE!</v>
      </c>
      <c r="AF203" s="4" t="e">
        <f t="shared" si="17"/>
        <v>#REF!</v>
      </c>
      <c r="AG203" s="4" t="e">
        <f t="shared" si="18"/>
        <v>#REF!</v>
      </c>
      <c r="AH203" s="5" t="e">
        <f t="shared" si="19"/>
        <v>#VALUE!</v>
      </c>
      <c r="AI203" s="6" t="e">
        <f>ClassOfDegree(D203:W203,Details!BQ202:BZ202,F400L!AI203,AH203,$D$5:$W$5)</f>
        <v>#VALUE!</v>
      </c>
    </row>
    <row r="204" spans="1:35" ht="24" x14ac:dyDescent="0.35">
      <c r="A204" s="1">
        <v>197</v>
      </c>
      <c r="B204" s="3" t="str">
        <f>PROPER(Details!B204)</f>
        <v>Anuforo, Victor Chibuike</v>
      </c>
      <c r="C204" s="3" t="str">
        <f>T(Details!C204)</f>
        <v>CMP/20/111576</v>
      </c>
      <c r="D204" s="18"/>
      <c r="E204" s="18"/>
      <c r="F204" s="18"/>
      <c r="G204" s="18"/>
      <c r="H204" s="18"/>
      <c r="I204" s="18"/>
      <c r="J204" s="18"/>
      <c r="K204" s="18"/>
      <c r="L204" s="18"/>
      <c r="M204" s="18"/>
      <c r="N204" s="18"/>
      <c r="O204" s="18"/>
      <c r="P204" s="18"/>
      <c r="Q204" s="18"/>
      <c r="R204" s="18"/>
      <c r="S204" s="18"/>
      <c r="T204" s="18"/>
      <c r="U204" s="18"/>
      <c r="V204" s="18"/>
      <c r="W204" s="18"/>
      <c r="X204" s="2" t="str">
        <f>AllCurCo(Details!BQ203:BZ203)</f>
        <v/>
      </c>
      <c r="Y204" s="4">
        <f>SUM(SumTCL(D204:W204,$D$7:$W$7),Details!CB203)</f>
        <v>0</v>
      </c>
      <c r="Z204" s="4">
        <f>SUM(CurrGP(D204:W204,$D$7:$W$7),Details!CC203)</f>
        <v>0</v>
      </c>
      <c r="AA204" s="5">
        <f t="shared" si="15"/>
        <v>0</v>
      </c>
      <c r="AB204" s="4" t="str">
        <f>SRTSECOND(D204:W204,Details!BQ203:BZ203)</f>
        <v/>
      </c>
      <c r="AC204" s="4" t="e">
        <f>F400L!AF204</f>
        <v>#REF!</v>
      </c>
      <c r="AD204" s="4" t="e">
        <f>F400L!AG204</f>
        <v>#REF!</v>
      </c>
      <c r="AE204" s="5" t="e">
        <f t="shared" si="16"/>
        <v>#VALUE!</v>
      </c>
      <c r="AF204" s="4" t="e">
        <f t="shared" si="17"/>
        <v>#REF!</v>
      </c>
      <c r="AG204" s="4" t="e">
        <f t="shared" si="18"/>
        <v>#REF!</v>
      </c>
      <c r="AH204" s="5" t="e">
        <f t="shared" si="19"/>
        <v>#VALUE!</v>
      </c>
      <c r="AI204" s="6" t="e">
        <f>ClassOfDegree(D204:W204,Details!BQ203:BZ203,F400L!AI204,AH204,$D$5:$W$5)</f>
        <v>#VALUE!</v>
      </c>
    </row>
    <row r="205" spans="1:35" ht="24" x14ac:dyDescent="0.35">
      <c r="A205" s="1">
        <v>198</v>
      </c>
      <c r="B205" s="3" t="str">
        <f>PROPER(Details!B205)</f>
        <v>Mmecha, Samuel Oluebube</v>
      </c>
      <c r="C205" s="3" t="str">
        <f>T(Details!C205)</f>
        <v>CMP/20/111587</v>
      </c>
      <c r="D205" s="18"/>
      <c r="E205" s="18"/>
      <c r="F205" s="18"/>
      <c r="G205" s="18"/>
      <c r="H205" s="18"/>
      <c r="I205" s="18"/>
      <c r="J205" s="18"/>
      <c r="K205" s="18"/>
      <c r="L205" s="18"/>
      <c r="M205" s="18"/>
      <c r="N205" s="18"/>
      <c r="O205" s="18"/>
      <c r="P205" s="18"/>
      <c r="Q205" s="18"/>
      <c r="R205" s="18"/>
      <c r="S205" s="18"/>
      <c r="T205" s="18"/>
      <c r="U205" s="18"/>
      <c r="V205" s="18"/>
      <c r="W205" s="18"/>
      <c r="X205" s="2" t="str">
        <f>AllCurCo(Details!BQ204:BZ204)</f>
        <v/>
      </c>
      <c r="Y205" s="4">
        <f>SUM(SumTCL(D205:W205,$D$7:$W$7),Details!CB204)</f>
        <v>0</v>
      </c>
      <c r="Z205" s="4">
        <f>SUM(CurrGP(D205:W205,$D$7:$W$7),Details!CC204)</f>
        <v>0</v>
      </c>
      <c r="AA205" s="5">
        <f t="shared" si="15"/>
        <v>0</v>
      </c>
      <c r="AB205" s="4" t="str">
        <f>SRTSECOND(D205:W205,Details!BQ204:BZ204)</f>
        <v/>
      </c>
      <c r="AC205" s="4" t="e">
        <f>F400L!AF205</f>
        <v>#REF!</v>
      </c>
      <c r="AD205" s="4" t="e">
        <f>F400L!AG205</f>
        <v>#REF!</v>
      </c>
      <c r="AE205" s="5" t="e">
        <f t="shared" si="16"/>
        <v>#VALUE!</v>
      </c>
      <c r="AF205" s="4" t="e">
        <f t="shared" si="17"/>
        <v>#REF!</v>
      </c>
      <c r="AG205" s="4" t="e">
        <f t="shared" si="18"/>
        <v>#REF!</v>
      </c>
      <c r="AH205" s="5" t="e">
        <f t="shared" si="19"/>
        <v>#VALUE!</v>
      </c>
      <c r="AI205" s="6" t="e">
        <f>ClassOfDegree(D205:W205,Details!BQ204:BZ204,F400L!AI205,AH205,$D$5:$W$5)</f>
        <v>#VALUE!</v>
      </c>
    </row>
    <row r="206" spans="1:35" ht="24" x14ac:dyDescent="0.35">
      <c r="A206" s="1">
        <v>199</v>
      </c>
      <c r="B206" s="3" t="str">
        <f>PROPER(Details!B206)</f>
        <v>Akukwu, Chiemela Joseph</v>
      </c>
      <c r="C206" s="3" t="str">
        <f>T(Details!C206)</f>
        <v>CMP/20/111598</v>
      </c>
      <c r="D206" s="18"/>
      <c r="E206" s="18"/>
      <c r="F206" s="18"/>
      <c r="G206" s="18"/>
      <c r="H206" s="18"/>
      <c r="I206" s="18"/>
      <c r="J206" s="18"/>
      <c r="K206" s="18"/>
      <c r="L206" s="18"/>
      <c r="M206" s="18"/>
      <c r="N206" s="18"/>
      <c r="O206" s="18"/>
      <c r="P206" s="18"/>
      <c r="Q206" s="18"/>
      <c r="R206" s="18"/>
      <c r="S206" s="18"/>
      <c r="T206" s="18"/>
      <c r="U206" s="18"/>
      <c r="V206" s="18"/>
      <c r="W206" s="18"/>
      <c r="X206" s="2" t="str">
        <f>AllCurCo(Details!BQ205:BZ205)</f>
        <v/>
      </c>
      <c r="Y206" s="4">
        <f>SUM(SumTCL(D206:W206,$D$7:$W$7),Details!CB205)</f>
        <v>0</v>
      </c>
      <c r="Z206" s="4">
        <f>SUM(CurrGP(D206:W206,$D$7:$W$7),Details!CC205)</f>
        <v>0</v>
      </c>
      <c r="AA206" s="5">
        <f t="shared" si="15"/>
        <v>0</v>
      </c>
      <c r="AB206" s="4" t="str">
        <f>SRTSECOND(D206:W206,Details!BQ205:BZ205)</f>
        <v/>
      </c>
      <c r="AC206" s="4" t="e">
        <f>F400L!AF206</f>
        <v>#REF!</v>
      </c>
      <c r="AD206" s="4" t="e">
        <f>F400L!AG206</f>
        <v>#REF!</v>
      </c>
      <c r="AE206" s="5" t="e">
        <f t="shared" si="16"/>
        <v>#VALUE!</v>
      </c>
      <c r="AF206" s="4" t="e">
        <f t="shared" si="17"/>
        <v>#REF!</v>
      </c>
      <c r="AG206" s="4" t="e">
        <f t="shared" si="18"/>
        <v>#REF!</v>
      </c>
      <c r="AH206" s="5" t="e">
        <f t="shared" si="19"/>
        <v>#VALUE!</v>
      </c>
      <c r="AI206" s="6" t="e">
        <f>ClassOfDegree(D206:W206,Details!BQ205:BZ205,F400L!AI206,AH206,$D$5:$W$5)</f>
        <v>#VALUE!</v>
      </c>
    </row>
    <row r="207" spans="1:35" ht="24" x14ac:dyDescent="0.35">
      <c r="A207" s="1">
        <v>200</v>
      </c>
      <c r="B207" s="3" t="str">
        <f>PROPER(Details!B207)</f>
        <v>Joe, Kingsley Chibueze</v>
      </c>
      <c r="C207" s="3" t="str">
        <f>T(Details!C207)</f>
        <v>CMP/20/111634</v>
      </c>
      <c r="D207" s="18"/>
      <c r="E207" s="18"/>
      <c r="F207" s="18"/>
      <c r="G207" s="18"/>
      <c r="H207" s="18"/>
      <c r="I207" s="18"/>
      <c r="J207" s="18"/>
      <c r="K207" s="18"/>
      <c r="L207" s="18"/>
      <c r="M207" s="18"/>
      <c r="N207" s="18"/>
      <c r="O207" s="18"/>
      <c r="P207" s="18"/>
      <c r="Q207" s="18"/>
      <c r="R207" s="18"/>
      <c r="S207" s="18"/>
      <c r="T207" s="18"/>
      <c r="U207" s="18"/>
      <c r="V207" s="18"/>
      <c r="W207" s="18"/>
      <c r="X207" s="2" t="str">
        <f>AllCurCo(Details!BQ206:BZ206)</f>
        <v/>
      </c>
      <c r="Y207" s="4">
        <f>SUM(SumTCL(D207:W207,$D$7:$W$7),Details!CB206)</f>
        <v>0</v>
      </c>
      <c r="Z207" s="4">
        <f>SUM(CurrGP(D207:W207,$D$7:$W$7),Details!CC206)</f>
        <v>0</v>
      </c>
      <c r="AA207" s="5">
        <f t="shared" si="15"/>
        <v>0</v>
      </c>
      <c r="AB207" s="4" t="str">
        <f>SRTSECOND(D207:W207,Details!BQ206:BZ206)</f>
        <v/>
      </c>
      <c r="AC207" s="4" t="e">
        <f>F400L!AF207</f>
        <v>#REF!</v>
      </c>
      <c r="AD207" s="4" t="e">
        <f>F400L!AG207</f>
        <v>#REF!</v>
      </c>
      <c r="AE207" s="5" t="e">
        <f t="shared" si="16"/>
        <v>#VALUE!</v>
      </c>
      <c r="AF207" s="4" t="e">
        <f t="shared" si="17"/>
        <v>#REF!</v>
      </c>
      <c r="AG207" s="4" t="e">
        <f t="shared" si="18"/>
        <v>#REF!</v>
      </c>
      <c r="AH207" s="5" t="e">
        <f t="shared" si="19"/>
        <v>#VALUE!</v>
      </c>
      <c r="AI207" s="6" t="e">
        <f>ClassOfDegree(D207:W207,Details!BQ206:BZ206,F400L!AI207,AH207,$D$5:$W$5)</f>
        <v>#VALUE!</v>
      </c>
    </row>
    <row r="208" spans="1:35" ht="24" x14ac:dyDescent="0.35">
      <c r="A208" s="1">
        <v>201</v>
      </c>
      <c r="B208" s="3" t="str">
        <f>PROPER(Details!B208)</f>
        <v>Peter, Goodness Ihechi</v>
      </c>
      <c r="C208" s="3" t="str">
        <f>T(Details!C208)</f>
        <v>CMP/20/111658</v>
      </c>
      <c r="D208" s="18"/>
      <c r="E208" s="18"/>
      <c r="F208" s="18"/>
      <c r="G208" s="18"/>
      <c r="H208" s="18"/>
      <c r="I208" s="18"/>
      <c r="J208" s="18"/>
      <c r="K208" s="18"/>
      <c r="L208" s="18"/>
      <c r="M208" s="18"/>
      <c r="N208" s="18"/>
      <c r="O208" s="18"/>
      <c r="P208" s="18"/>
      <c r="Q208" s="18"/>
      <c r="R208" s="18"/>
      <c r="S208" s="18"/>
      <c r="T208" s="18"/>
      <c r="U208" s="18"/>
      <c r="V208" s="18"/>
      <c r="W208" s="18"/>
      <c r="X208" s="2" t="str">
        <f>AllCurCo(Details!BQ207:BZ207)</f>
        <v/>
      </c>
      <c r="Y208" s="4">
        <f>SUM(SumTCL(D208:W208,$D$7:$W$7),Details!CB207)</f>
        <v>0</v>
      </c>
      <c r="Z208" s="4">
        <f>SUM(CurrGP(D208:W208,$D$7:$W$7),Details!CC207)</f>
        <v>0</v>
      </c>
      <c r="AA208" s="5">
        <f t="shared" si="15"/>
        <v>0</v>
      </c>
      <c r="AB208" s="4" t="str">
        <f>SRTSECOND(D208:W208,Details!BQ207:BZ207)</f>
        <v/>
      </c>
      <c r="AC208" s="4" t="e">
        <f>F400L!AF208</f>
        <v>#REF!</v>
      </c>
      <c r="AD208" s="4" t="e">
        <f>F400L!AG208</f>
        <v>#REF!</v>
      </c>
      <c r="AE208" s="5" t="e">
        <f t="shared" si="16"/>
        <v>#VALUE!</v>
      </c>
      <c r="AF208" s="4" t="e">
        <f t="shared" si="17"/>
        <v>#REF!</v>
      </c>
      <c r="AG208" s="4" t="e">
        <f t="shared" si="18"/>
        <v>#REF!</v>
      </c>
      <c r="AH208" s="5" t="e">
        <f t="shared" si="19"/>
        <v>#VALUE!</v>
      </c>
      <c r="AI208" s="6" t="e">
        <f>ClassOfDegree(D208:W208,Details!BQ207:BZ207,F400L!AI208,AH208,$D$5:$W$5)</f>
        <v>#VALUE!</v>
      </c>
    </row>
    <row r="209" spans="1:35" ht="24" x14ac:dyDescent="0.35">
      <c r="A209" s="1">
        <v>202</v>
      </c>
      <c r="B209" s="3" t="str">
        <f>PROPER(Details!B209)</f>
        <v>Sunday, Smart Chibuike</v>
      </c>
      <c r="C209" s="3" t="str">
        <f>T(Details!C209)</f>
        <v>CMP/20/111695</v>
      </c>
      <c r="D209" s="18"/>
      <c r="E209" s="18"/>
      <c r="F209" s="18"/>
      <c r="G209" s="18"/>
      <c r="H209" s="18"/>
      <c r="I209" s="18"/>
      <c r="J209" s="18"/>
      <c r="K209" s="18"/>
      <c r="L209" s="18"/>
      <c r="M209" s="18"/>
      <c r="N209" s="18"/>
      <c r="O209" s="18"/>
      <c r="P209" s="18"/>
      <c r="Q209" s="18"/>
      <c r="R209" s="18"/>
      <c r="S209" s="18"/>
      <c r="T209" s="18"/>
      <c r="U209" s="18"/>
      <c r="V209" s="18"/>
      <c r="W209" s="18"/>
      <c r="X209" s="2" t="str">
        <f>AllCurCo(Details!BQ208:BZ208)</f>
        <v/>
      </c>
      <c r="Y209" s="4">
        <f>SUM(SumTCL(D209:W209,$D$7:$W$7),Details!CB208)</f>
        <v>0</v>
      </c>
      <c r="Z209" s="4">
        <f>SUM(CurrGP(D209:W209,$D$7:$W$7),Details!CC208)</f>
        <v>0</v>
      </c>
      <c r="AA209" s="5">
        <f t="shared" si="15"/>
        <v>0</v>
      </c>
      <c r="AB209" s="4" t="str">
        <f>SRTSECOND(D209:W209,Details!BQ208:BZ208)</f>
        <v/>
      </c>
      <c r="AC209" s="4" t="e">
        <f>F400L!AF209</f>
        <v>#REF!</v>
      </c>
      <c r="AD209" s="4" t="e">
        <f>F400L!AG209</f>
        <v>#REF!</v>
      </c>
      <c r="AE209" s="5" t="e">
        <f t="shared" si="16"/>
        <v>#VALUE!</v>
      </c>
      <c r="AF209" s="4" t="e">
        <f t="shared" si="17"/>
        <v>#REF!</v>
      </c>
      <c r="AG209" s="4" t="e">
        <f t="shared" si="18"/>
        <v>#REF!</v>
      </c>
      <c r="AH209" s="5" t="e">
        <f t="shared" si="19"/>
        <v>#VALUE!</v>
      </c>
      <c r="AI209" s="6" t="e">
        <f>ClassOfDegree(D209:W209,Details!BQ208:BZ208,F400L!AI209,AH209,$D$5:$W$5)</f>
        <v>#VALUE!</v>
      </c>
    </row>
    <row r="210" spans="1:35" ht="24" x14ac:dyDescent="0.35">
      <c r="A210" s="1">
        <v>203</v>
      </c>
      <c r="B210" s="3" t="str">
        <f>PROPER(Details!B210)</f>
        <v xml:space="preserve">Chilaka, Ikenna Victor </v>
      </c>
      <c r="C210" s="3" t="str">
        <f>T(Details!C210)</f>
        <v>CMP/20/111727</v>
      </c>
      <c r="D210" s="18"/>
      <c r="E210" s="18"/>
      <c r="F210" s="18"/>
      <c r="G210" s="18"/>
      <c r="H210" s="18"/>
      <c r="I210" s="18"/>
      <c r="J210" s="18"/>
      <c r="K210" s="18"/>
      <c r="L210" s="18"/>
      <c r="M210" s="18"/>
      <c r="N210" s="18"/>
      <c r="O210" s="18"/>
      <c r="P210" s="18"/>
      <c r="Q210" s="18"/>
      <c r="R210" s="18"/>
      <c r="S210" s="18"/>
      <c r="T210" s="18"/>
      <c r="U210" s="18"/>
      <c r="V210" s="18"/>
      <c r="W210" s="18"/>
      <c r="X210" s="2" t="str">
        <f>AllCurCo(Details!BQ209:BZ209)</f>
        <v/>
      </c>
      <c r="Y210" s="4">
        <f>SUM(SumTCL(D210:W210,$D$7:$W$7),Details!CB209)</f>
        <v>0</v>
      </c>
      <c r="Z210" s="4">
        <f>SUM(CurrGP(D210:W210,$D$7:$W$7),Details!CC209)</f>
        <v>0</v>
      </c>
      <c r="AA210" s="5">
        <f t="shared" si="15"/>
        <v>0</v>
      </c>
      <c r="AB210" s="4" t="str">
        <f>SRTSECOND(D210:W210,Details!BQ209:BZ209)</f>
        <v/>
      </c>
      <c r="AC210" s="4" t="e">
        <f>F400L!AF210</f>
        <v>#REF!</v>
      </c>
      <c r="AD210" s="4" t="e">
        <f>F400L!AG210</f>
        <v>#REF!</v>
      </c>
      <c r="AE210" s="5" t="e">
        <f t="shared" si="16"/>
        <v>#VALUE!</v>
      </c>
      <c r="AF210" s="4" t="e">
        <f t="shared" si="17"/>
        <v>#REF!</v>
      </c>
      <c r="AG210" s="4" t="e">
        <f t="shared" si="18"/>
        <v>#REF!</v>
      </c>
      <c r="AH210" s="5" t="e">
        <f t="shared" si="19"/>
        <v>#VALUE!</v>
      </c>
      <c r="AI210" s="6" t="e">
        <f>ClassOfDegree(D210:W210,Details!BQ209:BZ209,F400L!AI210,AH210,$D$5:$W$5)</f>
        <v>#VALUE!</v>
      </c>
    </row>
    <row r="211" spans="1:35" ht="24" x14ac:dyDescent="0.35">
      <c r="A211" s="1">
        <v>204</v>
      </c>
      <c r="B211" s="3" t="str">
        <f>PROPER(Details!B211)</f>
        <v>Ike, Victor Chinonso</v>
      </c>
      <c r="C211" s="3" t="str">
        <f>T(Details!C211)</f>
        <v>CMP/20/111738</v>
      </c>
      <c r="D211" s="18"/>
      <c r="E211" s="18"/>
      <c r="F211" s="18"/>
      <c r="G211" s="18"/>
      <c r="H211" s="18"/>
      <c r="I211" s="18"/>
      <c r="J211" s="18"/>
      <c r="K211" s="18"/>
      <c r="L211" s="18"/>
      <c r="M211" s="18"/>
      <c r="N211" s="18"/>
      <c r="O211" s="18"/>
      <c r="P211" s="18"/>
      <c r="Q211" s="18"/>
      <c r="R211" s="18"/>
      <c r="S211" s="18"/>
      <c r="T211" s="18"/>
      <c r="U211" s="18"/>
      <c r="V211" s="18"/>
      <c r="W211" s="18"/>
      <c r="X211" s="2" t="str">
        <f>AllCurCo(Details!BQ210:BZ210)</f>
        <v/>
      </c>
      <c r="Y211" s="4">
        <f>SUM(SumTCL(D211:W211,$D$7:$W$7),Details!CB210)</f>
        <v>0</v>
      </c>
      <c r="Z211" s="4">
        <f>SUM(CurrGP(D211:W211,$D$7:$W$7),Details!CC210)</f>
        <v>0</v>
      </c>
      <c r="AA211" s="5">
        <f t="shared" si="15"/>
        <v>0</v>
      </c>
      <c r="AB211" s="4" t="str">
        <f>SRTSECOND(D211:W211,Details!BQ210:BZ210)</f>
        <v/>
      </c>
      <c r="AC211" s="4" t="e">
        <f>F400L!AF211</f>
        <v>#REF!</v>
      </c>
      <c r="AD211" s="4" t="e">
        <f>F400L!AG211</f>
        <v>#REF!</v>
      </c>
      <c r="AE211" s="5" t="e">
        <f t="shared" si="16"/>
        <v>#VALUE!</v>
      </c>
      <c r="AF211" s="4" t="e">
        <f t="shared" si="17"/>
        <v>#REF!</v>
      </c>
      <c r="AG211" s="4" t="e">
        <f t="shared" si="18"/>
        <v>#REF!</v>
      </c>
      <c r="AH211" s="5" t="e">
        <f t="shared" si="19"/>
        <v>#VALUE!</v>
      </c>
      <c r="AI211" s="6" t="e">
        <f>ClassOfDegree(D211:W211,Details!BQ210:BZ210,F400L!AI211,AH211,$D$5:$W$5)</f>
        <v>#VALUE!</v>
      </c>
    </row>
    <row r="212" spans="1:35" ht="24" x14ac:dyDescent="0.35">
      <c r="A212" s="1">
        <v>205</v>
      </c>
      <c r="B212" s="3" t="str">
        <f>PROPER(Details!B212)</f>
        <v>Omotayo, Joshua Chigozie</v>
      </c>
      <c r="C212" s="3" t="str">
        <f>T(Details!C212)</f>
        <v>CMP/20/111746</v>
      </c>
      <c r="D212" s="18"/>
      <c r="E212" s="18"/>
      <c r="F212" s="18"/>
      <c r="G212" s="18"/>
      <c r="H212" s="18"/>
      <c r="I212" s="18"/>
      <c r="J212" s="18"/>
      <c r="K212" s="18"/>
      <c r="L212" s="18"/>
      <c r="M212" s="18"/>
      <c r="N212" s="18"/>
      <c r="O212" s="18"/>
      <c r="P212" s="18"/>
      <c r="Q212" s="18"/>
      <c r="R212" s="18"/>
      <c r="S212" s="18"/>
      <c r="T212" s="18"/>
      <c r="U212" s="18"/>
      <c r="V212" s="18"/>
      <c r="W212" s="18"/>
      <c r="X212" s="2" t="str">
        <f>AllCurCo(Details!BQ211:BZ211)</f>
        <v/>
      </c>
      <c r="Y212" s="4">
        <f>SUM(SumTCL(D212:W212,$D$7:$W$7),Details!CB211)</f>
        <v>0</v>
      </c>
      <c r="Z212" s="4">
        <f>SUM(CurrGP(D212:W212,$D$7:$W$7),Details!CC211)</f>
        <v>0</v>
      </c>
      <c r="AA212" s="5">
        <f t="shared" si="15"/>
        <v>0</v>
      </c>
      <c r="AB212" s="4" t="str">
        <f>SRTSECOND(D212:W212,Details!BQ211:BZ211)</f>
        <v/>
      </c>
      <c r="AC212" s="4" t="e">
        <f>F400L!AF212</f>
        <v>#REF!</v>
      </c>
      <c r="AD212" s="4" t="e">
        <f>F400L!AG212</f>
        <v>#REF!</v>
      </c>
      <c r="AE212" s="5" t="e">
        <f t="shared" si="16"/>
        <v>#VALUE!</v>
      </c>
      <c r="AF212" s="4" t="e">
        <f t="shared" si="17"/>
        <v>#REF!</v>
      </c>
      <c r="AG212" s="4" t="e">
        <f t="shared" si="18"/>
        <v>#REF!</v>
      </c>
      <c r="AH212" s="5" t="e">
        <f t="shared" si="19"/>
        <v>#VALUE!</v>
      </c>
      <c r="AI212" s="6" t="e">
        <f>ClassOfDegree(D212:W212,Details!BQ211:BZ211,F400L!AI212,AH212,$D$5:$W$5)</f>
        <v>#VALUE!</v>
      </c>
    </row>
    <row r="213" spans="1:35" ht="36" x14ac:dyDescent="0.35">
      <c r="A213" s="1">
        <v>206</v>
      </c>
      <c r="B213" s="3" t="str">
        <f>PROPER(Details!B213)</f>
        <v xml:space="preserve">Otta, Chukwuemeka Williams </v>
      </c>
      <c r="C213" s="3" t="str">
        <f>T(Details!C213)</f>
        <v>CMP/20/111752</v>
      </c>
      <c r="D213" s="18"/>
      <c r="E213" s="18"/>
      <c r="F213" s="18"/>
      <c r="G213" s="18"/>
      <c r="H213" s="18"/>
      <c r="I213" s="18"/>
      <c r="J213" s="18"/>
      <c r="K213" s="18"/>
      <c r="L213" s="18"/>
      <c r="M213" s="18"/>
      <c r="N213" s="18"/>
      <c r="O213" s="18"/>
      <c r="P213" s="18"/>
      <c r="Q213" s="18"/>
      <c r="R213" s="18"/>
      <c r="S213" s="18"/>
      <c r="T213" s="18"/>
      <c r="U213" s="18"/>
      <c r="V213" s="18"/>
      <c r="W213" s="18"/>
      <c r="X213" s="2" t="str">
        <f>AllCurCo(Details!BQ212:BZ212)</f>
        <v/>
      </c>
      <c r="Y213" s="4">
        <f>SUM(SumTCL(D213:W213,$D$7:$W$7),Details!CB212)</f>
        <v>0</v>
      </c>
      <c r="Z213" s="4">
        <f>SUM(CurrGP(D213:W213,$D$7:$W$7),Details!CC212)</f>
        <v>0</v>
      </c>
      <c r="AA213" s="5">
        <f t="shared" si="15"/>
        <v>0</v>
      </c>
      <c r="AB213" s="4" t="str">
        <f>SRTSECOND(D213:W213,Details!BQ212:BZ212)</f>
        <v/>
      </c>
      <c r="AC213" s="4" t="e">
        <f>F400L!AF213</f>
        <v>#REF!</v>
      </c>
      <c r="AD213" s="4" t="e">
        <f>F400L!AG213</f>
        <v>#REF!</v>
      </c>
      <c r="AE213" s="5" t="e">
        <f t="shared" si="16"/>
        <v>#VALUE!</v>
      </c>
      <c r="AF213" s="4" t="e">
        <f t="shared" si="17"/>
        <v>#REF!</v>
      </c>
      <c r="AG213" s="4" t="e">
        <f t="shared" si="18"/>
        <v>#REF!</v>
      </c>
      <c r="AH213" s="5" t="e">
        <f t="shared" si="19"/>
        <v>#VALUE!</v>
      </c>
      <c r="AI213" s="6" t="e">
        <f>ClassOfDegree(D213:W213,Details!BQ212:BZ212,F400L!AI213,AH213,$D$5:$W$5)</f>
        <v>#VALUE!</v>
      </c>
    </row>
    <row r="214" spans="1:35" ht="24" x14ac:dyDescent="0.35">
      <c r="A214" s="1">
        <v>207</v>
      </c>
      <c r="B214" s="3" t="str">
        <f>PROPER(Details!B214)</f>
        <v>Enyiukwu, Godwin Ahamdi</v>
      </c>
      <c r="C214" s="3" t="str">
        <f>T(Details!C214)</f>
        <v>CMP/20/111778</v>
      </c>
      <c r="D214" s="18"/>
      <c r="E214" s="18"/>
      <c r="F214" s="18"/>
      <c r="G214" s="18"/>
      <c r="H214" s="18"/>
      <c r="I214" s="18"/>
      <c r="J214" s="18"/>
      <c r="K214" s="18"/>
      <c r="L214" s="18"/>
      <c r="M214" s="18"/>
      <c r="N214" s="18"/>
      <c r="O214" s="18"/>
      <c r="P214" s="18"/>
      <c r="Q214" s="18"/>
      <c r="R214" s="18"/>
      <c r="S214" s="18"/>
      <c r="T214" s="18"/>
      <c r="U214" s="18"/>
      <c r="V214" s="18"/>
      <c r="W214" s="18"/>
      <c r="X214" s="2" t="str">
        <f>AllCurCo(Details!BQ213:BZ213)</f>
        <v/>
      </c>
      <c r="Y214" s="4">
        <f>SUM(SumTCL(D214:W214,$D$7:$W$7),Details!CB213)</f>
        <v>0</v>
      </c>
      <c r="Z214" s="4">
        <f>SUM(CurrGP(D214:W214,$D$7:$W$7),Details!CC213)</f>
        <v>0</v>
      </c>
      <c r="AA214" s="5">
        <f t="shared" si="15"/>
        <v>0</v>
      </c>
      <c r="AB214" s="4" t="str">
        <f>SRTSECOND(D214:W214,Details!BQ213:BZ213)</f>
        <v/>
      </c>
      <c r="AC214" s="4" t="e">
        <f>F400L!AF214</f>
        <v>#REF!</v>
      </c>
      <c r="AD214" s="4" t="e">
        <f>F400L!AG214</f>
        <v>#REF!</v>
      </c>
      <c r="AE214" s="5" t="e">
        <f t="shared" si="16"/>
        <v>#VALUE!</v>
      </c>
      <c r="AF214" s="4" t="e">
        <f t="shared" si="17"/>
        <v>#REF!</v>
      </c>
      <c r="AG214" s="4" t="e">
        <f t="shared" si="18"/>
        <v>#REF!</v>
      </c>
      <c r="AH214" s="5" t="e">
        <f t="shared" si="19"/>
        <v>#VALUE!</v>
      </c>
      <c r="AI214" s="6" t="e">
        <f>ClassOfDegree(D214:W214,Details!BQ213:BZ213,F400L!AI214,AH214,$D$5:$W$5)</f>
        <v>#VALUE!</v>
      </c>
    </row>
    <row r="215" spans="1:35" ht="24" x14ac:dyDescent="0.35">
      <c r="A215" s="1">
        <v>208</v>
      </c>
      <c r="B215" s="3" t="str">
        <f>PROPER(Details!B215)</f>
        <v>Oti, Favour Eze Arthur</v>
      </c>
      <c r="C215" s="3" t="str">
        <f>T(Details!C215)</f>
        <v>CMP/20/111786</v>
      </c>
      <c r="D215" s="18"/>
      <c r="E215" s="18"/>
      <c r="F215" s="18"/>
      <c r="G215" s="18"/>
      <c r="H215" s="18"/>
      <c r="I215" s="18"/>
      <c r="J215" s="18"/>
      <c r="K215" s="18"/>
      <c r="L215" s="18"/>
      <c r="M215" s="18"/>
      <c r="N215" s="18"/>
      <c r="O215" s="18"/>
      <c r="P215" s="18"/>
      <c r="Q215" s="18"/>
      <c r="R215" s="18"/>
      <c r="S215" s="18"/>
      <c r="T215" s="18"/>
      <c r="U215" s="18"/>
      <c r="V215" s="18"/>
      <c r="W215" s="18"/>
      <c r="X215" s="2" t="str">
        <f>AllCurCo(Details!BQ214:BZ214)</f>
        <v/>
      </c>
      <c r="Y215" s="4">
        <f>SUM(SumTCL(D215:W215,$D$7:$W$7),Details!CB214)</f>
        <v>0</v>
      </c>
      <c r="Z215" s="4">
        <f>SUM(CurrGP(D215:W215,$D$7:$W$7),Details!CC214)</f>
        <v>0</v>
      </c>
      <c r="AA215" s="5">
        <f t="shared" si="15"/>
        <v>0</v>
      </c>
      <c r="AB215" s="4" t="str">
        <f>SRTSECOND(D215:W215,Details!BQ214:BZ214)</f>
        <v/>
      </c>
      <c r="AC215" s="4" t="e">
        <f>F400L!AF215</f>
        <v>#REF!</v>
      </c>
      <c r="AD215" s="4" t="e">
        <f>F400L!AG215</f>
        <v>#REF!</v>
      </c>
      <c r="AE215" s="5" t="e">
        <f t="shared" si="16"/>
        <v>#VALUE!</v>
      </c>
      <c r="AF215" s="4" t="e">
        <f t="shared" si="17"/>
        <v>#REF!</v>
      </c>
      <c r="AG215" s="4" t="e">
        <f t="shared" si="18"/>
        <v>#REF!</v>
      </c>
      <c r="AH215" s="5" t="e">
        <f t="shared" si="19"/>
        <v>#VALUE!</v>
      </c>
      <c r="AI215" s="6" t="e">
        <f>ClassOfDegree(D215:W215,Details!BQ214:BZ214,F400L!AI215,AH215,$D$5:$W$5)</f>
        <v>#VALUE!</v>
      </c>
    </row>
    <row r="216" spans="1:35" ht="24" x14ac:dyDescent="0.35">
      <c r="A216" s="1">
        <v>209</v>
      </c>
      <c r="B216" s="3" t="str">
        <f>PROPER(Details!B216)</f>
        <v>Amamchukwu, Obioma Faith</v>
      </c>
      <c r="C216" s="3" t="str">
        <f>T(Details!C216)</f>
        <v>CMP/20/111821</v>
      </c>
      <c r="D216" s="18"/>
      <c r="E216" s="18"/>
      <c r="F216" s="18"/>
      <c r="G216" s="18"/>
      <c r="H216" s="18"/>
      <c r="I216" s="18"/>
      <c r="J216" s="18"/>
      <c r="K216" s="18"/>
      <c r="L216" s="18"/>
      <c r="M216" s="18"/>
      <c r="N216" s="18"/>
      <c r="O216" s="18"/>
      <c r="P216" s="18"/>
      <c r="Q216" s="18"/>
      <c r="R216" s="18"/>
      <c r="S216" s="18"/>
      <c r="T216" s="18"/>
      <c r="U216" s="18"/>
      <c r="V216" s="18"/>
      <c r="W216" s="18"/>
      <c r="X216" s="2" t="str">
        <f>AllCurCo(Details!BQ215:BZ215)</f>
        <v/>
      </c>
      <c r="Y216" s="4">
        <f>SUM(SumTCL(D216:W216,$D$7:$W$7),Details!CB215)</f>
        <v>0</v>
      </c>
      <c r="Z216" s="4">
        <f>SUM(CurrGP(D216:W216,$D$7:$W$7),Details!CC215)</f>
        <v>0</v>
      </c>
      <c r="AA216" s="5">
        <f t="shared" si="15"/>
        <v>0</v>
      </c>
      <c r="AB216" s="4" t="str">
        <f>SRTSECOND(D216:W216,Details!BQ215:BZ215)</f>
        <v/>
      </c>
      <c r="AC216" s="4" t="e">
        <f>F400L!AF216</f>
        <v>#REF!</v>
      </c>
      <c r="AD216" s="4" t="e">
        <f>F400L!AG216</f>
        <v>#REF!</v>
      </c>
      <c r="AE216" s="5" t="e">
        <f t="shared" si="16"/>
        <v>#VALUE!</v>
      </c>
      <c r="AF216" s="4" t="e">
        <f t="shared" si="17"/>
        <v>#REF!</v>
      </c>
      <c r="AG216" s="4" t="e">
        <f t="shared" si="18"/>
        <v>#REF!</v>
      </c>
      <c r="AH216" s="5" t="e">
        <f t="shared" si="19"/>
        <v>#VALUE!</v>
      </c>
      <c r="AI216" s="6" t="e">
        <f>ClassOfDegree(D216:W216,Details!BQ215:BZ215,F400L!AI216,AH216,$D$5:$W$5)</f>
        <v>#VALUE!</v>
      </c>
    </row>
    <row r="217" spans="1:35" ht="24" x14ac:dyDescent="0.35">
      <c r="A217" s="1">
        <v>210</v>
      </c>
      <c r="B217" s="3" t="str">
        <f>PROPER(Details!B217)</f>
        <v xml:space="preserve">Uwamacha, Chidinma Happiness </v>
      </c>
      <c r="C217" s="3" t="str">
        <f>T(Details!C217)</f>
        <v>CMP/20/111845</v>
      </c>
      <c r="D217" s="18"/>
      <c r="E217" s="18"/>
      <c r="F217" s="18"/>
      <c r="G217" s="18"/>
      <c r="H217" s="18"/>
      <c r="I217" s="18"/>
      <c r="J217" s="18"/>
      <c r="K217" s="18"/>
      <c r="L217" s="18"/>
      <c r="M217" s="18"/>
      <c r="N217" s="18"/>
      <c r="O217" s="18"/>
      <c r="P217" s="18"/>
      <c r="Q217" s="18"/>
      <c r="R217" s="18"/>
      <c r="S217" s="18"/>
      <c r="T217" s="18"/>
      <c r="U217" s="18"/>
      <c r="V217" s="18"/>
      <c r="W217" s="18"/>
      <c r="X217" s="2" t="str">
        <f>AllCurCo(Details!BQ216:BZ216)</f>
        <v/>
      </c>
      <c r="Y217" s="4">
        <f>SUM(SumTCL(D217:W217,$D$7:$W$7),Details!CB216)</f>
        <v>0</v>
      </c>
      <c r="Z217" s="4">
        <f>SUM(CurrGP(D217:W217,$D$7:$W$7),Details!CC216)</f>
        <v>0</v>
      </c>
      <c r="AA217" s="5">
        <f t="shared" si="15"/>
        <v>0</v>
      </c>
      <c r="AB217" s="4" t="str">
        <f>SRTSECOND(D217:W217,Details!BQ216:BZ216)</f>
        <v/>
      </c>
      <c r="AC217" s="4" t="e">
        <f>F400L!AF217</f>
        <v>#REF!</v>
      </c>
      <c r="AD217" s="4" t="e">
        <f>F400L!AG217</f>
        <v>#REF!</v>
      </c>
      <c r="AE217" s="5" t="e">
        <f t="shared" si="16"/>
        <v>#VALUE!</v>
      </c>
      <c r="AF217" s="4" t="e">
        <f t="shared" si="17"/>
        <v>#REF!</v>
      </c>
      <c r="AG217" s="4" t="e">
        <f t="shared" si="18"/>
        <v>#REF!</v>
      </c>
      <c r="AH217" s="5" t="e">
        <f t="shared" si="19"/>
        <v>#VALUE!</v>
      </c>
      <c r="AI217" s="6" t="e">
        <f>ClassOfDegree(D217:W217,Details!BQ216:BZ216,F400L!AI217,AH217,$D$5:$W$5)</f>
        <v>#VALUE!</v>
      </c>
    </row>
    <row r="218" spans="1:35" ht="24" x14ac:dyDescent="0.35">
      <c r="A218" s="1">
        <v>211</v>
      </c>
      <c r="B218" s="3" t="str">
        <f>PROPER(Details!B218)</f>
        <v xml:space="preserve">Agburum,  Henry Chidubem </v>
      </c>
      <c r="C218" s="3" t="str">
        <f>T(Details!C218)</f>
        <v xml:space="preserve">CMP/20/111862 </v>
      </c>
      <c r="D218" s="18"/>
      <c r="E218" s="18"/>
      <c r="F218" s="18"/>
      <c r="G218" s="18"/>
      <c r="H218" s="18"/>
      <c r="I218" s="18"/>
      <c r="J218" s="18"/>
      <c r="K218" s="18"/>
      <c r="L218" s="18"/>
      <c r="M218" s="18"/>
      <c r="N218" s="18"/>
      <c r="O218" s="18"/>
      <c r="P218" s="18"/>
      <c r="Q218" s="18"/>
      <c r="R218" s="18"/>
      <c r="S218" s="18"/>
      <c r="T218" s="18"/>
      <c r="U218" s="18"/>
      <c r="V218" s="18"/>
      <c r="W218" s="18"/>
      <c r="X218" s="2" t="str">
        <f>AllCurCo(Details!BQ217:BZ217)</f>
        <v/>
      </c>
      <c r="Y218" s="4">
        <f>SUM(SumTCL(D218:W218,$D$7:$W$7),Details!CB217)</f>
        <v>0</v>
      </c>
      <c r="Z218" s="4">
        <f>SUM(CurrGP(D218:W218,$D$7:$W$7),Details!CC217)</f>
        <v>0</v>
      </c>
      <c r="AA218" s="5">
        <f t="shared" si="15"/>
        <v>0</v>
      </c>
      <c r="AB218" s="4" t="str">
        <f>SRTSECOND(D218:W218,Details!BQ217:BZ217)</f>
        <v/>
      </c>
      <c r="AC218" s="4" t="e">
        <f>F400L!AF218</f>
        <v>#REF!</v>
      </c>
      <c r="AD218" s="4" t="e">
        <f>F400L!AG218</f>
        <v>#REF!</v>
      </c>
      <c r="AE218" s="5" t="e">
        <f t="shared" si="16"/>
        <v>#VALUE!</v>
      </c>
      <c r="AF218" s="4" t="e">
        <f t="shared" si="17"/>
        <v>#REF!</v>
      </c>
      <c r="AG218" s="4" t="e">
        <f t="shared" si="18"/>
        <v>#REF!</v>
      </c>
      <c r="AH218" s="5" t="e">
        <f t="shared" si="19"/>
        <v>#VALUE!</v>
      </c>
      <c r="AI218" s="6" t="e">
        <f>ClassOfDegree(D218:W218,Details!BQ217:BZ217,F400L!AI218,AH218,$D$5:$W$5)</f>
        <v>#VALUE!</v>
      </c>
    </row>
    <row r="219" spans="1:35" ht="24" x14ac:dyDescent="0.35">
      <c r="A219" s="1">
        <v>212</v>
      </c>
      <c r="B219" s="3" t="str">
        <f>PROPER(Details!B219)</f>
        <v>Onwusogh, Chizaram Godswill</v>
      </c>
      <c r="C219" s="3" t="str">
        <f>T(Details!C219)</f>
        <v>CMP/20/111868</v>
      </c>
      <c r="D219" s="18"/>
      <c r="E219" s="18"/>
      <c r="F219" s="18"/>
      <c r="G219" s="18"/>
      <c r="H219" s="18"/>
      <c r="I219" s="18"/>
      <c r="J219" s="18"/>
      <c r="K219" s="18"/>
      <c r="L219" s="18"/>
      <c r="M219" s="18"/>
      <c r="N219" s="18"/>
      <c r="O219" s="18"/>
      <c r="P219" s="18"/>
      <c r="Q219" s="18"/>
      <c r="R219" s="18"/>
      <c r="S219" s="18"/>
      <c r="T219" s="18"/>
      <c r="U219" s="18"/>
      <c r="V219" s="18"/>
      <c r="W219" s="18"/>
      <c r="X219" s="2" t="str">
        <f>AllCurCo(Details!BQ218:BZ218)</f>
        <v/>
      </c>
      <c r="Y219" s="4">
        <f>SUM(SumTCL(D219:W219,$D$7:$W$7),Details!CB218)</f>
        <v>0</v>
      </c>
      <c r="Z219" s="4">
        <f>SUM(CurrGP(D219:W219,$D$7:$W$7),Details!CC218)</f>
        <v>0</v>
      </c>
      <c r="AA219" s="5">
        <f t="shared" si="15"/>
        <v>0</v>
      </c>
      <c r="AB219" s="4" t="str">
        <f>SRTSECOND(D219:W219,Details!BQ218:BZ218)</f>
        <v/>
      </c>
      <c r="AC219" s="4" t="e">
        <f>F400L!AF219</f>
        <v>#REF!</v>
      </c>
      <c r="AD219" s="4" t="e">
        <f>F400L!AG219</f>
        <v>#REF!</v>
      </c>
      <c r="AE219" s="5" t="e">
        <f t="shared" si="16"/>
        <v>#VALUE!</v>
      </c>
      <c r="AF219" s="4" t="e">
        <f t="shared" si="17"/>
        <v>#REF!</v>
      </c>
      <c r="AG219" s="4" t="e">
        <f t="shared" si="18"/>
        <v>#REF!</v>
      </c>
      <c r="AH219" s="5" t="e">
        <f t="shared" si="19"/>
        <v>#VALUE!</v>
      </c>
      <c r="AI219" s="6" t="e">
        <f>ClassOfDegree(D219:W219,Details!BQ218:BZ218,F400L!AI219,AH219,$D$5:$W$5)</f>
        <v>#VALUE!</v>
      </c>
    </row>
    <row r="220" spans="1:35" ht="24" x14ac:dyDescent="0.35">
      <c r="A220" s="1">
        <v>213</v>
      </c>
      <c r="B220" s="3" t="str">
        <f>PROPER(Details!B220)</f>
        <v xml:space="preserve">Cletus, Prosperity Emmanuel </v>
      </c>
      <c r="C220" s="3" t="str">
        <f>T(Details!C220)</f>
        <v>CMP/20/111871</v>
      </c>
      <c r="D220" s="18"/>
      <c r="E220" s="18"/>
      <c r="F220" s="18"/>
      <c r="G220" s="18"/>
      <c r="H220" s="18"/>
      <c r="I220" s="18"/>
      <c r="J220" s="18"/>
      <c r="K220" s="18"/>
      <c r="L220" s="18"/>
      <c r="M220" s="18"/>
      <c r="N220" s="18"/>
      <c r="O220" s="18"/>
      <c r="P220" s="18"/>
      <c r="Q220" s="18"/>
      <c r="R220" s="18"/>
      <c r="S220" s="18"/>
      <c r="T220" s="18"/>
      <c r="U220" s="18"/>
      <c r="V220" s="18"/>
      <c r="W220" s="18"/>
      <c r="X220" s="2" t="str">
        <f>AllCurCo(Details!BQ219:BZ219)</f>
        <v/>
      </c>
      <c r="Y220" s="4">
        <f>SUM(SumTCL(D220:W220,$D$7:$W$7),Details!CB219)</f>
        <v>0</v>
      </c>
      <c r="Z220" s="4">
        <f>SUM(CurrGP(D220:W220,$D$7:$W$7),Details!CC219)</f>
        <v>0</v>
      </c>
      <c r="AA220" s="5">
        <f t="shared" si="15"/>
        <v>0</v>
      </c>
      <c r="AB220" s="4" t="str">
        <f>SRTSECOND(D220:W220,Details!BQ219:BZ219)</f>
        <v/>
      </c>
      <c r="AC220" s="4" t="e">
        <f>F400L!AF220</f>
        <v>#REF!</v>
      </c>
      <c r="AD220" s="4" t="e">
        <f>F400L!AG220</f>
        <v>#REF!</v>
      </c>
      <c r="AE220" s="5" t="e">
        <f t="shared" si="16"/>
        <v>#VALUE!</v>
      </c>
      <c r="AF220" s="4" t="e">
        <f t="shared" si="17"/>
        <v>#REF!</v>
      </c>
      <c r="AG220" s="4" t="e">
        <f t="shared" si="18"/>
        <v>#REF!</v>
      </c>
      <c r="AH220" s="5" t="e">
        <f t="shared" si="19"/>
        <v>#VALUE!</v>
      </c>
      <c r="AI220" s="6" t="e">
        <f>ClassOfDegree(D220:W220,Details!BQ219:BZ219,F400L!AI220,AH220,$D$5:$W$5)</f>
        <v>#VALUE!</v>
      </c>
    </row>
    <row r="221" spans="1:35" ht="24" x14ac:dyDescent="0.35">
      <c r="A221" s="1">
        <v>214</v>
      </c>
      <c r="B221" s="3" t="str">
        <f>PROPER(Details!B221)</f>
        <v>Chukwuemeka, Emmanuel Courage</v>
      </c>
      <c r="C221" s="3" t="str">
        <f>T(Details!C221)</f>
        <v>CMP/20/111872</v>
      </c>
      <c r="D221" s="18"/>
      <c r="E221" s="18"/>
      <c r="F221" s="18"/>
      <c r="G221" s="18"/>
      <c r="H221" s="18"/>
      <c r="I221" s="18"/>
      <c r="J221" s="18"/>
      <c r="K221" s="18"/>
      <c r="L221" s="18"/>
      <c r="M221" s="18"/>
      <c r="N221" s="18"/>
      <c r="O221" s="18"/>
      <c r="P221" s="18"/>
      <c r="Q221" s="18"/>
      <c r="R221" s="18"/>
      <c r="S221" s="18"/>
      <c r="T221" s="18"/>
      <c r="U221" s="18"/>
      <c r="V221" s="18"/>
      <c r="W221" s="18"/>
      <c r="X221" s="2" t="str">
        <f>AllCurCo(Details!BQ220:BZ220)</f>
        <v/>
      </c>
      <c r="Y221" s="4">
        <f>SUM(SumTCL(D221:W221,$D$7:$W$7),Details!CB220)</f>
        <v>0</v>
      </c>
      <c r="Z221" s="4">
        <f>SUM(CurrGP(D221:W221,$D$7:$W$7),Details!CC220)</f>
        <v>0</v>
      </c>
      <c r="AA221" s="5">
        <f t="shared" si="15"/>
        <v>0</v>
      </c>
      <c r="AB221" s="4" t="str">
        <f>SRTSECOND(D221:W221,Details!BQ220:BZ220)</f>
        <v/>
      </c>
      <c r="AC221" s="4" t="e">
        <f>F400L!AF221</f>
        <v>#REF!</v>
      </c>
      <c r="AD221" s="4" t="e">
        <f>F400L!AG221</f>
        <v>#REF!</v>
      </c>
      <c r="AE221" s="5" t="e">
        <f t="shared" si="16"/>
        <v>#VALUE!</v>
      </c>
      <c r="AF221" s="4" t="e">
        <f t="shared" si="17"/>
        <v>#REF!</v>
      </c>
      <c r="AG221" s="4" t="e">
        <f t="shared" si="18"/>
        <v>#REF!</v>
      </c>
      <c r="AH221" s="5" t="e">
        <f t="shared" si="19"/>
        <v>#VALUE!</v>
      </c>
      <c r="AI221" s="6" t="e">
        <f>ClassOfDegree(D221:W221,Details!BQ220:BZ220,F400L!AI221,AH221,$D$5:$W$5)</f>
        <v>#VALUE!</v>
      </c>
    </row>
    <row r="222" spans="1:35" ht="24" x14ac:dyDescent="0.35">
      <c r="A222" s="1">
        <v>215</v>
      </c>
      <c r="B222" s="3" t="str">
        <f>PROPER(Details!B222)</f>
        <v>Uwaoma, Remigius Ikechukwu</v>
      </c>
      <c r="C222" s="3" t="str">
        <f>T(Details!C222)</f>
        <v>CMP/20/111873</v>
      </c>
      <c r="D222" s="18"/>
      <c r="E222" s="18"/>
      <c r="F222" s="18"/>
      <c r="G222" s="18"/>
      <c r="H222" s="18"/>
      <c r="I222" s="18"/>
      <c r="J222" s="18"/>
      <c r="K222" s="18"/>
      <c r="L222" s="18"/>
      <c r="M222" s="18"/>
      <c r="N222" s="18"/>
      <c r="O222" s="18"/>
      <c r="P222" s="18"/>
      <c r="Q222" s="18"/>
      <c r="R222" s="18"/>
      <c r="S222" s="18"/>
      <c r="T222" s="18"/>
      <c r="U222" s="18"/>
      <c r="V222" s="18"/>
      <c r="W222" s="18"/>
      <c r="X222" s="2" t="str">
        <f>AllCurCo(Details!BQ221:BZ221)</f>
        <v/>
      </c>
      <c r="Y222" s="4">
        <f>SUM(SumTCL(D222:W222,$D$7:$W$7),Details!CB221)</f>
        <v>0</v>
      </c>
      <c r="Z222" s="4">
        <f>SUM(CurrGP(D222:W222,$D$7:$W$7),Details!CC221)</f>
        <v>0</v>
      </c>
      <c r="AA222" s="5">
        <f t="shared" si="15"/>
        <v>0</v>
      </c>
      <c r="AB222" s="4" t="str">
        <f>SRTSECOND(D222:W222,Details!BQ221:BZ221)</f>
        <v/>
      </c>
      <c r="AC222" s="4" t="e">
        <f>F400L!AF222</f>
        <v>#REF!</v>
      </c>
      <c r="AD222" s="4" t="e">
        <f>F400L!AG222</f>
        <v>#REF!</v>
      </c>
      <c r="AE222" s="5" t="e">
        <f t="shared" si="16"/>
        <v>#VALUE!</v>
      </c>
      <c r="AF222" s="4" t="e">
        <f t="shared" si="17"/>
        <v>#REF!</v>
      </c>
      <c r="AG222" s="4" t="e">
        <f t="shared" si="18"/>
        <v>#REF!</v>
      </c>
      <c r="AH222" s="5" t="e">
        <f t="shared" si="19"/>
        <v>#VALUE!</v>
      </c>
      <c r="AI222" s="6" t="e">
        <f>ClassOfDegree(D222:W222,Details!BQ221:BZ221,F400L!AI222,AH222,$D$5:$W$5)</f>
        <v>#VALUE!</v>
      </c>
    </row>
    <row r="223" spans="1:35" ht="24" x14ac:dyDescent="0.35">
      <c r="A223" s="1">
        <v>216</v>
      </c>
      <c r="B223" s="3" t="str">
        <f>PROPER(Details!B223)</f>
        <v>Nwakanma, Kelechi Daniel</v>
      </c>
      <c r="C223" s="3" t="str">
        <f>T(Details!C223)</f>
        <v>CMP/20/111888</v>
      </c>
      <c r="D223" s="18"/>
      <c r="E223" s="18"/>
      <c r="F223" s="18"/>
      <c r="G223" s="18"/>
      <c r="H223" s="18"/>
      <c r="I223" s="18"/>
      <c r="J223" s="18"/>
      <c r="K223" s="18"/>
      <c r="L223" s="18"/>
      <c r="M223" s="18"/>
      <c r="N223" s="18"/>
      <c r="O223" s="18"/>
      <c r="P223" s="18"/>
      <c r="Q223" s="18"/>
      <c r="R223" s="18"/>
      <c r="S223" s="18"/>
      <c r="T223" s="18"/>
      <c r="U223" s="18"/>
      <c r="V223" s="18"/>
      <c r="W223" s="18"/>
      <c r="X223" s="2" t="str">
        <f>AllCurCo(Details!BQ222:BZ222)</f>
        <v/>
      </c>
      <c r="Y223" s="4">
        <f>SUM(SumTCL(D223:W223,$D$7:$W$7),Details!CB222)</f>
        <v>0</v>
      </c>
      <c r="Z223" s="4">
        <f>SUM(CurrGP(D223:W223,$D$7:$W$7),Details!CC222)</f>
        <v>0</v>
      </c>
      <c r="AA223" s="5">
        <f t="shared" si="15"/>
        <v>0</v>
      </c>
      <c r="AB223" s="4" t="str">
        <f>SRTSECOND(D223:W223,Details!BQ222:BZ222)</f>
        <v/>
      </c>
      <c r="AC223" s="4" t="e">
        <f>F400L!AF223</f>
        <v>#REF!</v>
      </c>
      <c r="AD223" s="4" t="e">
        <f>F400L!AG223</f>
        <v>#REF!</v>
      </c>
      <c r="AE223" s="5" t="e">
        <f t="shared" si="16"/>
        <v>#VALUE!</v>
      </c>
      <c r="AF223" s="4" t="e">
        <f t="shared" si="17"/>
        <v>#REF!</v>
      </c>
      <c r="AG223" s="4" t="e">
        <f t="shared" si="18"/>
        <v>#REF!</v>
      </c>
      <c r="AH223" s="5" t="e">
        <f t="shared" si="19"/>
        <v>#VALUE!</v>
      </c>
      <c r="AI223" s="6" t="e">
        <f>ClassOfDegree(D223:W223,Details!BQ222:BZ222,F400L!AI223,AH223,$D$5:$W$5)</f>
        <v>#VALUE!</v>
      </c>
    </row>
    <row r="224" spans="1:35" ht="24" x14ac:dyDescent="0.35">
      <c r="A224" s="1">
        <v>217</v>
      </c>
      <c r="B224" s="3" t="str">
        <f>PROPER(Details!B224)</f>
        <v>Ojo, Onyenaucheya Kalu</v>
      </c>
      <c r="C224" s="3" t="str">
        <f>T(Details!C224)</f>
        <v>CMP/20/111891</v>
      </c>
      <c r="D224" s="18"/>
      <c r="E224" s="18"/>
      <c r="F224" s="18"/>
      <c r="G224" s="18"/>
      <c r="H224" s="18"/>
      <c r="I224" s="18"/>
      <c r="J224" s="18"/>
      <c r="K224" s="18"/>
      <c r="L224" s="18"/>
      <c r="M224" s="18"/>
      <c r="N224" s="18"/>
      <c r="O224" s="18"/>
      <c r="P224" s="18"/>
      <c r="Q224" s="18"/>
      <c r="R224" s="18"/>
      <c r="S224" s="18"/>
      <c r="T224" s="18"/>
      <c r="U224" s="18"/>
      <c r="V224" s="18"/>
      <c r="W224" s="18"/>
      <c r="X224" s="2" t="str">
        <f>AllCurCo(Details!BQ223:BZ223)</f>
        <v/>
      </c>
      <c r="Y224" s="4">
        <f>SUM(SumTCL(D224:W224,$D$7:$W$7),Details!CB223)</f>
        <v>0</v>
      </c>
      <c r="Z224" s="4">
        <f>SUM(CurrGP(D224:W224,$D$7:$W$7),Details!CC223)</f>
        <v>0</v>
      </c>
      <c r="AA224" s="5">
        <f t="shared" si="15"/>
        <v>0</v>
      </c>
      <c r="AB224" s="4" t="str">
        <f>SRTSECOND(D224:W224,Details!BQ223:BZ223)</f>
        <v/>
      </c>
      <c r="AC224" s="4" t="e">
        <f>F400L!AF224</f>
        <v>#REF!</v>
      </c>
      <c r="AD224" s="4" t="e">
        <f>F400L!AG224</f>
        <v>#REF!</v>
      </c>
      <c r="AE224" s="5" t="e">
        <f t="shared" si="16"/>
        <v>#VALUE!</v>
      </c>
      <c r="AF224" s="4" t="e">
        <f t="shared" si="17"/>
        <v>#REF!</v>
      </c>
      <c r="AG224" s="4" t="e">
        <f t="shared" si="18"/>
        <v>#REF!</v>
      </c>
      <c r="AH224" s="5" t="e">
        <f t="shared" si="19"/>
        <v>#VALUE!</v>
      </c>
      <c r="AI224" s="6" t="e">
        <f>ClassOfDegree(D224:W224,Details!BQ223:BZ223,F400L!AI224,AH224,$D$5:$W$5)</f>
        <v>#VALUE!</v>
      </c>
    </row>
    <row r="225" spans="1:35" ht="24" x14ac:dyDescent="0.35">
      <c r="A225" s="1">
        <v>218</v>
      </c>
      <c r="B225" s="3" t="str">
        <f>PROPER(Details!B225)</f>
        <v>Uche, Chidiebere Victor</v>
      </c>
      <c r="C225" s="3" t="str">
        <f>T(Details!C225)</f>
        <v>CMP/20/111898</v>
      </c>
      <c r="D225" s="18"/>
      <c r="E225" s="18"/>
      <c r="F225" s="18"/>
      <c r="G225" s="18"/>
      <c r="H225" s="18"/>
      <c r="I225" s="18"/>
      <c r="J225" s="18"/>
      <c r="K225" s="18"/>
      <c r="L225" s="18"/>
      <c r="M225" s="18"/>
      <c r="N225" s="18"/>
      <c r="O225" s="18"/>
      <c r="P225" s="18"/>
      <c r="Q225" s="18"/>
      <c r="R225" s="18"/>
      <c r="S225" s="18"/>
      <c r="T225" s="18"/>
      <c r="U225" s="18"/>
      <c r="V225" s="18"/>
      <c r="W225" s="18"/>
      <c r="X225" s="2" t="str">
        <f>AllCurCo(Details!BQ224:BZ224)</f>
        <v/>
      </c>
      <c r="Y225" s="4">
        <f>SUM(SumTCL(D225:W225,$D$7:$W$7),Details!CB224)</f>
        <v>0</v>
      </c>
      <c r="Z225" s="4">
        <f>SUM(CurrGP(D225:W225,$D$7:$W$7),Details!CC224)</f>
        <v>0</v>
      </c>
      <c r="AA225" s="5">
        <f t="shared" si="15"/>
        <v>0</v>
      </c>
      <c r="AB225" s="4" t="str">
        <f>SRTSECOND(D225:W225,Details!BQ224:BZ224)</f>
        <v/>
      </c>
      <c r="AC225" s="4" t="e">
        <f>F400L!AF225</f>
        <v>#REF!</v>
      </c>
      <c r="AD225" s="4" t="e">
        <f>F400L!AG225</f>
        <v>#REF!</v>
      </c>
      <c r="AE225" s="5" t="e">
        <f t="shared" si="16"/>
        <v>#VALUE!</v>
      </c>
      <c r="AF225" s="4" t="e">
        <f t="shared" si="17"/>
        <v>#REF!</v>
      </c>
      <c r="AG225" s="4" t="e">
        <f t="shared" si="18"/>
        <v>#REF!</v>
      </c>
      <c r="AH225" s="5" t="e">
        <f t="shared" si="19"/>
        <v>#VALUE!</v>
      </c>
      <c r="AI225" s="6" t="e">
        <f>ClassOfDegree(D225:W225,Details!BQ224:BZ224,F400L!AI225,AH225,$D$5:$W$5)</f>
        <v>#VALUE!</v>
      </c>
    </row>
    <row r="226" spans="1:35" ht="24" x14ac:dyDescent="0.35">
      <c r="A226" s="1">
        <v>219</v>
      </c>
      <c r="B226" s="3" t="str">
        <f>PROPER(Details!B226)</f>
        <v>Chijioke, Emmanuel Chibuike</v>
      </c>
      <c r="C226" s="3" t="str">
        <f>T(Details!C226)</f>
        <v>CMP/20/111904</v>
      </c>
      <c r="D226" s="18"/>
      <c r="E226" s="18"/>
      <c r="F226" s="18"/>
      <c r="G226" s="18"/>
      <c r="H226" s="18"/>
      <c r="I226" s="18"/>
      <c r="J226" s="18"/>
      <c r="K226" s="18"/>
      <c r="L226" s="18"/>
      <c r="M226" s="18"/>
      <c r="N226" s="18"/>
      <c r="O226" s="18"/>
      <c r="P226" s="18"/>
      <c r="Q226" s="18"/>
      <c r="R226" s="18"/>
      <c r="S226" s="18"/>
      <c r="T226" s="18"/>
      <c r="U226" s="18"/>
      <c r="V226" s="18"/>
      <c r="W226" s="18"/>
      <c r="X226" s="2" t="str">
        <f>AllCurCo(Details!BQ225:BZ225)</f>
        <v/>
      </c>
      <c r="Y226" s="4">
        <f>SUM(SumTCL(D226:W226,$D$7:$W$7),Details!CB225)</f>
        <v>0</v>
      </c>
      <c r="Z226" s="4">
        <f>SUM(CurrGP(D226:W226,$D$7:$W$7),Details!CC225)</f>
        <v>0</v>
      </c>
      <c r="AA226" s="5">
        <f t="shared" si="15"/>
        <v>0</v>
      </c>
      <c r="AB226" s="4" t="str">
        <f>SRTSECOND(D226:W226,Details!BQ225:BZ225)</f>
        <v/>
      </c>
      <c r="AC226" s="4" t="e">
        <f>F400L!AF226</f>
        <v>#REF!</v>
      </c>
      <c r="AD226" s="4" t="e">
        <f>F400L!AG226</f>
        <v>#REF!</v>
      </c>
      <c r="AE226" s="5" t="e">
        <f t="shared" si="16"/>
        <v>#VALUE!</v>
      </c>
      <c r="AF226" s="4" t="e">
        <f t="shared" si="17"/>
        <v>#REF!</v>
      </c>
      <c r="AG226" s="4" t="e">
        <f t="shared" si="18"/>
        <v>#REF!</v>
      </c>
      <c r="AH226" s="5" t="e">
        <f t="shared" si="19"/>
        <v>#VALUE!</v>
      </c>
      <c r="AI226" s="6" t="e">
        <f>ClassOfDegree(D226:W226,Details!BQ225:BZ225,F400L!AI226,AH226,$D$5:$W$5)</f>
        <v>#VALUE!</v>
      </c>
    </row>
    <row r="227" spans="1:35" ht="24" x14ac:dyDescent="0.35">
      <c r="A227" s="1">
        <v>220</v>
      </c>
      <c r="B227" s="3" t="str">
        <f>PROPER(Details!B227)</f>
        <v>Ibem, Oke Onwuka</v>
      </c>
      <c r="C227" s="3" t="str">
        <f>T(Details!C227)</f>
        <v>CMP/20/111915</v>
      </c>
      <c r="D227" s="18"/>
      <c r="E227" s="18"/>
      <c r="F227" s="18"/>
      <c r="G227" s="18"/>
      <c r="H227" s="18"/>
      <c r="I227" s="18"/>
      <c r="J227" s="18"/>
      <c r="K227" s="18"/>
      <c r="L227" s="18"/>
      <c r="M227" s="18"/>
      <c r="N227" s="18"/>
      <c r="O227" s="18"/>
      <c r="P227" s="18"/>
      <c r="Q227" s="18"/>
      <c r="R227" s="18"/>
      <c r="S227" s="18"/>
      <c r="T227" s="18"/>
      <c r="U227" s="18"/>
      <c r="V227" s="18"/>
      <c r="W227" s="18"/>
      <c r="X227" s="2" t="str">
        <f>AllCurCo(Details!BQ226:BZ226)</f>
        <v/>
      </c>
      <c r="Y227" s="4">
        <f>SUM(SumTCL(D227:W227,$D$7:$W$7),Details!CB226)</f>
        <v>0</v>
      </c>
      <c r="Z227" s="4">
        <f>SUM(CurrGP(D227:W227,$D$7:$W$7),Details!CC226)</f>
        <v>0</v>
      </c>
      <c r="AA227" s="5">
        <f t="shared" si="15"/>
        <v>0</v>
      </c>
      <c r="AB227" s="4" t="str">
        <f>SRTSECOND(D227:W227,Details!BQ226:BZ226)</f>
        <v/>
      </c>
      <c r="AC227" s="4" t="e">
        <f>F400L!AF227</f>
        <v>#REF!</v>
      </c>
      <c r="AD227" s="4" t="e">
        <f>F400L!AG227</f>
        <v>#REF!</v>
      </c>
      <c r="AE227" s="5" t="e">
        <f t="shared" si="16"/>
        <v>#VALUE!</v>
      </c>
      <c r="AF227" s="4" t="e">
        <f t="shared" si="17"/>
        <v>#REF!</v>
      </c>
      <c r="AG227" s="4" t="e">
        <f t="shared" si="18"/>
        <v>#REF!</v>
      </c>
      <c r="AH227" s="5" t="e">
        <f t="shared" si="19"/>
        <v>#VALUE!</v>
      </c>
      <c r="AI227" s="6" t="e">
        <f>ClassOfDegree(D227:W227,Details!BQ226:BZ226,F400L!AI227,AH227,$D$5:$W$5)</f>
        <v>#VALUE!</v>
      </c>
    </row>
    <row r="228" spans="1:35" ht="24" x14ac:dyDescent="0.35">
      <c r="A228" s="1">
        <v>221</v>
      </c>
      <c r="B228" s="3" t="str">
        <f>PROPER(Details!B228)</f>
        <v>Igwe, Harrison Chukwudi</v>
      </c>
      <c r="C228" s="3" t="str">
        <f>T(Details!C228)</f>
        <v>CMP/20/111918</v>
      </c>
      <c r="D228" s="18"/>
      <c r="E228" s="18"/>
      <c r="F228" s="18"/>
      <c r="G228" s="18"/>
      <c r="H228" s="18"/>
      <c r="I228" s="18"/>
      <c r="J228" s="18"/>
      <c r="K228" s="18"/>
      <c r="L228" s="18"/>
      <c r="M228" s="18"/>
      <c r="N228" s="18"/>
      <c r="O228" s="18"/>
      <c r="P228" s="18"/>
      <c r="Q228" s="18"/>
      <c r="R228" s="18"/>
      <c r="S228" s="18"/>
      <c r="T228" s="18"/>
      <c r="U228" s="18"/>
      <c r="V228" s="18"/>
      <c r="W228" s="18"/>
      <c r="X228" s="2" t="str">
        <f>AllCurCo(Details!BQ227:BZ227)</f>
        <v/>
      </c>
      <c r="Y228" s="4">
        <f>SUM(SumTCL(D228:W228,$D$7:$W$7),Details!CB227)</f>
        <v>0</v>
      </c>
      <c r="Z228" s="4">
        <f>SUM(CurrGP(D228:W228,$D$7:$W$7),Details!CC227)</f>
        <v>0</v>
      </c>
      <c r="AA228" s="5">
        <f t="shared" si="15"/>
        <v>0</v>
      </c>
      <c r="AB228" s="4" t="str">
        <f>SRTSECOND(D228:W228,Details!BQ227:BZ227)</f>
        <v/>
      </c>
      <c r="AC228" s="4" t="e">
        <f>F400L!AF228</f>
        <v>#REF!</v>
      </c>
      <c r="AD228" s="4" t="e">
        <f>F400L!AG228</f>
        <v>#REF!</v>
      </c>
      <c r="AE228" s="5" t="e">
        <f t="shared" si="16"/>
        <v>#VALUE!</v>
      </c>
      <c r="AF228" s="4" t="e">
        <f t="shared" si="17"/>
        <v>#REF!</v>
      </c>
      <c r="AG228" s="4" t="e">
        <f t="shared" si="18"/>
        <v>#REF!</v>
      </c>
      <c r="AH228" s="5" t="e">
        <f t="shared" si="19"/>
        <v>#VALUE!</v>
      </c>
      <c r="AI228" s="6" t="e">
        <f>ClassOfDegree(D228:W228,Details!BQ227:BZ227,F400L!AI228,AH228,$D$5:$W$5)</f>
        <v>#VALUE!</v>
      </c>
    </row>
    <row r="229" spans="1:35" ht="36" x14ac:dyDescent="0.35">
      <c r="A229" s="1">
        <v>222</v>
      </c>
      <c r="B229" s="3" t="str">
        <f>PROPER(Details!B229)</f>
        <v>Maduegbu, Ogechukwu Blessing</v>
      </c>
      <c r="C229" s="3" t="str">
        <f>T(Details!C229)</f>
        <v>CMP/20/111934</v>
      </c>
      <c r="D229" s="18"/>
      <c r="E229" s="18"/>
      <c r="F229" s="18"/>
      <c r="G229" s="18"/>
      <c r="H229" s="18"/>
      <c r="I229" s="18"/>
      <c r="J229" s="18"/>
      <c r="K229" s="18"/>
      <c r="L229" s="18"/>
      <c r="M229" s="18"/>
      <c r="N229" s="18"/>
      <c r="O229" s="18"/>
      <c r="P229" s="18"/>
      <c r="Q229" s="18"/>
      <c r="R229" s="18"/>
      <c r="S229" s="18"/>
      <c r="T229" s="18"/>
      <c r="U229" s="18"/>
      <c r="V229" s="18"/>
      <c r="W229" s="18"/>
      <c r="X229" s="2" t="str">
        <f>AllCurCo(Details!BQ228:BZ228)</f>
        <v/>
      </c>
      <c r="Y229" s="4">
        <f>SUM(SumTCL(D229:W229,$D$7:$W$7),Details!CB228)</f>
        <v>0</v>
      </c>
      <c r="Z229" s="4">
        <f>SUM(CurrGP(D229:W229,$D$7:$W$7),Details!CC228)</f>
        <v>0</v>
      </c>
      <c r="AA229" s="5">
        <f t="shared" si="15"/>
        <v>0</v>
      </c>
      <c r="AB229" s="4" t="str">
        <f>SRTSECOND(D229:W229,Details!BQ228:BZ228)</f>
        <v/>
      </c>
      <c r="AC229" s="4" t="e">
        <f>F400L!AF229</f>
        <v>#REF!</v>
      </c>
      <c r="AD229" s="4" t="e">
        <f>F400L!AG229</f>
        <v>#REF!</v>
      </c>
      <c r="AE229" s="5" t="e">
        <f t="shared" si="16"/>
        <v>#VALUE!</v>
      </c>
      <c r="AF229" s="4" t="e">
        <f t="shared" si="17"/>
        <v>#REF!</v>
      </c>
      <c r="AG229" s="4" t="e">
        <f t="shared" si="18"/>
        <v>#REF!</v>
      </c>
      <c r="AH229" s="5" t="e">
        <f t="shared" si="19"/>
        <v>#VALUE!</v>
      </c>
      <c r="AI229" s="6" t="e">
        <f>ClassOfDegree(D229:W229,Details!BQ228:BZ228,F400L!AI229,AH229,$D$5:$W$5)</f>
        <v>#VALUE!</v>
      </c>
    </row>
    <row r="230" spans="1:35" ht="24" x14ac:dyDescent="0.35">
      <c r="A230" s="1">
        <v>223</v>
      </c>
      <c r="B230" s="3" t="str">
        <f>PROPER(Details!B230)</f>
        <v>Kalu, Ama Akuma</v>
      </c>
      <c r="C230" s="3" t="str">
        <f>T(Details!C230)</f>
        <v>CMP/20/111942</v>
      </c>
      <c r="D230" s="18"/>
      <c r="E230" s="18"/>
      <c r="F230" s="18"/>
      <c r="G230" s="18"/>
      <c r="H230" s="18"/>
      <c r="I230" s="18"/>
      <c r="J230" s="18"/>
      <c r="K230" s="18"/>
      <c r="L230" s="18"/>
      <c r="M230" s="18"/>
      <c r="N230" s="18"/>
      <c r="O230" s="18"/>
      <c r="P230" s="18"/>
      <c r="Q230" s="18"/>
      <c r="R230" s="18"/>
      <c r="S230" s="18"/>
      <c r="T230" s="18"/>
      <c r="U230" s="18"/>
      <c r="V230" s="18"/>
      <c r="W230" s="18"/>
      <c r="X230" s="2" t="str">
        <f>AllCurCo(Details!BQ229:BZ229)</f>
        <v/>
      </c>
      <c r="Y230" s="4">
        <f>SUM(SumTCL(D230:W230,$D$7:$W$7),Details!CB229)</f>
        <v>0</v>
      </c>
      <c r="Z230" s="4">
        <f>SUM(CurrGP(D230:W230,$D$7:$W$7),Details!CC229)</f>
        <v>0</v>
      </c>
      <c r="AA230" s="5">
        <f t="shared" si="15"/>
        <v>0</v>
      </c>
      <c r="AB230" s="4" t="str">
        <f>SRTSECOND(D230:W230,Details!BQ229:BZ229)</f>
        <v/>
      </c>
      <c r="AC230" s="4" t="e">
        <f>F400L!AF230</f>
        <v>#REF!</v>
      </c>
      <c r="AD230" s="4" t="e">
        <f>F400L!AG230</f>
        <v>#REF!</v>
      </c>
      <c r="AE230" s="5" t="e">
        <f t="shared" si="16"/>
        <v>#VALUE!</v>
      </c>
      <c r="AF230" s="4" t="e">
        <f t="shared" si="17"/>
        <v>#REF!</v>
      </c>
      <c r="AG230" s="4" t="e">
        <f t="shared" si="18"/>
        <v>#REF!</v>
      </c>
      <c r="AH230" s="5" t="e">
        <f t="shared" si="19"/>
        <v>#VALUE!</v>
      </c>
      <c r="AI230" s="6" t="e">
        <f>ClassOfDegree(D230:W230,Details!BQ229:BZ229,F400L!AI230,AH230,$D$5:$W$5)</f>
        <v>#VALUE!</v>
      </c>
    </row>
    <row r="231" spans="1:35" ht="24" x14ac:dyDescent="0.35">
      <c r="A231" s="1">
        <v>224</v>
      </c>
      <c r="B231" s="3" t="str">
        <f>PROPER(Details!B231)</f>
        <v>Paul, Abraham Ebuka</v>
      </c>
      <c r="C231" s="3" t="str">
        <f>T(Details!C231)</f>
        <v>CMP/20/111957</v>
      </c>
      <c r="D231" s="18"/>
      <c r="E231" s="18"/>
      <c r="F231" s="18"/>
      <c r="G231" s="18"/>
      <c r="H231" s="18"/>
      <c r="I231" s="18"/>
      <c r="J231" s="18"/>
      <c r="K231" s="18"/>
      <c r="L231" s="18"/>
      <c r="M231" s="18"/>
      <c r="N231" s="18"/>
      <c r="O231" s="18"/>
      <c r="P231" s="18"/>
      <c r="Q231" s="18"/>
      <c r="R231" s="18"/>
      <c r="S231" s="18"/>
      <c r="T231" s="18"/>
      <c r="U231" s="18"/>
      <c r="V231" s="18"/>
      <c r="W231" s="18"/>
      <c r="X231" s="2" t="str">
        <f>AllCurCo(Details!BQ230:BZ230)</f>
        <v/>
      </c>
      <c r="Y231" s="4">
        <f>SUM(SumTCL(D231:W231,$D$7:$W$7),Details!CB230)</f>
        <v>0</v>
      </c>
      <c r="Z231" s="4">
        <f>SUM(CurrGP(D231:W231,$D$7:$W$7),Details!CC230)</f>
        <v>0</v>
      </c>
      <c r="AA231" s="5">
        <f t="shared" si="15"/>
        <v>0</v>
      </c>
      <c r="AB231" s="4" t="str">
        <f>SRTSECOND(D231:W231,Details!BQ230:BZ230)</f>
        <v/>
      </c>
      <c r="AC231" s="4" t="e">
        <f>F400L!AF231</f>
        <v>#REF!</v>
      </c>
      <c r="AD231" s="4" t="e">
        <f>F400L!AG231</f>
        <v>#REF!</v>
      </c>
      <c r="AE231" s="5" t="e">
        <f t="shared" si="16"/>
        <v>#VALUE!</v>
      </c>
      <c r="AF231" s="4" t="e">
        <f t="shared" si="17"/>
        <v>#REF!</v>
      </c>
      <c r="AG231" s="4" t="e">
        <f t="shared" si="18"/>
        <v>#REF!</v>
      </c>
      <c r="AH231" s="5" t="e">
        <f t="shared" si="19"/>
        <v>#VALUE!</v>
      </c>
      <c r="AI231" s="6" t="e">
        <f>ClassOfDegree(D231:W231,Details!BQ230:BZ230,F400L!AI231,AH231,$D$5:$W$5)</f>
        <v>#VALUE!</v>
      </c>
    </row>
    <row r="232" spans="1:35" ht="24" x14ac:dyDescent="0.35">
      <c r="A232" s="1">
        <v>225</v>
      </c>
      <c r="B232" s="3" t="str">
        <f>PROPER(Details!B232)</f>
        <v>Paul, Oluebube Obidinma</v>
      </c>
      <c r="C232" s="3" t="str">
        <f>T(Details!C232)</f>
        <v>CMP/20/111959</v>
      </c>
      <c r="D232" s="18"/>
      <c r="E232" s="18"/>
      <c r="F232" s="18"/>
      <c r="G232" s="18"/>
      <c r="H232" s="18"/>
      <c r="I232" s="18"/>
      <c r="J232" s="18"/>
      <c r="K232" s="18"/>
      <c r="L232" s="18"/>
      <c r="M232" s="18"/>
      <c r="N232" s="18"/>
      <c r="O232" s="18"/>
      <c r="P232" s="18"/>
      <c r="Q232" s="18"/>
      <c r="R232" s="18"/>
      <c r="S232" s="18"/>
      <c r="T232" s="18"/>
      <c r="U232" s="18"/>
      <c r="V232" s="18"/>
      <c r="W232" s="18"/>
      <c r="X232" s="2" t="str">
        <f>AllCurCo(Details!BQ231:BZ231)</f>
        <v/>
      </c>
      <c r="Y232" s="4">
        <f>SUM(SumTCL(D232:W232,$D$7:$W$7),Details!CB231)</f>
        <v>0</v>
      </c>
      <c r="Z232" s="4">
        <f>SUM(CurrGP(D232:W232,$D$7:$W$7),Details!CC231)</f>
        <v>0</v>
      </c>
      <c r="AA232" s="5">
        <f t="shared" si="15"/>
        <v>0</v>
      </c>
      <c r="AB232" s="4" t="str">
        <f>SRTSECOND(D232:W232,Details!BQ231:BZ231)</f>
        <v/>
      </c>
      <c r="AC232" s="4" t="e">
        <f>F400L!AF232</f>
        <v>#REF!</v>
      </c>
      <c r="AD232" s="4" t="e">
        <f>F400L!AG232</f>
        <v>#REF!</v>
      </c>
      <c r="AE232" s="5" t="e">
        <f t="shared" si="16"/>
        <v>#VALUE!</v>
      </c>
      <c r="AF232" s="4" t="e">
        <f t="shared" si="17"/>
        <v>#REF!</v>
      </c>
      <c r="AG232" s="4" t="e">
        <f t="shared" si="18"/>
        <v>#REF!</v>
      </c>
      <c r="AH232" s="5" t="e">
        <f t="shared" si="19"/>
        <v>#VALUE!</v>
      </c>
      <c r="AI232" s="6" t="e">
        <f>ClassOfDegree(D232:W232,Details!BQ231:BZ231,F400L!AI232,AH232,$D$5:$W$5)</f>
        <v>#VALUE!</v>
      </c>
    </row>
    <row r="233" spans="1:35" ht="24" x14ac:dyDescent="0.35">
      <c r="A233" s="1">
        <v>226</v>
      </c>
      <c r="B233" s="3" t="str">
        <f>PROPER(Details!B233)</f>
        <v>Iheanyichukwu, Miracle Ogechi</v>
      </c>
      <c r="C233" s="3" t="str">
        <f>T(Details!C233)</f>
        <v>CMP/20/111961</v>
      </c>
      <c r="D233" s="18"/>
      <c r="E233" s="18"/>
      <c r="F233" s="18"/>
      <c r="G233" s="18"/>
      <c r="H233" s="18"/>
      <c r="I233" s="18"/>
      <c r="J233" s="18"/>
      <c r="K233" s="18"/>
      <c r="L233" s="18"/>
      <c r="M233" s="18"/>
      <c r="N233" s="18"/>
      <c r="O233" s="18"/>
      <c r="P233" s="18"/>
      <c r="Q233" s="18"/>
      <c r="R233" s="18"/>
      <c r="S233" s="18"/>
      <c r="T233" s="18"/>
      <c r="U233" s="18"/>
      <c r="V233" s="18"/>
      <c r="W233" s="18"/>
      <c r="X233" s="2" t="str">
        <f>AllCurCo(Details!BQ232:BZ232)</f>
        <v/>
      </c>
      <c r="Y233" s="4">
        <f>SUM(SumTCL(D233:W233,$D$7:$W$7),Details!CB232)</f>
        <v>0</v>
      </c>
      <c r="Z233" s="4">
        <f>SUM(CurrGP(D233:W233,$D$7:$W$7),Details!CC232)</f>
        <v>0</v>
      </c>
      <c r="AA233" s="5">
        <f t="shared" si="15"/>
        <v>0</v>
      </c>
      <c r="AB233" s="4" t="str">
        <f>SRTSECOND(D233:W233,Details!BQ232:BZ232)</f>
        <v/>
      </c>
      <c r="AC233" s="4" t="e">
        <f>F400L!AF233</f>
        <v>#REF!</v>
      </c>
      <c r="AD233" s="4" t="e">
        <f>F400L!AG233</f>
        <v>#REF!</v>
      </c>
      <c r="AE233" s="5" t="e">
        <f t="shared" si="16"/>
        <v>#VALUE!</v>
      </c>
      <c r="AF233" s="4" t="e">
        <f t="shared" si="17"/>
        <v>#REF!</v>
      </c>
      <c r="AG233" s="4" t="e">
        <f t="shared" si="18"/>
        <v>#REF!</v>
      </c>
      <c r="AH233" s="5" t="e">
        <f t="shared" si="19"/>
        <v>#VALUE!</v>
      </c>
      <c r="AI233" s="6" t="e">
        <f>ClassOfDegree(D233:W233,Details!BQ232:BZ232,F400L!AI233,AH233,$D$5:$W$5)</f>
        <v>#VALUE!</v>
      </c>
    </row>
    <row r="234" spans="1:35" ht="24" x14ac:dyDescent="0.35">
      <c r="A234" s="1">
        <v>227</v>
      </c>
      <c r="B234" s="3" t="str">
        <f>PROPER(Details!B234)</f>
        <v>Umeonyirioha,  Chidera Israel</v>
      </c>
      <c r="C234" s="3" t="str">
        <f>T(Details!C234)</f>
        <v>CMP/20/111979</v>
      </c>
      <c r="D234" s="18"/>
      <c r="E234" s="18"/>
      <c r="F234" s="18"/>
      <c r="G234" s="18"/>
      <c r="H234" s="18"/>
      <c r="I234" s="18"/>
      <c r="J234" s="18"/>
      <c r="K234" s="18"/>
      <c r="L234" s="18"/>
      <c r="M234" s="18"/>
      <c r="N234" s="18"/>
      <c r="O234" s="18"/>
      <c r="P234" s="18"/>
      <c r="Q234" s="18"/>
      <c r="R234" s="18"/>
      <c r="S234" s="18"/>
      <c r="T234" s="18"/>
      <c r="U234" s="18"/>
      <c r="V234" s="18"/>
      <c r="W234" s="18"/>
      <c r="X234" s="2" t="str">
        <f>AllCurCo(Details!BQ233:BZ233)</f>
        <v/>
      </c>
      <c r="Y234" s="4">
        <f>SUM(SumTCL(D234:W234,$D$7:$W$7),Details!CB233)</f>
        <v>0</v>
      </c>
      <c r="Z234" s="4">
        <f>SUM(CurrGP(D234:W234,$D$7:$W$7),Details!CC233)</f>
        <v>0</v>
      </c>
      <c r="AA234" s="5">
        <f t="shared" si="15"/>
        <v>0</v>
      </c>
      <c r="AB234" s="4" t="str">
        <f>SRTSECOND(D234:W234,Details!BQ233:BZ233)</f>
        <v/>
      </c>
      <c r="AC234" s="4" t="e">
        <f>F400L!AF234</f>
        <v>#REF!</v>
      </c>
      <c r="AD234" s="4" t="e">
        <f>F400L!AG234</f>
        <v>#REF!</v>
      </c>
      <c r="AE234" s="5" t="e">
        <f t="shared" si="16"/>
        <v>#VALUE!</v>
      </c>
      <c r="AF234" s="4" t="e">
        <f t="shared" si="17"/>
        <v>#REF!</v>
      </c>
      <c r="AG234" s="4" t="e">
        <f t="shared" si="18"/>
        <v>#REF!</v>
      </c>
      <c r="AH234" s="5" t="e">
        <f t="shared" si="19"/>
        <v>#VALUE!</v>
      </c>
      <c r="AI234" s="6" t="e">
        <f>ClassOfDegree(D234:W234,Details!BQ233:BZ233,F400L!AI234,AH234,$D$5:$W$5)</f>
        <v>#VALUE!</v>
      </c>
    </row>
    <row r="235" spans="1:35" ht="24" x14ac:dyDescent="0.35">
      <c r="A235" s="1">
        <v>228</v>
      </c>
      <c r="B235" s="3" t="str">
        <f>PROPER(Details!B235)</f>
        <v>Onyekwere, Victory Chinedu</v>
      </c>
      <c r="C235" s="3" t="str">
        <f>T(Details!C235)</f>
        <v>CMP/20/111983</v>
      </c>
      <c r="D235" s="18"/>
      <c r="E235" s="18"/>
      <c r="F235" s="18"/>
      <c r="G235" s="18"/>
      <c r="H235" s="18"/>
      <c r="I235" s="18"/>
      <c r="J235" s="18"/>
      <c r="K235" s="18"/>
      <c r="L235" s="18"/>
      <c r="M235" s="18"/>
      <c r="N235" s="18"/>
      <c r="O235" s="18"/>
      <c r="P235" s="18"/>
      <c r="Q235" s="18"/>
      <c r="R235" s="18"/>
      <c r="S235" s="18"/>
      <c r="T235" s="18"/>
      <c r="U235" s="18"/>
      <c r="V235" s="18"/>
      <c r="W235" s="18"/>
      <c r="X235" s="2" t="str">
        <f>AllCurCo(Details!BQ234:BZ234)</f>
        <v/>
      </c>
      <c r="Y235" s="4">
        <f>SUM(SumTCL(D235:W235,$D$7:$W$7),Details!CB234)</f>
        <v>0</v>
      </c>
      <c r="Z235" s="4">
        <f>SUM(CurrGP(D235:W235,$D$7:$W$7),Details!CC234)</f>
        <v>0</v>
      </c>
      <c r="AA235" s="5">
        <f t="shared" si="15"/>
        <v>0</v>
      </c>
      <c r="AB235" s="4" t="str">
        <f>SRTSECOND(D235:W235,Details!BQ234:BZ234)</f>
        <v/>
      </c>
      <c r="AC235" s="4" t="e">
        <f>F400L!AF235</f>
        <v>#REF!</v>
      </c>
      <c r="AD235" s="4" t="e">
        <f>F400L!AG235</f>
        <v>#REF!</v>
      </c>
      <c r="AE235" s="5" t="e">
        <f t="shared" si="16"/>
        <v>#VALUE!</v>
      </c>
      <c r="AF235" s="4" t="e">
        <f t="shared" si="17"/>
        <v>#REF!</v>
      </c>
      <c r="AG235" s="4" t="e">
        <f t="shared" si="18"/>
        <v>#REF!</v>
      </c>
      <c r="AH235" s="5" t="e">
        <f t="shared" si="19"/>
        <v>#VALUE!</v>
      </c>
      <c r="AI235" s="6" t="e">
        <f>ClassOfDegree(D235:W235,Details!BQ234:BZ234,F400L!AI235,AH235,$D$5:$W$5)</f>
        <v>#VALUE!</v>
      </c>
    </row>
    <row r="236" spans="1:35" ht="24" x14ac:dyDescent="0.35">
      <c r="A236" s="1">
        <v>229</v>
      </c>
      <c r="B236" s="3" t="str">
        <f>PROPER(Details!B236)</f>
        <v>Chijioke, Joseph Chimezie</v>
      </c>
      <c r="C236" s="3" t="str">
        <f>T(Details!C236)</f>
        <v>CMP/20/111984</v>
      </c>
      <c r="D236" s="18"/>
      <c r="E236" s="18"/>
      <c r="F236" s="18"/>
      <c r="G236" s="18"/>
      <c r="H236" s="18"/>
      <c r="I236" s="18"/>
      <c r="J236" s="18"/>
      <c r="K236" s="18"/>
      <c r="L236" s="18"/>
      <c r="M236" s="18"/>
      <c r="N236" s="18"/>
      <c r="O236" s="18"/>
      <c r="P236" s="18"/>
      <c r="Q236" s="18"/>
      <c r="R236" s="18"/>
      <c r="S236" s="18"/>
      <c r="T236" s="18"/>
      <c r="U236" s="18"/>
      <c r="V236" s="18"/>
      <c r="W236" s="18"/>
      <c r="X236" s="2" t="str">
        <f>AllCurCo(Details!BQ235:BZ235)</f>
        <v/>
      </c>
      <c r="Y236" s="4">
        <f>SUM(SumTCL(D236:W236,$D$7:$W$7),Details!CB235)</f>
        <v>0</v>
      </c>
      <c r="Z236" s="4">
        <f>SUM(CurrGP(D236:W236,$D$7:$W$7),Details!CC235)</f>
        <v>0</v>
      </c>
      <c r="AA236" s="5">
        <f t="shared" si="15"/>
        <v>0</v>
      </c>
      <c r="AB236" s="4" t="str">
        <f>SRTSECOND(D236:W236,Details!BQ235:BZ235)</f>
        <v/>
      </c>
      <c r="AC236" s="4" t="e">
        <f>F400L!AF236</f>
        <v>#REF!</v>
      </c>
      <c r="AD236" s="4" t="e">
        <f>F400L!AG236</f>
        <v>#REF!</v>
      </c>
      <c r="AE236" s="5" t="e">
        <f t="shared" si="16"/>
        <v>#VALUE!</v>
      </c>
      <c r="AF236" s="4" t="e">
        <f t="shared" si="17"/>
        <v>#REF!</v>
      </c>
      <c r="AG236" s="4" t="e">
        <f t="shared" si="18"/>
        <v>#REF!</v>
      </c>
      <c r="AH236" s="5" t="e">
        <f t="shared" si="19"/>
        <v>#VALUE!</v>
      </c>
      <c r="AI236" s="6" t="e">
        <f>ClassOfDegree(D236:W236,Details!BQ235:BZ235,F400L!AI236,AH236,$D$5:$W$5)</f>
        <v>#VALUE!</v>
      </c>
    </row>
    <row r="237" spans="1:35" ht="24" x14ac:dyDescent="0.35">
      <c r="A237" s="1">
        <v>230</v>
      </c>
      <c r="B237" s="3" t="str">
        <f>PROPER(Details!B237)</f>
        <v>Damian, Daniel Uchenna</v>
      </c>
      <c r="C237" s="3" t="str">
        <f>T(Details!C237)</f>
        <v>CMP/20/111987</v>
      </c>
      <c r="D237" s="18"/>
      <c r="E237" s="18"/>
      <c r="F237" s="18"/>
      <c r="G237" s="18"/>
      <c r="H237" s="18"/>
      <c r="I237" s="18"/>
      <c r="J237" s="18"/>
      <c r="K237" s="18"/>
      <c r="L237" s="18"/>
      <c r="M237" s="18"/>
      <c r="N237" s="18"/>
      <c r="O237" s="18"/>
      <c r="P237" s="18"/>
      <c r="Q237" s="18"/>
      <c r="R237" s="18"/>
      <c r="S237" s="18"/>
      <c r="T237" s="18"/>
      <c r="U237" s="18"/>
      <c r="V237" s="18"/>
      <c r="W237" s="18"/>
      <c r="X237" s="2" t="str">
        <f>AllCurCo(Details!BQ236:BZ236)</f>
        <v/>
      </c>
      <c r="Y237" s="4">
        <f>SUM(SumTCL(D237:W237,$D$7:$W$7),Details!CB236)</f>
        <v>0</v>
      </c>
      <c r="Z237" s="4">
        <f>SUM(CurrGP(D237:W237,$D$7:$W$7),Details!CC236)</f>
        <v>0</v>
      </c>
      <c r="AA237" s="5">
        <f t="shared" si="15"/>
        <v>0</v>
      </c>
      <c r="AB237" s="4" t="str">
        <f>SRTSECOND(D237:W237,Details!BQ236:BZ236)</f>
        <v/>
      </c>
      <c r="AC237" s="4" t="e">
        <f>F400L!AF237</f>
        <v>#REF!</v>
      </c>
      <c r="AD237" s="4" t="e">
        <f>F400L!AG237</f>
        <v>#REF!</v>
      </c>
      <c r="AE237" s="5" t="e">
        <f t="shared" si="16"/>
        <v>#VALUE!</v>
      </c>
      <c r="AF237" s="4" t="e">
        <f t="shared" si="17"/>
        <v>#REF!</v>
      </c>
      <c r="AG237" s="4" t="e">
        <f t="shared" si="18"/>
        <v>#REF!</v>
      </c>
      <c r="AH237" s="5" t="e">
        <f t="shared" si="19"/>
        <v>#VALUE!</v>
      </c>
      <c r="AI237" s="6" t="e">
        <f>ClassOfDegree(D237:W237,Details!BQ236:BZ236,F400L!AI237,AH237,$D$5:$W$5)</f>
        <v>#VALUE!</v>
      </c>
    </row>
    <row r="238" spans="1:35" ht="36" x14ac:dyDescent="0.35">
      <c r="A238" s="1">
        <v>231</v>
      </c>
      <c r="B238" s="3" t="str">
        <f>PROPER(Details!B238)</f>
        <v>Njoku, Chinonyerem Justice</v>
      </c>
      <c r="C238" s="3" t="str">
        <f>T(Details!C238)</f>
        <v>CMP/20/111997</v>
      </c>
      <c r="D238" s="18"/>
      <c r="E238" s="18"/>
      <c r="F238" s="18"/>
      <c r="G238" s="18"/>
      <c r="H238" s="18"/>
      <c r="I238" s="18"/>
      <c r="J238" s="18"/>
      <c r="K238" s="18"/>
      <c r="L238" s="18"/>
      <c r="M238" s="18"/>
      <c r="N238" s="18"/>
      <c r="O238" s="18"/>
      <c r="P238" s="18"/>
      <c r="Q238" s="18"/>
      <c r="R238" s="18"/>
      <c r="S238" s="18"/>
      <c r="T238" s="18"/>
      <c r="U238" s="18"/>
      <c r="V238" s="18"/>
      <c r="W238" s="18"/>
      <c r="X238" s="2" t="str">
        <f>AllCurCo(Details!BQ237:BZ237)</f>
        <v/>
      </c>
      <c r="Y238" s="4">
        <f>SUM(SumTCL(D238:W238,$D$7:$W$7),Details!CB237)</f>
        <v>0</v>
      </c>
      <c r="Z238" s="4">
        <f>SUM(CurrGP(D238:W238,$D$7:$W$7),Details!CC237)</f>
        <v>0</v>
      </c>
      <c r="AA238" s="5">
        <f t="shared" si="15"/>
        <v>0</v>
      </c>
      <c r="AB238" s="4" t="str">
        <f>SRTSECOND(D238:W238,Details!BQ237:BZ237)</f>
        <v/>
      </c>
      <c r="AC238" s="4" t="e">
        <f>F400L!AF238</f>
        <v>#REF!</v>
      </c>
      <c r="AD238" s="4" t="e">
        <f>F400L!AG238</f>
        <v>#REF!</v>
      </c>
      <c r="AE238" s="5" t="e">
        <f t="shared" si="16"/>
        <v>#VALUE!</v>
      </c>
      <c r="AF238" s="4" t="e">
        <f t="shared" si="17"/>
        <v>#REF!</v>
      </c>
      <c r="AG238" s="4" t="e">
        <f t="shared" si="18"/>
        <v>#REF!</v>
      </c>
      <c r="AH238" s="5" t="e">
        <f t="shared" si="19"/>
        <v>#VALUE!</v>
      </c>
      <c r="AI238" s="6" t="e">
        <f>ClassOfDegree(D238:W238,Details!BQ237:BZ237,F400L!AI238,AH238,$D$5:$W$5)</f>
        <v>#VALUE!</v>
      </c>
    </row>
    <row r="239" spans="1:35" ht="24" x14ac:dyDescent="0.35">
      <c r="A239" s="1">
        <v>232</v>
      </c>
      <c r="B239" s="3" t="str">
        <f>PROPER(Details!B239)</f>
        <v>Onwuma, Akachi Success</v>
      </c>
      <c r="C239" s="3" t="str">
        <f>T(Details!C239)</f>
        <v>CMP/20/112004</v>
      </c>
      <c r="D239" s="18"/>
      <c r="E239" s="18"/>
      <c r="F239" s="18"/>
      <c r="G239" s="18"/>
      <c r="H239" s="18"/>
      <c r="I239" s="18"/>
      <c r="J239" s="18"/>
      <c r="K239" s="18"/>
      <c r="L239" s="18"/>
      <c r="M239" s="18"/>
      <c r="N239" s="18"/>
      <c r="O239" s="18"/>
      <c r="P239" s="18"/>
      <c r="Q239" s="18"/>
      <c r="R239" s="18"/>
      <c r="S239" s="18"/>
      <c r="T239" s="18"/>
      <c r="U239" s="18"/>
      <c r="V239" s="18"/>
      <c r="W239" s="18"/>
      <c r="X239" s="2" t="str">
        <f>AllCurCo(Details!BQ238:BZ238)</f>
        <v/>
      </c>
      <c r="Y239" s="4">
        <f>SUM(SumTCL(D239:W239,$D$7:$W$7),Details!CB238)</f>
        <v>0</v>
      </c>
      <c r="Z239" s="4">
        <f>SUM(CurrGP(D239:W239,$D$7:$W$7),Details!CC238)</f>
        <v>0</v>
      </c>
      <c r="AA239" s="5">
        <f t="shared" si="15"/>
        <v>0</v>
      </c>
      <c r="AB239" s="4" t="str">
        <f>SRTSECOND(D239:W239,Details!BQ238:BZ238)</f>
        <v/>
      </c>
      <c r="AC239" s="4" t="e">
        <f>F400L!AF239</f>
        <v>#REF!</v>
      </c>
      <c r="AD239" s="4" t="e">
        <f>F400L!AG239</f>
        <v>#REF!</v>
      </c>
      <c r="AE239" s="5" t="e">
        <f t="shared" si="16"/>
        <v>#VALUE!</v>
      </c>
      <c r="AF239" s="4" t="e">
        <f t="shared" si="17"/>
        <v>#REF!</v>
      </c>
      <c r="AG239" s="4" t="e">
        <f t="shared" si="18"/>
        <v>#REF!</v>
      </c>
      <c r="AH239" s="5" t="e">
        <f t="shared" si="19"/>
        <v>#VALUE!</v>
      </c>
      <c r="AI239" s="6" t="e">
        <f>ClassOfDegree(D239:W239,Details!BQ238:BZ238,F400L!AI239,AH239,$D$5:$W$5)</f>
        <v>#VALUE!</v>
      </c>
    </row>
    <row r="240" spans="1:35" ht="24" x14ac:dyDescent="0.35">
      <c r="A240" s="1">
        <v>233</v>
      </c>
      <c r="B240" s="3" t="str">
        <f>PROPER(Details!B240)</f>
        <v>Ikeagwuchi, Sampson Ndukwe</v>
      </c>
      <c r="C240" s="3" t="str">
        <f>T(Details!C240)</f>
        <v>CMP/20/112018</v>
      </c>
      <c r="D240" s="18"/>
      <c r="E240" s="18"/>
      <c r="F240" s="18"/>
      <c r="G240" s="18"/>
      <c r="H240" s="18"/>
      <c r="I240" s="18"/>
      <c r="J240" s="18"/>
      <c r="K240" s="18"/>
      <c r="L240" s="18"/>
      <c r="M240" s="18"/>
      <c r="N240" s="18"/>
      <c r="O240" s="18"/>
      <c r="P240" s="18"/>
      <c r="Q240" s="18"/>
      <c r="R240" s="18"/>
      <c r="S240" s="18"/>
      <c r="T240" s="18"/>
      <c r="U240" s="18"/>
      <c r="V240" s="18"/>
      <c r="W240" s="18"/>
      <c r="X240" s="2" t="str">
        <f>AllCurCo(Details!BQ239:BZ239)</f>
        <v/>
      </c>
      <c r="Y240" s="4">
        <f>SUM(SumTCL(D240:W240,$D$7:$W$7),Details!CB239)</f>
        <v>0</v>
      </c>
      <c r="Z240" s="4">
        <f>SUM(CurrGP(D240:W240,$D$7:$W$7),Details!CC239)</f>
        <v>0</v>
      </c>
      <c r="AA240" s="5">
        <f t="shared" si="15"/>
        <v>0</v>
      </c>
      <c r="AB240" s="4" t="str">
        <f>SRTSECOND(D240:W240,Details!BQ239:BZ239)</f>
        <v/>
      </c>
      <c r="AC240" s="4" t="e">
        <f>F400L!AF240</f>
        <v>#REF!</v>
      </c>
      <c r="AD240" s="4" t="e">
        <f>F400L!AG240</f>
        <v>#REF!</v>
      </c>
      <c r="AE240" s="5" t="e">
        <f t="shared" si="16"/>
        <v>#VALUE!</v>
      </c>
      <c r="AF240" s="4" t="e">
        <f t="shared" si="17"/>
        <v>#REF!</v>
      </c>
      <c r="AG240" s="4" t="e">
        <f t="shared" si="18"/>
        <v>#REF!</v>
      </c>
      <c r="AH240" s="5" t="e">
        <f t="shared" si="19"/>
        <v>#VALUE!</v>
      </c>
      <c r="AI240" s="6" t="e">
        <f>ClassOfDegree(D240:W240,Details!BQ239:BZ239,F400L!AI240,AH240,$D$5:$W$5)</f>
        <v>#VALUE!</v>
      </c>
    </row>
    <row r="241" spans="1:35" ht="24" x14ac:dyDescent="0.35">
      <c r="A241" s="1">
        <v>234</v>
      </c>
      <c r="B241" s="3" t="str">
        <f>PROPER(Details!B241)</f>
        <v>Uzoma, Amarachi Divine</v>
      </c>
      <c r="C241" s="3" t="str">
        <f>T(Details!C241)</f>
        <v>CMP/20/112027</v>
      </c>
      <c r="D241" s="18"/>
      <c r="E241" s="18"/>
      <c r="F241" s="18"/>
      <c r="G241" s="18"/>
      <c r="H241" s="18"/>
      <c r="I241" s="18"/>
      <c r="J241" s="18"/>
      <c r="K241" s="18"/>
      <c r="L241" s="18"/>
      <c r="M241" s="18"/>
      <c r="N241" s="18"/>
      <c r="O241" s="18"/>
      <c r="P241" s="18"/>
      <c r="Q241" s="18"/>
      <c r="R241" s="18"/>
      <c r="S241" s="18"/>
      <c r="T241" s="18"/>
      <c r="U241" s="18"/>
      <c r="V241" s="18"/>
      <c r="W241" s="18"/>
      <c r="X241" s="2" t="str">
        <f>AllCurCo(Details!BQ240:BZ240)</f>
        <v/>
      </c>
      <c r="Y241" s="4">
        <f>SUM(SumTCL(D241:W241,$D$7:$W$7),Details!CB240)</f>
        <v>0</v>
      </c>
      <c r="Z241" s="4">
        <f>SUM(CurrGP(D241:W241,$D$7:$W$7),Details!CC240)</f>
        <v>0</v>
      </c>
      <c r="AA241" s="5">
        <f t="shared" si="15"/>
        <v>0</v>
      </c>
      <c r="AB241" s="4" t="str">
        <f>SRTSECOND(D241:W241,Details!BQ240:BZ240)</f>
        <v/>
      </c>
      <c r="AC241" s="4" t="e">
        <f>F400L!AF241</f>
        <v>#REF!</v>
      </c>
      <c r="AD241" s="4" t="e">
        <f>F400L!AG241</f>
        <v>#REF!</v>
      </c>
      <c r="AE241" s="5" t="e">
        <f t="shared" si="16"/>
        <v>#VALUE!</v>
      </c>
      <c r="AF241" s="4" t="e">
        <f t="shared" si="17"/>
        <v>#REF!</v>
      </c>
      <c r="AG241" s="4" t="e">
        <f t="shared" si="18"/>
        <v>#REF!</v>
      </c>
      <c r="AH241" s="5" t="e">
        <f t="shared" si="19"/>
        <v>#VALUE!</v>
      </c>
      <c r="AI241" s="6" t="e">
        <f>ClassOfDegree(D241:W241,Details!BQ240:BZ240,F400L!AI241,AH241,$D$5:$W$5)</f>
        <v>#VALUE!</v>
      </c>
    </row>
    <row r="242" spans="1:35" ht="24" x14ac:dyDescent="0.35">
      <c r="A242" s="1">
        <v>235</v>
      </c>
      <c r="B242" s="3" t="str">
        <f>PROPER(Details!B242)</f>
        <v>Ifekwe,  Nnamdi Obasi</v>
      </c>
      <c r="C242" s="3" t="str">
        <f>T(Details!C242)</f>
        <v>CMP/20/112030</v>
      </c>
      <c r="D242" s="18"/>
      <c r="E242" s="18"/>
      <c r="F242" s="18"/>
      <c r="G242" s="18"/>
      <c r="H242" s="18"/>
      <c r="I242" s="18"/>
      <c r="J242" s="18"/>
      <c r="K242" s="18"/>
      <c r="L242" s="18"/>
      <c r="M242" s="18"/>
      <c r="N242" s="18"/>
      <c r="O242" s="18"/>
      <c r="P242" s="18"/>
      <c r="Q242" s="18"/>
      <c r="R242" s="18"/>
      <c r="S242" s="18"/>
      <c r="T242" s="18"/>
      <c r="U242" s="18"/>
      <c r="V242" s="18"/>
      <c r="W242" s="18"/>
      <c r="X242" s="2" t="str">
        <f>AllCurCo(Details!BQ241:BZ241)</f>
        <v/>
      </c>
      <c r="Y242" s="4">
        <f>SUM(SumTCL(D242:W242,$D$7:$W$7),Details!CB241)</f>
        <v>0</v>
      </c>
      <c r="Z242" s="4">
        <f>SUM(CurrGP(D242:W242,$D$7:$W$7),Details!CC241)</f>
        <v>0</v>
      </c>
      <c r="AA242" s="5">
        <f t="shared" si="15"/>
        <v>0</v>
      </c>
      <c r="AB242" s="4" t="str">
        <f>SRTSECOND(D242:W242,Details!BQ241:BZ241)</f>
        <v/>
      </c>
      <c r="AC242" s="4" t="e">
        <f>F400L!AF242</f>
        <v>#REF!</v>
      </c>
      <c r="AD242" s="4" t="e">
        <f>F400L!AG242</f>
        <v>#REF!</v>
      </c>
      <c r="AE242" s="5" t="e">
        <f t="shared" si="16"/>
        <v>#VALUE!</v>
      </c>
      <c r="AF242" s="4" t="e">
        <f t="shared" si="17"/>
        <v>#REF!</v>
      </c>
      <c r="AG242" s="4" t="e">
        <f t="shared" si="18"/>
        <v>#REF!</v>
      </c>
      <c r="AH242" s="5" t="e">
        <f t="shared" si="19"/>
        <v>#VALUE!</v>
      </c>
      <c r="AI242" s="6" t="e">
        <f>ClassOfDegree(D242:W242,Details!BQ241:BZ241,F400L!AI242,AH242,$D$5:$W$5)</f>
        <v>#VALUE!</v>
      </c>
    </row>
    <row r="243" spans="1:35" ht="24" x14ac:dyDescent="0.35">
      <c r="A243" s="1">
        <v>236</v>
      </c>
      <c r="B243" s="3" t="str">
        <f>PROPER(Details!B243)</f>
        <v>Ugwu, Justus Ikechukwu</v>
      </c>
      <c r="C243" s="3" t="str">
        <f>T(Details!C243)</f>
        <v>CMP/20/112063</v>
      </c>
      <c r="D243" s="18"/>
      <c r="E243" s="18"/>
      <c r="F243" s="18"/>
      <c r="G243" s="18"/>
      <c r="H243" s="18"/>
      <c r="I243" s="18"/>
      <c r="J243" s="18"/>
      <c r="K243" s="18"/>
      <c r="L243" s="18"/>
      <c r="M243" s="18"/>
      <c r="N243" s="18"/>
      <c r="O243" s="18"/>
      <c r="P243" s="18"/>
      <c r="Q243" s="18"/>
      <c r="R243" s="18"/>
      <c r="S243" s="18"/>
      <c r="T243" s="18"/>
      <c r="U243" s="18"/>
      <c r="V243" s="18"/>
      <c r="W243" s="18"/>
      <c r="X243" s="2" t="str">
        <f>AllCurCo(Details!BQ242:BZ242)</f>
        <v/>
      </c>
      <c r="Y243" s="4">
        <f>SUM(SumTCL(D243:W243,$D$7:$W$7),Details!CB242)</f>
        <v>0</v>
      </c>
      <c r="Z243" s="4">
        <f>SUM(CurrGP(D243:W243,$D$7:$W$7),Details!CC242)</f>
        <v>0</v>
      </c>
      <c r="AA243" s="5">
        <f t="shared" si="15"/>
        <v>0</v>
      </c>
      <c r="AB243" s="4" t="str">
        <f>SRTSECOND(D243:W243,Details!BQ242:BZ242)</f>
        <v/>
      </c>
      <c r="AC243" s="4" t="e">
        <f>F400L!AF243</f>
        <v>#REF!</v>
      </c>
      <c r="AD243" s="4" t="e">
        <f>F400L!AG243</f>
        <v>#REF!</v>
      </c>
      <c r="AE243" s="5" t="e">
        <f t="shared" si="16"/>
        <v>#VALUE!</v>
      </c>
      <c r="AF243" s="4" t="e">
        <f t="shared" si="17"/>
        <v>#REF!</v>
      </c>
      <c r="AG243" s="4" t="e">
        <f t="shared" si="18"/>
        <v>#REF!</v>
      </c>
      <c r="AH243" s="5" t="e">
        <f t="shared" si="19"/>
        <v>#VALUE!</v>
      </c>
      <c r="AI243" s="6" t="e">
        <f>ClassOfDegree(D243:W243,Details!BQ242:BZ242,F400L!AI243,AH243,$D$5:$W$5)</f>
        <v>#VALUE!</v>
      </c>
    </row>
    <row r="244" spans="1:35" ht="24" x14ac:dyDescent="0.35">
      <c r="A244" s="1">
        <v>237</v>
      </c>
      <c r="B244" s="3" t="str">
        <f>PROPER(Details!B244)</f>
        <v>Williamson, Samuel Chukwuemeka</v>
      </c>
      <c r="C244" s="3" t="str">
        <f>T(Details!C244)</f>
        <v>CMP/20/112070</v>
      </c>
      <c r="D244" s="18"/>
      <c r="E244" s="18"/>
      <c r="F244" s="18"/>
      <c r="G244" s="18"/>
      <c r="H244" s="18"/>
      <c r="I244" s="18"/>
      <c r="J244" s="18"/>
      <c r="K244" s="18"/>
      <c r="L244" s="18"/>
      <c r="M244" s="18"/>
      <c r="N244" s="18"/>
      <c r="O244" s="18"/>
      <c r="P244" s="18"/>
      <c r="Q244" s="18"/>
      <c r="R244" s="18"/>
      <c r="S244" s="18"/>
      <c r="T244" s="18"/>
      <c r="U244" s="18"/>
      <c r="V244" s="18"/>
      <c r="W244" s="18"/>
      <c r="X244" s="2" t="str">
        <f>AllCurCo(Details!BQ243:BZ243)</f>
        <v/>
      </c>
      <c r="Y244" s="4">
        <f>SUM(SumTCL(D244:W244,$D$7:$W$7),Details!CB243)</f>
        <v>0</v>
      </c>
      <c r="Z244" s="4">
        <f>SUM(CurrGP(D244:W244,$D$7:$W$7),Details!CC243)</f>
        <v>0</v>
      </c>
      <c r="AA244" s="5">
        <f t="shared" si="15"/>
        <v>0</v>
      </c>
      <c r="AB244" s="4" t="str">
        <f>SRTSECOND(D244:W244,Details!BQ243:BZ243)</f>
        <v/>
      </c>
      <c r="AC244" s="4" t="e">
        <f>F400L!AF244</f>
        <v>#REF!</v>
      </c>
      <c r="AD244" s="4" t="e">
        <f>F400L!AG244</f>
        <v>#REF!</v>
      </c>
      <c r="AE244" s="5" t="e">
        <f t="shared" si="16"/>
        <v>#VALUE!</v>
      </c>
      <c r="AF244" s="4" t="e">
        <f t="shared" si="17"/>
        <v>#REF!</v>
      </c>
      <c r="AG244" s="4" t="e">
        <f t="shared" si="18"/>
        <v>#REF!</v>
      </c>
      <c r="AH244" s="5" t="e">
        <f t="shared" si="19"/>
        <v>#VALUE!</v>
      </c>
      <c r="AI244" s="6" t="e">
        <f>ClassOfDegree(D244:W244,Details!BQ243:BZ243,F400L!AI244,AH244,$D$5:$W$5)</f>
        <v>#VALUE!</v>
      </c>
    </row>
    <row r="245" spans="1:35" ht="24" x14ac:dyDescent="0.35">
      <c r="A245" s="1">
        <v>238</v>
      </c>
      <c r="B245" s="3" t="str">
        <f>PROPER(Details!B245)</f>
        <v>Edmond, David Chukwuemeka</v>
      </c>
      <c r="C245" s="3" t="str">
        <f>T(Details!C245)</f>
        <v>CMP/20/112083</v>
      </c>
      <c r="D245" s="18"/>
      <c r="E245" s="18"/>
      <c r="F245" s="18"/>
      <c r="G245" s="18"/>
      <c r="H245" s="18"/>
      <c r="I245" s="18"/>
      <c r="J245" s="18"/>
      <c r="K245" s="18"/>
      <c r="L245" s="18"/>
      <c r="M245" s="18"/>
      <c r="N245" s="18"/>
      <c r="O245" s="18"/>
      <c r="P245" s="18"/>
      <c r="Q245" s="18"/>
      <c r="R245" s="18"/>
      <c r="S245" s="18"/>
      <c r="T245" s="18"/>
      <c r="U245" s="18"/>
      <c r="V245" s="18"/>
      <c r="W245" s="18"/>
      <c r="X245" s="2" t="str">
        <f>AllCurCo(Details!BQ244:BZ244)</f>
        <v/>
      </c>
      <c r="Y245" s="4">
        <f>SUM(SumTCL(D245:W245,$D$7:$W$7),Details!CB244)</f>
        <v>0</v>
      </c>
      <c r="Z245" s="4">
        <f>SUM(CurrGP(D245:W245,$D$7:$W$7),Details!CC244)</f>
        <v>0</v>
      </c>
      <c r="AA245" s="5">
        <f t="shared" si="15"/>
        <v>0</v>
      </c>
      <c r="AB245" s="4" t="str">
        <f>SRTSECOND(D245:W245,Details!BQ244:BZ244)</f>
        <v/>
      </c>
      <c r="AC245" s="4" t="e">
        <f>F400L!AF245</f>
        <v>#REF!</v>
      </c>
      <c r="AD245" s="4" t="e">
        <f>F400L!AG245</f>
        <v>#REF!</v>
      </c>
      <c r="AE245" s="5" t="e">
        <f t="shared" si="16"/>
        <v>#VALUE!</v>
      </c>
      <c r="AF245" s="4" t="e">
        <f t="shared" si="17"/>
        <v>#REF!</v>
      </c>
      <c r="AG245" s="4" t="e">
        <f t="shared" si="18"/>
        <v>#REF!</v>
      </c>
      <c r="AH245" s="5" t="e">
        <f t="shared" si="19"/>
        <v>#VALUE!</v>
      </c>
      <c r="AI245" s="6" t="e">
        <f>ClassOfDegree(D245:W245,Details!BQ244:BZ244,F400L!AI245,AH245,$D$5:$W$5)</f>
        <v>#VALUE!</v>
      </c>
    </row>
    <row r="246" spans="1:35" ht="36" x14ac:dyDescent="0.35">
      <c r="A246" s="1">
        <v>239</v>
      </c>
      <c r="B246" s="3" t="str">
        <f>PROPER(Details!B246)</f>
        <v>Kelechukwu, Prosper Ifeanyichukwu</v>
      </c>
      <c r="C246" s="3" t="str">
        <f>T(Details!C246)</f>
        <v>CMP/20/112090</v>
      </c>
      <c r="D246" s="18"/>
      <c r="E246" s="18"/>
      <c r="F246" s="18"/>
      <c r="G246" s="18"/>
      <c r="H246" s="18"/>
      <c r="I246" s="18"/>
      <c r="J246" s="18"/>
      <c r="K246" s="18"/>
      <c r="L246" s="18"/>
      <c r="M246" s="18"/>
      <c r="N246" s="18"/>
      <c r="O246" s="18"/>
      <c r="P246" s="18"/>
      <c r="Q246" s="18"/>
      <c r="R246" s="18"/>
      <c r="S246" s="18"/>
      <c r="T246" s="18"/>
      <c r="U246" s="18"/>
      <c r="V246" s="18"/>
      <c r="W246" s="18"/>
      <c r="X246" s="2" t="str">
        <f>AllCurCo(Details!BQ245:BZ245)</f>
        <v/>
      </c>
      <c r="Y246" s="4">
        <f>SUM(SumTCL(D246:W246,$D$7:$W$7),Details!CB245)</f>
        <v>0</v>
      </c>
      <c r="Z246" s="4">
        <f>SUM(CurrGP(D246:W246,$D$7:$W$7),Details!CC245)</f>
        <v>0</v>
      </c>
      <c r="AA246" s="5">
        <f t="shared" si="15"/>
        <v>0</v>
      </c>
      <c r="AB246" s="4" t="str">
        <f>SRTSECOND(D246:W246,Details!BQ245:BZ245)</f>
        <v/>
      </c>
      <c r="AC246" s="4" t="e">
        <f>F400L!AF246</f>
        <v>#REF!</v>
      </c>
      <c r="AD246" s="4" t="e">
        <f>F400L!AG246</f>
        <v>#REF!</v>
      </c>
      <c r="AE246" s="5" t="e">
        <f t="shared" si="16"/>
        <v>#VALUE!</v>
      </c>
      <c r="AF246" s="4" t="e">
        <f t="shared" si="17"/>
        <v>#REF!</v>
      </c>
      <c r="AG246" s="4" t="e">
        <f t="shared" si="18"/>
        <v>#REF!</v>
      </c>
      <c r="AH246" s="5" t="e">
        <f t="shared" si="19"/>
        <v>#VALUE!</v>
      </c>
      <c r="AI246" s="6" t="e">
        <f>ClassOfDegree(D246:W246,Details!BQ245:BZ245,F400L!AI246,AH246,$D$5:$W$5)</f>
        <v>#VALUE!</v>
      </c>
    </row>
    <row r="247" spans="1:35" ht="24" x14ac:dyDescent="0.35">
      <c r="A247" s="1">
        <v>240</v>
      </c>
      <c r="B247" s="3" t="str">
        <f>PROPER(Details!B247)</f>
        <v>Udeh, Esther Ogechi</v>
      </c>
      <c r="C247" s="3" t="str">
        <f>T(Details!C247)</f>
        <v>CMP/20/112108</v>
      </c>
      <c r="D247" s="18"/>
      <c r="E247" s="18"/>
      <c r="F247" s="18"/>
      <c r="G247" s="18"/>
      <c r="H247" s="18"/>
      <c r="I247" s="18"/>
      <c r="J247" s="18"/>
      <c r="K247" s="18"/>
      <c r="L247" s="18"/>
      <c r="M247" s="18"/>
      <c r="N247" s="18"/>
      <c r="O247" s="18"/>
      <c r="P247" s="18"/>
      <c r="Q247" s="18"/>
      <c r="R247" s="18"/>
      <c r="S247" s="18"/>
      <c r="T247" s="18"/>
      <c r="U247" s="18"/>
      <c r="V247" s="18"/>
      <c r="W247" s="18"/>
      <c r="X247" s="2" t="str">
        <f>AllCurCo(Details!BQ246:BZ246)</f>
        <v/>
      </c>
      <c r="Y247" s="4">
        <f>SUM(SumTCL(D247:W247,$D$7:$W$7),Details!CB246)</f>
        <v>0</v>
      </c>
      <c r="Z247" s="4">
        <f>SUM(CurrGP(D247:W247,$D$7:$W$7),Details!CC246)</f>
        <v>0</v>
      </c>
      <c r="AA247" s="5">
        <f t="shared" si="15"/>
        <v>0</v>
      </c>
      <c r="AB247" s="4" t="str">
        <f>SRTSECOND(D247:W247,Details!BQ246:BZ246)</f>
        <v/>
      </c>
      <c r="AC247" s="4" t="e">
        <f>F400L!AF247</f>
        <v>#REF!</v>
      </c>
      <c r="AD247" s="4" t="e">
        <f>F400L!AG247</f>
        <v>#REF!</v>
      </c>
      <c r="AE247" s="5" t="e">
        <f t="shared" si="16"/>
        <v>#VALUE!</v>
      </c>
      <c r="AF247" s="4" t="e">
        <f t="shared" si="17"/>
        <v>#REF!</v>
      </c>
      <c r="AG247" s="4" t="e">
        <f t="shared" si="18"/>
        <v>#REF!</v>
      </c>
      <c r="AH247" s="5" t="e">
        <f t="shared" si="19"/>
        <v>#VALUE!</v>
      </c>
      <c r="AI247" s="6" t="e">
        <f>ClassOfDegree(D247:W247,Details!BQ246:BZ246,F400L!AI247,AH247,$D$5:$W$5)</f>
        <v>#VALUE!</v>
      </c>
    </row>
    <row r="248" spans="1:35" ht="24" x14ac:dyDescent="0.35">
      <c r="A248" s="1">
        <v>241</v>
      </c>
      <c r="B248" s="3" t="str">
        <f>PROPER(Details!B248)</f>
        <v>Ashiegbu, Ikenna Kingsley</v>
      </c>
      <c r="C248" s="3" t="str">
        <f>T(Details!C248)</f>
        <v>CMP/20/112113</v>
      </c>
      <c r="D248" s="18"/>
      <c r="E248" s="18"/>
      <c r="F248" s="18"/>
      <c r="G248" s="18"/>
      <c r="H248" s="18"/>
      <c r="I248" s="18"/>
      <c r="J248" s="18"/>
      <c r="K248" s="18"/>
      <c r="L248" s="18"/>
      <c r="M248" s="18"/>
      <c r="N248" s="18"/>
      <c r="O248" s="18"/>
      <c r="P248" s="18"/>
      <c r="Q248" s="18"/>
      <c r="R248" s="18"/>
      <c r="S248" s="18"/>
      <c r="T248" s="18"/>
      <c r="U248" s="18"/>
      <c r="V248" s="18"/>
      <c r="W248" s="18"/>
      <c r="X248" s="2" t="str">
        <f>AllCurCo(Details!BQ247:BZ247)</f>
        <v/>
      </c>
      <c r="Y248" s="4">
        <f>SUM(SumTCL(D248:W248,$D$7:$W$7),Details!CB247)</f>
        <v>0</v>
      </c>
      <c r="Z248" s="4">
        <f>SUM(CurrGP(D248:W248,$D$7:$W$7),Details!CC247)</f>
        <v>0</v>
      </c>
      <c r="AA248" s="5">
        <f t="shared" si="15"/>
        <v>0</v>
      </c>
      <c r="AB248" s="4" t="str">
        <f>SRTSECOND(D248:W248,Details!BQ247:BZ247)</f>
        <v/>
      </c>
      <c r="AC248" s="4" t="e">
        <f>F400L!AF248</f>
        <v>#REF!</v>
      </c>
      <c r="AD248" s="4" t="e">
        <f>F400L!AG248</f>
        <v>#REF!</v>
      </c>
      <c r="AE248" s="5" t="e">
        <f t="shared" si="16"/>
        <v>#VALUE!</v>
      </c>
      <c r="AF248" s="4" t="e">
        <f t="shared" si="17"/>
        <v>#REF!</v>
      </c>
      <c r="AG248" s="4" t="e">
        <f t="shared" si="18"/>
        <v>#REF!</v>
      </c>
      <c r="AH248" s="5" t="e">
        <f t="shared" si="19"/>
        <v>#VALUE!</v>
      </c>
      <c r="AI248" s="6" t="e">
        <f>ClassOfDegree(D248:W248,Details!BQ247:BZ247,F400L!AI248,AH248,$D$5:$W$5)</f>
        <v>#VALUE!</v>
      </c>
    </row>
    <row r="249" spans="1:35" ht="24" x14ac:dyDescent="0.35">
      <c r="A249" s="1">
        <v>242</v>
      </c>
      <c r="B249" s="3" t="str">
        <f>PROPER(Details!B249)</f>
        <v>Azorji, Okechi Victor</v>
      </c>
      <c r="C249" s="3" t="str">
        <f>T(Details!C249)</f>
        <v>CMP/20/112115</v>
      </c>
      <c r="D249" s="18"/>
      <c r="E249" s="18"/>
      <c r="F249" s="18"/>
      <c r="G249" s="18"/>
      <c r="H249" s="18"/>
      <c r="I249" s="18"/>
      <c r="J249" s="18"/>
      <c r="K249" s="18"/>
      <c r="L249" s="18"/>
      <c r="M249" s="18"/>
      <c r="N249" s="18"/>
      <c r="O249" s="18"/>
      <c r="P249" s="18"/>
      <c r="Q249" s="18"/>
      <c r="R249" s="18"/>
      <c r="S249" s="18"/>
      <c r="T249" s="18"/>
      <c r="U249" s="18"/>
      <c r="V249" s="18"/>
      <c r="W249" s="18"/>
      <c r="X249" s="2" t="str">
        <f>AllCurCo(Details!BQ248:BZ248)</f>
        <v/>
      </c>
      <c r="Y249" s="4">
        <f>SUM(SumTCL(D249:W249,$D$7:$W$7),Details!CB248)</f>
        <v>0</v>
      </c>
      <c r="Z249" s="4">
        <f>SUM(CurrGP(D249:W249,$D$7:$W$7),Details!CC248)</f>
        <v>0</v>
      </c>
      <c r="AA249" s="5">
        <f t="shared" si="15"/>
        <v>0</v>
      </c>
      <c r="AB249" s="4" t="str">
        <f>SRTSECOND(D249:W249,Details!BQ248:BZ248)</f>
        <v/>
      </c>
      <c r="AC249" s="4" t="e">
        <f>F400L!AF249</f>
        <v>#REF!</v>
      </c>
      <c r="AD249" s="4" t="e">
        <f>F400L!AG249</f>
        <v>#REF!</v>
      </c>
      <c r="AE249" s="5" t="e">
        <f t="shared" si="16"/>
        <v>#VALUE!</v>
      </c>
      <c r="AF249" s="4" t="e">
        <f t="shared" si="17"/>
        <v>#REF!</v>
      </c>
      <c r="AG249" s="4" t="e">
        <f t="shared" si="18"/>
        <v>#REF!</v>
      </c>
      <c r="AH249" s="5" t="e">
        <f t="shared" si="19"/>
        <v>#VALUE!</v>
      </c>
      <c r="AI249" s="6" t="e">
        <f>ClassOfDegree(D249:W249,Details!BQ248:BZ248,F400L!AI249,AH249,$D$5:$W$5)</f>
        <v>#VALUE!</v>
      </c>
    </row>
    <row r="250" spans="1:35" ht="24" x14ac:dyDescent="0.35">
      <c r="A250" s="1">
        <v>243</v>
      </c>
      <c r="B250" s="3" t="str">
        <f>PROPER(Details!B250)</f>
        <v>Ibeh, Chidera Emmanuel</v>
      </c>
      <c r="C250" s="3" t="str">
        <f>T(Details!C250)</f>
        <v>CMP/20/112123</v>
      </c>
      <c r="D250" s="18"/>
      <c r="E250" s="18"/>
      <c r="F250" s="18"/>
      <c r="G250" s="18"/>
      <c r="H250" s="18"/>
      <c r="I250" s="18"/>
      <c r="J250" s="18"/>
      <c r="K250" s="18"/>
      <c r="L250" s="18"/>
      <c r="M250" s="18"/>
      <c r="N250" s="18"/>
      <c r="O250" s="18"/>
      <c r="P250" s="18"/>
      <c r="Q250" s="18"/>
      <c r="R250" s="18"/>
      <c r="S250" s="18"/>
      <c r="T250" s="18"/>
      <c r="U250" s="18"/>
      <c r="V250" s="18"/>
      <c r="W250" s="18"/>
      <c r="X250" s="2" t="str">
        <f>AllCurCo(Details!BQ249:BZ249)</f>
        <v/>
      </c>
      <c r="Y250" s="4">
        <f>SUM(SumTCL(D250:W250,$D$7:$W$7),Details!CB249)</f>
        <v>0</v>
      </c>
      <c r="Z250" s="4">
        <f>SUM(CurrGP(D250:W250,$D$7:$W$7),Details!CC249)</f>
        <v>0</v>
      </c>
      <c r="AA250" s="5">
        <f t="shared" si="15"/>
        <v>0</v>
      </c>
      <c r="AB250" s="4" t="str">
        <f>SRTSECOND(D250:W250,Details!BQ249:BZ249)</f>
        <v/>
      </c>
      <c r="AC250" s="4" t="e">
        <f>F400L!AF250</f>
        <v>#REF!</v>
      </c>
      <c r="AD250" s="4" t="e">
        <f>F400L!AG250</f>
        <v>#REF!</v>
      </c>
      <c r="AE250" s="5" t="e">
        <f t="shared" si="16"/>
        <v>#VALUE!</v>
      </c>
      <c r="AF250" s="4" t="e">
        <f t="shared" si="17"/>
        <v>#REF!</v>
      </c>
      <c r="AG250" s="4" t="e">
        <f t="shared" si="18"/>
        <v>#REF!</v>
      </c>
      <c r="AH250" s="5" t="e">
        <f t="shared" si="19"/>
        <v>#VALUE!</v>
      </c>
      <c r="AI250" s="6" t="e">
        <f>ClassOfDegree(D250:W250,Details!BQ249:BZ249,F400L!AI250,AH250,$D$5:$W$5)</f>
        <v>#VALUE!</v>
      </c>
    </row>
    <row r="251" spans="1:35" ht="24" x14ac:dyDescent="0.35">
      <c r="A251" s="1">
        <v>244</v>
      </c>
      <c r="B251" s="3" t="str">
        <f>PROPER(Details!B251)</f>
        <v>Eze, Emmanuel Chigaemezu</v>
      </c>
      <c r="C251" s="3" t="str">
        <f>T(Details!C251)</f>
        <v>CMP/20/112136</v>
      </c>
      <c r="D251" s="18"/>
      <c r="E251" s="18"/>
      <c r="F251" s="18"/>
      <c r="G251" s="18"/>
      <c r="H251" s="18"/>
      <c r="I251" s="18"/>
      <c r="J251" s="18"/>
      <c r="K251" s="18"/>
      <c r="L251" s="18"/>
      <c r="M251" s="18"/>
      <c r="N251" s="18"/>
      <c r="O251" s="18"/>
      <c r="P251" s="18"/>
      <c r="Q251" s="18"/>
      <c r="R251" s="18"/>
      <c r="S251" s="18"/>
      <c r="T251" s="18"/>
      <c r="U251" s="18"/>
      <c r="V251" s="18"/>
      <c r="W251" s="18"/>
      <c r="X251" s="2" t="str">
        <f>AllCurCo(Details!BQ250:BZ250)</f>
        <v/>
      </c>
      <c r="Y251" s="4">
        <f>SUM(SumTCL(D251:W251,$D$7:$W$7),Details!CB250)</f>
        <v>0</v>
      </c>
      <c r="Z251" s="4">
        <f>SUM(CurrGP(D251:W251,$D$7:$W$7),Details!CC250)</f>
        <v>0</v>
      </c>
      <c r="AA251" s="5">
        <f t="shared" si="15"/>
        <v>0</v>
      </c>
      <c r="AB251" s="4" t="str">
        <f>SRTSECOND(D251:W251,Details!BQ250:BZ250)</f>
        <v/>
      </c>
      <c r="AC251" s="4" t="e">
        <f>F400L!AF251</f>
        <v>#REF!</v>
      </c>
      <c r="AD251" s="4" t="e">
        <f>F400L!AG251</f>
        <v>#REF!</v>
      </c>
      <c r="AE251" s="5" t="e">
        <f t="shared" si="16"/>
        <v>#VALUE!</v>
      </c>
      <c r="AF251" s="4" t="e">
        <f t="shared" si="17"/>
        <v>#REF!</v>
      </c>
      <c r="AG251" s="4" t="e">
        <f t="shared" si="18"/>
        <v>#REF!</v>
      </c>
      <c r="AH251" s="5" t="e">
        <f t="shared" si="19"/>
        <v>#VALUE!</v>
      </c>
      <c r="AI251" s="6" t="e">
        <f>ClassOfDegree(D251:W251,Details!BQ250:BZ250,F400L!AI251,AH251,$D$5:$W$5)</f>
        <v>#VALUE!</v>
      </c>
    </row>
    <row r="252" spans="1:35" ht="24" x14ac:dyDescent="0.35">
      <c r="A252" s="1">
        <v>245</v>
      </c>
      <c r="B252" s="3" t="str">
        <f>PROPER(Details!B252)</f>
        <v>Onwe, Ijeoma Francisca</v>
      </c>
      <c r="C252" s="3" t="str">
        <f>T(Details!C252)</f>
        <v>CMP/20/112145</v>
      </c>
      <c r="D252" s="18"/>
      <c r="E252" s="18"/>
      <c r="F252" s="18"/>
      <c r="G252" s="18"/>
      <c r="H252" s="18"/>
      <c r="I252" s="18"/>
      <c r="J252" s="18"/>
      <c r="K252" s="18"/>
      <c r="L252" s="18"/>
      <c r="M252" s="18"/>
      <c r="N252" s="18"/>
      <c r="O252" s="18"/>
      <c r="P252" s="18"/>
      <c r="Q252" s="18"/>
      <c r="R252" s="18"/>
      <c r="S252" s="18"/>
      <c r="T252" s="18"/>
      <c r="U252" s="18"/>
      <c r="V252" s="18"/>
      <c r="W252" s="18"/>
      <c r="X252" s="2" t="str">
        <f>AllCurCo(Details!BQ251:BZ251)</f>
        <v/>
      </c>
      <c r="Y252" s="4">
        <f>SUM(SumTCL(D252:W252,$D$7:$W$7),Details!CB251)</f>
        <v>0</v>
      </c>
      <c r="Z252" s="4">
        <f>SUM(CurrGP(D252:W252,$D$7:$W$7),Details!CC251)</f>
        <v>0</v>
      </c>
      <c r="AA252" s="5">
        <f t="shared" si="15"/>
        <v>0</v>
      </c>
      <c r="AB252" s="4" t="str">
        <f>SRTSECOND(D252:W252,Details!BQ251:BZ251)</f>
        <v/>
      </c>
      <c r="AC252" s="4" t="e">
        <f>F400L!AF252</f>
        <v>#REF!</v>
      </c>
      <c r="AD252" s="4" t="e">
        <f>F400L!AG252</f>
        <v>#REF!</v>
      </c>
      <c r="AE252" s="5" t="e">
        <f t="shared" si="16"/>
        <v>#VALUE!</v>
      </c>
      <c r="AF252" s="4" t="e">
        <f t="shared" si="17"/>
        <v>#REF!</v>
      </c>
      <c r="AG252" s="4" t="e">
        <f t="shared" si="18"/>
        <v>#REF!</v>
      </c>
      <c r="AH252" s="5" t="e">
        <f t="shared" si="19"/>
        <v>#VALUE!</v>
      </c>
      <c r="AI252" s="6" t="e">
        <f>ClassOfDegree(D252:W252,Details!BQ251:BZ251,F400L!AI252,AH252,$D$5:$W$5)</f>
        <v>#VALUE!</v>
      </c>
    </row>
    <row r="253" spans="1:35" ht="24" x14ac:dyDescent="0.35">
      <c r="A253" s="1">
        <v>246</v>
      </c>
      <c r="B253" s="3" t="str">
        <f>PROPER(Details!B253)</f>
        <v>Adibe, Patience Chinemelum</v>
      </c>
      <c r="C253" s="3" t="str">
        <f>T(Details!C253)</f>
        <v>CMP/20/112158</v>
      </c>
      <c r="D253" s="18"/>
      <c r="E253" s="18"/>
      <c r="F253" s="18"/>
      <c r="G253" s="18"/>
      <c r="H253" s="18"/>
      <c r="I253" s="18"/>
      <c r="J253" s="18"/>
      <c r="K253" s="18"/>
      <c r="L253" s="18"/>
      <c r="M253" s="18"/>
      <c r="N253" s="18"/>
      <c r="O253" s="18"/>
      <c r="P253" s="18"/>
      <c r="Q253" s="18"/>
      <c r="R253" s="18"/>
      <c r="S253" s="18"/>
      <c r="T253" s="18"/>
      <c r="U253" s="18"/>
      <c r="V253" s="18"/>
      <c r="W253" s="18"/>
      <c r="X253" s="2" t="str">
        <f>AllCurCo(Details!BQ252:BZ252)</f>
        <v/>
      </c>
      <c r="Y253" s="4">
        <f>SUM(SumTCL(D253:W253,$D$7:$W$7),Details!CB252)</f>
        <v>0</v>
      </c>
      <c r="Z253" s="4">
        <f>SUM(CurrGP(D253:W253,$D$7:$W$7),Details!CC252)</f>
        <v>0</v>
      </c>
      <c r="AA253" s="5">
        <f t="shared" si="15"/>
        <v>0</v>
      </c>
      <c r="AB253" s="4" t="str">
        <f>SRTSECOND(D253:W253,Details!BQ252:BZ252)</f>
        <v/>
      </c>
      <c r="AC253" s="4" t="e">
        <f>F400L!AF253</f>
        <v>#REF!</v>
      </c>
      <c r="AD253" s="4" t="e">
        <f>F400L!AG253</f>
        <v>#REF!</v>
      </c>
      <c r="AE253" s="5" t="e">
        <f t="shared" si="16"/>
        <v>#VALUE!</v>
      </c>
      <c r="AF253" s="4" t="e">
        <f t="shared" si="17"/>
        <v>#REF!</v>
      </c>
      <c r="AG253" s="4" t="e">
        <f t="shared" si="18"/>
        <v>#REF!</v>
      </c>
      <c r="AH253" s="5" t="e">
        <f t="shared" si="19"/>
        <v>#VALUE!</v>
      </c>
      <c r="AI253" s="6" t="e">
        <f>ClassOfDegree(D253:W253,Details!BQ252:BZ252,F400L!AI253,AH253,$D$5:$W$5)</f>
        <v>#VALUE!</v>
      </c>
    </row>
    <row r="254" spans="1:35" ht="24" x14ac:dyDescent="0.35">
      <c r="A254" s="1">
        <v>247</v>
      </c>
      <c r="B254" s="3" t="str">
        <f>PROPER(Details!B254)</f>
        <v xml:space="preserve">Ugochukwu, Clinton </v>
      </c>
      <c r="C254" s="3" t="str">
        <f>T(Details!C254)</f>
        <v>CMP/20/112185</v>
      </c>
      <c r="D254" s="18"/>
      <c r="E254" s="18"/>
      <c r="F254" s="18"/>
      <c r="G254" s="18"/>
      <c r="H254" s="18"/>
      <c r="I254" s="18"/>
      <c r="J254" s="18"/>
      <c r="K254" s="18"/>
      <c r="L254" s="18"/>
      <c r="M254" s="18"/>
      <c r="N254" s="18"/>
      <c r="O254" s="18"/>
      <c r="P254" s="18"/>
      <c r="Q254" s="18"/>
      <c r="R254" s="18"/>
      <c r="S254" s="18"/>
      <c r="T254" s="18"/>
      <c r="U254" s="18"/>
      <c r="V254" s="18"/>
      <c r="W254" s="18"/>
      <c r="X254" s="2" t="str">
        <f>AllCurCo(Details!BQ253:BZ253)</f>
        <v/>
      </c>
      <c r="Y254" s="4">
        <f>SUM(SumTCL(D254:W254,$D$7:$W$7),Details!CB253)</f>
        <v>0</v>
      </c>
      <c r="Z254" s="4">
        <f>SUM(CurrGP(D254:W254,$D$7:$W$7),Details!CC253)</f>
        <v>0</v>
      </c>
      <c r="AA254" s="5">
        <f t="shared" si="15"/>
        <v>0</v>
      </c>
      <c r="AB254" s="4" t="str">
        <f>SRTSECOND(D254:W254,Details!BQ253:BZ253)</f>
        <v/>
      </c>
      <c r="AC254" s="4" t="e">
        <f>F400L!AF254</f>
        <v>#REF!</v>
      </c>
      <c r="AD254" s="4" t="e">
        <f>F400L!AG254</f>
        <v>#REF!</v>
      </c>
      <c r="AE254" s="5" t="e">
        <f t="shared" si="16"/>
        <v>#VALUE!</v>
      </c>
      <c r="AF254" s="4" t="e">
        <f t="shared" si="17"/>
        <v>#REF!</v>
      </c>
      <c r="AG254" s="4" t="e">
        <f t="shared" si="18"/>
        <v>#REF!</v>
      </c>
      <c r="AH254" s="5" t="e">
        <f t="shared" si="19"/>
        <v>#VALUE!</v>
      </c>
      <c r="AI254" s="6" t="e">
        <f>ClassOfDegree(D254:W254,Details!BQ253:BZ253,F400L!AI254,AH254,$D$5:$W$5)</f>
        <v>#VALUE!</v>
      </c>
    </row>
    <row r="255" spans="1:35" ht="24" x14ac:dyDescent="0.35">
      <c r="A255" s="1">
        <v>248</v>
      </c>
      <c r="B255" s="3" t="str">
        <f>PROPER(Details!B255)</f>
        <v>Emmanuel, Wisdom Chijindu</v>
      </c>
      <c r="C255" s="3" t="str">
        <f>T(Details!C255)</f>
        <v>CMP/20/112189</v>
      </c>
      <c r="D255" s="18"/>
      <c r="E255" s="18"/>
      <c r="F255" s="18"/>
      <c r="G255" s="18"/>
      <c r="H255" s="18"/>
      <c r="I255" s="18"/>
      <c r="J255" s="18"/>
      <c r="K255" s="18"/>
      <c r="L255" s="18"/>
      <c r="M255" s="18"/>
      <c r="N255" s="18"/>
      <c r="O255" s="18"/>
      <c r="P255" s="18"/>
      <c r="Q255" s="18"/>
      <c r="R255" s="18"/>
      <c r="S255" s="18"/>
      <c r="T255" s="18"/>
      <c r="U255" s="18"/>
      <c r="V255" s="18"/>
      <c r="W255" s="18"/>
      <c r="X255" s="2" t="str">
        <f>AllCurCo(Details!BQ254:BZ254)</f>
        <v/>
      </c>
      <c r="Y255" s="4">
        <f>SUM(SumTCL(D255:W255,$D$7:$W$7),Details!CB254)</f>
        <v>0</v>
      </c>
      <c r="Z255" s="4">
        <f>SUM(CurrGP(D255:W255,$D$7:$W$7),Details!CC254)</f>
        <v>0</v>
      </c>
      <c r="AA255" s="5">
        <f t="shared" si="15"/>
        <v>0</v>
      </c>
      <c r="AB255" s="4" t="str">
        <f>SRTSECOND(D255:W255,Details!BQ254:BZ254)</f>
        <v/>
      </c>
      <c r="AC255" s="4" t="e">
        <f>F400L!AF255</f>
        <v>#REF!</v>
      </c>
      <c r="AD255" s="4" t="e">
        <f>F400L!AG255</f>
        <v>#REF!</v>
      </c>
      <c r="AE255" s="5" t="e">
        <f t="shared" si="16"/>
        <v>#VALUE!</v>
      </c>
      <c r="AF255" s="4" t="e">
        <f t="shared" si="17"/>
        <v>#REF!</v>
      </c>
      <c r="AG255" s="4" t="e">
        <f t="shared" si="18"/>
        <v>#REF!</v>
      </c>
      <c r="AH255" s="5" t="e">
        <f t="shared" si="19"/>
        <v>#VALUE!</v>
      </c>
      <c r="AI255" s="6" t="e">
        <f>ClassOfDegree(D255:W255,Details!BQ254:BZ254,F400L!AI255,AH255,$D$5:$W$5)</f>
        <v>#VALUE!</v>
      </c>
    </row>
    <row r="256" spans="1:35" ht="24" x14ac:dyDescent="0.35">
      <c r="A256" s="1">
        <v>249</v>
      </c>
      <c r="B256" s="3" t="str">
        <f>PROPER(Details!B256)</f>
        <v>Amaechi, Chigozie Christian</v>
      </c>
      <c r="C256" s="3" t="str">
        <f>T(Details!C256)</f>
        <v>CMP/20/112206</v>
      </c>
      <c r="D256" s="18"/>
      <c r="E256" s="18"/>
      <c r="F256" s="18"/>
      <c r="G256" s="18"/>
      <c r="H256" s="18"/>
      <c r="I256" s="18"/>
      <c r="J256" s="18"/>
      <c r="K256" s="18"/>
      <c r="L256" s="18"/>
      <c r="M256" s="18"/>
      <c r="N256" s="18"/>
      <c r="O256" s="18"/>
      <c r="P256" s="18"/>
      <c r="Q256" s="18"/>
      <c r="R256" s="18"/>
      <c r="S256" s="18"/>
      <c r="T256" s="18"/>
      <c r="U256" s="18"/>
      <c r="V256" s="18"/>
      <c r="W256" s="18"/>
      <c r="X256" s="2" t="str">
        <f>AllCurCo(Details!BQ255:BZ255)</f>
        <v/>
      </c>
      <c r="Y256" s="4">
        <f>SUM(SumTCL(D256:W256,$D$7:$W$7),Details!CB255)</f>
        <v>0</v>
      </c>
      <c r="Z256" s="4">
        <f>SUM(CurrGP(D256:W256,$D$7:$W$7),Details!CC255)</f>
        <v>0</v>
      </c>
      <c r="AA256" s="5">
        <f t="shared" si="15"/>
        <v>0</v>
      </c>
      <c r="AB256" s="4" t="str">
        <f>SRTSECOND(D256:W256,Details!BQ255:BZ255)</f>
        <v/>
      </c>
      <c r="AC256" s="4" t="e">
        <f>F400L!AF256</f>
        <v>#REF!</v>
      </c>
      <c r="AD256" s="4" t="e">
        <f>F400L!AG256</f>
        <v>#REF!</v>
      </c>
      <c r="AE256" s="5" t="e">
        <f t="shared" si="16"/>
        <v>#VALUE!</v>
      </c>
      <c r="AF256" s="4" t="e">
        <f t="shared" si="17"/>
        <v>#REF!</v>
      </c>
      <c r="AG256" s="4" t="e">
        <f t="shared" si="18"/>
        <v>#REF!</v>
      </c>
      <c r="AH256" s="5" t="e">
        <f t="shared" si="19"/>
        <v>#VALUE!</v>
      </c>
      <c r="AI256" s="6" t="e">
        <f>ClassOfDegree(D256:W256,Details!BQ255:BZ255,F400L!AI256,AH256,$D$5:$W$5)</f>
        <v>#VALUE!</v>
      </c>
    </row>
    <row r="257" spans="1:35" ht="24" x14ac:dyDescent="0.35">
      <c r="A257" s="1">
        <v>250</v>
      </c>
      <c r="B257" s="3" t="str">
        <f>PROPER(Details!B257)</f>
        <v>Eleje, Desmond Ndubuisi</v>
      </c>
      <c r="C257" s="3" t="str">
        <f>T(Details!C257)</f>
        <v>CMP/20/112221</v>
      </c>
      <c r="D257" s="18"/>
      <c r="E257" s="18"/>
      <c r="F257" s="18"/>
      <c r="G257" s="18"/>
      <c r="H257" s="18"/>
      <c r="I257" s="18"/>
      <c r="J257" s="18"/>
      <c r="K257" s="18"/>
      <c r="L257" s="18"/>
      <c r="M257" s="18"/>
      <c r="N257" s="18"/>
      <c r="O257" s="18"/>
      <c r="P257" s="18"/>
      <c r="Q257" s="18"/>
      <c r="R257" s="18"/>
      <c r="S257" s="18"/>
      <c r="T257" s="18"/>
      <c r="U257" s="18"/>
      <c r="V257" s="18"/>
      <c r="W257" s="18"/>
      <c r="X257" s="2" t="str">
        <f>AllCurCo(Details!BQ256:BZ256)</f>
        <v/>
      </c>
      <c r="Y257" s="4">
        <f>SUM(SumTCL(D257:W257,$D$7:$W$7),Details!CB256)</f>
        <v>0</v>
      </c>
      <c r="Z257" s="4">
        <f>SUM(CurrGP(D257:W257,$D$7:$W$7),Details!CC256)</f>
        <v>0</v>
      </c>
      <c r="AA257" s="5">
        <f t="shared" si="15"/>
        <v>0</v>
      </c>
      <c r="AB257" s="4" t="str">
        <f>SRTSECOND(D257:W257,Details!BQ256:BZ256)</f>
        <v/>
      </c>
      <c r="AC257" s="4" t="e">
        <f>F400L!AF257</f>
        <v>#REF!</v>
      </c>
      <c r="AD257" s="4" t="e">
        <f>F400L!AG257</f>
        <v>#REF!</v>
      </c>
      <c r="AE257" s="5" t="e">
        <f t="shared" si="16"/>
        <v>#VALUE!</v>
      </c>
      <c r="AF257" s="4" t="e">
        <f t="shared" si="17"/>
        <v>#REF!</v>
      </c>
      <c r="AG257" s="4" t="e">
        <f t="shared" si="18"/>
        <v>#REF!</v>
      </c>
      <c r="AH257" s="5" t="e">
        <f t="shared" si="19"/>
        <v>#VALUE!</v>
      </c>
      <c r="AI257" s="6" t="e">
        <f>ClassOfDegree(D257:W257,Details!BQ256:BZ256,F400L!AI257,AH257,$D$5:$W$5)</f>
        <v>#VALUE!</v>
      </c>
    </row>
    <row r="258" spans="1:35" ht="24" x14ac:dyDescent="0.35">
      <c r="A258" s="1">
        <v>251</v>
      </c>
      <c r="B258" s="3" t="str">
        <f>PROPER(Details!B258)</f>
        <v>Elechi, Benneth Ibezimako</v>
      </c>
      <c r="C258" s="3" t="str">
        <f>T(Details!C258)</f>
        <v>CMP/20/112232</v>
      </c>
      <c r="D258" s="18"/>
      <c r="E258" s="18"/>
      <c r="F258" s="18"/>
      <c r="G258" s="18"/>
      <c r="H258" s="18"/>
      <c r="I258" s="18"/>
      <c r="J258" s="18"/>
      <c r="K258" s="18"/>
      <c r="L258" s="18"/>
      <c r="M258" s="18"/>
      <c r="N258" s="18"/>
      <c r="O258" s="18"/>
      <c r="P258" s="18"/>
      <c r="Q258" s="18"/>
      <c r="R258" s="18"/>
      <c r="S258" s="18"/>
      <c r="T258" s="18"/>
      <c r="U258" s="18"/>
      <c r="V258" s="18"/>
      <c r="W258" s="18"/>
      <c r="X258" s="2" t="str">
        <f>AllCurCo(Details!BQ257:BZ257)</f>
        <v/>
      </c>
      <c r="Y258" s="4">
        <f>SUM(SumTCL(D258:W258,$D$7:$W$7),Details!CB257)</f>
        <v>0</v>
      </c>
      <c r="Z258" s="4">
        <f>SUM(CurrGP(D258:W258,$D$7:$W$7),Details!CC257)</f>
        <v>0</v>
      </c>
      <c r="AA258" s="5">
        <f t="shared" si="15"/>
        <v>0</v>
      </c>
      <c r="AB258" s="4" t="str">
        <f>SRTSECOND(D258:W258,Details!BQ257:BZ257)</f>
        <v/>
      </c>
      <c r="AC258" s="4" t="e">
        <f>F400L!AF258</f>
        <v>#REF!</v>
      </c>
      <c r="AD258" s="4" t="e">
        <f>F400L!AG258</f>
        <v>#REF!</v>
      </c>
      <c r="AE258" s="5" t="e">
        <f t="shared" si="16"/>
        <v>#VALUE!</v>
      </c>
      <c r="AF258" s="4" t="e">
        <f t="shared" si="17"/>
        <v>#REF!</v>
      </c>
      <c r="AG258" s="4" t="e">
        <f t="shared" si="18"/>
        <v>#REF!</v>
      </c>
      <c r="AH258" s="5" t="e">
        <f t="shared" si="19"/>
        <v>#VALUE!</v>
      </c>
      <c r="AI258" s="6" t="e">
        <f>ClassOfDegree(D258:W258,Details!BQ257:BZ257,F400L!AI258,AH258,$D$5:$W$5)</f>
        <v>#VALUE!</v>
      </c>
    </row>
    <row r="259" spans="1:35" ht="24" x14ac:dyDescent="0.35">
      <c r="A259" s="1">
        <v>252</v>
      </c>
      <c r="B259" s="3" t="str">
        <f>PROPER(Details!B259)</f>
        <v>Divine, Dandy Dandy</v>
      </c>
      <c r="C259" s="3" t="str">
        <f>T(Details!C259)</f>
        <v>CMP/20/112254</v>
      </c>
      <c r="D259" s="18"/>
      <c r="E259" s="18"/>
      <c r="F259" s="18"/>
      <c r="G259" s="18"/>
      <c r="H259" s="18"/>
      <c r="I259" s="18"/>
      <c r="J259" s="18"/>
      <c r="K259" s="18"/>
      <c r="L259" s="18"/>
      <c r="M259" s="18"/>
      <c r="N259" s="18"/>
      <c r="O259" s="18"/>
      <c r="P259" s="18"/>
      <c r="Q259" s="18"/>
      <c r="R259" s="18"/>
      <c r="S259" s="18"/>
      <c r="T259" s="18"/>
      <c r="U259" s="18"/>
      <c r="V259" s="18"/>
      <c r="W259" s="18"/>
      <c r="X259" s="2" t="str">
        <f>AllCurCo(Details!BQ258:BZ258)</f>
        <v/>
      </c>
      <c r="Y259" s="4">
        <f>SUM(SumTCL(D259:W259,$D$7:$W$7),Details!CB258)</f>
        <v>0</v>
      </c>
      <c r="Z259" s="4">
        <f>SUM(CurrGP(D259:W259,$D$7:$W$7),Details!CC258)</f>
        <v>0</v>
      </c>
      <c r="AA259" s="5">
        <f t="shared" si="15"/>
        <v>0</v>
      </c>
      <c r="AB259" s="4" t="str">
        <f>SRTSECOND(D259:W259,Details!BQ258:BZ258)</f>
        <v/>
      </c>
      <c r="AC259" s="4" t="e">
        <f>F400L!AF259</f>
        <v>#REF!</v>
      </c>
      <c r="AD259" s="4" t="e">
        <f>F400L!AG259</f>
        <v>#REF!</v>
      </c>
      <c r="AE259" s="5" t="e">
        <f t="shared" si="16"/>
        <v>#VALUE!</v>
      </c>
      <c r="AF259" s="4" t="e">
        <f t="shared" si="17"/>
        <v>#REF!</v>
      </c>
      <c r="AG259" s="4" t="e">
        <f t="shared" si="18"/>
        <v>#REF!</v>
      </c>
      <c r="AH259" s="5" t="e">
        <f t="shared" si="19"/>
        <v>#VALUE!</v>
      </c>
      <c r="AI259" s="6" t="e">
        <f>ClassOfDegree(D259:W259,Details!BQ258:BZ258,F400L!AI259,AH259,$D$5:$W$5)</f>
        <v>#VALUE!</v>
      </c>
    </row>
    <row r="260" spans="1:35" ht="24" x14ac:dyDescent="0.35">
      <c r="A260" s="1">
        <v>253</v>
      </c>
      <c r="B260" s="3" t="str">
        <f>PROPER(Details!B260)</f>
        <v>Iroakazi, Wisdom Nmesoma</v>
      </c>
      <c r="C260" s="3" t="str">
        <f>T(Details!C260)</f>
        <v>CMP/20/112256</v>
      </c>
      <c r="D260" s="18"/>
      <c r="E260" s="18"/>
      <c r="F260" s="18"/>
      <c r="G260" s="18"/>
      <c r="H260" s="18"/>
      <c r="I260" s="18"/>
      <c r="J260" s="18"/>
      <c r="K260" s="18"/>
      <c r="L260" s="18"/>
      <c r="M260" s="18"/>
      <c r="N260" s="18"/>
      <c r="O260" s="18"/>
      <c r="P260" s="18"/>
      <c r="Q260" s="18"/>
      <c r="R260" s="18"/>
      <c r="S260" s="18"/>
      <c r="T260" s="18"/>
      <c r="U260" s="18"/>
      <c r="V260" s="18"/>
      <c r="W260" s="18"/>
      <c r="X260" s="2" t="str">
        <f>AllCurCo(Details!BQ259:BZ259)</f>
        <v/>
      </c>
      <c r="Y260" s="4">
        <f>SUM(SumTCL(D260:W260,$D$7:$W$7),Details!CB259)</f>
        <v>0</v>
      </c>
      <c r="Z260" s="4">
        <f>SUM(CurrGP(D260:W260,$D$7:$W$7),Details!CC259)</f>
        <v>0</v>
      </c>
      <c r="AA260" s="5">
        <f t="shared" si="15"/>
        <v>0</v>
      </c>
      <c r="AB260" s="4" t="str">
        <f>SRTSECOND(D260:W260,Details!BQ259:BZ259)</f>
        <v/>
      </c>
      <c r="AC260" s="4" t="e">
        <f>F400L!AF260</f>
        <v>#REF!</v>
      </c>
      <c r="AD260" s="4" t="e">
        <f>F400L!AG260</f>
        <v>#REF!</v>
      </c>
      <c r="AE260" s="5" t="e">
        <f t="shared" si="16"/>
        <v>#VALUE!</v>
      </c>
      <c r="AF260" s="4" t="e">
        <f t="shared" si="17"/>
        <v>#REF!</v>
      </c>
      <c r="AG260" s="4" t="e">
        <f t="shared" si="18"/>
        <v>#REF!</v>
      </c>
      <c r="AH260" s="5" t="e">
        <f t="shared" si="19"/>
        <v>#VALUE!</v>
      </c>
      <c r="AI260" s="6" t="e">
        <f>ClassOfDegree(D260:W260,Details!BQ259:BZ259,F400L!AI260,AH260,$D$5:$W$5)</f>
        <v>#VALUE!</v>
      </c>
    </row>
    <row r="261" spans="1:35" ht="24" x14ac:dyDescent="0.35">
      <c r="A261" s="1">
        <v>254</v>
      </c>
      <c r="B261" s="3" t="str">
        <f>PROPER(Details!B261)</f>
        <v>Ugwubujor, Obinna Kingsley</v>
      </c>
      <c r="C261" s="3" t="str">
        <f>T(Details!C261)</f>
        <v>CMP/20/112263</v>
      </c>
      <c r="D261" s="18"/>
      <c r="E261" s="18"/>
      <c r="F261" s="18"/>
      <c r="G261" s="18"/>
      <c r="H261" s="18"/>
      <c r="I261" s="18"/>
      <c r="J261" s="18"/>
      <c r="K261" s="18"/>
      <c r="L261" s="18"/>
      <c r="M261" s="18"/>
      <c r="N261" s="18"/>
      <c r="O261" s="18"/>
      <c r="P261" s="18"/>
      <c r="Q261" s="18"/>
      <c r="R261" s="18"/>
      <c r="S261" s="18"/>
      <c r="T261" s="18"/>
      <c r="U261" s="18"/>
      <c r="V261" s="18"/>
      <c r="W261" s="18"/>
      <c r="X261" s="2" t="str">
        <f>AllCurCo(Details!BQ260:BZ260)</f>
        <v/>
      </c>
      <c r="Y261" s="4">
        <f>SUM(SumTCL(D261:W261,$D$7:$W$7),Details!CB260)</f>
        <v>0</v>
      </c>
      <c r="Z261" s="4">
        <f>SUM(CurrGP(D261:W261,$D$7:$W$7),Details!CC260)</f>
        <v>0</v>
      </c>
      <c r="AA261" s="5">
        <f t="shared" si="15"/>
        <v>0</v>
      </c>
      <c r="AB261" s="4" t="str">
        <f>SRTSECOND(D261:W261,Details!BQ260:BZ260)</f>
        <v/>
      </c>
      <c r="AC261" s="4" t="e">
        <f>F400L!AF261</f>
        <v>#REF!</v>
      </c>
      <c r="AD261" s="4" t="e">
        <f>F400L!AG261</f>
        <v>#REF!</v>
      </c>
      <c r="AE261" s="5" t="e">
        <f t="shared" si="16"/>
        <v>#VALUE!</v>
      </c>
      <c r="AF261" s="4" t="e">
        <f t="shared" si="17"/>
        <v>#REF!</v>
      </c>
      <c r="AG261" s="4" t="e">
        <f t="shared" si="18"/>
        <v>#REF!</v>
      </c>
      <c r="AH261" s="5" t="e">
        <f t="shared" si="19"/>
        <v>#VALUE!</v>
      </c>
      <c r="AI261" s="6" t="e">
        <f>ClassOfDegree(D261:W261,Details!BQ260:BZ260,F400L!AI261,AH261,$D$5:$W$5)</f>
        <v>#VALUE!</v>
      </c>
    </row>
    <row r="262" spans="1:35" ht="24" x14ac:dyDescent="0.35">
      <c r="A262" s="1">
        <v>255</v>
      </c>
      <c r="B262" s="3" t="str">
        <f>PROPER(Details!B262)</f>
        <v>Ihemadu, Grace Nzubechi</v>
      </c>
      <c r="C262" s="3" t="str">
        <f>T(Details!C262)</f>
        <v>CMP/20/112276</v>
      </c>
      <c r="D262" s="18"/>
      <c r="E262" s="18"/>
      <c r="F262" s="18"/>
      <c r="G262" s="18"/>
      <c r="H262" s="18"/>
      <c r="I262" s="18"/>
      <c r="J262" s="18"/>
      <c r="K262" s="18"/>
      <c r="L262" s="18"/>
      <c r="M262" s="18"/>
      <c r="N262" s="18"/>
      <c r="O262" s="18"/>
      <c r="P262" s="18"/>
      <c r="Q262" s="18"/>
      <c r="R262" s="18"/>
      <c r="S262" s="18"/>
      <c r="T262" s="18"/>
      <c r="U262" s="18"/>
      <c r="V262" s="18"/>
      <c r="W262" s="18"/>
      <c r="X262" s="2" t="str">
        <f>AllCurCo(Details!BQ261:BZ261)</f>
        <v/>
      </c>
      <c r="Y262" s="4">
        <f>SUM(SumTCL(D262:W262,$D$7:$W$7),Details!CB261)</f>
        <v>0</v>
      </c>
      <c r="Z262" s="4">
        <f>SUM(CurrGP(D262:W262,$D$7:$W$7),Details!CC261)</f>
        <v>0</v>
      </c>
      <c r="AA262" s="5">
        <f t="shared" si="15"/>
        <v>0</v>
      </c>
      <c r="AB262" s="4" t="str">
        <f>SRTSECOND(D262:W262,Details!BQ261:BZ261)</f>
        <v/>
      </c>
      <c r="AC262" s="4" t="e">
        <f>F400L!AF262</f>
        <v>#REF!</v>
      </c>
      <c r="AD262" s="4" t="e">
        <f>F400L!AG262</f>
        <v>#REF!</v>
      </c>
      <c r="AE262" s="5" t="e">
        <f t="shared" si="16"/>
        <v>#VALUE!</v>
      </c>
      <c r="AF262" s="4" t="e">
        <f t="shared" si="17"/>
        <v>#REF!</v>
      </c>
      <c r="AG262" s="4" t="e">
        <f t="shared" si="18"/>
        <v>#REF!</v>
      </c>
      <c r="AH262" s="5" t="e">
        <f t="shared" si="19"/>
        <v>#VALUE!</v>
      </c>
      <c r="AI262" s="6" t="e">
        <f>ClassOfDegree(D262:W262,Details!BQ261:BZ261,F400L!AI262,AH262,$D$5:$W$5)</f>
        <v>#VALUE!</v>
      </c>
    </row>
    <row r="263" spans="1:35" ht="24" x14ac:dyDescent="0.35">
      <c r="A263" s="1">
        <v>256</v>
      </c>
      <c r="B263" s="3" t="str">
        <f>PROPER(Details!B263)</f>
        <v>Ogbonna, Chisom Prosper</v>
      </c>
      <c r="C263" s="3" t="str">
        <f>T(Details!C263)</f>
        <v>CMP/20/112277</v>
      </c>
      <c r="D263" s="18"/>
      <c r="E263" s="18"/>
      <c r="F263" s="18"/>
      <c r="G263" s="18"/>
      <c r="H263" s="18"/>
      <c r="I263" s="18"/>
      <c r="J263" s="18"/>
      <c r="K263" s="18"/>
      <c r="L263" s="18"/>
      <c r="M263" s="18"/>
      <c r="N263" s="18"/>
      <c r="O263" s="18"/>
      <c r="P263" s="18"/>
      <c r="Q263" s="18"/>
      <c r="R263" s="18"/>
      <c r="S263" s="18"/>
      <c r="T263" s="18"/>
      <c r="U263" s="18"/>
      <c r="V263" s="18"/>
      <c r="W263" s="18"/>
      <c r="X263" s="2" t="str">
        <f>AllCurCo(Details!BQ262:BZ262)</f>
        <v/>
      </c>
      <c r="Y263" s="4">
        <f>SUM(SumTCL(D263:W263,$D$7:$W$7),Details!CB262)</f>
        <v>0</v>
      </c>
      <c r="Z263" s="4">
        <f>SUM(CurrGP(D263:W263,$D$7:$W$7),Details!CC262)</f>
        <v>0</v>
      </c>
      <c r="AA263" s="5">
        <f t="shared" si="15"/>
        <v>0</v>
      </c>
      <c r="AB263" s="4" t="str">
        <f>SRTSECOND(D263:W263,Details!BQ262:BZ262)</f>
        <v/>
      </c>
      <c r="AC263" s="4" t="e">
        <f>F400L!AF263</f>
        <v>#REF!</v>
      </c>
      <c r="AD263" s="4" t="e">
        <f>F400L!AG263</f>
        <v>#REF!</v>
      </c>
      <c r="AE263" s="5" t="e">
        <f t="shared" si="16"/>
        <v>#VALUE!</v>
      </c>
      <c r="AF263" s="4" t="e">
        <f t="shared" si="17"/>
        <v>#REF!</v>
      </c>
      <c r="AG263" s="4" t="e">
        <f t="shared" si="18"/>
        <v>#REF!</v>
      </c>
      <c r="AH263" s="5" t="e">
        <f t="shared" si="19"/>
        <v>#VALUE!</v>
      </c>
      <c r="AI263" s="6" t="e">
        <f>ClassOfDegree(D263:W263,Details!BQ262:BZ262,F400L!AI263,AH263,$D$5:$W$5)</f>
        <v>#VALUE!</v>
      </c>
    </row>
    <row r="264" spans="1:35" ht="24" x14ac:dyDescent="0.35">
      <c r="A264" s="1">
        <v>257</v>
      </c>
      <c r="B264" s="3" t="str">
        <f>PROPER(Details!B264)</f>
        <v>Stephen, Chukwuma Ali</v>
      </c>
      <c r="C264" s="3" t="str">
        <f>T(Details!C264)</f>
        <v>CMP/20/112278</v>
      </c>
      <c r="D264" s="18"/>
      <c r="E264" s="18"/>
      <c r="F264" s="18"/>
      <c r="G264" s="18"/>
      <c r="H264" s="18"/>
      <c r="I264" s="18"/>
      <c r="J264" s="18"/>
      <c r="K264" s="18"/>
      <c r="L264" s="18"/>
      <c r="M264" s="18"/>
      <c r="N264" s="18"/>
      <c r="O264" s="18"/>
      <c r="P264" s="18"/>
      <c r="Q264" s="18"/>
      <c r="R264" s="18"/>
      <c r="S264" s="18"/>
      <c r="T264" s="18"/>
      <c r="U264" s="18"/>
      <c r="V264" s="18"/>
      <c r="W264" s="18"/>
      <c r="X264" s="2" t="str">
        <f>AllCurCo(Details!BQ263:BZ263)</f>
        <v/>
      </c>
      <c r="Y264" s="4">
        <f>SUM(SumTCL(D264:W264,$D$7:$W$7),Details!CB263)</f>
        <v>0</v>
      </c>
      <c r="Z264" s="4">
        <f>SUM(CurrGP(D264:W264,$D$7:$W$7),Details!CC263)</f>
        <v>0</v>
      </c>
      <c r="AA264" s="5">
        <f t="shared" si="15"/>
        <v>0</v>
      </c>
      <c r="AB264" s="4" t="str">
        <f>SRTSECOND(D264:W264,Details!BQ263:BZ263)</f>
        <v/>
      </c>
      <c r="AC264" s="4" t="e">
        <f>F400L!AF264</f>
        <v>#REF!</v>
      </c>
      <c r="AD264" s="4" t="e">
        <f>F400L!AG264</f>
        <v>#REF!</v>
      </c>
      <c r="AE264" s="5" t="e">
        <f t="shared" si="16"/>
        <v>#VALUE!</v>
      </c>
      <c r="AF264" s="4" t="e">
        <f t="shared" si="17"/>
        <v>#REF!</v>
      </c>
      <c r="AG264" s="4" t="e">
        <f t="shared" si="18"/>
        <v>#REF!</v>
      </c>
      <c r="AH264" s="5" t="e">
        <f t="shared" si="19"/>
        <v>#VALUE!</v>
      </c>
      <c r="AI264" s="6" t="e">
        <f>ClassOfDegree(D264:W264,Details!BQ263:BZ263,F400L!AI264,AH264,$D$5:$W$5)</f>
        <v>#VALUE!</v>
      </c>
    </row>
    <row r="265" spans="1:35" ht="24" x14ac:dyDescent="0.35">
      <c r="A265" s="1">
        <v>258</v>
      </c>
      <c r="B265" s="3" t="str">
        <f>PROPER(Details!B265)</f>
        <v>Chinkere, Benjamin Chizuru</v>
      </c>
      <c r="C265" s="3" t="str">
        <f>T(Details!C265)</f>
        <v>CMP/20/112280</v>
      </c>
      <c r="D265" s="18"/>
      <c r="E265" s="18"/>
      <c r="F265" s="18"/>
      <c r="G265" s="18"/>
      <c r="H265" s="18"/>
      <c r="I265" s="18"/>
      <c r="J265" s="18"/>
      <c r="K265" s="18"/>
      <c r="L265" s="18"/>
      <c r="M265" s="18"/>
      <c r="N265" s="18"/>
      <c r="O265" s="18"/>
      <c r="P265" s="18"/>
      <c r="Q265" s="18"/>
      <c r="R265" s="18"/>
      <c r="S265" s="18"/>
      <c r="T265" s="18"/>
      <c r="U265" s="18"/>
      <c r="V265" s="18"/>
      <c r="W265" s="18"/>
      <c r="X265" s="2" t="str">
        <f>AllCurCo(Details!BQ264:BZ264)</f>
        <v/>
      </c>
      <c r="Y265" s="4">
        <f>SUM(SumTCL(D265:W265,$D$7:$W$7),Details!CB264)</f>
        <v>0</v>
      </c>
      <c r="Z265" s="4">
        <f>SUM(CurrGP(D265:W265,$D$7:$W$7),Details!CC264)</f>
        <v>0</v>
      </c>
      <c r="AA265" s="5">
        <f t="shared" ref="AA265:AA328" si="20">GradePointAve(Z265,Y265)</f>
        <v>0</v>
      </c>
      <c r="AB265" s="4" t="str">
        <f>SRTSECOND(D265:W265,Details!BQ264:BZ264)</f>
        <v/>
      </c>
      <c r="AC265" s="4" t="e">
        <f>F400L!AF265</f>
        <v>#REF!</v>
      </c>
      <c r="AD265" s="4" t="e">
        <f>F400L!AG265</f>
        <v>#REF!</v>
      </c>
      <c r="AE265" s="5" t="e">
        <f t="shared" ref="AE265:AE328" si="21">GradePointAve(AD265,AC265)</f>
        <v>#VALUE!</v>
      </c>
      <c r="AF265" s="4" t="e">
        <f t="shared" ref="AF265:AF328" si="22">SUM(Y265,AC265)</f>
        <v>#REF!</v>
      </c>
      <c r="AG265" s="4" t="e">
        <f t="shared" ref="AG265:AG328" si="23">SUM(Z265,AD265)</f>
        <v>#REF!</v>
      </c>
      <c r="AH265" s="5" t="e">
        <f t="shared" ref="AH265:AH328" si="24">GradePointAve(AG265,AF265)</f>
        <v>#VALUE!</v>
      </c>
      <c r="AI265" s="6" t="e">
        <f>ClassOfDegree(D265:W265,Details!BQ264:BZ264,F400L!AI265,AH265,$D$5:$W$5)</f>
        <v>#VALUE!</v>
      </c>
    </row>
    <row r="266" spans="1:35" ht="24" x14ac:dyDescent="0.35">
      <c r="A266" s="1">
        <v>259</v>
      </c>
      <c r="B266" s="3" t="str">
        <f>PROPER(Details!B266)</f>
        <v>Ukpabi, Benjamin Ebube</v>
      </c>
      <c r="C266" s="3" t="str">
        <f>T(Details!C266)</f>
        <v>CMP/20/112285</v>
      </c>
      <c r="D266" s="18"/>
      <c r="E266" s="18"/>
      <c r="F266" s="18"/>
      <c r="G266" s="18"/>
      <c r="H266" s="18"/>
      <c r="I266" s="18"/>
      <c r="J266" s="18"/>
      <c r="K266" s="18"/>
      <c r="L266" s="18"/>
      <c r="M266" s="18"/>
      <c r="N266" s="18"/>
      <c r="O266" s="18"/>
      <c r="P266" s="18"/>
      <c r="Q266" s="18"/>
      <c r="R266" s="18"/>
      <c r="S266" s="18"/>
      <c r="T266" s="18"/>
      <c r="U266" s="18"/>
      <c r="V266" s="18"/>
      <c r="W266" s="18"/>
      <c r="X266" s="2" t="str">
        <f>AllCurCo(Details!BQ265:BZ265)</f>
        <v/>
      </c>
      <c r="Y266" s="4">
        <f>SUM(SumTCL(D266:W266,$D$7:$W$7),Details!CB265)</f>
        <v>0</v>
      </c>
      <c r="Z266" s="4">
        <f>SUM(CurrGP(D266:W266,$D$7:$W$7),Details!CC265)</f>
        <v>0</v>
      </c>
      <c r="AA266" s="5">
        <f t="shared" si="20"/>
        <v>0</v>
      </c>
      <c r="AB266" s="4" t="str">
        <f>SRTSECOND(D266:W266,Details!BQ265:BZ265)</f>
        <v/>
      </c>
      <c r="AC266" s="4" t="e">
        <f>F400L!AF266</f>
        <v>#REF!</v>
      </c>
      <c r="AD266" s="4" t="e">
        <f>F400L!AG266</f>
        <v>#REF!</v>
      </c>
      <c r="AE266" s="5" t="e">
        <f t="shared" si="21"/>
        <v>#VALUE!</v>
      </c>
      <c r="AF266" s="4" t="e">
        <f t="shared" si="22"/>
        <v>#REF!</v>
      </c>
      <c r="AG266" s="4" t="e">
        <f t="shared" si="23"/>
        <v>#REF!</v>
      </c>
      <c r="AH266" s="5" t="e">
        <f t="shared" si="24"/>
        <v>#VALUE!</v>
      </c>
      <c r="AI266" s="6" t="e">
        <f>ClassOfDegree(D266:W266,Details!BQ265:BZ265,F400L!AI266,AH266,$D$5:$W$5)</f>
        <v>#VALUE!</v>
      </c>
    </row>
    <row r="267" spans="1:35" ht="24" x14ac:dyDescent="0.35">
      <c r="A267" s="1">
        <v>260</v>
      </c>
      <c r="B267" s="3" t="str">
        <f>PROPER(Details!B267)</f>
        <v>Ahiabuike, Gideon  Uchechukwu</v>
      </c>
      <c r="C267" s="3" t="str">
        <f>T(Details!C267)</f>
        <v>CMP/20/112302</v>
      </c>
      <c r="D267" s="18"/>
      <c r="E267" s="18"/>
      <c r="F267" s="18"/>
      <c r="G267" s="18"/>
      <c r="H267" s="18"/>
      <c r="I267" s="18"/>
      <c r="J267" s="18"/>
      <c r="K267" s="18"/>
      <c r="L267" s="18"/>
      <c r="M267" s="18"/>
      <c r="N267" s="18"/>
      <c r="O267" s="18"/>
      <c r="P267" s="18"/>
      <c r="Q267" s="18"/>
      <c r="R267" s="18"/>
      <c r="S267" s="18"/>
      <c r="T267" s="18"/>
      <c r="U267" s="18"/>
      <c r="V267" s="18"/>
      <c r="W267" s="18"/>
      <c r="X267" s="2" t="str">
        <f>AllCurCo(Details!BQ266:BZ266)</f>
        <v/>
      </c>
      <c r="Y267" s="4">
        <f>SUM(SumTCL(D267:W267,$D$7:$W$7),Details!CB266)</f>
        <v>0</v>
      </c>
      <c r="Z267" s="4">
        <f>SUM(CurrGP(D267:W267,$D$7:$W$7),Details!CC266)</f>
        <v>0</v>
      </c>
      <c r="AA267" s="5">
        <f t="shared" si="20"/>
        <v>0</v>
      </c>
      <c r="AB267" s="4" t="str">
        <f>SRTSECOND(D267:W267,Details!BQ266:BZ266)</f>
        <v/>
      </c>
      <c r="AC267" s="4" t="e">
        <f>F400L!AF267</f>
        <v>#REF!</v>
      </c>
      <c r="AD267" s="4" t="e">
        <f>F400L!AG267</f>
        <v>#REF!</v>
      </c>
      <c r="AE267" s="5" t="e">
        <f t="shared" si="21"/>
        <v>#VALUE!</v>
      </c>
      <c r="AF267" s="4" t="e">
        <f t="shared" si="22"/>
        <v>#REF!</v>
      </c>
      <c r="AG267" s="4" t="e">
        <f t="shared" si="23"/>
        <v>#REF!</v>
      </c>
      <c r="AH267" s="5" t="e">
        <f t="shared" si="24"/>
        <v>#VALUE!</v>
      </c>
      <c r="AI267" s="6" t="e">
        <f>ClassOfDegree(D267:W267,Details!BQ266:BZ266,F400L!AI267,AH267,$D$5:$W$5)</f>
        <v>#VALUE!</v>
      </c>
    </row>
    <row r="268" spans="1:35" ht="24" x14ac:dyDescent="0.35">
      <c r="A268" s="1">
        <v>261</v>
      </c>
      <c r="B268" s="3" t="str">
        <f>PROPER(Details!B268)</f>
        <v>Wellington, Zimuzo Progress</v>
      </c>
      <c r="C268" s="3" t="str">
        <f>T(Details!C268)</f>
        <v>CMP/20/112317</v>
      </c>
      <c r="D268" s="18"/>
      <c r="E268" s="18"/>
      <c r="F268" s="18"/>
      <c r="G268" s="18"/>
      <c r="H268" s="18"/>
      <c r="I268" s="18"/>
      <c r="J268" s="18"/>
      <c r="K268" s="18"/>
      <c r="L268" s="18"/>
      <c r="M268" s="18"/>
      <c r="N268" s="18"/>
      <c r="O268" s="18"/>
      <c r="P268" s="18"/>
      <c r="Q268" s="18"/>
      <c r="R268" s="18"/>
      <c r="S268" s="18"/>
      <c r="T268" s="18"/>
      <c r="U268" s="18"/>
      <c r="V268" s="18"/>
      <c r="W268" s="18"/>
      <c r="X268" s="2" t="str">
        <f>AllCurCo(Details!BQ267:BZ267)</f>
        <v/>
      </c>
      <c r="Y268" s="4">
        <f>SUM(SumTCL(D268:W268,$D$7:$W$7),Details!CB267)</f>
        <v>0</v>
      </c>
      <c r="Z268" s="4">
        <f>SUM(CurrGP(D268:W268,$D$7:$W$7),Details!CC267)</f>
        <v>0</v>
      </c>
      <c r="AA268" s="5">
        <f t="shared" si="20"/>
        <v>0</v>
      </c>
      <c r="AB268" s="4" t="str">
        <f>SRTSECOND(D268:W268,Details!BQ267:BZ267)</f>
        <v/>
      </c>
      <c r="AC268" s="4" t="e">
        <f>F400L!AF268</f>
        <v>#REF!</v>
      </c>
      <c r="AD268" s="4" t="e">
        <f>F400L!AG268</f>
        <v>#REF!</v>
      </c>
      <c r="AE268" s="5" t="e">
        <f t="shared" si="21"/>
        <v>#VALUE!</v>
      </c>
      <c r="AF268" s="4" t="e">
        <f t="shared" si="22"/>
        <v>#REF!</v>
      </c>
      <c r="AG268" s="4" t="e">
        <f t="shared" si="23"/>
        <v>#REF!</v>
      </c>
      <c r="AH268" s="5" t="e">
        <f t="shared" si="24"/>
        <v>#VALUE!</v>
      </c>
      <c r="AI268" s="6" t="e">
        <f>ClassOfDegree(D268:W268,Details!BQ267:BZ267,F400L!AI268,AH268,$D$5:$W$5)</f>
        <v>#VALUE!</v>
      </c>
    </row>
    <row r="269" spans="1:35" ht="24" x14ac:dyDescent="0.35">
      <c r="A269" s="1">
        <v>262</v>
      </c>
      <c r="B269" s="3" t="str">
        <f>PROPER(Details!B269)</f>
        <v>Daniel, Price Nkemakulam</v>
      </c>
      <c r="C269" s="3" t="str">
        <f>T(Details!C269)</f>
        <v>CMP/20/112318</v>
      </c>
      <c r="D269" s="18"/>
      <c r="E269" s="18"/>
      <c r="F269" s="18"/>
      <c r="G269" s="18"/>
      <c r="H269" s="18"/>
      <c r="I269" s="18"/>
      <c r="J269" s="18"/>
      <c r="K269" s="18"/>
      <c r="L269" s="18"/>
      <c r="M269" s="18"/>
      <c r="N269" s="18"/>
      <c r="O269" s="18"/>
      <c r="P269" s="18"/>
      <c r="Q269" s="18"/>
      <c r="R269" s="18"/>
      <c r="S269" s="18"/>
      <c r="T269" s="18"/>
      <c r="U269" s="18"/>
      <c r="V269" s="18"/>
      <c r="W269" s="18"/>
      <c r="X269" s="2" t="str">
        <f>AllCurCo(Details!BQ268:BZ268)</f>
        <v/>
      </c>
      <c r="Y269" s="4">
        <f>SUM(SumTCL(D269:W269,$D$7:$W$7),Details!CB268)</f>
        <v>0</v>
      </c>
      <c r="Z269" s="4">
        <f>SUM(CurrGP(D269:W269,$D$7:$W$7),Details!CC268)</f>
        <v>0</v>
      </c>
      <c r="AA269" s="5">
        <f t="shared" si="20"/>
        <v>0</v>
      </c>
      <c r="AB269" s="4" t="str">
        <f>SRTSECOND(D269:W269,Details!BQ268:BZ268)</f>
        <v/>
      </c>
      <c r="AC269" s="4" t="e">
        <f>F400L!AF269</f>
        <v>#REF!</v>
      </c>
      <c r="AD269" s="4" t="e">
        <f>F400L!AG269</f>
        <v>#REF!</v>
      </c>
      <c r="AE269" s="5" t="e">
        <f t="shared" si="21"/>
        <v>#VALUE!</v>
      </c>
      <c r="AF269" s="4" t="e">
        <f t="shared" si="22"/>
        <v>#REF!</v>
      </c>
      <c r="AG269" s="4" t="e">
        <f t="shared" si="23"/>
        <v>#REF!</v>
      </c>
      <c r="AH269" s="5" t="e">
        <f t="shared" si="24"/>
        <v>#VALUE!</v>
      </c>
      <c r="AI269" s="6" t="e">
        <f>ClassOfDegree(D269:W269,Details!BQ268:BZ268,F400L!AI269,AH269,$D$5:$W$5)</f>
        <v>#VALUE!</v>
      </c>
    </row>
    <row r="270" spans="1:35" ht="24" x14ac:dyDescent="0.35">
      <c r="A270" s="1">
        <v>263</v>
      </c>
      <c r="B270" s="3" t="str">
        <f>PROPER(Details!B270)</f>
        <v>Ekeoma, Chika Emmanuel</v>
      </c>
      <c r="C270" s="3" t="str">
        <f>T(Details!C270)</f>
        <v>CMP/20/112325</v>
      </c>
      <c r="D270" s="18"/>
      <c r="E270" s="18"/>
      <c r="F270" s="18"/>
      <c r="G270" s="18"/>
      <c r="H270" s="18"/>
      <c r="I270" s="18"/>
      <c r="J270" s="18"/>
      <c r="K270" s="18"/>
      <c r="L270" s="18"/>
      <c r="M270" s="18"/>
      <c r="N270" s="18"/>
      <c r="O270" s="18"/>
      <c r="P270" s="18"/>
      <c r="Q270" s="18"/>
      <c r="R270" s="18"/>
      <c r="S270" s="18"/>
      <c r="T270" s="18"/>
      <c r="U270" s="18"/>
      <c r="V270" s="18"/>
      <c r="W270" s="18"/>
      <c r="X270" s="2" t="str">
        <f>AllCurCo(Details!BQ269:BZ269)</f>
        <v/>
      </c>
      <c r="Y270" s="4">
        <f>SUM(SumTCL(D270:W270,$D$7:$W$7),Details!CB269)</f>
        <v>0</v>
      </c>
      <c r="Z270" s="4">
        <f>SUM(CurrGP(D270:W270,$D$7:$W$7),Details!CC269)</f>
        <v>0</v>
      </c>
      <c r="AA270" s="5">
        <f t="shared" si="20"/>
        <v>0</v>
      </c>
      <c r="AB270" s="4" t="str">
        <f>SRTSECOND(D270:W270,Details!BQ269:BZ269)</f>
        <v/>
      </c>
      <c r="AC270" s="4" t="e">
        <f>F400L!AF270</f>
        <v>#REF!</v>
      </c>
      <c r="AD270" s="4" t="e">
        <f>F400L!AG270</f>
        <v>#REF!</v>
      </c>
      <c r="AE270" s="5" t="e">
        <f t="shared" si="21"/>
        <v>#VALUE!</v>
      </c>
      <c r="AF270" s="4" t="e">
        <f t="shared" si="22"/>
        <v>#REF!</v>
      </c>
      <c r="AG270" s="4" t="e">
        <f t="shared" si="23"/>
        <v>#REF!</v>
      </c>
      <c r="AH270" s="5" t="e">
        <f t="shared" si="24"/>
        <v>#VALUE!</v>
      </c>
      <c r="AI270" s="6" t="e">
        <f>ClassOfDegree(D270:W270,Details!BQ269:BZ269,F400L!AI270,AH270,$D$5:$W$5)</f>
        <v>#VALUE!</v>
      </c>
    </row>
    <row r="271" spans="1:35" ht="24" x14ac:dyDescent="0.35">
      <c r="A271" s="1">
        <v>264</v>
      </c>
      <c r="B271" s="3" t="str">
        <f>PROPER(Details!B271)</f>
        <v>Henry, Nwachukwu Chigozie</v>
      </c>
      <c r="C271" s="3" t="str">
        <f>T(Details!C271)</f>
        <v>CMP/20/112405</v>
      </c>
      <c r="D271" s="18"/>
      <c r="E271" s="18"/>
      <c r="F271" s="18"/>
      <c r="G271" s="18"/>
      <c r="H271" s="18"/>
      <c r="I271" s="18"/>
      <c r="J271" s="18"/>
      <c r="K271" s="18"/>
      <c r="L271" s="18"/>
      <c r="M271" s="18"/>
      <c r="N271" s="18"/>
      <c r="O271" s="18"/>
      <c r="P271" s="18"/>
      <c r="Q271" s="18"/>
      <c r="R271" s="18"/>
      <c r="S271" s="18"/>
      <c r="T271" s="18"/>
      <c r="U271" s="18"/>
      <c r="V271" s="18"/>
      <c r="W271" s="18"/>
      <c r="X271" s="2" t="str">
        <f>AllCurCo(Details!BQ270:BZ270)</f>
        <v/>
      </c>
      <c r="Y271" s="4">
        <f>SUM(SumTCL(D271:W271,$D$7:$W$7),Details!CB270)</f>
        <v>0</v>
      </c>
      <c r="Z271" s="4">
        <f>SUM(CurrGP(D271:W271,$D$7:$W$7),Details!CC270)</f>
        <v>0</v>
      </c>
      <c r="AA271" s="5">
        <f t="shared" si="20"/>
        <v>0</v>
      </c>
      <c r="AB271" s="4" t="str">
        <f>SRTSECOND(D271:W271,Details!BQ270:BZ270)</f>
        <v/>
      </c>
      <c r="AC271" s="4" t="e">
        <f>F400L!AF271</f>
        <v>#REF!</v>
      </c>
      <c r="AD271" s="4" t="e">
        <f>F400L!AG271</f>
        <v>#REF!</v>
      </c>
      <c r="AE271" s="5" t="e">
        <f t="shared" si="21"/>
        <v>#VALUE!</v>
      </c>
      <c r="AF271" s="4" t="e">
        <f t="shared" si="22"/>
        <v>#REF!</v>
      </c>
      <c r="AG271" s="4" t="e">
        <f t="shared" si="23"/>
        <v>#REF!</v>
      </c>
      <c r="AH271" s="5" t="e">
        <f t="shared" si="24"/>
        <v>#VALUE!</v>
      </c>
      <c r="AI271" s="6" t="e">
        <f>ClassOfDegree(D271:W271,Details!BQ270:BZ270,F400L!AI271,AH271,$D$5:$W$5)</f>
        <v>#VALUE!</v>
      </c>
    </row>
    <row r="272" spans="1:35" ht="24" x14ac:dyDescent="0.35">
      <c r="A272" s="1">
        <v>265</v>
      </c>
      <c r="B272" s="3" t="str">
        <f>PROPER(Details!B272)</f>
        <v>Onyekachi, Chimezirim Jedidiah</v>
      </c>
      <c r="C272" s="3" t="str">
        <f>T(Details!C272)</f>
        <v>CMP/20/112434</v>
      </c>
      <c r="D272" s="18"/>
      <c r="E272" s="18"/>
      <c r="F272" s="18"/>
      <c r="G272" s="18"/>
      <c r="H272" s="18"/>
      <c r="I272" s="18"/>
      <c r="J272" s="18"/>
      <c r="K272" s="18"/>
      <c r="L272" s="18"/>
      <c r="M272" s="18"/>
      <c r="N272" s="18"/>
      <c r="O272" s="18"/>
      <c r="P272" s="18"/>
      <c r="Q272" s="18"/>
      <c r="R272" s="18"/>
      <c r="S272" s="18"/>
      <c r="T272" s="18"/>
      <c r="U272" s="18"/>
      <c r="V272" s="18"/>
      <c r="W272" s="18"/>
      <c r="X272" s="2" t="str">
        <f>AllCurCo(Details!BQ271:BZ271)</f>
        <v/>
      </c>
      <c r="Y272" s="4">
        <f>SUM(SumTCL(D272:W272,$D$7:$W$7),Details!CB271)</f>
        <v>0</v>
      </c>
      <c r="Z272" s="4">
        <f>SUM(CurrGP(D272:W272,$D$7:$W$7),Details!CC271)</f>
        <v>0</v>
      </c>
      <c r="AA272" s="5">
        <f t="shared" si="20"/>
        <v>0</v>
      </c>
      <c r="AB272" s="4" t="str">
        <f>SRTSECOND(D272:W272,Details!BQ271:BZ271)</f>
        <v/>
      </c>
      <c r="AC272" s="4" t="e">
        <f>F400L!AF272</f>
        <v>#REF!</v>
      </c>
      <c r="AD272" s="4" t="e">
        <f>F400L!AG272</f>
        <v>#REF!</v>
      </c>
      <c r="AE272" s="5" t="e">
        <f t="shared" si="21"/>
        <v>#VALUE!</v>
      </c>
      <c r="AF272" s="4" t="e">
        <f t="shared" si="22"/>
        <v>#REF!</v>
      </c>
      <c r="AG272" s="4" t="e">
        <f t="shared" si="23"/>
        <v>#REF!</v>
      </c>
      <c r="AH272" s="5" t="e">
        <f t="shared" si="24"/>
        <v>#VALUE!</v>
      </c>
      <c r="AI272" s="6" t="e">
        <f>ClassOfDegree(D272:W272,Details!BQ271:BZ271,F400L!AI272,AH272,$D$5:$W$5)</f>
        <v>#VALUE!</v>
      </c>
    </row>
    <row r="273" spans="1:35" ht="24" x14ac:dyDescent="0.35">
      <c r="A273" s="1">
        <v>266</v>
      </c>
      <c r="B273" s="3" t="str">
        <f>PROPER(Details!B273)</f>
        <v>Ugwu, Kingsley Obinna</v>
      </c>
      <c r="C273" s="3" t="str">
        <f>T(Details!C273)</f>
        <v>CMP/20/112441</v>
      </c>
      <c r="D273" s="18"/>
      <c r="E273" s="18"/>
      <c r="F273" s="18"/>
      <c r="G273" s="18"/>
      <c r="H273" s="18"/>
      <c r="I273" s="18"/>
      <c r="J273" s="18"/>
      <c r="K273" s="18"/>
      <c r="L273" s="18"/>
      <c r="M273" s="18"/>
      <c r="N273" s="18"/>
      <c r="O273" s="18"/>
      <c r="P273" s="18"/>
      <c r="Q273" s="18"/>
      <c r="R273" s="18"/>
      <c r="S273" s="18"/>
      <c r="T273" s="18"/>
      <c r="U273" s="18"/>
      <c r="V273" s="18"/>
      <c r="W273" s="18"/>
      <c r="X273" s="2" t="str">
        <f>AllCurCo(Details!BQ272:BZ272)</f>
        <v/>
      </c>
      <c r="Y273" s="4">
        <f>SUM(SumTCL(D273:W273,$D$7:$W$7),Details!CB272)</f>
        <v>0</v>
      </c>
      <c r="Z273" s="4">
        <f>SUM(CurrGP(D273:W273,$D$7:$W$7),Details!CC272)</f>
        <v>0</v>
      </c>
      <c r="AA273" s="5">
        <f t="shared" si="20"/>
        <v>0</v>
      </c>
      <c r="AB273" s="4" t="str">
        <f>SRTSECOND(D273:W273,Details!BQ272:BZ272)</f>
        <v/>
      </c>
      <c r="AC273" s="4" t="e">
        <f>F400L!AF273</f>
        <v>#REF!</v>
      </c>
      <c r="AD273" s="4" t="e">
        <f>F400L!AG273</f>
        <v>#REF!</v>
      </c>
      <c r="AE273" s="5" t="e">
        <f t="shared" si="21"/>
        <v>#VALUE!</v>
      </c>
      <c r="AF273" s="4" t="e">
        <f t="shared" si="22"/>
        <v>#REF!</v>
      </c>
      <c r="AG273" s="4" t="e">
        <f t="shared" si="23"/>
        <v>#REF!</v>
      </c>
      <c r="AH273" s="5" t="e">
        <f t="shared" si="24"/>
        <v>#VALUE!</v>
      </c>
      <c r="AI273" s="6" t="e">
        <f>ClassOfDegree(D273:W273,Details!BQ272:BZ272,F400L!AI273,AH273,$D$5:$W$5)</f>
        <v>#VALUE!</v>
      </c>
    </row>
    <row r="274" spans="1:35" ht="24" x14ac:dyDescent="0.35">
      <c r="A274" s="1">
        <v>267</v>
      </c>
      <c r="B274" s="3" t="str">
        <f>PROPER(Details!B274)</f>
        <v>Nwokoma, Prince Emmanuel</v>
      </c>
      <c r="C274" s="3" t="str">
        <f>T(Details!C274)</f>
        <v>CMP/20/112458</v>
      </c>
      <c r="D274" s="18"/>
      <c r="E274" s="18"/>
      <c r="F274" s="18"/>
      <c r="G274" s="18"/>
      <c r="H274" s="18"/>
      <c r="I274" s="18"/>
      <c r="J274" s="18"/>
      <c r="K274" s="18"/>
      <c r="L274" s="18"/>
      <c r="M274" s="18"/>
      <c r="N274" s="18"/>
      <c r="O274" s="18"/>
      <c r="P274" s="18"/>
      <c r="Q274" s="18"/>
      <c r="R274" s="18"/>
      <c r="S274" s="18"/>
      <c r="T274" s="18"/>
      <c r="U274" s="18"/>
      <c r="V274" s="18"/>
      <c r="W274" s="18"/>
      <c r="X274" s="2" t="str">
        <f>AllCurCo(Details!BQ273:BZ273)</f>
        <v/>
      </c>
      <c r="Y274" s="4">
        <f>SUM(SumTCL(D274:W274,$D$7:$W$7),Details!CB273)</f>
        <v>0</v>
      </c>
      <c r="Z274" s="4">
        <f>SUM(CurrGP(D274:W274,$D$7:$W$7),Details!CC273)</f>
        <v>0</v>
      </c>
      <c r="AA274" s="5">
        <f t="shared" si="20"/>
        <v>0</v>
      </c>
      <c r="AB274" s="4" t="str">
        <f>SRTSECOND(D274:W274,Details!BQ273:BZ273)</f>
        <v/>
      </c>
      <c r="AC274" s="4" t="e">
        <f>F400L!AF274</f>
        <v>#REF!</v>
      </c>
      <c r="AD274" s="4" t="e">
        <f>F400L!AG274</f>
        <v>#REF!</v>
      </c>
      <c r="AE274" s="5" t="e">
        <f t="shared" si="21"/>
        <v>#VALUE!</v>
      </c>
      <c r="AF274" s="4" t="e">
        <f t="shared" si="22"/>
        <v>#REF!</v>
      </c>
      <c r="AG274" s="4" t="e">
        <f t="shared" si="23"/>
        <v>#REF!</v>
      </c>
      <c r="AH274" s="5" t="e">
        <f t="shared" si="24"/>
        <v>#VALUE!</v>
      </c>
      <c r="AI274" s="6" t="e">
        <f>ClassOfDegree(D274:W274,Details!BQ273:BZ273,F400L!AI274,AH274,$D$5:$W$5)</f>
        <v>#VALUE!</v>
      </c>
    </row>
    <row r="275" spans="1:35" ht="24" x14ac:dyDescent="0.35">
      <c r="A275" s="1">
        <v>268</v>
      </c>
      <c r="B275" s="3" t="str">
        <f>PROPER(Details!B275)</f>
        <v>Oguh, Stephen Chibuikem</v>
      </c>
      <c r="C275" s="3" t="str">
        <f>T(Details!C275)</f>
        <v>CMP/20/112496</v>
      </c>
      <c r="D275" s="18"/>
      <c r="E275" s="18"/>
      <c r="F275" s="18"/>
      <c r="G275" s="18"/>
      <c r="H275" s="18"/>
      <c r="I275" s="18"/>
      <c r="J275" s="18"/>
      <c r="K275" s="18"/>
      <c r="L275" s="18"/>
      <c r="M275" s="18"/>
      <c r="N275" s="18"/>
      <c r="O275" s="18"/>
      <c r="P275" s="18"/>
      <c r="Q275" s="18"/>
      <c r="R275" s="18"/>
      <c r="S275" s="18"/>
      <c r="T275" s="18"/>
      <c r="U275" s="18"/>
      <c r="V275" s="18"/>
      <c r="W275" s="18"/>
      <c r="X275" s="2" t="str">
        <f>AllCurCo(Details!BQ274:BZ274)</f>
        <v/>
      </c>
      <c r="Y275" s="4">
        <f>SUM(SumTCL(D275:W275,$D$7:$W$7),Details!CB274)</f>
        <v>0</v>
      </c>
      <c r="Z275" s="4">
        <f>SUM(CurrGP(D275:W275,$D$7:$W$7),Details!CC274)</f>
        <v>0</v>
      </c>
      <c r="AA275" s="5">
        <f t="shared" si="20"/>
        <v>0</v>
      </c>
      <c r="AB275" s="4" t="str">
        <f>SRTSECOND(D275:W275,Details!BQ274:BZ274)</f>
        <v/>
      </c>
      <c r="AC275" s="4" t="e">
        <f>F400L!AF275</f>
        <v>#REF!</v>
      </c>
      <c r="AD275" s="4" t="e">
        <f>F400L!AG275</f>
        <v>#REF!</v>
      </c>
      <c r="AE275" s="5" t="e">
        <f t="shared" si="21"/>
        <v>#VALUE!</v>
      </c>
      <c r="AF275" s="4" t="e">
        <f t="shared" si="22"/>
        <v>#REF!</v>
      </c>
      <c r="AG275" s="4" t="e">
        <f t="shared" si="23"/>
        <v>#REF!</v>
      </c>
      <c r="AH275" s="5" t="e">
        <f t="shared" si="24"/>
        <v>#VALUE!</v>
      </c>
      <c r="AI275" s="6" t="e">
        <f>ClassOfDegree(D275:W275,Details!BQ274:BZ274,F400L!AI275,AH275,$D$5:$W$5)</f>
        <v>#VALUE!</v>
      </c>
    </row>
    <row r="276" spans="1:35" ht="24" x14ac:dyDescent="0.35">
      <c r="A276" s="1">
        <v>269</v>
      </c>
      <c r="B276" s="3" t="str">
        <f>PROPER(Details!B276)</f>
        <v>Okorie, Chidiebube Bobby</v>
      </c>
      <c r="C276" s="3" t="str">
        <f>T(Details!C276)</f>
        <v>CMP/20/112506</v>
      </c>
      <c r="D276" s="18"/>
      <c r="E276" s="18"/>
      <c r="F276" s="18"/>
      <c r="G276" s="18"/>
      <c r="H276" s="18"/>
      <c r="I276" s="18"/>
      <c r="J276" s="18"/>
      <c r="K276" s="18"/>
      <c r="L276" s="18"/>
      <c r="M276" s="18"/>
      <c r="N276" s="18"/>
      <c r="O276" s="18"/>
      <c r="P276" s="18"/>
      <c r="Q276" s="18"/>
      <c r="R276" s="18"/>
      <c r="S276" s="18"/>
      <c r="T276" s="18"/>
      <c r="U276" s="18"/>
      <c r="V276" s="18"/>
      <c r="W276" s="18"/>
      <c r="X276" s="2" t="str">
        <f>AllCurCo(Details!BQ275:BZ275)</f>
        <v/>
      </c>
      <c r="Y276" s="4">
        <f>SUM(SumTCL(D276:W276,$D$7:$W$7),Details!CB275)</f>
        <v>0</v>
      </c>
      <c r="Z276" s="4">
        <f>SUM(CurrGP(D276:W276,$D$7:$W$7),Details!CC275)</f>
        <v>0</v>
      </c>
      <c r="AA276" s="5">
        <f t="shared" si="20"/>
        <v>0</v>
      </c>
      <c r="AB276" s="4" t="str">
        <f>SRTSECOND(D276:W276,Details!BQ275:BZ275)</f>
        <v/>
      </c>
      <c r="AC276" s="4" t="e">
        <f>F400L!AF276</f>
        <v>#REF!</v>
      </c>
      <c r="AD276" s="4" t="e">
        <f>F400L!AG276</f>
        <v>#REF!</v>
      </c>
      <c r="AE276" s="5" t="e">
        <f t="shared" si="21"/>
        <v>#VALUE!</v>
      </c>
      <c r="AF276" s="4" t="e">
        <f t="shared" si="22"/>
        <v>#REF!</v>
      </c>
      <c r="AG276" s="4" t="e">
        <f t="shared" si="23"/>
        <v>#REF!</v>
      </c>
      <c r="AH276" s="5" t="e">
        <f t="shared" si="24"/>
        <v>#VALUE!</v>
      </c>
      <c r="AI276" s="6" t="e">
        <f>ClassOfDegree(D276:W276,Details!BQ275:BZ275,F400L!AI276,AH276,$D$5:$W$5)</f>
        <v>#VALUE!</v>
      </c>
    </row>
    <row r="277" spans="1:35" ht="24" x14ac:dyDescent="0.35">
      <c r="A277" s="1">
        <v>270</v>
      </c>
      <c r="B277" s="3" t="str">
        <f>PROPER(Details!B277)</f>
        <v>Item, Ebenezer Ogbonnia</v>
      </c>
      <c r="C277" s="3" t="str">
        <f>T(Details!C277)</f>
        <v>CMP/20/112507</v>
      </c>
      <c r="D277" s="18"/>
      <c r="E277" s="18"/>
      <c r="F277" s="18"/>
      <c r="G277" s="18"/>
      <c r="H277" s="18"/>
      <c r="I277" s="18"/>
      <c r="J277" s="18"/>
      <c r="K277" s="18"/>
      <c r="L277" s="18"/>
      <c r="M277" s="18"/>
      <c r="N277" s="18"/>
      <c r="O277" s="18"/>
      <c r="P277" s="18"/>
      <c r="Q277" s="18"/>
      <c r="R277" s="18"/>
      <c r="S277" s="18"/>
      <c r="T277" s="18"/>
      <c r="U277" s="18"/>
      <c r="V277" s="18"/>
      <c r="W277" s="18"/>
      <c r="X277" s="2" t="str">
        <f>AllCurCo(Details!BQ276:BZ276)</f>
        <v/>
      </c>
      <c r="Y277" s="4">
        <f>SUM(SumTCL(D277:W277,$D$7:$W$7),Details!CB276)</f>
        <v>0</v>
      </c>
      <c r="Z277" s="4">
        <f>SUM(CurrGP(D277:W277,$D$7:$W$7),Details!CC276)</f>
        <v>0</v>
      </c>
      <c r="AA277" s="5">
        <f t="shared" si="20"/>
        <v>0</v>
      </c>
      <c r="AB277" s="4" t="str">
        <f>SRTSECOND(D277:W277,Details!BQ276:BZ276)</f>
        <v/>
      </c>
      <c r="AC277" s="4" t="e">
        <f>F400L!AF277</f>
        <v>#REF!</v>
      </c>
      <c r="AD277" s="4" t="e">
        <f>F400L!AG277</f>
        <v>#REF!</v>
      </c>
      <c r="AE277" s="5" t="e">
        <f t="shared" si="21"/>
        <v>#VALUE!</v>
      </c>
      <c r="AF277" s="4" t="e">
        <f t="shared" si="22"/>
        <v>#REF!</v>
      </c>
      <c r="AG277" s="4" t="e">
        <f t="shared" si="23"/>
        <v>#REF!</v>
      </c>
      <c r="AH277" s="5" t="e">
        <f t="shared" si="24"/>
        <v>#VALUE!</v>
      </c>
      <c r="AI277" s="6" t="e">
        <f>ClassOfDegree(D277:W277,Details!BQ276:BZ276,F400L!AI277,AH277,$D$5:$W$5)</f>
        <v>#VALUE!</v>
      </c>
    </row>
    <row r="278" spans="1:35" ht="24" x14ac:dyDescent="0.35">
      <c r="A278" s="1">
        <v>271</v>
      </c>
      <c r="B278" s="3" t="str">
        <f>PROPER(Details!B278)</f>
        <v>Onu, Goodness Oluebube</v>
      </c>
      <c r="C278" s="3" t="str">
        <f>T(Details!C278)</f>
        <v>CMP/20/112548</v>
      </c>
      <c r="D278" s="18"/>
      <c r="E278" s="18"/>
      <c r="F278" s="18"/>
      <c r="G278" s="18"/>
      <c r="H278" s="18"/>
      <c r="I278" s="18"/>
      <c r="J278" s="18"/>
      <c r="K278" s="18"/>
      <c r="L278" s="18"/>
      <c r="M278" s="18"/>
      <c r="N278" s="18"/>
      <c r="O278" s="18"/>
      <c r="P278" s="18"/>
      <c r="Q278" s="18"/>
      <c r="R278" s="18"/>
      <c r="S278" s="18"/>
      <c r="T278" s="18"/>
      <c r="U278" s="18"/>
      <c r="V278" s="18"/>
      <c r="W278" s="18"/>
      <c r="X278" s="2" t="str">
        <f>AllCurCo(Details!BQ277:BZ277)</f>
        <v/>
      </c>
      <c r="Y278" s="4">
        <f>SUM(SumTCL(D278:W278,$D$7:$W$7),Details!CB277)</f>
        <v>0</v>
      </c>
      <c r="Z278" s="4">
        <f>SUM(CurrGP(D278:W278,$D$7:$W$7),Details!CC277)</f>
        <v>0</v>
      </c>
      <c r="AA278" s="5">
        <f t="shared" si="20"/>
        <v>0</v>
      </c>
      <c r="AB278" s="4" t="str">
        <f>SRTSECOND(D278:W278,Details!BQ277:BZ277)</f>
        <v/>
      </c>
      <c r="AC278" s="4" t="e">
        <f>F400L!AF278</f>
        <v>#REF!</v>
      </c>
      <c r="AD278" s="4" t="e">
        <f>F400L!AG278</f>
        <v>#REF!</v>
      </c>
      <c r="AE278" s="5" t="e">
        <f t="shared" si="21"/>
        <v>#VALUE!</v>
      </c>
      <c r="AF278" s="4" t="e">
        <f t="shared" si="22"/>
        <v>#REF!</v>
      </c>
      <c r="AG278" s="4" t="e">
        <f t="shared" si="23"/>
        <v>#REF!</v>
      </c>
      <c r="AH278" s="5" t="e">
        <f t="shared" si="24"/>
        <v>#VALUE!</v>
      </c>
      <c r="AI278" s="6" t="e">
        <f>ClassOfDegree(D278:W278,Details!BQ277:BZ277,F400L!AI278,AH278,$D$5:$W$5)</f>
        <v>#VALUE!</v>
      </c>
    </row>
    <row r="279" spans="1:35" ht="24" x14ac:dyDescent="0.35">
      <c r="A279" s="1">
        <v>272</v>
      </c>
      <c r="B279" s="3" t="str">
        <f>PROPER(Details!B279)</f>
        <v>Kelechukwu, John Ebube</v>
      </c>
      <c r="C279" s="3" t="str">
        <f>T(Details!C279)</f>
        <v>CMP/20/112552</v>
      </c>
      <c r="D279" s="18"/>
      <c r="E279" s="18"/>
      <c r="F279" s="18"/>
      <c r="G279" s="18"/>
      <c r="H279" s="18"/>
      <c r="I279" s="18"/>
      <c r="J279" s="18"/>
      <c r="K279" s="18"/>
      <c r="L279" s="18"/>
      <c r="M279" s="18"/>
      <c r="N279" s="18"/>
      <c r="O279" s="18"/>
      <c r="P279" s="18"/>
      <c r="Q279" s="18"/>
      <c r="R279" s="18"/>
      <c r="S279" s="18"/>
      <c r="T279" s="18"/>
      <c r="U279" s="18"/>
      <c r="V279" s="18"/>
      <c r="W279" s="18"/>
      <c r="X279" s="2" t="str">
        <f>AllCurCo(Details!BQ278:BZ278)</f>
        <v/>
      </c>
      <c r="Y279" s="4">
        <f>SUM(SumTCL(D279:W279,$D$7:$W$7),Details!CB278)</f>
        <v>0</v>
      </c>
      <c r="Z279" s="4">
        <f>SUM(CurrGP(D279:W279,$D$7:$W$7),Details!CC278)</f>
        <v>0</v>
      </c>
      <c r="AA279" s="5">
        <f t="shared" si="20"/>
        <v>0</v>
      </c>
      <c r="AB279" s="4" t="str">
        <f>SRTSECOND(D279:W279,Details!BQ278:BZ278)</f>
        <v/>
      </c>
      <c r="AC279" s="4" t="e">
        <f>F400L!AF279</f>
        <v>#REF!</v>
      </c>
      <c r="AD279" s="4" t="e">
        <f>F400L!AG279</f>
        <v>#REF!</v>
      </c>
      <c r="AE279" s="5" t="e">
        <f t="shared" si="21"/>
        <v>#VALUE!</v>
      </c>
      <c r="AF279" s="4" t="e">
        <f t="shared" si="22"/>
        <v>#REF!</v>
      </c>
      <c r="AG279" s="4" t="e">
        <f t="shared" si="23"/>
        <v>#REF!</v>
      </c>
      <c r="AH279" s="5" t="e">
        <f t="shared" si="24"/>
        <v>#VALUE!</v>
      </c>
      <c r="AI279" s="6" t="e">
        <f>ClassOfDegree(D279:W279,Details!BQ278:BZ278,F400L!AI279,AH279,$D$5:$W$5)</f>
        <v>#VALUE!</v>
      </c>
    </row>
    <row r="280" spans="1:35" ht="36" x14ac:dyDescent="0.35">
      <c r="A280" s="1">
        <v>273</v>
      </c>
      <c r="B280" s="3" t="str">
        <f>PROPER(Details!B280)</f>
        <v>Nnanna, Johnkennedy Chukwuemeka</v>
      </c>
      <c r="C280" s="3" t="str">
        <f>T(Details!C280)</f>
        <v>CMP/20/112561</v>
      </c>
      <c r="D280" s="18"/>
      <c r="E280" s="18"/>
      <c r="F280" s="18"/>
      <c r="G280" s="18"/>
      <c r="H280" s="18"/>
      <c r="I280" s="18"/>
      <c r="J280" s="18"/>
      <c r="K280" s="18"/>
      <c r="L280" s="18"/>
      <c r="M280" s="18"/>
      <c r="N280" s="18"/>
      <c r="O280" s="18"/>
      <c r="P280" s="18"/>
      <c r="Q280" s="18"/>
      <c r="R280" s="18"/>
      <c r="S280" s="18"/>
      <c r="T280" s="18"/>
      <c r="U280" s="18"/>
      <c r="V280" s="18"/>
      <c r="W280" s="18"/>
      <c r="X280" s="2" t="str">
        <f>AllCurCo(Details!BQ279:BZ279)</f>
        <v/>
      </c>
      <c r="Y280" s="4">
        <f>SUM(SumTCL(D280:W280,$D$7:$W$7),Details!CB279)</f>
        <v>0</v>
      </c>
      <c r="Z280" s="4">
        <f>SUM(CurrGP(D280:W280,$D$7:$W$7),Details!CC279)</f>
        <v>0</v>
      </c>
      <c r="AA280" s="5">
        <f t="shared" si="20"/>
        <v>0</v>
      </c>
      <c r="AB280" s="4" t="str">
        <f>SRTSECOND(D280:W280,Details!BQ279:BZ279)</f>
        <v/>
      </c>
      <c r="AC280" s="4" t="e">
        <f>F400L!AF280</f>
        <v>#REF!</v>
      </c>
      <c r="AD280" s="4" t="e">
        <f>F400L!AG280</f>
        <v>#REF!</v>
      </c>
      <c r="AE280" s="5" t="e">
        <f t="shared" si="21"/>
        <v>#VALUE!</v>
      </c>
      <c r="AF280" s="4" t="e">
        <f t="shared" si="22"/>
        <v>#REF!</v>
      </c>
      <c r="AG280" s="4" t="e">
        <f t="shared" si="23"/>
        <v>#REF!</v>
      </c>
      <c r="AH280" s="5" t="e">
        <f t="shared" si="24"/>
        <v>#VALUE!</v>
      </c>
      <c r="AI280" s="6" t="e">
        <f>ClassOfDegree(D280:W280,Details!BQ279:BZ279,F400L!AI280,AH280,$D$5:$W$5)</f>
        <v>#VALUE!</v>
      </c>
    </row>
    <row r="281" spans="1:35" ht="24" x14ac:dyDescent="0.35">
      <c r="A281" s="1">
        <v>274</v>
      </c>
      <c r="B281" s="3" t="str">
        <f>PROPER(Details!B281)</f>
        <v>Umoh, Nathaniel Patrick</v>
      </c>
      <c r="C281" s="3" t="str">
        <f>T(Details!C281)</f>
        <v>CMP/20/112569</v>
      </c>
      <c r="D281" s="18"/>
      <c r="E281" s="18"/>
      <c r="F281" s="18"/>
      <c r="G281" s="18"/>
      <c r="H281" s="18"/>
      <c r="I281" s="18"/>
      <c r="J281" s="18"/>
      <c r="K281" s="18"/>
      <c r="L281" s="18"/>
      <c r="M281" s="18"/>
      <c r="N281" s="18"/>
      <c r="O281" s="18"/>
      <c r="P281" s="18"/>
      <c r="Q281" s="18"/>
      <c r="R281" s="18"/>
      <c r="S281" s="18"/>
      <c r="T281" s="18"/>
      <c r="U281" s="18"/>
      <c r="V281" s="18"/>
      <c r="W281" s="18"/>
      <c r="X281" s="2" t="str">
        <f>AllCurCo(Details!BQ280:BZ280)</f>
        <v/>
      </c>
      <c r="Y281" s="4">
        <f>SUM(SumTCL(D281:W281,$D$7:$W$7),Details!CB280)</f>
        <v>0</v>
      </c>
      <c r="Z281" s="4">
        <f>SUM(CurrGP(D281:W281,$D$7:$W$7),Details!CC280)</f>
        <v>0</v>
      </c>
      <c r="AA281" s="5">
        <f t="shared" si="20"/>
        <v>0</v>
      </c>
      <c r="AB281" s="4" t="str">
        <f>SRTSECOND(D281:W281,Details!BQ280:BZ280)</f>
        <v/>
      </c>
      <c r="AC281" s="4" t="e">
        <f>F400L!AF281</f>
        <v>#REF!</v>
      </c>
      <c r="AD281" s="4" t="e">
        <f>F400L!AG281</f>
        <v>#REF!</v>
      </c>
      <c r="AE281" s="5" t="e">
        <f t="shared" si="21"/>
        <v>#VALUE!</v>
      </c>
      <c r="AF281" s="4" t="e">
        <f t="shared" si="22"/>
        <v>#REF!</v>
      </c>
      <c r="AG281" s="4" t="e">
        <f t="shared" si="23"/>
        <v>#REF!</v>
      </c>
      <c r="AH281" s="5" t="e">
        <f t="shared" si="24"/>
        <v>#VALUE!</v>
      </c>
      <c r="AI281" s="6" t="e">
        <f>ClassOfDegree(D281:W281,Details!BQ280:BZ280,F400L!AI281,AH281,$D$5:$W$5)</f>
        <v>#VALUE!</v>
      </c>
    </row>
    <row r="282" spans="1:35" ht="24" x14ac:dyDescent="0.35">
      <c r="A282" s="1">
        <v>275</v>
      </c>
      <c r="B282" s="3" t="str">
        <f>PROPER(Details!B282)</f>
        <v>Okwor, Temple Uzomachi</v>
      </c>
      <c r="C282" s="3" t="str">
        <f>T(Details!C282)</f>
        <v>CMP/20/112577</v>
      </c>
      <c r="D282" s="18"/>
      <c r="E282" s="18"/>
      <c r="F282" s="18"/>
      <c r="G282" s="18"/>
      <c r="H282" s="18"/>
      <c r="I282" s="18"/>
      <c r="J282" s="18"/>
      <c r="K282" s="18"/>
      <c r="L282" s="18"/>
      <c r="M282" s="18"/>
      <c r="N282" s="18"/>
      <c r="O282" s="18"/>
      <c r="P282" s="18"/>
      <c r="Q282" s="18"/>
      <c r="R282" s="18"/>
      <c r="S282" s="18"/>
      <c r="T282" s="18"/>
      <c r="U282" s="18"/>
      <c r="V282" s="18"/>
      <c r="W282" s="18"/>
      <c r="X282" s="2" t="str">
        <f>AllCurCo(Details!BQ281:BZ281)</f>
        <v/>
      </c>
      <c r="Y282" s="4">
        <f>SUM(SumTCL(D282:W282,$D$7:$W$7),Details!CB281)</f>
        <v>0</v>
      </c>
      <c r="Z282" s="4">
        <f>SUM(CurrGP(D282:W282,$D$7:$W$7),Details!CC281)</f>
        <v>0</v>
      </c>
      <c r="AA282" s="5">
        <f t="shared" si="20"/>
        <v>0</v>
      </c>
      <c r="AB282" s="4" t="str">
        <f>SRTSECOND(D282:W282,Details!BQ281:BZ281)</f>
        <v/>
      </c>
      <c r="AC282" s="4" t="e">
        <f>F400L!AF282</f>
        <v>#REF!</v>
      </c>
      <c r="AD282" s="4" t="e">
        <f>F400L!AG282</f>
        <v>#REF!</v>
      </c>
      <c r="AE282" s="5" t="e">
        <f t="shared" si="21"/>
        <v>#VALUE!</v>
      </c>
      <c r="AF282" s="4" t="e">
        <f t="shared" si="22"/>
        <v>#REF!</v>
      </c>
      <c r="AG282" s="4" t="e">
        <f t="shared" si="23"/>
        <v>#REF!</v>
      </c>
      <c r="AH282" s="5" t="e">
        <f t="shared" si="24"/>
        <v>#VALUE!</v>
      </c>
      <c r="AI282" s="6" t="e">
        <f>ClassOfDegree(D282:W282,Details!BQ281:BZ281,F400L!AI282,AH282,$D$5:$W$5)</f>
        <v>#VALUE!</v>
      </c>
    </row>
    <row r="283" spans="1:35" ht="24" x14ac:dyDescent="0.35">
      <c r="A283" s="1">
        <v>276</v>
      </c>
      <c r="B283" s="3" t="str">
        <f>PROPER(Details!B283)</f>
        <v>Ibiso-West, Goodnews</v>
      </c>
      <c r="C283" s="3" t="str">
        <f>T(Details!C283)</f>
        <v>CMP/20/112578</v>
      </c>
      <c r="D283" s="18"/>
      <c r="E283" s="18"/>
      <c r="F283" s="18"/>
      <c r="G283" s="18"/>
      <c r="H283" s="18"/>
      <c r="I283" s="18"/>
      <c r="J283" s="18"/>
      <c r="K283" s="18"/>
      <c r="L283" s="18"/>
      <c r="M283" s="18"/>
      <c r="N283" s="18"/>
      <c r="O283" s="18"/>
      <c r="P283" s="18"/>
      <c r="Q283" s="18"/>
      <c r="R283" s="18"/>
      <c r="S283" s="18"/>
      <c r="T283" s="18"/>
      <c r="U283" s="18"/>
      <c r="V283" s="18"/>
      <c r="W283" s="18"/>
      <c r="X283" s="2" t="str">
        <f>AllCurCo(Details!BQ282:BZ282)</f>
        <v/>
      </c>
      <c r="Y283" s="4">
        <f>SUM(SumTCL(D283:W283,$D$7:$W$7),Details!CB282)</f>
        <v>0</v>
      </c>
      <c r="Z283" s="4">
        <f>SUM(CurrGP(D283:W283,$D$7:$W$7),Details!CC282)</f>
        <v>0</v>
      </c>
      <c r="AA283" s="5">
        <f t="shared" si="20"/>
        <v>0</v>
      </c>
      <c r="AB283" s="4" t="str">
        <f>SRTSECOND(D283:W283,Details!BQ282:BZ282)</f>
        <v/>
      </c>
      <c r="AC283" s="4" t="e">
        <f>F400L!AF283</f>
        <v>#REF!</v>
      </c>
      <c r="AD283" s="4" t="e">
        <f>F400L!AG283</f>
        <v>#REF!</v>
      </c>
      <c r="AE283" s="5" t="e">
        <f t="shared" si="21"/>
        <v>#VALUE!</v>
      </c>
      <c r="AF283" s="4" t="e">
        <f t="shared" si="22"/>
        <v>#REF!</v>
      </c>
      <c r="AG283" s="4" t="e">
        <f t="shared" si="23"/>
        <v>#REF!</v>
      </c>
      <c r="AH283" s="5" t="e">
        <f t="shared" si="24"/>
        <v>#VALUE!</v>
      </c>
      <c r="AI283" s="6" t="e">
        <f>ClassOfDegree(D283:W283,Details!BQ282:BZ282,F400L!AI283,AH283,$D$5:$W$5)</f>
        <v>#VALUE!</v>
      </c>
    </row>
    <row r="284" spans="1:35" ht="24" x14ac:dyDescent="0.35">
      <c r="A284" s="1">
        <v>277</v>
      </c>
      <c r="B284" s="3" t="str">
        <f>PROPER(Details!B284)</f>
        <v>Offorfile, Martins Somtochukwu</v>
      </c>
      <c r="C284" s="3" t="str">
        <f>T(Details!C284)</f>
        <v>CMP/20/112592</v>
      </c>
      <c r="D284" s="18"/>
      <c r="E284" s="18"/>
      <c r="F284" s="18"/>
      <c r="G284" s="18"/>
      <c r="H284" s="18"/>
      <c r="I284" s="18"/>
      <c r="J284" s="18"/>
      <c r="K284" s="18"/>
      <c r="L284" s="18"/>
      <c r="M284" s="18"/>
      <c r="N284" s="18"/>
      <c r="O284" s="18"/>
      <c r="P284" s="18"/>
      <c r="Q284" s="18"/>
      <c r="R284" s="18"/>
      <c r="S284" s="18"/>
      <c r="T284" s="18"/>
      <c r="U284" s="18"/>
      <c r="V284" s="18"/>
      <c r="W284" s="18"/>
      <c r="X284" s="2" t="str">
        <f>AllCurCo(Details!BQ283:BZ283)</f>
        <v/>
      </c>
      <c r="Y284" s="4">
        <f>SUM(SumTCL(D284:W284,$D$7:$W$7),Details!CB283)</f>
        <v>0</v>
      </c>
      <c r="Z284" s="4">
        <f>SUM(CurrGP(D284:W284,$D$7:$W$7),Details!CC283)</f>
        <v>0</v>
      </c>
      <c r="AA284" s="5">
        <f t="shared" si="20"/>
        <v>0</v>
      </c>
      <c r="AB284" s="4" t="str">
        <f>SRTSECOND(D284:W284,Details!BQ283:BZ283)</f>
        <v/>
      </c>
      <c r="AC284" s="4" t="e">
        <f>F400L!AF284</f>
        <v>#REF!</v>
      </c>
      <c r="AD284" s="4" t="e">
        <f>F400L!AG284</f>
        <v>#REF!</v>
      </c>
      <c r="AE284" s="5" t="e">
        <f t="shared" si="21"/>
        <v>#VALUE!</v>
      </c>
      <c r="AF284" s="4" t="e">
        <f t="shared" si="22"/>
        <v>#REF!</v>
      </c>
      <c r="AG284" s="4" t="e">
        <f t="shared" si="23"/>
        <v>#REF!</v>
      </c>
      <c r="AH284" s="5" t="e">
        <f t="shared" si="24"/>
        <v>#VALUE!</v>
      </c>
      <c r="AI284" s="6" t="e">
        <f>ClassOfDegree(D284:W284,Details!BQ283:BZ283,F400L!AI284,AH284,$D$5:$W$5)</f>
        <v>#VALUE!</v>
      </c>
    </row>
    <row r="285" spans="1:35" ht="36" x14ac:dyDescent="0.35">
      <c r="A285" s="1">
        <v>278</v>
      </c>
      <c r="B285" s="3" t="str">
        <f>PROPER(Details!B285)</f>
        <v>Ikwuazom, Chinemelum Nkeanyichukwu</v>
      </c>
      <c r="C285" s="3" t="str">
        <f>T(Details!C285)</f>
        <v>CMP/20/112614</v>
      </c>
      <c r="D285" s="18"/>
      <c r="E285" s="18"/>
      <c r="F285" s="18"/>
      <c r="G285" s="18"/>
      <c r="H285" s="18"/>
      <c r="I285" s="18"/>
      <c r="J285" s="18"/>
      <c r="K285" s="18"/>
      <c r="L285" s="18"/>
      <c r="M285" s="18"/>
      <c r="N285" s="18"/>
      <c r="O285" s="18"/>
      <c r="P285" s="18"/>
      <c r="Q285" s="18"/>
      <c r="R285" s="18"/>
      <c r="S285" s="18"/>
      <c r="T285" s="18"/>
      <c r="U285" s="18"/>
      <c r="V285" s="18"/>
      <c r="W285" s="18"/>
      <c r="X285" s="2" t="str">
        <f>AllCurCo(Details!BQ284:BZ284)</f>
        <v/>
      </c>
      <c r="Y285" s="4">
        <f>SUM(SumTCL(D285:W285,$D$7:$W$7),Details!CB284)</f>
        <v>0</v>
      </c>
      <c r="Z285" s="4">
        <f>SUM(CurrGP(D285:W285,$D$7:$W$7),Details!CC284)</f>
        <v>0</v>
      </c>
      <c r="AA285" s="5">
        <f t="shared" si="20"/>
        <v>0</v>
      </c>
      <c r="AB285" s="4" t="str">
        <f>SRTSECOND(D285:W285,Details!BQ284:BZ284)</f>
        <v/>
      </c>
      <c r="AC285" s="4" t="e">
        <f>F400L!AF285</f>
        <v>#REF!</v>
      </c>
      <c r="AD285" s="4" t="e">
        <f>F400L!AG285</f>
        <v>#REF!</v>
      </c>
      <c r="AE285" s="5" t="e">
        <f t="shared" si="21"/>
        <v>#VALUE!</v>
      </c>
      <c r="AF285" s="4" t="e">
        <f t="shared" si="22"/>
        <v>#REF!</v>
      </c>
      <c r="AG285" s="4" t="e">
        <f t="shared" si="23"/>
        <v>#REF!</v>
      </c>
      <c r="AH285" s="5" t="e">
        <f t="shared" si="24"/>
        <v>#VALUE!</v>
      </c>
      <c r="AI285" s="6" t="e">
        <f>ClassOfDegree(D285:W285,Details!BQ284:BZ284,F400L!AI285,AH285,$D$5:$W$5)</f>
        <v>#VALUE!</v>
      </c>
    </row>
    <row r="286" spans="1:35" ht="24" x14ac:dyDescent="0.35">
      <c r="A286" s="1">
        <v>279</v>
      </c>
      <c r="B286" s="3" t="str">
        <f>PROPER(Details!B286)</f>
        <v>Kalu, Tony Igu</v>
      </c>
      <c r="C286" s="3" t="str">
        <f>T(Details!C286)</f>
        <v>CMP/20/112615</v>
      </c>
      <c r="D286" s="18"/>
      <c r="E286" s="18"/>
      <c r="F286" s="18"/>
      <c r="G286" s="18"/>
      <c r="H286" s="18"/>
      <c r="I286" s="18"/>
      <c r="J286" s="18"/>
      <c r="K286" s="18"/>
      <c r="L286" s="18"/>
      <c r="M286" s="18"/>
      <c r="N286" s="18"/>
      <c r="O286" s="18"/>
      <c r="P286" s="18"/>
      <c r="Q286" s="18"/>
      <c r="R286" s="18"/>
      <c r="S286" s="18"/>
      <c r="T286" s="18"/>
      <c r="U286" s="18"/>
      <c r="V286" s="18"/>
      <c r="W286" s="18"/>
      <c r="X286" s="2" t="str">
        <f>AllCurCo(Details!BQ285:BZ285)</f>
        <v/>
      </c>
      <c r="Y286" s="4">
        <f>SUM(SumTCL(D286:W286,$D$7:$W$7),Details!CB285)</f>
        <v>0</v>
      </c>
      <c r="Z286" s="4">
        <f>SUM(CurrGP(D286:W286,$D$7:$W$7),Details!CC285)</f>
        <v>0</v>
      </c>
      <c r="AA286" s="5">
        <f t="shared" si="20"/>
        <v>0</v>
      </c>
      <c r="AB286" s="4" t="str">
        <f>SRTSECOND(D286:W286,Details!BQ285:BZ285)</f>
        <v/>
      </c>
      <c r="AC286" s="4" t="e">
        <f>F400L!AF286</f>
        <v>#REF!</v>
      </c>
      <c r="AD286" s="4" t="e">
        <f>F400L!AG286</f>
        <v>#REF!</v>
      </c>
      <c r="AE286" s="5" t="e">
        <f t="shared" si="21"/>
        <v>#VALUE!</v>
      </c>
      <c r="AF286" s="4" t="e">
        <f t="shared" si="22"/>
        <v>#REF!</v>
      </c>
      <c r="AG286" s="4" t="e">
        <f t="shared" si="23"/>
        <v>#REF!</v>
      </c>
      <c r="AH286" s="5" t="e">
        <f t="shared" si="24"/>
        <v>#VALUE!</v>
      </c>
      <c r="AI286" s="6" t="e">
        <f>ClassOfDegree(D286:W286,Details!BQ285:BZ285,F400L!AI286,AH286,$D$5:$W$5)</f>
        <v>#VALUE!</v>
      </c>
    </row>
    <row r="287" spans="1:35" ht="24" x14ac:dyDescent="0.35">
      <c r="A287" s="1">
        <v>280</v>
      </c>
      <c r="B287" s="3" t="str">
        <f>PROPER(Details!B287)</f>
        <v>Chidera, Lucky Onuigbo</v>
      </c>
      <c r="C287" s="3" t="str">
        <f>T(Details!C287)</f>
        <v>CMP/20/112618</v>
      </c>
      <c r="D287" s="18"/>
      <c r="E287" s="18"/>
      <c r="F287" s="18"/>
      <c r="G287" s="18"/>
      <c r="H287" s="18"/>
      <c r="I287" s="18"/>
      <c r="J287" s="18"/>
      <c r="K287" s="18"/>
      <c r="L287" s="18"/>
      <c r="M287" s="18"/>
      <c r="N287" s="18"/>
      <c r="O287" s="18"/>
      <c r="P287" s="18"/>
      <c r="Q287" s="18"/>
      <c r="R287" s="18"/>
      <c r="S287" s="18"/>
      <c r="T287" s="18"/>
      <c r="U287" s="18"/>
      <c r="V287" s="18"/>
      <c r="W287" s="18"/>
      <c r="X287" s="2" t="str">
        <f>AllCurCo(Details!BQ286:BZ286)</f>
        <v/>
      </c>
      <c r="Y287" s="4">
        <f>SUM(SumTCL(D287:W287,$D$7:$W$7),Details!CB286)</f>
        <v>0</v>
      </c>
      <c r="Z287" s="4">
        <f>SUM(CurrGP(D287:W287,$D$7:$W$7),Details!CC286)</f>
        <v>0</v>
      </c>
      <c r="AA287" s="5">
        <f t="shared" si="20"/>
        <v>0</v>
      </c>
      <c r="AB287" s="4" t="str">
        <f>SRTSECOND(D287:W287,Details!BQ286:BZ286)</f>
        <v/>
      </c>
      <c r="AC287" s="4" t="e">
        <f>F400L!AF287</f>
        <v>#REF!</v>
      </c>
      <c r="AD287" s="4" t="e">
        <f>F400L!AG287</f>
        <v>#REF!</v>
      </c>
      <c r="AE287" s="5" t="e">
        <f t="shared" si="21"/>
        <v>#VALUE!</v>
      </c>
      <c r="AF287" s="4" t="e">
        <f t="shared" si="22"/>
        <v>#REF!</v>
      </c>
      <c r="AG287" s="4" t="e">
        <f t="shared" si="23"/>
        <v>#REF!</v>
      </c>
      <c r="AH287" s="5" t="e">
        <f t="shared" si="24"/>
        <v>#VALUE!</v>
      </c>
      <c r="AI287" s="6" t="e">
        <f>ClassOfDegree(D287:W287,Details!BQ286:BZ286,F400L!AI287,AH287,$D$5:$W$5)</f>
        <v>#VALUE!</v>
      </c>
    </row>
    <row r="288" spans="1:35" ht="24" x14ac:dyDescent="0.35">
      <c r="A288" s="1">
        <v>281</v>
      </c>
      <c r="B288" s="3" t="str">
        <f>PROPER(Details!B288)</f>
        <v>Ikpeama, Fortune Enyinnyaya</v>
      </c>
      <c r="C288" s="3" t="str">
        <f>T(Details!C288)</f>
        <v>CMP/20/112620</v>
      </c>
      <c r="D288" s="18"/>
      <c r="E288" s="18"/>
      <c r="F288" s="18"/>
      <c r="G288" s="18"/>
      <c r="H288" s="18"/>
      <c r="I288" s="18"/>
      <c r="J288" s="18"/>
      <c r="K288" s="18"/>
      <c r="L288" s="18"/>
      <c r="M288" s="18"/>
      <c r="N288" s="18"/>
      <c r="O288" s="18"/>
      <c r="P288" s="18"/>
      <c r="Q288" s="18"/>
      <c r="R288" s="18"/>
      <c r="S288" s="18"/>
      <c r="T288" s="18"/>
      <c r="U288" s="18"/>
      <c r="V288" s="18"/>
      <c r="W288" s="18"/>
      <c r="X288" s="2" t="str">
        <f>AllCurCo(Details!BQ287:BZ287)</f>
        <v/>
      </c>
      <c r="Y288" s="4">
        <f>SUM(SumTCL(D288:W288,$D$7:$W$7),Details!CB287)</f>
        <v>0</v>
      </c>
      <c r="Z288" s="4">
        <f>SUM(CurrGP(D288:W288,$D$7:$W$7),Details!CC287)</f>
        <v>0</v>
      </c>
      <c r="AA288" s="5">
        <f t="shared" si="20"/>
        <v>0</v>
      </c>
      <c r="AB288" s="4" t="str">
        <f>SRTSECOND(D288:W288,Details!BQ287:BZ287)</f>
        <v/>
      </c>
      <c r="AC288" s="4" t="e">
        <f>F400L!AF288</f>
        <v>#REF!</v>
      </c>
      <c r="AD288" s="4" t="e">
        <f>F400L!AG288</f>
        <v>#REF!</v>
      </c>
      <c r="AE288" s="5" t="e">
        <f t="shared" si="21"/>
        <v>#VALUE!</v>
      </c>
      <c r="AF288" s="4" t="e">
        <f t="shared" si="22"/>
        <v>#REF!</v>
      </c>
      <c r="AG288" s="4" t="e">
        <f t="shared" si="23"/>
        <v>#REF!</v>
      </c>
      <c r="AH288" s="5" t="e">
        <f t="shared" si="24"/>
        <v>#VALUE!</v>
      </c>
      <c r="AI288" s="6" t="e">
        <f>ClassOfDegree(D288:W288,Details!BQ287:BZ287,F400L!AI288,AH288,$D$5:$W$5)</f>
        <v>#VALUE!</v>
      </c>
    </row>
    <row r="289" spans="1:35" ht="24" x14ac:dyDescent="0.35">
      <c r="A289" s="1">
        <v>282</v>
      </c>
      <c r="B289" s="3" t="str">
        <f>PROPER(Details!B289)</f>
        <v>Ikechukwu, Daniel Okoli</v>
      </c>
      <c r="C289" s="3" t="str">
        <f>T(Details!C289)</f>
        <v>CMP/20/112661</v>
      </c>
      <c r="D289" s="18"/>
      <c r="E289" s="18"/>
      <c r="F289" s="18"/>
      <c r="G289" s="18"/>
      <c r="H289" s="18"/>
      <c r="I289" s="18"/>
      <c r="J289" s="18"/>
      <c r="K289" s="18"/>
      <c r="L289" s="18"/>
      <c r="M289" s="18"/>
      <c r="N289" s="18"/>
      <c r="O289" s="18"/>
      <c r="P289" s="18"/>
      <c r="Q289" s="18"/>
      <c r="R289" s="18"/>
      <c r="S289" s="18"/>
      <c r="T289" s="18"/>
      <c r="U289" s="18"/>
      <c r="V289" s="18"/>
      <c r="W289" s="18"/>
      <c r="X289" s="2" t="str">
        <f>AllCurCo(Details!BQ288:BZ288)</f>
        <v/>
      </c>
      <c r="Y289" s="4">
        <f>SUM(SumTCL(D289:W289,$D$7:$W$7),Details!CB288)</f>
        <v>0</v>
      </c>
      <c r="Z289" s="4">
        <f>SUM(CurrGP(D289:W289,$D$7:$W$7),Details!CC288)</f>
        <v>0</v>
      </c>
      <c r="AA289" s="5">
        <f t="shared" si="20"/>
        <v>0</v>
      </c>
      <c r="AB289" s="4" t="str">
        <f>SRTSECOND(D289:W289,Details!BQ288:BZ288)</f>
        <v/>
      </c>
      <c r="AC289" s="4" t="e">
        <f>F400L!AF289</f>
        <v>#REF!</v>
      </c>
      <c r="AD289" s="4" t="e">
        <f>F400L!AG289</f>
        <v>#REF!</v>
      </c>
      <c r="AE289" s="5" t="e">
        <f t="shared" si="21"/>
        <v>#VALUE!</v>
      </c>
      <c r="AF289" s="4" t="e">
        <f t="shared" si="22"/>
        <v>#REF!</v>
      </c>
      <c r="AG289" s="4" t="e">
        <f t="shared" si="23"/>
        <v>#REF!</v>
      </c>
      <c r="AH289" s="5" t="e">
        <f t="shared" si="24"/>
        <v>#VALUE!</v>
      </c>
      <c r="AI289" s="6" t="e">
        <f>ClassOfDegree(D289:W289,Details!BQ288:BZ288,F400L!AI289,AH289,$D$5:$W$5)</f>
        <v>#VALUE!</v>
      </c>
    </row>
    <row r="290" spans="1:35" ht="24" x14ac:dyDescent="0.35">
      <c r="A290" s="1">
        <v>283</v>
      </c>
      <c r="B290" s="3" t="str">
        <f>PROPER(Details!B290)</f>
        <v>Oguama, Chinedu John</v>
      </c>
      <c r="C290" s="3" t="str">
        <f>T(Details!C290)</f>
        <v>CMP/20/112662</v>
      </c>
      <c r="D290" s="18"/>
      <c r="E290" s="18"/>
      <c r="F290" s="18"/>
      <c r="G290" s="18"/>
      <c r="H290" s="18"/>
      <c r="I290" s="18"/>
      <c r="J290" s="18"/>
      <c r="K290" s="18"/>
      <c r="L290" s="18"/>
      <c r="M290" s="18"/>
      <c r="N290" s="18"/>
      <c r="O290" s="18"/>
      <c r="P290" s="18"/>
      <c r="Q290" s="18"/>
      <c r="R290" s="18"/>
      <c r="S290" s="18"/>
      <c r="T290" s="18"/>
      <c r="U290" s="18"/>
      <c r="V290" s="18"/>
      <c r="W290" s="18"/>
      <c r="X290" s="2" t="str">
        <f>AllCurCo(Details!BQ289:BZ289)</f>
        <v/>
      </c>
      <c r="Y290" s="4">
        <f>SUM(SumTCL(D290:W290,$D$7:$W$7),Details!CB289)</f>
        <v>0</v>
      </c>
      <c r="Z290" s="4">
        <f>SUM(CurrGP(D290:W290,$D$7:$W$7),Details!CC289)</f>
        <v>0</v>
      </c>
      <c r="AA290" s="5">
        <f t="shared" si="20"/>
        <v>0</v>
      </c>
      <c r="AB290" s="4" t="str">
        <f>SRTSECOND(D290:W290,Details!BQ289:BZ289)</f>
        <v/>
      </c>
      <c r="AC290" s="4" t="e">
        <f>F400L!AF290</f>
        <v>#REF!</v>
      </c>
      <c r="AD290" s="4" t="e">
        <f>F400L!AG290</f>
        <v>#REF!</v>
      </c>
      <c r="AE290" s="5" t="e">
        <f t="shared" si="21"/>
        <v>#VALUE!</v>
      </c>
      <c r="AF290" s="4" t="e">
        <f t="shared" si="22"/>
        <v>#REF!</v>
      </c>
      <c r="AG290" s="4" t="e">
        <f t="shared" si="23"/>
        <v>#REF!</v>
      </c>
      <c r="AH290" s="5" t="e">
        <f t="shared" si="24"/>
        <v>#VALUE!</v>
      </c>
      <c r="AI290" s="6" t="e">
        <f>ClassOfDegree(D290:W290,Details!BQ289:BZ289,F400L!AI290,AH290,$D$5:$W$5)</f>
        <v>#VALUE!</v>
      </c>
    </row>
    <row r="291" spans="1:35" ht="24" x14ac:dyDescent="0.35">
      <c r="A291" s="1">
        <v>284</v>
      </c>
      <c r="B291" s="3" t="str">
        <f>PROPER(Details!B291)</f>
        <v xml:space="preserve">Ahukanna, Franklin Chukwuemeka </v>
      </c>
      <c r="C291" s="3" t="str">
        <f>T(Details!C291)</f>
        <v>CMP/20/112666</v>
      </c>
      <c r="D291" s="18"/>
      <c r="E291" s="18"/>
      <c r="F291" s="18"/>
      <c r="G291" s="18"/>
      <c r="H291" s="18"/>
      <c r="I291" s="18"/>
      <c r="J291" s="18"/>
      <c r="K291" s="18"/>
      <c r="L291" s="18"/>
      <c r="M291" s="18"/>
      <c r="N291" s="18"/>
      <c r="O291" s="18"/>
      <c r="P291" s="18"/>
      <c r="Q291" s="18"/>
      <c r="R291" s="18"/>
      <c r="S291" s="18"/>
      <c r="T291" s="18"/>
      <c r="U291" s="18"/>
      <c r="V291" s="18"/>
      <c r="W291" s="18"/>
      <c r="X291" s="2" t="str">
        <f>AllCurCo(Details!BQ290:BZ290)</f>
        <v/>
      </c>
      <c r="Y291" s="4">
        <f>SUM(SumTCL(D291:W291,$D$7:$W$7),Details!CB290)</f>
        <v>0</v>
      </c>
      <c r="Z291" s="4">
        <f>SUM(CurrGP(D291:W291,$D$7:$W$7),Details!CC290)</f>
        <v>0</v>
      </c>
      <c r="AA291" s="5">
        <f t="shared" si="20"/>
        <v>0</v>
      </c>
      <c r="AB291" s="4" t="str">
        <f>SRTSECOND(D291:W291,Details!BQ290:BZ290)</f>
        <v/>
      </c>
      <c r="AC291" s="4" t="e">
        <f>F400L!AF291</f>
        <v>#REF!</v>
      </c>
      <c r="AD291" s="4" t="e">
        <f>F400L!AG291</f>
        <v>#REF!</v>
      </c>
      <c r="AE291" s="5" t="e">
        <f t="shared" si="21"/>
        <v>#VALUE!</v>
      </c>
      <c r="AF291" s="4" t="e">
        <f t="shared" si="22"/>
        <v>#REF!</v>
      </c>
      <c r="AG291" s="4" t="e">
        <f t="shared" si="23"/>
        <v>#REF!</v>
      </c>
      <c r="AH291" s="5" t="e">
        <f t="shared" si="24"/>
        <v>#VALUE!</v>
      </c>
      <c r="AI291" s="6" t="e">
        <f>ClassOfDegree(D291:W291,Details!BQ290:BZ290,F400L!AI291,AH291,$D$5:$W$5)</f>
        <v>#VALUE!</v>
      </c>
    </row>
    <row r="292" spans="1:35" ht="24" x14ac:dyDescent="0.35">
      <c r="A292" s="1">
        <v>285</v>
      </c>
      <c r="B292" s="3" t="str">
        <f>PROPER(Details!B292)</f>
        <v>Eze, Eugene Emmanuel</v>
      </c>
      <c r="C292" s="3" t="str">
        <f>T(Details!C292)</f>
        <v>CMP/20/112676</v>
      </c>
      <c r="D292" s="18"/>
      <c r="E292" s="18"/>
      <c r="F292" s="18"/>
      <c r="G292" s="18"/>
      <c r="H292" s="18"/>
      <c r="I292" s="18"/>
      <c r="J292" s="18"/>
      <c r="K292" s="18"/>
      <c r="L292" s="18"/>
      <c r="M292" s="18"/>
      <c r="N292" s="18"/>
      <c r="O292" s="18"/>
      <c r="P292" s="18"/>
      <c r="Q292" s="18"/>
      <c r="R292" s="18"/>
      <c r="S292" s="18"/>
      <c r="T292" s="18"/>
      <c r="U292" s="18"/>
      <c r="V292" s="18"/>
      <c r="W292" s="18"/>
      <c r="X292" s="2" t="str">
        <f>AllCurCo(Details!BQ291:BZ291)</f>
        <v/>
      </c>
      <c r="Y292" s="4">
        <f>SUM(SumTCL(D292:W292,$D$7:$W$7),Details!CB291)</f>
        <v>0</v>
      </c>
      <c r="Z292" s="4">
        <f>SUM(CurrGP(D292:W292,$D$7:$W$7),Details!CC291)</f>
        <v>0</v>
      </c>
      <c r="AA292" s="5">
        <f t="shared" si="20"/>
        <v>0</v>
      </c>
      <c r="AB292" s="4" t="str">
        <f>SRTSECOND(D292:W292,Details!BQ291:BZ291)</f>
        <v/>
      </c>
      <c r="AC292" s="4" t="e">
        <f>F400L!AF292</f>
        <v>#REF!</v>
      </c>
      <c r="AD292" s="4" t="e">
        <f>F400L!AG292</f>
        <v>#REF!</v>
      </c>
      <c r="AE292" s="5" t="e">
        <f t="shared" si="21"/>
        <v>#VALUE!</v>
      </c>
      <c r="AF292" s="4" t="e">
        <f t="shared" si="22"/>
        <v>#REF!</v>
      </c>
      <c r="AG292" s="4" t="e">
        <f t="shared" si="23"/>
        <v>#REF!</v>
      </c>
      <c r="AH292" s="5" t="e">
        <f t="shared" si="24"/>
        <v>#VALUE!</v>
      </c>
      <c r="AI292" s="6" t="e">
        <f>ClassOfDegree(D292:W292,Details!BQ291:BZ291,F400L!AI292,AH292,$D$5:$W$5)</f>
        <v>#VALUE!</v>
      </c>
    </row>
    <row r="293" spans="1:35" ht="24" x14ac:dyDescent="0.35">
      <c r="A293" s="1">
        <v>286</v>
      </c>
      <c r="B293" s="3" t="str">
        <f>PROPER(Details!B293)</f>
        <v>Okore, Joshua Chibueze</v>
      </c>
      <c r="C293" s="3" t="str">
        <f>T(Details!C293)</f>
        <v>CMP/20/112680</v>
      </c>
      <c r="D293" s="18"/>
      <c r="E293" s="18"/>
      <c r="F293" s="18"/>
      <c r="G293" s="18"/>
      <c r="H293" s="18"/>
      <c r="I293" s="18"/>
      <c r="J293" s="18"/>
      <c r="K293" s="18"/>
      <c r="L293" s="18"/>
      <c r="M293" s="18"/>
      <c r="N293" s="18"/>
      <c r="O293" s="18"/>
      <c r="P293" s="18"/>
      <c r="Q293" s="18"/>
      <c r="R293" s="18"/>
      <c r="S293" s="18"/>
      <c r="T293" s="18"/>
      <c r="U293" s="18"/>
      <c r="V293" s="18"/>
      <c r="W293" s="18"/>
      <c r="X293" s="2" t="str">
        <f>AllCurCo(Details!BQ292:BZ292)</f>
        <v/>
      </c>
      <c r="Y293" s="4">
        <f>SUM(SumTCL(D293:W293,$D$7:$W$7),Details!CB292)</f>
        <v>0</v>
      </c>
      <c r="Z293" s="4">
        <f>SUM(CurrGP(D293:W293,$D$7:$W$7),Details!CC292)</f>
        <v>0</v>
      </c>
      <c r="AA293" s="5">
        <f t="shared" si="20"/>
        <v>0</v>
      </c>
      <c r="AB293" s="4" t="str">
        <f>SRTSECOND(D293:W293,Details!BQ292:BZ292)</f>
        <v/>
      </c>
      <c r="AC293" s="4" t="e">
        <f>F400L!AF293</f>
        <v>#REF!</v>
      </c>
      <c r="AD293" s="4" t="e">
        <f>F400L!AG293</f>
        <v>#REF!</v>
      </c>
      <c r="AE293" s="5" t="e">
        <f t="shared" si="21"/>
        <v>#VALUE!</v>
      </c>
      <c r="AF293" s="4" t="e">
        <f t="shared" si="22"/>
        <v>#REF!</v>
      </c>
      <c r="AG293" s="4" t="e">
        <f t="shared" si="23"/>
        <v>#REF!</v>
      </c>
      <c r="AH293" s="5" t="e">
        <f t="shared" si="24"/>
        <v>#VALUE!</v>
      </c>
      <c r="AI293" s="6" t="e">
        <f>ClassOfDegree(D293:W293,Details!BQ292:BZ292,F400L!AI293,AH293,$D$5:$W$5)</f>
        <v>#VALUE!</v>
      </c>
    </row>
    <row r="294" spans="1:35" ht="24" x14ac:dyDescent="0.35">
      <c r="A294" s="1">
        <v>287</v>
      </c>
      <c r="B294" s="3" t="str">
        <f>PROPER(Details!B294)</f>
        <v>Ezema, Ume Ikeogu</v>
      </c>
      <c r="C294" s="3" t="str">
        <f>T(Details!C294)</f>
        <v>CMP/20/112682</v>
      </c>
      <c r="D294" s="18"/>
      <c r="E294" s="18"/>
      <c r="F294" s="18"/>
      <c r="G294" s="18"/>
      <c r="H294" s="18"/>
      <c r="I294" s="18"/>
      <c r="J294" s="18"/>
      <c r="K294" s="18"/>
      <c r="L294" s="18"/>
      <c r="M294" s="18"/>
      <c r="N294" s="18"/>
      <c r="O294" s="18"/>
      <c r="P294" s="18"/>
      <c r="Q294" s="18"/>
      <c r="R294" s="18"/>
      <c r="S294" s="18"/>
      <c r="T294" s="18"/>
      <c r="U294" s="18"/>
      <c r="V294" s="18"/>
      <c r="W294" s="18"/>
      <c r="X294" s="2" t="str">
        <f>AllCurCo(Details!BQ293:BZ293)</f>
        <v/>
      </c>
      <c r="Y294" s="4">
        <f>SUM(SumTCL(D294:W294,$D$7:$W$7),Details!CB293)</f>
        <v>0</v>
      </c>
      <c r="Z294" s="4">
        <f>SUM(CurrGP(D294:W294,$D$7:$W$7),Details!CC293)</f>
        <v>0</v>
      </c>
      <c r="AA294" s="5">
        <f t="shared" si="20"/>
        <v>0</v>
      </c>
      <c r="AB294" s="4" t="str">
        <f>SRTSECOND(D294:W294,Details!BQ293:BZ293)</f>
        <v/>
      </c>
      <c r="AC294" s="4" t="e">
        <f>F400L!AF294</f>
        <v>#REF!</v>
      </c>
      <c r="AD294" s="4" t="e">
        <f>F400L!AG294</f>
        <v>#REF!</v>
      </c>
      <c r="AE294" s="5" t="e">
        <f t="shared" si="21"/>
        <v>#VALUE!</v>
      </c>
      <c r="AF294" s="4" t="e">
        <f t="shared" si="22"/>
        <v>#REF!</v>
      </c>
      <c r="AG294" s="4" t="e">
        <f t="shared" si="23"/>
        <v>#REF!</v>
      </c>
      <c r="AH294" s="5" t="e">
        <f t="shared" si="24"/>
        <v>#VALUE!</v>
      </c>
      <c r="AI294" s="6" t="e">
        <f>ClassOfDegree(D294:W294,Details!BQ293:BZ293,F400L!AI294,AH294,$D$5:$W$5)</f>
        <v>#VALUE!</v>
      </c>
    </row>
    <row r="295" spans="1:35" ht="24" x14ac:dyDescent="0.35">
      <c r="A295" s="1">
        <v>288</v>
      </c>
      <c r="B295" s="3" t="str">
        <f>PROPER(Details!B295)</f>
        <v>Agbai-Chris, Sharon  Ebubechi</v>
      </c>
      <c r="C295" s="3" t="str">
        <f>T(Details!C295)</f>
        <v>CMP/20/112706</v>
      </c>
      <c r="D295" s="18"/>
      <c r="E295" s="18"/>
      <c r="F295" s="18"/>
      <c r="G295" s="18"/>
      <c r="H295" s="18"/>
      <c r="I295" s="18"/>
      <c r="J295" s="18"/>
      <c r="K295" s="18"/>
      <c r="L295" s="18"/>
      <c r="M295" s="18"/>
      <c r="N295" s="18"/>
      <c r="O295" s="18"/>
      <c r="P295" s="18"/>
      <c r="Q295" s="18"/>
      <c r="R295" s="18"/>
      <c r="S295" s="18"/>
      <c r="T295" s="18"/>
      <c r="U295" s="18"/>
      <c r="V295" s="18"/>
      <c r="W295" s="18"/>
      <c r="X295" s="2" t="str">
        <f>AllCurCo(Details!BQ294:BZ294)</f>
        <v/>
      </c>
      <c r="Y295" s="4">
        <f>SUM(SumTCL(D295:W295,$D$7:$W$7),Details!CB294)</f>
        <v>0</v>
      </c>
      <c r="Z295" s="4">
        <f>SUM(CurrGP(D295:W295,$D$7:$W$7),Details!CC294)</f>
        <v>0</v>
      </c>
      <c r="AA295" s="5">
        <f t="shared" si="20"/>
        <v>0</v>
      </c>
      <c r="AB295" s="4" t="str">
        <f>SRTSECOND(D295:W295,Details!BQ294:BZ294)</f>
        <v/>
      </c>
      <c r="AC295" s="4" t="e">
        <f>F400L!AF295</f>
        <v>#REF!</v>
      </c>
      <c r="AD295" s="4" t="e">
        <f>F400L!AG295</f>
        <v>#REF!</v>
      </c>
      <c r="AE295" s="5" t="e">
        <f t="shared" si="21"/>
        <v>#VALUE!</v>
      </c>
      <c r="AF295" s="4" t="e">
        <f t="shared" si="22"/>
        <v>#REF!</v>
      </c>
      <c r="AG295" s="4" t="e">
        <f t="shared" si="23"/>
        <v>#REF!</v>
      </c>
      <c r="AH295" s="5" t="e">
        <f t="shared" si="24"/>
        <v>#VALUE!</v>
      </c>
      <c r="AI295" s="6" t="e">
        <f>ClassOfDegree(D295:W295,Details!BQ294:BZ294,F400L!AI295,AH295,$D$5:$W$5)</f>
        <v>#VALUE!</v>
      </c>
    </row>
    <row r="296" spans="1:35" ht="24" x14ac:dyDescent="0.35">
      <c r="A296" s="1">
        <v>289</v>
      </c>
      <c r="B296" s="3" t="str">
        <f>PROPER(Details!B296)</f>
        <v>Onwuka, Ifeoma Grace</v>
      </c>
      <c r="C296" s="3" t="str">
        <f>T(Details!C296)</f>
        <v>CMP/20/112719</v>
      </c>
      <c r="D296" s="18"/>
      <c r="E296" s="18"/>
      <c r="F296" s="18"/>
      <c r="G296" s="18"/>
      <c r="H296" s="18"/>
      <c r="I296" s="18"/>
      <c r="J296" s="18"/>
      <c r="K296" s="18"/>
      <c r="L296" s="18"/>
      <c r="M296" s="18"/>
      <c r="N296" s="18"/>
      <c r="O296" s="18"/>
      <c r="P296" s="18"/>
      <c r="Q296" s="18"/>
      <c r="R296" s="18"/>
      <c r="S296" s="18"/>
      <c r="T296" s="18"/>
      <c r="U296" s="18"/>
      <c r="V296" s="18"/>
      <c r="W296" s="18"/>
      <c r="X296" s="2" t="str">
        <f>AllCurCo(Details!BQ295:BZ295)</f>
        <v/>
      </c>
      <c r="Y296" s="4">
        <f>SUM(SumTCL(D296:W296,$D$7:$W$7),Details!CB295)</f>
        <v>0</v>
      </c>
      <c r="Z296" s="4">
        <f>SUM(CurrGP(D296:W296,$D$7:$W$7),Details!CC295)</f>
        <v>0</v>
      </c>
      <c r="AA296" s="5">
        <f t="shared" si="20"/>
        <v>0</v>
      </c>
      <c r="AB296" s="4" t="str">
        <f>SRTSECOND(D296:W296,Details!BQ295:BZ295)</f>
        <v/>
      </c>
      <c r="AC296" s="4" t="e">
        <f>F400L!AF296</f>
        <v>#REF!</v>
      </c>
      <c r="AD296" s="4" t="e">
        <f>F400L!AG296</f>
        <v>#REF!</v>
      </c>
      <c r="AE296" s="5" t="e">
        <f t="shared" si="21"/>
        <v>#VALUE!</v>
      </c>
      <c r="AF296" s="4" t="e">
        <f t="shared" si="22"/>
        <v>#REF!</v>
      </c>
      <c r="AG296" s="4" t="e">
        <f t="shared" si="23"/>
        <v>#REF!</v>
      </c>
      <c r="AH296" s="5" t="e">
        <f t="shared" si="24"/>
        <v>#VALUE!</v>
      </c>
      <c r="AI296" s="6" t="e">
        <f>ClassOfDegree(D296:W296,Details!BQ295:BZ295,F400L!AI296,AH296,$D$5:$W$5)</f>
        <v>#VALUE!</v>
      </c>
    </row>
    <row r="297" spans="1:35" ht="24" x14ac:dyDescent="0.35">
      <c r="A297" s="1">
        <v>290</v>
      </c>
      <c r="B297" s="3" t="str">
        <f>PROPER(Details!B297)</f>
        <v>Ekenta, Promise Kelechi</v>
      </c>
      <c r="C297" s="3" t="str">
        <f>T(Details!C297)</f>
        <v>CMP/20/112729</v>
      </c>
      <c r="D297" s="18"/>
      <c r="E297" s="18"/>
      <c r="F297" s="18"/>
      <c r="G297" s="18"/>
      <c r="H297" s="18"/>
      <c r="I297" s="18"/>
      <c r="J297" s="18"/>
      <c r="K297" s="18"/>
      <c r="L297" s="18"/>
      <c r="M297" s="18"/>
      <c r="N297" s="18"/>
      <c r="O297" s="18"/>
      <c r="P297" s="18"/>
      <c r="Q297" s="18"/>
      <c r="R297" s="18"/>
      <c r="S297" s="18"/>
      <c r="T297" s="18"/>
      <c r="U297" s="18"/>
      <c r="V297" s="18"/>
      <c r="W297" s="18"/>
      <c r="X297" s="2" t="str">
        <f>AllCurCo(Details!BQ296:BZ296)</f>
        <v/>
      </c>
      <c r="Y297" s="4">
        <f>SUM(SumTCL(D297:W297,$D$7:$W$7),Details!CB296)</f>
        <v>0</v>
      </c>
      <c r="Z297" s="4">
        <f>SUM(CurrGP(D297:W297,$D$7:$W$7),Details!CC296)</f>
        <v>0</v>
      </c>
      <c r="AA297" s="5">
        <f t="shared" si="20"/>
        <v>0</v>
      </c>
      <c r="AB297" s="4" t="str">
        <f>SRTSECOND(D297:W297,Details!BQ296:BZ296)</f>
        <v/>
      </c>
      <c r="AC297" s="4" t="e">
        <f>F400L!AF297</f>
        <v>#REF!</v>
      </c>
      <c r="AD297" s="4" t="e">
        <f>F400L!AG297</f>
        <v>#REF!</v>
      </c>
      <c r="AE297" s="5" t="e">
        <f t="shared" si="21"/>
        <v>#VALUE!</v>
      </c>
      <c r="AF297" s="4" t="e">
        <f t="shared" si="22"/>
        <v>#REF!</v>
      </c>
      <c r="AG297" s="4" t="e">
        <f t="shared" si="23"/>
        <v>#REF!</v>
      </c>
      <c r="AH297" s="5" t="e">
        <f t="shared" si="24"/>
        <v>#VALUE!</v>
      </c>
      <c r="AI297" s="6" t="e">
        <f>ClassOfDegree(D297:W297,Details!BQ296:BZ296,F400L!AI297,AH297,$D$5:$W$5)</f>
        <v>#VALUE!</v>
      </c>
    </row>
    <row r="298" spans="1:35" ht="24" x14ac:dyDescent="0.35">
      <c r="A298" s="1">
        <v>291</v>
      </c>
      <c r="B298" s="3" t="str">
        <f>PROPER(Details!B298)</f>
        <v>Michael, Miracle Chikadibia</v>
      </c>
      <c r="C298" s="3" t="str">
        <f>T(Details!C298)</f>
        <v>CMP/20/112736</v>
      </c>
      <c r="D298" s="18"/>
      <c r="E298" s="18"/>
      <c r="F298" s="18"/>
      <c r="G298" s="18"/>
      <c r="H298" s="18"/>
      <c r="I298" s="18"/>
      <c r="J298" s="18"/>
      <c r="K298" s="18"/>
      <c r="L298" s="18"/>
      <c r="M298" s="18"/>
      <c r="N298" s="18"/>
      <c r="O298" s="18"/>
      <c r="P298" s="18"/>
      <c r="Q298" s="18"/>
      <c r="R298" s="18"/>
      <c r="S298" s="18"/>
      <c r="T298" s="18"/>
      <c r="U298" s="18"/>
      <c r="V298" s="18"/>
      <c r="W298" s="18"/>
      <c r="X298" s="2" t="str">
        <f>AllCurCo(Details!BQ297:BZ297)</f>
        <v/>
      </c>
      <c r="Y298" s="4">
        <f>SUM(SumTCL(D298:W298,$D$7:$W$7),Details!CB297)</f>
        <v>0</v>
      </c>
      <c r="Z298" s="4">
        <f>SUM(CurrGP(D298:W298,$D$7:$W$7),Details!CC297)</f>
        <v>0</v>
      </c>
      <c r="AA298" s="5">
        <f t="shared" si="20"/>
        <v>0</v>
      </c>
      <c r="AB298" s="4" t="str">
        <f>SRTSECOND(D298:W298,Details!BQ297:BZ297)</f>
        <v/>
      </c>
      <c r="AC298" s="4" t="e">
        <f>F400L!AF298</f>
        <v>#REF!</v>
      </c>
      <c r="AD298" s="4" t="e">
        <f>F400L!AG298</f>
        <v>#REF!</v>
      </c>
      <c r="AE298" s="5" t="e">
        <f t="shared" si="21"/>
        <v>#VALUE!</v>
      </c>
      <c r="AF298" s="4" t="e">
        <f t="shared" si="22"/>
        <v>#REF!</v>
      </c>
      <c r="AG298" s="4" t="e">
        <f t="shared" si="23"/>
        <v>#REF!</v>
      </c>
      <c r="AH298" s="5" t="e">
        <f t="shared" si="24"/>
        <v>#VALUE!</v>
      </c>
      <c r="AI298" s="6" t="e">
        <f>ClassOfDegree(D298:W298,Details!BQ297:BZ297,F400L!AI298,AH298,$D$5:$W$5)</f>
        <v>#VALUE!</v>
      </c>
    </row>
    <row r="299" spans="1:35" ht="24" x14ac:dyDescent="0.35">
      <c r="A299" s="1">
        <v>292</v>
      </c>
      <c r="B299" s="3" t="str">
        <f>PROPER(Details!B299)</f>
        <v>Olusegun, Richard Ugochukwu</v>
      </c>
      <c r="C299" s="3" t="str">
        <f>T(Details!C299)</f>
        <v>CMP/20/112737</v>
      </c>
      <c r="D299" s="18"/>
      <c r="E299" s="18"/>
      <c r="F299" s="18"/>
      <c r="G299" s="18"/>
      <c r="H299" s="18"/>
      <c r="I299" s="18"/>
      <c r="J299" s="18"/>
      <c r="K299" s="18"/>
      <c r="L299" s="18"/>
      <c r="M299" s="18"/>
      <c r="N299" s="18"/>
      <c r="O299" s="18"/>
      <c r="P299" s="18"/>
      <c r="Q299" s="18"/>
      <c r="R299" s="18"/>
      <c r="S299" s="18"/>
      <c r="T299" s="18"/>
      <c r="U299" s="18"/>
      <c r="V299" s="18"/>
      <c r="W299" s="18"/>
      <c r="X299" s="2" t="str">
        <f>AllCurCo(Details!BQ298:BZ298)</f>
        <v/>
      </c>
      <c r="Y299" s="4">
        <f>SUM(SumTCL(D299:W299,$D$7:$W$7),Details!CB298)</f>
        <v>0</v>
      </c>
      <c r="Z299" s="4">
        <f>SUM(CurrGP(D299:W299,$D$7:$W$7),Details!CC298)</f>
        <v>0</v>
      </c>
      <c r="AA299" s="5">
        <f t="shared" si="20"/>
        <v>0</v>
      </c>
      <c r="AB299" s="4" t="str">
        <f>SRTSECOND(D299:W299,Details!BQ298:BZ298)</f>
        <v/>
      </c>
      <c r="AC299" s="4" t="e">
        <f>F400L!AF299</f>
        <v>#REF!</v>
      </c>
      <c r="AD299" s="4" t="e">
        <f>F400L!AG299</f>
        <v>#REF!</v>
      </c>
      <c r="AE299" s="5" t="e">
        <f t="shared" si="21"/>
        <v>#VALUE!</v>
      </c>
      <c r="AF299" s="4" t="e">
        <f t="shared" si="22"/>
        <v>#REF!</v>
      </c>
      <c r="AG299" s="4" t="e">
        <f t="shared" si="23"/>
        <v>#REF!</v>
      </c>
      <c r="AH299" s="5" t="e">
        <f t="shared" si="24"/>
        <v>#VALUE!</v>
      </c>
      <c r="AI299" s="6" t="e">
        <f>ClassOfDegree(D299:W299,Details!BQ298:BZ298,F400L!AI299,AH299,$D$5:$W$5)</f>
        <v>#VALUE!</v>
      </c>
    </row>
    <row r="300" spans="1:35" ht="24" x14ac:dyDescent="0.35">
      <c r="A300" s="1">
        <v>293</v>
      </c>
      <c r="B300" s="3" t="str">
        <f>PROPER(Details!B301)</f>
        <v>Ifeanyi, Jude</v>
      </c>
      <c r="C300" s="3" t="str">
        <f>T(Details!C301)</f>
        <v>CMP/20/112750</v>
      </c>
      <c r="D300" s="18"/>
      <c r="E300" s="18"/>
      <c r="F300" s="18"/>
      <c r="G300" s="18"/>
      <c r="H300" s="18"/>
      <c r="I300" s="18"/>
      <c r="J300" s="18"/>
      <c r="K300" s="18"/>
      <c r="L300" s="18"/>
      <c r="M300" s="18"/>
      <c r="N300" s="18"/>
      <c r="O300" s="18"/>
      <c r="P300" s="18"/>
      <c r="Q300" s="18"/>
      <c r="R300" s="18"/>
      <c r="S300" s="18"/>
      <c r="T300" s="18"/>
      <c r="U300" s="18"/>
      <c r="V300" s="18"/>
      <c r="W300" s="18"/>
      <c r="X300" s="2" t="str">
        <f>AllCurCo(Details!BQ300:BZ300)</f>
        <v/>
      </c>
      <c r="Y300" s="4">
        <f>SUM(SumTCL(D300:W300,$D$7:$W$7),Details!CB300)</f>
        <v>0</v>
      </c>
      <c r="Z300" s="4">
        <f>SUM(CurrGP(D300:W300,$D$7:$W$7),Details!CC300)</f>
        <v>0</v>
      </c>
      <c r="AA300" s="5">
        <f t="shared" si="20"/>
        <v>0</v>
      </c>
      <c r="AB300" s="4" t="str">
        <f>SRTSECOND(D300:W300,Details!BQ299:BZ299)</f>
        <v/>
      </c>
      <c r="AC300" s="4" t="e">
        <f>F400L!AF300</f>
        <v>#REF!</v>
      </c>
      <c r="AD300" s="4" t="e">
        <f>F400L!AG300</f>
        <v>#REF!</v>
      </c>
      <c r="AE300" s="5" t="e">
        <f t="shared" si="21"/>
        <v>#VALUE!</v>
      </c>
      <c r="AF300" s="4" t="e">
        <f t="shared" si="22"/>
        <v>#REF!</v>
      </c>
      <c r="AG300" s="4" t="e">
        <f t="shared" si="23"/>
        <v>#REF!</v>
      </c>
      <c r="AH300" s="5" t="e">
        <f t="shared" si="24"/>
        <v>#VALUE!</v>
      </c>
      <c r="AI300" s="6" t="e">
        <f>ClassOfDegree(D300:W300,Details!BQ299:BZ299,F400L!AI300,AH300,$D$5:$W$5)</f>
        <v>#VALUE!</v>
      </c>
    </row>
    <row r="301" spans="1:35" ht="24" x14ac:dyDescent="0.35">
      <c r="A301" s="1">
        <v>294</v>
      </c>
      <c r="B301" s="3" t="str">
        <f>PROPER(Details!B302)</f>
        <v>Iheanacho, Solomon Chijindu</v>
      </c>
      <c r="C301" s="3" t="str">
        <f>T(Details!C302)</f>
        <v>CMP/20/112756</v>
      </c>
      <c r="D301" s="18"/>
      <c r="E301" s="18"/>
      <c r="F301" s="18"/>
      <c r="G301" s="18"/>
      <c r="H301" s="18"/>
      <c r="I301" s="18"/>
      <c r="J301" s="18"/>
      <c r="K301" s="18"/>
      <c r="L301" s="18"/>
      <c r="M301" s="18"/>
      <c r="N301" s="18"/>
      <c r="O301" s="18"/>
      <c r="P301" s="18"/>
      <c r="Q301" s="18"/>
      <c r="R301" s="18"/>
      <c r="S301" s="18"/>
      <c r="T301" s="18"/>
      <c r="U301" s="18"/>
      <c r="V301" s="18"/>
      <c r="W301" s="18"/>
      <c r="X301" s="2" t="str">
        <f>AllCurCo(Details!BQ301:BZ301)</f>
        <v/>
      </c>
      <c r="Y301" s="4">
        <f>SUM(SumTCL(D301:W301,$D$7:$W$7),Details!CB301)</f>
        <v>0</v>
      </c>
      <c r="Z301" s="4">
        <f>SUM(CurrGP(D301:W301,$D$7:$W$7),Details!CC301)</f>
        <v>0</v>
      </c>
      <c r="AA301" s="5">
        <f t="shared" si="20"/>
        <v>0</v>
      </c>
      <c r="AB301" s="4" t="str">
        <f>SRTSECOND(D301:W301,Details!BQ300:BZ300)</f>
        <v/>
      </c>
      <c r="AC301" s="4" t="e">
        <f>F400L!AF301</f>
        <v>#REF!</v>
      </c>
      <c r="AD301" s="4" t="e">
        <f>F400L!AG301</f>
        <v>#REF!</v>
      </c>
      <c r="AE301" s="5" t="e">
        <f t="shared" si="21"/>
        <v>#VALUE!</v>
      </c>
      <c r="AF301" s="4" t="e">
        <f t="shared" si="22"/>
        <v>#REF!</v>
      </c>
      <c r="AG301" s="4" t="e">
        <f t="shared" si="23"/>
        <v>#REF!</v>
      </c>
      <c r="AH301" s="5" t="e">
        <f t="shared" si="24"/>
        <v>#VALUE!</v>
      </c>
      <c r="AI301" s="6" t="e">
        <f>ClassOfDegree(D301:W301,Details!BQ300:BZ300,F400L!AI301,AH301,$D$5:$W$5)</f>
        <v>#VALUE!</v>
      </c>
    </row>
    <row r="302" spans="1:35" ht="24" x14ac:dyDescent="0.35">
      <c r="A302" s="1">
        <v>295</v>
      </c>
      <c r="B302" s="3" t="str">
        <f>PROPER(Details!B303)</f>
        <v>Martins, David Chinaecherem</v>
      </c>
      <c r="C302" s="3" t="str">
        <f>T(Details!C303)</f>
        <v>CMP/20/112774</v>
      </c>
      <c r="D302" s="18"/>
      <c r="E302" s="18"/>
      <c r="F302" s="18"/>
      <c r="G302" s="18"/>
      <c r="H302" s="18"/>
      <c r="I302" s="18"/>
      <c r="J302" s="18"/>
      <c r="K302" s="18"/>
      <c r="L302" s="18"/>
      <c r="M302" s="18"/>
      <c r="N302" s="18"/>
      <c r="O302" s="18"/>
      <c r="P302" s="18"/>
      <c r="Q302" s="18"/>
      <c r="R302" s="18"/>
      <c r="S302" s="18"/>
      <c r="T302" s="18"/>
      <c r="U302" s="18"/>
      <c r="V302" s="18"/>
      <c r="W302" s="18"/>
      <c r="X302" s="2" t="str">
        <f>AllCurCo(Details!BQ302:BZ302)</f>
        <v/>
      </c>
      <c r="Y302" s="4">
        <f>SUM(SumTCL(D302:W302,$D$7:$W$7),Details!CB302)</f>
        <v>0</v>
      </c>
      <c r="Z302" s="4">
        <f>SUM(CurrGP(D302:W302,$D$7:$W$7),Details!CC302)</f>
        <v>0</v>
      </c>
      <c r="AA302" s="5">
        <f t="shared" si="20"/>
        <v>0</v>
      </c>
      <c r="AB302" s="4" t="str">
        <f>SRTSECOND(D302:W302,Details!BQ301:BZ301)</f>
        <v/>
      </c>
      <c r="AC302" s="4" t="e">
        <f>F400L!AF302</f>
        <v>#REF!</v>
      </c>
      <c r="AD302" s="4" t="e">
        <f>F400L!AG302</f>
        <v>#REF!</v>
      </c>
      <c r="AE302" s="5" t="e">
        <f t="shared" si="21"/>
        <v>#VALUE!</v>
      </c>
      <c r="AF302" s="4" t="e">
        <f t="shared" si="22"/>
        <v>#REF!</v>
      </c>
      <c r="AG302" s="4" t="e">
        <f t="shared" si="23"/>
        <v>#REF!</v>
      </c>
      <c r="AH302" s="5" t="e">
        <f t="shared" si="24"/>
        <v>#VALUE!</v>
      </c>
      <c r="AI302" s="6" t="e">
        <f>ClassOfDegree(D302:W302,Details!BQ301:BZ301,F400L!AI302,AH302,$D$5:$W$5)</f>
        <v>#VALUE!</v>
      </c>
    </row>
    <row r="303" spans="1:35" ht="24" x14ac:dyDescent="0.35">
      <c r="A303" s="1">
        <v>296</v>
      </c>
      <c r="B303" s="3" t="str">
        <f>PROPER(Details!B304)</f>
        <v>Nwaka, Precious Oluebube</v>
      </c>
      <c r="C303" s="3" t="str">
        <f>T(Details!C304)</f>
        <v>CMP/20/112776</v>
      </c>
      <c r="D303" s="18"/>
      <c r="E303" s="18"/>
      <c r="F303" s="18"/>
      <c r="G303" s="18"/>
      <c r="H303" s="18"/>
      <c r="I303" s="18"/>
      <c r="J303" s="18"/>
      <c r="K303" s="18"/>
      <c r="L303" s="18"/>
      <c r="M303" s="18"/>
      <c r="N303" s="18"/>
      <c r="O303" s="18"/>
      <c r="P303" s="18"/>
      <c r="Q303" s="18"/>
      <c r="R303" s="18"/>
      <c r="S303" s="18"/>
      <c r="T303" s="18"/>
      <c r="U303" s="18"/>
      <c r="V303" s="18"/>
      <c r="W303" s="18"/>
      <c r="X303" s="2" t="str">
        <f>AllCurCo(Details!BQ303:BZ303)</f>
        <v/>
      </c>
      <c r="Y303" s="4">
        <f>SUM(SumTCL(D303:W303,$D$7:$W$7),Details!CB303)</f>
        <v>0</v>
      </c>
      <c r="Z303" s="4">
        <f>SUM(CurrGP(D303:W303,$D$7:$W$7),Details!CC303)</f>
        <v>0</v>
      </c>
      <c r="AA303" s="5">
        <f t="shared" si="20"/>
        <v>0</v>
      </c>
      <c r="AB303" s="4" t="str">
        <f>SRTSECOND(D303:W303,Details!BQ302:BZ302)</f>
        <v/>
      </c>
      <c r="AC303" s="4" t="e">
        <f>F400L!AF303</f>
        <v>#REF!</v>
      </c>
      <c r="AD303" s="4" t="e">
        <f>F400L!AG303</f>
        <v>#REF!</v>
      </c>
      <c r="AE303" s="5" t="e">
        <f t="shared" si="21"/>
        <v>#VALUE!</v>
      </c>
      <c r="AF303" s="4" t="e">
        <f t="shared" si="22"/>
        <v>#REF!</v>
      </c>
      <c r="AG303" s="4" t="e">
        <f t="shared" si="23"/>
        <v>#REF!</v>
      </c>
      <c r="AH303" s="5" t="e">
        <f t="shared" si="24"/>
        <v>#VALUE!</v>
      </c>
      <c r="AI303" s="6" t="e">
        <f>ClassOfDegree(D303:W303,Details!BQ302:BZ302,F400L!AI303,AH303,$D$5:$W$5)</f>
        <v>#VALUE!</v>
      </c>
    </row>
    <row r="304" spans="1:35" ht="24" x14ac:dyDescent="0.35">
      <c r="A304" s="1">
        <v>297</v>
      </c>
      <c r="B304" s="3" t="str">
        <f>PROPER(Details!B305)</f>
        <v>Onyeoziri, Abraham Chinomso</v>
      </c>
      <c r="C304" s="3" t="str">
        <f>T(Details!C305)</f>
        <v>CMP/20/112781</v>
      </c>
      <c r="D304" s="18"/>
      <c r="E304" s="18"/>
      <c r="F304" s="18"/>
      <c r="G304" s="18"/>
      <c r="H304" s="18"/>
      <c r="I304" s="18"/>
      <c r="J304" s="18"/>
      <c r="K304" s="18"/>
      <c r="L304" s="18"/>
      <c r="M304" s="18"/>
      <c r="N304" s="18"/>
      <c r="O304" s="18"/>
      <c r="P304" s="18"/>
      <c r="Q304" s="18"/>
      <c r="R304" s="18"/>
      <c r="S304" s="18"/>
      <c r="T304" s="18"/>
      <c r="U304" s="18"/>
      <c r="V304" s="18"/>
      <c r="W304" s="18"/>
      <c r="X304" s="2" t="str">
        <f>AllCurCo(Details!BQ304:BZ304)</f>
        <v/>
      </c>
      <c r="Y304" s="4">
        <f>SUM(SumTCL(D304:W304,$D$7:$W$7),Details!CB304)</f>
        <v>0</v>
      </c>
      <c r="Z304" s="4">
        <f>SUM(CurrGP(D304:W304,$D$7:$W$7),Details!CC304)</f>
        <v>0</v>
      </c>
      <c r="AA304" s="5">
        <f t="shared" si="20"/>
        <v>0</v>
      </c>
      <c r="AB304" s="4" t="str">
        <f>SRTSECOND(D304:W304,Details!BQ303:BZ303)</f>
        <v/>
      </c>
      <c r="AC304" s="4" t="e">
        <f>F400L!AF304</f>
        <v>#REF!</v>
      </c>
      <c r="AD304" s="4" t="e">
        <f>F400L!AG304</f>
        <v>#REF!</v>
      </c>
      <c r="AE304" s="5" t="e">
        <f t="shared" si="21"/>
        <v>#VALUE!</v>
      </c>
      <c r="AF304" s="4" t="e">
        <f t="shared" si="22"/>
        <v>#REF!</v>
      </c>
      <c r="AG304" s="4" t="e">
        <f t="shared" si="23"/>
        <v>#REF!</v>
      </c>
      <c r="AH304" s="5" t="e">
        <f t="shared" si="24"/>
        <v>#VALUE!</v>
      </c>
      <c r="AI304" s="6" t="e">
        <f>ClassOfDegree(D304:W304,Details!BQ303:BZ303,F400L!AI304,AH304,$D$5:$W$5)</f>
        <v>#VALUE!</v>
      </c>
    </row>
    <row r="305" spans="1:35" ht="24" x14ac:dyDescent="0.35">
      <c r="A305" s="1">
        <v>298</v>
      </c>
      <c r="B305" s="3" t="str">
        <f>PROPER(Details!B306)</f>
        <v xml:space="preserve">Okere, Chiamaka Favour </v>
      </c>
      <c r="C305" s="3" t="str">
        <f>T(Details!C306)</f>
        <v>CMP/20/112783</v>
      </c>
      <c r="D305" s="18"/>
      <c r="E305" s="18"/>
      <c r="F305" s="18"/>
      <c r="G305" s="18"/>
      <c r="H305" s="18"/>
      <c r="I305" s="18"/>
      <c r="J305" s="18"/>
      <c r="K305" s="18"/>
      <c r="L305" s="18"/>
      <c r="M305" s="18"/>
      <c r="N305" s="18"/>
      <c r="O305" s="18"/>
      <c r="P305" s="18"/>
      <c r="Q305" s="18"/>
      <c r="R305" s="18"/>
      <c r="S305" s="18"/>
      <c r="T305" s="18"/>
      <c r="U305" s="18"/>
      <c r="V305" s="18"/>
      <c r="W305" s="18"/>
      <c r="X305" s="2" t="str">
        <f>AllCurCo(Details!BQ305:BZ305)</f>
        <v/>
      </c>
      <c r="Y305" s="4">
        <f>SUM(SumTCL(D305:W305,$D$7:$W$7),Details!CB305)</f>
        <v>0</v>
      </c>
      <c r="Z305" s="4">
        <f>SUM(CurrGP(D305:W305,$D$7:$W$7),Details!CC305)</f>
        <v>0</v>
      </c>
      <c r="AA305" s="5">
        <f t="shared" si="20"/>
        <v>0</v>
      </c>
      <c r="AB305" s="4" t="str">
        <f>SRTSECOND(D305:W305,Details!BQ304:BZ304)</f>
        <v/>
      </c>
      <c r="AC305" s="4" t="e">
        <f>F400L!AF305</f>
        <v>#REF!</v>
      </c>
      <c r="AD305" s="4" t="e">
        <f>F400L!AG305</f>
        <v>#REF!</v>
      </c>
      <c r="AE305" s="5" t="e">
        <f t="shared" si="21"/>
        <v>#VALUE!</v>
      </c>
      <c r="AF305" s="4" t="e">
        <f t="shared" si="22"/>
        <v>#REF!</v>
      </c>
      <c r="AG305" s="4" t="e">
        <f t="shared" si="23"/>
        <v>#REF!</v>
      </c>
      <c r="AH305" s="5" t="e">
        <f t="shared" si="24"/>
        <v>#VALUE!</v>
      </c>
      <c r="AI305" s="6" t="e">
        <f>ClassOfDegree(D305:W305,Details!BQ304:BZ304,F400L!AI305,AH305,$D$5:$W$5)</f>
        <v>#VALUE!</v>
      </c>
    </row>
    <row r="306" spans="1:35" ht="24" x14ac:dyDescent="0.35">
      <c r="A306" s="1">
        <v>299</v>
      </c>
      <c r="B306" s="3" t="str">
        <f>PROPER(Details!B307)</f>
        <v>Sunday-Okeke, Gift Oluebube</v>
      </c>
      <c r="C306" s="3" t="str">
        <f>T(Details!C307)</f>
        <v>CMP/20/112801</v>
      </c>
      <c r="D306" s="18"/>
      <c r="E306" s="18"/>
      <c r="F306" s="18"/>
      <c r="G306" s="18"/>
      <c r="H306" s="18"/>
      <c r="I306" s="18"/>
      <c r="J306" s="18"/>
      <c r="K306" s="18"/>
      <c r="L306" s="18"/>
      <c r="M306" s="18"/>
      <c r="N306" s="18"/>
      <c r="O306" s="18"/>
      <c r="P306" s="18"/>
      <c r="Q306" s="18"/>
      <c r="R306" s="18"/>
      <c r="S306" s="18"/>
      <c r="T306" s="18"/>
      <c r="U306" s="18"/>
      <c r="V306" s="18"/>
      <c r="W306" s="18"/>
      <c r="X306" s="2" t="str">
        <f>AllCurCo(Details!BQ306:BZ306)</f>
        <v/>
      </c>
      <c r="Y306" s="4">
        <f>SUM(SumTCL(D306:W306,$D$7:$W$7),Details!CB306)</f>
        <v>0</v>
      </c>
      <c r="Z306" s="4">
        <f>SUM(CurrGP(D306:W306,$D$7:$W$7),Details!CC306)</f>
        <v>0</v>
      </c>
      <c r="AA306" s="5">
        <f t="shared" si="20"/>
        <v>0</v>
      </c>
      <c r="AB306" s="4" t="str">
        <f>SRTSECOND(D306:W306,Details!BQ305:BZ305)</f>
        <v/>
      </c>
      <c r="AC306" s="4" t="e">
        <f>F400L!AF306</f>
        <v>#REF!</v>
      </c>
      <c r="AD306" s="4" t="e">
        <f>F400L!AG306</f>
        <v>#REF!</v>
      </c>
      <c r="AE306" s="5" t="e">
        <f t="shared" si="21"/>
        <v>#VALUE!</v>
      </c>
      <c r="AF306" s="4" t="e">
        <f t="shared" si="22"/>
        <v>#REF!</v>
      </c>
      <c r="AG306" s="4" t="e">
        <f t="shared" si="23"/>
        <v>#REF!</v>
      </c>
      <c r="AH306" s="5" t="e">
        <f t="shared" si="24"/>
        <v>#VALUE!</v>
      </c>
      <c r="AI306" s="6" t="e">
        <f>ClassOfDegree(D306:W306,Details!BQ305:BZ305,F400L!AI306,AH306,$D$5:$W$5)</f>
        <v>#VALUE!</v>
      </c>
    </row>
    <row r="307" spans="1:35" ht="24" x14ac:dyDescent="0.35">
      <c r="A307" s="1">
        <v>300</v>
      </c>
      <c r="B307" s="3" t="str">
        <f>PROPER(Details!B308)</f>
        <v>Kalu, Chukwudi Victor</v>
      </c>
      <c r="C307" s="3" t="str">
        <f>T(Details!C308)</f>
        <v>CMP/20/112841</v>
      </c>
      <c r="D307" s="18"/>
      <c r="E307" s="18"/>
      <c r="F307" s="18"/>
      <c r="G307" s="18"/>
      <c r="H307" s="18"/>
      <c r="I307" s="18"/>
      <c r="J307" s="18"/>
      <c r="K307" s="18"/>
      <c r="L307" s="18"/>
      <c r="M307" s="18"/>
      <c r="N307" s="18"/>
      <c r="O307" s="18"/>
      <c r="P307" s="18"/>
      <c r="Q307" s="18"/>
      <c r="R307" s="18"/>
      <c r="S307" s="18"/>
      <c r="T307" s="18"/>
      <c r="U307" s="18"/>
      <c r="V307" s="18"/>
      <c r="W307" s="18"/>
      <c r="X307" s="2" t="str">
        <f>AllCurCo(Details!BQ307:BZ307)</f>
        <v/>
      </c>
      <c r="Y307" s="4">
        <f>SUM(SumTCL(D307:W307,$D$7:$W$7),Details!CB307)</f>
        <v>0</v>
      </c>
      <c r="Z307" s="4">
        <f>SUM(CurrGP(D307:W307,$D$7:$W$7),Details!CC307)</f>
        <v>0</v>
      </c>
      <c r="AA307" s="5">
        <f t="shared" si="20"/>
        <v>0</v>
      </c>
      <c r="AB307" s="4" t="str">
        <f>SRTSECOND(D307:W307,Details!BQ306:BZ306)</f>
        <v/>
      </c>
      <c r="AC307" s="4" t="e">
        <f>F400L!AF307</f>
        <v>#REF!</v>
      </c>
      <c r="AD307" s="4" t="e">
        <f>F400L!AG307</f>
        <v>#REF!</v>
      </c>
      <c r="AE307" s="5" t="e">
        <f t="shared" si="21"/>
        <v>#VALUE!</v>
      </c>
      <c r="AF307" s="4" t="e">
        <f t="shared" si="22"/>
        <v>#REF!</v>
      </c>
      <c r="AG307" s="4" t="e">
        <f t="shared" si="23"/>
        <v>#REF!</v>
      </c>
      <c r="AH307" s="5" t="e">
        <f t="shared" si="24"/>
        <v>#VALUE!</v>
      </c>
      <c r="AI307" s="6" t="e">
        <f>ClassOfDegree(D307:W307,Details!BQ306:BZ306,F400L!AI307,AH307,$D$5:$W$5)</f>
        <v>#VALUE!</v>
      </c>
    </row>
    <row r="308" spans="1:35" ht="24" x14ac:dyDescent="0.35">
      <c r="A308" s="1">
        <v>301</v>
      </c>
      <c r="B308" s="3" t="str">
        <f>PROPER(Details!B309)</f>
        <v>Egwu, Chidera Goodness</v>
      </c>
      <c r="C308" s="3" t="str">
        <f>T(Details!C309)</f>
        <v>CMP/20/112845</v>
      </c>
      <c r="D308" s="18"/>
      <c r="E308" s="18"/>
      <c r="F308" s="18"/>
      <c r="G308" s="18"/>
      <c r="H308" s="18"/>
      <c r="I308" s="18"/>
      <c r="J308" s="18"/>
      <c r="K308" s="18"/>
      <c r="L308" s="18"/>
      <c r="M308" s="18"/>
      <c r="N308" s="18"/>
      <c r="O308" s="18"/>
      <c r="P308" s="18"/>
      <c r="Q308" s="18"/>
      <c r="R308" s="18"/>
      <c r="S308" s="18"/>
      <c r="T308" s="18"/>
      <c r="U308" s="18"/>
      <c r="V308" s="18"/>
      <c r="W308" s="18"/>
      <c r="X308" s="2" t="str">
        <f>AllCurCo(Details!BQ308:BZ308)</f>
        <v/>
      </c>
      <c r="Y308" s="4">
        <f>SUM(SumTCL(D308:W308,$D$7:$W$7),Details!CB308)</f>
        <v>0</v>
      </c>
      <c r="Z308" s="4">
        <f>SUM(CurrGP(D308:W308,$D$7:$W$7),Details!CC308)</f>
        <v>0</v>
      </c>
      <c r="AA308" s="5">
        <f t="shared" si="20"/>
        <v>0</v>
      </c>
      <c r="AB308" s="4" t="str">
        <f>SRTSECOND(D308:W308,Details!BQ307:BZ307)</f>
        <v/>
      </c>
      <c r="AC308" s="4" t="e">
        <f>F400L!AF308</f>
        <v>#REF!</v>
      </c>
      <c r="AD308" s="4" t="e">
        <f>F400L!AG308</f>
        <v>#REF!</v>
      </c>
      <c r="AE308" s="5" t="e">
        <f t="shared" si="21"/>
        <v>#VALUE!</v>
      </c>
      <c r="AF308" s="4" t="e">
        <f t="shared" si="22"/>
        <v>#REF!</v>
      </c>
      <c r="AG308" s="4" t="e">
        <f t="shared" si="23"/>
        <v>#REF!</v>
      </c>
      <c r="AH308" s="5" t="e">
        <f t="shared" si="24"/>
        <v>#VALUE!</v>
      </c>
      <c r="AI308" s="6" t="e">
        <f>ClassOfDegree(D308:W308,Details!BQ307:BZ307,F400L!AI308,AH308,$D$5:$W$5)</f>
        <v>#VALUE!</v>
      </c>
    </row>
    <row r="309" spans="1:35" ht="24" x14ac:dyDescent="0.35">
      <c r="A309" s="1">
        <v>302</v>
      </c>
      <c r="B309" s="3" t="str">
        <f>PROPER(Details!B310)</f>
        <v>Totty, Kingsley Chinemerem</v>
      </c>
      <c r="C309" s="3" t="str">
        <f>T(Details!C310)</f>
        <v>CMP/20/112852</v>
      </c>
      <c r="D309" s="18"/>
      <c r="E309" s="18"/>
      <c r="F309" s="18"/>
      <c r="G309" s="18"/>
      <c r="H309" s="18"/>
      <c r="I309" s="18"/>
      <c r="J309" s="18"/>
      <c r="K309" s="18"/>
      <c r="L309" s="18"/>
      <c r="M309" s="18"/>
      <c r="N309" s="18"/>
      <c r="O309" s="18"/>
      <c r="P309" s="18"/>
      <c r="Q309" s="18"/>
      <c r="R309" s="18"/>
      <c r="S309" s="18"/>
      <c r="T309" s="18"/>
      <c r="U309" s="18"/>
      <c r="V309" s="18"/>
      <c r="W309" s="18"/>
      <c r="X309" s="2" t="str">
        <f>AllCurCo(Details!BQ309:BZ309)</f>
        <v/>
      </c>
      <c r="Y309" s="4">
        <f>SUM(SumTCL(D309:W309,$D$7:$W$7),Details!CB309)</f>
        <v>0</v>
      </c>
      <c r="Z309" s="4">
        <f>SUM(CurrGP(D309:W309,$D$7:$W$7),Details!CC309)</f>
        <v>0</v>
      </c>
      <c r="AA309" s="5">
        <f t="shared" si="20"/>
        <v>0</v>
      </c>
      <c r="AB309" s="4" t="str">
        <f>SRTSECOND(D309:W309,Details!BQ308:BZ308)</f>
        <v/>
      </c>
      <c r="AC309" s="4" t="e">
        <f>F400L!AF309</f>
        <v>#REF!</v>
      </c>
      <c r="AD309" s="4" t="e">
        <f>F400L!AG309</f>
        <v>#REF!</v>
      </c>
      <c r="AE309" s="5" t="e">
        <f t="shared" si="21"/>
        <v>#VALUE!</v>
      </c>
      <c r="AF309" s="4" t="e">
        <f t="shared" si="22"/>
        <v>#REF!</v>
      </c>
      <c r="AG309" s="4" t="e">
        <f t="shared" si="23"/>
        <v>#REF!</v>
      </c>
      <c r="AH309" s="5" t="e">
        <f t="shared" si="24"/>
        <v>#VALUE!</v>
      </c>
      <c r="AI309" s="6" t="e">
        <f>ClassOfDegree(D309:W309,Details!BQ308:BZ308,F400L!AI309,AH309,$D$5:$W$5)</f>
        <v>#VALUE!</v>
      </c>
    </row>
    <row r="310" spans="1:35" ht="24" x14ac:dyDescent="0.35">
      <c r="A310" s="1">
        <v>303</v>
      </c>
      <c r="B310" s="3" t="str">
        <f>PROPER(Details!B311)</f>
        <v>Affari, Julius Kofi</v>
      </c>
      <c r="C310" s="3" t="str">
        <f>T(Details!C311)</f>
        <v>CMP/20/112885</v>
      </c>
      <c r="D310" s="18"/>
      <c r="E310" s="18"/>
      <c r="F310" s="18"/>
      <c r="G310" s="18"/>
      <c r="H310" s="18"/>
      <c r="I310" s="18"/>
      <c r="J310" s="18"/>
      <c r="K310" s="18"/>
      <c r="L310" s="18"/>
      <c r="M310" s="18"/>
      <c r="N310" s="18"/>
      <c r="O310" s="18"/>
      <c r="P310" s="18"/>
      <c r="Q310" s="18"/>
      <c r="R310" s="18"/>
      <c r="S310" s="18"/>
      <c r="T310" s="18"/>
      <c r="U310" s="18"/>
      <c r="V310" s="18"/>
      <c r="W310" s="18"/>
      <c r="X310" s="2" t="str">
        <f>AllCurCo(Details!BQ310:BZ310)</f>
        <v/>
      </c>
      <c r="Y310" s="4">
        <f>SUM(SumTCL(D310:W310,$D$7:$W$7),Details!CB310)</f>
        <v>0</v>
      </c>
      <c r="Z310" s="4">
        <f>SUM(CurrGP(D310:W310,$D$7:$W$7),Details!CC310)</f>
        <v>0</v>
      </c>
      <c r="AA310" s="5">
        <f t="shared" si="20"/>
        <v>0</v>
      </c>
      <c r="AB310" s="4" t="str">
        <f>SRTSECOND(D310:W310,Details!BQ309:BZ309)</f>
        <v/>
      </c>
      <c r="AC310" s="4" t="e">
        <f>F400L!AF310</f>
        <v>#REF!</v>
      </c>
      <c r="AD310" s="4" t="e">
        <f>F400L!AG310</f>
        <v>#REF!</v>
      </c>
      <c r="AE310" s="5" t="e">
        <f t="shared" si="21"/>
        <v>#VALUE!</v>
      </c>
      <c r="AF310" s="4" t="e">
        <f t="shared" si="22"/>
        <v>#REF!</v>
      </c>
      <c r="AG310" s="4" t="e">
        <f t="shared" si="23"/>
        <v>#REF!</v>
      </c>
      <c r="AH310" s="5" t="e">
        <f t="shared" si="24"/>
        <v>#VALUE!</v>
      </c>
      <c r="AI310" s="6" t="e">
        <f>ClassOfDegree(D310:W310,Details!BQ309:BZ309,F400L!AI310,AH310,$D$5:$W$5)</f>
        <v>#VALUE!</v>
      </c>
    </row>
    <row r="311" spans="1:35" ht="24" x14ac:dyDescent="0.35">
      <c r="A311" s="1">
        <v>304</v>
      </c>
      <c r="B311" s="3" t="str">
        <f>PROPER(Details!B312)</f>
        <v>Ejike, Emmanuel Ugwunna</v>
      </c>
      <c r="C311" s="3" t="str">
        <f>T(Details!C312)</f>
        <v>CMP/20/112887</v>
      </c>
      <c r="D311" s="18"/>
      <c r="E311" s="18"/>
      <c r="F311" s="18"/>
      <c r="G311" s="18"/>
      <c r="H311" s="18"/>
      <c r="I311" s="18"/>
      <c r="J311" s="18"/>
      <c r="K311" s="18"/>
      <c r="L311" s="18"/>
      <c r="M311" s="18"/>
      <c r="N311" s="18"/>
      <c r="O311" s="18"/>
      <c r="P311" s="18"/>
      <c r="Q311" s="18"/>
      <c r="R311" s="18"/>
      <c r="S311" s="18"/>
      <c r="T311" s="18"/>
      <c r="U311" s="18"/>
      <c r="V311" s="18"/>
      <c r="W311" s="18"/>
      <c r="X311" s="2" t="str">
        <f>AllCurCo(Details!BQ311:BZ311)</f>
        <v/>
      </c>
      <c r="Y311" s="4">
        <f>SUM(SumTCL(D311:W311,$D$7:$W$7),Details!CB311)</f>
        <v>0</v>
      </c>
      <c r="Z311" s="4">
        <f>SUM(CurrGP(D311:W311,$D$7:$W$7),Details!CC311)</f>
        <v>0</v>
      </c>
      <c r="AA311" s="5">
        <f t="shared" si="20"/>
        <v>0</v>
      </c>
      <c r="AB311" s="4" t="str">
        <f>SRTSECOND(D311:W311,Details!BQ310:BZ310)</f>
        <v/>
      </c>
      <c r="AC311" s="4" t="e">
        <f>F400L!AF311</f>
        <v>#REF!</v>
      </c>
      <c r="AD311" s="4" t="e">
        <f>F400L!AG311</f>
        <v>#REF!</v>
      </c>
      <c r="AE311" s="5" t="e">
        <f t="shared" si="21"/>
        <v>#VALUE!</v>
      </c>
      <c r="AF311" s="4" t="e">
        <f t="shared" si="22"/>
        <v>#REF!</v>
      </c>
      <c r="AG311" s="4" t="e">
        <f t="shared" si="23"/>
        <v>#REF!</v>
      </c>
      <c r="AH311" s="5" t="e">
        <f t="shared" si="24"/>
        <v>#VALUE!</v>
      </c>
      <c r="AI311" s="6" t="e">
        <f>ClassOfDegree(D311:W311,Details!BQ310:BZ310,F400L!AI311,AH311,$D$5:$W$5)</f>
        <v>#VALUE!</v>
      </c>
    </row>
    <row r="312" spans="1:35" ht="24" x14ac:dyDescent="0.35">
      <c r="A312" s="1">
        <v>305</v>
      </c>
      <c r="B312" s="3" t="str">
        <f>PROPER(Details!B313)</f>
        <v>Orji, Chidubem Pedro</v>
      </c>
      <c r="C312" s="3" t="str">
        <f>T(Details!C313)</f>
        <v>CMP/20/112902</v>
      </c>
      <c r="D312" s="18"/>
      <c r="E312" s="18"/>
      <c r="F312" s="18"/>
      <c r="G312" s="18"/>
      <c r="H312" s="18"/>
      <c r="I312" s="18"/>
      <c r="J312" s="18"/>
      <c r="K312" s="18"/>
      <c r="L312" s="18"/>
      <c r="M312" s="18"/>
      <c r="N312" s="18"/>
      <c r="O312" s="18"/>
      <c r="P312" s="18"/>
      <c r="Q312" s="18"/>
      <c r="R312" s="18"/>
      <c r="S312" s="18"/>
      <c r="T312" s="18"/>
      <c r="U312" s="18"/>
      <c r="V312" s="18"/>
      <c r="W312" s="18"/>
      <c r="X312" s="2" t="str">
        <f>AllCurCo(Details!BQ312:BZ312)</f>
        <v/>
      </c>
      <c r="Y312" s="4">
        <f>SUM(SumTCL(D312:W312,$D$7:$W$7),Details!CB312)</f>
        <v>0</v>
      </c>
      <c r="Z312" s="4">
        <f>SUM(CurrGP(D312:W312,$D$7:$W$7),Details!CC312)</f>
        <v>0</v>
      </c>
      <c r="AA312" s="5">
        <f t="shared" si="20"/>
        <v>0</v>
      </c>
      <c r="AB312" s="4" t="str">
        <f>SRTSECOND(D312:W312,Details!BQ311:BZ311)</f>
        <v/>
      </c>
      <c r="AC312" s="4" t="e">
        <f>F400L!AF312</f>
        <v>#REF!</v>
      </c>
      <c r="AD312" s="4" t="e">
        <f>F400L!AG312</f>
        <v>#REF!</v>
      </c>
      <c r="AE312" s="5" t="e">
        <f t="shared" si="21"/>
        <v>#VALUE!</v>
      </c>
      <c r="AF312" s="4" t="e">
        <f t="shared" si="22"/>
        <v>#REF!</v>
      </c>
      <c r="AG312" s="4" t="e">
        <f t="shared" si="23"/>
        <v>#REF!</v>
      </c>
      <c r="AH312" s="5" t="e">
        <f t="shared" si="24"/>
        <v>#VALUE!</v>
      </c>
      <c r="AI312" s="6" t="e">
        <f>ClassOfDegree(D312:W312,Details!BQ311:BZ311,F400L!AI312,AH312,$D$5:$W$5)</f>
        <v>#VALUE!</v>
      </c>
    </row>
    <row r="313" spans="1:35" ht="24" x14ac:dyDescent="0.35">
      <c r="A313" s="1">
        <v>306</v>
      </c>
      <c r="B313" s="3" t="str">
        <f>PROPER(Details!B314)</f>
        <v xml:space="preserve">Okezie-Alaukwu, Chibuike </v>
      </c>
      <c r="C313" s="3" t="str">
        <f>T(Details!C314)</f>
        <v>CMP/20/112910</v>
      </c>
      <c r="D313" s="18"/>
      <c r="E313" s="18"/>
      <c r="F313" s="18"/>
      <c r="G313" s="18"/>
      <c r="H313" s="18"/>
      <c r="I313" s="18"/>
      <c r="J313" s="18"/>
      <c r="K313" s="18"/>
      <c r="L313" s="18"/>
      <c r="M313" s="18"/>
      <c r="N313" s="18"/>
      <c r="O313" s="18"/>
      <c r="P313" s="18"/>
      <c r="Q313" s="18"/>
      <c r="R313" s="18"/>
      <c r="S313" s="18"/>
      <c r="T313" s="18"/>
      <c r="U313" s="18"/>
      <c r="V313" s="18"/>
      <c r="W313" s="18"/>
      <c r="X313" s="2" t="str">
        <f>AllCurCo(Details!BQ313:BZ313)</f>
        <v/>
      </c>
      <c r="Y313" s="4">
        <f>SUM(SumTCL(D313:W313,$D$7:$W$7),Details!CB313)</f>
        <v>0</v>
      </c>
      <c r="Z313" s="4">
        <f>SUM(CurrGP(D313:W313,$D$7:$W$7),Details!CC313)</f>
        <v>0</v>
      </c>
      <c r="AA313" s="5">
        <f t="shared" si="20"/>
        <v>0</v>
      </c>
      <c r="AB313" s="4" t="str">
        <f>SRTSECOND(D313:W313,Details!BQ312:BZ312)</f>
        <v/>
      </c>
      <c r="AC313" s="4" t="e">
        <f>F400L!AF313</f>
        <v>#REF!</v>
      </c>
      <c r="AD313" s="4" t="e">
        <f>F400L!AG313</f>
        <v>#REF!</v>
      </c>
      <c r="AE313" s="5" t="e">
        <f t="shared" si="21"/>
        <v>#VALUE!</v>
      </c>
      <c r="AF313" s="4" t="e">
        <f t="shared" si="22"/>
        <v>#REF!</v>
      </c>
      <c r="AG313" s="4" t="e">
        <f t="shared" si="23"/>
        <v>#REF!</v>
      </c>
      <c r="AH313" s="5" t="e">
        <f t="shared" si="24"/>
        <v>#VALUE!</v>
      </c>
      <c r="AI313" s="6" t="e">
        <f>ClassOfDegree(D313:W313,Details!BQ312:BZ312,F400L!AI313,AH313,$D$5:$W$5)</f>
        <v>#VALUE!</v>
      </c>
    </row>
    <row r="314" spans="1:35" ht="24" x14ac:dyDescent="0.35">
      <c r="A314" s="1">
        <v>307</v>
      </c>
      <c r="B314" s="3" t="str">
        <f>PROPER(Details!B315)</f>
        <v>Ogbonna, Rejoice Ezinne</v>
      </c>
      <c r="C314" s="3" t="str">
        <f>T(Details!C315)</f>
        <v>CMP/20/112921</v>
      </c>
      <c r="D314" s="18"/>
      <c r="E314" s="18"/>
      <c r="F314" s="18"/>
      <c r="G314" s="18"/>
      <c r="H314" s="18"/>
      <c r="I314" s="18"/>
      <c r="J314" s="18"/>
      <c r="K314" s="18"/>
      <c r="L314" s="18"/>
      <c r="M314" s="18"/>
      <c r="N314" s="18"/>
      <c r="O314" s="18"/>
      <c r="P314" s="18"/>
      <c r="Q314" s="18"/>
      <c r="R314" s="18"/>
      <c r="S314" s="18"/>
      <c r="T314" s="18"/>
      <c r="U314" s="18"/>
      <c r="V314" s="18"/>
      <c r="W314" s="18"/>
      <c r="X314" s="2" t="str">
        <f>AllCurCo(Details!BQ314:BZ314)</f>
        <v/>
      </c>
      <c r="Y314" s="4">
        <f>SUM(SumTCL(D314:W314,$D$7:$W$7),Details!CB314)</f>
        <v>0</v>
      </c>
      <c r="Z314" s="4">
        <f>SUM(CurrGP(D314:W314,$D$7:$W$7),Details!CC314)</f>
        <v>0</v>
      </c>
      <c r="AA314" s="5">
        <f t="shared" si="20"/>
        <v>0</v>
      </c>
      <c r="AB314" s="4" t="str">
        <f>SRTSECOND(D314:W314,Details!BQ313:BZ313)</f>
        <v/>
      </c>
      <c r="AC314" s="4" t="e">
        <f>F400L!AF314</f>
        <v>#REF!</v>
      </c>
      <c r="AD314" s="4" t="e">
        <f>F400L!AG314</f>
        <v>#REF!</v>
      </c>
      <c r="AE314" s="5" t="e">
        <f t="shared" si="21"/>
        <v>#VALUE!</v>
      </c>
      <c r="AF314" s="4" t="e">
        <f t="shared" si="22"/>
        <v>#REF!</v>
      </c>
      <c r="AG314" s="4" t="e">
        <f t="shared" si="23"/>
        <v>#REF!</v>
      </c>
      <c r="AH314" s="5" t="e">
        <f t="shared" si="24"/>
        <v>#VALUE!</v>
      </c>
      <c r="AI314" s="6" t="e">
        <f>ClassOfDegree(D314:W314,Details!BQ313:BZ313,F400L!AI314,AH314,$D$5:$W$5)</f>
        <v>#VALUE!</v>
      </c>
    </row>
    <row r="315" spans="1:35" ht="24" x14ac:dyDescent="0.35">
      <c r="A315" s="1">
        <v>308</v>
      </c>
      <c r="B315" s="3" t="str">
        <f>PROPER(Details!B316)</f>
        <v>Ogbonnaya, Amarachi Mercy</v>
      </c>
      <c r="C315" s="3" t="str">
        <f>T(Details!C316)</f>
        <v>CMP/20/112922</v>
      </c>
      <c r="D315" s="18"/>
      <c r="E315" s="18"/>
      <c r="F315" s="18"/>
      <c r="G315" s="18"/>
      <c r="H315" s="18"/>
      <c r="I315" s="18"/>
      <c r="J315" s="18"/>
      <c r="K315" s="18"/>
      <c r="L315" s="18"/>
      <c r="M315" s="18"/>
      <c r="N315" s="18"/>
      <c r="O315" s="18"/>
      <c r="P315" s="18"/>
      <c r="Q315" s="18"/>
      <c r="R315" s="18"/>
      <c r="S315" s="18"/>
      <c r="T315" s="18"/>
      <c r="U315" s="18"/>
      <c r="V315" s="18"/>
      <c r="W315" s="18"/>
      <c r="X315" s="2" t="str">
        <f>AllCurCo(Details!BQ315:BZ315)</f>
        <v/>
      </c>
      <c r="Y315" s="4">
        <f>SUM(SumTCL(D315:W315,$D$7:$W$7),Details!CB315)</f>
        <v>0</v>
      </c>
      <c r="Z315" s="4">
        <f>SUM(CurrGP(D315:W315,$D$7:$W$7),Details!CC315)</f>
        <v>0</v>
      </c>
      <c r="AA315" s="5">
        <f t="shared" si="20"/>
        <v>0</v>
      </c>
      <c r="AB315" s="4" t="str">
        <f>SRTSECOND(D315:W315,Details!BQ314:BZ314)</f>
        <v/>
      </c>
      <c r="AC315" s="4" t="e">
        <f>F400L!AF315</f>
        <v>#REF!</v>
      </c>
      <c r="AD315" s="4" t="e">
        <f>F400L!AG315</f>
        <v>#REF!</v>
      </c>
      <c r="AE315" s="5" t="e">
        <f t="shared" si="21"/>
        <v>#VALUE!</v>
      </c>
      <c r="AF315" s="4" t="e">
        <f t="shared" si="22"/>
        <v>#REF!</v>
      </c>
      <c r="AG315" s="4" t="e">
        <f t="shared" si="23"/>
        <v>#REF!</v>
      </c>
      <c r="AH315" s="5" t="e">
        <f t="shared" si="24"/>
        <v>#VALUE!</v>
      </c>
      <c r="AI315" s="6" t="e">
        <f>ClassOfDegree(D315:W315,Details!BQ314:BZ314,F400L!AI315,AH315,$D$5:$W$5)</f>
        <v>#VALUE!</v>
      </c>
    </row>
    <row r="316" spans="1:35" ht="24" x14ac:dyDescent="0.35">
      <c r="A316" s="1">
        <v>309</v>
      </c>
      <c r="B316" s="3" t="str">
        <f>PROPER(Details!B317)</f>
        <v>Ama, Harmony Arua</v>
      </c>
      <c r="C316" s="3" t="str">
        <f>T(Details!C317)</f>
        <v>CMP/20/112924</v>
      </c>
      <c r="D316" s="18"/>
      <c r="E316" s="18"/>
      <c r="F316" s="18"/>
      <c r="G316" s="18"/>
      <c r="H316" s="18"/>
      <c r="I316" s="18"/>
      <c r="J316" s="18"/>
      <c r="K316" s="18"/>
      <c r="L316" s="18"/>
      <c r="M316" s="18"/>
      <c r="N316" s="18"/>
      <c r="O316" s="18"/>
      <c r="P316" s="18"/>
      <c r="Q316" s="18"/>
      <c r="R316" s="18"/>
      <c r="S316" s="18"/>
      <c r="T316" s="18"/>
      <c r="U316" s="18"/>
      <c r="V316" s="18"/>
      <c r="W316" s="18"/>
      <c r="X316" s="2" t="str">
        <f>AllCurCo(Details!BQ316:BZ316)</f>
        <v/>
      </c>
      <c r="Y316" s="4">
        <f>SUM(SumTCL(D316:W316,$D$7:$W$7),Details!CB316)</f>
        <v>0</v>
      </c>
      <c r="Z316" s="4">
        <f>SUM(CurrGP(D316:W316,$D$7:$W$7),Details!CC316)</f>
        <v>0</v>
      </c>
      <c r="AA316" s="5">
        <f t="shared" si="20"/>
        <v>0</v>
      </c>
      <c r="AB316" s="4" t="str">
        <f>SRTSECOND(D316:W316,Details!BQ315:BZ315)</f>
        <v/>
      </c>
      <c r="AC316" s="4" t="e">
        <f>F400L!AF316</f>
        <v>#REF!</v>
      </c>
      <c r="AD316" s="4" t="e">
        <f>F400L!AG316</f>
        <v>#REF!</v>
      </c>
      <c r="AE316" s="5" t="e">
        <f t="shared" si="21"/>
        <v>#VALUE!</v>
      </c>
      <c r="AF316" s="4" t="e">
        <f t="shared" si="22"/>
        <v>#REF!</v>
      </c>
      <c r="AG316" s="4" t="e">
        <f t="shared" si="23"/>
        <v>#REF!</v>
      </c>
      <c r="AH316" s="5" t="e">
        <f t="shared" si="24"/>
        <v>#VALUE!</v>
      </c>
      <c r="AI316" s="6" t="e">
        <f>ClassOfDegree(D316:W316,Details!BQ315:BZ315,F400L!AI316,AH316,$D$5:$W$5)</f>
        <v>#VALUE!</v>
      </c>
    </row>
    <row r="317" spans="1:35" ht="24" x14ac:dyDescent="0.35">
      <c r="A317" s="1">
        <v>310</v>
      </c>
      <c r="B317" s="3" t="str">
        <f>PROPER(Details!B318)</f>
        <v>Anyanwu, Valentine Ebubechukwu</v>
      </c>
      <c r="C317" s="3" t="str">
        <f>T(Details!C318)</f>
        <v>CMP/20/112926</v>
      </c>
      <c r="D317" s="18"/>
      <c r="E317" s="18"/>
      <c r="F317" s="18"/>
      <c r="G317" s="18"/>
      <c r="H317" s="18"/>
      <c r="I317" s="18"/>
      <c r="J317" s="18"/>
      <c r="K317" s="18"/>
      <c r="L317" s="18"/>
      <c r="M317" s="18"/>
      <c r="N317" s="18"/>
      <c r="O317" s="18"/>
      <c r="P317" s="18"/>
      <c r="Q317" s="18"/>
      <c r="R317" s="18"/>
      <c r="S317" s="18"/>
      <c r="T317" s="18"/>
      <c r="U317" s="18"/>
      <c r="V317" s="18"/>
      <c r="W317" s="18"/>
      <c r="X317" s="2" t="str">
        <f>AllCurCo(Details!BQ317:BZ317)</f>
        <v/>
      </c>
      <c r="Y317" s="4">
        <f>SUM(SumTCL(D317:W317,$D$7:$W$7),Details!CB317)</f>
        <v>0</v>
      </c>
      <c r="Z317" s="4">
        <f>SUM(CurrGP(D317:W317,$D$7:$W$7),Details!CC317)</f>
        <v>0</v>
      </c>
      <c r="AA317" s="5">
        <f t="shared" si="20"/>
        <v>0</v>
      </c>
      <c r="AB317" s="4" t="str">
        <f>SRTSECOND(D317:W317,Details!BQ316:BZ316)</f>
        <v/>
      </c>
      <c r="AC317" s="4" t="e">
        <f>F400L!AF317</f>
        <v>#REF!</v>
      </c>
      <c r="AD317" s="4" t="e">
        <f>F400L!AG317</f>
        <v>#REF!</v>
      </c>
      <c r="AE317" s="5" t="e">
        <f t="shared" si="21"/>
        <v>#VALUE!</v>
      </c>
      <c r="AF317" s="4" t="e">
        <f t="shared" si="22"/>
        <v>#REF!</v>
      </c>
      <c r="AG317" s="4" t="e">
        <f t="shared" si="23"/>
        <v>#REF!</v>
      </c>
      <c r="AH317" s="5" t="e">
        <f t="shared" si="24"/>
        <v>#VALUE!</v>
      </c>
      <c r="AI317" s="6" t="e">
        <f>ClassOfDegree(D317:W317,Details!BQ316:BZ316,F400L!AI317,AH317,$D$5:$W$5)</f>
        <v>#VALUE!</v>
      </c>
    </row>
    <row r="318" spans="1:35" ht="24" x14ac:dyDescent="0.35">
      <c r="A318" s="1">
        <v>311</v>
      </c>
      <c r="B318" s="3" t="str">
        <f>PROPER(Details!B319)</f>
        <v>Orji, Chukwuemeka Isaac</v>
      </c>
      <c r="C318" s="3" t="str">
        <f>T(Details!C319)</f>
        <v>CMP/20/112937</v>
      </c>
      <c r="D318" s="18"/>
      <c r="E318" s="18"/>
      <c r="F318" s="18"/>
      <c r="G318" s="18"/>
      <c r="H318" s="18"/>
      <c r="I318" s="18"/>
      <c r="J318" s="18"/>
      <c r="K318" s="18"/>
      <c r="L318" s="18"/>
      <c r="M318" s="18"/>
      <c r="N318" s="18"/>
      <c r="O318" s="18"/>
      <c r="P318" s="18"/>
      <c r="Q318" s="18"/>
      <c r="R318" s="18"/>
      <c r="S318" s="18"/>
      <c r="T318" s="18"/>
      <c r="U318" s="18"/>
      <c r="V318" s="18"/>
      <c r="W318" s="18"/>
      <c r="X318" s="2" t="str">
        <f>AllCurCo(Details!BQ318:BZ318)</f>
        <v/>
      </c>
      <c r="Y318" s="4">
        <f>SUM(SumTCL(D318:W318,$D$7:$W$7),Details!CB318)</f>
        <v>0</v>
      </c>
      <c r="Z318" s="4">
        <f>SUM(CurrGP(D318:W318,$D$7:$W$7),Details!CC318)</f>
        <v>0</v>
      </c>
      <c r="AA318" s="5">
        <f t="shared" si="20"/>
        <v>0</v>
      </c>
      <c r="AB318" s="4" t="str">
        <f>SRTSECOND(D318:W318,Details!BQ317:BZ317)</f>
        <v/>
      </c>
      <c r="AC318" s="4" t="e">
        <f>F400L!AF318</f>
        <v>#REF!</v>
      </c>
      <c r="AD318" s="4" t="e">
        <f>F400L!AG318</f>
        <v>#REF!</v>
      </c>
      <c r="AE318" s="5" t="e">
        <f t="shared" si="21"/>
        <v>#VALUE!</v>
      </c>
      <c r="AF318" s="4" t="e">
        <f t="shared" si="22"/>
        <v>#REF!</v>
      </c>
      <c r="AG318" s="4" t="e">
        <f t="shared" si="23"/>
        <v>#REF!</v>
      </c>
      <c r="AH318" s="5" t="e">
        <f t="shared" si="24"/>
        <v>#VALUE!</v>
      </c>
      <c r="AI318" s="6" t="e">
        <f>ClassOfDegree(D318:W318,Details!BQ317:BZ317,F400L!AI318,AH318,$D$5:$W$5)</f>
        <v>#VALUE!</v>
      </c>
    </row>
    <row r="319" spans="1:35" ht="24" x14ac:dyDescent="0.35">
      <c r="A319" s="1">
        <v>312</v>
      </c>
      <c r="B319" s="3" t="str">
        <f>PROPER(Details!B320)</f>
        <v>Daniel, Chinenye Anele</v>
      </c>
      <c r="C319" s="3" t="str">
        <f>T(Details!C320)</f>
        <v>CMP/20/112957</v>
      </c>
      <c r="D319" s="18"/>
      <c r="E319" s="18"/>
      <c r="F319" s="18"/>
      <c r="G319" s="18"/>
      <c r="H319" s="18"/>
      <c r="I319" s="18"/>
      <c r="J319" s="18"/>
      <c r="K319" s="18"/>
      <c r="L319" s="18"/>
      <c r="M319" s="18"/>
      <c r="N319" s="18"/>
      <c r="O319" s="18"/>
      <c r="P319" s="18"/>
      <c r="Q319" s="18"/>
      <c r="R319" s="18"/>
      <c r="S319" s="18"/>
      <c r="T319" s="18"/>
      <c r="U319" s="18"/>
      <c r="V319" s="18"/>
      <c r="W319" s="18"/>
      <c r="X319" s="2" t="str">
        <f>AllCurCo(Details!BQ319:BZ319)</f>
        <v/>
      </c>
      <c r="Y319" s="4">
        <f>SUM(SumTCL(D319:W319,$D$7:$W$7),Details!CB319)</f>
        <v>0</v>
      </c>
      <c r="Z319" s="4">
        <f>SUM(CurrGP(D319:W319,$D$7:$W$7),Details!CC319)</f>
        <v>0</v>
      </c>
      <c r="AA319" s="5">
        <f t="shared" si="20"/>
        <v>0</v>
      </c>
      <c r="AB319" s="4" t="str">
        <f>SRTSECOND(D319:W319,Details!BQ318:BZ318)</f>
        <v/>
      </c>
      <c r="AC319" s="4" t="e">
        <f>F400L!AF319</f>
        <v>#REF!</v>
      </c>
      <c r="AD319" s="4" t="e">
        <f>F400L!AG319</f>
        <v>#REF!</v>
      </c>
      <c r="AE319" s="5" t="e">
        <f t="shared" si="21"/>
        <v>#VALUE!</v>
      </c>
      <c r="AF319" s="4" t="e">
        <f t="shared" si="22"/>
        <v>#REF!</v>
      </c>
      <c r="AG319" s="4" t="e">
        <f t="shared" si="23"/>
        <v>#REF!</v>
      </c>
      <c r="AH319" s="5" t="e">
        <f t="shared" si="24"/>
        <v>#VALUE!</v>
      </c>
      <c r="AI319" s="6" t="e">
        <f>ClassOfDegree(D319:W319,Details!BQ318:BZ318,F400L!AI319,AH319,$D$5:$W$5)</f>
        <v>#VALUE!</v>
      </c>
    </row>
    <row r="320" spans="1:35" ht="24" x14ac:dyDescent="0.35">
      <c r="A320" s="1">
        <v>313</v>
      </c>
      <c r="B320" s="3" t="str">
        <f>PROPER(Details!B321)</f>
        <v>Awa, Hiraka Ebuka Success</v>
      </c>
      <c r="C320" s="3" t="str">
        <f>T(Details!C321)</f>
        <v>CMP/20/112959</v>
      </c>
      <c r="D320" s="18"/>
      <c r="E320" s="18"/>
      <c r="F320" s="18"/>
      <c r="G320" s="18"/>
      <c r="H320" s="18"/>
      <c r="I320" s="18"/>
      <c r="J320" s="18"/>
      <c r="K320" s="18"/>
      <c r="L320" s="18"/>
      <c r="M320" s="18"/>
      <c r="N320" s="18"/>
      <c r="O320" s="18"/>
      <c r="P320" s="18"/>
      <c r="Q320" s="18"/>
      <c r="R320" s="18"/>
      <c r="S320" s="18"/>
      <c r="T320" s="18"/>
      <c r="U320" s="18"/>
      <c r="V320" s="18"/>
      <c r="W320" s="18"/>
      <c r="X320" s="2" t="str">
        <f>AllCurCo(Details!BQ320:BZ320)</f>
        <v/>
      </c>
      <c r="Y320" s="4">
        <f>SUM(SumTCL(D320:W320,$D$7:$W$7),Details!CB320)</f>
        <v>0</v>
      </c>
      <c r="Z320" s="4">
        <f>SUM(CurrGP(D320:W320,$D$7:$W$7),Details!CC320)</f>
        <v>0</v>
      </c>
      <c r="AA320" s="5">
        <f t="shared" si="20"/>
        <v>0</v>
      </c>
      <c r="AB320" s="4" t="str">
        <f>SRTSECOND(D320:W320,Details!BQ319:BZ319)</f>
        <v/>
      </c>
      <c r="AC320" s="4" t="e">
        <f>F400L!AF320</f>
        <v>#REF!</v>
      </c>
      <c r="AD320" s="4" t="e">
        <f>F400L!AG320</f>
        <v>#REF!</v>
      </c>
      <c r="AE320" s="5" t="e">
        <f t="shared" si="21"/>
        <v>#VALUE!</v>
      </c>
      <c r="AF320" s="4" t="e">
        <f t="shared" si="22"/>
        <v>#REF!</v>
      </c>
      <c r="AG320" s="4" t="e">
        <f t="shared" si="23"/>
        <v>#REF!</v>
      </c>
      <c r="AH320" s="5" t="e">
        <f t="shared" si="24"/>
        <v>#VALUE!</v>
      </c>
      <c r="AI320" s="6" t="e">
        <f>ClassOfDegree(D320:W320,Details!BQ319:BZ319,F400L!AI320,AH320,$D$5:$W$5)</f>
        <v>#VALUE!</v>
      </c>
    </row>
    <row r="321" spans="1:35" ht="24" x14ac:dyDescent="0.35">
      <c r="A321" s="1">
        <v>314</v>
      </c>
      <c r="B321" s="3" t="str">
        <f>PROPER(Details!B322)</f>
        <v xml:space="preserve">Isaac,  Isaac,  Chukwuemeka </v>
      </c>
      <c r="C321" s="3" t="str">
        <f>T(Details!C322)</f>
        <v>CMP/20/112979</v>
      </c>
      <c r="D321" s="18"/>
      <c r="E321" s="18"/>
      <c r="F321" s="18"/>
      <c r="G321" s="18"/>
      <c r="H321" s="18"/>
      <c r="I321" s="18"/>
      <c r="J321" s="18"/>
      <c r="K321" s="18"/>
      <c r="L321" s="18"/>
      <c r="M321" s="18"/>
      <c r="N321" s="18"/>
      <c r="O321" s="18"/>
      <c r="P321" s="18"/>
      <c r="Q321" s="18"/>
      <c r="R321" s="18"/>
      <c r="S321" s="18"/>
      <c r="T321" s="18"/>
      <c r="U321" s="18"/>
      <c r="V321" s="18"/>
      <c r="W321" s="18"/>
      <c r="X321" s="2" t="str">
        <f>AllCurCo(Details!BQ321:BZ321)</f>
        <v/>
      </c>
      <c r="Y321" s="4">
        <f>SUM(SumTCL(D321:W321,$D$7:$W$7),Details!CB321)</f>
        <v>0</v>
      </c>
      <c r="Z321" s="4">
        <f>SUM(CurrGP(D321:W321,$D$7:$W$7),Details!CC321)</f>
        <v>0</v>
      </c>
      <c r="AA321" s="5">
        <f t="shared" si="20"/>
        <v>0</v>
      </c>
      <c r="AB321" s="4" t="str">
        <f>SRTSECOND(D321:W321,Details!BQ320:BZ320)</f>
        <v/>
      </c>
      <c r="AC321" s="4" t="e">
        <f>F400L!AF321</f>
        <v>#REF!</v>
      </c>
      <c r="AD321" s="4" t="e">
        <f>F400L!AG321</f>
        <v>#REF!</v>
      </c>
      <c r="AE321" s="5" t="e">
        <f t="shared" si="21"/>
        <v>#VALUE!</v>
      </c>
      <c r="AF321" s="4" t="e">
        <f t="shared" si="22"/>
        <v>#REF!</v>
      </c>
      <c r="AG321" s="4" t="e">
        <f t="shared" si="23"/>
        <v>#REF!</v>
      </c>
      <c r="AH321" s="5" t="e">
        <f t="shared" si="24"/>
        <v>#VALUE!</v>
      </c>
      <c r="AI321" s="6" t="e">
        <f>ClassOfDegree(D321:W321,Details!BQ320:BZ320,F400L!AI321,AH321,$D$5:$W$5)</f>
        <v>#VALUE!</v>
      </c>
    </row>
    <row r="322" spans="1:35" ht="24" x14ac:dyDescent="0.35">
      <c r="A322" s="1">
        <v>315</v>
      </c>
      <c r="B322" s="3" t="str">
        <f>PROPER(Details!B323)</f>
        <v>Okoro, Celestine Ajah</v>
      </c>
      <c r="C322" s="3" t="str">
        <f>T(Details!C323)</f>
        <v>CMP/20/112985</v>
      </c>
      <c r="D322" s="18"/>
      <c r="E322" s="18"/>
      <c r="F322" s="18"/>
      <c r="G322" s="18"/>
      <c r="H322" s="18"/>
      <c r="I322" s="18"/>
      <c r="J322" s="18"/>
      <c r="K322" s="18"/>
      <c r="L322" s="18"/>
      <c r="M322" s="18"/>
      <c r="N322" s="18"/>
      <c r="O322" s="18"/>
      <c r="P322" s="18"/>
      <c r="Q322" s="18"/>
      <c r="R322" s="18"/>
      <c r="S322" s="18"/>
      <c r="T322" s="18"/>
      <c r="U322" s="18"/>
      <c r="V322" s="18"/>
      <c r="W322" s="18"/>
      <c r="X322" s="2" t="str">
        <f>AllCurCo(Details!BQ322:BZ322)</f>
        <v/>
      </c>
      <c r="Y322" s="4">
        <f>SUM(SumTCL(D322:W322,$D$7:$W$7),Details!CB322)</f>
        <v>0</v>
      </c>
      <c r="Z322" s="4">
        <f>SUM(CurrGP(D322:W322,$D$7:$W$7),Details!CC322)</f>
        <v>0</v>
      </c>
      <c r="AA322" s="5">
        <f t="shared" si="20"/>
        <v>0</v>
      </c>
      <c r="AB322" s="4" t="str">
        <f>SRTSECOND(D322:W322,Details!BQ321:BZ321)</f>
        <v/>
      </c>
      <c r="AC322" s="4" t="e">
        <f>F400L!AF322</f>
        <v>#REF!</v>
      </c>
      <c r="AD322" s="4" t="e">
        <f>F400L!AG322</f>
        <v>#REF!</v>
      </c>
      <c r="AE322" s="5" t="e">
        <f t="shared" si="21"/>
        <v>#VALUE!</v>
      </c>
      <c r="AF322" s="4" t="e">
        <f t="shared" si="22"/>
        <v>#REF!</v>
      </c>
      <c r="AG322" s="4" t="e">
        <f t="shared" si="23"/>
        <v>#REF!</v>
      </c>
      <c r="AH322" s="5" t="e">
        <f t="shared" si="24"/>
        <v>#VALUE!</v>
      </c>
      <c r="AI322" s="6" t="e">
        <f>ClassOfDegree(D322:W322,Details!BQ321:BZ321,F400L!AI322,AH322,$D$5:$W$5)</f>
        <v>#VALUE!</v>
      </c>
    </row>
    <row r="323" spans="1:35" ht="24" x14ac:dyDescent="0.35">
      <c r="A323" s="1">
        <v>316</v>
      </c>
      <c r="B323" s="3" t="str">
        <f>PROPER(Details!B324)</f>
        <v>Kalu, Joshua Agbai</v>
      </c>
      <c r="C323" s="3" t="str">
        <f>T(Details!C324)</f>
        <v>CMP/20/112992</v>
      </c>
      <c r="D323" s="18"/>
      <c r="E323" s="18"/>
      <c r="F323" s="18"/>
      <c r="G323" s="18"/>
      <c r="H323" s="18"/>
      <c r="I323" s="18"/>
      <c r="J323" s="18"/>
      <c r="K323" s="18"/>
      <c r="L323" s="18"/>
      <c r="M323" s="18"/>
      <c r="N323" s="18"/>
      <c r="O323" s="18"/>
      <c r="P323" s="18"/>
      <c r="Q323" s="18"/>
      <c r="R323" s="18"/>
      <c r="S323" s="18"/>
      <c r="T323" s="18"/>
      <c r="U323" s="18"/>
      <c r="V323" s="18"/>
      <c r="W323" s="18"/>
      <c r="X323" s="2" t="str">
        <f>AllCurCo(Details!BQ323:BZ323)</f>
        <v/>
      </c>
      <c r="Y323" s="4">
        <f>SUM(SumTCL(D323:W323,$D$7:$W$7),Details!CB323)</f>
        <v>0</v>
      </c>
      <c r="Z323" s="4">
        <f>SUM(CurrGP(D323:W323,$D$7:$W$7),Details!CC323)</f>
        <v>0</v>
      </c>
      <c r="AA323" s="5">
        <f t="shared" si="20"/>
        <v>0</v>
      </c>
      <c r="AB323" s="4" t="str">
        <f>SRTSECOND(D323:W323,Details!BQ322:BZ322)</f>
        <v/>
      </c>
      <c r="AC323" s="4" t="e">
        <f>F400L!AF323</f>
        <v>#REF!</v>
      </c>
      <c r="AD323" s="4" t="e">
        <f>F400L!AG323</f>
        <v>#REF!</v>
      </c>
      <c r="AE323" s="5" t="e">
        <f t="shared" si="21"/>
        <v>#VALUE!</v>
      </c>
      <c r="AF323" s="4" t="e">
        <f t="shared" si="22"/>
        <v>#REF!</v>
      </c>
      <c r="AG323" s="4" t="e">
        <f t="shared" si="23"/>
        <v>#REF!</v>
      </c>
      <c r="AH323" s="5" t="e">
        <f t="shared" si="24"/>
        <v>#VALUE!</v>
      </c>
      <c r="AI323" s="6" t="e">
        <f>ClassOfDegree(D323:W323,Details!BQ322:BZ322,F400L!AI323,AH323,$D$5:$W$5)</f>
        <v>#VALUE!</v>
      </c>
    </row>
    <row r="324" spans="1:35" ht="36" x14ac:dyDescent="0.35">
      <c r="A324" s="1">
        <v>317</v>
      </c>
      <c r="B324" s="3" t="str">
        <f>PROPER(Details!B325)</f>
        <v>Iheanyichukwu, Okechukwu Solomon</v>
      </c>
      <c r="C324" s="3" t="str">
        <f>T(Details!C325)</f>
        <v>CMP/20/113002</v>
      </c>
      <c r="D324" s="18"/>
      <c r="E324" s="18"/>
      <c r="F324" s="18"/>
      <c r="G324" s="18"/>
      <c r="H324" s="18"/>
      <c r="I324" s="18"/>
      <c r="J324" s="18"/>
      <c r="K324" s="18"/>
      <c r="L324" s="18"/>
      <c r="M324" s="18"/>
      <c r="N324" s="18"/>
      <c r="O324" s="18"/>
      <c r="P324" s="18"/>
      <c r="Q324" s="18"/>
      <c r="R324" s="18"/>
      <c r="S324" s="18"/>
      <c r="T324" s="18"/>
      <c r="U324" s="18"/>
      <c r="V324" s="18"/>
      <c r="W324" s="18"/>
      <c r="X324" s="2" t="str">
        <f>AllCurCo(Details!BQ324:BZ324)</f>
        <v/>
      </c>
      <c r="Y324" s="4">
        <f>SUM(SumTCL(D324:W324,$D$7:$W$7),Details!CB324)</f>
        <v>0</v>
      </c>
      <c r="Z324" s="4">
        <f>SUM(CurrGP(D324:W324,$D$7:$W$7),Details!CC324)</f>
        <v>0</v>
      </c>
      <c r="AA324" s="5">
        <f t="shared" si="20"/>
        <v>0</v>
      </c>
      <c r="AB324" s="4" t="str">
        <f>SRTSECOND(D324:W324,Details!BQ323:BZ323)</f>
        <v/>
      </c>
      <c r="AC324" s="4" t="e">
        <f>F400L!AF324</f>
        <v>#REF!</v>
      </c>
      <c r="AD324" s="4" t="e">
        <f>F400L!AG324</f>
        <v>#REF!</v>
      </c>
      <c r="AE324" s="5" t="e">
        <f t="shared" si="21"/>
        <v>#VALUE!</v>
      </c>
      <c r="AF324" s="4" t="e">
        <f t="shared" si="22"/>
        <v>#REF!</v>
      </c>
      <c r="AG324" s="4" t="e">
        <f t="shared" si="23"/>
        <v>#REF!</v>
      </c>
      <c r="AH324" s="5" t="e">
        <f t="shared" si="24"/>
        <v>#VALUE!</v>
      </c>
      <c r="AI324" s="6" t="e">
        <f>ClassOfDegree(D324:W324,Details!BQ323:BZ323,F400L!AI324,AH324,$D$5:$W$5)</f>
        <v>#VALUE!</v>
      </c>
    </row>
    <row r="325" spans="1:35" ht="36" x14ac:dyDescent="0.35">
      <c r="A325" s="1">
        <v>318</v>
      </c>
      <c r="B325" s="3" t="str">
        <f>PROPER(Details!B326)</f>
        <v>Igwebuike, Ugwumsinachi Salvation</v>
      </c>
      <c r="C325" s="3" t="str">
        <f>T(Details!C326)</f>
        <v>CMP/20/113006</v>
      </c>
      <c r="D325" s="18"/>
      <c r="E325" s="18"/>
      <c r="F325" s="18"/>
      <c r="G325" s="18"/>
      <c r="H325" s="18"/>
      <c r="I325" s="18"/>
      <c r="J325" s="18"/>
      <c r="K325" s="18"/>
      <c r="L325" s="18"/>
      <c r="M325" s="18"/>
      <c r="N325" s="18"/>
      <c r="O325" s="18"/>
      <c r="P325" s="18"/>
      <c r="Q325" s="18"/>
      <c r="R325" s="18"/>
      <c r="S325" s="18"/>
      <c r="T325" s="18"/>
      <c r="U325" s="18"/>
      <c r="V325" s="18"/>
      <c r="W325" s="18"/>
      <c r="X325" s="2" t="str">
        <f>AllCurCo(Details!BQ325:BZ325)</f>
        <v/>
      </c>
      <c r="Y325" s="4">
        <f>SUM(SumTCL(D325:W325,$D$7:$W$7),Details!CB325)</f>
        <v>0</v>
      </c>
      <c r="Z325" s="4">
        <f>SUM(CurrGP(D325:W325,$D$7:$W$7),Details!CC325)</f>
        <v>0</v>
      </c>
      <c r="AA325" s="5">
        <f t="shared" si="20"/>
        <v>0</v>
      </c>
      <c r="AB325" s="4" t="str">
        <f>SRTSECOND(D325:W325,Details!BQ324:BZ324)</f>
        <v/>
      </c>
      <c r="AC325" s="4" t="e">
        <f>F400L!AF325</f>
        <v>#REF!</v>
      </c>
      <c r="AD325" s="4" t="e">
        <f>F400L!AG325</f>
        <v>#REF!</v>
      </c>
      <c r="AE325" s="5" t="e">
        <f t="shared" si="21"/>
        <v>#VALUE!</v>
      </c>
      <c r="AF325" s="4" t="e">
        <f t="shared" si="22"/>
        <v>#REF!</v>
      </c>
      <c r="AG325" s="4" t="e">
        <f t="shared" si="23"/>
        <v>#REF!</v>
      </c>
      <c r="AH325" s="5" t="e">
        <f t="shared" si="24"/>
        <v>#VALUE!</v>
      </c>
      <c r="AI325" s="6" t="e">
        <f>ClassOfDegree(D325:W325,Details!BQ324:BZ324,F400L!AI325,AH325,$D$5:$W$5)</f>
        <v>#VALUE!</v>
      </c>
    </row>
    <row r="326" spans="1:35" ht="24" x14ac:dyDescent="0.35">
      <c r="A326" s="1">
        <v>319</v>
      </c>
      <c r="B326" s="3" t="str">
        <f>PROPER(Details!B327)</f>
        <v>Chidolue, Pius Chukwuebuka</v>
      </c>
      <c r="C326" s="3" t="str">
        <f>T(Details!C327)</f>
        <v>CMP/20/113007</v>
      </c>
      <c r="D326" s="18"/>
      <c r="E326" s="18"/>
      <c r="F326" s="18"/>
      <c r="G326" s="18"/>
      <c r="H326" s="18"/>
      <c r="I326" s="18"/>
      <c r="J326" s="18"/>
      <c r="K326" s="18"/>
      <c r="L326" s="18"/>
      <c r="M326" s="18"/>
      <c r="N326" s="18"/>
      <c r="O326" s="18"/>
      <c r="P326" s="18"/>
      <c r="Q326" s="18"/>
      <c r="R326" s="18"/>
      <c r="S326" s="18"/>
      <c r="T326" s="18"/>
      <c r="U326" s="18"/>
      <c r="V326" s="18"/>
      <c r="W326" s="18"/>
      <c r="X326" s="2" t="str">
        <f>AllCurCo(Details!BQ326:BZ326)</f>
        <v/>
      </c>
      <c r="Y326" s="4">
        <f>SUM(SumTCL(D326:W326,$D$7:$W$7),Details!CB326)</f>
        <v>0</v>
      </c>
      <c r="Z326" s="4">
        <f>SUM(CurrGP(D326:W326,$D$7:$W$7),Details!CC326)</f>
        <v>0</v>
      </c>
      <c r="AA326" s="5">
        <f t="shared" si="20"/>
        <v>0</v>
      </c>
      <c r="AB326" s="4" t="str">
        <f>SRTSECOND(D326:W326,Details!BQ325:BZ325)</f>
        <v/>
      </c>
      <c r="AC326" s="4" t="e">
        <f>F400L!AF326</f>
        <v>#REF!</v>
      </c>
      <c r="AD326" s="4" t="e">
        <f>F400L!AG326</f>
        <v>#REF!</v>
      </c>
      <c r="AE326" s="5" t="e">
        <f t="shared" si="21"/>
        <v>#VALUE!</v>
      </c>
      <c r="AF326" s="4" t="e">
        <f t="shared" si="22"/>
        <v>#REF!</v>
      </c>
      <c r="AG326" s="4" t="e">
        <f t="shared" si="23"/>
        <v>#REF!</v>
      </c>
      <c r="AH326" s="5" t="e">
        <f t="shared" si="24"/>
        <v>#VALUE!</v>
      </c>
      <c r="AI326" s="6" t="e">
        <f>ClassOfDegree(D326:W326,Details!BQ325:BZ325,F400L!AI326,AH326,$D$5:$W$5)</f>
        <v>#VALUE!</v>
      </c>
    </row>
    <row r="327" spans="1:35" ht="24" x14ac:dyDescent="0.35">
      <c r="A327" s="1">
        <v>320</v>
      </c>
      <c r="B327" s="3" t="str">
        <f>PROPER(Details!B328)</f>
        <v xml:space="preserve">Nwakarame,  Emmanuel  Ifeanyi </v>
      </c>
      <c r="C327" s="3" t="str">
        <f>T(Details!C328)</f>
        <v>CMP/20/113009</v>
      </c>
      <c r="D327" s="18"/>
      <c r="E327" s="18"/>
      <c r="F327" s="18"/>
      <c r="G327" s="18"/>
      <c r="H327" s="18"/>
      <c r="I327" s="18"/>
      <c r="J327" s="18"/>
      <c r="K327" s="18"/>
      <c r="L327" s="18"/>
      <c r="M327" s="18"/>
      <c r="N327" s="18"/>
      <c r="O327" s="18"/>
      <c r="P327" s="18"/>
      <c r="Q327" s="18"/>
      <c r="R327" s="18"/>
      <c r="S327" s="18"/>
      <c r="T327" s="18"/>
      <c r="U327" s="18"/>
      <c r="V327" s="18"/>
      <c r="W327" s="18"/>
      <c r="X327" s="2" t="str">
        <f>AllCurCo(Details!BQ327:BZ327)</f>
        <v/>
      </c>
      <c r="Y327" s="4">
        <f>SUM(SumTCL(D327:W327,$D$7:$W$7),Details!CB327)</f>
        <v>0</v>
      </c>
      <c r="Z327" s="4">
        <f>SUM(CurrGP(D327:W327,$D$7:$W$7),Details!CC327)</f>
        <v>0</v>
      </c>
      <c r="AA327" s="5">
        <f t="shared" si="20"/>
        <v>0</v>
      </c>
      <c r="AB327" s="4" t="str">
        <f>SRTSECOND(D327:W327,Details!BQ326:BZ326)</f>
        <v/>
      </c>
      <c r="AC327" s="4" t="e">
        <f>F400L!AF327</f>
        <v>#REF!</v>
      </c>
      <c r="AD327" s="4" t="e">
        <f>F400L!AG327</f>
        <v>#REF!</v>
      </c>
      <c r="AE327" s="5" t="e">
        <f t="shared" si="21"/>
        <v>#VALUE!</v>
      </c>
      <c r="AF327" s="4" t="e">
        <f t="shared" si="22"/>
        <v>#REF!</v>
      </c>
      <c r="AG327" s="4" t="e">
        <f t="shared" si="23"/>
        <v>#REF!</v>
      </c>
      <c r="AH327" s="5" t="e">
        <f t="shared" si="24"/>
        <v>#VALUE!</v>
      </c>
      <c r="AI327" s="6" t="e">
        <f>ClassOfDegree(D327:W327,Details!BQ326:BZ326,F400L!AI327,AH327,$D$5:$W$5)</f>
        <v>#VALUE!</v>
      </c>
    </row>
    <row r="328" spans="1:35" ht="24" x14ac:dyDescent="0.35">
      <c r="A328" s="1">
        <v>321</v>
      </c>
      <c r="B328" s="3" t="str">
        <f>PROPER(Details!B329)</f>
        <v>Ozonwanji, Nicholas Henry</v>
      </c>
      <c r="C328" s="3" t="str">
        <f>T(Details!C329)</f>
        <v>CMP/20/113012</v>
      </c>
      <c r="D328" s="18"/>
      <c r="E328" s="18"/>
      <c r="F328" s="18"/>
      <c r="G328" s="18"/>
      <c r="H328" s="18"/>
      <c r="I328" s="18"/>
      <c r="J328" s="18"/>
      <c r="K328" s="18"/>
      <c r="L328" s="18"/>
      <c r="M328" s="18"/>
      <c r="N328" s="18"/>
      <c r="O328" s="18"/>
      <c r="P328" s="18"/>
      <c r="Q328" s="18"/>
      <c r="R328" s="18"/>
      <c r="S328" s="18"/>
      <c r="T328" s="18"/>
      <c r="U328" s="18"/>
      <c r="V328" s="18"/>
      <c r="W328" s="18"/>
      <c r="X328" s="2" t="str">
        <f>AllCurCo(Details!BQ328:BZ328)</f>
        <v/>
      </c>
      <c r="Y328" s="4">
        <f>SUM(SumTCL(D328:W328,$D$7:$W$7),Details!CB328)</f>
        <v>0</v>
      </c>
      <c r="Z328" s="4">
        <f>SUM(CurrGP(D328:W328,$D$7:$W$7),Details!CC328)</f>
        <v>0</v>
      </c>
      <c r="AA328" s="5">
        <f t="shared" si="20"/>
        <v>0</v>
      </c>
      <c r="AB328" s="4" t="str">
        <f>SRTSECOND(D328:W328,Details!BQ327:BZ327)</f>
        <v/>
      </c>
      <c r="AC328" s="4" t="e">
        <f>F400L!AF328</f>
        <v>#REF!</v>
      </c>
      <c r="AD328" s="4" t="e">
        <f>F400L!AG328</f>
        <v>#REF!</v>
      </c>
      <c r="AE328" s="5" t="e">
        <f t="shared" si="21"/>
        <v>#VALUE!</v>
      </c>
      <c r="AF328" s="4" t="e">
        <f t="shared" si="22"/>
        <v>#REF!</v>
      </c>
      <c r="AG328" s="4" t="e">
        <f t="shared" si="23"/>
        <v>#REF!</v>
      </c>
      <c r="AH328" s="5" t="e">
        <f t="shared" si="24"/>
        <v>#VALUE!</v>
      </c>
      <c r="AI328" s="6" t="e">
        <f>ClassOfDegree(D328:W328,Details!BQ327:BZ327,F400L!AI328,AH328,$D$5:$W$5)</f>
        <v>#VALUE!</v>
      </c>
    </row>
    <row r="329" spans="1:35" ht="24" x14ac:dyDescent="0.35">
      <c r="A329" s="1">
        <v>322</v>
      </c>
      <c r="B329" s="3" t="str">
        <f>PROPER(Details!B330)</f>
        <v>Humphrey, David Emeka</v>
      </c>
      <c r="C329" s="3" t="str">
        <f>T(Details!C330)</f>
        <v>CMP/20/113013</v>
      </c>
      <c r="D329" s="18"/>
      <c r="E329" s="18"/>
      <c r="F329" s="18"/>
      <c r="G329" s="18"/>
      <c r="H329" s="18"/>
      <c r="I329" s="18"/>
      <c r="J329" s="18"/>
      <c r="K329" s="18"/>
      <c r="L329" s="18"/>
      <c r="M329" s="18"/>
      <c r="N329" s="18"/>
      <c r="O329" s="18"/>
      <c r="P329" s="18"/>
      <c r="Q329" s="18"/>
      <c r="R329" s="18"/>
      <c r="S329" s="18"/>
      <c r="T329" s="18"/>
      <c r="U329" s="18"/>
      <c r="V329" s="18"/>
      <c r="W329" s="18"/>
      <c r="X329" s="2" t="str">
        <f>AllCurCo(Details!BQ329:BZ329)</f>
        <v/>
      </c>
      <c r="Y329" s="4">
        <f>SUM(SumTCL(D329:W329,$D$7:$W$7),Details!CB329)</f>
        <v>0</v>
      </c>
      <c r="Z329" s="4">
        <f>SUM(CurrGP(D329:W329,$D$7:$W$7),Details!CC329)</f>
        <v>0</v>
      </c>
      <c r="AA329" s="5">
        <f t="shared" ref="AA329:AA392" si="25">GradePointAve(Z329,Y329)</f>
        <v>0</v>
      </c>
      <c r="AB329" s="4" t="str">
        <f>SRTSECOND(D329:W329,Details!BQ328:BZ328)</f>
        <v/>
      </c>
      <c r="AC329" s="4" t="e">
        <f>F400L!AF329</f>
        <v>#REF!</v>
      </c>
      <c r="AD329" s="4" t="e">
        <f>F400L!AG329</f>
        <v>#REF!</v>
      </c>
      <c r="AE329" s="5" t="e">
        <f t="shared" ref="AE329:AE392" si="26">GradePointAve(AD329,AC329)</f>
        <v>#VALUE!</v>
      </c>
      <c r="AF329" s="4" t="e">
        <f t="shared" ref="AF329:AF392" si="27">SUM(Y329,AC329)</f>
        <v>#REF!</v>
      </c>
      <c r="AG329" s="4" t="e">
        <f t="shared" ref="AG329:AG392" si="28">SUM(Z329,AD329)</f>
        <v>#REF!</v>
      </c>
      <c r="AH329" s="5" t="e">
        <f t="shared" ref="AH329:AH392" si="29">GradePointAve(AG329,AF329)</f>
        <v>#VALUE!</v>
      </c>
      <c r="AI329" s="6" t="e">
        <f>ClassOfDegree(D329:W329,Details!BQ328:BZ328,F400L!AI329,AH329,$D$5:$W$5)</f>
        <v>#VALUE!</v>
      </c>
    </row>
    <row r="330" spans="1:35" ht="24" x14ac:dyDescent="0.35">
      <c r="A330" s="1">
        <v>323</v>
      </c>
      <c r="B330" s="3" t="str">
        <f>PROPER(Details!B331)</f>
        <v>Kalu, Daniel Ifegwu</v>
      </c>
      <c r="C330" s="3" t="str">
        <f>T(Details!C331)</f>
        <v>CMP/20/113016</v>
      </c>
      <c r="D330" s="18"/>
      <c r="E330" s="18"/>
      <c r="F330" s="18"/>
      <c r="G330" s="18"/>
      <c r="H330" s="18"/>
      <c r="I330" s="18"/>
      <c r="J330" s="18"/>
      <c r="K330" s="18"/>
      <c r="L330" s="18"/>
      <c r="M330" s="18"/>
      <c r="N330" s="18"/>
      <c r="O330" s="18"/>
      <c r="P330" s="18"/>
      <c r="Q330" s="18"/>
      <c r="R330" s="18"/>
      <c r="S330" s="18"/>
      <c r="T330" s="18"/>
      <c r="U330" s="18"/>
      <c r="V330" s="18"/>
      <c r="W330" s="18"/>
      <c r="X330" s="2" t="str">
        <f>AllCurCo(Details!BQ330:BZ330)</f>
        <v/>
      </c>
      <c r="Y330" s="4">
        <f>SUM(SumTCL(D330:W330,$D$7:$W$7),Details!CB330)</f>
        <v>0</v>
      </c>
      <c r="Z330" s="4">
        <f>SUM(CurrGP(D330:W330,$D$7:$W$7),Details!CC330)</f>
        <v>0</v>
      </c>
      <c r="AA330" s="5">
        <f t="shared" si="25"/>
        <v>0</v>
      </c>
      <c r="AB330" s="4" t="str">
        <f>SRTSECOND(D330:W330,Details!BQ329:BZ329)</f>
        <v/>
      </c>
      <c r="AC330" s="4" t="e">
        <f>F400L!AF330</f>
        <v>#REF!</v>
      </c>
      <c r="AD330" s="4" t="e">
        <f>F400L!AG330</f>
        <v>#REF!</v>
      </c>
      <c r="AE330" s="5" t="e">
        <f t="shared" si="26"/>
        <v>#VALUE!</v>
      </c>
      <c r="AF330" s="4" t="e">
        <f t="shared" si="27"/>
        <v>#REF!</v>
      </c>
      <c r="AG330" s="4" t="e">
        <f t="shared" si="28"/>
        <v>#REF!</v>
      </c>
      <c r="AH330" s="5" t="e">
        <f t="shared" si="29"/>
        <v>#VALUE!</v>
      </c>
      <c r="AI330" s="6" t="e">
        <f>ClassOfDegree(D330:W330,Details!BQ329:BZ329,F400L!AI330,AH330,$D$5:$W$5)</f>
        <v>#VALUE!</v>
      </c>
    </row>
    <row r="331" spans="1:35" ht="36" x14ac:dyDescent="0.35">
      <c r="A331" s="1">
        <v>324</v>
      </c>
      <c r="B331" s="3" t="str">
        <f>PROPER(Details!B332)</f>
        <v>Andrew, Udochukwu Prosper</v>
      </c>
      <c r="C331" s="3" t="str">
        <f>T(Details!C332)</f>
        <v>CMP/20/113019</v>
      </c>
      <c r="D331" s="18"/>
      <c r="E331" s="18"/>
      <c r="F331" s="18"/>
      <c r="G331" s="18"/>
      <c r="H331" s="18"/>
      <c r="I331" s="18"/>
      <c r="J331" s="18"/>
      <c r="K331" s="18"/>
      <c r="L331" s="18"/>
      <c r="M331" s="18"/>
      <c r="N331" s="18"/>
      <c r="O331" s="18"/>
      <c r="P331" s="18"/>
      <c r="Q331" s="18"/>
      <c r="R331" s="18"/>
      <c r="S331" s="18"/>
      <c r="T331" s="18"/>
      <c r="U331" s="18"/>
      <c r="V331" s="18"/>
      <c r="W331" s="18"/>
      <c r="X331" s="2" t="str">
        <f>AllCurCo(Details!BQ331:BZ331)</f>
        <v/>
      </c>
      <c r="Y331" s="4">
        <f>SUM(SumTCL(D331:W331,$D$7:$W$7),Details!CB331)</f>
        <v>0</v>
      </c>
      <c r="Z331" s="4">
        <f>SUM(CurrGP(D331:W331,$D$7:$W$7),Details!CC331)</f>
        <v>0</v>
      </c>
      <c r="AA331" s="5">
        <f t="shared" si="25"/>
        <v>0</v>
      </c>
      <c r="AB331" s="4" t="str">
        <f>SRTSECOND(D331:W331,Details!BQ330:BZ330)</f>
        <v/>
      </c>
      <c r="AC331" s="4" t="e">
        <f>F400L!AF331</f>
        <v>#REF!</v>
      </c>
      <c r="AD331" s="4" t="e">
        <f>F400L!AG331</f>
        <v>#REF!</v>
      </c>
      <c r="AE331" s="5" t="e">
        <f t="shared" si="26"/>
        <v>#VALUE!</v>
      </c>
      <c r="AF331" s="4" t="e">
        <f t="shared" si="27"/>
        <v>#REF!</v>
      </c>
      <c r="AG331" s="4" t="e">
        <f t="shared" si="28"/>
        <v>#REF!</v>
      </c>
      <c r="AH331" s="5" t="e">
        <f t="shared" si="29"/>
        <v>#VALUE!</v>
      </c>
      <c r="AI331" s="6" t="e">
        <f>ClassOfDegree(D331:W331,Details!BQ330:BZ330,F400L!AI331,AH331,$D$5:$W$5)</f>
        <v>#VALUE!</v>
      </c>
    </row>
    <row r="332" spans="1:35" ht="24" x14ac:dyDescent="0.35">
      <c r="A332" s="1">
        <v>325</v>
      </c>
      <c r="B332" s="3" t="str">
        <f>PROPER(Details!B333)</f>
        <v>Inya-Ibiam Kelechi</v>
      </c>
      <c r="C332" s="3" t="str">
        <f>T(Details!C333)</f>
        <v>CMP/22/117300</v>
      </c>
      <c r="D332" s="18"/>
      <c r="E332" s="18"/>
      <c r="F332" s="18"/>
      <c r="G332" s="18"/>
      <c r="H332" s="18"/>
      <c r="I332" s="18"/>
      <c r="J332" s="18"/>
      <c r="K332" s="18"/>
      <c r="L332" s="18"/>
      <c r="M332" s="18"/>
      <c r="N332" s="18"/>
      <c r="O332" s="18"/>
      <c r="P332" s="18"/>
      <c r="Q332" s="18"/>
      <c r="R332" s="18"/>
      <c r="S332" s="18"/>
      <c r="T332" s="18"/>
      <c r="U332" s="18"/>
      <c r="V332" s="18"/>
      <c r="W332" s="18"/>
      <c r="X332" s="2" t="str">
        <f>AllCurCo(Details!BQ332:BZ332)</f>
        <v/>
      </c>
      <c r="Y332" s="4">
        <f>SUM(SumTCL(D332:W332,$D$7:$W$7),Details!CB332)</f>
        <v>0</v>
      </c>
      <c r="Z332" s="4">
        <f>SUM(CurrGP(D332:W332,$D$7:$W$7),Details!CC332)</f>
        <v>0</v>
      </c>
      <c r="AA332" s="5">
        <f t="shared" si="25"/>
        <v>0</v>
      </c>
      <c r="AB332" s="4" t="str">
        <f>SRTSECOND(D332:W332,Details!BQ331:BZ331)</f>
        <v/>
      </c>
      <c r="AC332" s="4" t="e">
        <f>F400L!AF332</f>
        <v>#REF!</v>
      </c>
      <c r="AD332" s="4" t="e">
        <f>F400L!AG332</f>
        <v>#REF!</v>
      </c>
      <c r="AE332" s="5" t="e">
        <f t="shared" si="26"/>
        <v>#VALUE!</v>
      </c>
      <c r="AF332" s="4" t="e">
        <f t="shared" si="27"/>
        <v>#REF!</v>
      </c>
      <c r="AG332" s="4" t="e">
        <f t="shared" si="28"/>
        <v>#REF!</v>
      </c>
      <c r="AH332" s="5" t="e">
        <f t="shared" si="29"/>
        <v>#VALUE!</v>
      </c>
      <c r="AI332" s="6" t="e">
        <f>ClassOfDegree(D332:W332,Details!BQ331:BZ331,F400L!AI332,AH332,$D$5:$W$5)</f>
        <v>#VALUE!</v>
      </c>
    </row>
    <row r="333" spans="1:35" ht="24" x14ac:dyDescent="0.35">
      <c r="A333" s="1">
        <v>326</v>
      </c>
      <c r="B333" s="3" t="str">
        <f>PROPER(Details!B334)</f>
        <v>Anyanwu, John Onyedikachi</v>
      </c>
      <c r="C333" s="3" t="str">
        <f>T(Details!C334)</f>
        <v/>
      </c>
      <c r="D333" s="18"/>
      <c r="E333" s="18"/>
      <c r="F333" s="18"/>
      <c r="G333" s="18"/>
      <c r="H333" s="18"/>
      <c r="I333" s="18"/>
      <c r="J333" s="18"/>
      <c r="K333" s="18"/>
      <c r="L333" s="18"/>
      <c r="M333" s="18"/>
      <c r="N333" s="18"/>
      <c r="O333" s="18"/>
      <c r="P333" s="18"/>
      <c r="Q333" s="18"/>
      <c r="R333" s="18"/>
      <c r="S333" s="18"/>
      <c r="T333" s="18"/>
      <c r="U333" s="18"/>
      <c r="V333" s="18"/>
      <c r="W333" s="18"/>
      <c r="X333" s="2" t="str">
        <f>AllCurCo(Details!BQ333:BZ333)</f>
        <v/>
      </c>
      <c r="Y333" s="4">
        <f>SUM(SumTCL(D333:W333,$D$7:$W$7),Details!CB333)</f>
        <v>0</v>
      </c>
      <c r="Z333" s="4">
        <f>SUM(CurrGP(D333:W333,$D$7:$W$7),Details!CC333)</f>
        <v>0</v>
      </c>
      <c r="AA333" s="5">
        <f t="shared" si="25"/>
        <v>0</v>
      </c>
      <c r="AB333" s="4" t="str">
        <f>SRTSECOND(D333:W333,Details!BQ332:BZ332)</f>
        <v/>
      </c>
      <c r="AC333" s="4" t="e">
        <f>F400L!AF333</f>
        <v>#REF!</v>
      </c>
      <c r="AD333" s="4" t="e">
        <f>F400L!AG333</f>
        <v>#REF!</v>
      </c>
      <c r="AE333" s="5" t="e">
        <f t="shared" si="26"/>
        <v>#VALUE!</v>
      </c>
      <c r="AF333" s="4" t="e">
        <f t="shared" si="27"/>
        <v>#REF!</v>
      </c>
      <c r="AG333" s="4" t="e">
        <f t="shared" si="28"/>
        <v>#REF!</v>
      </c>
      <c r="AH333" s="5" t="e">
        <f t="shared" si="29"/>
        <v>#VALUE!</v>
      </c>
      <c r="AI333" s="6" t="e">
        <f>ClassOfDegree(D333:W333,Details!BQ332:BZ332,F400L!AI333,AH333,$D$5:$W$5)</f>
        <v>#VALUE!</v>
      </c>
    </row>
    <row r="334" spans="1:35" ht="24" x14ac:dyDescent="0.35">
      <c r="A334" s="1">
        <v>327</v>
      </c>
      <c r="B334" s="3" t="str">
        <f>PROPER(Details!B335)</f>
        <v>Ufoeze, Williams Chukwuwike</v>
      </c>
      <c r="C334" s="3" t="str">
        <f>T(Details!C335)</f>
        <v/>
      </c>
      <c r="D334" s="18"/>
      <c r="E334" s="18"/>
      <c r="F334" s="18"/>
      <c r="G334" s="18"/>
      <c r="H334" s="18"/>
      <c r="I334" s="18"/>
      <c r="J334" s="18"/>
      <c r="K334" s="18"/>
      <c r="L334" s="18"/>
      <c r="M334" s="18"/>
      <c r="N334" s="18"/>
      <c r="O334" s="18"/>
      <c r="P334" s="18"/>
      <c r="Q334" s="18"/>
      <c r="R334" s="18"/>
      <c r="S334" s="18"/>
      <c r="T334" s="18"/>
      <c r="U334" s="18"/>
      <c r="V334" s="18"/>
      <c r="W334" s="18"/>
      <c r="X334" s="2" t="str">
        <f>AllCurCo(Details!BQ334:BZ334)</f>
        <v/>
      </c>
      <c r="Y334" s="4">
        <f>SUM(SumTCL(D334:W334,$D$7:$W$7),Details!CB334)</f>
        <v>0</v>
      </c>
      <c r="Z334" s="4">
        <f>SUM(CurrGP(D334:W334,$D$7:$W$7),Details!CC334)</f>
        <v>0</v>
      </c>
      <c r="AA334" s="5">
        <f t="shared" si="25"/>
        <v>0</v>
      </c>
      <c r="AB334" s="4" t="str">
        <f>SRTSECOND(D334:W334,Details!BQ333:BZ333)</f>
        <v/>
      </c>
      <c r="AC334" s="4" t="e">
        <f>F400L!AF334</f>
        <v>#REF!</v>
      </c>
      <c r="AD334" s="4" t="e">
        <f>F400L!AG334</f>
        <v>#REF!</v>
      </c>
      <c r="AE334" s="5" t="e">
        <f t="shared" si="26"/>
        <v>#VALUE!</v>
      </c>
      <c r="AF334" s="4" t="e">
        <f t="shared" si="27"/>
        <v>#REF!</v>
      </c>
      <c r="AG334" s="4" t="e">
        <f t="shared" si="28"/>
        <v>#REF!</v>
      </c>
      <c r="AH334" s="5" t="e">
        <f t="shared" si="29"/>
        <v>#VALUE!</v>
      </c>
      <c r="AI334" s="6" t="e">
        <f>ClassOfDegree(D334:W334,Details!BQ333:BZ333,F400L!AI334,AH334,$D$5:$W$5)</f>
        <v>#VALUE!</v>
      </c>
    </row>
    <row r="335" spans="1:35" ht="24" x14ac:dyDescent="0.35">
      <c r="A335" s="1">
        <v>328</v>
      </c>
      <c r="B335" s="3" t="str">
        <f>PROPER(Details!B336)</f>
        <v>Ibekwe, Miracle Uchechukwu</v>
      </c>
      <c r="C335" s="3" t="str">
        <f>T(Details!C336)</f>
        <v/>
      </c>
      <c r="D335" s="18"/>
      <c r="E335" s="18"/>
      <c r="F335" s="18"/>
      <c r="G335" s="18"/>
      <c r="H335" s="18"/>
      <c r="I335" s="18"/>
      <c r="J335" s="18"/>
      <c r="K335" s="18"/>
      <c r="L335" s="18"/>
      <c r="M335" s="18"/>
      <c r="N335" s="18"/>
      <c r="O335" s="18"/>
      <c r="P335" s="18"/>
      <c r="Q335" s="18"/>
      <c r="R335" s="18"/>
      <c r="S335" s="18"/>
      <c r="T335" s="18"/>
      <c r="U335" s="18"/>
      <c r="V335" s="18"/>
      <c r="W335" s="18"/>
      <c r="X335" s="2" t="str">
        <f>AllCurCo(Details!BQ335:BZ335)</f>
        <v/>
      </c>
      <c r="Y335" s="4">
        <f>SUM(SumTCL(D335:W335,$D$7:$W$7),Details!CB335)</f>
        <v>0</v>
      </c>
      <c r="Z335" s="4">
        <f>SUM(CurrGP(D335:W335,$D$7:$W$7),Details!CC335)</f>
        <v>0</v>
      </c>
      <c r="AA335" s="5">
        <f t="shared" si="25"/>
        <v>0</v>
      </c>
      <c r="AB335" s="4" t="str">
        <f>SRTSECOND(D335:W335,Details!BQ334:BZ334)</f>
        <v/>
      </c>
      <c r="AC335" s="4" t="e">
        <f>F400L!AF335</f>
        <v>#REF!</v>
      </c>
      <c r="AD335" s="4" t="e">
        <f>F400L!AG335</f>
        <v>#REF!</v>
      </c>
      <c r="AE335" s="5" t="e">
        <f t="shared" si="26"/>
        <v>#VALUE!</v>
      </c>
      <c r="AF335" s="4" t="e">
        <f t="shared" si="27"/>
        <v>#REF!</v>
      </c>
      <c r="AG335" s="4" t="e">
        <f t="shared" si="28"/>
        <v>#REF!</v>
      </c>
      <c r="AH335" s="5" t="e">
        <f t="shared" si="29"/>
        <v>#VALUE!</v>
      </c>
      <c r="AI335" s="6" t="e">
        <f>ClassOfDegree(D335:W335,Details!BQ334:BZ334,F400L!AI335,AH335,$D$5:$W$5)</f>
        <v>#VALUE!</v>
      </c>
    </row>
    <row r="336" spans="1:35" ht="24" x14ac:dyDescent="0.35">
      <c r="A336" s="1">
        <v>329</v>
      </c>
      <c r="B336" s="3" t="str">
        <f>PROPER(Details!B337)</f>
        <v>Iheme, Odochi James</v>
      </c>
      <c r="C336" s="3" t="str">
        <f>T(Details!C337)</f>
        <v/>
      </c>
      <c r="D336" s="18"/>
      <c r="E336" s="18"/>
      <c r="F336" s="18"/>
      <c r="G336" s="18"/>
      <c r="H336" s="18"/>
      <c r="I336" s="18"/>
      <c r="J336" s="18"/>
      <c r="K336" s="18"/>
      <c r="L336" s="18"/>
      <c r="M336" s="18"/>
      <c r="N336" s="18"/>
      <c r="O336" s="18"/>
      <c r="P336" s="18"/>
      <c r="Q336" s="18"/>
      <c r="R336" s="18"/>
      <c r="S336" s="18"/>
      <c r="T336" s="18"/>
      <c r="U336" s="18"/>
      <c r="V336" s="18"/>
      <c r="W336" s="18"/>
      <c r="X336" s="2" t="str">
        <f>AllCurCo(Details!BQ336:BZ336)</f>
        <v/>
      </c>
      <c r="Y336" s="4">
        <f>SUM(SumTCL(D336:W336,$D$7:$W$7),Details!CB336)</f>
        <v>0</v>
      </c>
      <c r="Z336" s="4">
        <f>SUM(CurrGP(D336:W336,$D$7:$W$7),Details!CC336)</f>
        <v>0</v>
      </c>
      <c r="AA336" s="5">
        <f t="shared" si="25"/>
        <v>0</v>
      </c>
      <c r="AB336" s="4" t="str">
        <f>SRTSECOND(D336:W336,Details!BQ335:BZ335)</f>
        <v/>
      </c>
      <c r="AC336" s="4" t="e">
        <f>F400L!AF336</f>
        <v>#REF!</v>
      </c>
      <c r="AD336" s="4" t="e">
        <f>F400L!AG336</f>
        <v>#REF!</v>
      </c>
      <c r="AE336" s="5" t="e">
        <f t="shared" si="26"/>
        <v>#VALUE!</v>
      </c>
      <c r="AF336" s="4" t="e">
        <f t="shared" si="27"/>
        <v>#REF!</v>
      </c>
      <c r="AG336" s="4" t="e">
        <f t="shared" si="28"/>
        <v>#REF!</v>
      </c>
      <c r="AH336" s="5" t="e">
        <f t="shared" si="29"/>
        <v>#VALUE!</v>
      </c>
      <c r="AI336" s="6" t="e">
        <f>ClassOfDegree(D336:W336,Details!BQ335:BZ335,F400L!AI336,AH336,$D$5:$W$5)</f>
        <v>#VALUE!</v>
      </c>
    </row>
    <row r="337" spans="1:35" ht="24" x14ac:dyDescent="0.35">
      <c r="A337" s="1">
        <v>330</v>
      </c>
      <c r="B337" s="3" t="str">
        <f>PROPER(Details!B338)</f>
        <v>Kanu, Austeen Nkem</v>
      </c>
      <c r="C337" s="3" t="str">
        <f>T(Details!C338)</f>
        <v/>
      </c>
      <c r="D337" s="18"/>
      <c r="E337" s="18"/>
      <c r="F337" s="18"/>
      <c r="G337" s="18"/>
      <c r="H337" s="18"/>
      <c r="I337" s="18"/>
      <c r="J337" s="18"/>
      <c r="K337" s="18"/>
      <c r="L337" s="18"/>
      <c r="M337" s="18"/>
      <c r="N337" s="18"/>
      <c r="O337" s="18"/>
      <c r="P337" s="18"/>
      <c r="Q337" s="18"/>
      <c r="R337" s="18"/>
      <c r="S337" s="18"/>
      <c r="T337" s="18"/>
      <c r="U337" s="18"/>
      <c r="V337" s="18"/>
      <c r="W337" s="18"/>
      <c r="X337" s="2" t="str">
        <f>AllCurCo(Details!BQ337:BZ337)</f>
        <v/>
      </c>
      <c r="Y337" s="4">
        <f>SUM(SumTCL(D337:W337,$D$7:$W$7),Details!CB337)</f>
        <v>0</v>
      </c>
      <c r="Z337" s="4">
        <f>SUM(CurrGP(D337:W337,$D$7:$W$7),Details!CC337)</f>
        <v>0</v>
      </c>
      <c r="AA337" s="5">
        <f t="shared" si="25"/>
        <v>0</v>
      </c>
      <c r="AB337" s="4" t="str">
        <f>SRTSECOND(D337:W337,Details!BQ336:BZ336)</f>
        <v/>
      </c>
      <c r="AC337" s="4" t="e">
        <f>F400L!AF337</f>
        <v>#REF!</v>
      </c>
      <c r="AD337" s="4" t="e">
        <f>F400L!AG337</f>
        <v>#REF!</v>
      </c>
      <c r="AE337" s="5" t="e">
        <f t="shared" si="26"/>
        <v>#VALUE!</v>
      </c>
      <c r="AF337" s="4" t="e">
        <f t="shared" si="27"/>
        <v>#REF!</v>
      </c>
      <c r="AG337" s="4" t="e">
        <f t="shared" si="28"/>
        <v>#REF!</v>
      </c>
      <c r="AH337" s="5" t="e">
        <f t="shared" si="29"/>
        <v>#VALUE!</v>
      </c>
      <c r="AI337" s="6" t="e">
        <f>ClassOfDegree(D337:W337,Details!BQ336:BZ336,F400L!AI337,AH337,$D$5:$W$5)</f>
        <v>#VALUE!</v>
      </c>
    </row>
    <row r="338" spans="1:35" ht="24" x14ac:dyDescent="0.35">
      <c r="A338" s="1">
        <v>331</v>
      </c>
      <c r="B338" s="3" t="str">
        <f>PROPER(Details!B339)</f>
        <v>Nwokeji, Nnamdi Geoffrey</v>
      </c>
      <c r="C338" s="3" t="str">
        <f>T(Details!C339)</f>
        <v/>
      </c>
      <c r="D338" s="18"/>
      <c r="E338" s="18"/>
      <c r="F338" s="18"/>
      <c r="G338" s="18"/>
      <c r="H338" s="18"/>
      <c r="I338" s="18"/>
      <c r="J338" s="18"/>
      <c r="K338" s="18"/>
      <c r="L338" s="18"/>
      <c r="M338" s="18"/>
      <c r="N338" s="18"/>
      <c r="O338" s="18"/>
      <c r="P338" s="18"/>
      <c r="Q338" s="18"/>
      <c r="R338" s="18"/>
      <c r="S338" s="18"/>
      <c r="T338" s="18"/>
      <c r="U338" s="18"/>
      <c r="V338" s="18"/>
      <c r="W338" s="18"/>
      <c r="X338" s="2" t="str">
        <f>AllCurCo(Details!BQ338:BZ338)</f>
        <v/>
      </c>
      <c r="Y338" s="4">
        <f>SUM(SumTCL(D338:W338,$D$7:$W$7),Details!CB338)</f>
        <v>0</v>
      </c>
      <c r="Z338" s="4">
        <f>SUM(CurrGP(D338:W338,$D$7:$W$7),Details!CC338)</f>
        <v>0</v>
      </c>
      <c r="AA338" s="5">
        <f t="shared" si="25"/>
        <v>0</v>
      </c>
      <c r="AB338" s="4" t="str">
        <f>SRTSECOND(D338:W338,Details!BQ337:BZ337)</f>
        <v/>
      </c>
      <c r="AC338" s="4" t="e">
        <f>F400L!AF338</f>
        <v>#REF!</v>
      </c>
      <c r="AD338" s="4" t="e">
        <f>F400L!AG338</f>
        <v>#REF!</v>
      </c>
      <c r="AE338" s="5" t="e">
        <f t="shared" si="26"/>
        <v>#VALUE!</v>
      </c>
      <c r="AF338" s="4" t="e">
        <f t="shared" si="27"/>
        <v>#REF!</v>
      </c>
      <c r="AG338" s="4" t="e">
        <f t="shared" si="28"/>
        <v>#REF!</v>
      </c>
      <c r="AH338" s="5" t="e">
        <f t="shared" si="29"/>
        <v>#VALUE!</v>
      </c>
      <c r="AI338" s="6" t="e">
        <f>ClassOfDegree(D338:W338,Details!BQ337:BZ337,F400L!AI338,AH338,$D$5:$W$5)</f>
        <v>#VALUE!</v>
      </c>
    </row>
    <row r="339" spans="1:35" x14ac:dyDescent="0.35">
      <c r="A339" s="1">
        <v>332</v>
      </c>
      <c r="B339" s="3" t="str">
        <f>PROPER(Details!B340)</f>
        <v/>
      </c>
      <c r="C339" s="3" t="str">
        <f>T(Details!C340)</f>
        <v/>
      </c>
      <c r="D339" s="18"/>
      <c r="E339" s="18"/>
      <c r="F339" s="18"/>
      <c r="G339" s="18"/>
      <c r="H339" s="18"/>
      <c r="I339" s="18"/>
      <c r="J339" s="18"/>
      <c r="K339" s="18"/>
      <c r="L339" s="18"/>
      <c r="M339" s="18"/>
      <c r="N339" s="18"/>
      <c r="O339" s="18"/>
      <c r="P339" s="18"/>
      <c r="Q339" s="18"/>
      <c r="R339" s="18"/>
      <c r="S339" s="18"/>
      <c r="T339" s="18"/>
      <c r="U339" s="18"/>
      <c r="V339" s="18"/>
      <c r="W339" s="18"/>
      <c r="X339" s="2" t="str">
        <f>AllCurCo(Details!BQ339:BZ339)</f>
        <v/>
      </c>
      <c r="Y339" s="4">
        <f>SUM(SumTCL(D339:W339,$D$7:$W$7),Details!CB339)</f>
        <v>0</v>
      </c>
      <c r="Z339" s="4">
        <f>SUM(CurrGP(D339:W339,$D$7:$W$7),Details!CC339)</f>
        <v>0</v>
      </c>
      <c r="AA339" s="5">
        <f t="shared" si="25"/>
        <v>0</v>
      </c>
      <c r="AB339" s="4" t="str">
        <f>SRTSECOND(D339:W339,Details!BQ338:BZ338)</f>
        <v/>
      </c>
      <c r="AC339" s="4" t="e">
        <f>F400L!AF339</f>
        <v>#REF!</v>
      </c>
      <c r="AD339" s="4" t="e">
        <f>F400L!AG339</f>
        <v>#REF!</v>
      </c>
      <c r="AE339" s="5" t="e">
        <f t="shared" si="26"/>
        <v>#VALUE!</v>
      </c>
      <c r="AF339" s="4" t="e">
        <f t="shared" si="27"/>
        <v>#REF!</v>
      </c>
      <c r="AG339" s="4" t="e">
        <f t="shared" si="28"/>
        <v>#REF!</v>
      </c>
      <c r="AH339" s="5" t="e">
        <f t="shared" si="29"/>
        <v>#VALUE!</v>
      </c>
      <c r="AI339" s="6" t="e">
        <f>ClassOfDegree(D339:W339,Details!BQ338:BZ338,F400L!AI339,AH339,$D$5:$W$5)</f>
        <v>#VALUE!</v>
      </c>
    </row>
    <row r="340" spans="1:35" x14ac:dyDescent="0.35">
      <c r="A340" s="1">
        <v>333</v>
      </c>
      <c r="B340" s="3" t="str">
        <f>PROPER(Details!B341)</f>
        <v/>
      </c>
      <c r="C340" s="3" t="str">
        <f>T(Details!C341)</f>
        <v/>
      </c>
      <c r="D340" s="18"/>
      <c r="E340" s="18"/>
      <c r="F340" s="18"/>
      <c r="G340" s="18"/>
      <c r="H340" s="18"/>
      <c r="I340" s="18"/>
      <c r="J340" s="18"/>
      <c r="K340" s="18"/>
      <c r="L340" s="18"/>
      <c r="M340" s="18"/>
      <c r="N340" s="18"/>
      <c r="O340" s="18"/>
      <c r="P340" s="18"/>
      <c r="Q340" s="18"/>
      <c r="R340" s="18"/>
      <c r="S340" s="18"/>
      <c r="T340" s="18"/>
      <c r="U340" s="18"/>
      <c r="V340" s="18"/>
      <c r="W340" s="18"/>
      <c r="X340" s="2" t="str">
        <f>AllCurCo(Details!BQ340:BZ340)</f>
        <v/>
      </c>
      <c r="Y340" s="4">
        <f>SUM(SumTCL(D340:W340,$D$7:$W$7),Details!CB340)</f>
        <v>0</v>
      </c>
      <c r="Z340" s="4">
        <f>SUM(CurrGP(D340:W340,$D$7:$W$7),Details!CC340)</f>
        <v>0</v>
      </c>
      <c r="AA340" s="5">
        <f t="shared" si="25"/>
        <v>0</v>
      </c>
      <c r="AB340" s="4" t="str">
        <f>SRTSECOND(D340:W340,Details!BQ339:BZ339)</f>
        <v/>
      </c>
      <c r="AC340" s="4" t="e">
        <f>F400L!AF340</f>
        <v>#REF!</v>
      </c>
      <c r="AD340" s="4" t="e">
        <f>F400L!AG340</f>
        <v>#REF!</v>
      </c>
      <c r="AE340" s="5" t="e">
        <f t="shared" si="26"/>
        <v>#VALUE!</v>
      </c>
      <c r="AF340" s="4" t="e">
        <f t="shared" si="27"/>
        <v>#REF!</v>
      </c>
      <c r="AG340" s="4" t="e">
        <f t="shared" si="28"/>
        <v>#REF!</v>
      </c>
      <c r="AH340" s="5" t="e">
        <f t="shared" si="29"/>
        <v>#VALUE!</v>
      </c>
      <c r="AI340" s="6" t="e">
        <f>ClassOfDegree(D340:W340,Details!BQ339:BZ339,F400L!AI340,AH340,$D$5:$W$5)</f>
        <v>#VALUE!</v>
      </c>
    </row>
    <row r="341" spans="1:35" x14ac:dyDescent="0.35">
      <c r="A341" s="1">
        <v>334</v>
      </c>
      <c r="B341" s="3" t="str">
        <f>PROPER(Details!B342)</f>
        <v/>
      </c>
      <c r="C341" s="3" t="str">
        <f>T(Details!C342)</f>
        <v/>
      </c>
      <c r="D341" s="18"/>
      <c r="E341" s="18"/>
      <c r="F341" s="18"/>
      <c r="G341" s="18"/>
      <c r="H341" s="18"/>
      <c r="I341" s="18"/>
      <c r="J341" s="18"/>
      <c r="K341" s="18"/>
      <c r="L341" s="18"/>
      <c r="M341" s="18"/>
      <c r="N341" s="18"/>
      <c r="O341" s="18"/>
      <c r="P341" s="18"/>
      <c r="Q341" s="18"/>
      <c r="R341" s="18"/>
      <c r="S341" s="18"/>
      <c r="T341" s="18"/>
      <c r="U341" s="18"/>
      <c r="V341" s="18"/>
      <c r="W341" s="18"/>
      <c r="X341" s="2" t="str">
        <f>AllCurCo(Details!BQ341:BZ341)</f>
        <v/>
      </c>
      <c r="Y341" s="4">
        <f>SUM(SumTCL(D341:W341,$D$7:$W$7),Details!CB341)</f>
        <v>0</v>
      </c>
      <c r="Z341" s="4">
        <f>SUM(CurrGP(D341:W341,$D$7:$W$7),Details!CC341)</f>
        <v>0</v>
      </c>
      <c r="AA341" s="5">
        <f t="shared" si="25"/>
        <v>0</v>
      </c>
      <c r="AB341" s="4" t="str">
        <f>SRTSECOND(D341:W341,Details!BQ340:BZ340)</f>
        <v/>
      </c>
      <c r="AC341" s="4" t="e">
        <f>F400L!AF341</f>
        <v>#REF!</v>
      </c>
      <c r="AD341" s="4" t="e">
        <f>F400L!AG341</f>
        <v>#REF!</v>
      </c>
      <c r="AE341" s="5" t="e">
        <f t="shared" si="26"/>
        <v>#VALUE!</v>
      </c>
      <c r="AF341" s="4" t="e">
        <f t="shared" si="27"/>
        <v>#REF!</v>
      </c>
      <c r="AG341" s="4" t="e">
        <f t="shared" si="28"/>
        <v>#REF!</v>
      </c>
      <c r="AH341" s="5" t="e">
        <f t="shared" si="29"/>
        <v>#VALUE!</v>
      </c>
      <c r="AI341" s="6" t="e">
        <f>ClassOfDegree(D341:W341,Details!BQ340:BZ340,F400L!AI341,AH341,$D$5:$W$5)</f>
        <v>#VALUE!</v>
      </c>
    </row>
    <row r="342" spans="1:35" x14ac:dyDescent="0.35">
      <c r="A342" s="1">
        <v>335</v>
      </c>
      <c r="B342" s="3" t="str">
        <f>PROPER(Details!B343)</f>
        <v/>
      </c>
      <c r="C342" s="3" t="str">
        <f>T(Details!C343)</f>
        <v/>
      </c>
      <c r="D342" s="18"/>
      <c r="E342" s="18"/>
      <c r="F342" s="18"/>
      <c r="G342" s="18"/>
      <c r="H342" s="18"/>
      <c r="I342" s="18"/>
      <c r="J342" s="18"/>
      <c r="K342" s="18"/>
      <c r="L342" s="18"/>
      <c r="M342" s="18"/>
      <c r="N342" s="18"/>
      <c r="O342" s="18"/>
      <c r="P342" s="18"/>
      <c r="Q342" s="18"/>
      <c r="R342" s="18"/>
      <c r="S342" s="18"/>
      <c r="T342" s="18"/>
      <c r="U342" s="18"/>
      <c r="V342" s="18"/>
      <c r="W342" s="18"/>
      <c r="X342" s="2" t="str">
        <f>AllCurCo(Details!BQ342:BZ342)</f>
        <v/>
      </c>
      <c r="Y342" s="4">
        <f>SUM(SumTCL(D342:W342,$D$7:$W$7),Details!CB342)</f>
        <v>0</v>
      </c>
      <c r="Z342" s="4">
        <f>SUM(CurrGP(D342:W342,$D$7:$W$7),Details!CC342)</f>
        <v>0</v>
      </c>
      <c r="AA342" s="5">
        <f t="shared" si="25"/>
        <v>0</v>
      </c>
      <c r="AB342" s="4" t="str">
        <f>SRTSECOND(D342:W342,Details!BQ341:BZ341)</f>
        <v/>
      </c>
      <c r="AC342" s="4" t="e">
        <f>F400L!AF342</f>
        <v>#REF!</v>
      </c>
      <c r="AD342" s="4" t="e">
        <f>F400L!AG342</f>
        <v>#REF!</v>
      </c>
      <c r="AE342" s="5" t="e">
        <f t="shared" si="26"/>
        <v>#VALUE!</v>
      </c>
      <c r="AF342" s="4" t="e">
        <f t="shared" si="27"/>
        <v>#REF!</v>
      </c>
      <c r="AG342" s="4" t="e">
        <f t="shared" si="28"/>
        <v>#REF!</v>
      </c>
      <c r="AH342" s="5" t="e">
        <f t="shared" si="29"/>
        <v>#VALUE!</v>
      </c>
      <c r="AI342" s="6" t="e">
        <f>ClassOfDegree(D342:W342,Details!BQ341:BZ341,F400L!AI342,AH342,$D$5:$W$5)</f>
        <v>#VALUE!</v>
      </c>
    </row>
    <row r="343" spans="1:35" x14ac:dyDescent="0.35">
      <c r="A343" s="1">
        <v>336</v>
      </c>
      <c r="B343" s="3" t="e">
        <f>PROPER(Details!#REF!)</f>
        <v>#REF!</v>
      </c>
      <c r="C343" s="3" t="e">
        <f>T(Details!#REF!)</f>
        <v>#REF!</v>
      </c>
      <c r="D343" s="18"/>
      <c r="E343" s="18"/>
      <c r="F343" s="18"/>
      <c r="G343" s="18"/>
      <c r="H343" s="18"/>
      <c r="I343" s="18"/>
      <c r="J343" s="18"/>
      <c r="K343" s="18"/>
      <c r="L343" s="18"/>
      <c r="M343" s="18"/>
      <c r="N343" s="18"/>
      <c r="O343" s="18"/>
      <c r="P343" s="18"/>
      <c r="Q343" s="18"/>
      <c r="R343" s="18"/>
      <c r="S343" s="18"/>
      <c r="T343" s="18"/>
      <c r="U343" s="18"/>
      <c r="V343" s="18"/>
      <c r="W343" s="18"/>
      <c r="X343" s="2" t="str">
        <f>AllCurCo(Details!BQ343:BZ343)</f>
        <v/>
      </c>
      <c r="Y343" s="4">
        <f>SUM(SumTCL(D343:W343,$D$7:$W$7),Details!CB343)</f>
        <v>0</v>
      </c>
      <c r="Z343" s="4">
        <f>SUM(CurrGP(D343:W343,$D$7:$W$7),Details!CC343)</f>
        <v>0</v>
      </c>
      <c r="AA343" s="5">
        <f t="shared" si="25"/>
        <v>0</v>
      </c>
      <c r="AB343" s="4" t="str">
        <f>SRTSECOND(D343:W343,Details!BQ342:BZ342)</f>
        <v/>
      </c>
      <c r="AC343" s="4" t="e">
        <f>F400L!AF343</f>
        <v>#REF!</v>
      </c>
      <c r="AD343" s="4" t="e">
        <f>F400L!AG343</f>
        <v>#REF!</v>
      </c>
      <c r="AE343" s="5" t="e">
        <f t="shared" si="26"/>
        <v>#VALUE!</v>
      </c>
      <c r="AF343" s="4" t="e">
        <f t="shared" si="27"/>
        <v>#REF!</v>
      </c>
      <c r="AG343" s="4" t="e">
        <f t="shared" si="28"/>
        <v>#REF!</v>
      </c>
      <c r="AH343" s="5" t="e">
        <f t="shared" si="29"/>
        <v>#VALUE!</v>
      </c>
      <c r="AI343" s="6" t="e">
        <f>ClassOfDegree(D343:W343,Details!BQ342:BZ342,F400L!AI343,AH343,$D$5:$W$5)</f>
        <v>#VALUE!</v>
      </c>
    </row>
    <row r="344" spans="1:35" x14ac:dyDescent="0.35">
      <c r="A344" s="1">
        <v>337</v>
      </c>
      <c r="B344" s="3" t="str">
        <f>PROPER(Details!B344)</f>
        <v/>
      </c>
      <c r="C344" s="3" t="str">
        <f>T(Details!C344)</f>
        <v/>
      </c>
      <c r="D344" s="18"/>
      <c r="E344" s="18"/>
      <c r="F344" s="18"/>
      <c r="G344" s="18"/>
      <c r="H344" s="18"/>
      <c r="I344" s="18"/>
      <c r="J344" s="18"/>
      <c r="K344" s="18"/>
      <c r="L344" s="18"/>
      <c r="M344" s="18"/>
      <c r="N344" s="18"/>
      <c r="O344" s="18"/>
      <c r="P344" s="18"/>
      <c r="Q344" s="18"/>
      <c r="R344" s="18"/>
      <c r="S344" s="18"/>
      <c r="T344" s="18"/>
      <c r="U344" s="18"/>
      <c r="V344" s="18"/>
      <c r="W344" s="18"/>
      <c r="X344" s="2" t="str">
        <f>AllCurCo(Details!BQ344:BZ344)</f>
        <v/>
      </c>
      <c r="Y344" s="4">
        <f>SUM(SumTCL(D344:W344,$D$7:$W$7),Details!CB344)</f>
        <v>0</v>
      </c>
      <c r="Z344" s="4">
        <f>SUM(CurrGP(D344:W344,$D$7:$W$7),Details!CC344)</f>
        <v>0</v>
      </c>
      <c r="AA344" s="5">
        <f t="shared" si="25"/>
        <v>0</v>
      </c>
      <c r="AB344" s="4" t="str">
        <f>SRTSECOND(D344:W344,Details!BQ343:BZ343)</f>
        <v/>
      </c>
      <c r="AC344" s="4" t="e">
        <f>F400L!AF344</f>
        <v>#REF!</v>
      </c>
      <c r="AD344" s="4" t="e">
        <f>F400L!AG344</f>
        <v>#REF!</v>
      </c>
      <c r="AE344" s="5" t="e">
        <f t="shared" si="26"/>
        <v>#VALUE!</v>
      </c>
      <c r="AF344" s="4" t="e">
        <f t="shared" si="27"/>
        <v>#REF!</v>
      </c>
      <c r="AG344" s="4" t="e">
        <f t="shared" si="28"/>
        <v>#REF!</v>
      </c>
      <c r="AH344" s="5" t="e">
        <f t="shared" si="29"/>
        <v>#VALUE!</v>
      </c>
      <c r="AI344" s="6" t="e">
        <f>ClassOfDegree(D344:W344,Details!BQ343:BZ343,F400L!AI344,AH344,$D$5:$W$5)</f>
        <v>#VALUE!</v>
      </c>
    </row>
    <row r="345" spans="1:35" x14ac:dyDescent="0.35">
      <c r="A345" s="1">
        <v>338</v>
      </c>
      <c r="B345" s="3" t="str">
        <f>PROPER(Details!B345)</f>
        <v/>
      </c>
      <c r="C345" s="3" t="str">
        <f>T(Details!C345)</f>
        <v/>
      </c>
      <c r="D345" s="18"/>
      <c r="E345" s="18"/>
      <c r="F345" s="18"/>
      <c r="G345" s="18"/>
      <c r="H345" s="18"/>
      <c r="I345" s="18"/>
      <c r="J345" s="18"/>
      <c r="K345" s="18"/>
      <c r="L345" s="18"/>
      <c r="M345" s="18"/>
      <c r="N345" s="18"/>
      <c r="O345" s="18"/>
      <c r="P345" s="18"/>
      <c r="Q345" s="18"/>
      <c r="R345" s="18"/>
      <c r="S345" s="18"/>
      <c r="T345" s="18"/>
      <c r="U345" s="18"/>
      <c r="V345" s="18"/>
      <c r="W345" s="18"/>
      <c r="X345" s="2" t="str">
        <f>AllCurCo(Details!BQ345:BZ345)</f>
        <v/>
      </c>
      <c r="Y345" s="4">
        <f>SUM(SumTCL(D345:W345,$D$7:$W$7),Details!CB345)</f>
        <v>0</v>
      </c>
      <c r="Z345" s="4">
        <f>SUM(CurrGP(D345:W345,$D$7:$W$7),Details!CC345)</f>
        <v>0</v>
      </c>
      <c r="AA345" s="5">
        <f t="shared" si="25"/>
        <v>0</v>
      </c>
      <c r="AB345" s="4" t="str">
        <f>SRTSECOND(D345:W345,Details!BQ344:BZ344)</f>
        <v/>
      </c>
      <c r="AC345" s="4" t="e">
        <f>F400L!AF345</f>
        <v>#REF!</v>
      </c>
      <c r="AD345" s="4" t="e">
        <f>F400L!AG345</f>
        <v>#REF!</v>
      </c>
      <c r="AE345" s="5" t="e">
        <f t="shared" si="26"/>
        <v>#VALUE!</v>
      </c>
      <c r="AF345" s="4" t="e">
        <f t="shared" si="27"/>
        <v>#REF!</v>
      </c>
      <c r="AG345" s="4" t="e">
        <f t="shared" si="28"/>
        <v>#REF!</v>
      </c>
      <c r="AH345" s="5" t="e">
        <f t="shared" si="29"/>
        <v>#VALUE!</v>
      </c>
      <c r="AI345" s="6" t="e">
        <f>ClassOfDegree(D345:W345,Details!BQ344:BZ344,F400L!AI345,AH345,$D$5:$W$5)</f>
        <v>#VALUE!</v>
      </c>
    </row>
    <row r="346" spans="1:35" x14ac:dyDescent="0.35">
      <c r="A346" s="1">
        <v>339</v>
      </c>
      <c r="B346" s="3" t="str">
        <f>PROPER(Details!B346)</f>
        <v/>
      </c>
      <c r="C346" s="3" t="str">
        <f>T(Details!C346)</f>
        <v/>
      </c>
      <c r="D346" s="18"/>
      <c r="E346" s="18"/>
      <c r="F346" s="18"/>
      <c r="G346" s="18"/>
      <c r="H346" s="18"/>
      <c r="I346" s="18"/>
      <c r="J346" s="18"/>
      <c r="K346" s="18"/>
      <c r="L346" s="18"/>
      <c r="M346" s="18"/>
      <c r="N346" s="18"/>
      <c r="O346" s="18"/>
      <c r="P346" s="18"/>
      <c r="Q346" s="18"/>
      <c r="R346" s="18"/>
      <c r="S346" s="18"/>
      <c r="T346" s="18"/>
      <c r="U346" s="18"/>
      <c r="V346" s="18"/>
      <c r="W346" s="18"/>
      <c r="X346" s="2" t="str">
        <f>AllCurCo(Details!BQ346:BZ346)</f>
        <v/>
      </c>
      <c r="Y346" s="4">
        <f>SUM(SumTCL(D346:W346,$D$7:$W$7),Details!CB346)</f>
        <v>0</v>
      </c>
      <c r="Z346" s="4">
        <f>SUM(CurrGP(D346:W346,$D$7:$W$7),Details!CC346)</f>
        <v>0</v>
      </c>
      <c r="AA346" s="5">
        <f t="shared" si="25"/>
        <v>0</v>
      </c>
      <c r="AB346" s="4" t="str">
        <f>SRTSECOND(D346:W346,Details!BQ345:BZ345)</f>
        <v/>
      </c>
      <c r="AC346" s="4" t="e">
        <f>F400L!AF346</f>
        <v>#REF!</v>
      </c>
      <c r="AD346" s="4" t="e">
        <f>F400L!AG346</f>
        <v>#REF!</v>
      </c>
      <c r="AE346" s="5" t="e">
        <f t="shared" si="26"/>
        <v>#VALUE!</v>
      </c>
      <c r="AF346" s="4" t="e">
        <f t="shared" si="27"/>
        <v>#REF!</v>
      </c>
      <c r="AG346" s="4" t="e">
        <f t="shared" si="28"/>
        <v>#REF!</v>
      </c>
      <c r="AH346" s="5" t="e">
        <f t="shared" si="29"/>
        <v>#VALUE!</v>
      </c>
      <c r="AI346" s="6" t="e">
        <f>ClassOfDegree(D346:W346,Details!BQ345:BZ345,F400L!AI346,AH346,$D$5:$W$5)</f>
        <v>#VALUE!</v>
      </c>
    </row>
    <row r="347" spans="1:35" x14ac:dyDescent="0.35">
      <c r="A347" s="1">
        <v>340</v>
      </c>
      <c r="B347" s="3" t="str">
        <f>PROPER(Details!B347)</f>
        <v/>
      </c>
      <c r="C347" s="3" t="str">
        <f>T(Details!C347)</f>
        <v/>
      </c>
      <c r="D347" s="18"/>
      <c r="E347" s="18"/>
      <c r="F347" s="18"/>
      <c r="G347" s="18"/>
      <c r="H347" s="18"/>
      <c r="I347" s="18"/>
      <c r="J347" s="18"/>
      <c r="K347" s="18"/>
      <c r="L347" s="18"/>
      <c r="M347" s="18"/>
      <c r="N347" s="18"/>
      <c r="O347" s="18"/>
      <c r="P347" s="18"/>
      <c r="Q347" s="18"/>
      <c r="R347" s="18"/>
      <c r="S347" s="18"/>
      <c r="T347" s="18"/>
      <c r="U347" s="18"/>
      <c r="V347" s="18"/>
      <c r="W347" s="18"/>
      <c r="X347" s="2" t="str">
        <f>AllCurCo(Details!BQ347:BZ347)</f>
        <v/>
      </c>
      <c r="Y347" s="4">
        <f>SUM(SumTCL(D347:W347,$D$7:$W$7),Details!CB347)</f>
        <v>0</v>
      </c>
      <c r="Z347" s="4">
        <f>SUM(CurrGP(D347:W347,$D$7:$W$7),Details!CC347)</f>
        <v>0</v>
      </c>
      <c r="AA347" s="5">
        <f t="shared" si="25"/>
        <v>0</v>
      </c>
      <c r="AB347" s="4" t="str">
        <f>SRTSECOND(D347:W347,Details!BQ346:BZ346)</f>
        <v/>
      </c>
      <c r="AC347" s="4" t="e">
        <f>F400L!AF347</f>
        <v>#REF!</v>
      </c>
      <c r="AD347" s="4" t="e">
        <f>F400L!AG347</f>
        <v>#REF!</v>
      </c>
      <c r="AE347" s="5" t="e">
        <f t="shared" si="26"/>
        <v>#VALUE!</v>
      </c>
      <c r="AF347" s="4" t="e">
        <f t="shared" si="27"/>
        <v>#REF!</v>
      </c>
      <c r="AG347" s="4" t="e">
        <f t="shared" si="28"/>
        <v>#REF!</v>
      </c>
      <c r="AH347" s="5" t="e">
        <f t="shared" si="29"/>
        <v>#VALUE!</v>
      </c>
      <c r="AI347" s="6" t="e">
        <f>ClassOfDegree(D347:W347,Details!BQ346:BZ346,F400L!AI347,AH347,$D$5:$W$5)</f>
        <v>#VALUE!</v>
      </c>
    </row>
    <row r="348" spans="1:35" x14ac:dyDescent="0.35">
      <c r="A348" s="1">
        <v>341</v>
      </c>
      <c r="B348" s="3" t="str">
        <f>PROPER(Details!B348)</f>
        <v/>
      </c>
      <c r="C348" s="3" t="str">
        <f>T(Details!C348)</f>
        <v/>
      </c>
      <c r="D348" s="18"/>
      <c r="E348" s="18"/>
      <c r="F348" s="18"/>
      <c r="G348" s="18"/>
      <c r="H348" s="18"/>
      <c r="I348" s="18"/>
      <c r="J348" s="18"/>
      <c r="K348" s="18"/>
      <c r="L348" s="18"/>
      <c r="M348" s="18"/>
      <c r="N348" s="18"/>
      <c r="O348" s="18"/>
      <c r="P348" s="18"/>
      <c r="Q348" s="18"/>
      <c r="R348" s="18"/>
      <c r="S348" s="18"/>
      <c r="T348" s="18"/>
      <c r="U348" s="18"/>
      <c r="V348" s="18"/>
      <c r="W348" s="18"/>
      <c r="X348" s="2" t="str">
        <f>AllCurCo(Details!BQ348:BZ348)</f>
        <v/>
      </c>
      <c r="Y348" s="4">
        <f>SUM(SumTCL(D348:W348,$D$7:$W$7),Details!CB348)</f>
        <v>0</v>
      </c>
      <c r="Z348" s="4">
        <f>SUM(CurrGP(D348:W348,$D$7:$W$7),Details!CC348)</f>
        <v>0</v>
      </c>
      <c r="AA348" s="5">
        <f t="shared" si="25"/>
        <v>0</v>
      </c>
      <c r="AB348" s="4" t="str">
        <f>SRTSECOND(D348:W348,Details!BQ347:BZ347)</f>
        <v/>
      </c>
      <c r="AC348" s="4" t="e">
        <f>F400L!AF348</f>
        <v>#REF!</v>
      </c>
      <c r="AD348" s="4" t="e">
        <f>F400L!AG348</f>
        <v>#REF!</v>
      </c>
      <c r="AE348" s="5" t="e">
        <f t="shared" si="26"/>
        <v>#VALUE!</v>
      </c>
      <c r="AF348" s="4" t="e">
        <f t="shared" si="27"/>
        <v>#REF!</v>
      </c>
      <c r="AG348" s="4" t="e">
        <f t="shared" si="28"/>
        <v>#REF!</v>
      </c>
      <c r="AH348" s="5" t="e">
        <f t="shared" si="29"/>
        <v>#VALUE!</v>
      </c>
      <c r="AI348" s="6" t="e">
        <f>ClassOfDegree(D348:W348,Details!BQ347:BZ347,F400L!AI348,AH348,$D$5:$W$5)</f>
        <v>#VALUE!</v>
      </c>
    </row>
    <row r="349" spans="1:35" x14ac:dyDescent="0.35">
      <c r="A349" s="1">
        <v>342</v>
      </c>
      <c r="B349" s="3" t="str">
        <f>PROPER(Details!B349)</f>
        <v/>
      </c>
      <c r="C349" s="3" t="str">
        <f>T(Details!C349)</f>
        <v/>
      </c>
      <c r="D349" s="18"/>
      <c r="E349" s="18"/>
      <c r="F349" s="18"/>
      <c r="G349" s="18"/>
      <c r="H349" s="18"/>
      <c r="I349" s="18"/>
      <c r="J349" s="18"/>
      <c r="K349" s="18"/>
      <c r="L349" s="18"/>
      <c r="M349" s="18"/>
      <c r="N349" s="18"/>
      <c r="O349" s="18"/>
      <c r="P349" s="18"/>
      <c r="Q349" s="18"/>
      <c r="R349" s="18"/>
      <c r="S349" s="18"/>
      <c r="T349" s="18"/>
      <c r="U349" s="18"/>
      <c r="V349" s="18"/>
      <c r="W349" s="18"/>
      <c r="X349" s="2" t="str">
        <f>AllCurCo(Details!BQ349:BZ349)</f>
        <v/>
      </c>
      <c r="Y349" s="4">
        <f>SUM(SumTCL(D349:W349,$D$7:$W$7),Details!CB349)</f>
        <v>0</v>
      </c>
      <c r="Z349" s="4">
        <f>SUM(CurrGP(D349:W349,$D$7:$W$7),Details!CC349)</f>
        <v>0</v>
      </c>
      <c r="AA349" s="5">
        <f t="shared" si="25"/>
        <v>0</v>
      </c>
      <c r="AB349" s="4" t="str">
        <f>SRTSECOND(D349:W349,Details!BQ348:BZ348)</f>
        <v/>
      </c>
      <c r="AC349" s="4" t="e">
        <f>F400L!AF349</f>
        <v>#REF!</v>
      </c>
      <c r="AD349" s="4" t="e">
        <f>F400L!AG349</f>
        <v>#REF!</v>
      </c>
      <c r="AE349" s="5" t="e">
        <f t="shared" si="26"/>
        <v>#VALUE!</v>
      </c>
      <c r="AF349" s="4" t="e">
        <f t="shared" si="27"/>
        <v>#REF!</v>
      </c>
      <c r="AG349" s="4" t="e">
        <f t="shared" si="28"/>
        <v>#REF!</v>
      </c>
      <c r="AH349" s="5" t="e">
        <f t="shared" si="29"/>
        <v>#VALUE!</v>
      </c>
      <c r="AI349" s="6" t="e">
        <f>ClassOfDegree(D349:W349,Details!BQ348:BZ348,F400L!AI349,AH349,$D$5:$W$5)</f>
        <v>#VALUE!</v>
      </c>
    </row>
    <row r="350" spans="1:35" x14ac:dyDescent="0.35">
      <c r="A350" s="1">
        <v>343</v>
      </c>
      <c r="B350" s="3" t="str">
        <f>PROPER(Details!B350)</f>
        <v/>
      </c>
      <c r="C350" s="3" t="str">
        <f>T(Details!C350)</f>
        <v/>
      </c>
      <c r="D350" s="18"/>
      <c r="E350" s="18"/>
      <c r="F350" s="18"/>
      <c r="G350" s="18"/>
      <c r="H350" s="18"/>
      <c r="I350" s="18"/>
      <c r="J350" s="18"/>
      <c r="K350" s="18"/>
      <c r="L350" s="18"/>
      <c r="M350" s="18"/>
      <c r="N350" s="18"/>
      <c r="O350" s="18"/>
      <c r="P350" s="18"/>
      <c r="Q350" s="18"/>
      <c r="R350" s="18"/>
      <c r="S350" s="18"/>
      <c r="T350" s="18"/>
      <c r="U350" s="18"/>
      <c r="V350" s="18"/>
      <c r="W350" s="18"/>
      <c r="X350" s="2" t="str">
        <f>AllCurCo(Details!BQ350:BZ350)</f>
        <v/>
      </c>
      <c r="Y350" s="4">
        <f>SUM(SumTCL(D350:W350,$D$7:$W$7),Details!CB350)</f>
        <v>0</v>
      </c>
      <c r="Z350" s="4">
        <f>SUM(CurrGP(D350:W350,$D$7:$W$7),Details!CC350)</f>
        <v>0</v>
      </c>
      <c r="AA350" s="5">
        <f t="shared" si="25"/>
        <v>0</v>
      </c>
      <c r="AB350" s="4" t="str">
        <f>SRTSECOND(D350:W350,Details!BQ349:BZ349)</f>
        <v/>
      </c>
      <c r="AC350" s="4" t="e">
        <f>F400L!AF350</f>
        <v>#REF!</v>
      </c>
      <c r="AD350" s="4" t="e">
        <f>F400L!AG350</f>
        <v>#REF!</v>
      </c>
      <c r="AE350" s="5" t="e">
        <f t="shared" si="26"/>
        <v>#VALUE!</v>
      </c>
      <c r="AF350" s="4" t="e">
        <f t="shared" si="27"/>
        <v>#REF!</v>
      </c>
      <c r="AG350" s="4" t="e">
        <f t="shared" si="28"/>
        <v>#REF!</v>
      </c>
      <c r="AH350" s="5" t="e">
        <f t="shared" si="29"/>
        <v>#VALUE!</v>
      </c>
      <c r="AI350" s="6" t="e">
        <f>ClassOfDegree(D350:W350,Details!BQ349:BZ349,F400L!AI350,AH350,$D$5:$W$5)</f>
        <v>#VALUE!</v>
      </c>
    </row>
    <row r="351" spans="1:35" x14ac:dyDescent="0.35">
      <c r="A351" s="1">
        <v>344</v>
      </c>
      <c r="B351" s="3" t="str">
        <f>PROPER(Details!B351)</f>
        <v/>
      </c>
      <c r="C351" s="3" t="str">
        <f>T(Details!C351)</f>
        <v/>
      </c>
      <c r="D351" s="18"/>
      <c r="E351" s="18"/>
      <c r="F351" s="18"/>
      <c r="G351" s="18"/>
      <c r="H351" s="18"/>
      <c r="I351" s="18"/>
      <c r="J351" s="18"/>
      <c r="K351" s="18"/>
      <c r="L351" s="18"/>
      <c r="M351" s="18"/>
      <c r="N351" s="18"/>
      <c r="O351" s="18"/>
      <c r="P351" s="18"/>
      <c r="Q351" s="18"/>
      <c r="R351" s="18"/>
      <c r="S351" s="18"/>
      <c r="T351" s="18"/>
      <c r="U351" s="18"/>
      <c r="V351" s="18"/>
      <c r="W351" s="18"/>
      <c r="X351" s="2" t="str">
        <f>AllCurCo(Details!BQ351:BZ351)</f>
        <v/>
      </c>
      <c r="Y351" s="4">
        <f>SUM(SumTCL(D351:W351,$D$7:$W$7),Details!CB351)</f>
        <v>0</v>
      </c>
      <c r="Z351" s="4">
        <f>SUM(CurrGP(D351:W351,$D$7:$W$7),Details!CC351)</f>
        <v>0</v>
      </c>
      <c r="AA351" s="5">
        <f t="shared" si="25"/>
        <v>0</v>
      </c>
      <c r="AB351" s="4" t="str">
        <f>SRTSECOND(D351:W351,Details!BQ350:BZ350)</f>
        <v/>
      </c>
      <c r="AC351" s="4" t="e">
        <f>F400L!AF351</f>
        <v>#REF!</v>
      </c>
      <c r="AD351" s="4" t="e">
        <f>F400L!AG351</f>
        <v>#REF!</v>
      </c>
      <c r="AE351" s="5" t="e">
        <f t="shared" si="26"/>
        <v>#VALUE!</v>
      </c>
      <c r="AF351" s="4" t="e">
        <f t="shared" si="27"/>
        <v>#REF!</v>
      </c>
      <c r="AG351" s="4" t="e">
        <f t="shared" si="28"/>
        <v>#REF!</v>
      </c>
      <c r="AH351" s="5" t="e">
        <f t="shared" si="29"/>
        <v>#VALUE!</v>
      </c>
      <c r="AI351" s="6" t="e">
        <f>ClassOfDegree(D351:W351,Details!BQ350:BZ350,F400L!AI351,AH351,$D$5:$W$5)</f>
        <v>#VALUE!</v>
      </c>
    </row>
    <row r="352" spans="1:35" x14ac:dyDescent="0.35">
      <c r="A352" s="1">
        <v>345</v>
      </c>
      <c r="B352" s="3" t="str">
        <f>PROPER(Details!B352)</f>
        <v/>
      </c>
      <c r="C352" s="3" t="str">
        <f>T(Details!C352)</f>
        <v/>
      </c>
      <c r="D352" s="18"/>
      <c r="E352" s="18"/>
      <c r="F352" s="18"/>
      <c r="G352" s="18"/>
      <c r="H352" s="18"/>
      <c r="I352" s="18"/>
      <c r="J352" s="18"/>
      <c r="K352" s="18"/>
      <c r="L352" s="18"/>
      <c r="M352" s="18"/>
      <c r="N352" s="18"/>
      <c r="O352" s="18"/>
      <c r="P352" s="18"/>
      <c r="Q352" s="18"/>
      <c r="R352" s="18"/>
      <c r="S352" s="18"/>
      <c r="T352" s="18"/>
      <c r="U352" s="18"/>
      <c r="V352" s="18"/>
      <c r="W352" s="18"/>
      <c r="X352" s="2" t="str">
        <f>AllCurCo(Details!BQ352:BZ352)</f>
        <v/>
      </c>
      <c r="Y352" s="4">
        <f>SUM(SumTCL(D352:W352,$D$7:$W$7),Details!CB352)</f>
        <v>0</v>
      </c>
      <c r="Z352" s="4">
        <f>SUM(CurrGP(D352:W352,$D$7:$W$7),Details!CC352)</f>
        <v>0</v>
      </c>
      <c r="AA352" s="5">
        <f t="shared" si="25"/>
        <v>0</v>
      </c>
      <c r="AB352" s="4" t="str">
        <f>SRTSECOND(D352:W352,Details!BQ351:BZ351)</f>
        <v/>
      </c>
      <c r="AC352" s="4" t="e">
        <f>F400L!AF352</f>
        <v>#REF!</v>
      </c>
      <c r="AD352" s="4" t="e">
        <f>F400L!AG352</f>
        <v>#REF!</v>
      </c>
      <c r="AE352" s="5" t="e">
        <f t="shared" si="26"/>
        <v>#VALUE!</v>
      </c>
      <c r="AF352" s="4" t="e">
        <f t="shared" si="27"/>
        <v>#REF!</v>
      </c>
      <c r="AG352" s="4" t="e">
        <f t="shared" si="28"/>
        <v>#REF!</v>
      </c>
      <c r="AH352" s="5" t="e">
        <f t="shared" si="29"/>
        <v>#VALUE!</v>
      </c>
      <c r="AI352" s="6" t="e">
        <f>ClassOfDegree(D352:W352,Details!BQ351:BZ351,F400L!AI352,AH352,$D$5:$W$5)</f>
        <v>#VALUE!</v>
      </c>
    </row>
    <row r="353" spans="1:35" x14ac:dyDescent="0.35">
      <c r="A353" s="1">
        <v>346</v>
      </c>
      <c r="B353" s="3" t="str">
        <f>PROPER(Details!B353)</f>
        <v/>
      </c>
      <c r="C353" s="3" t="str">
        <f>T(Details!C353)</f>
        <v/>
      </c>
      <c r="D353" s="18"/>
      <c r="E353" s="18"/>
      <c r="F353" s="18"/>
      <c r="G353" s="18"/>
      <c r="H353" s="18"/>
      <c r="I353" s="18"/>
      <c r="J353" s="18"/>
      <c r="K353" s="18"/>
      <c r="L353" s="18"/>
      <c r="M353" s="18"/>
      <c r="N353" s="18"/>
      <c r="O353" s="18"/>
      <c r="P353" s="18"/>
      <c r="Q353" s="18"/>
      <c r="R353" s="18"/>
      <c r="S353" s="18"/>
      <c r="T353" s="18"/>
      <c r="U353" s="18"/>
      <c r="V353" s="18"/>
      <c r="W353" s="18"/>
      <c r="X353" s="2" t="str">
        <f>AllCurCo(Details!BQ353:BZ353)</f>
        <v/>
      </c>
      <c r="Y353" s="4">
        <f>SUM(SumTCL(D353:W353,$D$7:$W$7),Details!CB353)</f>
        <v>0</v>
      </c>
      <c r="Z353" s="4">
        <f>SUM(CurrGP(D353:W353,$D$7:$W$7),Details!CC353)</f>
        <v>0</v>
      </c>
      <c r="AA353" s="5">
        <f t="shared" si="25"/>
        <v>0</v>
      </c>
      <c r="AB353" s="4" t="str">
        <f>SRTSECOND(D353:W353,Details!BQ352:BZ352)</f>
        <v/>
      </c>
      <c r="AC353" s="4" t="e">
        <f>F400L!AF353</f>
        <v>#REF!</v>
      </c>
      <c r="AD353" s="4" t="e">
        <f>F400L!AG353</f>
        <v>#REF!</v>
      </c>
      <c r="AE353" s="5" t="e">
        <f t="shared" si="26"/>
        <v>#VALUE!</v>
      </c>
      <c r="AF353" s="4" t="e">
        <f t="shared" si="27"/>
        <v>#REF!</v>
      </c>
      <c r="AG353" s="4" t="e">
        <f t="shared" si="28"/>
        <v>#REF!</v>
      </c>
      <c r="AH353" s="5" t="e">
        <f t="shared" si="29"/>
        <v>#VALUE!</v>
      </c>
      <c r="AI353" s="6" t="e">
        <f>ClassOfDegree(D353:W353,Details!BQ352:BZ352,F400L!AI353,AH353,$D$5:$W$5)</f>
        <v>#VALUE!</v>
      </c>
    </row>
    <row r="354" spans="1:35" x14ac:dyDescent="0.35">
      <c r="A354" s="1">
        <v>347</v>
      </c>
      <c r="B354" s="3" t="str">
        <f>PROPER(Details!B354)</f>
        <v/>
      </c>
      <c r="C354" s="3" t="str">
        <f>T(Details!C354)</f>
        <v/>
      </c>
      <c r="D354" s="18"/>
      <c r="E354" s="18"/>
      <c r="F354" s="18"/>
      <c r="G354" s="18"/>
      <c r="H354" s="18"/>
      <c r="I354" s="18"/>
      <c r="J354" s="18"/>
      <c r="K354" s="18"/>
      <c r="L354" s="18"/>
      <c r="M354" s="18"/>
      <c r="N354" s="18"/>
      <c r="O354" s="18"/>
      <c r="P354" s="18"/>
      <c r="Q354" s="18"/>
      <c r="R354" s="18"/>
      <c r="S354" s="18"/>
      <c r="T354" s="18"/>
      <c r="U354" s="18"/>
      <c r="V354" s="18"/>
      <c r="W354" s="18"/>
      <c r="X354" s="2" t="str">
        <f>AllCurCo(Details!BQ354:BZ354)</f>
        <v/>
      </c>
      <c r="Y354" s="4">
        <f>SUM(SumTCL(D354:W354,$D$7:$W$7),Details!CB354)</f>
        <v>0</v>
      </c>
      <c r="Z354" s="4">
        <f>SUM(CurrGP(D354:W354,$D$7:$W$7),Details!CC354)</f>
        <v>0</v>
      </c>
      <c r="AA354" s="5">
        <f t="shared" si="25"/>
        <v>0</v>
      </c>
      <c r="AB354" s="4" t="str">
        <f>SRTSECOND(D354:W354,Details!BQ353:BZ353)</f>
        <v/>
      </c>
      <c r="AC354" s="4" t="e">
        <f>F400L!AF354</f>
        <v>#REF!</v>
      </c>
      <c r="AD354" s="4" t="e">
        <f>F400L!AG354</f>
        <v>#REF!</v>
      </c>
      <c r="AE354" s="5" t="e">
        <f t="shared" si="26"/>
        <v>#VALUE!</v>
      </c>
      <c r="AF354" s="4" t="e">
        <f t="shared" si="27"/>
        <v>#REF!</v>
      </c>
      <c r="AG354" s="4" t="e">
        <f t="shared" si="28"/>
        <v>#REF!</v>
      </c>
      <c r="AH354" s="5" t="e">
        <f t="shared" si="29"/>
        <v>#VALUE!</v>
      </c>
      <c r="AI354" s="6" t="e">
        <f>ClassOfDegree(D354:W354,Details!BQ353:BZ353,F400L!AI354,AH354,$D$5:$W$5)</f>
        <v>#VALUE!</v>
      </c>
    </row>
    <row r="355" spans="1:35" x14ac:dyDescent="0.35">
      <c r="A355" s="1">
        <v>348</v>
      </c>
      <c r="B355" s="3" t="str">
        <f>PROPER(Details!B355)</f>
        <v/>
      </c>
      <c r="C355" s="3" t="str">
        <f>T(Details!C355)</f>
        <v/>
      </c>
      <c r="D355" s="18"/>
      <c r="E355" s="18"/>
      <c r="F355" s="18"/>
      <c r="G355" s="18"/>
      <c r="H355" s="18"/>
      <c r="I355" s="18"/>
      <c r="J355" s="18"/>
      <c r="K355" s="18"/>
      <c r="L355" s="18"/>
      <c r="M355" s="18"/>
      <c r="N355" s="18"/>
      <c r="O355" s="18"/>
      <c r="P355" s="18"/>
      <c r="Q355" s="18"/>
      <c r="R355" s="18"/>
      <c r="S355" s="18"/>
      <c r="T355" s="18"/>
      <c r="U355" s="18"/>
      <c r="V355" s="18"/>
      <c r="W355" s="18"/>
      <c r="X355" s="2" t="str">
        <f>AllCurCo(Details!BQ355:BZ355)</f>
        <v/>
      </c>
      <c r="Y355" s="4">
        <f>SUM(SumTCL(D355:W355,$D$7:$W$7),Details!CB355)</f>
        <v>0</v>
      </c>
      <c r="Z355" s="4">
        <f>SUM(CurrGP(D355:W355,$D$7:$W$7),Details!CC355)</f>
        <v>0</v>
      </c>
      <c r="AA355" s="5">
        <f t="shared" si="25"/>
        <v>0</v>
      </c>
      <c r="AB355" s="4" t="str">
        <f>SRTSECOND(D355:W355,Details!BQ354:BZ354)</f>
        <v/>
      </c>
      <c r="AC355" s="4" t="e">
        <f>F400L!AF355</f>
        <v>#REF!</v>
      </c>
      <c r="AD355" s="4" t="e">
        <f>F400L!AG355</f>
        <v>#REF!</v>
      </c>
      <c r="AE355" s="5" t="e">
        <f t="shared" si="26"/>
        <v>#VALUE!</v>
      </c>
      <c r="AF355" s="4" t="e">
        <f t="shared" si="27"/>
        <v>#REF!</v>
      </c>
      <c r="AG355" s="4" t="e">
        <f t="shared" si="28"/>
        <v>#REF!</v>
      </c>
      <c r="AH355" s="5" t="e">
        <f t="shared" si="29"/>
        <v>#VALUE!</v>
      </c>
      <c r="AI355" s="6" t="e">
        <f>ClassOfDegree(D355:W355,Details!BQ354:BZ354,F400L!AI355,AH355,$D$5:$W$5)</f>
        <v>#VALUE!</v>
      </c>
    </row>
    <row r="356" spans="1:35" x14ac:dyDescent="0.35">
      <c r="A356" s="1">
        <v>349</v>
      </c>
      <c r="B356" s="3" t="str">
        <f>PROPER(Details!B356)</f>
        <v/>
      </c>
      <c r="C356" s="3" t="str">
        <f>T(Details!C356)</f>
        <v/>
      </c>
      <c r="D356" s="18"/>
      <c r="E356" s="18"/>
      <c r="F356" s="18"/>
      <c r="G356" s="18"/>
      <c r="H356" s="18"/>
      <c r="I356" s="18"/>
      <c r="J356" s="18"/>
      <c r="K356" s="18"/>
      <c r="L356" s="18"/>
      <c r="M356" s="18"/>
      <c r="N356" s="18"/>
      <c r="O356" s="18"/>
      <c r="P356" s="18"/>
      <c r="Q356" s="18"/>
      <c r="R356" s="18"/>
      <c r="S356" s="18"/>
      <c r="T356" s="18"/>
      <c r="U356" s="18"/>
      <c r="V356" s="18"/>
      <c r="W356" s="18"/>
      <c r="X356" s="2" t="str">
        <f>AllCurCo(Details!BQ356:BZ356)</f>
        <v/>
      </c>
      <c r="Y356" s="4">
        <f>SUM(SumTCL(D356:W356,$D$7:$W$7),Details!CB356)</f>
        <v>0</v>
      </c>
      <c r="Z356" s="4">
        <f>SUM(CurrGP(D356:W356,$D$7:$W$7),Details!CC356)</f>
        <v>0</v>
      </c>
      <c r="AA356" s="5">
        <f t="shared" si="25"/>
        <v>0</v>
      </c>
      <c r="AB356" s="4" t="str">
        <f>SRTSECOND(D356:W356,Details!BQ355:BZ355)</f>
        <v/>
      </c>
      <c r="AC356" s="4" t="e">
        <f>F400L!AF356</f>
        <v>#REF!</v>
      </c>
      <c r="AD356" s="4" t="e">
        <f>F400L!AG356</f>
        <v>#REF!</v>
      </c>
      <c r="AE356" s="5" t="e">
        <f t="shared" si="26"/>
        <v>#VALUE!</v>
      </c>
      <c r="AF356" s="4" t="e">
        <f t="shared" si="27"/>
        <v>#REF!</v>
      </c>
      <c r="AG356" s="4" t="e">
        <f t="shared" si="28"/>
        <v>#REF!</v>
      </c>
      <c r="AH356" s="5" t="e">
        <f t="shared" si="29"/>
        <v>#VALUE!</v>
      </c>
      <c r="AI356" s="6" t="e">
        <f>ClassOfDegree(D356:W356,Details!BQ355:BZ355,F400L!AI356,AH356,$D$5:$W$5)</f>
        <v>#VALUE!</v>
      </c>
    </row>
    <row r="357" spans="1:35" x14ac:dyDescent="0.35">
      <c r="A357" s="1">
        <v>350</v>
      </c>
      <c r="B357" s="3" t="str">
        <f>PROPER(Details!B357)</f>
        <v/>
      </c>
      <c r="C357" s="3" t="str">
        <f>T(Details!C357)</f>
        <v/>
      </c>
      <c r="D357" s="18"/>
      <c r="E357" s="18"/>
      <c r="F357" s="18"/>
      <c r="G357" s="18"/>
      <c r="H357" s="18"/>
      <c r="I357" s="18"/>
      <c r="J357" s="18"/>
      <c r="K357" s="18"/>
      <c r="L357" s="18"/>
      <c r="M357" s="18"/>
      <c r="N357" s="18"/>
      <c r="O357" s="18"/>
      <c r="P357" s="18"/>
      <c r="Q357" s="18"/>
      <c r="R357" s="18"/>
      <c r="S357" s="18"/>
      <c r="T357" s="18"/>
      <c r="U357" s="18"/>
      <c r="V357" s="18"/>
      <c r="W357" s="18"/>
      <c r="X357" s="2" t="str">
        <f>AllCurCo(Details!BQ357:BZ357)</f>
        <v/>
      </c>
      <c r="Y357" s="4">
        <f>SUM(SumTCL(D357:W357,$D$7:$W$7),Details!CB357)</f>
        <v>0</v>
      </c>
      <c r="Z357" s="4">
        <f>SUM(CurrGP(D357:W357,$D$7:$W$7),Details!CC357)</f>
        <v>0</v>
      </c>
      <c r="AA357" s="5">
        <f t="shared" si="25"/>
        <v>0</v>
      </c>
      <c r="AB357" s="4" t="str">
        <f>SRTSECOND(D357:W357,Details!BQ356:BZ356)</f>
        <v/>
      </c>
      <c r="AC357" s="4" t="e">
        <f>F400L!AF357</f>
        <v>#REF!</v>
      </c>
      <c r="AD357" s="4" t="e">
        <f>F400L!AG357</f>
        <v>#REF!</v>
      </c>
      <c r="AE357" s="5" t="e">
        <f t="shared" si="26"/>
        <v>#VALUE!</v>
      </c>
      <c r="AF357" s="4" t="e">
        <f t="shared" si="27"/>
        <v>#REF!</v>
      </c>
      <c r="AG357" s="4" t="e">
        <f t="shared" si="28"/>
        <v>#REF!</v>
      </c>
      <c r="AH357" s="5" t="e">
        <f t="shared" si="29"/>
        <v>#VALUE!</v>
      </c>
      <c r="AI357" s="6" t="e">
        <f>ClassOfDegree(D357:W357,Details!BQ356:BZ356,F400L!AI357,AH357,$D$5:$W$5)</f>
        <v>#VALUE!</v>
      </c>
    </row>
    <row r="358" spans="1:35" x14ac:dyDescent="0.35">
      <c r="A358" s="1">
        <v>351</v>
      </c>
      <c r="B358" s="3" t="str">
        <f>PROPER(Details!B358)</f>
        <v/>
      </c>
      <c r="C358" s="3" t="str">
        <f>T(Details!C358)</f>
        <v/>
      </c>
      <c r="D358" s="18"/>
      <c r="E358" s="18"/>
      <c r="F358" s="18"/>
      <c r="G358" s="18"/>
      <c r="H358" s="18"/>
      <c r="I358" s="18"/>
      <c r="J358" s="18"/>
      <c r="K358" s="18"/>
      <c r="L358" s="18"/>
      <c r="M358" s="18"/>
      <c r="N358" s="18"/>
      <c r="O358" s="18"/>
      <c r="P358" s="18"/>
      <c r="Q358" s="18"/>
      <c r="R358" s="18"/>
      <c r="S358" s="18"/>
      <c r="T358" s="18"/>
      <c r="U358" s="18"/>
      <c r="V358" s="18"/>
      <c r="W358" s="18"/>
      <c r="X358" s="2" t="str">
        <f>AllCurCo(Details!BQ358:BZ358)</f>
        <v/>
      </c>
      <c r="Y358" s="4">
        <f>SUM(SumTCL(D358:W358,$D$7:$W$7),Details!CB358)</f>
        <v>0</v>
      </c>
      <c r="Z358" s="4">
        <f>SUM(CurrGP(D358:W358,$D$7:$W$7),Details!CC358)</f>
        <v>0</v>
      </c>
      <c r="AA358" s="5">
        <f t="shared" si="25"/>
        <v>0</v>
      </c>
      <c r="AB358" s="4" t="str">
        <f>SRTSECOND(D358:W358,Details!BQ357:BZ357)</f>
        <v/>
      </c>
      <c r="AC358" s="4" t="e">
        <f>F400L!AF358</f>
        <v>#REF!</v>
      </c>
      <c r="AD358" s="4" t="e">
        <f>F400L!AG358</f>
        <v>#REF!</v>
      </c>
      <c r="AE358" s="5" t="e">
        <f t="shared" si="26"/>
        <v>#VALUE!</v>
      </c>
      <c r="AF358" s="4" t="e">
        <f t="shared" si="27"/>
        <v>#REF!</v>
      </c>
      <c r="AG358" s="4" t="e">
        <f t="shared" si="28"/>
        <v>#REF!</v>
      </c>
      <c r="AH358" s="5" t="e">
        <f t="shared" si="29"/>
        <v>#VALUE!</v>
      </c>
      <c r="AI358" s="6" t="e">
        <f>ClassOfDegree(D358:W358,Details!BQ357:BZ357,F400L!AI358,AH358,$D$5:$W$5)</f>
        <v>#VALUE!</v>
      </c>
    </row>
    <row r="359" spans="1:35" x14ac:dyDescent="0.35">
      <c r="A359" s="1">
        <v>352</v>
      </c>
      <c r="B359" s="3" t="str">
        <f>PROPER(Details!B359)</f>
        <v/>
      </c>
      <c r="C359" s="3" t="str">
        <f>T(Details!C359)</f>
        <v/>
      </c>
      <c r="D359" s="18"/>
      <c r="E359" s="18"/>
      <c r="F359" s="18"/>
      <c r="G359" s="18"/>
      <c r="H359" s="18"/>
      <c r="I359" s="18"/>
      <c r="J359" s="18"/>
      <c r="K359" s="18"/>
      <c r="L359" s="18"/>
      <c r="M359" s="18"/>
      <c r="N359" s="18"/>
      <c r="O359" s="18"/>
      <c r="P359" s="18"/>
      <c r="Q359" s="18"/>
      <c r="R359" s="18"/>
      <c r="S359" s="18"/>
      <c r="T359" s="18"/>
      <c r="U359" s="18"/>
      <c r="V359" s="18"/>
      <c r="W359" s="18"/>
      <c r="X359" s="2" t="str">
        <f>AllCurCo(Details!BQ359:BZ359)</f>
        <v/>
      </c>
      <c r="Y359" s="4">
        <f>SUM(SumTCL(D359:W359,$D$7:$W$7),Details!CB359)</f>
        <v>0</v>
      </c>
      <c r="Z359" s="4">
        <f>SUM(CurrGP(D359:W359,$D$7:$W$7),Details!CC359)</f>
        <v>0</v>
      </c>
      <c r="AA359" s="5">
        <f t="shared" si="25"/>
        <v>0</v>
      </c>
      <c r="AB359" s="4" t="str">
        <f>SRTSECOND(D359:W359,Details!BQ358:BZ358)</f>
        <v/>
      </c>
      <c r="AC359" s="4" t="e">
        <f>F400L!AF359</f>
        <v>#REF!</v>
      </c>
      <c r="AD359" s="4" t="e">
        <f>F400L!AG359</f>
        <v>#REF!</v>
      </c>
      <c r="AE359" s="5" t="e">
        <f t="shared" si="26"/>
        <v>#VALUE!</v>
      </c>
      <c r="AF359" s="4" t="e">
        <f t="shared" si="27"/>
        <v>#REF!</v>
      </c>
      <c r="AG359" s="4" t="e">
        <f t="shared" si="28"/>
        <v>#REF!</v>
      </c>
      <c r="AH359" s="5" t="e">
        <f t="shared" si="29"/>
        <v>#VALUE!</v>
      </c>
      <c r="AI359" s="6" t="e">
        <f>ClassOfDegree(D359:W359,Details!BQ358:BZ358,F400L!AI359,AH359,$D$5:$W$5)</f>
        <v>#VALUE!</v>
      </c>
    </row>
    <row r="360" spans="1:35" x14ac:dyDescent="0.35">
      <c r="A360" s="1">
        <v>353</v>
      </c>
      <c r="B360" s="3" t="str">
        <f>PROPER(Details!B360)</f>
        <v/>
      </c>
      <c r="C360" s="3" t="str">
        <f>T(Details!C360)</f>
        <v/>
      </c>
      <c r="D360" s="18"/>
      <c r="E360" s="18"/>
      <c r="F360" s="18"/>
      <c r="G360" s="18"/>
      <c r="H360" s="18"/>
      <c r="I360" s="18"/>
      <c r="J360" s="18"/>
      <c r="K360" s="18"/>
      <c r="L360" s="18"/>
      <c r="M360" s="18"/>
      <c r="N360" s="18"/>
      <c r="O360" s="18"/>
      <c r="P360" s="18"/>
      <c r="Q360" s="18"/>
      <c r="R360" s="18"/>
      <c r="S360" s="18"/>
      <c r="T360" s="18"/>
      <c r="U360" s="18"/>
      <c r="V360" s="18"/>
      <c r="W360" s="18"/>
      <c r="X360" s="2" t="str">
        <f>AllCurCo(Details!BQ360:BZ360)</f>
        <v/>
      </c>
      <c r="Y360" s="4">
        <f>SUM(SumTCL(D360:W360,$D$7:$W$7),Details!CB360)</f>
        <v>0</v>
      </c>
      <c r="Z360" s="4">
        <f>SUM(CurrGP(D360:W360,$D$7:$W$7),Details!CC360)</f>
        <v>0</v>
      </c>
      <c r="AA360" s="5">
        <f t="shared" si="25"/>
        <v>0</v>
      </c>
      <c r="AB360" s="4" t="str">
        <f>SRTSECOND(D360:W360,Details!BQ359:BZ359)</f>
        <v/>
      </c>
      <c r="AC360" s="4" t="e">
        <f>F400L!AF360</f>
        <v>#REF!</v>
      </c>
      <c r="AD360" s="4" t="e">
        <f>F400L!AG360</f>
        <v>#REF!</v>
      </c>
      <c r="AE360" s="5" t="e">
        <f t="shared" si="26"/>
        <v>#VALUE!</v>
      </c>
      <c r="AF360" s="4" t="e">
        <f t="shared" si="27"/>
        <v>#REF!</v>
      </c>
      <c r="AG360" s="4" t="e">
        <f t="shared" si="28"/>
        <v>#REF!</v>
      </c>
      <c r="AH360" s="5" t="e">
        <f t="shared" si="29"/>
        <v>#VALUE!</v>
      </c>
      <c r="AI360" s="6" t="e">
        <f>ClassOfDegree(D360:W360,Details!BQ359:BZ359,F400L!AI360,AH360,$D$5:$W$5)</f>
        <v>#VALUE!</v>
      </c>
    </row>
    <row r="361" spans="1:35" x14ac:dyDescent="0.35">
      <c r="A361" s="1">
        <v>354</v>
      </c>
      <c r="B361" s="3" t="str">
        <f>PROPER(Details!B361)</f>
        <v/>
      </c>
      <c r="C361" s="3" t="str">
        <f>T(Details!C361)</f>
        <v/>
      </c>
      <c r="D361" s="18"/>
      <c r="E361" s="18"/>
      <c r="F361" s="18"/>
      <c r="G361" s="18"/>
      <c r="H361" s="18"/>
      <c r="I361" s="18"/>
      <c r="J361" s="18"/>
      <c r="K361" s="18"/>
      <c r="L361" s="18"/>
      <c r="M361" s="18"/>
      <c r="N361" s="18"/>
      <c r="O361" s="18"/>
      <c r="P361" s="18"/>
      <c r="Q361" s="18"/>
      <c r="R361" s="18"/>
      <c r="S361" s="18"/>
      <c r="T361" s="18"/>
      <c r="U361" s="18"/>
      <c r="V361" s="18"/>
      <c r="W361" s="18"/>
      <c r="X361" s="2" t="str">
        <f>AllCurCo(Details!BQ361:BZ361)</f>
        <v/>
      </c>
      <c r="Y361" s="4">
        <f>SUM(SumTCL(D361:W361,$D$7:$W$7),Details!CB361)</f>
        <v>0</v>
      </c>
      <c r="Z361" s="4">
        <f>SUM(CurrGP(D361:W361,$D$7:$W$7),Details!CC361)</f>
        <v>0</v>
      </c>
      <c r="AA361" s="5">
        <f t="shared" si="25"/>
        <v>0</v>
      </c>
      <c r="AB361" s="4" t="str">
        <f>SRTSECOND(D361:W361,Details!BQ360:BZ360)</f>
        <v/>
      </c>
      <c r="AC361" s="4" t="e">
        <f>F400L!AF361</f>
        <v>#REF!</v>
      </c>
      <c r="AD361" s="4" t="e">
        <f>F400L!AG361</f>
        <v>#REF!</v>
      </c>
      <c r="AE361" s="5" t="e">
        <f t="shared" si="26"/>
        <v>#VALUE!</v>
      </c>
      <c r="AF361" s="4" t="e">
        <f t="shared" si="27"/>
        <v>#REF!</v>
      </c>
      <c r="AG361" s="4" t="e">
        <f t="shared" si="28"/>
        <v>#REF!</v>
      </c>
      <c r="AH361" s="5" t="e">
        <f t="shared" si="29"/>
        <v>#VALUE!</v>
      </c>
      <c r="AI361" s="6" t="e">
        <f>ClassOfDegree(D361:W361,Details!BQ360:BZ360,F400L!AI361,AH361,$D$5:$W$5)</f>
        <v>#VALUE!</v>
      </c>
    </row>
    <row r="362" spans="1:35" x14ac:dyDescent="0.35">
      <c r="A362" s="1">
        <v>355</v>
      </c>
      <c r="B362" s="3" t="str">
        <f>PROPER(Details!B362)</f>
        <v/>
      </c>
      <c r="C362" s="3" t="str">
        <f>T(Details!C362)</f>
        <v/>
      </c>
      <c r="D362" s="18"/>
      <c r="E362" s="18"/>
      <c r="F362" s="18"/>
      <c r="G362" s="18"/>
      <c r="H362" s="18"/>
      <c r="I362" s="18"/>
      <c r="J362" s="18"/>
      <c r="K362" s="18"/>
      <c r="L362" s="18"/>
      <c r="M362" s="18"/>
      <c r="N362" s="18"/>
      <c r="O362" s="18"/>
      <c r="P362" s="18"/>
      <c r="Q362" s="18"/>
      <c r="R362" s="18"/>
      <c r="S362" s="18"/>
      <c r="T362" s="18"/>
      <c r="U362" s="18"/>
      <c r="V362" s="18"/>
      <c r="W362" s="18"/>
      <c r="X362" s="2" t="str">
        <f>AllCurCo(Details!BQ362:BZ362)</f>
        <v/>
      </c>
      <c r="Y362" s="4">
        <f>SUM(SumTCL(D362:W362,$D$7:$W$7),Details!CB362)</f>
        <v>0</v>
      </c>
      <c r="Z362" s="4">
        <f>SUM(CurrGP(D362:W362,$D$7:$W$7),Details!CC362)</f>
        <v>0</v>
      </c>
      <c r="AA362" s="5">
        <f t="shared" si="25"/>
        <v>0</v>
      </c>
      <c r="AB362" s="4" t="str">
        <f>SRTSECOND(D362:W362,Details!BQ361:BZ361)</f>
        <v/>
      </c>
      <c r="AC362" s="4" t="e">
        <f>F400L!AF362</f>
        <v>#REF!</v>
      </c>
      <c r="AD362" s="4" t="e">
        <f>F400L!AG362</f>
        <v>#REF!</v>
      </c>
      <c r="AE362" s="5" t="e">
        <f t="shared" si="26"/>
        <v>#VALUE!</v>
      </c>
      <c r="AF362" s="4" t="e">
        <f t="shared" si="27"/>
        <v>#REF!</v>
      </c>
      <c r="AG362" s="4" t="e">
        <f t="shared" si="28"/>
        <v>#REF!</v>
      </c>
      <c r="AH362" s="5" t="e">
        <f t="shared" si="29"/>
        <v>#VALUE!</v>
      </c>
      <c r="AI362" s="6" t="e">
        <f>ClassOfDegree(D362:W362,Details!BQ361:BZ361,F400L!AI362,AH362,$D$5:$W$5)</f>
        <v>#VALUE!</v>
      </c>
    </row>
    <row r="363" spans="1:35" x14ac:dyDescent="0.35">
      <c r="A363" s="1">
        <v>356</v>
      </c>
      <c r="B363" s="3" t="str">
        <f>PROPER(Details!B363)</f>
        <v/>
      </c>
      <c r="C363" s="3" t="str">
        <f>T(Details!C363)</f>
        <v/>
      </c>
      <c r="D363" s="18"/>
      <c r="E363" s="18"/>
      <c r="F363" s="18"/>
      <c r="G363" s="18"/>
      <c r="H363" s="18"/>
      <c r="I363" s="18"/>
      <c r="J363" s="18"/>
      <c r="K363" s="18"/>
      <c r="L363" s="18"/>
      <c r="M363" s="18"/>
      <c r="N363" s="18"/>
      <c r="O363" s="18"/>
      <c r="P363" s="18"/>
      <c r="Q363" s="18"/>
      <c r="R363" s="18"/>
      <c r="S363" s="18"/>
      <c r="T363" s="18"/>
      <c r="U363" s="18"/>
      <c r="V363" s="18"/>
      <c r="W363" s="18"/>
      <c r="X363" s="2" t="str">
        <f>AllCurCo(Details!BQ363:BZ363)</f>
        <v/>
      </c>
      <c r="Y363" s="4">
        <f>SUM(SumTCL(D363:W363,$D$7:$W$7),Details!CB363)</f>
        <v>0</v>
      </c>
      <c r="Z363" s="4">
        <f>SUM(CurrGP(D363:W363,$D$7:$W$7),Details!CC363)</f>
        <v>0</v>
      </c>
      <c r="AA363" s="5">
        <f t="shared" si="25"/>
        <v>0</v>
      </c>
      <c r="AB363" s="4" t="str">
        <f>SRTSECOND(D363:W363,Details!BQ362:BZ362)</f>
        <v/>
      </c>
      <c r="AC363" s="4" t="e">
        <f>F400L!AF363</f>
        <v>#REF!</v>
      </c>
      <c r="AD363" s="4" t="e">
        <f>F400L!AG363</f>
        <v>#REF!</v>
      </c>
      <c r="AE363" s="5" t="e">
        <f t="shared" si="26"/>
        <v>#VALUE!</v>
      </c>
      <c r="AF363" s="4" t="e">
        <f t="shared" si="27"/>
        <v>#REF!</v>
      </c>
      <c r="AG363" s="4" t="e">
        <f t="shared" si="28"/>
        <v>#REF!</v>
      </c>
      <c r="AH363" s="5" t="e">
        <f t="shared" si="29"/>
        <v>#VALUE!</v>
      </c>
      <c r="AI363" s="6" t="e">
        <f>ClassOfDegree(D363:W363,Details!BQ362:BZ362,F400L!AI363,AH363,$D$5:$W$5)</f>
        <v>#VALUE!</v>
      </c>
    </row>
    <row r="364" spans="1:35" x14ac:dyDescent="0.35">
      <c r="A364" s="1">
        <v>357</v>
      </c>
      <c r="B364" s="3" t="str">
        <f>PROPER(Details!B364)</f>
        <v/>
      </c>
      <c r="C364" s="3" t="str">
        <f>T(Details!C364)</f>
        <v/>
      </c>
      <c r="D364" s="18"/>
      <c r="E364" s="18"/>
      <c r="F364" s="18"/>
      <c r="G364" s="18"/>
      <c r="H364" s="18"/>
      <c r="I364" s="18"/>
      <c r="J364" s="18"/>
      <c r="K364" s="18"/>
      <c r="L364" s="18"/>
      <c r="M364" s="18"/>
      <c r="N364" s="18"/>
      <c r="O364" s="18"/>
      <c r="P364" s="18"/>
      <c r="Q364" s="18"/>
      <c r="R364" s="18"/>
      <c r="S364" s="18"/>
      <c r="T364" s="18"/>
      <c r="U364" s="18"/>
      <c r="V364" s="18"/>
      <c r="W364" s="18"/>
      <c r="X364" s="2" t="str">
        <f>AllCurCo(Details!BQ364:BZ364)</f>
        <v/>
      </c>
      <c r="Y364" s="4">
        <f>SUM(SumTCL(D364:W364,$D$7:$W$7),Details!CB364)</f>
        <v>0</v>
      </c>
      <c r="Z364" s="4">
        <f>SUM(CurrGP(D364:W364,$D$7:$W$7),Details!CC364)</f>
        <v>0</v>
      </c>
      <c r="AA364" s="5">
        <f t="shared" si="25"/>
        <v>0</v>
      </c>
      <c r="AB364" s="4" t="str">
        <f>SRTSECOND(D364:W364,Details!BQ363:BZ363)</f>
        <v/>
      </c>
      <c r="AC364" s="4" t="e">
        <f>F400L!AF364</f>
        <v>#REF!</v>
      </c>
      <c r="AD364" s="4" t="e">
        <f>F400L!AG364</f>
        <v>#REF!</v>
      </c>
      <c r="AE364" s="5" t="e">
        <f t="shared" si="26"/>
        <v>#VALUE!</v>
      </c>
      <c r="AF364" s="4" t="e">
        <f t="shared" si="27"/>
        <v>#REF!</v>
      </c>
      <c r="AG364" s="4" t="e">
        <f t="shared" si="28"/>
        <v>#REF!</v>
      </c>
      <c r="AH364" s="5" t="e">
        <f t="shared" si="29"/>
        <v>#VALUE!</v>
      </c>
      <c r="AI364" s="6" t="e">
        <f>ClassOfDegree(D364:W364,Details!BQ363:BZ363,F400L!AI364,AH364,$D$5:$W$5)</f>
        <v>#VALUE!</v>
      </c>
    </row>
    <row r="365" spans="1:35" x14ac:dyDescent="0.35">
      <c r="A365" s="1">
        <v>358</v>
      </c>
      <c r="B365" s="3" t="str">
        <f>PROPER(Details!B365)</f>
        <v/>
      </c>
      <c r="C365" s="3" t="str">
        <f>T(Details!C365)</f>
        <v/>
      </c>
      <c r="D365" s="18"/>
      <c r="E365" s="18"/>
      <c r="F365" s="18"/>
      <c r="G365" s="18"/>
      <c r="H365" s="18"/>
      <c r="I365" s="18"/>
      <c r="J365" s="18"/>
      <c r="K365" s="18"/>
      <c r="L365" s="18"/>
      <c r="M365" s="18"/>
      <c r="N365" s="18"/>
      <c r="O365" s="18"/>
      <c r="P365" s="18"/>
      <c r="Q365" s="18"/>
      <c r="R365" s="18"/>
      <c r="S365" s="18"/>
      <c r="T365" s="18"/>
      <c r="U365" s="18"/>
      <c r="V365" s="18"/>
      <c r="W365" s="18"/>
      <c r="X365" s="2" t="str">
        <f>AllCurCo(Details!BQ365:BZ365)</f>
        <v/>
      </c>
      <c r="Y365" s="4">
        <f>SUM(SumTCL(D365:W365,$D$7:$W$7),Details!CB365)</f>
        <v>0</v>
      </c>
      <c r="Z365" s="4">
        <f>SUM(CurrGP(D365:W365,$D$7:$W$7),Details!CC365)</f>
        <v>0</v>
      </c>
      <c r="AA365" s="5">
        <f t="shared" si="25"/>
        <v>0</v>
      </c>
      <c r="AB365" s="4" t="str">
        <f>SRTSECOND(D365:W365,Details!BQ364:BZ364)</f>
        <v/>
      </c>
      <c r="AC365" s="4" t="e">
        <f>F400L!AF365</f>
        <v>#REF!</v>
      </c>
      <c r="AD365" s="4" t="e">
        <f>F400L!AG365</f>
        <v>#REF!</v>
      </c>
      <c r="AE365" s="5" t="e">
        <f t="shared" si="26"/>
        <v>#VALUE!</v>
      </c>
      <c r="AF365" s="4" t="e">
        <f t="shared" si="27"/>
        <v>#REF!</v>
      </c>
      <c r="AG365" s="4" t="e">
        <f t="shared" si="28"/>
        <v>#REF!</v>
      </c>
      <c r="AH365" s="5" t="e">
        <f t="shared" si="29"/>
        <v>#VALUE!</v>
      </c>
      <c r="AI365" s="6" t="e">
        <f>ClassOfDegree(D365:W365,Details!BQ364:BZ364,F400L!AI365,AH365,$D$5:$W$5)</f>
        <v>#VALUE!</v>
      </c>
    </row>
    <row r="366" spans="1:35" x14ac:dyDescent="0.35">
      <c r="A366" s="1">
        <v>359</v>
      </c>
      <c r="B366" s="3" t="str">
        <f>PROPER(Details!B366)</f>
        <v/>
      </c>
      <c r="C366" s="3" t="str">
        <f>T(Details!C366)</f>
        <v/>
      </c>
      <c r="D366" s="18"/>
      <c r="E366" s="18"/>
      <c r="F366" s="18"/>
      <c r="G366" s="18"/>
      <c r="H366" s="18"/>
      <c r="I366" s="18"/>
      <c r="J366" s="18"/>
      <c r="K366" s="18"/>
      <c r="L366" s="18"/>
      <c r="M366" s="18"/>
      <c r="N366" s="18"/>
      <c r="O366" s="18"/>
      <c r="P366" s="18"/>
      <c r="Q366" s="18"/>
      <c r="R366" s="18"/>
      <c r="S366" s="18"/>
      <c r="T366" s="18"/>
      <c r="U366" s="18"/>
      <c r="V366" s="18"/>
      <c r="W366" s="18"/>
      <c r="X366" s="2" t="str">
        <f>AllCurCo(Details!BQ366:BZ366)</f>
        <v/>
      </c>
      <c r="Y366" s="4">
        <f>SUM(SumTCL(D366:W366,$D$7:$W$7),Details!CB366)</f>
        <v>0</v>
      </c>
      <c r="Z366" s="4">
        <f>SUM(CurrGP(D366:W366,$D$7:$W$7),Details!CC366)</f>
        <v>0</v>
      </c>
      <c r="AA366" s="5">
        <f t="shared" si="25"/>
        <v>0</v>
      </c>
      <c r="AB366" s="4" t="str">
        <f>SRTSECOND(D366:W366,Details!BQ365:BZ365)</f>
        <v/>
      </c>
      <c r="AC366" s="4" t="e">
        <f>F400L!AF366</f>
        <v>#REF!</v>
      </c>
      <c r="AD366" s="4" t="e">
        <f>F400L!AG366</f>
        <v>#REF!</v>
      </c>
      <c r="AE366" s="5" t="e">
        <f t="shared" si="26"/>
        <v>#VALUE!</v>
      </c>
      <c r="AF366" s="4" t="e">
        <f t="shared" si="27"/>
        <v>#REF!</v>
      </c>
      <c r="AG366" s="4" t="e">
        <f t="shared" si="28"/>
        <v>#REF!</v>
      </c>
      <c r="AH366" s="5" t="e">
        <f t="shared" si="29"/>
        <v>#VALUE!</v>
      </c>
      <c r="AI366" s="6" t="e">
        <f>ClassOfDegree(D366:W366,Details!BQ365:BZ365,F400L!AI366,AH366,$D$5:$W$5)</f>
        <v>#VALUE!</v>
      </c>
    </row>
    <row r="367" spans="1:35" x14ac:dyDescent="0.35">
      <c r="A367" s="1">
        <v>360</v>
      </c>
      <c r="B367" s="3" t="str">
        <f>PROPER(Details!B367)</f>
        <v/>
      </c>
      <c r="C367" s="3" t="str">
        <f>T(Details!C367)</f>
        <v/>
      </c>
      <c r="D367" s="18"/>
      <c r="E367" s="18"/>
      <c r="F367" s="18"/>
      <c r="G367" s="18"/>
      <c r="H367" s="18"/>
      <c r="I367" s="18"/>
      <c r="J367" s="18"/>
      <c r="K367" s="18"/>
      <c r="L367" s="18"/>
      <c r="M367" s="18"/>
      <c r="N367" s="18"/>
      <c r="O367" s="18"/>
      <c r="P367" s="18"/>
      <c r="Q367" s="18"/>
      <c r="R367" s="18"/>
      <c r="S367" s="18"/>
      <c r="T367" s="18"/>
      <c r="U367" s="18"/>
      <c r="V367" s="18"/>
      <c r="W367" s="18"/>
      <c r="X367" s="2" t="str">
        <f>AllCurCo(Details!BQ367:BZ367)</f>
        <v/>
      </c>
      <c r="Y367" s="4">
        <f>SUM(SumTCL(D367:W367,$D$7:$W$7),Details!CB367)</f>
        <v>0</v>
      </c>
      <c r="Z367" s="4">
        <f>SUM(CurrGP(D367:W367,$D$7:$W$7),Details!CC367)</f>
        <v>0</v>
      </c>
      <c r="AA367" s="5">
        <f t="shared" si="25"/>
        <v>0</v>
      </c>
      <c r="AB367" s="4" t="str">
        <f>SRTSECOND(D367:W367,Details!BQ366:BZ366)</f>
        <v/>
      </c>
      <c r="AC367" s="4" t="e">
        <f>F400L!AF367</f>
        <v>#REF!</v>
      </c>
      <c r="AD367" s="4" t="e">
        <f>F400L!AG367</f>
        <v>#REF!</v>
      </c>
      <c r="AE367" s="5" t="e">
        <f t="shared" si="26"/>
        <v>#VALUE!</v>
      </c>
      <c r="AF367" s="4" t="e">
        <f t="shared" si="27"/>
        <v>#REF!</v>
      </c>
      <c r="AG367" s="4" t="e">
        <f t="shared" si="28"/>
        <v>#REF!</v>
      </c>
      <c r="AH367" s="5" t="e">
        <f t="shared" si="29"/>
        <v>#VALUE!</v>
      </c>
      <c r="AI367" s="6" t="e">
        <f>ClassOfDegree(D367:W367,Details!BQ366:BZ366,F400L!AI367,AH367,$D$5:$W$5)</f>
        <v>#VALUE!</v>
      </c>
    </row>
    <row r="368" spans="1:35" x14ac:dyDescent="0.35">
      <c r="A368" s="1">
        <v>361</v>
      </c>
      <c r="B368" s="3" t="str">
        <f>PROPER(Details!B368)</f>
        <v/>
      </c>
      <c r="C368" s="3" t="str">
        <f>T(Details!C368)</f>
        <v/>
      </c>
      <c r="D368" s="18"/>
      <c r="E368" s="18"/>
      <c r="F368" s="18"/>
      <c r="G368" s="18"/>
      <c r="H368" s="18"/>
      <c r="I368" s="18"/>
      <c r="J368" s="18"/>
      <c r="K368" s="18"/>
      <c r="L368" s="18"/>
      <c r="M368" s="18"/>
      <c r="N368" s="18"/>
      <c r="O368" s="18"/>
      <c r="P368" s="18"/>
      <c r="Q368" s="18"/>
      <c r="R368" s="18"/>
      <c r="S368" s="18"/>
      <c r="T368" s="18"/>
      <c r="U368" s="18"/>
      <c r="V368" s="18"/>
      <c r="W368" s="18"/>
      <c r="X368" s="2" t="str">
        <f>AllCurCo(Details!BQ368:BZ368)</f>
        <v/>
      </c>
      <c r="Y368" s="4">
        <f>SUM(SumTCL(D368:W368,$D$7:$W$7),Details!CB368)</f>
        <v>0</v>
      </c>
      <c r="Z368" s="4">
        <f>SUM(CurrGP(D368:W368,$D$7:$W$7),Details!CC368)</f>
        <v>0</v>
      </c>
      <c r="AA368" s="5">
        <f t="shared" si="25"/>
        <v>0</v>
      </c>
      <c r="AB368" s="4" t="str">
        <f>SRTSECOND(D368:W368,Details!BQ367:BZ367)</f>
        <v/>
      </c>
      <c r="AC368" s="4" t="e">
        <f>F400L!AF368</f>
        <v>#REF!</v>
      </c>
      <c r="AD368" s="4" t="e">
        <f>F400L!AG368</f>
        <v>#REF!</v>
      </c>
      <c r="AE368" s="5" t="e">
        <f t="shared" si="26"/>
        <v>#VALUE!</v>
      </c>
      <c r="AF368" s="4" t="e">
        <f t="shared" si="27"/>
        <v>#REF!</v>
      </c>
      <c r="AG368" s="4" t="e">
        <f t="shared" si="28"/>
        <v>#REF!</v>
      </c>
      <c r="AH368" s="5" t="e">
        <f t="shared" si="29"/>
        <v>#VALUE!</v>
      </c>
      <c r="AI368" s="6" t="e">
        <f>ClassOfDegree(D368:W368,Details!BQ367:BZ367,F400L!AI368,AH368,$D$5:$W$5)</f>
        <v>#VALUE!</v>
      </c>
    </row>
    <row r="369" spans="1:35" x14ac:dyDescent="0.35">
      <c r="A369" s="1">
        <v>362</v>
      </c>
      <c r="B369" s="3" t="str">
        <f>PROPER(Details!B369)</f>
        <v/>
      </c>
      <c r="C369" s="3" t="str">
        <f>T(Details!C369)</f>
        <v/>
      </c>
      <c r="D369" s="18"/>
      <c r="E369" s="18"/>
      <c r="F369" s="18"/>
      <c r="G369" s="18"/>
      <c r="H369" s="18"/>
      <c r="I369" s="18"/>
      <c r="J369" s="18"/>
      <c r="K369" s="18"/>
      <c r="L369" s="18"/>
      <c r="M369" s="18"/>
      <c r="N369" s="18"/>
      <c r="O369" s="18"/>
      <c r="P369" s="18"/>
      <c r="Q369" s="18"/>
      <c r="R369" s="18"/>
      <c r="S369" s="18"/>
      <c r="T369" s="18"/>
      <c r="U369" s="18"/>
      <c r="V369" s="18"/>
      <c r="W369" s="18"/>
      <c r="X369" s="2" t="str">
        <f>AllCurCo(Details!BQ369:BZ369)</f>
        <v/>
      </c>
      <c r="Y369" s="4">
        <f>SUM(SumTCL(D369:W369,$D$7:$W$7),Details!CB369)</f>
        <v>0</v>
      </c>
      <c r="Z369" s="4">
        <f>SUM(CurrGP(D369:W369,$D$7:$W$7),Details!CC369)</f>
        <v>0</v>
      </c>
      <c r="AA369" s="5">
        <f t="shared" si="25"/>
        <v>0</v>
      </c>
      <c r="AB369" s="4" t="str">
        <f>SRTSECOND(D369:W369,Details!BQ368:BZ368)</f>
        <v/>
      </c>
      <c r="AC369" s="4" t="e">
        <f>F400L!AF369</f>
        <v>#REF!</v>
      </c>
      <c r="AD369" s="4" t="e">
        <f>F400L!AG369</f>
        <v>#REF!</v>
      </c>
      <c r="AE369" s="5" t="e">
        <f t="shared" si="26"/>
        <v>#VALUE!</v>
      </c>
      <c r="AF369" s="4" t="e">
        <f t="shared" si="27"/>
        <v>#REF!</v>
      </c>
      <c r="AG369" s="4" t="e">
        <f t="shared" si="28"/>
        <v>#REF!</v>
      </c>
      <c r="AH369" s="5" t="e">
        <f t="shared" si="29"/>
        <v>#VALUE!</v>
      </c>
      <c r="AI369" s="6" t="e">
        <f>ClassOfDegree(D369:W369,Details!BQ368:BZ368,F400L!AI369,AH369,$D$5:$W$5)</f>
        <v>#VALUE!</v>
      </c>
    </row>
    <row r="370" spans="1:35" x14ac:dyDescent="0.35">
      <c r="A370" s="1">
        <v>363</v>
      </c>
      <c r="B370" s="3" t="str">
        <f>PROPER(Details!B370)</f>
        <v/>
      </c>
      <c r="C370" s="3" t="str">
        <f>T(Details!C370)</f>
        <v/>
      </c>
      <c r="D370" s="18"/>
      <c r="E370" s="18"/>
      <c r="F370" s="18"/>
      <c r="G370" s="18"/>
      <c r="H370" s="18"/>
      <c r="I370" s="18"/>
      <c r="J370" s="18"/>
      <c r="K370" s="18"/>
      <c r="L370" s="18"/>
      <c r="M370" s="18"/>
      <c r="N370" s="18"/>
      <c r="O370" s="18"/>
      <c r="P370" s="18"/>
      <c r="Q370" s="18"/>
      <c r="R370" s="18"/>
      <c r="S370" s="18"/>
      <c r="T370" s="18"/>
      <c r="U370" s="18"/>
      <c r="V370" s="18"/>
      <c r="W370" s="18"/>
      <c r="X370" s="2" t="str">
        <f>AllCurCo(Details!BQ370:BZ370)</f>
        <v/>
      </c>
      <c r="Y370" s="4">
        <f>SUM(SumTCL(D370:W370,$D$7:$W$7),Details!CB370)</f>
        <v>0</v>
      </c>
      <c r="Z370" s="4">
        <f>SUM(CurrGP(D370:W370,$D$7:$W$7),Details!CC370)</f>
        <v>0</v>
      </c>
      <c r="AA370" s="5">
        <f t="shared" si="25"/>
        <v>0</v>
      </c>
      <c r="AB370" s="4" t="str">
        <f>SRTSECOND(D370:W370,Details!BQ369:BZ369)</f>
        <v/>
      </c>
      <c r="AC370" s="4" t="e">
        <f>F400L!AF370</f>
        <v>#REF!</v>
      </c>
      <c r="AD370" s="4" t="e">
        <f>F400L!AG370</f>
        <v>#REF!</v>
      </c>
      <c r="AE370" s="5" t="e">
        <f t="shared" si="26"/>
        <v>#VALUE!</v>
      </c>
      <c r="AF370" s="4" t="e">
        <f t="shared" si="27"/>
        <v>#REF!</v>
      </c>
      <c r="AG370" s="4" t="e">
        <f t="shared" si="28"/>
        <v>#REF!</v>
      </c>
      <c r="AH370" s="5" t="e">
        <f t="shared" si="29"/>
        <v>#VALUE!</v>
      </c>
      <c r="AI370" s="6" t="e">
        <f>ClassOfDegree(D370:W370,Details!BQ369:BZ369,F400L!AI370,AH370,$D$5:$W$5)</f>
        <v>#VALUE!</v>
      </c>
    </row>
    <row r="371" spans="1:35" x14ac:dyDescent="0.35">
      <c r="A371" s="1">
        <v>364</v>
      </c>
      <c r="B371" s="3" t="str">
        <f>PROPER(Details!B371)</f>
        <v/>
      </c>
      <c r="C371" s="3" t="str">
        <f>T(Details!C371)</f>
        <v/>
      </c>
      <c r="D371" s="18"/>
      <c r="E371" s="18"/>
      <c r="F371" s="18"/>
      <c r="G371" s="18"/>
      <c r="H371" s="18"/>
      <c r="I371" s="18"/>
      <c r="J371" s="18"/>
      <c r="K371" s="18"/>
      <c r="L371" s="18"/>
      <c r="M371" s="18"/>
      <c r="N371" s="18"/>
      <c r="O371" s="18"/>
      <c r="P371" s="18"/>
      <c r="Q371" s="18"/>
      <c r="R371" s="18"/>
      <c r="S371" s="18"/>
      <c r="T371" s="18"/>
      <c r="U371" s="18"/>
      <c r="V371" s="18"/>
      <c r="W371" s="18"/>
      <c r="X371" s="2" t="str">
        <f>AllCurCo(Details!BQ371:BZ371)</f>
        <v/>
      </c>
      <c r="Y371" s="4">
        <f>SUM(SumTCL(D371:W371,$D$7:$W$7),Details!CB371)</f>
        <v>0</v>
      </c>
      <c r="Z371" s="4">
        <f>SUM(CurrGP(D371:W371,$D$7:$W$7),Details!CC371)</f>
        <v>0</v>
      </c>
      <c r="AA371" s="5">
        <f t="shared" si="25"/>
        <v>0</v>
      </c>
      <c r="AB371" s="4" t="str">
        <f>SRTSECOND(D371:W371,Details!BQ370:BZ370)</f>
        <v/>
      </c>
      <c r="AC371" s="4" t="e">
        <f>F400L!AF371</f>
        <v>#REF!</v>
      </c>
      <c r="AD371" s="4" t="e">
        <f>F400L!AG371</f>
        <v>#REF!</v>
      </c>
      <c r="AE371" s="5" t="e">
        <f t="shared" si="26"/>
        <v>#VALUE!</v>
      </c>
      <c r="AF371" s="4" t="e">
        <f t="shared" si="27"/>
        <v>#REF!</v>
      </c>
      <c r="AG371" s="4" t="e">
        <f t="shared" si="28"/>
        <v>#REF!</v>
      </c>
      <c r="AH371" s="5" t="e">
        <f t="shared" si="29"/>
        <v>#VALUE!</v>
      </c>
      <c r="AI371" s="6" t="e">
        <f>ClassOfDegree(D371:W371,Details!BQ370:BZ370,F400L!AI371,AH371,$D$5:$W$5)</f>
        <v>#VALUE!</v>
      </c>
    </row>
    <row r="372" spans="1:35" x14ac:dyDescent="0.35">
      <c r="A372" s="1">
        <v>365</v>
      </c>
      <c r="B372" s="3" t="str">
        <f>PROPER(Details!B372)</f>
        <v/>
      </c>
      <c r="C372" s="3" t="str">
        <f>T(Details!C372)</f>
        <v/>
      </c>
      <c r="D372" s="18"/>
      <c r="E372" s="18"/>
      <c r="F372" s="18"/>
      <c r="G372" s="18"/>
      <c r="H372" s="18"/>
      <c r="I372" s="18"/>
      <c r="J372" s="18"/>
      <c r="K372" s="18"/>
      <c r="L372" s="18"/>
      <c r="M372" s="18"/>
      <c r="N372" s="18"/>
      <c r="O372" s="18"/>
      <c r="P372" s="18"/>
      <c r="Q372" s="18"/>
      <c r="R372" s="18"/>
      <c r="S372" s="18"/>
      <c r="T372" s="18"/>
      <c r="U372" s="18"/>
      <c r="V372" s="18"/>
      <c r="W372" s="18"/>
      <c r="X372" s="2" t="str">
        <f>AllCurCo(Details!BQ372:BZ372)</f>
        <v/>
      </c>
      <c r="Y372" s="4">
        <f>SUM(SumTCL(D372:W372,$D$7:$W$7),Details!CB372)</f>
        <v>0</v>
      </c>
      <c r="Z372" s="4">
        <f>SUM(CurrGP(D372:W372,$D$7:$W$7),Details!CC372)</f>
        <v>0</v>
      </c>
      <c r="AA372" s="5">
        <f t="shared" si="25"/>
        <v>0</v>
      </c>
      <c r="AB372" s="4" t="str">
        <f>SRTSECOND(D372:W372,Details!BQ371:BZ371)</f>
        <v/>
      </c>
      <c r="AC372" s="4" t="e">
        <f>F400L!AF372</f>
        <v>#REF!</v>
      </c>
      <c r="AD372" s="4" t="e">
        <f>F400L!AG372</f>
        <v>#REF!</v>
      </c>
      <c r="AE372" s="5" t="e">
        <f t="shared" si="26"/>
        <v>#VALUE!</v>
      </c>
      <c r="AF372" s="4" t="e">
        <f t="shared" si="27"/>
        <v>#REF!</v>
      </c>
      <c r="AG372" s="4" t="e">
        <f t="shared" si="28"/>
        <v>#REF!</v>
      </c>
      <c r="AH372" s="5" t="e">
        <f t="shared" si="29"/>
        <v>#VALUE!</v>
      </c>
      <c r="AI372" s="6" t="e">
        <f>ClassOfDegree(D372:W372,Details!BQ371:BZ371,F400L!AI372,AH372,$D$5:$W$5)</f>
        <v>#VALUE!</v>
      </c>
    </row>
    <row r="373" spans="1:35" x14ac:dyDescent="0.35">
      <c r="A373" s="1">
        <v>366</v>
      </c>
      <c r="B373" s="3" t="str">
        <f>PROPER(Details!B373)</f>
        <v/>
      </c>
      <c r="C373" s="3" t="str">
        <f>T(Details!C373)</f>
        <v/>
      </c>
      <c r="D373" s="18"/>
      <c r="E373" s="18"/>
      <c r="F373" s="18"/>
      <c r="G373" s="18"/>
      <c r="H373" s="18"/>
      <c r="I373" s="18"/>
      <c r="J373" s="18"/>
      <c r="K373" s="18"/>
      <c r="L373" s="18"/>
      <c r="M373" s="18"/>
      <c r="N373" s="18"/>
      <c r="O373" s="18"/>
      <c r="P373" s="18"/>
      <c r="Q373" s="18"/>
      <c r="R373" s="18"/>
      <c r="S373" s="18"/>
      <c r="T373" s="18"/>
      <c r="U373" s="18"/>
      <c r="V373" s="18"/>
      <c r="W373" s="18"/>
      <c r="X373" s="2" t="str">
        <f>AllCurCo(Details!BQ373:BZ373)</f>
        <v/>
      </c>
      <c r="Y373" s="4">
        <f>SUM(SumTCL(D373:W373,$D$7:$W$7),Details!CB373)</f>
        <v>0</v>
      </c>
      <c r="Z373" s="4">
        <f>SUM(CurrGP(D373:W373,$D$7:$W$7),Details!CC373)</f>
        <v>0</v>
      </c>
      <c r="AA373" s="5">
        <f t="shared" si="25"/>
        <v>0</v>
      </c>
      <c r="AB373" s="4" t="str">
        <f>SRTSECOND(D373:W373,Details!BQ372:BZ372)</f>
        <v/>
      </c>
      <c r="AC373" s="4" t="e">
        <f>F400L!AF373</f>
        <v>#REF!</v>
      </c>
      <c r="AD373" s="4" t="e">
        <f>F400L!AG373</f>
        <v>#REF!</v>
      </c>
      <c r="AE373" s="5" t="e">
        <f t="shared" si="26"/>
        <v>#VALUE!</v>
      </c>
      <c r="AF373" s="4" t="e">
        <f t="shared" si="27"/>
        <v>#REF!</v>
      </c>
      <c r="AG373" s="4" t="e">
        <f t="shared" si="28"/>
        <v>#REF!</v>
      </c>
      <c r="AH373" s="5" t="e">
        <f t="shared" si="29"/>
        <v>#VALUE!</v>
      </c>
      <c r="AI373" s="6" t="e">
        <f>ClassOfDegree(D373:W373,Details!BQ372:BZ372,F400L!AI373,AH373,$D$5:$W$5)</f>
        <v>#VALUE!</v>
      </c>
    </row>
    <row r="374" spans="1:35" x14ac:dyDescent="0.35">
      <c r="A374" s="1">
        <v>367</v>
      </c>
      <c r="B374" s="3" t="str">
        <f>PROPER(Details!B374)</f>
        <v/>
      </c>
      <c r="C374" s="3" t="str">
        <f>T(Details!C374)</f>
        <v/>
      </c>
      <c r="D374" s="18"/>
      <c r="E374" s="18"/>
      <c r="F374" s="18"/>
      <c r="G374" s="18"/>
      <c r="H374" s="18"/>
      <c r="I374" s="18"/>
      <c r="J374" s="18"/>
      <c r="K374" s="18"/>
      <c r="L374" s="18"/>
      <c r="M374" s="18"/>
      <c r="N374" s="18"/>
      <c r="O374" s="18"/>
      <c r="P374" s="18"/>
      <c r="Q374" s="18"/>
      <c r="R374" s="18"/>
      <c r="S374" s="18"/>
      <c r="T374" s="18"/>
      <c r="U374" s="18"/>
      <c r="V374" s="18"/>
      <c r="W374" s="18"/>
      <c r="X374" s="2" t="str">
        <f>AllCurCo(Details!BQ374:BZ374)</f>
        <v/>
      </c>
      <c r="Y374" s="4">
        <f>SUM(SumTCL(D374:W374,$D$7:$W$7),Details!CB374)</f>
        <v>0</v>
      </c>
      <c r="Z374" s="4">
        <f>SUM(CurrGP(D374:W374,$D$7:$W$7),Details!CC374)</f>
        <v>0</v>
      </c>
      <c r="AA374" s="5">
        <f t="shared" si="25"/>
        <v>0</v>
      </c>
      <c r="AB374" s="4" t="str">
        <f>SRTSECOND(D374:W374,Details!BQ373:BZ373)</f>
        <v/>
      </c>
      <c r="AC374" s="4" t="e">
        <f>F400L!AF374</f>
        <v>#REF!</v>
      </c>
      <c r="AD374" s="4" t="e">
        <f>F400L!AG374</f>
        <v>#REF!</v>
      </c>
      <c r="AE374" s="5" t="e">
        <f t="shared" si="26"/>
        <v>#VALUE!</v>
      </c>
      <c r="AF374" s="4" t="e">
        <f t="shared" si="27"/>
        <v>#REF!</v>
      </c>
      <c r="AG374" s="4" t="e">
        <f t="shared" si="28"/>
        <v>#REF!</v>
      </c>
      <c r="AH374" s="5" t="e">
        <f t="shared" si="29"/>
        <v>#VALUE!</v>
      </c>
      <c r="AI374" s="6" t="e">
        <f>ClassOfDegree(D374:W374,Details!BQ373:BZ373,F400L!AI374,AH374,$D$5:$W$5)</f>
        <v>#VALUE!</v>
      </c>
    </row>
    <row r="375" spans="1:35" x14ac:dyDescent="0.35">
      <c r="A375" s="1">
        <v>368</v>
      </c>
      <c r="B375" s="3" t="str">
        <f>PROPER(Details!B375)</f>
        <v/>
      </c>
      <c r="C375" s="3" t="str">
        <f>T(Details!C375)</f>
        <v/>
      </c>
      <c r="D375" s="18"/>
      <c r="E375" s="18"/>
      <c r="F375" s="18"/>
      <c r="G375" s="18"/>
      <c r="H375" s="18"/>
      <c r="I375" s="18"/>
      <c r="J375" s="18"/>
      <c r="K375" s="18"/>
      <c r="L375" s="18"/>
      <c r="M375" s="18"/>
      <c r="N375" s="18"/>
      <c r="O375" s="18"/>
      <c r="P375" s="18"/>
      <c r="Q375" s="18"/>
      <c r="R375" s="18"/>
      <c r="S375" s="18"/>
      <c r="T375" s="18"/>
      <c r="U375" s="18"/>
      <c r="V375" s="18"/>
      <c r="W375" s="18"/>
      <c r="X375" s="2" t="str">
        <f>AllCurCo(Details!BQ375:BZ375)</f>
        <v/>
      </c>
      <c r="Y375" s="4">
        <f>SUM(SumTCL(D375:W375,$D$7:$W$7),Details!CB375)</f>
        <v>0</v>
      </c>
      <c r="Z375" s="4">
        <f>SUM(CurrGP(D375:W375,$D$7:$W$7),Details!CC375)</f>
        <v>0</v>
      </c>
      <c r="AA375" s="5">
        <f t="shared" si="25"/>
        <v>0</v>
      </c>
      <c r="AB375" s="4" t="str">
        <f>SRTSECOND(D375:W375,Details!BQ374:BZ374)</f>
        <v/>
      </c>
      <c r="AC375" s="4" t="e">
        <f>F400L!AF375</f>
        <v>#REF!</v>
      </c>
      <c r="AD375" s="4" t="e">
        <f>F400L!AG375</f>
        <v>#REF!</v>
      </c>
      <c r="AE375" s="5" t="e">
        <f t="shared" si="26"/>
        <v>#VALUE!</v>
      </c>
      <c r="AF375" s="4" t="e">
        <f t="shared" si="27"/>
        <v>#REF!</v>
      </c>
      <c r="AG375" s="4" t="e">
        <f t="shared" si="28"/>
        <v>#REF!</v>
      </c>
      <c r="AH375" s="5" t="e">
        <f t="shared" si="29"/>
        <v>#VALUE!</v>
      </c>
      <c r="AI375" s="6" t="e">
        <f>ClassOfDegree(D375:W375,Details!BQ374:BZ374,F400L!AI375,AH375,$D$5:$W$5)</f>
        <v>#VALUE!</v>
      </c>
    </row>
    <row r="376" spans="1:35" x14ac:dyDescent="0.35">
      <c r="A376" s="1">
        <v>369</v>
      </c>
      <c r="B376" s="3" t="str">
        <f>PROPER(Details!B376)</f>
        <v/>
      </c>
      <c r="C376" s="3" t="str">
        <f>T(Details!C376)</f>
        <v/>
      </c>
      <c r="D376" s="18"/>
      <c r="E376" s="18"/>
      <c r="F376" s="18"/>
      <c r="G376" s="18"/>
      <c r="H376" s="18"/>
      <c r="I376" s="18"/>
      <c r="J376" s="18"/>
      <c r="K376" s="18"/>
      <c r="L376" s="18"/>
      <c r="M376" s="18"/>
      <c r="N376" s="18"/>
      <c r="O376" s="18"/>
      <c r="P376" s="18"/>
      <c r="Q376" s="18"/>
      <c r="R376" s="18"/>
      <c r="S376" s="18"/>
      <c r="T376" s="18"/>
      <c r="U376" s="18"/>
      <c r="V376" s="18"/>
      <c r="W376" s="18"/>
      <c r="X376" s="2" t="str">
        <f>AllCurCo(Details!BQ376:BZ376)</f>
        <v/>
      </c>
      <c r="Y376" s="4">
        <f>SUM(SumTCL(D376:W376,$D$7:$W$7),Details!CB376)</f>
        <v>0</v>
      </c>
      <c r="Z376" s="4">
        <f>SUM(CurrGP(D376:W376,$D$7:$W$7),Details!CC376)</f>
        <v>0</v>
      </c>
      <c r="AA376" s="5">
        <f t="shared" si="25"/>
        <v>0</v>
      </c>
      <c r="AB376" s="4" t="str">
        <f>SRTSECOND(D376:W376,Details!BQ375:BZ375)</f>
        <v/>
      </c>
      <c r="AC376" s="4" t="e">
        <f>F400L!AF376</f>
        <v>#REF!</v>
      </c>
      <c r="AD376" s="4" t="e">
        <f>F400L!AG376</f>
        <v>#REF!</v>
      </c>
      <c r="AE376" s="5" t="e">
        <f t="shared" si="26"/>
        <v>#VALUE!</v>
      </c>
      <c r="AF376" s="4" t="e">
        <f t="shared" si="27"/>
        <v>#REF!</v>
      </c>
      <c r="AG376" s="4" t="e">
        <f t="shared" si="28"/>
        <v>#REF!</v>
      </c>
      <c r="AH376" s="5" t="e">
        <f t="shared" si="29"/>
        <v>#VALUE!</v>
      </c>
      <c r="AI376" s="6" t="e">
        <f>ClassOfDegree(D376:W376,Details!BQ375:BZ375,F400L!AI376,AH376,$D$5:$W$5)</f>
        <v>#VALUE!</v>
      </c>
    </row>
    <row r="377" spans="1:35" x14ac:dyDescent="0.35">
      <c r="A377" s="1">
        <v>370</v>
      </c>
      <c r="B377" s="3" t="str">
        <f>PROPER(Details!B377)</f>
        <v/>
      </c>
      <c r="C377" s="3" t="str">
        <f>T(Details!C377)</f>
        <v/>
      </c>
      <c r="D377" s="18"/>
      <c r="E377" s="18"/>
      <c r="F377" s="18"/>
      <c r="G377" s="18"/>
      <c r="H377" s="18"/>
      <c r="I377" s="18"/>
      <c r="J377" s="18"/>
      <c r="K377" s="18"/>
      <c r="L377" s="18"/>
      <c r="M377" s="18"/>
      <c r="N377" s="18"/>
      <c r="O377" s="18"/>
      <c r="P377" s="18"/>
      <c r="Q377" s="18"/>
      <c r="R377" s="18"/>
      <c r="S377" s="18"/>
      <c r="T377" s="18"/>
      <c r="U377" s="18"/>
      <c r="V377" s="18"/>
      <c r="W377" s="18"/>
      <c r="X377" s="2" t="str">
        <f>AllCurCo(Details!BQ377:BZ377)</f>
        <v/>
      </c>
      <c r="Y377" s="4">
        <f>SUM(SumTCL(D377:W377,$D$7:$W$7),Details!CB377)</f>
        <v>0</v>
      </c>
      <c r="Z377" s="4">
        <f>SUM(CurrGP(D377:W377,$D$7:$W$7),Details!CC377)</f>
        <v>0</v>
      </c>
      <c r="AA377" s="5">
        <f t="shared" si="25"/>
        <v>0</v>
      </c>
      <c r="AB377" s="4" t="str">
        <f>SRTSECOND(D377:W377,Details!BQ376:BZ376)</f>
        <v/>
      </c>
      <c r="AC377" s="4" t="e">
        <f>F400L!AF377</f>
        <v>#REF!</v>
      </c>
      <c r="AD377" s="4" t="e">
        <f>F400L!AG377</f>
        <v>#REF!</v>
      </c>
      <c r="AE377" s="5" t="e">
        <f t="shared" si="26"/>
        <v>#VALUE!</v>
      </c>
      <c r="AF377" s="4" t="e">
        <f t="shared" si="27"/>
        <v>#REF!</v>
      </c>
      <c r="AG377" s="4" t="e">
        <f t="shared" si="28"/>
        <v>#REF!</v>
      </c>
      <c r="AH377" s="5" t="e">
        <f t="shared" si="29"/>
        <v>#VALUE!</v>
      </c>
      <c r="AI377" s="6" t="e">
        <f>ClassOfDegree(D377:W377,Details!BQ376:BZ376,F400L!AI377,AH377,$D$5:$W$5)</f>
        <v>#VALUE!</v>
      </c>
    </row>
    <row r="378" spans="1:35" x14ac:dyDescent="0.35">
      <c r="A378" s="1">
        <v>371</v>
      </c>
      <c r="B378" s="3" t="str">
        <f>PROPER(Details!B378)</f>
        <v/>
      </c>
      <c r="C378" s="3" t="str">
        <f>T(Details!C378)</f>
        <v/>
      </c>
      <c r="D378" s="18"/>
      <c r="E378" s="18"/>
      <c r="F378" s="18"/>
      <c r="G378" s="18"/>
      <c r="H378" s="18"/>
      <c r="I378" s="18"/>
      <c r="J378" s="18"/>
      <c r="K378" s="18"/>
      <c r="L378" s="18"/>
      <c r="M378" s="18"/>
      <c r="N378" s="18"/>
      <c r="O378" s="18"/>
      <c r="P378" s="18"/>
      <c r="Q378" s="18"/>
      <c r="R378" s="18"/>
      <c r="S378" s="18"/>
      <c r="T378" s="18"/>
      <c r="U378" s="18"/>
      <c r="V378" s="18"/>
      <c r="W378" s="18"/>
      <c r="X378" s="2" t="str">
        <f>AllCurCo(Details!BQ378:BZ378)</f>
        <v/>
      </c>
      <c r="Y378" s="4">
        <f>SUM(SumTCL(D378:W378,$D$7:$W$7),Details!CB378)</f>
        <v>0</v>
      </c>
      <c r="Z378" s="4">
        <f>SUM(CurrGP(D378:W378,$D$7:$W$7),Details!CC378)</f>
        <v>0</v>
      </c>
      <c r="AA378" s="5">
        <f t="shared" si="25"/>
        <v>0</v>
      </c>
      <c r="AB378" s="4" t="str">
        <f>SRTSECOND(D378:W378,Details!BQ377:BZ377)</f>
        <v/>
      </c>
      <c r="AC378" s="4" t="e">
        <f>F400L!AF378</f>
        <v>#REF!</v>
      </c>
      <c r="AD378" s="4" t="e">
        <f>F400L!AG378</f>
        <v>#REF!</v>
      </c>
      <c r="AE378" s="5" t="e">
        <f t="shared" si="26"/>
        <v>#VALUE!</v>
      </c>
      <c r="AF378" s="4" t="e">
        <f t="shared" si="27"/>
        <v>#REF!</v>
      </c>
      <c r="AG378" s="4" t="e">
        <f t="shared" si="28"/>
        <v>#REF!</v>
      </c>
      <c r="AH378" s="5" t="e">
        <f t="shared" si="29"/>
        <v>#VALUE!</v>
      </c>
      <c r="AI378" s="6" t="e">
        <f>ClassOfDegree(D378:W378,Details!BQ377:BZ377,F400L!AI378,AH378,$D$5:$W$5)</f>
        <v>#VALUE!</v>
      </c>
    </row>
    <row r="379" spans="1:35" x14ac:dyDescent="0.35">
      <c r="A379" s="1">
        <v>372</v>
      </c>
      <c r="B379" s="3" t="str">
        <f>PROPER(Details!B379)</f>
        <v/>
      </c>
      <c r="C379" s="3" t="str">
        <f>T(Details!C379)</f>
        <v/>
      </c>
      <c r="D379" s="18"/>
      <c r="E379" s="18"/>
      <c r="F379" s="18"/>
      <c r="G379" s="18"/>
      <c r="H379" s="18"/>
      <c r="I379" s="18"/>
      <c r="J379" s="18"/>
      <c r="K379" s="18"/>
      <c r="L379" s="18"/>
      <c r="M379" s="18"/>
      <c r="N379" s="18"/>
      <c r="O379" s="18"/>
      <c r="P379" s="18"/>
      <c r="Q379" s="18"/>
      <c r="R379" s="18"/>
      <c r="S379" s="18"/>
      <c r="T379" s="18"/>
      <c r="U379" s="18"/>
      <c r="V379" s="18"/>
      <c r="W379" s="18"/>
      <c r="X379" s="2" t="str">
        <f>AllCurCo(Details!BQ379:BZ379)</f>
        <v/>
      </c>
      <c r="Y379" s="4">
        <f>SUM(SumTCL(D379:W379,$D$7:$W$7),Details!CB379)</f>
        <v>0</v>
      </c>
      <c r="Z379" s="4">
        <f>SUM(CurrGP(D379:W379,$D$7:$W$7),Details!CC379)</f>
        <v>0</v>
      </c>
      <c r="AA379" s="5">
        <f t="shared" si="25"/>
        <v>0</v>
      </c>
      <c r="AB379" s="4" t="str">
        <f>SRTSECOND(D379:W379,Details!BQ378:BZ378)</f>
        <v/>
      </c>
      <c r="AC379" s="4" t="e">
        <f>F400L!AF379</f>
        <v>#REF!</v>
      </c>
      <c r="AD379" s="4" t="e">
        <f>F400L!AG379</f>
        <v>#REF!</v>
      </c>
      <c r="AE379" s="5" t="e">
        <f t="shared" si="26"/>
        <v>#VALUE!</v>
      </c>
      <c r="AF379" s="4" t="e">
        <f t="shared" si="27"/>
        <v>#REF!</v>
      </c>
      <c r="AG379" s="4" t="e">
        <f t="shared" si="28"/>
        <v>#REF!</v>
      </c>
      <c r="AH379" s="5" t="e">
        <f t="shared" si="29"/>
        <v>#VALUE!</v>
      </c>
      <c r="AI379" s="6" t="e">
        <f>ClassOfDegree(D379:W379,Details!BQ378:BZ378,F400L!AI379,AH379,$D$5:$W$5)</f>
        <v>#VALUE!</v>
      </c>
    </row>
    <row r="380" spans="1:35" x14ac:dyDescent="0.35">
      <c r="A380" s="1">
        <v>373</v>
      </c>
      <c r="B380" s="3" t="str">
        <f>PROPER(Details!B380)</f>
        <v/>
      </c>
      <c r="C380" s="3" t="str">
        <f>T(Details!C380)</f>
        <v/>
      </c>
      <c r="D380" s="18"/>
      <c r="E380" s="18"/>
      <c r="F380" s="18"/>
      <c r="G380" s="18"/>
      <c r="H380" s="18"/>
      <c r="I380" s="18"/>
      <c r="J380" s="18"/>
      <c r="K380" s="18"/>
      <c r="L380" s="18"/>
      <c r="M380" s="18"/>
      <c r="N380" s="18"/>
      <c r="O380" s="18"/>
      <c r="P380" s="18"/>
      <c r="Q380" s="18"/>
      <c r="R380" s="18"/>
      <c r="S380" s="18"/>
      <c r="T380" s="18"/>
      <c r="U380" s="18"/>
      <c r="V380" s="18"/>
      <c r="W380" s="18"/>
      <c r="X380" s="2" t="str">
        <f>AllCurCo(Details!BQ380:BZ380)</f>
        <v/>
      </c>
      <c r="Y380" s="4">
        <f>SUM(SumTCL(D380:W380,$D$7:$W$7),Details!CB380)</f>
        <v>0</v>
      </c>
      <c r="Z380" s="4">
        <f>SUM(CurrGP(D380:W380,$D$7:$W$7),Details!CC380)</f>
        <v>0</v>
      </c>
      <c r="AA380" s="5">
        <f t="shared" si="25"/>
        <v>0</v>
      </c>
      <c r="AB380" s="4" t="str">
        <f>SRTSECOND(D380:W380,Details!BQ379:BZ379)</f>
        <v/>
      </c>
      <c r="AC380" s="4" t="e">
        <f>F400L!AF380</f>
        <v>#REF!</v>
      </c>
      <c r="AD380" s="4" t="e">
        <f>F400L!AG380</f>
        <v>#REF!</v>
      </c>
      <c r="AE380" s="5" t="e">
        <f t="shared" si="26"/>
        <v>#VALUE!</v>
      </c>
      <c r="AF380" s="4" t="e">
        <f t="shared" si="27"/>
        <v>#REF!</v>
      </c>
      <c r="AG380" s="4" t="e">
        <f t="shared" si="28"/>
        <v>#REF!</v>
      </c>
      <c r="AH380" s="5" t="e">
        <f t="shared" si="29"/>
        <v>#VALUE!</v>
      </c>
      <c r="AI380" s="6" t="e">
        <f>ClassOfDegree(D380:W380,Details!BQ379:BZ379,F400L!AI380,AH380,$D$5:$W$5)</f>
        <v>#VALUE!</v>
      </c>
    </row>
    <row r="381" spans="1:35" x14ac:dyDescent="0.35">
      <c r="A381" s="1">
        <v>374</v>
      </c>
      <c r="B381" s="3" t="str">
        <f>PROPER(Details!B381)</f>
        <v/>
      </c>
      <c r="C381" s="3" t="str">
        <f>T(Details!C381)</f>
        <v/>
      </c>
      <c r="D381" s="18"/>
      <c r="E381" s="18"/>
      <c r="F381" s="18"/>
      <c r="G381" s="18"/>
      <c r="H381" s="18"/>
      <c r="I381" s="18"/>
      <c r="J381" s="18"/>
      <c r="K381" s="18"/>
      <c r="L381" s="18"/>
      <c r="M381" s="18"/>
      <c r="N381" s="18"/>
      <c r="O381" s="18"/>
      <c r="P381" s="18"/>
      <c r="Q381" s="18"/>
      <c r="R381" s="18"/>
      <c r="S381" s="18"/>
      <c r="T381" s="18"/>
      <c r="U381" s="18"/>
      <c r="V381" s="18"/>
      <c r="W381" s="18"/>
      <c r="X381" s="2" t="str">
        <f>AllCurCo(Details!BQ381:BZ381)</f>
        <v/>
      </c>
      <c r="Y381" s="4">
        <f>SUM(SumTCL(D381:W381,$D$7:$W$7),Details!CB381)</f>
        <v>0</v>
      </c>
      <c r="Z381" s="4">
        <f>SUM(CurrGP(D381:W381,$D$7:$W$7),Details!CC381)</f>
        <v>0</v>
      </c>
      <c r="AA381" s="5">
        <f t="shared" si="25"/>
        <v>0</v>
      </c>
      <c r="AB381" s="4" t="str">
        <f>SRTSECOND(D381:W381,Details!BQ380:BZ380)</f>
        <v/>
      </c>
      <c r="AC381" s="4" t="e">
        <f>F400L!AF381</f>
        <v>#REF!</v>
      </c>
      <c r="AD381" s="4" t="e">
        <f>F400L!AG381</f>
        <v>#REF!</v>
      </c>
      <c r="AE381" s="5" t="e">
        <f t="shared" si="26"/>
        <v>#VALUE!</v>
      </c>
      <c r="AF381" s="4" t="e">
        <f t="shared" si="27"/>
        <v>#REF!</v>
      </c>
      <c r="AG381" s="4" t="e">
        <f t="shared" si="28"/>
        <v>#REF!</v>
      </c>
      <c r="AH381" s="5" t="e">
        <f t="shared" si="29"/>
        <v>#VALUE!</v>
      </c>
      <c r="AI381" s="6" t="e">
        <f>ClassOfDegree(D381:W381,Details!BQ380:BZ380,F400L!AI381,AH381,$D$5:$W$5)</f>
        <v>#VALUE!</v>
      </c>
    </row>
    <row r="382" spans="1:35" x14ac:dyDescent="0.35">
      <c r="A382" s="1">
        <v>375</v>
      </c>
      <c r="B382" s="3" t="str">
        <f>PROPER(Details!B382)</f>
        <v/>
      </c>
      <c r="C382" s="3" t="str">
        <f>T(Details!C382)</f>
        <v/>
      </c>
      <c r="D382" s="18"/>
      <c r="E382" s="18"/>
      <c r="F382" s="18"/>
      <c r="G382" s="18"/>
      <c r="H382" s="18"/>
      <c r="I382" s="18"/>
      <c r="J382" s="18"/>
      <c r="K382" s="18"/>
      <c r="L382" s="18"/>
      <c r="M382" s="18"/>
      <c r="N382" s="18"/>
      <c r="O382" s="18"/>
      <c r="P382" s="18"/>
      <c r="Q382" s="18"/>
      <c r="R382" s="18"/>
      <c r="S382" s="18"/>
      <c r="T382" s="18"/>
      <c r="U382" s="18"/>
      <c r="V382" s="18"/>
      <c r="W382" s="18"/>
      <c r="X382" s="2" t="str">
        <f>AllCurCo(Details!BQ382:BZ382)</f>
        <v/>
      </c>
      <c r="Y382" s="4">
        <f>SUM(SumTCL(D382:W382,$D$7:$W$7),Details!CB382)</f>
        <v>0</v>
      </c>
      <c r="Z382" s="4">
        <f>SUM(CurrGP(D382:W382,$D$7:$W$7),Details!CC382)</f>
        <v>0</v>
      </c>
      <c r="AA382" s="5">
        <f t="shared" si="25"/>
        <v>0</v>
      </c>
      <c r="AB382" s="4" t="str">
        <f>SRTSECOND(D382:W382,Details!BQ381:BZ381)</f>
        <v/>
      </c>
      <c r="AC382" s="4" t="e">
        <f>F400L!AF382</f>
        <v>#REF!</v>
      </c>
      <c r="AD382" s="4" t="e">
        <f>F400L!AG382</f>
        <v>#REF!</v>
      </c>
      <c r="AE382" s="5" t="e">
        <f t="shared" si="26"/>
        <v>#VALUE!</v>
      </c>
      <c r="AF382" s="4" t="e">
        <f t="shared" si="27"/>
        <v>#REF!</v>
      </c>
      <c r="AG382" s="4" t="e">
        <f t="shared" si="28"/>
        <v>#REF!</v>
      </c>
      <c r="AH382" s="5" t="e">
        <f t="shared" si="29"/>
        <v>#VALUE!</v>
      </c>
      <c r="AI382" s="6" t="e">
        <f>ClassOfDegree(D382:W382,Details!BQ381:BZ381,F400L!AI382,AH382,$D$5:$W$5)</f>
        <v>#VALUE!</v>
      </c>
    </row>
    <row r="383" spans="1:35" x14ac:dyDescent="0.35">
      <c r="A383" s="1">
        <v>376</v>
      </c>
      <c r="B383" s="3" t="str">
        <f>PROPER(Details!B383)</f>
        <v/>
      </c>
      <c r="C383" s="3" t="str">
        <f>T(Details!C383)</f>
        <v/>
      </c>
      <c r="D383" s="18"/>
      <c r="E383" s="18"/>
      <c r="F383" s="18"/>
      <c r="G383" s="18"/>
      <c r="H383" s="18"/>
      <c r="I383" s="18"/>
      <c r="J383" s="18"/>
      <c r="K383" s="18"/>
      <c r="L383" s="18"/>
      <c r="M383" s="18"/>
      <c r="N383" s="18"/>
      <c r="O383" s="18"/>
      <c r="P383" s="18"/>
      <c r="Q383" s="18"/>
      <c r="R383" s="18"/>
      <c r="S383" s="18"/>
      <c r="T383" s="18"/>
      <c r="U383" s="18"/>
      <c r="V383" s="18"/>
      <c r="W383" s="18"/>
      <c r="X383" s="2" t="str">
        <f>AllCurCo(Details!BQ383:BZ383)</f>
        <v/>
      </c>
      <c r="Y383" s="4">
        <f>SUM(SumTCL(D383:W383,$D$7:$W$7),Details!CB383)</f>
        <v>0</v>
      </c>
      <c r="Z383" s="4">
        <f>SUM(CurrGP(D383:W383,$D$7:$W$7),Details!CC383)</f>
        <v>0</v>
      </c>
      <c r="AA383" s="5">
        <f t="shared" si="25"/>
        <v>0</v>
      </c>
      <c r="AB383" s="4" t="str">
        <f>SRTSECOND(D383:W383,Details!BQ382:BZ382)</f>
        <v/>
      </c>
      <c r="AC383" s="4" t="e">
        <f>F400L!AF383</f>
        <v>#REF!</v>
      </c>
      <c r="AD383" s="4" t="e">
        <f>F400L!AG383</f>
        <v>#REF!</v>
      </c>
      <c r="AE383" s="5" t="e">
        <f t="shared" si="26"/>
        <v>#VALUE!</v>
      </c>
      <c r="AF383" s="4" t="e">
        <f t="shared" si="27"/>
        <v>#REF!</v>
      </c>
      <c r="AG383" s="4" t="e">
        <f t="shared" si="28"/>
        <v>#REF!</v>
      </c>
      <c r="AH383" s="5" t="e">
        <f t="shared" si="29"/>
        <v>#VALUE!</v>
      </c>
      <c r="AI383" s="6" t="e">
        <f>ClassOfDegree(D383:W383,Details!BQ382:BZ382,F400L!AI383,AH383,$D$5:$W$5)</f>
        <v>#VALUE!</v>
      </c>
    </row>
    <row r="384" spans="1:35" x14ac:dyDescent="0.35">
      <c r="A384" s="1">
        <v>377</v>
      </c>
      <c r="B384" s="3" t="str">
        <f>PROPER(Details!B384)</f>
        <v/>
      </c>
      <c r="C384" s="3" t="str">
        <f>T(Details!C384)</f>
        <v/>
      </c>
      <c r="D384" s="18"/>
      <c r="E384" s="18"/>
      <c r="F384" s="18"/>
      <c r="G384" s="18"/>
      <c r="H384" s="18"/>
      <c r="I384" s="18"/>
      <c r="J384" s="18"/>
      <c r="K384" s="18"/>
      <c r="L384" s="18"/>
      <c r="M384" s="18"/>
      <c r="N384" s="18"/>
      <c r="O384" s="18"/>
      <c r="P384" s="18"/>
      <c r="Q384" s="18"/>
      <c r="R384" s="18"/>
      <c r="S384" s="18"/>
      <c r="T384" s="18"/>
      <c r="U384" s="18"/>
      <c r="V384" s="18"/>
      <c r="W384" s="18"/>
      <c r="X384" s="2" t="str">
        <f>AllCurCo(Details!BQ384:BZ384)</f>
        <v/>
      </c>
      <c r="Y384" s="4">
        <f>SUM(SumTCL(D384:W384,$D$7:$W$7),Details!CB384)</f>
        <v>0</v>
      </c>
      <c r="Z384" s="4">
        <f>SUM(CurrGP(D384:W384,$D$7:$W$7),Details!CC384)</f>
        <v>0</v>
      </c>
      <c r="AA384" s="5">
        <f t="shared" si="25"/>
        <v>0</v>
      </c>
      <c r="AB384" s="4" t="str">
        <f>SRTSECOND(D384:W384,Details!BQ383:BZ383)</f>
        <v/>
      </c>
      <c r="AC384" s="4" t="e">
        <f>F400L!AF384</f>
        <v>#REF!</v>
      </c>
      <c r="AD384" s="4" t="e">
        <f>F400L!AG384</f>
        <v>#REF!</v>
      </c>
      <c r="AE384" s="5" t="e">
        <f t="shared" si="26"/>
        <v>#VALUE!</v>
      </c>
      <c r="AF384" s="4" t="e">
        <f t="shared" si="27"/>
        <v>#REF!</v>
      </c>
      <c r="AG384" s="4" t="e">
        <f t="shared" si="28"/>
        <v>#REF!</v>
      </c>
      <c r="AH384" s="5" t="e">
        <f t="shared" si="29"/>
        <v>#VALUE!</v>
      </c>
      <c r="AI384" s="6" t="e">
        <f>ClassOfDegree(D384:W384,Details!BQ383:BZ383,F400L!AI384,AH384,$D$5:$W$5)</f>
        <v>#VALUE!</v>
      </c>
    </row>
    <row r="385" spans="1:35" x14ac:dyDescent="0.35">
      <c r="A385" s="1">
        <v>378</v>
      </c>
      <c r="B385" s="3" t="str">
        <f>PROPER(Details!B385)</f>
        <v/>
      </c>
      <c r="C385" s="3" t="str">
        <f>T(Details!C385)</f>
        <v/>
      </c>
      <c r="D385" s="18"/>
      <c r="E385" s="18"/>
      <c r="F385" s="18"/>
      <c r="G385" s="18"/>
      <c r="H385" s="18"/>
      <c r="I385" s="18"/>
      <c r="J385" s="18"/>
      <c r="K385" s="18"/>
      <c r="L385" s="18"/>
      <c r="M385" s="18"/>
      <c r="N385" s="18"/>
      <c r="O385" s="18"/>
      <c r="P385" s="18"/>
      <c r="Q385" s="18"/>
      <c r="R385" s="18"/>
      <c r="S385" s="18"/>
      <c r="T385" s="18"/>
      <c r="U385" s="18"/>
      <c r="V385" s="18"/>
      <c r="W385" s="18"/>
      <c r="X385" s="2" t="str">
        <f>AllCurCo(Details!BQ385:BZ385)</f>
        <v/>
      </c>
      <c r="Y385" s="4">
        <f>SUM(SumTCL(D385:W385,$D$7:$W$7),Details!CB385)</f>
        <v>0</v>
      </c>
      <c r="Z385" s="4">
        <f>SUM(CurrGP(D385:W385,$D$7:$W$7),Details!CC385)</f>
        <v>0</v>
      </c>
      <c r="AA385" s="5">
        <f t="shared" si="25"/>
        <v>0</v>
      </c>
      <c r="AB385" s="4" t="str">
        <f>SRTSECOND(D385:W385,Details!BQ384:BZ384)</f>
        <v/>
      </c>
      <c r="AC385" s="4" t="e">
        <f>F400L!AF385</f>
        <v>#REF!</v>
      </c>
      <c r="AD385" s="4" t="e">
        <f>F400L!AG385</f>
        <v>#REF!</v>
      </c>
      <c r="AE385" s="5" t="e">
        <f t="shared" si="26"/>
        <v>#VALUE!</v>
      </c>
      <c r="AF385" s="4" t="e">
        <f t="shared" si="27"/>
        <v>#REF!</v>
      </c>
      <c r="AG385" s="4" t="e">
        <f t="shared" si="28"/>
        <v>#REF!</v>
      </c>
      <c r="AH385" s="5" t="e">
        <f t="shared" si="29"/>
        <v>#VALUE!</v>
      </c>
      <c r="AI385" s="6" t="e">
        <f>ClassOfDegree(D385:W385,Details!BQ384:BZ384,F400L!AI385,AH385,$D$5:$W$5)</f>
        <v>#VALUE!</v>
      </c>
    </row>
    <row r="386" spans="1:35" x14ac:dyDescent="0.35">
      <c r="A386" s="1">
        <v>379</v>
      </c>
      <c r="B386" s="3" t="str">
        <f>PROPER(Details!B386)</f>
        <v/>
      </c>
      <c r="C386" s="3" t="str">
        <f>T(Details!C386)</f>
        <v/>
      </c>
      <c r="D386" s="18"/>
      <c r="E386" s="18"/>
      <c r="F386" s="18"/>
      <c r="G386" s="18"/>
      <c r="H386" s="18"/>
      <c r="I386" s="18"/>
      <c r="J386" s="18"/>
      <c r="K386" s="18"/>
      <c r="L386" s="18"/>
      <c r="M386" s="18"/>
      <c r="N386" s="18"/>
      <c r="O386" s="18"/>
      <c r="P386" s="18"/>
      <c r="Q386" s="18"/>
      <c r="R386" s="18"/>
      <c r="S386" s="18"/>
      <c r="T386" s="18"/>
      <c r="U386" s="18"/>
      <c r="V386" s="18"/>
      <c r="W386" s="18"/>
      <c r="X386" s="2" t="str">
        <f>AllCurCo(Details!BQ386:BZ386)</f>
        <v/>
      </c>
      <c r="Y386" s="4">
        <f>SUM(SumTCL(D386:W386,$D$7:$W$7),Details!CB386)</f>
        <v>0</v>
      </c>
      <c r="Z386" s="4">
        <f>SUM(CurrGP(D386:W386,$D$7:$W$7),Details!CC386)</f>
        <v>0</v>
      </c>
      <c r="AA386" s="5">
        <f t="shared" si="25"/>
        <v>0</v>
      </c>
      <c r="AB386" s="4" t="str">
        <f>SRTSECOND(D386:W386,Details!BQ385:BZ385)</f>
        <v/>
      </c>
      <c r="AC386" s="4" t="e">
        <f>F400L!AF386</f>
        <v>#REF!</v>
      </c>
      <c r="AD386" s="4" t="e">
        <f>F400L!AG386</f>
        <v>#REF!</v>
      </c>
      <c r="AE386" s="5" t="e">
        <f t="shared" si="26"/>
        <v>#VALUE!</v>
      </c>
      <c r="AF386" s="4" t="e">
        <f t="shared" si="27"/>
        <v>#REF!</v>
      </c>
      <c r="AG386" s="4" t="e">
        <f t="shared" si="28"/>
        <v>#REF!</v>
      </c>
      <c r="AH386" s="5" t="e">
        <f t="shared" si="29"/>
        <v>#VALUE!</v>
      </c>
      <c r="AI386" s="6" t="e">
        <f>ClassOfDegree(D386:W386,Details!BQ385:BZ385,F400L!AI386,AH386,$D$5:$W$5)</f>
        <v>#VALUE!</v>
      </c>
    </row>
    <row r="387" spans="1:35" x14ac:dyDescent="0.35">
      <c r="A387" s="1">
        <v>380</v>
      </c>
      <c r="B387" s="3" t="str">
        <f>PROPER(Details!B387)</f>
        <v/>
      </c>
      <c r="C387" s="3" t="str">
        <f>T(Details!C387)</f>
        <v/>
      </c>
      <c r="D387" s="18"/>
      <c r="E387" s="18"/>
      <c r="F387" s="18"/>
      <c r="G387" s="18"/>
      <c r="H387" s="18"/>
      <c r="I387" s="18"/>
      <c r="J387" s="18"/>
      <c r="K387" s="18"/>
      <c r="L387" s="18"/>
      <c r="M387" s="18"/>
      <c r="N387" s="18"/>
      <c r="O387" s="18"/>
      <c r="P387" s="18"/>
      <c r="Q387" s="18"/>
      <c r="R387" s="18"/>
      <c r="S387" s="18"/>
      <c r="T387" s="18"/>
      <c r="U387" s="18"/>
      <c r="V387" s="18"/>
      <c r="W387" s="18"/>
      <c r="X387" s="2" t="str">
        <f>AllCurCo(Details!BQ387:BZ387)</f>
        <v/>
      </c>
      <c r="Y387" s="4">
        <f>SUM(SumTCL(D387:W387,$D$7:$W$7),Details!CB387)</f>
        <v>0</v>
      </c>
      <c r="Z387" s="4">
        <f>SUM(CurrGP(D387:W387,$D$7:$W$7),Details!CC387)</f>
        <v>0</v>
      </c>
      <c r="AA387" s="5">
        <f t="shared" si="25"/>
        <v>0</v>
      </c>
      <c r="AB387" s="4" t="str">
        <f>SRTSECOND(D387:W387,Details!BQ386:BZ386)</f>
        <v/>
      </c>
      <c r="AC387" s="4" t="e">
        <f>F400L!AF387</f>
        <v>#REF!</v>
      </c>
      <c r="AD387" s="4" t="e">
        <f>F400L!AG387</f>
        <v>#REF!</v>
      </c>
      <c r="AE387" s="5" t="e">
        <f t="shared" si="26"/>
        <v>#VALUE!</v>
      </c>
      <c r="AF387" s="4" t="e">
        <f t="shared" si="27"/>
        <v>#REF!</v>
      </c>
      <c r="AG387" s="4" t="e">
        <f t="shared" si="28"/>
        <v>#REF!</v>
      </c>
      <c r="AH387" s="5" t="e">
        <f t="shared" si="29"/>
        <v>#VALUE!</v>
      </c>
      <c r="AI387" s="6" t="e">
        <f>ClassOfDegree(D387:W387,Details!BQ386:BZ386,F400L!AI387,AH387,$D$5:$W$5)</f>
        <v>#VALUE!</v>
      </c>
    </row>
    <row r="388" spans="1:35" x14ac:dyDescent="0.35">
      <c r="A388" s="1">
        <v>381</v>
      </c>
      <c r="B388" s="3" t="str">
        <f>PROPER(Details!B388)</f>
        <v/>
      </c>
      <c r="C388" s="3" t="str">
        <f>T(Details!C388)</f>
        <v/>
      </c>
      <c r="D388" s="18"/>
      <c r="E388" s="18"/>
      <c r="F388" s="18"/>
      <c r="G388" s="18"/>
      <c r="H388" s="18"/>
      <c r="I388" s="18"/>
      <c r="J388" s="18"/>
      <c r="K388" s="18"/>
      <c r="L388" s="18"/>
      <c r="M388" s="18"/>
      <c r="N388" s="18"/>
      <c r="O388" s="18"/>
      <c r="P388" s="18"/>
      <c r="Q388" s="18"/>
      <c r="R388" s="18"/>
      <c r="S388" s="18"/>
      <c r="T388" s="18"/>
      <c r="U388" s="18"/>
      <c r="V388" s="18"/>
      <c r="W388" s="18"/>
      <c r="X388" s="2" t="str">
        <f>AllCurCo(Details!BQ388:BZ388)</f>
        <v/>
      </c>
      <c r="Y388" s="4">
        <f>SUM(SumTCL(D388:W388,$D$7:$W$7),Details!CB388)</f>
        <v>0</v>
      </c>
      <c r="Z388" s="4">
        <f>SUM(CurrGP(D388:W388,$D$7:$W$7),Details!CC388)</f>
        <v>0</v>
      </c>
      <c r="AA388" s="5">
        <f t="shared" si="25"/>
        <v>0</v>
      </c>
      <c r="AB388" s="4" t="str">
        <f>SRTSECOND(D388:W388,Details!BQ387:BZ387)</f>
        <v/>
      </c>
      <c r="AC388" s="4" t="e">
        <f>F400L!AF388</f>
        <v>#REF!</v>
      </c>
      <c r="AD388" s="4" t="e">
        <f>F400L!AG388</f>
        <v>#REF!</v>
      </c>
      <c r="AE388" s="5" t="e">
        <f t="shared" si="26"/>
        <v>#VALUE!</v>
      </c>
      <c r="AF388" s="4" t="e">
        <f t="shared" si="27"/>
        <v>#REF!</v>
      </c>
      <c r="AG388" s="4" t="e">
        <f t="shared" si="28"/>
        <v>#REF!</v>
      </c>
      <c r="AH388" s="5" t="e">
        <f t="shared" si="29"/>
        <v>#VALUE!</v>
      </c>
      <c r="AI388" s="6" t="e">
        <f>ClassOfDegree(D388:W388,Details!BQ387:BZ387,F400L!AI388,AH388,$D$5:$W$5)</f>
        <v>#VALUE!</v>
      </c>
    </row>
    <row r="389" spans="1:35" x14ac:dyDescent="0.35">
      <c r="A389" s="1">
        <v>382</v>
      </c>
      <c r="B389" s="3" t="str">
        <f>PROPER(Details!B389)</f>
        <v/>
      </c>
      <c r="C389" s="3" t="str">
        <f>T(Details!C389)</f>
        <v/>
      </c>
      <c r="D389" s="18"/>
      <c r="E389" s="18"/>
      <c r="F389" s="18"/>
      <c r="G389" s="18"/>
      <c r="H389" s="18"/>
      <c r="I389" s="18"/>
      <c r="J389" s="18"/>
      <c r="K389" s="18"/>
      <c r="L389" s="18"/>
      <c r="M389" s="18"/>
      <c r="N389" s="18"/>
      <c r="O389" s="18"/>
      <c r="P389" s="18"/>
      <c r="Q389" s="18"/>
      <c r="R389" s="18"/>
      <c r="S389" s="18"/>
      <c r="T389" s="18"/>
      <c r="U389" s="18"/>
      <c r="V389" s="18"/>
      <c r="W389" s="18"/>
      <c r="X389" s="2" t="str">
        <f>AllCurCo(Details!BQ389:BZ389)</f>
        <v/>
      </c>
      <c r="Y389" s="4">
        <f>SUM(SumTCL(D389:W389,$D$7:$W$7),Details!CB389)</f>
        <v>0</v>
      </c>
      <c r="Z389" s="4">
        <f>SUM(CurrGP(D389:W389,$D$7:$W$7),Details!CC389)</f>
        <v>0</v>
      </c>
      <c r="AA389" s="5">
        <f t="shared" si="25"/>
        <v>0</v>
      </c>
      <c r="AB389" s="4" t="str">
        <f>SRTSECOND(D389:W389,Details!BQ388:BZ388)</f>
        <v/>
      </c>
      <c r="AC389" s="4" t="e">
        <f>F400L!AF389</f>
        <v>#REF!</v>
      </c>
      <c r="AD389" s="4" t="e">
        <f>F400L!AG389</f>
        <v>#REF!</v>
      </c>
      <c r="AE389" s="5" t="e">
        <f t="shared" si="26"/>
        <v>#VALUE!</v>
      </c>
      <c r="AF389" s="4" t="e">
        <f t="shared" si="27"/>
        <v>#REF!</v>
      </c>
      <c r="AG389" s="4" t="e">
        <f t="shared" si="28"/>
        <v>#REF!</v>
      </c>
      <c r="AH389" s="5" t="e">
        <f t="shared" si="29"/>
        <v>#VALUE!</v>
      </c>
      <c r="AI389" s="6" t="e">
        <f>ClassOfDegree(D389:W389,Details!BQ388:BZ388,F400L!AI389,AH389,$D$5:$W$5)</f>
        <v>#VALUE!</v>
      </c>
    </row>
    <row r="390" spans="1:35" x14ac:dyDescent="0.35">
      <c r="A390" s="1">
        <v>383</v>
      </c>
      <c r="B390" s="3" t="str">
        <f>PROPER(Details!B390)</f>
        <v/>
      </c>
      <c r="C390" s="3" t="str">
        <f>T(Details!C390)</f>
        <v/>
      </c>
      <c r="D390" s="18"/>
      <c r="E390" s="18"/>
      <c r="F390" s="18"/>
      <c r="G390" s="18"/>
      <c r="H390" s="18"/>
      <c r="I390" s="18"/>
      <c r="J390" s="18"/>
      <c r="K390" s="18"/>
      <c r="L390" s="18"/>
      <c r="M390" s="18"/>
      <c r="N390" s="18"/>
      <c r="O390" s="18"/>
      <c r="P390" s="18"/>
      <c r="Q390" s="18"/>
      <c r="R390" s="18"/>
      <c r="S390" s="18"/>
      <c r="T390" s="18"/>
      <c r="U390" s="18"/>
      <c r="V390" s="18"/>
      <c r="W390" s="18"/>
      <c r="X390" s="2" t="str">
        <f>AllCurCo(Details!BQ390:BZ390)</f>
        <v/>
      </c>
      <c r="Y390" s="4">
        <f>SUM(SumTCL(D390:W390,$D$7:$W$7),Details!CB390)</f>
        <v>0</v>
      </c>
      <c r="Z390" s="4">
        <f>SUM(CurrGP(D390:W390,$D$7:$W$7),Details!CC390)</f>
        <v>0</v>
      </c>
      <c r="AA390" s="5">
        <f t="shared" si="25"/>
        <v>0</v>
      </c>
      <c r="AB390" s="4" t="str">
        <f>SRTSECOND(D390:W390,Details!BQ389:BZ389)</f>
        <v/>
      </c>
      <c r="AC390" s="4" t="e">
        <f>F400L!AF390</f>
        <v>#REF!</v>
      </c>
      <c r="AD390" s="4" t="e">
        <f>F400L!AG390</f>
        <v>#REF!</v>
      </c>
      <c r="AE390" s="5" t="e">
        <f t="shared" si="26"/>
        <v>#VALUE!</v>
      </c>
      <c r="AF390" s="4" t="e">
        <f t="shared" si="27"/>
        <v>#REF!</v>
      </c>
      <c r="AG390" s="4" t="e">
        <f t="shared" si="28"/>
        <v>#REF!</v>
      </c>
      <c r="AH390" s="5" t="e">
        <f t="shared" si="29"/>
        <v>#VALUE!</v>
      </c>
      <c r="AI390" s="6" t="e">
        <f>ClassOfDegree(D390:W390,Details!BQ389:BZ389,F400L!AI390,AH390,$D$5:$W$5)</f>
        <v>#VALUE!</v>
      </c>
    </row>
    <row r="391" spans="1:35" x14ac:dyDescent="0.35">
      <c r="A391" s="1">
        <v>384</v>
      </c>
      <c r="B391" s="3" t="str">
        <f>PROPER(Details!B391)</f>
        <v/>
      </c>
      <c r="C391" s="3" t="str">
        <f>T(Details!C391)</f>
        <v/>
      </c>
      <c r="D391" s="18"/>
      <c r="E391" s="18"/>
      <c r="F391" s="18"/>
      <c r="G391" s="18"/>
      <c r="H391" s="18"/>
      <c r="I391" s="18"/>
      <c r="J391" s="18"/>
      <c r="K391" s="18"/>
      <c r="L391" s="18"/>
      <c r="M391" s="18"/>
      <c r="N391" s="18"/>
      <c r="O391" s="18"/>
      <c r="P391" s="18"/>
      <c r="Q391" s="18"/>
      <c r="R391" s="18"/>
      <c r="S391" s="18"/>
      <c r="T391" s="18"/>
      <c r="U391" s="18"/>
      <c r="V391" s="18"/>
      <c r="W391" s="18"/>
      <c r="X391" s="2" t="str">
        <f>AllCurCo(Details!BQ391:BZ391)</f>
        <v/>
      </c>
      <c r="Y391" s="4">
        <f>SUM(SumTCL(D391:W391,$D$7:$W$7),Details!CB391)</f>
        <v>0</v>
      </c>
      <c r="Z391" s="4">
        <f>SUM(CurrGP(D391:W391,$D$7:$W$7),Details!CC391)</f>
        <v>0</v>
      </c>
      <c r="AA391" s="5">
        <f t="shared" si="25"/>
        <v>0</v>
      </c>
      <c r="AB391" s="4" t="str">
        <f>SRTSECOND(D391:W391,Details!BQ390:BZ390)</f>
        <v/>
      </c>
      <c r="AC391" s="4" t="e">
        <f>F400L!AF391</f>
        <v>#REF!</v>
      </c>
      <c r="AD391" s="4" t="e">
        <f>F400L!AG391</f>
        <v>#REF!</v>
      </c>
      <c r="AE391" s="5" t="e">
        <f t="shared" si="26"/>
        <v>#VALUE!</v>
      </c>
      <c r="AF391" s="4" t="e">
        <f t="shared" si="27"/>
        <v>#REF!</v>
      </c>
      <c r="AG391" s="4" t="e">
        <f t="shared" si="28"/>
        <v>#REF!</v>
      </c>
      <c r="AH391" s="5" t="e">
        <f t="shared" si="29"/>
        <v>#VALUE!</v>
      </c>
      <c r="AI391" s="6" t="e">
        <f>ClassOfDegree(D391:W391,Details!BQ390:BZ390,F400L!AI391,AH391,$D$5:$W$5)</f>
        <v>#VALUE!</v>
      </c>
    </row>
    <row r="392" spans="1:35" x14ac:dyDescent="0.35">
      <c r="A392" s="1">
        <v>385</v>
      </c>
      <c r="B392" s="3" t="str">
        <f>PROPER(Details!B392)</f>
        <v/>
      </c>
      <c r="C392" s="3" t="str">
        <f>T(Details!C392)</f>
        <v/>
      </c>
      <c r="D392" s="18"/>
      <c r="E392" s="18"/>
      <c r="F392" s="18"/>
      <c r="G392" s="18"/>
      <c r="H392" s="18"/>
      <c r="I392" s="18"/>
      <c r="J392" s="18"/>
      <c r="K392" s="18"/>
      <c r="L392" s="18"/>
      <c r="M392" s="18"/>
      <c r="N392" s="18"/>
      <c r="O392" s="18"/>
      <c r="P392" s="18"/>
      <c r="Q392" s="18"/>
      <c r="R392" s="18"/>
      <c r="S392" s="18"/>
      <c r="T392" s="18"/>
      <c r="U392" s="18"/>
      <c r="V392" s="18"/>
      <c r="W392" s="18"/>
      <c r="X392" s="2" t="str">
        <f>AllCurCo(Details!BQ392:BZ392)</f>
        <v/>
      </c>
      <c r="Y392" s="4">
        <f>SUM(SumTCL(D392:W392,$D$7:$W$7),Details!CB392)</f>
        <v>0</v>
      </c>
      <c r="Z392" s="4">
        <f>SUM(CurrGP(D392:W392,$D$7:$W$7),Details!CC392)</f>
        <v>0</v>
      </c>
      <c r="AA392" s="5">
        <f t="shared" si="25"/>
        <v>0</v>
      </c>
      <c r="AB392" s="4" t="str">
        <f>SRTSECOND(D392:W392,Details!BQ391:BZ391)</f>
        <v/>
      </c>
      <c r="AC392" s="4" t="e">
        <f>F400L!AF392</f>
        <v>#REF!</v>
      </c>
      <c r="AD392" s="4" t="e">
        <f>F400L!AG392</f>
        <v>#REF!</v>
      </c>
      <c r="AE392" s="5" t="e">
        <f t="shared" si="26"/>
        <v>#VALUE!</v>
      </c>
      <c r="AF392" s="4" t="e">
        <f t="shared" si="27"/>
        <v>#REF!</v>
      </c>
      <c r="AG392" s="4" t="e">
        <f t="shared" si="28"/>
        <v>#REF!</v>
      </c>
      <c r="AH392" s="5" t="e">
        <f t="shared" si="29"/>
        <v>#VALUE!</v>
      </c>
      <c r="AI392" s="6" t="e">
        <f>ClassOfDegree(D392:W392,Details!BQ391:BZ391,F400L!AI392,AH392,$D$5:$W$5)</f>
        <v>#VALUE!</v>
      </c>
    </row>
    <row r="393" spans="1:35" x14ac:dyDescent="0.35">
      <c r="A393" s="1">
        <v>386</v>
      </c>
      <c r="B393" s="3" t="str">
        <f>PROPER(Details!B393)</f>
        <v/>
      </c>
      <c r="C393" s="3" t="str">
        <f>T(Details!C393)</f>
        <v/>
      </c>
      <c r="D393" s="18"/>
      <c r="E393" s="18"/>
      <c r="F393" s="18"/>
      <c r="G393" s="18"/>
      <c r="H393" s="18"/>
      <c r="I393" s="18"/>
      <c r="J393" s="18"/>
      <c r="K393" s="18"/>
      <c r="L393" s="18"/>
      <c r="M393" s="18"/>
      <c r="N393" s="18"/>
      <c r="O393" s="18"/>
      <c r="P393" s="18"/>
      <c r="Q393" s="18"/>
      <c r="R393" s="18"/>
      <c r="S393" s="18"/>
      <c r="T393" s="18"/>
      <c r="U393" s="18"/>
      <c r="V393" s="18"/>
      <c r="W393" s="18"/>
      <c r="X393" s="2" t="str">
        <f>AllCurCo(Details!BQ393:BZ393)</f>
        <v/>
      </c>
      <c r="Y393" s="4">
        <f>SUM(SumTCL(D393:W393,$D$7:$W$7),Details!CB393)</f>
        <v>0</v>
      </c>
      <c r="Z393" s="4">
        <f>SUM(CurrGP(D393:W393,$D$7:$W$7),Details!CC393)</f>
        <v>0</v>
      </c>
      <c r="AA393" s="5">
        <f t="shared" ref="AA393:AA456" si="30">GradePointAve(Z393,Y393)</f>
        <v>0</v>
      </c>
      <c r="AB393" s="4" t="str">
        <f>SRTSECOND(D393:W393,Details!BQ392:BZ392)</f>
        <v/>
      </c>
      <c r="AC393" s="4" t="e">
        <f>F400L!AF393</f>
        <v>#REF!</v>
      </c>
      <c r="AD393" s="4" t="e">
        <f>F400L!AG393</f>
        <v>#REF!</v>
      </c>
      <c r="AE393" s="5" t="e">
        <f t="shared" ref="AE393:AE456" si="31">GradePointAve(AD393,AC393)</f>
        <v>#VALUE!</v>
      </c>
      <c r="AF393" s="4" t="e">
        <f t="shared" ref="AF393:AF456" si="32">SUM(Y393,AC393)</f>
        <v>#REF!</v>
      </c>
      <c r="AG393" s="4" t="e">
        <f t="shared" ref="AG393:AG456" si="33">SUM(Z393,AD393)</f>
        <v>#REF!</v>
      </c>
      <c r="AH393" s="5" t="e">
        <f t="shared" ref="AH393:AH456" si="34">GradePointAve(AG393,AF393)</f>
        <v>#VALUE!</v>
      </c>
      <c r="AI393" s="6" t="e">
        <f>ClassOfDegree(D393:W393,Details!BQ392:BZ392,F400L!AI393,AH393,$D$5:$W$5)</f>
        <v>#VALUE!</v>
      </c>
    </row>
    <row r="394" spans="1:35" x14ac:dyDescent="0.35">
      <c r="A394" s="1">
        <v>387</v>
      </c>
      <c r="B394" s="3" t="str">
        <f>PROPER(Details!B394)</f>
        <v/>
      </c>
      <c r="C394" s="3" t="str">
        <f>T(Details!C394)</f>
        <v/>
      </c>
      <c r="D394" s="18"/>
      <c r="E394" s="18"/>
      <c r="F394" s="18"/>
      <c r="G394" s="18"/>
      <c r="H394" s="18"/>
      <c r="I394" s="18"/>
      <c r="J394" s="18"/>
      <c r="K394" s="18"/>
      <c r="L394" s="18"/>
      <c r="M394" s="18"/>
      <c r="N394" s="18"/>
      <c r="O394" s="18"/>
      <c r="P394" s="18"/>
      <c r="Q394" s="18"/>
      <c r="R394" s="18"/>
      <c r="S394" s="18"/>
      <c r="T394" s="18"/>
      <c r="U394" s="18"/>
      <c r="V394" s="18"/>
      <c r="W394" s="18"/>
      <c r="X394" s="2" t="str">
        <f>AllCurCo(Details!BQ394:BZ394)</f>
        <v/>
      </c>
      <c r="Y394" s="4">
        <f>SUM(SumTCL(D394:W394,$D$7:$W$7),Details!CB394)</f>
        <v>0</v>
      </c>
      <c r="Z394" s="4">
        <f>SUM(CurrGP(D394:W394,$D$7:$W$7),Details!CC394)</f>
        <v>0</v>
      </c>
      <c r="AA394" s="5">
        <f t="shared" si="30"/>
        <v>0</v>
      </c>
      <c r="AB394" s="4" t="str">
        <f>SRTSECOND(D394:W394,Details!BQ393:BZ393)</f>
        <v/>
      </c>
      <c r="AC394" s="4" t="e">
        <f>F400L!AF394</f>
        <v>#REF!</v>
      </c>
      <c r="AD394" s="4" t="e">
        <f>F400L!AG394</f>
        <v>#REF!</v>
      </c>
      <c r="AE394" s="5" t="e">
        <f t="shared" si="31"/>
        <v>#VALUE!</v>
      </c>
      <c r="AF394" s="4" t="e">
        <f t="shared" si="32"/>
        <v>#REF!</v>
      </c>
      <c r="AG394" s="4" t="e">
        <f t="shared" si="33"/>
        <v>#REF!</v>
      </c>
      <c r="AH394" s="5" t="e">
        <f t="shared" si="34"/>
        <v>#VALUE!</v>
      </c>
      <c r="AI394" s="6" t="e">
        <f>ClassOfDegree(D394:W394,Details!BQ393:BZ393,F400L!AI394,AH394,$D$5:$W$5)</f>
        <v>#VALUE!</v>
      </c>
    </row>
    <row r="395" spans="1:35" x14ac:dyDescent="0.35">
      <c r="A395" s="1">
        <v>388</v>
      </c>
      <c r="B395" s="3" t="str">
        <f>PROPER(Details!B395)</f>
        <v/>
      </c>
      <c r="C395" s="3" t="str">
        <f>T(Details!C395)</f>
        <v/>
      </c>
      <c r="D395" s="18"/>
      <c r="E395" s="18"/>
      <c r="F395" s="18"/>
      <c r="G395" s="18"/>
      <c r="H395" s="18"/>
      <c r="I395" s="18"/>
      <c r="J395" s="18"/>
      <c r="K395" s="18"/>
      <c r="L395" s="18"/>
      <c r="M395" s="18"/>
      <c r="N395" s="18"/>
      <c r="O395" s="18"/>
      <c r="P395" s="18"/>
      <c r="Q395" s="18"/>
      <c r="R395" s="18"/>
      <c r="S395" s="18"/>
      <c r="T395" s="18"/>
      <c r="U395" s="18"/>
      <c r="V395" s="18"/>
      <c r="W395" s="18"/>
      <c r="X395" s="2" t="str">
        <f>AllCurCo(Details!BQ395:BZ395)</f>
        <v/>
      </c>
      <c r="Y395" s="4">
        <f>SUM(SumTCL(D395:W395,$D$7:$W$7),Details!CB395)</f>
        <v>0</v>
      </c>
      <c r="Z395" s="4">
        <f>SUM(CurrGP(D395:W395,$D$7:$W$7),Details!CC395)</f>
        <v>0</v>
      </c>
      <c r="AA395" s="5">
        <f t="shared" si="30"/>
        <v>0</v>
      </c>
      <c r="AB395" s="4" t="str">
        <f>SRTSECOND(D395:W395,Details!BQ394:BZ394)</f>
        <v/>
      </c>
      <c r="AC395" s="4" t="e">
        <f>F400L!AF395</f>
        <v>#REF!</v>
      </c>
      <c r="AD395" s="4" t="e">
        <f>F400L!AG395</f>
        <v>#REF!</v>
      </c>
      <c r="AE395" s="5" t="e">
        <f t="shared" si="31"/>
        <v>#VALUE!</v>
      </c>
      <c r="AF395" s="4" t="e">
        <f t="shared" si="32"/>
        <v>#REF!</v>
      </c>
      <c r="AG395" s="4" t="e">
        <f t="shared" si="33"/>
        <v>#REF!</v>
      </c>
      <c r="AH395" s="5" t="e">
        <f t="shared" si="34"/>
        <v>#VALUE!</v>
      </c>
      <c r="AI395" s="6" t="e">
        <f>ClassOfDegree(D395:W395,Details!BQ394:BZ394,F400L!AI395,AH395,$D$5:$W$5)</f>
        <v>#VALUE!</v>
      </c>
    </row>
    <row r="396" spans="1:35" x14ac:dyDescent="0.35">
      <c r="A396" s="1">
        <v>389</v>
      </c>
      <c r="B396" s="3" t="str">
        <f>PROPER(Details!B396)</f>
        <v/>
      </c>
      <c r="C396" s="3" t="str">
        <f>T(Details!C396)</f>
        <v/>
      </c>
      <c r="D396" s="18"/>
      <c r="E396" s="18"/>
      <c r="F396" s="18"/>
      <c r="G396" s="18"/>
      <c r="H396" s="18"/>
      <c r="I396" s="18"/>
      <c r="J396" s="18"/>
      <c r="K396" s="18"/>
      <c r="L396" s="18"/>
      <c r="M396" s="18"/>
      <c r="N396" s="18"/>
      <c r="O396" s="18"/>
      <c r="P396" s="18"/>
      <c r="Q396" s="18"/>
      <c r="R396" s="18"/>
      <c r="S396" s="18"/>
      <c r="T396" s="18"/>
      <c r="U396" s="18"/>
      <c r="V396" s="18"/>
      <c r="W396" s="18"/>
      <c r="X396" s="2" t="str">
        <f>AllCurCo(Details!BQ396:BZ396)</f>
        <v/>
      </c>
      <c r="Y396" s="4">
        <f>SUM(SumTCL(D396:W396,$D$7:$W$7),Details!CB396)</f>
        <v>0</v>
      </c>
      <c r="Z396" s="4">
        <f>SUM(CurrGP(D396:W396,$D$7:$W$7),Details!CC396)</f>
        <v>0</v>
      </c>
      <c r="AA396" s="5">
        <f t="shared" si="30"/>
        <v>0</v>
      </c>
      <c r="AB396" s="4" t="str">
        <f>SRTSECOND(D396:W396,Details!BQ395:BZ395)</f>
        <v/>
      </c>
      <c r="AC396" s="4" t="e">
        <f>F400L!AF396</f>
        <v>#REF!</v>
      </c>
      <c r="AD396" s="4" t="e">
        <f>F400L!AG396</f>
        <v>#REF!</v>
      </c>
      <c r="AE396" s="5" t="e">
        <f t="shared" si="31"/>
        <v>#VALUE!</v>
      </c>
      <c r="AF396" s="4" t="e">
        <f t="shared" si="32"/>
        <v>#REF!</v>
      </c>
      <c r="AG396" s="4" t="e">
        <f t="shared" si="33"/>
        <v>#REF!</v>
      </c>
      <c r="AH396" s="5" t="e">
        <f t="shared" si="34"/>
        <v>#VALUE!</v>
      </c>
      <c r="AI396" s="6" t="e">
        <f>ClassOfDegree(D396:W396,Details!BQ395:BZ395,F400L!AI396,AH396,$D$5:$W$5)</f>
        <v>#VALUE!</v>
      </c>
    </row>
    <row r="397" spans="1:35" x14ac:dyDescent="0.35">
      <c r="A397" s="1">
        <v>390</v>
      </c>
      <c r="B397" s="3" t="str">
        <f>PROPER(Details!B397)</f>
        <v/>
      </c>
      <c r="C397" s="3" t="str">
        <f>T(Details!C397)</f>
        <v/>
      </c>
      <c r="D397" s="18"/>
      <c r="E397" s="18"/>
      <c r="F397" s="18"/>
      <c r="G397" s="18"/>
      <c r="H397" s="18"/>
      <c r="I397" s="18"/>
      <c r="J397" s="18"/>
      <c r="K397" s="18"/>
      <c r="L397" s="18"/>
      <c r="M397" s="18"/>
      <c r="N397" s="18"/>
      <c r="O397" s="18"/>
      <c r="P397" s="18"/>
      <c r="Q397" s="18"/>
      <c r="R397" s="18"/>
      <c r="S397" s="18"/>
      <c r="T397" s="18"/>
      <c r="U397" s="18"/>
      <c r="V397" s="18"/>
      <c r="W397" s="18"/>
      <c r="X397" s="2" t="str">
        <f>AllCurCo(Details!BQ397:BZ397)</f>
        <v/>
      </c>
      <c r="Y397" s="4">
        <f>SUM(SumTCL(D397:W397,$D$7:$W$7),Details!CB397)</f>
        <v>0</v>
      </c>
      <c r="Z397" s="4">
        <f>SUM(CurrGP(D397:W397,$D$7:$W$7),Details!CC397)</f>
        <v>0</v>
      </c>
      <c r="AA397" s="5">
        <f t="shared" si="30"/>
        <v>0</v>
      </c>
      <c r="AB397" s="4" t="str">
        <f>SRTSECOND(D397:W397,Details!BQ396:BZ396)</f>
        <v/>
      </c>
      <c r="AC397" s="4" t="e">
        <f>F400L!AF397</f>
        <v>#REF!</v>
      </c>
      <c r="AD397" s="4" t="e">
        <f>F400L!AG397</f>
        <v>#REF!</v>
      </c>
      <c r="AE397" s="5" t="e">
        <f t="shared" si="31"/>
        <v>#VALUE!</v>
      </c>
      <c r="AF397" s="4" t="e">
        <f t="shared" si="32"/>
        <v>#REF!</v>
      </c>
      <c r="AG397" s="4" t="e">
        <f t="shared" si="33"/>
        <v>#REF!</v>
      </c>
      <c r="AH397" s="5" t="e">
        <f t="shared" si="34"/>
        <v>#VALUE!</v>
      </c>
      <c r="AI397" s="6" t="e">
        <f>ClassOfDegree(D397:W397,Details!BQ396:BZ396,F400L!AI397,AH397,$D$5:$W$5)</f>
        <v>#VALUE!</v>
      </c>
    </row>
    <row r="398" spans="1:35" x14ac:dyDescent="0.35">
      <c r="A398" s="1">
        <v>391</v>
      </c>
      <c r="B398" s="3" t="str">
        <f>PROPER(Details!B398)</f>
        <v/>
      </c>
      <c r="C398" s="3" t="str">
        <f>T(Details!C398)</f>
        <v/>
      </c>
      <c r="D398" s="18"/>
      <c r="E398" s="18"/>
      <c r="F398" s="18"/>
      <c r="G398" s="18"/>
      <c r="H398" s="18"/>
      <c r="I398" s="18"/>
      <c r="J398" s="18"/>
      <c r="K398" s="18"/>
      <c r="L398" s="18"/>
      <c r="M398" s="18"/>
      <c r="N398" s="18"/>
      <c r="O398" s="18"/>
      <c r="P398" s="18"/>
      <c r="Q398" s="18"/>
      <c r="R398" s="18"/>
      <c r="S398" s="18"/>
      <c r="T398" s="18"/>
      <c r="U398" s="18"/>
      <c r="V398" s="18"/>
      <c r="W398" s="18"/>
      <c r="X398" s="2" t="str">
        <f>AllCurCo(Details!BQ398:BZ398)</f>
        <v/>
      </c>
      <c r="Y398" s="4">
        <f>SUM(SumTCL(D398:W398,$D$7:$W$7),Details!CB398)</f>
        <v>0</v>
      </c>
      <c r="Z398" s="4">
        <f>SUM(CurrGP(D398:W398,$D$7:$W$7),Details!CC398)</f>
        <v>0</v>
      </c>
      <c r="AA398" s="5">
        <f t="shared" si="30"/>
        <v>0</v>
      </c>
      <c r="AB398" s="4" t="str">
        <f>SRTSECOND(D398:W398,Details!BQ397:BZ397)</f>
        <v/>
      </c>
      <c r="AC398" s="4" t="e">
        <f>F400L!AF398</f>
        <v>#REF!</v>
      </c>
      <c r="AD398" s="4" t="e">
        <f>F400L!AG398</f>
        <v>#REF!</v>
      </c>
      <c r="AE398" s="5" t="e">
        <f t="shared" si="31"/>
        <v>#VALUE!</v>
      </c>
      <c r="AF398" s="4" t="e">
        <f t="shared" si="32"/>
        <v>#REF!</v>
      </c>
      <c r="AG398" s="4" t="e">
        <f t="shared" si="33"/>
        <v>#REF!</v>
      </c>
      <c r="AH398" s="5" t="e">
        <f t="shared" si="34"/>
        <v>#VALUE!</v>
      </c>
      <c r="AI398" s="6" t="e">
        <f>ClassOfDegree(D398:W398,Details!BQ397:BZ397,F400L!AI398,AH398,$D$5:$W$5)</f>
        <v>#VALUE!</v>
      </c>
    </row>
    <row r="399" spans="1:35" x14ac:dyDescent="0.35">
      <c r="A399" s="1">
        <v>392</v>
      </c>
      <c r="B399" s="3" t="str">
        <f>PROPER(Details!B399)</f>
        <v/>
      </c>
      <c r="C399" s="3" t="str">
        <f>T(Details!C399)</f>
        <v/>
      </c>
      <c r="D399" s="18"/>
      <c r="E399" s="18"/>
      <c r="F399" s="18"/>
      <c r="G399" s="18"/>
      <c r="H399" s="18"/>
      <c r="I399" s="18"/>
      <c r="J399" s="18"/>
      <c r="K399" s="18"/>
      <c r="L399" s="18"/>
      <c r="M399" s="18"/>
      <c r="N399" s="18"/>
      <c r="O399" s="18"/>
      <c r="P399" s="18"/>
      <c r="Q399" s="18"/>
      <c r="R399" s="18"/>
      <c r="S399" s="18"/>
      <c r="T399" s="18"/>
      <c r="U399" s="18"/>
      <c r="V399" s="18"/>
      <c r="W399" s="18"/>
      <c r="X399" s="2" t="str">
        <f>AllCurCo(Details!BQ399:BZ399)</f>
        <v/>
      </c>
      <c r="Y399" s="4">
        <f>SUM(SumTCL(D399:W399,$D$7:$W$7),Details!CB399)</f>
        <v>0</v>
      </c>
      <c r="Z399" s="4">
        <f>SUM(CurrGP(D399:W399,$D$7:$W$7),Details!CC399)</f>
        <v>0</v>
      </c>
      <c r="AA399" s="5">
        <f t="shared" si="30"/>
        <v>0</v>
      </c>
      <c r="AB399" s="4" t="str">
        <f>SRTSECOND(D399:W399,Details!BQ398:BZ398)</f>
        <v/>
      </c>
      <c r="AC399" s="4" t="e">
        <f>F400L!AF399</f>
        <v>#REF!</v>
      </c>
      <c r="AD399" s="4" t="e">
        <f>F400L!AG399</f>
        <v>#REF!</v>
      </c>
      <c r="AE399" s="5" t="e">
        <f t="shared" si="31"/>
        <v>#VALUE!</v>
      </c>
      <c r="AF399" s="4" t="e">
        <f t="shared" si="32"/>
        <v>#REF!</v>
      </c>
      <c r="AG399" s="4" t="e">
        <f t="shared" si="33"/>
        <v>#REF!</v>
      </c>
      <c r="AH399" s="5" t="e">
        <f t="shared" si="34"/>
        <v>#VALUE!</v>
      </c>
      <c r="AI399" s="6" t="e">
        <f>ClassOfDegree(D399:W399,Details!BQ398:BZ398,F400L!AI399,AH399,$D$5:$W$5)</f>
        <v>#VALUE!</v>
      </c>
    </row>
    <row r="400" spans="1:35" x14ac:dyDescent="0.35">
      <c r="A400" s="1">
        <v>393</v>
      </c>
      <c r="B400" s="3" t="str">
        <f>PROPER(Details!B400)</f>
        <v/>
      </c>
      <c r="C400" s="3" t="str">
        <f>T(Details!C400)</f>
        <v/>
      </c>
      <c r="D400" s="18"/>
      <c r="E400" s="18"/>
      <c r="F400" s="18"/>
      <c r="G400" s="18"/>
      <c r="H400" s="18"/>
      <c r="I400" s="18"/>
      <c r="J400" s="18"/>
      <c r="K400" s="18"/>
      <c r="L400" s="18"/>
      <c r="M400" s="18"/>
      <c r="N400" s="18"/>
      <c r="O400" s="18"/>
      <c r="P400" s="18"/>
      <c r="Q400" s="18"/>
      <c r="R400" s="18"/>
      <c r="S400" s="18"/>
      <c r="T400" s="18"/>
      <c r="U400" s="18"/>
      <c r="V400" s="18"/>
      <c r="W400" s="18"/>
      <c r="X400" s="2" t="str">
        <f>AllCurCo(Details!BQ400:BZ400)</f>
        <v/>
      </c>
      <c r="Y400" s="4">
        <f>SUM(SumTCL(D400:W400,$D$7:$W$7),Details!CB400)</f>
        <v>0</v>
      </c>
      <c r="Z400" s="4">
        <f>SUM(CurrGP(D400:W400,$D$7:$W$7),Details!CC400)</f>
        <v>0</v>
      </c>
      <c r="AA400" s="5">
        <f t="shared" si="30"/>
        <v>0</v>
      </c>
      <c r="AB400" s="4" t="str">
        <f>SRTSECOND(D400:W400,Details!BQ399:BZ399)</f>
        <v/>
      </c>
      <c r="AC400" s="4" t="e">
        <f>F400L!AF400</f>
        <v>#REF!</v>
      </c>
      <c r="AD400" s="4" t="e">
        <f>F400L!AG400</f>
        <v>#REF!</v>
      </c>
      <c r="AE400" s="5" t="e">
        <f t="shared" si="31"/>
        <v>#VALUE!</v>
      </c>
      <c r="AF400" s="4" t="e">
        <f t="shared" si="32"/>
        <v>#REF!</v>
      </c>
      <c r="AG400" s="4" t="e">
        <f t="shared" si="33"/>
        <v>#REF!</v>
      </c>
      <c r="AH400" s="5" t="e">
        <f t="shared" si="34"/>
        <v>#VALUE!</v>
      </c>
      <c r="AI400" s="6" t="e">
        <f>ClassOfDegree(D400:W400,Details!BQ399:BZ399,F400L!AI400,AH400,$D$5:$W$5)</f>
        <v>#VALUE!</v>
      </c>
    </row>
    <row r="401" spans="1:35" x14ac:dyDescent="0.35">
      <c r="A401" s="1">
        <v>394</v>
      </c>
      <c r="B401" s="3" t="str">
        <f>PROPER(Details!B401)</f>
        <v/>
      </c>
      <c r="C401" s="3" t="str">
        <f>T(Details!C401)</f>
        <v/>
      </c>
      <c r="D401" s="18"/>
      <c r="E401" s="18"/>
      <c r="F401" s="18"/>
      <c r="G401" s="18"/>
      <c r="H401" s="18"/>
      <c r="I401" s="18"/>
      <c r="J401" s="18"/>
      <c r="K401" s="18"/>
      <c r="L401" s="18"/>
      <c r="M401" s="18"/>
      <c r="N401" s="18"/>
      <c r="O401" s="18"/>
      <c r="P401" s="18"/>
      <c r="Q401" s="18"/>
      <c r="R401" s="18"/>
      <c r="S401" s="18"/>
      <c r="T401" s="18"/>
      <c r="U401" s="18"/>
      <c r="V401" s="18"/>
      <c r="W401" s="18"/>
      <c r="X401" s="2" t="str">
        <f>AllCurCo(Details!BQ401:BZ401)</f>
        <v/>
      </c>
      <c r="Y401" s="4">
        <f>SUM(SumTCL(D401:W401,$D$7:$W$7),Details!CB401)</f>
        <v>0</v>
      </c>
      <c r="Z401" s="4">
        <f>SUM(CurrGP(D401:W401,$D$7:$W$7),Details!CC401)</f>
        <v>0</v>
      </c>
      <c r="AA401" s="5">
        <f t="shared" si="30"/>
        <v>0</v>
      </c>
      <c r="AB401" s="4" t="str">
        <f>SRTSECOND(D401:W401,Details!BQ400:BZ400)</f>
        <v/>
      </c>
      <c r="AC401" s="4" t="e">
        <f>F400L!AF401</f>
        <v>#REF!</v>
      </c>
      <c r="AD401" s="4" t="e">
        <f>F400L!AG401</f>
        <v>#REF!</v>
      </c>
      <c r="AE401" s="5" t="e">
        <f t="shared" si="31"/>
        <v>#VALUE!</v>
      </c>
      <c r="AF401" s="4" t="e">
        <f t="shared" si="32"/>
        <v>#REF!</v>
      </c>
      <c r="AG401" s="4" t="e">
        <f t="shared" si="33"/>
        <v>#REF!</v>
      </c>
      <c r="AH401" s="5" t="e">
        <f t="shared" si="34"/>
        <v>#VALUE!</v>
      </c>
      <c r="AI401" s="6" t="e">
        <f>ClassOfDegree(D401:W401,Details!BQ400:BZ400,F400L!AI401,AH401,$D$5:$W$5)</f>
        <v>#VALUE!</v>
      </c>
    </row>
    <row r="402" spans="1:35" x14ac:dyDescent="0.35">
      <c r="A402" s="1">
        <v>395</v>
      </c>
      <c r="B402" s="3" t="str">
        <f>PROPER(Details!B402)</f>
        <v/>
      </c>
      <c r="C402" s="3" t="str">
        <f>T(Details!C402)</f>
        <v/>
      </c>
      <c r="D402" s="18"/>
      <c r="E402" s="18"/>
      <c r="F402" s="18"/>
      <c r="G402" s="18"/>
      <c r="H402" s="18"/>
      <c r="I402" s="18"/>
      <c r="J402" s="18"/>
      <c r="K402" s="18"/>
      <c r="L402" s="18"/>
      <c r="M402" s="18"/>
      <c r="N402" s="18"/>
      <c r="O402" s="18"/>
      <c r="P402" s="18"/>
      <c r="Q402" s="18"/>
      <c r="R402" s="18"/>
      <c r="S402" s="18"/>
      <c r="T402" s="18"/>
      <c r="U402" s="18"/>
      <c r="V402" s="18"/>
      <c r="W402" s="18"/>
      <c r="X402" s="2" t="str">
        <f>AllCurCo(Details!BQ402:BZ402)</f>
        <v/>
      </c>
      <c r="Y402" s="4">
        <f>SUM(SumTCL(D402:W402,$D$7:$W$7),Details!CB402)</f>
        <v>0</v>
      </c>
      <c r="Z402" s="4">
        <f>SUM(CurrGP(D402:W402,$D$7:$W$7),Details!CC402)</f>
        <v>0</v>
      </c>
      <c r="AA402" s="5">
        <f t="shared" si="30"/>
        <v>0</v>
      </c>
      <c r="AB402" s="4" t="str">
        <f>SRTSECOND(D402:W402,Details!BQ401:BZ401)</f>
        <v/>
      </c>
      <c r="AC402" s="4" t="e">
        <f>F400L!AF402</f>
        <v>#REF!</v>
      </c>
      <c r="AD402" s="4" t="e">
        <f>F400L!AG402</f>
        <v>#REF!</v>
      </c>
      <c r="AE402" s="5" t="e">
        <f t="shared" si="31"/>
        <v>#VALUE!</v>
      </c>
      <c r="AF402" s="4" t="e">
        <f t="shared" si="32"/>
        <v>#REF!</v>
      </c>
      <c r="AG402" s="4" t="e">
        <f t="shared" si="33"/>
        <v>#REF!</v>
      </c>
      <c r="AH402" s="5" t="e">
        <f t="shared" si="34"/>
        <v>#VALUE!</v>
      </c>
      <c r="AI402" s="6" t="e">
        <f>ClassOfDegree(D402:W402,Details!BQ401:BZ401,F400L!AI402,AH402,$D$5:$W$5)</f>
        <v>#VALUE!</v>
      </c>
    </row>
    <row r="403" spans="1:35" x14ac:dyDescent="0.35">
      <c r="A403" s="1">
        <v>396</v>
      </c>
      <c r="B403" s="3" t="str">
        <f>PROPER(Details!B403)</f>
        <v/>
      </c>
      <c r="C403" s="3" t="str">
        <f>T(Details!C403)</f>
        <v/>
      </c>
      <c r="D403" s="18"/>
      <c r="E403" s="18"/>
      <c r="F403" s="18"/>
      <c r="G403" s="18"/>
      <c r="H403" s="18"/>
      <c r="I403" s="18"/>
      <c r="J403" s="18"/>
      <c r="K403" s="18"/>
      <c r="L403" s="18"/>
      <c r="M403" s="18"/>
      <c r="N403" s="18"/>
      <c r="O403" s="18"/>
      <c r="P403" s="18"/>
      <c r="Q403" s="18"/>
      <c r="R403" s="18"/>
      <c r="S403" s="18"/>
      <c r="T403" s="18"/>
      <c r="U403" s="18"/>
      <c r="V403" s="18"/>
      <c r="W403" s="18"/>
      <c r="X403" s="2" t="str">
        <f>AllCurCo(Details!BQ403:BZ403)</f>
        <v/>
      </c>
      <c r="Y403" s="4">
        <f>SUM(SumTCL(D403:W403,$D$7:$W$7),Details!CB403)</f>
        <v>0</v>
      </c>
      <c r="Z403" s="4">
        <f>SUM(CurrGP(D403:W403,$D$7:$W$7),Details!CC403)</f>
        <v>0</v>
      </c>
      <c r="AA403" s="5">
        <f t="shared" si="30"/>
        <v>0</v>
      </c>
      <c r="AB403" s="4" t="str">
        <f>SRTSECOND(D403:W403,Details!BQ402:BZ402)</f>
        <v/>
      </c>
      <c r="AC403" s="4" t="e">
        <f>F400L!AF403</f>
        <v>#REF!</v>
      </c>
      <c r="AD403" s="4" t="e">
        <f>F400L!AG403</f>
        <v>#REF!</v>
      </c>
      <c r="AE403" s="5" t="e">
        <f t="shared" si="31"/>
        <v>#VALUE!</v>
      </c>
      <c r="AF403" s="4" t="e">
        <f t="shared" si="32"/>
        <v>#REF!</v>
      </c>
      <c r="AG403" s="4" t="e">
        <f t="shared" si="33"/>
        <v>#REF!</v>
      </c>
      <c r="AH403" s="5" t="e">
        <f t="shared" si="34"/>
        <v>#VALUE!</v>
      </c>
      <c r="AI403" s="6" t="e">
        <f>ClassOfDegree(D403:W403,Details!BQ402:BZ402,F400L!AI403,AH403,$D$5:$W$5)</f>
        <v>#VALUE!</v>
      </c>
    </row>
    <row r="404" spans="1:35" x14ac:dyDescent="0.35">
      <c r="A404" s="1">
        <v>397</v>
      </c>
      <c r="B404" s="3" t="str">
        <f>PROPER(Details!B404)</f>
        <v/>
      </c>
      <c r="C404" s="3" t="str">
        <f>T(Details!C404)</f>
        <v/>
      </c>
      <c r="D404" s="18"/>
      <c r="E404" s="18"/>
      <c r="F404" s="18"/>
      <c r="G404" s="18"/>
      <c r="H404" s="18"/>
      <c r="I404" s="18"/>
      <c r="J404" s="18"/>
      <c r="K404" s="18"/>
      <c r="L404" s="18"/>
      <c r="M404" s="18"/>
      <c r="N404" s="18"/>
      <c r="O404" s="18"/>
      <c r="P404" s="18"/>
      <c r="Q404" s="18"/>
      <c r="R404" s="18"/>
      <c r="S404" s="18"/>
      <c r="T404" s="18"/>
      <c r="U404" s="18"/>
      <c r="V404" s="18"/>
      <c r="W404" s="18"/>
      <c r="X404" s="2" t="str">
        <f>AllCurCo(Details!BQ404:BZ404)</f>
        <v/>
      </c>
      <c r="Y404" s="4">
        <f>SUM(SumTCL(D404:W404,$D$7:$W$7),Details!CB404)</f>
        <v>0</v>
      </c>
      <c r="Z404" s="4">
        <f>SUM(CurrGP(D404:W404,$D$7:$W$7),Details!CC404)</f>
        <v>0</v>
      </c>
      <c r="AA404" s="5">
        <f t="shared" si="30"/>
        <v>0</v>
      </c>
      <c r="AB404" s="4" t="str">
        <f>SRTSECOND(D404:W404,Details!BQ403:BZ403)</f>
        <v/>
      </c>
      <c r="AC404" s="4" t="e">
        <f>F400L!AF404</f>
        <v>#REF!</v>
      </c>
      <c r="AD404" s="4" t="e">
        <f>F400L!AG404</f>
        <v>#REF!</v>
      </c>
      <c r="AE404" s="5" t="e">
        <f t="shared" si="31"/>
        <v>#VALUE!</v>
      </c>
      <c r="AF404" s="4" t="e">
        <f t="shared" si="32"/>
        <v>#REF!</v>
      </c>
      <c r="AG404" s="4" t="e">
        <f t="shared" si="33"/>
        <v>#REF!</v>
      </c>
      <c r="AH404" s="5" t="e">
        <f t="shared" si="34"/>
        <v>#VALUE!</v>
      </c>
      <c r="AI404" s="6" t="e">
        <f>ClassOfDegree(D404:W404,Details!BQ403:BZ403,F400L!AI404,AH404,$D$5:$W$5)</f>
        <v>#VALUE!</v>
      </c>
    </row>
    <row r="405" spans="1:35" x14ac:dyDescent="0.35">
      <c r="A405" s="1">
        <v>398</v>
      </c>
      <c r="B405" s="3" t="str">
        <f>PROPER(Details!B405)</f>
        <v/>
      </c>
      <c r="C405" s="3" t="str">
        <f>T(Details!C405)</f>
        <v/>
      </c>
      <c r="D405" s="18"/>
      <c r="E405" s="18"/>
      <c r="F405" s="18"/>
      <c r="G405" s="18"/>
      <c r="H405" s="18"/>
      <c r="I405" s="18"/>
      <c r="J405" s="18"/>
      <c r="K405" s="18"/>
      <c r="L405" s="18"/>
      <c r="M405" s="18"/>
      <c r="N405" s="18"/>
      <c r="O405" s="18"/>
      <c r="P405" s="18"/>
      <c r="Q405" s="18"/>
      <c r="R405" s="18"/>
      <c r="S405" s="18"/>
      <c r="T405" s="18"/>
      <c r="U405" s="18"/>
      <c r="V405" s="18"/>
      <c r="W405" s="18"/>
      <c r="X405" s="2" t="str">
        <f>AllCurCo(Details!BQ405:BZ405)</f>
        <v/>
      </c>
      <c r="Y405" s="4">
        <f>SUM(SumTCL(D405:W405,$D$7:$W$7),Details!CB405)</f>
        <v>0</v>
      </c>
      <c r="Z405" s="4">
        <f>SUM(CurrGP(D405:W405,$D$7:$W$7),Details!CC405)</f>
        <v>0</v>
      </c>
      <c r="AA405" s="5">
        <f t="shared" si="30"/>
        <v>0</v>
      </c>
      <c r="AB405" s="4" t="str">
        <f>SRTSECOND(D405:W405,Details!BQ404:BZ404)</f>
        <v/>
      </c>
      <c r="AC405" s="4" t="e">
        <f>F400L!AF405</f>
        <v>#REF!</v>
      </c>
      <c r="AD405" s="4" t="e">
        <f>F400L!AG405</f>
        <v>#REF!</v>
      </c>
      <c r="AE405" s="5" t="e">
        <f t="shared" si="31"/>
        <v>#VALUE!</v>
      </c>
      <c r="AF405" s="4" t="e">
        <f t="shared" si="32"/>
        <v>#REF!</v>
      </c>
      <c r="AG405" s="4" t="e">
        <f t="shared" si="33"/>
        <v>#REF!</v>
      </c>
      <c r="AH405" s="5" t="e">
        <f t="shared" si="34"/>
        <v>#VALUE!</v>
      </c>
      <c r="AI405" s="6" t="e">
        <f>ClassOfDegree(D405:W405,Details!BQ404:BZ404,F400L!AI405,AH405,$D$5:$W$5)</f>
        <v>#VALUE!</v>
      </c>
    </row>
    <row r="406" spans="1:35" x14ac:dyDescent="0.35">
      <c r="A406" s="1">
        <v>399</v>
      </c>
      <c r="B406" s="3" t="str">
        <f>PROPER(Details!B406)</f>
        <v/>
      </c>
      <c r="C406" s="3" t="str">
        <f>T(Details!C406)</f>
        <v/>
      </c>
      <c r="D406" s="18"/>
      <c r="E406" s="18"/>
      <c r="F406" s="18"/>
      <c r="G406" s="18"/>
      <c r="H406" s="18"/>
      <c r="I406" s="18"/>
      <c r="J406" s="18"/>
      <c r="K406" s="18"/>
      <c r="L406" s="18"/>
      <c r="M406" s="18"/>
      <c r="N406" s="18"/>
      <c r="O406" s="18"/>
      <c r="P406" s="18"/>
      <c r="Q406" s="18"/>
      <c r="R406" s="18"/>
      <c r="S406" s="18"/>
      <c r="T406" s="18"/>
      <c r="U406" s="18"/>
      <c r="V406" s="18"/>
      <c r="W406" s="18"/>
      <c r="X406" s="2" t="str">
        <f>AllCurCo(Details!BQ406:BZ406)</f>
        <v/>
      </c>
      <c r="Y406" s="4">
        <f>SUM(SumTCL(D406:W406,$D$7:$W$7),Details!CB406)</f>
        <v>0</v>
      </c>
      <c r="Z406" s="4">
        <f>SUM(CurrGP(D406:W406,$D$7:$W$7),Details!CC406)</f>
        <v>0</v>
      </c>
      <c r="AA406" s="5">
        <f t="shared" si="30"/>
        <v>0</v>
      </c>
      <c r="AB406" s="4" t="str">
        <f>SRTSECOND(D406:W406,Details!BQ405:BZ405)</f>
        <v/>
      </c>
      <c r="AC406" s="4" t="e">
        <f>F400L!AF406</f>
        <v>#REF!</v>
      </c>
      <c r="AD406" s="4" t="e">
        <f>F400L!AG406</f>
        <v>#REF!</v>
      </c>
      <c r="AE406" s="5" t="e">
        <f t="shared" si="31"/>
        <v>#VALUE!</v>
      </c>
      <c r="AF406" s="4" t="e">
        <f t="shared" si="32"/>
        <v>#REF!</v>
      </c>
      <c r="AG406" s="4" t="e">
        <f t="shared" si="33"/>
        <v>#REF!</v>
      </c>
      <c r="AH406" s="5" t="e">
        <f t="shared" si="34"/>
        <v>#VALUE!</v>
      </c>
      <c r="AI406" s="6" t="e">
        <f>ClassOfDegree(D406:W406,Details!BQ405:BZ405,F400L!AI406,AH406,$D$5:$W$5)</f>
        <v>#VALUE!</v>
      </c>
    </row>
    <row r="407" spans="1:35" x14ac:dyDescent="0.35">
      <c r="A407" s="1">
        <v>400</v>
      </c>
      <c r="B407" s="3" t="str">
        <f>PROPER(Details!B407)</f>
        <v/>
      </c>
      <c r="C407" s="3" t="str">
        <f>T(Details!C407)</f>
        <v/>
      </c>
      <c r="D407" s="18"/>
      <c r="E407" s="18"/>
      <c r="F407" s="18"/>
      <c r="G407" s="18"/>
      <c r="H407" s="18"/>
      <c r="I407" s="18"/>
      <c r="J407" s="18"/>
      <c r="K407" s="18"/>
      <c r="L407" s="18"/>
      <c r="M407" s="18"/>
      <c r="N407" s="18"/>
      <c r="O407" s="18"/>
      <c r="P407" s="18"/>
      <c r="Q407" s="18"/>
      <c r="R407" s="18"/>
      <c r="S407" s="18"/>
      <c r="T407" s="18"/>
      <c r="U407" s="18"/>
      <c r="V407" s="18"/>
      <c r="W407" s="18"/>
      <c r="X407" s="2" t="str">
        <f>AllCurCo(Details!BQ407:BZ407)</f>
        <v/>
      </c>
      <c r="Y407" s="4">
        <f>SUM(SumTCL(D407:W407,$D$7:$W$7),Details!CB407)</f>
        <v>0</v>
      </c>
      <c r="Z407" s="4">
        <f>SUM(CurrGP(D407:W407,$D$7:$W$7),Details!CC407)</f>
        <v>0</v>
      </c>
      <c r="AA407" s="5">
        <f t="shared" si="30"/>
        <v>0</v>
      </c>
      <c r="AB407" s="4" t="str">
        <f>SRTSECOND(D407:W407,Details!BQ406:BZ406)</f>
        <v/>
      </c>
      <c r="AC407" s="4" t="e">
        <f>F400L!AF407</f>
        <v>#REF!</v>
      </c>
      <c r="AD407" s="4" t="e">
        <f>F400L!AG407</f>
        <v>#REF!</v>
      </c>
      <c r="AE407" s="5" t="e">
        <f t="shared" si="31"/>
        <v>#VALUE!</v>
      </c>
      <c r="AF407" s="4" t="e">
        <f t="shared" si="32"/>
        <v>#REF!</v>
      </c>
      <c r="AG407" s="4" t="e">
        <f t="shared" si="33"/>
        <v>#REF!</v>
      </c>
      <c r="AH407" s="5" t="e">
        <f t="shared" si="34"/>
        <v>#VALUE!</v>
      </c>
      <c r="AI407" s="6" t="e">
        <f>ClassOfDegree(D407:W407,Details!BQ406:BZ406,F400L!AI407,AH407,$D$5:$W$5)</f>
        <v>#VALUE!</v>
      </c>
    </row>
    <row r="408" spans="1:35" x14ac:dyDescent="0.35">
      <c r="A408" s="1">
        <v>401</v>
      </c>
      <c r="B408" s="3" t="str">
        <f>PROPER(Details!B408)</f>
        <v/>
      </c>
      <c r="C408" s="3" t="str">
        <f>T(Details!C408)</f>
        <v/>
      </c>
      <c r="D408" s="18"/>
      <c r="E408" s="18"/>
      <c r="F408" s="18"/>
      <c r="G408" s="18"/>
      <c r="H408" s="18"/>
      <c r="I408" s="18"/>
      <c r="J408" s="18"/>
      <c r="K408" s="18"/>
      <c r="L408" s="18"/>
      <c r="M408" s="18"/>
      <c r="N408" s="18"/>
      <c r="O408" s="18"/>
      <c r="P408" s="18"/>
      <c r="Q408" s="18"/>
      <c r="R408" s="18"/>
      <c r="S408" s="18"/>
      <c r="T408" s="18"/>
      <c r="U408" s="18"/>
      <c r="V408" s="18"/>
      <c r="W408" s="18"/>
      <c r="X408" s="2" t="str">
        <f>AllCurCo(Details!BQ408:BZ408)</f>
        <v/>
      </c>
      <c r="Y408" s="4">
        <f>SUM(SumTCL(D408:W408,$D$7:$W$7),Details!CB408)</f>
        <v>0</v>
      </c>
      <c r="Z408" s="4">
        <f>SUM(CurrGP(D408:W408,$D$7:$W$7),Details!CC408)</f>
        <v>0</v>
      </c>
      <c r="AA408" s="5">
        <f t="shared" si="30"/>
        <v>0</v>
      </c>
      <c r="AB408" s="4" t="str">
        <f>SRTSECOND(D408:W408,Details!BQ407:BZ407)</f>
        <v/>
      </c>
      <c r="AC408" s="4" t="e">
        <f>F400L!AF408</f>
        <v>#REF!</v>
      </c>
      <c r="AD408" s="4" t="e">
        <f>F400L!AG408</f>
        <v>#REF!</v>
      </c>
      <c r="AE408" s="5" t="e">
        <f t="shared" si="31"/>
        <v>#VALUE!</v>
      </c>
      <c r="AF408" s="4" t="e">
        <f t="shared" si="32"/>
        <v>#REF!</v>
      </c>
      <c r="AG408" s="4" t="e">
        <f t="shared" si="33"/>
        <v>#REF!</v>
      </c>
      <c r="AH408" s="5" t="e">
        <f t="shared" si="34"/>
        <v>#VALUE!</v>
      </c>
      <c r="AI408" s="6" t="e">
        <f>ClassOfDegree(D408:W408,Details!BQ407:BZ407,F400L!AI408,AH408,$D$5:$W$5)</f>
        <v>#VALUE!</v>
      </c>
    </row>
    <row r="409" spans="1:35" x14ac:dyDescent="0.35">
      <c r="A409" s="1">
        <v>402</v>
      </c>
      <c r="B409" s="3" t="str">
        <f>PROPER(Details!B409)</f>
        <v/>
      </c>
      <c r="C409" s="3" t="str">
        <f>T(Details!C409)</f>
        <v/>
      </c>
      <c r="D409" s="18"/>
      <c r="E409" s="18"/>
      <c r="F409" s="18"/>
      <c r="G409" s="18"/>
      <c r="H409" s="18"/>
      <c r="I409" s="18"/>
      <c r="J409" s="18"/>
      <c r="K409" s="18"/>
      <c r="L409" s="18"/>
      <c r="M409" s="18"/>
      <c r="N409" s="18"/>
      <c r="O409" s="18"/>
      <c r="P409" s="18"/>
      <c r="Q409" s="18"/>
      <c r="R409" s="18"/>
      <c r="S409" s="18"/>
      <c r="T409" s="18"/>
      <c r="U409" s="18"/>
      <c r="V409" s="18"/>
      <c r="W409" s="18"/>
      <c r="X409" s="2" t="str">
        <f>AllCurCo(Details!BQ409:BZ409)</f>
        <v/>
      </c>
      <c r="Y409" s="4">
        <f>SUM(SumTCL(D409:W409,$D$7:$W$7),Details!CB409)</f>
        <v>0</v>
      </c>
      <c r="Z409" s="4">
        <f>SUM(CurrGP(D409:W409,$D$7:$W$7),Details!CC409)</f>
        <v>0</v>
      </c>
      <c r="AA409" s="5">
        <f t="shared" si="30"/>
        <v>0</v>
      </c>
      <c r="AB409" s="4" t="str">
        <f>SRTSECOND(D409:W409,Details!BQ408:BZ408)</f>
        <v/>
      </c>
      <c r="AC409" s="4" t="e">
        <f>F400L!AF409</f>
        <v>#REF!</v>
      </c>
      <c r="AD409" s="4" t="e">
        <f>F400L!AG409</f>
        <v>#REF!</v>
      </c>
      <c r="AE409" s="5" t="e">
        <f t="shared" si="31"/>
        <v>#VALUE!</v>
      </c>
      <c r="AF409" s="4" t="e">
        <f t="shared" si="32"/>
        <v>#REF!</v>
      </c>
      <c r="AG409" s="4" t="e">
        <f t="shared" si="33"/>
        <v>#REF!</v>
      </c>
      <c r="AH409" s="5" t="e">
        <f t="shared" si="34"/>
        <v>#VALUE!</v>
      </c>
      <c r="AI409" s="6" t="e">
        <f>ClassOfDegree(D409:W409,Details!BQ408:BZ408,F400L!AI409,AH409,$D$5:$W$5)</f>
        <v>#VALUE!</v>
      </c>
    </row>
    <row r="410" spans="1:35" x14ac:dyDescent="0.35">
      <c r="A410" s="1">
        <v>403</v>
      </c>
      <c r="B410" s="3" t="str">
        <f>PROPER(Details!B410)</f>
        <v/>
      </c>
      <c r="C410" s="3" t="str">
        <f>T(Details!C410)</f>
        <v/>
      </c>
      <c r="D410" s="18"/>
      <c r="E410" s="18"/>
      <c r="F410" s="18"/>
      <c r="G410" s="18"/>
      <c r="H410" s="18"/>
      <c r="I410" s="18"/>
      <c r="J410" s="18"/>
      <c r="K410" s="18"/>
      <c r="L410" s="18"/>
      <c r="M410" s="18"/>
      <c r="N410" s="18"/>
      <c r="O410" s="18"/>
      <c r="P410" s="18"/>
      <c r="Q410" s="18"/>
      <c r="R410" s="18"/>
      <c r="S410" s="18"/>
      <c r="T410" s="18"/>
      <c r="U410" s="18"/>
      <c r="V410" s="18"/>
      <c r="W410" s="18"/>
      <c r="X410" s="2" t="str">
        <f>AllCurCo(Details!BQ410:BZ410)</f>
        <v/>
      </c>
      <c r="Y410" s="4">
        <f>SUM(SumTCL(D410:W410,$D$7:$W$7),Details!CB410)</f>
        <v>0</v>
      </c>
      <c r="Z410" s="4">
        <f>SUM(CurrGP(D410:W410,$D$7:$W$7),Details!CC410)</f>
        <v>0</v>
      </c>
      <c r="AA410" s="5">
        <f t="shared" si="30"/>
        <v>0</v>
      </c>
      <c r="AB410" s="4" t="str">
        <f>SRTSECOND(D410:W410,Details!BQ409:BZ409)</f>
        <v/>
      </c>
      <c r="AC410" s="4" t="e">
        <f>F400L!AF410</f>
        <v>#REF!</v>
      </c>
      <c r="AD410" s="4" t="e">
        <f>F400L!AG410</f>
        <v>#REF!</v>
      </c>
      <c r="AE410" s="5" t="e">
        <f t="shared" si="31"/>
        <v>#VALUE!</v>
      </c>
      <c r="AF410" s="4" t="e">
        <f t="shared" si="32"/>
        <v>#REF!</v>
      </c>
      <c r="AG410" s="4" t="e">
        <f t="shared" si="33"/>
        <v>#REF!</v>
      </c>
      <c r="AH410" s="5" t="e">
        <f t="shared" si="34"/>
        <v>#VALUE!</v>
      </c>
      <c r="AI410" s="6" t="e">
        <f>ClassOfDegree(D410:W410,Details!BQ409:BZ409,F400L!AI410,AH410,$D$5:$W$5)</f>
        <v>#VALUE!</v>
      </c>
    </row>
    <row r="411" spans="1:35" x14ac:dyDescent="0.35">
      <c r="A411" s="1">
        <v>404</v>
      </c>
      <c r="B411" s="3" t="str">
        <f>PROPER(Details!B411)</f>
        <v/>
      </c>
      <c r="C411" s="3" t="str">
        <f>T(Details!C411)</f>
        <v/>
      </c>
      <c r="D411" s="18"/>
      <c r="E411" s="18"/>
      <c r="F411" s="18"/>
      <c r="G411" s="18"/>
      <c r="H411" s="18"/>
      <c r="I411" s="18"/>
      <c r="J411" s="18"/>
      <c r="K411" s="18"/>
      <c r="L411" s="18"/>
      <c r="M411" s="18"/>
      <c r="N411" s="18"/>
      <c r="O411" s="18"/>
      <c r="P411" s="18"/>
      <c r="Q411" s="18"/>
      <c r="R411" s="18"/>
      <c r="S411" s="18"/>
      <c r="T411" s="18"/>
      <c r="U411" s="18"/>
      <c r="V411" s="18"/>
      <c r="W411" s="18"/>
      <c r="X411" s="2" t="str">
        <f>AllCurCo(Details!BQ411:BZ411)</f>
        <v/>
      </c>
      <c r="Y411" s="4">
        <f>SUM(SumTCL(D411:W411,$D$7:$W$7),Details!CB411)</f>
        <v>0</v>
      </c>
      <c r="Z411" s="4">
        <f>SUM(CurrGP(D411:W411,$D$7:$W$7),Details!CC411)</f>
        <v>0</v>
      </c>
      <c r="AA411" s="5">
        <f t="shared" si="30"/>
        <v>0</v>
      </c>
      <c r="AB411" s="4" t="str">
        <f>SRTSECOND(D411:W411,Details!BQ410:BZ410)</f>
        <v/>
      </c>
      <c r="AC411" s="4" t="e">
        <f>F400L!AF411</f>
        <v>#REF!</v>
      </c>
      <c r="AD411" s="4" t="e">
        <f>F400L!AG411</f>
        <v>#REF!</v>
      </c>
      <c r="AE411" s="5" t="e">
        <f t="shared" si="31"/>
        <v>#VALUE!</v>
      </c>
      <c r="AF411" s="4" t="e">
        <f t="shared" si="32"/>
        <v>#REF!</v>
      </c>
      <c r="AG411" s="4" t="e">
        <f t="shared" si="33"/>
        <v>#REF!</v>
      </c>
      <c r="AH411" s="5" t="e">
        <f t="shared" si="34"/>
        <v>#VALUE!</v>
      </c>
      <c r="AI411" s="6" t="e">
        <f>ClassOfDegree(D411:W411,Details!BQ410:BZ410,F400L!AI411,AH411,$D$5:$W$5)</f>
        <v>#VALUE!</v>
      </c>
    </row>
    <row r="412" spans="1:35" x14ac:dyDescent="0.35">
      <c r="A412" s="1">
        <v>405</v>
      </c>
      <c r="B412" s="3" t="str">
        <f>PROPER(Details!B412)</f>
        <v/>
      </c>
      <c r="C412" s="3" t="str">
        <f>T(Details!C412)</f>
        <v/>
      </c>
      <c r="D412" s="18"/>
      <c r="E412" s="18"/>
      <c r="F412" s="18"/>
      <c r="G412" s="18"/>
      <c r="H412" s="18"/>
      <c r="I412" s="18"/>
      <c r="J412" s="18"/>
      <c r="K412" s="18"/>
      <c r="L412" s="18"/>
      <c r="M412" s="18"/>
      <c r="N412" s="18"/>
      <c r="O412" s="18"/>
      <c r="P412" s="18"/>
      <c r="Q412" s="18"/>
      <c r="R412" s="18"/>
      <c r="S412" s="18"/>
      <c r="T412" s="18"/>
      <c r="U412" s="18"/>
      <c r="V412" s="18"/>
      <c r="W412" s="18"/>
      <c r="X412" s="2" t="str">
        <f>AllCurCo(Details!BQ412:BZ412)</f>
        <v/>
      </c>
      <c r="Y412" s="4">
        <f>SUM(SumTCL(D412:W412,$D$7:$W$7),Details!CB412)</f>
        <v>0</v>
      </c>
      <c r="Z412" s="4">
        <f>SUM(CurrGP(D412:W412,$D$7:$W$7),Details!CC412)</f>
        <v>0</v>
      </c>
      <c r="AA412" s="5">
        <f t="shared" si="30"/>
        <v>0</v>
      </c>
      <c r="AB412" s="4" t="str">
        <f>SRTSECOND(D412:W412,Details!BQ411:BZ411)</f>
        <v/>
      </c>
      <c r="AC412" s="4" t="e">
        <f>F400L!AF412</f>
        <v>#REF!</v>
      </c>
      <c r="AD412" s="4" t="e">
        <f>F400L!AG412</f>
        <v>#REF!</v>
      </c>
      <c r="AE412" s="5" t="e">
        <f t="shared" si="31"/>
        <v>#VALUE!</v>
      </c>
      <c r="AF412" s="4" t="e">
        <f t="shared" si="32"/>
        <v>#REF!</v>
      </c>
      <c r="AG412" s="4" t="e">
        <f t="shared" si="33"/>
        <v>#REF!</v>
      </c>
      <c r="AH412" s="5" t="e">
        <f t="shared" si="34"/>
        <v>#VALUE!</v>
      </c>
      <c r="AI412" s="6" t="e">
        <f>ClassOfDegree(D412:W412,Details!BQ411:BZ411,F400L!AI412,AH412,$D$5:$W$5)</f>
        <v>#VALUE!</v>
      </c>
    </row>
    <row r="413" spans="1:35" x14ac:dyDescent="0.35">
      <c r="A413" s="1">
        <v>406</v>
      </c>
      <c r="B413" s="3" t="str">
        <f>PROPER(Details!B413)</f>
        <v/>
      </c>
      <c r="C413" s="3" t="str">
        <f>T(Details!C413)</f>
        <v/>
      </c>
      <c r="D413" s="18"/>
      <c r="E413" s="18"/>
      <c r="F413" s="18"/>
      <c r="G413" s="18"/>
      <c r="H413" s="18"/>
      <c r="I413" s="18"/>
      <c r="J413" s="18"/>
      <c r="K413" s="18"/>
      <c r="L413" s="18"/>
      <c r="M413" s="18"/>
      <c r="N413" s="18"/>
      <c r="O413" s="18"/>
      <c r="P413" s="18"/>
      <c r="Q413" s="18"/>
      <c r="R413" s="18"/>
      <c r="S413" s="18"/>
      <c r="T413" s="18"/>
      <c r="U413" s="18"/>
      <c r="V413" s="18"/>
      <c r="W413" s="18"/>
      <c r="X413" s="2" t="str">
        <f>AllCurCo(Details!BQ413:BZ413)</f>
        <v/>
      </c>
      <c r="Y413" s="4">
        <f>SUM(SumTCL(D413:W413,$D$7:$W$7),Details!CB413)</f>
        <v>0</v>
      </c>
      <c r="Z413" s="4">
        <f>SUM(CurrGP(D413:W413,$D$7:$W$7),Details!CC413)</f>
        <v>0</v>
      </c>
      <c r="AA413" s="5">
        <f t="shared" si="30"/>
        <v>0</v>
      </c>
      <c r="AB413" s="4" t="str">
        <f>SRTSECOND(D413:W413,Details!BQ412:BZ412)</f>
        <v/>
      </c>
      <c r="AC413" s="4" t="e">
        <f>F400L!AF413</f>
        <v>#REF!</v>
      </c>
      <c r="AD413" s="4" t="e">
        <f>F400L!AG413</f>
        <v>#REF!</v>
      </c>
      <c r="AE413" s="5" t="e">
        <f t="shared" si="31"/>
        <v>#VALUE!</v>
      </c>
      <c r="AF413" s="4" t="e">
        <f t="shared" si="32"/>
        <v>#REF!</v>
      </c>
      <c r="AG413" s="4" t="e">
        <f t="shared" si="33"/>
        <v>#REF!</v>
      </c>
      <c r="AH413" s="5" t="e">
        <f t="shared" si="34"/>
        <v>#VALUE!</v>
      </c>
      <c r="AI413" s="6" t="e">
        <f>ClassOfDegree(D413:W413,Details!BQ412:BZ412,F400L!AI413,AH413,$D$5:$W$5)</f>
        <v>#VALUE!</v>
      </c>
    </row>
    <row r="414" spans="1:35" x14ac:dyDescent="0.35">
      <c r="A414" s="1">
        <v>407</v>
      </c>
      <c r="B414" s="3" t="str">
        <f>PROPER(Details!B414)</f>
        <v/>
      </c>
      <c r="C414" s="3" t="str">
        <f>T(Details!C414)</f>
        <v/>
      </c>
      <c r="D414" s="18"/>
      <c r="E414" s="18"/>
      <c r="F414" s="18"/>
      <c r="G414" s="18"/>
      <c r="H414" s="18"/>
      <c r="I414" s="18"/>
      <c r="J414" s="18"/>
      <c r="K414" s="18"/>
      <c r="L414" s="18"/>
      <c r="M414" s="18"/>
      <c r="N414" s="18"/>
      <c r="O414" s="18"/>
      <c r="P414" s="18"/>
      <c r="Q414" s="18"/>
      <c r="R414" s="18"/>
      <c r="S414" s="18"/>
      <c r="T414" s="18"/>
      <c r="U414" s="18"/>
      <c r="V414" s="18"/>
      <c r="W414" s="18"/>
      <c r="X414" s="2" t="str">
        <f>AllCurCo(Details!BQ414:BZ414)</f>
        <v/>
      </c>
      <c r="Y414" s="4">
        <f>SUM(SumTCL(D414:W414,$D$7:$W$7),Details!CB414)</f>
        <v>0</v>
      </c>
      <c r="Z414" s="4">
        <f>SUM(CurrGP(D414:W414,$D$7:$W$7),Details!CC414)</f>
        <v>0</v>
      </c>
      <c r="AA414" s="5">
        <f t="shared" si="30"/>
        <v>0</v>
      </c>
      <c r="AB414" s="4" t="str">
        <f>SRTSECOND(D414:W414,Details!BQ413:BZ413)</f>
        <v/>
      </c>
      <c r="AC414" s="4" t="e">
        <f>F400L!AF414</f>
        <v>#REF!</v>
      </c>
      <c r="AD414" s="4" t="e">
        <f>F400L!AG414</f>
        <v>#REF!</v>
      </c>
      <c r="AE414" s="5" t="e">
        <f t="shared" si="31"/>
        <v>#VALUE!</v>
      </c>
      <c r="AF414" s="4" t="e">
        <f t="shared" si="32"/>
        <v>#REF!</v>
      </c>
      <c r="AG414" s="4" t="e">
        <f t="shared" si="33"/>
        <v>#REF!</v>
      </c>
      <c r="AH414" s="5" t="e">
        <f t="shared" si="34"/>
        <v>#VALUE!</v>
      </c>
      <c r="AI414" s="6" t="e">
        <f>ClassOfDegree(D414:W414,Details!BQ413:BZ413,F400L!AI414,AH414,$D$5:$W$5)</f>
        <v>#VALUE!</v>
      </c>
    </row>
    <row r="415" spans="1:35" x14ac:dyDescent="0.35">
      <c r="A415" s="1">
        <v>408</v>
      </c>
      <c r="B415" s="3" t="str">
        <f>PROPER(Details!B415)</f>
        <v/>
      </c>
      <c r="C415" s="3" t="str">
        <f>T(Details!C415)</f>
        <v/>
      </c>
      <c r="D415" s="18"/>
      <c r="E415" s="18"/>
      <c r="F415" s="18"/>
      <c r="G415" s="18"/>
      <c r="H415" s="18"/>
      <c r="I415" s="18"/>
      <c r="J415" s="18"/>
      <c r="K415" s="18"/>
      <c r="L415" s="18"/>
      <c r="M415" s="18"/>
      <c r="N415" s="18"/>
      <c r="O415" s="18"/>
      <c r="P415" s="18"/>
      <c r="Q415" s="18"/>
      <c r="R415" s="18"/>
      <c r="S415" s="18"/>
      <c r="T415" s="18"/>
      <c r="U415" s="18"/>
      <c r="V415" s="18"/>
      <c r="W415" s="18"/>
      <c r="X415" s="2" t="str">
        <f>AllCurCo(Details!BQ415:BZ415)</f>
        <v/>
      </c>
      <c r="Y415" s="4">
        <f>SUM(SumTCL(D415:W415,$D$7:$W$7),Details!CB415)</f>
        <v>0</v>
      </c>
      <c r="Z415" s="4">
        <f>SUM(CurrGP(D415:W415,$D$7:$W$7),Details!CC415)</f>
        <v>0</v>
      </c>
      <c r="AA415" s="5">
        <f t="shared" si="30"/>
        <v>0</v>
      </c>
      <c r="AB415" s="4" t="str">
        <f>SRTSECOND(D415:W415,Details!BQ414:BZ414)</f>
        <v/>
      </c>
      <c r="AC415" s="4" t="e">
        <f>F400L!AF415</f>
        <v>#REF!</v>
      </c>
      <c r="AD415" s="4" t="e">
        <f>F400L!AG415</f>
        <v>#REF!</v>
      </c>
      <c r="AE415" s="5" t="e">
        <f t="shared" si="31"/>
        <v>#VALUE!</v>
      </c>
      <c r="AF415" s="4" t="e">
        <f t="shared" si="32"/>
        <v>#REF!</v>
      </c>
      <c r="AG415" s="4" t="e">
        <f t="shared" si="33"/>
        <v>#REF!</v>
      </c>
      <c r="AH415" s="5" t="e">
        <f t="shared" si="34"/>
        <v>#VALUE!</v>
      </c>
      <c r="AI415" s="6" t="e">
        <f>ClassOfDegree(D415:W415,Details!BQ414:BZ414,F400L!AI415,AH415,$D$5:$W$5)</f>
        <v>#VALUE!</v>
      </c>
    </row>
    <row r="416" spans="1:35" x14ac:dyDescent="0.35">
      <c r="A416" s="1">
        <v>409</v>
      </c>
      <c r="B416" s="3" t="str">
        <f>PROPER(Details!B416)</f>
        <v/>
      </c>
      <c r="C416" s="3" t="str">
        <f>T(Details!C416)</f>
        <v/>
      </c>
      <c r="D416" s="18"/>
      <c r="E416" s="18"/>
      <c r="F416" s="18"/>
      <c r="G416" s="18"/>
      <c r="H416" s="18"/>
      <c r="I416" s="18"/>
      <c r="J416" s="18"/>
      <c r="K416" s="18"/>
      <c r="L416" s="18"/>
      <c r="M416" s="18"/>
      <c r="N416" s="18"/>
      <c r="O416" s="18"/>
      <c r="P416" s="18"/>
      <c r="Q416" s="18"/>
      <c r="R416" s="18"/>
      <c r="S416" s="18"/>
      <c r="T416" s="18"/>
      <c r="U416" s="18"/>
      <c r="V416" s="18"/>
      <c r="W416" s="18"/>
      <c r="X416" s="2" t="str">
        <f>AllCurCo(Details!BQ416:BZ416)</f>
        <v/>
      </c>
      <c r="Y416" s="4">
        <f>SUM(SumTCL(D416:W416,$D$7:$W$7),Details!CB416)</f>
        <v>0</v>
      </c>
      <c r="Z416" s="4">
        <f>SUM(CurrGP(D416:W416,$D$7:$W$7),Details!CC416)</f>
        <v>0</v>
      </c>
      <c r="AA416" s="5">
        <f t="shared" si="30"/>
        <v>0</v>
      </c>
      <c r="AB416" s="4" t="str">
        <f>SRTSECOND(D416:W416,Details!BQ415:BZ415)</f>
        <v/>
      </c>
      <c r="AC416" s="4" t="e">
        <f>F400L!AF416</f>
        <v>#REF!</v>
      </c>
      <c r="AD416" s="4" t="e">
        <f>F400L!AG416</f>
        <v>#REF!</v>
      </c>
      <c r="AE416" s="5" t="e">
        <f t="shared" si="31"/>
        <v>#VALUE!</v>
      </c>
      <c r="AF416" s="4" t="e">
        <f t="shared" si="32"/>
        <v>#REF!</v>
      </c>
      <c r="AG416" s="4" t="e">
        <f t="shared" si="33"/>
        <v>#REF!</v>
      </c>
      <c r="AH416" s="5" t="e">
        <f t="shared" si="34"/>
        <v>#VALUE!</v>
      </c>
      <c r="AI416" s="6" t="e">
        <f>ClassOfDegree(D416:W416,Details!BQ415:BZ415,F400L!AI416,AH416,$D$5:$W$5)</f>
        <v>#VALUE!</v>
      </c>
    </row>
    <row r="417" spans="1:35" x14ac:dyDescent="0.35">
      <c r="A417" s="1">
        <v>410</v>
      </c>
      <c r="B417" s="3" t="str">
        <f>PROPER(Details!B417)</f>
        <v/>
      </c>
      <c r="C417" s="3" t="str">
        <f>T(Details!C417)</f>
        <v/>
      </c>
      <c r="D417" s="18"/>
      <c r="E417" s="18"/>
      <c r="F417" s="18"/>
      <c r="G417" s="18"/>
      <c r="H417" s="18"/>
      <c r="I417" s="18"/>
      <c r="J417" s="18"/>
      <c r="K417" s="18"/>
      <c r="L417" s="18"/>
      <c r="M417" s="18"/>
      <c r="N417" s="18"/>
      <c r="O417" s="18"/>
      <c r="P417" s="18"/>
      <c r="Q417" s="18"/>
      <c r="R417" s="18"/>
      <c r="S417" s="18"/>
      <c r="T417" s="18"/>
      <c r="U417" s="18"/>
      <c r="V417" s="18"/>
      <c r="W417" s="18"/>
      <c r="X417" s="2" t="str">
        <f>AllCurCo(Details!BQ417:BZ417)</f>
        <v/>
      </c>
      <c r="Y417" s="4">
        <f>SUM(SumTCL(D417:W417,$D$7:$W$7),Details!CB417)</f>
        <v>0</v>
      </c>
      <c r="Z417" s="4">
        <f>SUM(CurrGP(D417:W417,$D$7:$W$7),Details!CC417)</f>
        <v>0</v>
      </c>
      <c r="AA417" s="5">
        <f t="shared" si="30"/>
        <v>0</v>
      </c>
      <c r="AB417" s="4" t="str">
        <f>SRTSECOND(D417:W417,Details!BQ416:BZ416)</f>
        <v/>
      </c>
      <c r="AC417" s="4" t="e">
        <f>F400L!AF417</f>
        <v>#REF!</v>
      </c>
      <c r="AD417" s="4" t="e">
        <f>F400L!AG417</f>
        <v>#REF!</v>
      </c>
      <c r="AE417" s="5" t="e">
        <f t="shared" si="31"/>
        <v>#VALUE!</v>
      </c>
      <c r="AF417" s="4" t="e">
        <f t="shared" si="32"/>
        <v>#REF!</v>
      </c>
      <c r="AG417" s="4" t="e">
        <f t="shared" si="33"/>
        <v>#REF!</v>
      </c>
      <c r="AH417" s="5" t="e">
        <f t="shared" si="34"/>
        <v>#VALUE!</v>
      </c>
      <c r="AI417" s="6" t="e">
        <f>ClassOfDegree(D417:W417,Details!BQ416:BZ416,F400L!AI417,AH417,$D$5:$W$5)</f>
        <v>#VALUE!</v>
      </c>
    </row>
    <row r="418" spans="1:35" x14ac:dyDescent="0.35">
      <c r="A418" s="1">
        <v>411</v>
      </c>
      <c r="B418" s="3" t="str">
        <f>PROPER(Details!B418)</f>
        <v/>
      </c>
      <c r="C418" s="3" t="str">
        <f>T(Details!C418)</f>
        <v/>
      </c>
      <c r="D418" s="18"/>
      <c r="E418" s="18"/>
      <c r="F418" s="18"/>
      <c r="G418" s="18"/>
      <c r="H418" s="18"/>
      <c r="I418" s="18"/>
      <c r="J418" s="18"/>
      <c r="K418" s="18"/>
      <c r="L418" s="18"/>
      <c r="M418" s="18"/>
      <c r="N418" s="18"/>
      <c r="O418" s="18"/>
      <c r="P418" s="18"/>
      <c r="Q418" s="18"/>
      <c r="R418" s="18"/>
      <c r="S418" s="18"/>
      <c r="T418" s="18"/>
      <c r="U418" s="18"/>
      <c r="V418" s="18"/>
      <c r="W418" s="18"/>
      <c r="X418" s="2" t="str">
        <f>AllCurCo(Details!BQ418:BZ418)</f>
        <v/>
      </c>
      <c r="Y418" s="4">
        <f>SUM(SumTCL(D418:W418,$D$7:$W$7),Details!CB418)</f>
        <v>0</v>
      </c>
      <c r="Z418" s="4">
        <f>SUM(CurrGP(D418:W418,$D$7:$W$7),Details!CC418)</f>
        <v>0</v>
      </c>
      <c r="AA418" s="5">
        <f t="shared" si="30"/>
        <v>0</v>
      </c>
      <c r="AB418" s="4" t="str">
        <f>SRTSECOND(D418:W418,Details!BQ417:BZ417)</f>
        <v/>
      </c>
      <c r="AC418" s="4" t="e">
        <f>F400L!AF418</f>
        <v>#REF!</v>
      </c>
      <c r="AD418" s="4" t="e">
        <f>F400L!AG418</f>
        <v>#REF!</v>
      </c>
      <c r="AE418" s="5" t="e">
        <f t="shared" si="31"/>
        <v>#VALUE!</v>
      </c>
      <c r="AF418" s="4" t="e">
        <f t="shared" si="32"/>
        <v>#REF!</v>
      </c>
      <c r="AG418" s="4" t="e">
        <f t="shared" si="33"/>
        <v>#REF!</v>
      </c>
      <c r="AH418" s="5" t="e">
        <f t="shared" si="34"/>
        <v>#VALUE!</v>
      </c>
      <c r="AI418" s="6" t="e">
        <f>ClassOfDegree(D418:W418,Details!BQ417:BZ417,F400L!AI418,AH418,$D$5:$W$5)</f>
        <v>#VALUE!</v>
      </c>
    </row>
    <row r="419" spans="1:35" x14ac:dyDescent="0.35">
      <c r="A419" s="1">
        <v>412</v>
      </c>
      <c r="B419" s="3" t="str">
        <f>PROPER(Details!B419)</f>
        <v/>
      </c>
      <c r="C419" s="3" t="str">
        <f>T(Details!C419)</f>
        <v/>
      </c>
      <c r="D419" s="18"/>
      <c r="E419" s="18"/>
      <c r="F419" s="18"/>
      <c r="G419" s="18"/>
      <c r="H419" s="18"/>
      <c r="I419" s="18"/>
      <c r="J419" s="18"/>
      <c r="K419" s="18"/>
      <c r="L419" s="18"/>
      <c r="M419" s="18"/>
      <c r="N419" s="18"/>
      <c r="O419" s="18"/>
      <c r="P419" s="18"/>
      <c r="Q419" s="18"/>
      <c r="R419" s="18"/>
      <c r="S419" s="18"/>
      <c r="T419" s="18"/>
      <c r="U419" s="18"/>
      <c r="V419" s="18"/>
      <c r="W419" s="18"/>
      <c r="X419" s="2" t="str">
        <f>AllCurCo(Details!BQ419:BZ419)</f>
        <v/>
      </c>
      <c r="Y419" s="4">
        <f>SUM(SumTCL(D419:W419,$D$7:$W$7),Details!CB419)</f>
        <v>0</v>
      </c>
      <c r="Z419" s="4">
        <f>SUM(CurrGP(D419:W419,$D$7:$W$7),Details!CC419)</f>
        <v>0</v>
      </c>
      <c r="AA419" s="5">
        <f t="shared" si="30"/>
        <v>0</v>
      </c>
      <c r="AB419" s="4" t="str">
        <f>SRTSECOND(D419:W419,Details!BQ418:BZ418)</f>
        <v/>
      </c>
      <c r="AC419" s="4" t="e">
        <f>F400L!AF419</f>
        <v>#REF!</v>
      </c>
      <c r="AD419" s="4" t="e">
        <f>F400L!AG419</f>
        <v>#REF!</v>
      </c>
      <c r="AE419" s="5" t="e">
        <f t="shared" si="31"/>
        <v>#VALUE!</v>
      </c>
      <c r="AF419" s="4" t="e">
        <f t="shared" si="32"/>
        <v>#REF!</v>
      </c>
      <c r="AG419" s="4" t="e">
        <f t="shared" si="33"/>
        <v>#REF!</v>
      </c>
      <c r="AH419" s="5" t="e">
        <f t="shared" si="34"/>
        <v>#VALUE!</v>
      </c>
      <c r="AI419" s="6" t="e">
        <f>ClassOfDegree(D419:W419,Details!BQ418:BZ418,F400L!AI419,AH419,$D$5:$W$5)</f>
        <v>#VALUE!</v>
      </c>
    </row>
    <row r="420" spans="1:35" x14ac:dyDescent="0.35">
      <c r="A420" s="1">
        <v>413</v>
      </c>
      <c r="B420" s="3" t="str">
        <f>PROPER(Details!B420)</f>
        <v/>
      </c>
      <c r="C420" s="3" t="str">
        <f>T(Details!C420)</f>
        <v/>
      </c>
      <c r="D420" s="18"/>
      <c r="E420" s="18"/>
      <c r="F420" s="18"/>
      <c r="G420" s="18"/>
      <c r="H420" s="18"/>
      <c r="I420" s="18"/>
      <c r="J420" s="18"/>
      <c r="K420" s="18"/>
      <c r="L420" s="18"/>
      <c r="M420" s="18"/>
      <c r="N420" s="18"/>
      <c r="O420" s="18"/>
      <c r="P420" s="18"/>
      <c r="Q420" s="18"/>
      <c r="R420" s="18"/>
      <c r="S420" s="18"/>
      <c r="T420" s="18"/>
      <c r="U420" s="18"/>
      <c r="V420" s="18"/>
      <c r="W420" s="18"/>
      <c r="X420" s="2" t="str">
        <f>AllCurCo(Details!BQ420:BZ420)</f>
        <v/>
      </c>
      <c r="Y420" s="4">
        <f>SUM(SumTCL(D420:W420,$D$7:$W$7),Details!CB420)</f>
        <v>0</v>
      </c>
      <c r="Z420" s="4">
        <f>SUM(CurrGP(D420:W420,$D$7:$W$7),Details!CC420)</f>
        <v>0</v>
      </c>
      <c r="AA420" s="5">
        <f t="shared" si="30"/>
        <v>0</v>
      </c>
      <c r="AB420" s="4" t="str">
        <f>SRTSECOND(D420:W420,Details!BQ419:BZ419)</f>
        <v/>
      </c>
      <c r="AC420" s="4" t="e">
        <f>F400L!AF420</f>
        <v>#REF!</v>
      </c>
      <c r="AD420" s="4" t="e">
        <f>F400L!AG420</f>
        <v>#REF!</v>
      </c>
      <c r="AE420" s="5" t="e">
        <f t="shared" si="31"/>
        <v>#VALUE!</v>
      </c>
      <c r="AF420" s="4" t="e">
        <f t="shared" si="32"/>
        <v>#REF!</v>
      </c>
      <c r="AG420" s="4" t="e">
        <f t="shared" si="33"/>
        <v>#REF!</v>
      </c>
      <c r="AH420" s="5" t="e">
        <f t="shared" si="34"/>
        <v>#VALUE!</v>
      </c>
      <c r="AI420" s="6" t="e">
        <f>ClassOfDegree(D420:W420,Details!BQ419:BZ419,F400L!AI420,AH420,$D$5:$W$5)</f>
        <v>#VALUE!</v>
      </c>
    </row>
    <row r="421" spans="1:35" x14ac:dyDescent="0.35">
      <c r="A421" s="1">
        <v>414</v>
      </c>
      <c r="B421" s="3" t="str">
        <f>PROPER(Details!B421)</f>
        <v/>
      </c>
      <c r="C421" s="3" t="str">
        <f>T(Details!C421)</f>
        <v/>
      </c>
      <c r="D421" s="18"/>
      <c r="E421" s="18"/>
      <c r="F421" s="18"/>
      <c r="G421" s="18"/>
      <c r="H421" s="18"/>
      <c r="I421" s="18"/>
      <c r="J421" s="18"/>
      <c r="K421" s="18"/>
      <c r="L421" s="18"/>
      <c r="M421" s="18"/>
      <c r="N421" s="18"/>
      <c r="O421" s="18"/>
      <c r="P421" s="18"/>
      <c r="Q421" s="18"/>
      <c r="R421" s="18"/>
      <c r="S421" s="18"/>
      <c r="T421" s="18"/>
      <c r="U421" s="18"/>
      <c r="V421" s="18"/>
      <c r="W421" s="18"/>
      <c r="X421" s="2" t="str">
        <f>AllCurCo(Details!BQ421:BZ421)</f>
        <v/>
      </c>
      <c r="Y421" s="4">
        <f>SUM(SumTCL(D421:W421,$D$7:$W$7),Details!CB421)</f>
        <v>0</v>
      </c>
      <c r="Z421" s="4">
        <f>SUM(CurrGP(D421:W421,$D$7:$W$7),Details!CC421)</f>
        <v>0</v>
      </c>
      <c r="AA421" s="5">
        <f t="shared" si="30"/>
        <v>0</v>
      </c>
      <c r="AB421" s="4" t="str">
        <f>SRTSECOND(D421:W421,Details!BQ420:BZ420)</f>
        <v/>
      </c>
      <c r="AC421" s="4" t="e">
        <f>F400L!AF421</f>
        <v>#REF!</v>
      </c>
      <c r="AD421" s="4" t="e">
        <f>F400L!AG421</f>
        <v>#REF!</v>
      </c>
      <c r="AE421" s="5" t="e">
        <f t="shared" si="31"/>
        <v>#VALUE!</v>
      </c>
      <c r="AF421" s="4" t="e">
        <f t="shared" si="32"/>
        <v>#REF!</v>
      </c>
      <c r="AG421" s="4" t="e">
        <f t="shared" si="33"/>
        <v>#REF!</v>
      </c>
      <c r="AH421" s="5" t="e">
        <f t="shared" si="34"/>
        <v>#VALUE!</v>
      </c>
      <c r="AI421" s="6" t="e">
        <f>ClassOfDegree(D421:W421,Details!BQ420:BZ420,F400L!AI421,AH421,$D$5:$W$5)</f>
        <v>#VALUE!</v>
      </c>
    </row>
    <row r="422" spans="1:35" x14ac:dyDescent="0.35">
      <c r="A422" s="1">
        <v>415</v>
      </c>
      <c r="B422" s="3" t="str">
        <f>PROPER(Details!B422)</f>
        <v/>
      </c>
      <c r="C422" s="3" t="str">
        <f>T(Details!C422)</f>
        <v/>
      </c>
      <c r="D422" s="18"/>
      <c r="E422" s="18"/>
      <c r="F422" s="18"/>
      <c r="G422" s="18"/>
      <c r="H422" s="18"/>
      <c r="I422" s="18"/>
      <c r="J422" s="18"/>
      <c r="K422" s="18"/>
      <c r="L422" s="18"/>
      <c r="M422" s="18"/>
      <c r="N422" s="18"/>
      <c r="O422" s="18"/>
      <c r="P422" s="18"/>
      <c r="Q422" s="18"/>
      <c r="R422" s="18"/>
      <c r="S422" s="18"/>
      <c r="T422" s="18"/>
      <c r="U422" s="18"/>
      <c r="V422" s="18"/>
      <c r="W422" s="18"/>
      <c r="X422" s="2" t="str">
        <f>AllCurCo(Details!BQ422:BZ422)</f>
        <v/>
      </c>
      <c r="Y422" s="4">
        <f>SUM(SumTCL(D422:W422,$D$7:$W$7),Details!CB422)</f>
        <v>0</v>
      </c>
      <c r="Z422" s="4">
        <f>SUM(CurrGP(D422:W422,$D$7:$W$7),Details!CC422)</f>
        <v>0</v>
      </c>
      <c r="AA422" s="5">
        <f t="shared" si="30"/>
        <v>0</v>
      </c>
      <c r="AB422" s="4" t="str">
        <f>SRTSECOND(D422:W422,Details!BQ421:BZ421)</f>
        <v/>
      </c>
      <c r="AC422" s="4" t="e">
        <f>F400L!AF422</f>
        <v>#REF!</v>
      </c>
      <c r="AD422" s="4" t="e">
        <f>F400L!AG422</f>
        <v>#REF!</v>
      </c>
      <c r="AE422" s="5" t="e">
        <f t="shared" si="31"/>
        <v>#VALUE!</v>
      </c>
      <c r="AF422" s="4" t="e">
        <f t="shared" si="32"/>
        <v>#REF!</v>
      </c>
      <c r="AG422" s="4" t="e">
        <f t="shared" si="33"/>
        <v>#REF!</v>
      </c>
      <c r="AH422" s="5" t="e">
        <f t="shared" si="34"/>
        <v>#VALUE!</v>
      </c>
      <c r="AI422" s="6" t="e">
        <f>ClassOfDegree(D422:W422,Details!BQ421:BZ421,F400L!AI422,AH422,$D$5:$W$5)</f>
        <v>#VALUE!</v>
      </c>
    </row>
    <row r="423" spans="1:35" x14ac:dyDescent="0.35">
      <c r="A423" s="1">
        <v>416</v>
      </c>
      <c r="B423" s="3" t="str">
        <f>PROPER(Details!B423)</f>
        <v/>
      </c>
      <c r="C423" s="3" t="str">
        <f>T(Details!C423)</f>
        <v/>
      </c>
      <c r="D423" s="18"/>
      <c r="E423" s="18"/>
      <c r="F423" s="18"/>
      <c r="G423" s="18"/>
      <c r="H423" s="18"/>
      <c r="I423" s="18"/>
      <c r="J423" s="18"/>
      <c r="K423" s="18"/>
      <c r="L423" s="18"/>
      <c r="M423" s="18"/>
      <c r="N423" s="18"/>
      <c r="O423" s="18"/>
      <c r="P423" s="18"/>
      <c r="Q423" s="18"/>
      <c r="R423" s="18"/>
      <c r="S423" s="18"/>
      <c r="T423" s="18"/>
      <c r="U423" s="18"/>
      <c r="V423" s="18"/>
      <c r="W423" s="18"/>
      <c r="X423" s="2" t="str">
        <f>AllCurCo(Details!BQ423:BZ423)</f>
        <v/>
      </c>
      <c r="Y423" s="4">
        <f>SUM(SumTCL(D423:W423,$D$7:$W$7),Details!CB423)</f>
        <v>0</v>
      </c>
      <c r="Z423" s="4">
        <f>SUM(CurrGP(D423:W423,$D$7:$W$7),Details!CC423)</f>
        <v>0</v>
      </c>
      <c r="AA423" s="5">
        <f t="shared" si="30"/>
        <v>0</v>
      </c>
      <c r="AB423" s="4" t="str">
        <f>SRTSECOND(D423:W423,Details!BQ422:BZ422)</f>
        <v/>
      </c>
      <c r="AC423" s="4" t="e">
        <f>F400L!AF423</f>
        <v>#REF!</v>
      </c>
      <c r="AD423" s="4" t="e">
        <f>F400L!AG423</f>
        <v>#REF!</v>
      </c>
      <c r="AE423" s="5" t="e">
        <f t="shared" si="31"/>
        <v>#VALUE!</v>
      </c>
      <c r="AF423" s="4" t="e">
        <f t="shared" si="32"/>
        <v>#REF!</v>
      </c>
      <c r="AG423" s="4" t="e">
        <f t="shared" si="33"/>
        <v>#REF!</v>
      </c>
      <c r="AH423" s="5" t="e">
        <f t="shared" si="34"/>
        <v>#VALUE!</v>
      </c>
      <c r="AI423" s="6" t="e">
        <f>ClassOfDegree(D423:W423,Details!BQ422:BZ422,F400L!AI423,AH423,$D$5:$W$5)</f>
        <v>#VALUE!</v>
      </c>
    </row>
    <row r="424" spans="1:35" x14ac:dyDescent="0.35">
      <c r="A424" s="1">
        <v>417</v>
      </c>
      <c r="B424" s="3" t="str">
        <f>PROPER(Details!B424)</f>
        <v/>
      </c>
      <c r="C424" s="3" t="str">
        <f>T(Details!C424)</f>
        <v/>
      </c>
      <c r="D424" s="18"/>
      <c r="E424" s="18"/>
      <c r="F424" s="18"/>
      <c r="G424" s="18"/>
      <c r="H424" s="18"/>
      <c r="I424" s="18"/>
      <c r="J424" s="18"/>
      <c r="K424" s="18"/>
      <c r="L424" s="18"/>
      <c r="M424" s="18"/>
      <c r="N424" s="18"/>
      <c r="O424" s="18"/>
      <c r="P424" s="18"/>
      <c r="Q424" s="18"/>
      <c r="R424" s="18"/>
      <c r="S424" s="18"/>
      <c r="T424" s="18"/>
      <c r="U424" s="18"/>
      <c r="V424" s="18"/>
      <c r="W424" s="18"/>
      <c r="X424" s="2" t="str">
        <f>AllCurCo(Details!BQ424:BZ424)</f>
        <v/>
      </c>
      <c r="Y424" s="4">
        <f>SUM(SumTCL(D424:W424,$D$7:$W$7),Details!CB424)</f>
        <v>0</v>
      </c>
      <c r="Z424" s="4">
        <f>SUM(CurrGP(D424:W424,$D$7:$W$7),Details!CC424)</f>
        <v>0</v>
      </c>
      <c r="AA424" s="5">
        <f t="shared" si="30"/>
        <v>0</v>
      </c>
      <c r="AB424" s="4" t="str">
        <f>SRTSECOND(D424:W424,Details!BQ423:BZ423)</f>
        <v/>
      </c>
      <c r="AC424" s="4" t="e">
        <f>F400L!AF424</f>
        <v>#REF!</v>
      </c>
      <c r="AD424" s="4" t="e">
        <f>F400L!AG424</f>
        <v>#REF!</v>
      </c>
      <c r="AE424" s="5" t="e">
        <f t="shared" si="31"/>
        <v>#VALUE!</v>
      </c>
      <c r="AF424" s="4" t="e">
        <f t="shared" si="32"/>
        <v>#REF!</v>
      </c>
      <c r="AG424" s="4" t="e">
        <f t="shared" si="33"/>
        <v>#REF!</v>
      </c>
      <c r="AH424" s="5" t="e">
        <f t="shared" si="34"/>
        <v>#VALUE!</v>
      </c>
      <c r="AI424" s="6" t="e">
        <f>ClassOfDegree(D424:W424,Details!BQ423:BZ423,F400L!AI424,AH424,$D$5:$W$5)</f>
        <v>#VALUE!</v>
      </c>
    </row>
    <row r="425" spans="1:35" x14ac:dyDescent="0.35">
      <c r="A425" s="1">
        <v>418</v>
      </c>
      <c r="B425" s="3" t="str">
        <f>PROPER(Details!B425)</f>
        <v/>
      </c>
      <c r="C425" s="3" t="str">
        <f>T(Details!C425)</f>
        <v/>
      </c>
      <c r="D425" s="18"/>
      <c r="E425" s="18"/>
      <c r="F425" s="18"/>
      <c r="G425" s="18"/>
      <c r="H425" s="18"/>
      <c r="I425" s="18"/>
      <c r="J425" s="18"/>
      <c r="K425" s="18"/>
      <c r="L425" s="18"/>
      <c r="M425" s="18"/>
      <c r="N425" s="18"/>
      <c r="O425" s="18"/>
      <c r="P425" s="18"/>
      <c r="Q425" s="18"/>
      <c r="R425" s="18"/>
      <c r="S425" s="18"/>
      <c r="T425" s="18"/>
      <c r="U425" s="18"/>
      <c r="V425" s="18"/>
      <c r="W425" s="18"/>
      <c r="X425" s="2" t="str">
        <f>AllCurCo(Details!BQ425:BZ425)</f>
        <v/>
      </c>
      <c r="Y425" s="4">
        <f>SUM(SumTCL(D425:W425,$D$7:$W$7),Details!CB425)</f>
        <v>0</v>
      </c>
      <c r="Z425" s="4">
        <f>SUM(CurrGP(D425:W425,$D$7:$W$7),Details!CC425)</f>
        <v>0</v>
      </c>
      <c r="AA425" s="5">
        <f t="shared" si="30"/>
        <v>0</v>
      </c>
      <c r="AB425" s="4" t="str">
        <f>SRTSECOND(D425:W425,Details!BQ424:BZ424)</f>
        <v/>
      </c>
      <c r="AC425" s="4" t="e">
        <f>F400L!AF425</f>
        <v>#REF!</v>
      </c>
      <c r="AD425" s="4" t="e">
        <f>F400L!AG425</f>
        <v>#REF!</v>
      </c>
      <c r="AE425" s="5" t="e">
        <f t="shared" si="31"/>
        <v>#VALUE!</v>
      </c>
      <c r="AF425" s="4" t="e">
        <f t="shared" si="32"/>
        <v>#REF!</v>
      </c>
      <c r="AG425" s="4" t="e">
        <f t="shared" si="33"/>
        <v>#REF!</v>
      </c>
      <c r="AH425" s="5" t="e">
        <f t="shared" si="34"/>
        <v>#VALUE!</v>
      </c>
      <c r="AI425" s="6" t="e">
        <f>ClassOfDegree(D425:W425,Details!BQ424:BZ424,F400L!AI425,AH425,$D$5:$W$5)</f>
        <v>#VALUE!</v>
      </c>
    </row>
    <row r="426" spans="1:35" x14ac:dyDescent="0.35">
      <c r="A426" s="1">
        <v>419</v>
      </c>
      <c r="B426" s="3" t="str">
        <f>PROPER(Details!B426)</f>
        <v/>
      </c>
      <c r="C426" s="3" t="str">
        <f>T(Details!C426)</f>
        <v/>
      </c>
      <c r="D426" s="18"/>
      <c r="E426" s="18"/>
      <c r="F426" s="18"/>
      <c r="G426" s="18"/>
      <c r="H426" s="18"/>
      <c r="I426" s="18"/>
      <c r="J426" s="18"/>
      <c r="K426" s="18"/>
      <c r="L426" s="18"/>
      <c r="M426" s="18"/>
      <c r="N426" s="18"/>
      <c r="O426" s="18"/>
      <c r="P426" s="18"/>
      <c r="Q426" s="18"/>
      <c r="R426" s="18"/>
      <c r="S426" s="18"/>
      <c r="T426" s="18"/>
      <c r="U426" s="18"/>
      <c r="V426" s="18"/>
      <c r="W426" s="18"/>
      <c r="X426" s="2" t="str">
        <f>AllCurCo(Details!BQ426:BZ426)</f>
        <v/>
      </c>
      <c r="Y426" s="4">
        <f>SUM(SumTCL(D426:W426,$D$7:$W$7),Details!CB426)</f>
        <v>0</v>
      </c>
      <c r="Z426" s="4">
        <f>SUM(CurrGP(D426:W426,$D$7:$W$7),Details!CC426)</f>
        <v>0</v>
      </c>
      <c r="AA426" s="5">
        <f t="shared" si="30"/>
        <v>0</v>
      </c>
      <c r="AB426" s="4" t="str">
        <f>SRTSECOND(D426:W426,Details!BQ425:BZ425)</f>
        <v/>
      </c>
      <c r="AC426" s="4" t="e">
        <f>F400L!AF426</f>
        <v>#REF!</v>
      </c>
      <c r="AD426" s="4" t="e">
        <f>F400L!AG426</f>
        <v>#REF!</v>
      </c>
      <c r="AE426" s="5" t="e">
        <f t="shared" si="31"/>
        <v>#VALUE!</v>
      </c>
      <c r="AF426" s="4" t="e">
        <f t="shared" si="32"/>
        <v>#REF!</v>
      </c>
      <c r="AG426" s="4" t="e">
        <f t="shared" si="33"/>
        <v>#REF!</v>
      </c>
      <c r="AH426" s="5" t="e">
        <f t="shared" si="34"/>
        <v>#VALUE!</v>
      </c>
      <c r="AI426" s="6" t="e">
        <f>ClassOfDegree(D426:W426,Details!BQ425:BZ425,F400L!AI426,AH426,$D$5:$W$5)</f>
        <v>#VALUE!</v>
      </c>
    </row>
    <row r="427" spans="1:35" x14ac:dyDescent="0.35">
      <c r="A427" s="1">
        <v>420</v>
      </c>
      <c r="B427" s="3" t="str">
        <f>PROPER(Details!B427)</f>
        <v/>
      </c>
      <c r="C427" s="3" t="str">
        <f>T(Details!C427)</f>
        <v/>
      </c>
      <c r="D427" s="18"/>
      <c r="E427" s="18"/>
      <c r="F427" s="18"/>
      <c r="G427" s="18"/>
      <c r="H427" s="18"/>
      <c r="I427" s="18"/>
      <c r="J427" s="18"/>
      <c r="K427" s="18"/>
      <c r="L427" s="18"/>
      <c r="M427" s="18"/>
      <c r="N427" s="18"/>
      <c r="O427" s="18"/>
      <c r="P427" s="18"/>
      <c r="Q427" s="18"/>
      <c r="R427" s="18"/>
      <c r="S427" s="18"/>
      <c r="T427" s="18"/>
      <c r="U427" s="18"/>
      <c r="V427" s="18"/>
      <c r="W427" s="18"/>
      <c r="X427" s="2" t="str">
        <f>AllCurCo(Details!BQ427:BZ427)</f>
        <v/>
      </c>
      <c r="Y427" s="4">
        <f>SUM(SumTCL(D427:W427,$D$7:$W$7),Details!CB427)</f>
        <v>0</v>
      </c>
      <c r="Z427" s="4">
        <f>SUM(CurrGP(D427:W427,$D$7:$W$7),Details!CC427)</f>
        <v>0</v>
      </c>
      <c r="AA427" s="5">
        <f t="shared" si="30"/>
        <v>0</v>
      </c>
      <c r="AB427" s="4" t="str">
        <f>SRTSECOND(D427:W427,Details!BQ426:BZ426)</f>
        <v/>
      </c>
      <c r="AC427" s="4" t="e">
        <f>F400L!AF427</f>
        <v>#REF!</v>
      </c>
      <c r="AD427" s="4" t="e">
        <f>F400L!AG427</f>
        <v>#REF!</v>
      </c>
      <c r="AE427" s="5" t="e">
        <f t="shared" si="31"/>
        <v>#VALUE!</v>
      </c>
      <c r="AF427" s="4" t="e">
        <f t="shared" si="32"/>
        <v>#REF!</v>
      </c>
      <c r="AG427" s="4" t="e">
        <f t="shared" si="33"/>
        <v>#REF!</v>
      </c>
      <c r="AH427" s="5" t="e">
        <f t="shared" si="34"/>
        <v>#VALUE!</v>
      </c>
      <c r="AI427" s="6" t="e">
        <f>ClassOfDegree(D427:W427,Details!BQ426:BZ426,F400L!AI427,AH427,$D$5:$W$5)</f>
        <v>#VALUE!</v>
      </c>
    </row>
    <row r="428" spans="1:35" x14ac:dyDescent="0.35">
      <c r="A428" s="1">
        <v>421</v>
      </c>
      <c r="B428" s="3" t="str">
        <f>PROPER(Details!B428)</f>
        <v/>
      </c>
      <c r="C428" s="3" t="str">
        <f>T(Details!C428)</f>
        <v/>
      </c>
      <c r="D428" s="18"/>
      <c r="E428" s="18"/>
      <c r="F428" s="18"/>
      <c r="G428" s="18"/>
      <c r="H428" s="18"/>
      <c r="I428" s="18"/>
      <c r="J428" s="18"/>
      <c r="K428" s="18"/>
      <c r="L428" s="18"/>
      <c r="M428" s="18"/>
      <c r="N428" s="18"/>
      <c r="O428" s="18"/>
      <c r="P428" s="18"/>
      <c r="Q428" s="18"/>
      <c r="R428" s="18"/>
      <c r="S428" s="18"/>
      <c r="T428" s="18"/>
      <c r="U428" s="18"/>
      <c r="V428" s="18"/>
      <c r="W428" s="18"/>
      <c r="X428" s="2" t="str">
        <f>AllCurCo(Details!BQ428:BZ428)</f>
        <v/>
      </c>
      <c r="Y428" s="4">
        <f>SUM(SumTCL(D428:W428,$D$7:$W$7),Details!CB428)</f>
        <v>0</v>
      </c>
      <c r="Z428" s="4">
        <f>SUM(CurrGP(D428:W428,$D$7:$W$7),Details!CC428)</f>
        <v>0</v>
      </c>
      <c r="AA428" s="5">
        <f t="shared" si="30"/>
        <v>0</v>
      </c>
      <c r="AB428" s="4" t="str">
        <f>SRTSECOND(D428:W428,Details!BQ427:BZ427)</f>
        <v/>
      </c>
      <c r="AC428" s="4" t="e">
        <f>F400L!AF428</f>
        <v>#REF!</v>
      </c>
      <c r="AD428" s="4" t="e">
        <f>F400L!AG428</f>
        <v>#REF!</v>
      </c>
      <c r="AE428" s="5" t="e">
        <f t="shared" si="31"/>
        <v>#VALUE!</v>
      </c>
      <c r="AF428" s="4" t="e">
        <f t="shared" si="32"/>
        <v>#REF!</v>
      </c>
      <c r="AG428" s="4" t="e">
        <f t="shared" si="33"/>
        <v>#REF!</v>
      </c>
      <c r="AH428" s="5" t="e">
        <f t="shared" si="34"/>
        <v>#VALUE!</v>
      </c>
      <c r="AI428" s="6" t="e">
        <f>ClassOfDegree(D428:W428,Details!BQ427:BZ427,F400L!AI428,AH428,$D$5:$W$5)</f>
        <v>#VALUE!</v>
      </c>
    </row>
    <row r="429" spans="1:35" x14ac:dyDescent="0.35">
      <c r="A429" s="1">
        <v>422</v>
      </c>
      <c r="B429" s="3" t="str">
        <f>PROPER(Details!B429)</f>
        <v/>
      </c>
      <c r="C429" s="3" t="str">
        <f>T(Details!C429)</f>
        <v/>
      </c>
      <c r="D429" s="18"/>
      <c r="E429" s="18"/>
      <c r="F429" s="18"/>
      <c r="G429" s="18"/>
      <c r="H429" s="18"/>
      <c r="I429" s="18"/>
      <c r="J429" s="18"/>
      <c r="K429" s="18"/>
      <c r="L429" s="18"/>
      <c r="M429" s="18"/>
      <c r="N429" s="18"/>
      <c r="O429" s="18"/>
      <c r="P429" s="18"/>
      <c r="Q429" s="18"/>
      <c r="R429" s="18"/>
      <c r="S429" s="18"/>
      <c r="T429" s="18"/>
      <c r="U429" s="18"/>
      <c r="V429" s="18"/>
      <c r="W429" s="18"/>
      <c r="X429" s="2" t="str">
        <f>AllCurCo(Details!BQ429:BZ429)</f>
        <v/>
      </c>
      <c r="Y429" s="4">
        <f>SUM(SumTCL(D429:W429,$D$7:$W$7),Details!CB429)</f>
        <v>0</v>
      </c>
      <c r="Z429" s="4">
        <f>SUM(CurrGP(D429:W429,$D$7:$W$7),Details!CC429)</f>
        <v>0</v>
      </c>
      <c r="AA429" s="5">
        <f t="shared" si="30"/>
        <v>0</v>
      </c>
      <c r="AB429" s="4" t="str">
        <f>SRTSECOND(D429:W429,Details!BQ428:BZ428)</f>
        <v/>
      </c>
      <c r="AC429" s="4" t="e">
        <f>F400L!AF429</f>
        <v>#REF!</v>
      </c>
      <c r="AD429" s="4" t="e">
        <f>F400L!AG429</f>
        <v>#REF!</v>
      </c>
      <c r="AE429" s="5" t="e">
        <f t="shared" si="31"/>
        <v>#VALUE!</v>
      </c>
      <c r="AF429" s="4" t="e">
        <f t="shared" si="32"/>
        <v>#REF!</v>
      </c>
      <c r="AG429" s="4" t="e">
        <f t="shared" si="33"/>
        <v>#REF!</v>
      </c>
      <c r="AH429" s="5" t="e">
        <f t="shared" si="34"/>
        <v>#VALUE!</v>
      </c>
      <c r="AI429" s="6" t="e">
        <f>ClassOfDegree(D429:W429,Details!BQ428:BZ428,F400L!AI429,AH429,$D$5:$W$5)</f>
        <v>#VALUE!</v>
      </c>
    </row>
    <row r="430" spans="1:35" x14ac:dyDescent="0.35">
      <c r="A430" s="1">
        <v>423</v>
      </c>
      <c r="B430" s="3" t="str">
        <f>PROPER(Details!B430)</f>
        <v/>
      </c>
      <c r="C430" s="3" t="str">
        <f>T(Details!C430)</f>
        <v/>
      </c>
      <c r="D430" s="18"/>
      <c r="E430" s="18"/>
      <c r="F430" s="18"/>
      <c r="G430" s="18"/>
      <c r="H430" s="18"/>
      <c r="I430" s="18"/>
      <c r="J430" s="18"/>
      <c r="K430" s="18"/>
      <c r="L430" s="18"/>
      <c r="M430" s="18"/>
      <c r="N430" s="18"/>
      <c r="O430" s="18"/>
      <c r="P430" s="18"/>
      <c r="Q430" s="18"/>
      <c r="R430" s="18"/>
      <c r="S430" s="18"/>
      <c r="T430" s="18"/>
      <c r="U430" s="18"/>
      <c r="V430" s="18"/>
      <c r="W430" s="18"/>
      <c r="X430" s="2" t="str">
        <f>AllCurCo(Details!BQ430:BZ430)</f>
        <v/>
      </c>
      <c r="Y430" s="4">
        <f>SUM(SumTCL(D430:W430,$D$7:$W$7),Details!CB430)</f>
        <v>0</v>
      </c>
      <c r="Z430" s="4">
        <f>SUM(CurrGP(D430:W430,$D$7:$W$7),Details!CC430)</f>
        <v>0</v>
      </c>
      <c r="AA430" s="5">
        <f t="shared" si="30"/>
        <v>0</v>
      </c>
      <c r="AB430" s="4" t="str">
        <f>SRTSECOND(D430:W430,Details!BQ429:BZ429)</f>
        <v/>
      </c>
      <c r="AC430" s="4" t="e">
        <f>F400L!AF430</f>
        <v>#REF!</v>
      </c>
      <c r="AD430" s="4" t="e">
        <f>F400L!AG430</f>
        <v>#REF!</v>
      </c>
      <c r="AE430" s="5" t="e">
        <f t="shared" si="31"/>
        <v>#VALUE!</v>
      </c>
      <c r="AF430" s="4" t="e">
        <f t="shared" si="32"/>
        <v>#REF!</v>
      </c>
      <c r="AG430" s="4" t="e">
        <f t="shared" si="33"/>
        <v>#REF!</v>
      </c>
      <c r="AH430" s="5" t="e">
        <f t="shared" si="34"/>
        <v>#VALUE!</v>
      </c>
      <c r="AI430" s="6" t="e">
        <f>ClassOfDegree(D430:W430,Details!BQ429:BZ429,F400L!AI430,AH430,$D$5:$W$5)</f>
        <v>#VALUE!</v>
      </c>
    </row>
    <row r="431" spans="1:35" x14ac:dyDescent="0.35">
      <c r="A431" s="1">
        <v>424</v>
      </c>
      <c r="B431" s="3" t="str">
        <f>PROPER(Details!B431)</f>
        <v/>
      </c>
      <c r="C431" s="3" t="str">
        <f>T(Details!C431)</f>
        <v/>
      </c>
      <c r="D431" s="18"/>
      <c r="E431" s="18"/>
      <c r="F431" s="18"/>
      <c r="G431" s="18"/>
      <c r="H431" s="18"/>
      <c r="I431" s="18"/>
      <c r="J431" s="18"/>
      <c r="K431" s="18"/>
      <c r="L431" s="18"/>
      <c r="M431" s="18"/>
      <c r="N431" s="18"/>
      <c r="O431" s="18"/>
      <c r="P431" s="18"/>
      <c r="Q431" s="18"/>
      <c r="R431" s="18"/>
      <c r="S431" s="18"/>
      <c r="T431" s="18"/>
      <c r="U431" s="18"/>
      <c r="V431" s="18"/>
      <c r="W431" s="18"/>
      <c r="X431" s="2" t="str">
        <f>AllCurCo(Details!BQ431:BZ431)</f>
        <v/>
      </c>
      <c r="Y431" s="4">
        <f>SUM(SumTCL(D431:W431,$D$7:$W$7),Details!CB431)</f>
        <v>0</v>
      </c>
      <c r="Z431" s="4">
        <f>SUM(CurrGP(D431:W431,$D$7:$W$7),Details!CC431)</f>
        <v>0</v>
      </c>
      <c r="AA431" s="5">
        <f t="shared" si="30"/>
        <v>0</v>
      </c>
      <c r="AB431" s="4" t="str">
        <f>SRTSECOND(D431:W431,Details!BQ430:BZ430)</f>
        <v/>
      </c>
      <c r="AC431" s="4" t="e">
        <f>F400L!AF431</f>
        <v>#REF!</v>
      </c>
      <c r="AD431" s="4" t="e">
        <f>F400L!AG431</f>
        <v>#REF!</v>
      </c>
      <c r="AE431" s="5" t="e">
        <f t="shared" si="31"/>
        <v>#VALUE!</v>
      </c>
      <c r="AF431" s="4" t="e">
        <f t="shared" si="32"/>
        <v>#REF!</v>
      </c>
      <c r="AG431" s="4" t="e">
        <f t="shared" si="33"/>
        <v>#REF!</v>
      </c>
      <c r="AH431" s="5" t="e">
        <f t="shared" si="34"/>
        <v>#VALUE!</v>
      </c>
      <c r="AI431" s="6" t="e">
        <f>ClassOfDegree(D431:W431,Details!BQ430:BZ430,F400L!AI431,AH431,$D$5:$W$5)</f>
        <v>#VALUE!</v>
      </c>
    </row>
    <row r="432" spans="1:35" x14ac:dyDescent="0.35">
      <c r="A432" s="1">
        <v>425</v>
      </c>
      <c r="B432" s="3" t="str">
        <f>PROPER(Details!B432)</f>
        <v/>
      </c>
      <c r="C432" s="3" t="str">
        <f>T(Details!C432)</f>
        <v/>
      </c>
      <c r="D432" s="18"/>
      <c r="E432" s="18"/>
      <c r="F432" s="18"/>
      <c r="G432" s="18"/>
      <c r="H432" s="18"/>
      <c r="I432" s="18"/>
      <c r="J432" s="18"/>
      <c r="K432" s="18"/>
      <c r="L432" s="18"/>
      <c r="M432" s="18"/>
      <c r="N432" s="18"/>
      <c r="O432" s="18"/>
      <c r="P432" s="18"/>
      <c r="Q432" s="18"/>
      <c r="R432" s="18"/>
      <c r="S432" s="18"/>
      <c r="T432" s="18"/>
      <c r="U432" s="18"/>
      <c r="V432" s="18"/>
      <c r="W432" s="18"/>
      <c r="X432" s="2" t="str">
        <f>AllCurCo(Details!BQ432:BZ432)</f>
        <v/>
      </c>
      <c r="Y432" s="4">
        <f>SUM(SumTCL(D432:W432,$D$7:$W$7),Details!CB432)</f>
        <v>0</v>
      </c>
      <c r="Z432" s="4">
        <f>SUM(CurrGP(D432:W432,$D$7:$W$7),Details!CC432)</f>
        <v>0</v>
      </c>
      <c r="AA432" s="5">
        <f t="shared" si="30"/>
        <v>0</v>
      </c>
      <c r="AB432" s="4" t="str">
        <f>SRTSECOND(D432:W432,Details!BQ431:BZ431)</f>
        <v/>
      </c>
      <c r="AC432" s="4" t="e">
        <f>F400L!AF432</f>
        <v>#REF!</v>
      </c>
      <c r="AD432" s="4" t="e">
        <f>F400L!AG432</f>
        <v>#REF!</v>
      </c>
      <c r="AE432" s="5" t="e">
        <f t="shared" si="31"/>
        <v>#VALUE!</v>
      </c>
      <c r="AF432" s="4" t="e">
        <f t="shared" si="32"/>
        <v>#REF!</v>
      </c>
      <c r="AG432" s="4" t="e">
        <f t="shared" si="33"/>
        <v>#REF!</v>
      </c>
      <c r="AH432" s="5" t="e">
        <f t="shared" si="34"/>
        <v>#VALUE!</v>
      </c>
      <c r="AI432" s="6" t="e">
        <f>ClassOfDegree(D432:W432,Details!BQ431:BZ431,F400L!AI432,AH432,$D$5:$W$5)</f>
        <v>#VALUE!</v>
      </c>
    </row>
    <row r="433" spans="1:35" x14ac:dyDescent="0.35">
      <c r="A433" s="1">
        <v>426</v>
      </c>
      <c r="B433" s="3" t="str">
        <f>PROPER(Details!B433)</f>
        <v/>
      </c>
      <c r="C433" s="3" t="str">
        <f>T(Details!C433)</f>
        <v/>
      </c>
      <c r="D433" s="18"/>
      <c r="E433" s="18"/>
      <c r="F433" s="18"/>
      <c r="G433" s="18"/>
      <c r="H433" s="18"/>
      <c r="I433" s="18"/>
      <c r="J433" s="18"/>
      <c r="K433" s="18"/>
      <c r="L433" s="18"/>
      <c r="M433" s="18"/>
      <c r="N433" s="18"/>
      <c r="O433" s="18"/>
      <c r="P433" s="18"/>
      <c r="Q433" s="18"/>
      <c r="R433" s="18"/>
      <c r="S433" s="18"/>
      <c r="T433" s="18"/>
      <c r="U433" s="18"/>
      <c r="V433" s="18"/>
      <c r="W433" s="18"/>
      <c r="X433" s="2" t="str">
        <f>AllCurCo(Details!BQ433:BZ433)</f>
        <v/>
      </c>
      <c r="Y433" s="4">
        <f>SUM(SumTCL(D433:W433,$D$7:$W$7),Details!CB433)</f>
        <v>0</v>
      </c>
      <c r="Z433" s="4">
        <f>SUM(CurrGP(D433:W433,$D$7:$W$7),Details!CC433)</f>
        <v>0</v>
      </c>
      <c r="AA433" s="5">
        <f t="shared" si="30"/>
        <v>0</v>
      </c>
      <c r="AB433" s="4" t="str">
        <f>SRTSECOND(D433:W433,Details!BQ432:BZ432)</f>
        <v/>
      </c>
      <c r="AC433" s="4" t="e">
        <f>F400L!AF433</f>
        <v>#REF!</v>
      </c>
      <c r="AD433" s="4" t="e">
        <f>F400L!AG433</f>
        <v>#REF!</v>
      </c>
      <c r="AE433" s="5" t="e">
        <f t="shared" si="31"/>
        <v>#VALUE!</v>
      </c>
      <c r="AF433" s="4" t="e">
        <f t="shared" si="32"/>
        <v>#REF!</v>
      </c>
      <c r="AG433" s="4" t="e">
        <f t="shared" si="33"/>
        <v>#REF!</v>
      </c>
      <c r="AH433" s="5" t="e">
        <f t="shared" si="34"/>
        <v>#VALUE!</v>
      </c>
      <c r="AI433" s="6" t="e">
        <f>ClassOfDegree(D433:W433,Details!BQ432:BZ432,F400L!AI433,AH433,$D$5:$W$5)</f>
        <v>#VALUE!</v>
      </c>
    </row>
    <row r="434" spans="1:35" x14ac:dyDescent="0.35">
      <c r="A434" s="1">
        <v>427</v>
      </c>
      <c r="B434" s="3" t="str">
        <f>PROPER(Details!B434)</f>
        <v/>
      </c>
      <c r="C434" s="3" t="str">
        <f>T(Details!C434)</f>
        <v/>
      </c>
      <c r="D434" s="18"/>
      <c r="E434" s="18"/>
      <c r="F434" s="18"/>
      <c r="G434" s="18"/>
      <c r="H434" s="18"/>
      <c r="I434" s="18"/>
      <c r="J434" s="18"/>
      <c r="K434" s="18"/>
      <c r="L434" s="18"/>
      <c r="M434" s="18"/>
      <c r="N434" s="18"/>
      <c r="O434" s="18"/>
      <c r="P434" s="18"/>
      <c r="Q434" s="18"/>
      <c r="R434" s="18"/>
      <c r="S434" s="18"/>
      <c r="T434" s="18"/>
      <c r="U434" s="18"/>
      <c r="V434" s="18"/>
      <c r="W434" s="18"/>
      <c r="X434" s="2" t="str">
        <f>AllCurCo(Details!BQ434:BZ434)</f>
        <v/>
      </c>
      <c r="Y434" s="4">
        <f>SUM(SumTCL(D434:W434,$D$7:$W$7),Details!CB434)</f>
        <v>0</v>
      </c>
      <c r="Z434" s="4">
        <f>SUM(CurrGP(D434:W434,$D$7:$W$7),Details!CC434)</f>
        <v>0</v>
      </c>
      <c r="AA434" s="5">
        <f t="shared" si="30"/>
        <v>0</v>
      </c>
      <c r="AB434" s="4" t="str">
        <f>SRTSECOND(D434:W434,Details!BQ433:BZ433)</f>
        <v/>
      </c>
      <c r="AC434" s="4" t="e">
        <f>F400L!AF434</f>
        <v>#REF!</v>
      </c>
      <c r="AD434" s="4" t="e">
        <f>F400L!AG434</f>
        <v>#REF!</v>
      </c>
      <c r="AE434" s="5" t="e">
        <f t="shared" si="31"/>
        <v>#VALUE!</v>
      </c>
      <c r="AF434" s="4" t="e">
        <f t="shared" si="32"/>
        <v>#REF!</v>
      </c>
      <c r="AG434" s="4" t="e">
        <f t="shared" si="33"/>
        <v>#REF!</v>
      </c>
      <c r="AH434" s="5" t="e">
        <f t="shared" si="34"/>
        <v>#VALUE!</v>
      </c>
      <c r="AI434" s="6" t="e">
        <f>ClassOfDegree(D434:W434,Details!BQ433:BZ433,F400L!AI434,AH434,$D$5:$W$5)</f>
        <v>#VALUE!</v>
      </c>
    </row>
    <row r="435" spans="1:35" x14ac:dyDescent="0.35">
      <c r="A435" s="1">
        <v>428</v>
      </c>
      <c r="B435" s="3" t="str">
        <f>PROPER(Details!B435)</f>
        <v/>
      </c>
      <c r="C435" s="3" t="str">
        <f>T(Details!C435)</f>
        <v/>
      </c>
      <c r="D435" s="18"/>
      <c r="E435" s="18"/>
      <c r="F435" s="18"/>
      <c r="G435" s="18"/>
      <c r="H435" s="18"/>
      <c r="I435" s="18"/>
      <c r="J435" s="18"/>
      <c r="K435" s="18"/>
      <c r="L435" s="18"/>
      <c r="M435" s="18"/>
      <c r="N435" s="18"/>
      <c r="O435" s="18"/>
      <c r="P435" s="18"/>
      <c r="Q435" s="18"/>
      <c r="R435" s="18"/>
      <c r="S435" s="18"/>
      <c r="T435" s="18"/>
      <c r="U435" s="18"/>
      <c r="V435" s="18"/>
      <c r="W435" s="18"/>
      <c r="X435" s="2" t="str">
        <f>AllCurCo(Details!BQ435:BZ435)</f>
        <v/>
      </c>
      <c r="Y435" s="4">
        <f>SUM(SumTCL(D435:W435,$D$7:$W$7),Details!CB435)</f>
        <v>0</v>
      </c>
      <c r="Z435" s="4">
        <f>SUM(CurrGP(D435:W435,$D$7:$W$7),Details!CC435)</f>
        <v>0</v>
      </c>
      <c r="AA435" s="5">
        <f t="shared" si="30"/>
        <v>0</v>
      </c>
      <c r="AB435" s="4" t="str">
        <f>SRTSECOND(D435:W435,Details!BQ434:BZ434)</f>
        <v/>
      </c>
      <c r="AC435" s="4" t="e">
        <f>F400L!AF435</f>
        <v>#REF!</v>
      </c>
      <c r="AD435" s="4" t="e">
        <f>F400L!AG435</f>
        <v>#REF!</v>
      </c>
      <c r="AE435" s="5" t="e">
        <f t="shared" si="31"/>
        <v>#VALUE!</v>
      </c>
      <c r="AF435" s="4" t="e">
        <f t="shared" si="32"/>
        <v>#REF!</v>
      </c>
      <c r="AG435" s="4" t="e">
        <f t="shared" si="33"/>
        <v>#REF!</v>
      </c>
      <c r="AH435" s="5" t="e">
        <f t="shared" si="34"/>
        <v>#VALUE!</v>
      </c>
      <c r="AI435" s="6" t="e">
        <f>ClassOfDegree(D435:W435,Details!BQ434:BZ434,F400L!AI435,AH435,$D$5:$W$5)</f>
        <v>#VALUE!</v>
      </c>
    </row>
    <row r="436" spans="1:35" x14ac:dyDescent="0.35">
      <c r="A436" s="1">
        <v>429</v>
      </c>
      <c r="B436" s="3" t="str">
        <f>PROPER(Details!B436)</f>
        <v/>
      </c>
      <c r="C436" s="3" t="str">
        <f>T(Details!C436)</f>
        <v/>
      </c>
      <c r="D436" s="18"/>
      <c r="E436" s="18"/>
      <c r="F436" s="18"/>
      <c r="G436" s="18"/>
      <c r="H436" s="18"/>
      <c r="I436" s="18"/>
      <c r="J436" s="18"/>
      <c r="K436" s="18"/>
      <c r="L436" s="18"/>
      <c r="M436" s="18"/>
      <c r="N436" s="18"/>
      <c r="O436" s="18"/>
      <c r="P436" s="18"/>
      <c r="Q436" s="18"/>
      <c r="R436" s="18"/>
      <c r="S436" s="18"/>
      <c r="T436" s="18"/>
      <c r="U436" s="18"/>
      <c r="V436" s="18"/>
      <c r="W436" s="18"/>
      <c r="X436" s="2" t="str">
        <f>AllCurCo(Details!BQ436:BZ436)</f>
        <v/>
      </c>
      <c r="Y436" s="4">
        <f>SUM(SumTCL(D436:W436,$D$7:$W$7),Details!CB436)</f>
        <v>0</v>
      </c>
      <c r="Z436" s="4">
        <f>SUM(CurrGP(D436:W436,$D$7:$W$7),Details!CC436)</f>
        <v>0</v>
      </c>
      <c r="AA436" s="5">
        <f t="shared" si="30"/>
        <v>0</v>
      </c>
      <c r="AB436" s="4" t="str">
        <f>SRTSECOND(D436:W436,Details!BQ435:BZ435)</f>
        <v/>
      </c>
      <c r="AC436" s="4" t="e">
        <f>F400L!AF436</f>
        <v>#REF!</v>
      </c>
      <c r="AD436" s="4" t="e">
        <f>F400L!AG436</f>
        <v>#REF!</v>
      </c>
      <c r="AE436" s="5" t="e">
        <f t="shared" si="31"/>
        <v>#VALUE!</v>
      </c>
      <c r="AF436" s="4" t="e">
        <f t="shared" si="32"/>
        <v>#REF!</v>
      </c>
      <c r="AG436" s="4" t="e">
        <f t="shared" si="33"/>
        <v>#REF!</v>
      </c>
      <c r="AH436" s="5" t="e">
        <f t="shared" si="34"/>
        <v>#VALUE!</v>
      </c>
      <c r="AI436" s="6" t="e">
        <f>ClassOfDegree(D436:W436,Details!BQ435:BZ435,F400L!AI436,AH436,$D$5:$W$5)</f>
        <v>#VALUE!</v>
      </c>
    </row>
    <row r="437" spans="1:35" x14ac:dyDescent="0.35">
      <c r="A437" s="1">
        <v>430</v>
      </c>
      <c r="B437" s="3" t="str">
        <f>PROPER(Details!B437)</f>
        <v/>
      </c>
      <c r="C437" s="3" t="str">
        <f>T(Details!C437)</f>
        <v/>
      </c>
      <c r="D437" s="18"/>
      <c r="E437" s="18"/>
      <c r="F437" s="18"/>
      <c r="G437" s="18"/>
      <c r="H437" s="18"/>
      <c r="I437" s="18"/>
      <c r="J437" s="18"/>
      <c r="K437" s="18"/>
      <c r="L437" s="18"/>
      <c r="M437" s="18"/>
      <c r="N437" s="18"/>
      <c r="O437" s="18"/>
      <c r="P437" s="18"/>
      <c r="Q437" s="18"/>
      <c r="R437" s="18"/>
      <c r="S437" s="18"/>
      <c r="T437" s="18"/>
      <c r="U437" s="18"/>
      <c r="V437" s="18"/>
      <c r="W437" s="18"/>
      <c r="X437" s="2" t="str">
        <f>AllCurCo(Details!BQ437:BZ437)</f>
        <v/>
      </c>
      <c r="Y437" s="4">
        <f>SUM(SumTCL(D437:W437,$D$7:$W$7),Details!CB437)</f>
        <v>0</v>
      </c>
      <c r="Z437" s="4">
        <f>SUM(CurrGP(D437:W437,$D$7:$W$7),Details!CC437)</f>
        <v>0</v>
      </c>
      <c r="AA437" s="5">
        <f t="shared" si="30"/>
        <v>0</v>
      </c>
      <c r="AB437" s="4" t="str">
        <f>SRTSECOND(D437:W437,Details!BQ436:BZ436)</f>
        <v/>
      </c>
      <c r="AC437" s="4" t="e">
        <f>F400L!AF437</f>
        <v>#REF!</v>
      </c>
      <c r="AD437" s="4" t="e">
        <f>F400L!AG437</f>
        <v>#REF!</v>
      </c>
      <c r="AE437" s="5" t="e">
        <f t="shared" si="31"/>
        <v>#VALUE!</v>
      </c>
      <c r="AF437" s="4" t="e">
        <f t="shared" si="32"/>
        <v>#REF!</v>
      </c>
      <c r="AG437" s="4" t="e">
        <f t="shared" si="33"/>
        <v>#REF!</v>
      </c>
      <c r="AH437" s="5" t="e">
        <f t="shared" si="34"/>
        <v>#VALUE!</v>
      </c>
      <c r="AI437" s="6" t="e">
        <f>ClassOfDegree(D437:W437,Details!BQ436:BZ436,F400L!AI437,AH437,$D$5:$W$5)</f>
        <v>#VALUE!</v>
      </c>
    </row>
    <row r="438" spans="1:35" x14ac:dyDescent="0.35">
      <c r="A438" s="1">
        <v>431</v>
      </c>
      <c r="B438" s="3" t="str">
        <f>PROPER(Details!B438)</f>
        <v/>
      </c>
      <c r="C438" s="3" t="str">
        <f>T(Details!C438)</f>
        <v/>
      </c>
      <c r="D438" s="18"/>
      <c r="E438" s="18"/>
      <c r="F438" s="18"/>
      <c r="G438" s="18"/>
      <c r="H438" s="18"/>
      <c r="I438" s="18"/>
      <c r="J438" s="18"/>
      <c r="K438" s="18"/>
      <c r="L438" s="18"/>
      <c r="M438" s="18"/>
      <c r="N438" s="18"/>
      <c r="O438" s="18"/>
      <c r="P438" s="18"/>
      <c r="Q438" s="18"/>
      <c r="R438" s="18"/>
      <c r="S438" s="18"/>
      <c r="T438" s="18"/>
      <c r="U438" s="18"/>
      <c r="V438" s="18"/>
      <c r="W438" s="18"/>
      <c r="X438" s="2" t="str">
        <f>AllCurCo(Details!BQ438:BZ438)</f>
        <v/>
      </c>
      <c r="Y438" s="4">
        <f>SUM(SumTCL(D438:W438,$D$7:$W$7),Details!CB438)</f>
        <v>0</v>
      </c>
      <c r="Z438" s="4">
        <f>SUM(CurrGP(D438:W438,$D$7:$W$7),Details!CC438)</f>
        <v>0</v>
      </c>
      <c r="AA438" s="5">
        <f t="shared" si="30"/>
        <v>0</v>
      </c>
      <c r="AB438" s="4" t="str">
        <f>SRTSECOND(D438:W438,Details!BQ437:BZ437)</f>
        <v/>
      </c>
      <c r="AC438" s="4" t="e">
        <f>F400L!AF438</f>
        <v>#REF!</v>
      </c>
      <c r="AD438" s="4" t="e">
        <f>F400L!AG438</f>
        <v>#REF!</v>
      </c>
      <c r="AE438" s="5" t="e">
        <f t="shared" si="31"/>
        <v>#VALUE!</v>
      </c>
      <c r="AF438" s="4" t="e">
        <f t="shared" si="32"/>
        <v>#REF!</v>
      </c>
      <c r="AG438" s="4" t="e">
        <f t="shared" si="33"/>
        <v>#REF!</v>
      </c>
      <c r="AH438" s="5" t="e">
        <f t="shared" si="34"/>
        <v>#VALUE!</v>
      </c>
      <c r="AI438" s="6" t="e">
        <f>ClassOfDegree(D438:W438,Details!BQ437:BZ437,F400L!AI438,AH438,$D$5:$W$5)</f>
        <v>#VALUE!</v>
      </c>
    </row>
    <row r="439" spans="1:35" x14ac:dyDescent="0.35">
      <c r="A439" s="1">
        <v>432</v>
      </c>
      <c r="B439" s="3" t="str">
        <f>PROPER(Details!B439)</f>
        <v/>
      </c>
      <c r="C439" s="3" t="str">
        <f>T(Details!C439)</f>
        <v/>
      </c>
      <c r="D439" s="18"/>
      <c r="E439" s="18"/>
      <c r="F439" s="18"/>
      <c r="G439" s="18"/>
      <c r="H439" s="18"/>
      <c r="I439" s="18"/>
      <c r="J439" s="18"/>
      <c r="K439" s="18"/>
      <c r="L439" s="18"/>
      <c r="M439" s="18"/>
      <c r="N439" s="18"/>
      <c r="O439" s="18"/>
      <c r="P439" s="18"/>
      <c r="Q439" s="18"/>
      <c r="R439" s="18"/>
      <c r="S439" s="18"/>
      <c r="T439" s="18"/>
      <c r="U439" s="18"/>
      <c r="V439" s="18"/>
      <c r="W439" s="18"/>
      <c r="X439" s="2" t="str">
        <f>AllCurCo(Details!BQ439:BZ439)</f>
        <v/>
      </c>
      <c r="Y439" s="4">
        <f>SUM(SumTCL(D439:W439,$D$7:$W$7),Details!CB439)</f>
        <v>0</v>
      </c>
      <c r="Z439" s="4">
        <f>SUM(CurrGP(D439:W439,$D$7:$W$7),Details!CC439)</f>
        <v>0</v>
      </c>
      <c r="AA439" s="5">
        <f t="shared" si="30"/>
        <v>0</v>
      </c>
      <c r="AB439" s="4" t="str">
        <f>SRTSECOND(D439:W439,Details!BQ438:BZ438)</f>
        <v/>
      </c>
      <c r="AC439" s="4" t="e">
        <f>F400L!AF439</f>
        <v>#REF!</v>
      </c>
      <c r="AD439" s="4" t="e">
        <f>F400L!AG439</f>
        <v>#REF!</v>
      </c>
      <c r="AE439" s="5" t="e">
        <f t="shared" si="31"/>
        <v>#VALUE!</v>
      </c>
      <c r="AF439" s="4" t="e">
        <f t="shared" si="32"/>
        <v>#REF!</v>
      </c>
      <c r="AG439" s="4" t="e">
        <f t="shared" si="33"/>
        <v>#REF!</v>
      </c>
      <c r="AH439" s="5" t="e">
        <f t="shared" si="34"/>
        <v>#VALUE!</v>
      </c>
      <c r="AI439" s="6" t="e">
        <f>ClassOfDegree(D439:W439,Details!BQ438:BZ438,F400L!AI439,AH439,$D$5:$W$5)</f>
        <v>#VALUE!</v>
      </c>
    </row>
    <row r="440" spans="1:35" x14ac:dyDescent="0.35">
      <c r="A440" s="1">
        <v>433</v>
      </c>
      <c r="B440" s="3" t="str">
        <f>PROPER(Details!B440)</f>
        <v/>
      </c>
      <c r="C440" s="3" t="str">
        <f>T(Details!C440)</f>
        <v/>
      </c>
      <c r="D440" s="18"/>
      <c r="E440" s="18"/>
      <c r="F440" s="18"/>
      <c r="G440" s="18"/>
      <c r="H440" s="18"/>
      <c r="I440" s="18"/>
      <c r="J440" s="18"/>
      <c r="K440" s="18"/>
      <c r="L440" s="18"/>
      <c r="M440" s="18"/>
      <c r="N440" s="18"/>
      <c r="O440" s="18"/>
      <c r="P440" s="18"/>
      <c r="Q440" s="18"/>
      <c r="R440" s="18"/>
      <c r="S440" s="18"/>
      <c r="T440" s="18"/>
      <c r="U440" s="18"/>
      <c r="V440" s="18"/>
      <c r="W440" s="18"/>
      <c r="X440" s="2" t="str">
        <f>AllCurCo(Details!BQ440:BZ440)</f>
        <v/>
      </c>
      <c r="Y440" s="4">
        <f>SUM(SumTCL(D440:W440,$D$7:$W$7),Details!CB440)</f>
        <v>0</v>
      </c>
      <c r="Z440" s="4">
        <f>SUM(CurrGP(D440:W440,$D$7:$W$7),Details!CC440)</f>
        <v>0</v>
      </c>
      <c r="AA440" s="5">
        <f t="shared" si="30"/>
        <v>0</v>
      </c>
      <c r="AB440" s="4" t="str">
        <f>SRTSECOND(D440:W440,Details!BQ439:BZ439)</f>
        <v/>
      </c>
      <c r="AC440" s="4" t="e">
        <f>F400L!AF440</f>
        <v>#REF!</v>
      </c>
      <c r="AD440" s="4" t="e">
        <f>F400L!AG440</f>
        <v>#REF!</v>
      </c>
      <c r="AE440" s="5" t="e">
        <f t="shared" si="31"/>
        <v>#VALUE!</v>
      </c>
      <c r="AF440" s="4" t="e">
        <f t="shared" si="32"/>
        <v>#REF!</v>
      </c>
      <c r="AG440" s="4" t="e">
        <f t="shared" si="33"/>
        <v>#REF!</v>
      </c>
      <c r="AH440" s="5" t="e">
        <f t="shared" si="34"/>
        <v>#VALUE!</v>
      </c>
      <c r="AI440" s="6" t="e">
        <f>ClassOfDegree(D440:W440,Details!BQ439:BZ439,F400L!AI440,AH440,$D$5:$W$5)</f>
        <v>#VALUE!</v>
      </c>
    </row>
    <row r="441" spans="1:35" x14ac:dyDescent="0.35">
      <c r="A441" s="1">
        <v>434</v>
      </c>
      <c r="B441" s="3" t="str">
        <f>PROPER(Details!B441)</f>
        <v/>
      </c>
      <c r="C441" s="3" t="str">
        <f>T(Details!C441)</f>
        <v/>
      </c>
      <c r="D441" s="18"/>
      <c r="E441" s="18"/>
      <c r="F441" s="18"/>
      <c r="G441" s="18"/>
      <c r="H441" s="18"/>
      <c r="I441" s="18"/>
      <c r="J441" s="18"/>
      <c r="K441" s="18"/>
      <c r="L441" s="18"/>
      <c r="M441" s="18"/>
      <c r="N441" s="18"/>
      <c r="O441" s="18"/>
      <c r="P441" s="18"/>
      <c r="Q441" s="18"/>
      <c r="R441" s="18"/>
      <c r="S441" s="18"/>
      <c r="T441" s="18"/>
      <c r="U441" s="18"/>
      <c r="V441" s="18"/>
      <c r="W441" s="18"/>
      <c r="X441" s="2" t="str">
        <f>AllCurCo(Details!BQ441:BZ441)</f>
        <v/>
      </c>
      <c r="Y441" s="4">
        <f>SUM(SumTCL(D441:W441,$D$7:$W$7),Details!CB441)</f>
        <v>0</v>
      </c>
      <c r="Z441" s="4">
        <f>SUM(CurrGP(D441:W441,$D$7:$W$7),Details!CC441)</f>
        <v>0</v>
      </c>
      <c r="AA441" s="5">
        <f t="shared" si="30"/>
        <v>0</v>
      </c>
      <c r="AB441" s="4" t="str">
        <f>SRTSECOND(D441:W441,Details!BQ440:BZ440)</f>
        <v/>
      </c>
      <c r="AC441" s="4" t="e">
        <f>F400L!AF441</f>
        <v>#REF!</v>
      </c>
      <c r="AD441" s="4" t="e">
        <f>F400L!AG441</f>
        <v>#REF!</v>
      </c>
      <c r="AE441" s="5" t="e">
        <f t="shared" si="31"/>
        <v>#VALUE!</v>
      </c>
      <c r="AF441" s="4" t="e">
        <f t="shared" si="32"/>
        <v>#REF!</v>
      </c>
      <c r="AG441" s="4" t="e">
        <f t="shared" si="33"/>
        <v>#REF!</v>
      </c>
      <c r="AH441" s="5" t="e">
        <f t="shared" si="34"/>
        <v>#VALUE!</v>
      </c>
      <c r="AI441" s="6" t="e">
        <f>ClassOfDegree(D441:W441,Details!BQ440:BZ440,F400L!AI441,AH441,$D$5:$W$5)</f>
        <v>#VALUE!</v>
      </c>
    </row>
    <row r="442" spans="1:35" x14ac:dyDescent="0.35">
      <c r="A442" s="1">
        <v>435</v>
      </c>
      <c r="B442" s="3" t="str">
        <f>PROPER(Details!B442)</f>
        <v/>
      </c>
      <c r="C442" s="3" t="str">
        <f>T(Details!C442)</f>
        <v/>
      </c>
      <c r="D442" s="18"/>
      <c r="E442" s="18"/>
      <c r="F442" s="18"/>
      <c r="G442" s="18"/>
      <c r="H442" s="18"/>
      <c r="I442" s="18"/>
      <c r="J442" s="18"/>
      <c r="K442" s="18"/>
      <c r="L442" s="18"/>
      <c r="M442" s="18"/>
      <c r="N442" s="18"/>
      <c r="O442" s="18"/>
      <c r="P442" s="18"/>
      <c r="Q442" s="18"/>
      <c r="R442" s="18"/>
      <c r="S442" s="18"/>
      <c r="T442" s="18"/>
      <c r="U442" s="18"/>
      <c r="V442" s="18"/>
      <c r="W442" s="18"/>
      <c r="X442" s="2" t="str">
        <f>AllCurCo(Details!BQ442:BZ442)</f>
        <v/>
      </c>
      <c r="Y442" s="4">
        <f>SUM(SumTCL(D442:W442,$D$7:$W$7),Details!CB442)</f>
        <v>0</v>
      </c>
      <c r="Z442" s="4">
        <f>SUM(CurrGP(D442:W442,$D$7:$W$7),Details!CC442)</f>
        <v>0</v>
      </c>
      <c r="AA442" s="5">
        <f t="shared" si="30"/>
        <v>0</v>
      </c>
      <c r="AB442" s="4" t="str">
        <f>SRTSECOND(D442:W442,Details!BQ441:BZ441)</f>
        <v/>
      </c>
      <c r="AC442" s="4" t="e">
        <f>F400L!AF442</f>
        <v>#REF!</v>
      </c>
      <c r="AD442" s="4" t="e">
        <f>F400L!AG442</f>
        <v>#REF!</v>
      </c>
      <c r="AE442" s="5" t="e">
        <f t="shared" si="31"/>
        <v>#VALUE!</v>
      </c>
      <c r="AF442" s="4" t="e">
        <f t="shared" si="32"/>
        <v>#REF!</v>
      </c>
      <c r="AG442" s="4" t="e">
        <f t="shared" si="33"/>
        <v>#REF!</v>
      </c>
      <c r="AH442" s="5" t="e">
        <f t="shared" si="34"/>
        <v>#VALUE!</v>
      </c>
      <c r="AI442" s="6" t="e">
        <f>ClassOfDegree(D442:W442,Details!BQ441:BZ441,F400L!AI442,AH442,$D$5:$W$5)</f>
        <v>#VALUE!</v>
      </c>
    </row>
    <row r="443" spans="1:35" x14ac:dyDescent="0.35">
      <c r="A443" s="1">
        <v>436</v>
      </c>
      <c r="B443" s="3" t="str">
        <f>PROPER(Details!B443)</f>
        <v/>
      </c>
      <c r="C443" s="3" t="str">
        <f>T(Details!C443)</f>
        <v/>
      </c>
      <c r="D443" s="18"/>
      <c r="E443" s="18"/>
      <c r="F443" s="18"/>
      <c r="G443" s="18"/>
      <c r="H443" s="18"/>
      <c r="I443" s="18"/>
      <c r="J443" s="18"/>
      <c r="K443" s="18"/>
      <c r="L443" s="18"/>
      <c r="M443" s="18"/>
      <c r="N443" s="18"/>
      <c r="O443" s="18"/>
      <c r="P443" s="18"/>
      <c r="Q443" s="18"/>
      <c r="R443" s="18"/>
      <c r="S443" s="18"/>
      <c r="T443" s="18"/>
      <c r="U443" s="18"/>
      <c r="V443" s="18"/>
      <c r="W443" s="18"/>
      <c r="X443" s="2" t="str">
        <f>AllCurCo(Details!BQ443:BZ443)</f>
        <v/>
      </c>
      <c r="Y443" s="4">
        <f>SUM(SumTCL(D443:W443,$D$7:$W$7),Details!CB443)</f>
        <v>0</v>
      </c>
      <c r="Z443" s="4">
        <f>SUM(CurrGP(D443:W443,$D$7:$W$7),Details!CC443)</f>
        <v>0</v>
      </c>
      <c r="AA443" s="5">
        <f t="shared" si="30"/>
        <v>0</v>
      </c>
      <c r="AB443" s="4" t="str">
        <f>SRTSECOND(D443:W443,Details!BQ442:BZ442)</f>
        <v/>
      </c>
      <c r="AC443" s="4" t="e">
        <f>F400L!AF443</f>
        <v>#REF!</v>
      </c>
      <c r="AD443" s="4" t="e">
        <f>F400L!AG443</f>
        <v>#REF!</v>
      </c>
      <c r="AE443" s="5" t="e">
        <f t="shared" si="31"/>
        <v>#VALUE!</v>
      </c>
      <c r="AF443" s="4" t="e">
        <f t="shared" si="32"/>
        <v>#REF!</v>
      </c>
      <c r="AG443" s="4" t="e">
        <f t="shared" si="33"/>
        <v>#REF!</v>
      </c>
      <c r="AH443" s="5" t="e">
        <f t="shared" si="34"/>
        <v>#VALUE!</v>
      </c>
      <c r="AI443" s="6" t="e">
        <f>ClassOfDegree(D443:W443,Details!BQ442:BZ442,F400L!AI443,AH443,$D$5:$W$5)</f>
        <v>#VALUE!</v>
      </c>
    </row>
    <row r="444" spans="1:35" x14ac:dyDescent="0.35">
      <c r="A444" s="1">
        <v>437</v>
      </c>
      <c r="B444" s="3" t="str">
        <f>PROPER(Details!B444)</f>
        <v/>
      </c>
      <c r="C444" s="3" t="str">
        <f>T(Details!C444)</f>
        <v/>
      </c>
      <c r="D444" s="18"/>
      <c r="E444" s="18"/>
      <c r="F444" s="18"/>
      <c r="G444" s="18"/>
      <c r="H444" s="18"/>
      <c r="I444" s="18"/>
      <c r="J444" s="18"/>
      <c r="K444" s="18"/>
      <c r="L444" s="18"/>
      <c r="M444" s="18"/>
      <c r="N444" s="18"/>
      <c r="O444" s="18"/>
      <c r="P444" s="18"/>
      <c r="Q444" s="18"/>
      <c r="R444" s="18"/>
      <c r="S444" s="18"/>
      <c r="T444" s="18"/>
      <c r="U444" s="18"/>
      <c r="V444" s="18"/>
      <c r="W444" s="18"/>
      <c r="X444" s="2" t="str">
        <f>AllCurCo(Details!BQ444:BZ444)</f>
        <v/>
      </c>
      <c r="Y444" s="4">
        <f>SUM(SumTCL(D444:W444,$D$7:$W$7),Details!CB444)</f>
        <v>0</v>
      </c>
      <c r="Z444" s="4">
        <f>SUM(CurrGP(D444:W444,$D$7:$W$7),Details!CC444)</f>
        <v>0</v>
      </c>
      <c r="AA444" s="5">
        <f t="shared" si="30"/>
        <v>0</v>
      </c>
      <c r="AB444" s="4" t="str">
        <f>SRTSECOND(D444:W444,Details!BQ443:BZ443)</f>
        <v/>
      </c>
      <c r="AC444" s="4" t="e">
        <f>F400L!AF444</f>
        <v>#REF!</v>
      </c>
      <c r="AD444" s="4" t="e">
        <f>F400L!AG444</f>
        <v>#REF!</v>
      </c>
      <c r="AE444" s="5" t="e">
        <f t="shared" si="31"/>
        <v>#VALUE!</v>
      </c>
      <c r="AF444" s="4" t="e">
        <f t="shared" si="32"/>
        <v>#REF!</v>
      </c>
      <c r="AG444" s="4" t="e">
        <f t="shared" si="33"/>
        <v>#REF!</v>
      </c>
      <c r="AH444" s="5" t="e">
        <f t="shared" si="34"/>
        <v>#VALUE!</v>
      </c>
      <c r="AI444" s="6" t="e">
        <f>ClassOfDegree(D444:W444,Details!BQ443:BZ443,F400L!AI444,AH444,$D$5:$W$5)</f>
        <v>#VALUE!</v>
      </c>
    </row>
    <row r="445" spans="1:35" x14ac:dyDescent="0.35">
      <c r="A445" s="1">
        <v>438</v>
      </c>
      <c r="B445" s="3" t="str">
        <f>PROPER(Details!B445)</f>
        <v/>
      </c>
      <c r="C445" s="3" t="str">
        <f>T(Details!C445)</f>
        <v/>
      </c>
      <c r="D445" s="18"/>
      <c r="E445" s="18"/>
      <c r="F445" s="18"/>
      <c r="G445" s="18"/>
      <c r="H445" s="18"/>
      <c r="I445" s="18"/>
      <c r="J445" s="18"/>
      <c r="K445" s="18"/>
      <c r="L445" s="18"/>
      <c r="M445" s="18"/>
      <c r="N445" s="18"/>
      <c r="O445" s="18"/>
      <c r="P445" s="18"/>
      <c r="Q445" s="18"/>
      <c r="R445" s="18"/>
      <c r="S445" s="18"/>
      <c r="T445" s="18"/>
      <c r="U445" s="18"/>
      <c r="V445" s="18"/>
      <c r="W445" s="18"/>
      <c r="X445" s="2" t="str">
        <f>AllCurCo(Details!BQ445:BZ445)</f>
        <v/>
      </c>
      <c r="Y445" s="4">
        <f>SUM(SumTCL(D445:W445,$D$7:$W$7),Details!CB445)</f>
        <v>0</v>
      </c>
      <c r="Z445" s="4">
        <f>SUM(CurrGP(D445:W445,$D$7:$W$7),Details!CC445)</f>
        <v>0</v>
      </c>
      <c r="AA445" s="5">
        <f t="shared" si="30"/>
        <v>0</v>
      </c>
      <c r="AB445" s="4" t="str">
        <f>SRTSECOND(D445:W445,Details!BQ444:BZ444)</f>
        <v/>
      </c>
      <c r="AC445" s="4" t="e">
        <f>F400L!AF445</f>
        <v>#REF!</v>
      </c>
      <c r="AD445" s="4" t="e">
        <f>F400L!AG445</f>
        <v>#REF!</v>
      </c>
      <c r="AE445" s="5" t="e">
        <f t="shared" si="31"/>
        <v>#VALUE!</v>
      </c>
      <c r="AF445" s="4" t="e">
        <f t="shared" si="32"/>
        <v>#REF!</v>
      </c>
      <c r="AG445" s="4" t="e">
        <f t="shared" si="33"/>
        <v>#REF!</v>
      </c>
      <c r="AH445" s="5" t="e">
        <f t="shared" si="34"/>
        <v>#VALUE!</v>
      </c>
      <c r="AI445" s="6" t="e">
        <f>ClassOfDegree(D445:W445,Details!BQ444:BZ444,F400L!AI445,AH445,$D$5:$W$5)</f>
        <v>#VALUE!</v>
      </c>
    </row>
    <row r="446" spans="1:35" x14ac:dyDescent="0.35">
      <c r="A446" s="1">
        <v>439</v>
      </c>
      <c r="B446" s="3" t="str">
        <f>PROPER(Details!B446)</f>
        <v/>
      </c>
      <c r="C446" s="3" t="str">
        <f>T(Details!C446)</f>
        <v/>
      </c>
      <c r="D446" s="18"/>
      <c r="E446" s="18"/>
      <c r="F446" s="18"/>
      <c r="G446" s="18"/>
      <c r="H446" s="18"/>
      <c r="I446" s="18"/>
      <c r="J446" s="18"/>
      <c r="K446" s="18"/>
      <c r="L446" s="18"/>
      <c r="M446" s="18"/>
      <c r="N446" s="18"/>
      <c r="O446" s="18"/>
      <c r="P446" s="18"/>
      <c r="Q446" s="18"/>
      <c r="R446" s="18"/>
      <c r="S446" s="18"/>
      <c r="T446" s="18"/>
      <c r="U446" s="18"/>
      <c r="V446" s="18"/>
      <c r="W446" s="18"/>
      <c r="X446" s="2" t="str">
        <f>AllCurCo(Details!BQ446:BZ446)</f>
        <v/>
      </c>
      <c r="Y446" s="4">
        <f>SUM(SumTCL(D446:W446,$D$7:$W$7),Details!CB446)</f>
        <v>0</v>
      </c>
      <c r="Z446" s="4">
        <f>SUM(CurrGP(D446:W446,$D$7:$W$7),Details!CC446)</f>
        <v>0</v>
      </c>
      <c r="AA446" s="5">
        <f t="shared" si="30"/>
        <v>0</v>
      </c>
      <c r="AB446" s="4" t="str">
        <f>SRTSECOND(D446:W446,Details!BQ445:BZ445)</f>
        <v/>
      </c>
      <c r="AC446" s="4" t="e">
        <f>F400L!AF446</f>
        <v>#REF!</v>
      </c>
      <c r="AD446" s="4" t="e">
        <f>F400L!AG446</f>
        <v>#REF!</v>
      </c>
      <c r="AE446" s="5" t="e">
        <f t="shared" si="31"/>
        <v>#VALUE!</v>
      </c>
      <c r="AF446" s="4" t="e">
        <f t="shared" si="32"/>
        <v>#REF!</v>
      </c>
      <c r="AG446" s="4" t="e">
        <f t="shared" si="33"/>
        <v>#REF!</v>
      </c>
      <c r="AH446" s="5" t="e">
        <f t="shared" si="34"/>
        <v>#VALUE!</v>
      </c>
      <c r="AI446" s="6" t="e">
        <f>ClassOfDegree(D446:W446,Details!BQ445:BZ445,F400L!AI446,AH446,$D$5:$W$5)</f>
        <v>#VALUE!</v>
      </c>
    </row>
    <row r="447" spans="1:35" x14ac:dyDescent="0.35">
      <c r="A447" s="1">
        <v>440</v>
      </c>
      <c r="B447" s="3" t="str">
        <f>PROPER(Details!B447)</f>
        <v/>
      </c>
      <c r="C447" s="3" t="str">
        <f>T(Details!C447)</f>
        <v/>
      </c>
      <c r="D447" s="18"/>
      <c r="E447" s="18"/>
      <c r="F447" s="18"/>
      <c r="G447" s="18"/>
      <c r="H447" s="18"/>
      <c r="I447" s="18"/>
      <c r="J447" s="18"/>
      <c r="K447" s="18"/>
      <c r="L447" s="18"/>
      <c r="M447" s="18"/>
      <c r="N447" s="18"/>
      <c r="O447" s="18"/>
      <c r="P447" s="18"/>
      <c r="Q447" s="18"/>
      <c r="R447" s="18"/>
      <c r="S447" s="18"/>
      <c r="T447" s="18"/>
      <c r="U447" s="18"/>
      <c r="V447" s="18"/>
      <c r="W447" s="18"/>
      <c r="X447" s="2" t="str">
        <f>AllCurCo(Details!BQ447:BZ447)</f>
        <v/>
      </c>
      <c r="Y447" s="4">
        <f>SUM(SumTCL(D447:W447,$D$7:$W$7),Details!CB447)</f>
        <v>0</v>
      </c>
      <c r="Z447" s="4">
        <f>SUM(CurrGP(D447:W447,$D$7:$W$7),Details!CC447)</f>
        <v>0</v>
      </c>
      <c r="AA447" s="5">
        <f t="shared" si="30"/>
        <v>0</v>
      </c>
      <c r="AB447" s="4" t="str">
        <f>SRTSECOND(D447:W447,Details!BQ446:BZ446)</f>
        <v/>
      </c>
      <c r="AC447" s="4" t="e">
        <f>F400L!AF447</f>
        <v>#REF!</v>
      </c>
      <c r="AD447" s="4" t="e">
        <f>F400L!AG447</f>
        <v>#REF!</v>
      </c>
      <c r="AE447" s="5" t="e">
        <f t="shared" si="31"/>
        <v>#VALUE!</v>
      </c>
      <c r="AF447" s="4" t="e">
        <f t="shared" si="32"/>
        <v>#REF!</v>
      </c>
      <c r="AG447" s="4" t="e">
        <f t="shared" si="33"/>
        <v>#REF!</v>
      </c>
      <c r="AH447" s="5" t="e">
        <f t="shared" si="34"/>
        <v>#VALUE!</v>
      </c>
      <c r="AI447" s="6" t="e">
        <f>ClassOfDegree(D447:W447,Details!BQ446:BZ446,F400L!AI447,AH447,$D$5:$W$5)</f>
        <v>#VALUE!</v>
      </c>
    </row>
    <row r="448" spans="1:35" x14ac:dyDescent="0.35">
      <c r="A448" s="1">
        <v>441</v>
      </c>
      <c r="B448" s="3" t="str">
        <f>PROPER(Details!B448)</f>
        <v/>
      </c>
      <c r="C448" s="3" t="str">
        <f>T(Details!C448)</f>
        <v/>
      </c>
      <c r="D448" s="18"/>
      <c r="E448" s="18"/>
      <c r="F448" s="18"/>
      <c r="G448" s="18"/>
      <c r="H448" s="18"/>
      <c r="I448" s="18"/>
      <c r="J448" s="18"/>
      <c r="K448" s="18"/>
      <c r="L448" s="18"/>
      <c r="M448" s="18"/>
      <c r="N448" s="18"/>
      <c r="O448" s="18"/>
      <c r="P448" s="18"/>
      <c r="Q448" s="18"/>
      <c r="R448" s="18"/>
      <c r="S448" s="18"/>
      <c r="T448" s="18"/>
      <c r="U448" s="18"/>
      <c r="V448" s="18"/>
      <c r="W448" s="18"/>
      <c r="X448" s="2" t="str">
        <f>AllCurCo(Details!BQ448:BZ448)</f>
        <v/>
      </c>
      <c r="Y448" s="4">
        <f>SUM(SumTCL(D448:W448,$D$7:$W$7),Details!CB448)</f>
        <v>0</v>
      </c>
      <c r="Z448" s="4">
        <f>SUM(CurrGP(D448:W448,$D$7:$W$7),Details!CC448)</f>
        <v>0</v>
      </c>
      <c r="AA448" s="5">
        <f t="shared" si="30"/>
        <v>0</v>
      </c>
      <c r="AB448" s="4" t="str">
        <f>SRTSECOND(D448:W448,Details!BQ447:BZ447)</f>
        <v/>
      </c>
      <c r="AC448" s="4" t="e">
        <f>F400L!AF448</f>
        <v>#REF!</v>
      </c>
      <c r="AD448" s="4" t="e">
        <f>F400L!AG448</f>
        <v>#REF!</v>
      </c>
      <c r="AE448" s="5" t="e">
        <f t="shared" si="31"/>
        <v>#VALUE!</v>
      </c>
      <c r="AF448" s="4" t="e">
        <f t="shared" si="32"/>
        <v>#REF!</v>
      </c>
      <c r="AG448" s="4" t="e">
        <f t="shared" si="33"/>
        <v>#REF!</v>
      </c>
      <c r="AH448" s="5" t="e">
        <f t="shared" si="34"/>
        <v>#VALUE!</v>
      </c>
      <c r="AI448" s="6" t="e">
        <f>ClassOfDegree(D448:W448,Details!BQ447:BZ447,F400L!AI448,AH448,$D$5:$W$5)</f>
        <v>#VALUE!</v>
      </c>
    </row>
    <row r="449" spans="1:35" x14ac:dyDescent="0.35">
      <c r="A449" s="1">
        <v>442</v>
      </c>
      <c r="B449" s="3" t="str">
        <f>PROPER(Details!B449)</f>
        <v/>
      </c>
      <c r="C449" s="3" t="str">
        <f>T(Details!C449)</f>
        <v/>
      </c>
      <c r="D449" s="18"/>
      <c r="E449" s="18"/>
      <c r="F449" s="18"/>
      <c r="G449" s="18"/>
      <c r="H449" s="18"/>
      <c r="I449" s="18"/>
      <c r="J449" s="18"/>
      <c r="K449" s="18"/>
      <c r="L449" s="18"/>
      <c r="M449" s="18"/>
      <c r="N449" s="18"/>
      <c r="O449" s="18"/>
      <c r="P449" s="18"/>
      <c r="Q449" s="18"/>
      <c r="R449" s="18"/>
      <c r="S449" s="18"/>
      <c r="T449" s="18"/>
      <c r="U449" s="18"/>
      <c r="V449" s="18"/>
      <c r="W449" s="18"/>
      <c r="X449" s="2" t="str">
        <f>AllCurCo(Details!BQ449:BZ449)</f>
        <v/>
      </c>
      <c r="Y449" s="4">
        <f>SUM(SumTCL(D449:W449,$D$7:$W$7),Details!CB449)</f>
        <v>0</v>
      </c>
      <c r="Z449" s="4">
        <f>SUM(CurrGP(D449:W449,$D$7:$W$7),Details!CC449)</f>
        <v>0</v>
      </c>
      <c r="AA449" s="5">
        <f t="shared" si="30"/>
        <v>0</v>
      </c>
      <c r="AB449" s="4" t="str">
        <f>SRTSECOND(D449:W449,Details!BQ448:BZ448)</f>
        <v/>
      </c>
      <c r="AC449" s="4" t="e">
        <f>F400L!AF449</f>
        <v>#REF!</v>
      </c>
      <c r="AD449" s="4" t="e">
        <f>F400L!AG449</f>
        <v>#REF!</v>
      </c>
      <c r="AE449" s="5" t="e">
        <f t="shared" si="31"/>
        <v>#VALUE!</v>
      </c>
      <c r="AF449" s="4" t="e">
        <f t="shared" si="32"/>
        <v>#REF!</v>
      </c>
      <c r="AG449" s="4" t="e">
        <f t="shared" si="33"/>
        <v>#REF!</v>
      </c>
      <c r="AH449" s="5" t="e">
        <f t="shared" si="34"/>
        <v>#VALUE!</v>
      </c>
      <c r="AI449" s="6" t="e">
        <f>ClassOfDegree(D449:W449,Details!BQ448:BZ448,F400L!AI449,AH449,$D$5:$W$5)</f>
        <v>#VALUE!</v>
      </c>
    </row>
    <row r="450" spans="1:35" x14ac:dyDescent="0.35">
      <c r="A450" s="1">
        <v>443</v>
      </c>
      <c r="B450" s="3" t="str">
        <f>PROPER(Details!B450)</f>
        <v/>
      </c>
      <c r="C450" s="3" t="str">
        <f>T(Details!C450)</f>
        <v/>
      </c>
      <c r="D450" s="18"/>
      <c r="E450" s="18"/>
      <c r="F450" s="18"/>
      <c r="G450" s="18"/>
      <c r="H450" s="18"/>
      <c r="I450" s="18"/>
      <c r="J450" s="18"/>
      <c r="K450" s="18"/>
      <c r="L450" s="18"/>
      <c r="M450" s="18"/>
      <c r="N450" s="18"/>
      <c r="O450" s="18"/>
      <c r="P450" s="18"/>
      <c r="Q450" s="18"/>
      <c r="R450" s="18"/>
      <c r="S450" s="18"/>
      <c r="T450" s="18"/>
      <c r="U450" s="18"/>
      <c r="V450" s="18"/>
      <c r="W450" s="18"/>
      <c r="X450" s="2" t="str">
        <f>AllCurCo(Details!BQ450:BZ450)</f>
        <v/>
      </c>
      <c r="Y450" s="4">
        <f>SUM(SumTCL(D450:W450,$D$7:$W$7),Details!CB450)</f>
        <v>0</v>
      </c>
      <c r="Z450" s="4">
        <f>SUM(CurrGP(D450:W450,$D$7:$W$7),Details!CC450)</f>
        <v>0</v>
      </c>
      <c r="AA450" s="5">
        <f t="shared" si="30"/>
        <v>0</v>
      </c>
      <c r="AB450" s="4" t="str">
        <f>SRTSECOND(D450:W450,Details!BQ449:BZ449)</f>
        <v/>
      </c>
      <c r="AC450" s="4" t="e">
        <f>F400L!AF450</f>
        <v>#REF!</v>
      </c>
      <c r="AD450" s="4" t="e">
        <f>F400L!AG450</f>
        <v>#REF!</v>
      </c>
      <c r="AE450" s="5" t="e">
        <f t="shared" si="31"/>
        <v>#VALUE!</v>
      </c>
      <c r="AF450" s="4" t="e">
        <f t="shared" si="32"/>
        <v>#REF!</v>
      </c>
      <c r="AG450" s="4" t="e">
        <f t="shared" si="33"/>
        <v>#REF!</v>
      </c>
      <c r="AH450" s="5" t="e">
        <f t="shared" si="34"/>
        <v>#VALUE!</v>
      </c>
      <c r="AI450" s="6" t="e">
        <f>ClassOfDegree(D450:W450,Details!BQ449:BZ449,F400L!AI450,AH450,$D$5:$W$5)</f>
        <v>#VALUE!</v>
      </c>
    </row>
    <row r="451" spans="1:35" x14ac:dyDescent="0.35">
      <c r="A451" s="1">
        <v>444</v>
      </c>
      <c r="B451" s="3" t="str">
        <f>PROPER(Details!B451)</f>
        <v/>
      </c>
      <c r="C451" s="3" t="str">
        <f>T(Details!C451)</f>
        <v/>
      </c>
      <c r="D451" s="18"/>
      <c r="E451" s="18"/>
      <c r="F451" s="18"/>
      <c r="G451" s="18"/>
      <c r="H451" s="18"/>
      <c r="I451" s="18"/>
      <c r="J451" s="18"/>
      <c r="K451" s="18"/>
      <c r="L451" s="18"/>
      <c r="M451" s="18"/>
      <c r="N451" s="18"/>
      <c r="O451" s="18"/>
      <c r="P451" s="18"/>
      <c r="Q451" s="18"/>
      <c r="R451" s="18"/>
      <c r="S451" s="18"/>
      <c r="T451" s="18"/>
      <c r="U451" s="18"/>
      <c r="V451" s="18"/>
      <c r="W451" s="18"/>
      <c r="X451" s="2" t="str">
        <f>AllCurCo(Details!BQ451:BZ451)</f>
        <v/>
      </c>
      <c r="Y451" s="4">
        <f>SUM(SumTCL(D451:W451,$D$7:$W$7),Details!CB451)</f>
        <v>0</v>
      </c>
      <c r="Z451" s="4">
        <f>SUM(CurrGP(D451:W451,$D$7:$W$7),Details!CC451)</f>
        <v>0</v>
      </c>
      <c r="AA451" s="5">
        <f t="shared" si="30"/>
        <v>0</v>
      </c>
      <c r="AB451" s="4" t="str">
        <f>SRTSECOND(D451:W451,Details!BQ450:BZ450)</f>
        <v/>
      </c>
      <c r="AC451" s="4" t="e">
        <f>F400L!AF451</f>
        <v>#REF!</v>
      </c>
      <c r="AD451" s="4" t="e">
        <f>F400L!AG451</f>
        <v>#REF!</v>
      </c>
      <c r="AE451" s="5" t="e">
        <f t="shared" si="31"/>
        <v>#VALUE!</v>
      </c>
      <c r="AF451" s="4" t="e">
        <f t="shared" si="32"/>
        <v>#REF!</v>
      </c>
      <c r="AG451" s="4" t="e">
        <f t="shared" si="33"/>
        <v>#REF!</v>
      </c>
      <c r="AH451" s="5" t="e">
        <f t="shared" si="34"/>
        <v>#VALUE!</v>
      </c>
      <c r="AI451" s="6" t="e">
        <f>ClassOfDegree(D451:W451,Details!BQ450:BZ450,F400L!AI451,AH451,$D$5:$W$5)</f>
        <v>#VALUE!</v>
      </c>
    </row>
    <row r="452" spans="1:35" x14ac:dyDescent="0.35">
      <c r="A452" s="1">
        <v>445</v>
      </c>
      <c r="B452" s="3" t="str">
        <f>PROPER(Details!B452)</f>
        <v/>
      </c>
      <c r="C452" s="3" t="str">
        <f>T(Details!C452)</f>
        <v/>
      </c>
      <c r="D452" s="18"/>
      <c r="E452" s="18"/>
      <c r="F452" s="18"/>
      <c r="G452" s="18"/>
      <c r="H452" s="18"/>
      <c r="I452" s="18"/>
      <c r="J452" s="18"/>
      <c r="K452" s="18"/>
      <c r="L452" s="18"/>
      <c r="M452" s="18"/>
      <c r="N452" s="18"/>
      <c r="O452" s="18"/>
      <c r="P452" s="18"/>
      <c r="Q452" s="18"/>
      <c r="R452" s="18"/>
      <c r="S452" s="18"/>
      <c r="T452" s="18"/>
      <c r="U452" s="18"/>
      <c r="V452" s="18"/>
      <c r="W452" s="18"/>
      <c r="X452" s="2" t="str">
        <f>AllCurCo(Details!BQ452:BZ452)</f>
        <v/>
      </c>
      <c r="Y452" s="4">
        <f>SUM(SumTCL(D452:W452,$D$7:$W$7),Details!CB452)</f>
        <v>0</v>
      </c>
      <c r="Z452" s="4">
        <f>SUM(CurrGP(D452:W452,$D$7:$W$7),Details!CC452)</f>
        <v>0</v>
      </c>
      <c r="AA452" s="5">
        <f t="shared" si="30"/>
        <v>0</v>
      </c>
      <c r="AB452" s="4" t="str">
        <f>SRTSECOND(D452:W452,Details!BQ451:BZ451)</f>
        <v/>
      </c>
      <c r="AC452" s="4" t="e">
        <f>F400L!AF452</f>
        <v>#REF!</v>
      </c>
      <c r="AD452" s="4" t="e">
        <f>F400L!AG452</f>
        <v>#REF!</v>
      </c>
      <c r="AE452" s="5" t="e">
        <f t="shared" si="31"/>
        <v>#VALUE!</v>
      </c>
      <c r="AF452" s="4" t="e">
        <f t="shared" si="32"/>
        <v>#REF!</v>
      </c>
      <c r="AG452" s="4" t="e">
        <f t="shared" si="33"/>
        <v>#REF!</v>
      </c>
      <c r="AH452" s="5" t="e">
        <f t="shared" si="34"/>
        <v>#VALUE!</v>
      </c>
      <c r="AI452" s="6" t="e">
        <f>ClassOfDegree(D452:W452,Details!BQ451:BZ451,F400L!AI452,AH452,$D$5:$W$5)</f>
        <v>#VALUE!</v>
      </c>
    </row>
    <row r="453" spans="1:35" x14ac:dyDescent="0.35">
      <c r="A453" s="1">
        <v>446</v>
      </c>
      <c r="B453" s="3" t="str">
        <f>PROPER(Details!B453)</f>
        <v/>
      </c>
      <c r="C453" s="3" t="str">
        <f>T(Details!C453)</f>
        <v/>
      </c>
      <c r="D453" s="18"/>
      <c r="E453" s="18"/>
      <c r="F453" s="18"/>
      <c r="G453" s="18"/>
      <c r="H453" s="18"/>
      <c r="I453" s="18"/>
      <c r="J453" s="18"/>
      <c r="K453" s="18"/>
      <c r="L453" s="18"/>
      <c r="M453" s="18"/>
      <c r="N453" s="18"/>
      <c r="O453" s="18"/>
      <c r="P453" s="18"/>
      <c r="Q453" s="18"/>
      <c r="R453" s="18"/>
      <c r="S453" s="18"/>
      <c r="T453" s="18"/>
      <c r="U453" s="18"/>
      <c r="V453" s="18"/>
      <c r="W453" s="18"/>
      <c r="X453" s="2" t="str">
        <f>AllCurCo(Details!BQ453:BZ453)</f>
        <v/>
      </c>
      <c r="Y453" s="4">
        <f>SUM(SumTCL(D453:W453,$D$7:$W$7),Details!CB453)</f>
        <v>0</v>
      </c>
      <c r="Z453" s="4">
        <f>SUM(CurrGP(D453:W453,$D$7:$W$7),Details!CC453)</f>
        <v>0</v>
      </c>
      <c r="AA453" s="5">
        <f t="shared" si="30"/>
        <v>0</v>
      </c>
      <c r="AB453" s="4" t="str">
        <f>SRTSECOND(D453:W453,Details!BQ452:BZ452)</f>
        <v/>
      </c>
      <c r="AC453" s="4" t="e">
        <f>F400L!AF453</f>
        <v>#REF!</v>
      </c>
      <c r="AD453" s="4" t="e">
        <f>F400L!AG453</f>
        <v>#REF!</v>
      </c>
      <c r="AE453" s="5" t="e">
        <f t="shared" si="31"/>
        <v>#VALUE!</v>
      </c>
      <c r="AF453" s="4" t="e">
        <f t="shared" si="32"/>
        <v>#REF!</v>
      </c>
      <c r="AG453" s="4" t="e">
        <f t="shared" si="33"/>
        <v>#REF!</v>
      </c>
      <c r="AH453" s="5" t="e">
        <f t="shared" si="34"/>
        <v>#VALUE!</v>
      </c>
      <c r="AI453" s="6" t="e">
        <f>ClassOfDegree(D453:W453,Details!BQ452:BZ452,F400L!AI453,AH453,$D$5:$W$5)</f>
        <v>#VALUE!</v>
      </c>
    </row>
    <row r="454" spans="1:35" x14ac:dyDescent="0.35">
      <c r="A454" s="1">
        <v>447</v>
      </c>
      <c r="B454" s="3" t="str">
        <f>PROPER(Details!B454)</f>
        <v/>
      </c>
      <c r="C454" s="3" t="str">
        <f>T(Details!C454)</f>
        <v/>
      </c>
      <c r="D454" s="18"/>
      <c r="E454" s="18"/>
      <c r="F454" s="18"/>
      <c r="G454" s="18"/>
      <c r="H454" s="18"/>
      <c r="I454" s="18"/>
      <c r="J454" s="18"/>
      <c r="K454" s="18"/>
      <c r="L454" s="18"/>
      <c r="M454" s="18"/>
      <c r="N454" s="18"/>
      <c r="O454" s="18"/>
      <c r="P454" s="18"/>
      <c r="Q454" s="18"/>
      <c r="R454" s="18"/>
      <c r="S454" s="18"/>
      <c r="T454" s="18"/>
      <c r="U454" s="18"/>
      <c r="V454" s="18"/>
      <c r="W454" s="18"/>
      <c r="X454" s="2" t="str">
        <f>AllCurCo(Details!BQ454:BZ454)</f>
        <v/>
      </c>
      <c r="Y454" s="4">
        <f>SUM(SumTCL(D454:W454,$D$7:$W$7),Details!CB454)</f>
        <v>0</v>
      </c>
      <c r="Z454" s="4">
        <f>SUM(CurrGP(D454:W454,$D$7:$W$7),Details!CC454)</f>
        <v>0</v>
      </c>
      <c r="AA454" s="5">
        <f t="shared" si="30"/>
        <v>0</v>
      </c>
      <c r="AB454" s="4" t="str">
        <f>SRTSECOND(D454:W454,Details!BQ453:BZ453)</f>
        <v/>
      </c>
      <c r="AC454" s="4" t="e">
        <f>F400L!AF454</f>
        <v>#REF!</v>
      </c>
      <c r="AD454" s="4" t="e">
        <f>F400L!AG454</f>
        <v>#REF!</v>
      </c>
      <c r="AE454" s="5" t="e">
        <f t="shared" si="31"/>
        <v>#VALUE!</v>
      </c>
      <c r="AF454" s="4" t="e">
        <f t="shared" si="32"/>
        <v>#REF!</v>
      </c>
      <c r="AG454" s="4" t="e">
        <f t="shared" si="33"/>
        <v>#REF!</v>
      </c>
      <c r="AH454" s="5" t="e">
        <f t="shared" si="34"/>
        <v>#VALUE!</v>
      </c>
      <c r="AI454" s="6" t="e">
        <f>ClassOfDegree(D454:W454,Details!BQ453:BZ453,F400L!AI454,AH454,$D$5:$W$5)</f>
        <v>#VALUE!</v>
      </c>
    </row>
    <row r="455" spans="1:35" x14ac:dyDescent="0.35">
      <c r="A455" s="1">
        <v>448</v>
      </c>
      <c r="B455" s="3" t="str">
        <f>PROPER(Details!B455)</f>
        <v/>
      </c>
      <c r="C455" s="3" t="str">
        <f>T(Details!C455)</f>
        <v/>
      </c>
      <c r="D455" s="18"/>
      <c r="E455" s="18"/>
      <c r="F455" s="18"/>
      <c r="G455" s="18"/>
      <c r="H455" s="18"/>
      <c r="I455" s="18"/>
      <c r="J455" s="18"/>
      <c r="K455" s="18"/>
      <c r="L455" s="18"/>
      <c r="M455" s="18"/>
      <c r="N455" s="18"/>
      <c r="O455" s="18"/>
      <c r="P455" s="18"/>
      <c r="Q455" s="18"/>
      <c r="R455" s="18"/>
      <c r="S455" s="18"/>
      <c r="T455" s="18"/>
      <c r="U455" s="18"/>
      <c r="V455" s="18"/>
      <c r="W455" s="18"/>
      <c r="X455" s="2" t="str">
        <f>AllCurCo(Details!BQ455:BZ455)</f>
        <v/>
      </c>
      <c r="Y455" s="4">
        <f>SUM(SumTCL(D455:W455,$D$7:$W$7),Details!CB455)</f>
        <v>0</v>
      </c>
      <c r="Z455" s="4">
        <f>SUM(CurrGP(D455:W455,$D$7:$W$7),Details!CC455)</f>
        <v>0</v>
      </c>
      <c r="AA455" s="5">
        <f t="shared" si="30"/>
        <v>0</v>
      </c>
      <c r="AB455" s="4" t="str">
        <f>SRTSECOND(D455:W455,Details!BQ454:BZ454)</f>
        <v/>
      </c>
      <c r="AC455" s="4" t="e">
        <f>F400L!AF455</f>
        <v>#REF!</v>
      </c>
      <c r="AD455" s="4" t="e">
        <f>F400L!AG455</f>
        <v>#REF!</v>
      </c>
      <c r="AE455" s="5" t="e">
        <f t="shared" si="31"/>
        <v>#VALUE!</v>
      </c>
      <c r="AF455" s="4" t="e">
        <f t="shared" si="32"/>
        <v>#REF!</v>
      </c>
      <c r="AG455" s="4" t="e">
        <f t="shared" si="33"/>
        <v>#REF!</v>
      </c>
      <c r="AH455" s="5" t="e">
        <f t="shared" si="34"/>
        <v>#VALUE!</v>
      </c>
      <c r="AI455" s="6" t="e">
        <f>ClassOfDegree(D455:W455,Details!BQ454:BZ454,F400L!AI455,AH455,$D$5:$W$5)</f>
        <v>#VALUE!</v>
      </c>
    </row>
    <row r="456" spans="1:35" x14ac:dyDescent="0.35">
      <c r="A456" s="1">
        <v>449</v>
      </c>
      <c r="B456" s="3" t="str">
        <f>PROPER(Details!B456)</f>
        <v/>
      </c>
      <c r="C456" s="3" t="str">
        <f>T(Details!C456)</f>
        <v/>
      </c>
      <c r="D456" s="18"/>
      <c r="E456" s="18"/>
      <c r="F456" s="18"/>
      <c r="G456" s="18"/>
      <c r="H456" s="18"/>
      <c r="I456" s="18"/>
      <c r="J456" s="18"/>
      <c r="K456" s="18"/>
      <c r="L456" s="18"/>
      <c r="M456" s="18"/>
      <c r="N456" s="18"/>
      <c r="O456" s="18"/>
      <c r="P456" s="18"/>
      <c r="Q456" s="18"/>
      <c r="R456" s="18"/>
      <c r="S456" s="18"/>
      <c r="T456" s="18"/>
      <c r="U456" s="18"/>
      <c r="V456" s="18"/>
      <c r="W456" s="18"/>
      <c r="X456" s="2" t="str">
        <f>AllCurCo(Details!BQ456:BZ456)</f>
        <v/>
      </c>
      <c r="Y456" s="4">
        <f>SUM(SumTCL(D456:W456,$D$7:$W$7),Details!CB456)</f>
        <v>0</v>
      </c>
      <c r="Z456" s="4">
        <f>SUM(CurrGP(D456:W456,$D$7:$W$7),Details!CC456)</f>
        <v>0</v>
      </c>
      <c r="AA456" s="5">
        <f t="shared" si="30"/>
        <v>0</v>
      </c>
      <c r="AB456" s="4" t="str">
        <f>SRTSECOND(D456:W456,Details!BQ455:BZ455)</f>
        <v/>
      </c>
      <c r="AC456" s="4" t="e">
        <f>F400L!AF456</f>
        <v>#REF!</v>
      </c>
      <c r="AD456" s="4" t="e">
        <f>F400L!AG456</f>
        <v>#REF!</v>
      </c>
      <c r="AE456" s="5" t="e">
        <f t="shared" si="31"/>
        <v>#VALUE!</v>
      </c>
      <c r="AF456" s="4" t="e">
        <f t="shared" si="32"/>
        <v>#REF!</v>
      </c>
      <c r="AG456" s="4" t="e">
        <f t="shared" si="33"/>
        <v>#REF!</v>
      </c>
      <c r="AH456" s="5" t="e">
        <f t="shared" si="34"/>
        <v>#VALUE!</v>
      </c>
      <c r="AI456" s="6" t="e">
        <f>ClassOfDegree(D456:W456,Details!BQ455:BZ455,F400L!AI456,AH456,$D$5:$W$5)</f>
        <v>#VALUE!</v>
      </c>
    </row>
    <row r="457" spans="1:35" x14ac:dyDescent="0.35">
      <c r="A457" s="1">
        <v>450</v>
      </c>
      <c r="B457" s="3" t="str">
        <f>PROPER(Details!B457)</f>
        <v/>
      </c>
      <c r="C457" s="3" t="str">
        <f>T(Details!C457)</f>
        <v/>
      </c>
      <c r="D457" s="18"/>
      <c r="E457" s="18"/>
      <c r="F457" s="18"/>
      <c r="G457" s="18"/>
      <c r="H457" s="18"/>
      <c r="I457" s="18"/>
      <c r="J457" s="18"/>
      <c r="K457" s="18"/>
      <c r="L457" s="18"/>
      <c r="M457" s="18"/>
      <c r="N457" s="18"/>
      <c r="O457" s="18"/>
      <c r="P457" s="18"/>
      <c r="Q457" s="18"/>
      <c r="R457" s="18"/>
      <c r="S457" s="18"/>
      <c r="T457" s="18"/>
      <c r="U457" s="18"/>
      <c r="V457" s="18"/>
      <c r="W457" s="18"/>
      <c r="X457" s="2" t="str">
        <f>AllCurCo(Details!BQ457:BZ457)</f>
        <v/>
      </c>
      <c r="Y457" s="4">
        <f>SUM(SumTCL(D457:W457,$D$7:$W$7),Details!CB457)</f>
        <v>0</v>
      </c>
      <c r="Z457" s="4">
        <f>SUM(CurrGP(D457:W457,$D$7:$W$7),Details!CC457)</f>
        <v>0</v>
      </c>
      <c r="AA457" s="5">
        <f t="shared" ref="AA457:AA520" si="35">GradePointAve(Z457,Y457)</f>
        <v>0</v>
      </c>
      <c r="AB457" s="4" t="str">
        <f>SRTSECOND(D457:W457,Details!BQ456:BZ456)</f>
        <v/>
      </c>
      <c r="AC457" s="4" t="e">
        <f>F400L!AF457</f>
        <v>#REF!</v>
      </c>
      <c r="AD457" s="4" t="e">
        <f>F400L!AG457</f>
        <v>#REF!</v>
      </c>
      <c r="AE457" s="5" t="e">
        <f t="shared" ref="AE457:AE520" si="36">GradePointAve(AD457,AC457)</f>
        <v>#VALUE!</v>
      </c>
      <c r="AF457" s="4" t="e">
        <f t="shared" ref="AF457:AF520" si="37">SUM(Y457,AC457)</f>
        <v>#REF!</v>
      </c>
      <c r="AG457" s="4" t="e">
        <f t="shared" ref="AG457:AG520" si="38">SUM(Z457,AD457)</f>
        <v>#REF!</v>
      </c>
      <c r="AH457" s="5" t="e">
        <f t="shared" ref="AH457:AH520" si="39">GradePointAve(AG457,AF457)</f>
        <v>#VALUE!</v>
      </c>
      <c r="AI457" s="6" t="e">
        <f>ClassOfDegree(D457:W457,Details!BQ456:BZ456,F400L!AI457,AH457,$D$5:$W$5)</f>
        <v>#VALUE!</v>
      </c>
    </row>
    <row r="458" spans="1:35" x14ac:dyDescent="0.35">
      <c r="A458" s="1">
        <v>451</v>
      </c>
      <c r="B458" s="3" t="str">
        <f>PROPER(Details!B458)</f>
        <v/>
      </c>
      <c r="C458" s="3" t="str">
        <f>T(Details!C458)</f>
        <v/>
      </c>
      <c r="D458" s="18"/>
      <c r="E458" s="18"/>
      <c r="F458" s="18"/>
      <c r="G458" s="18"/>
      <c r="H458" s="18"/>
      <c r="I458" s="18"/>
      <c r="J458" s="18"/>
      <c r="K458" s="18"/>
      <c r="L458" s="18"/>
      <c r="M458" s="18"/>
      <c r="N458" s="18"/>
      <c r="O458" s="18"/>
      <c r="P458" s="18"/>
      <c r="Q458" s="18"/>
      <c r="R458" s="18"/>
      <c r="S458" s="18"/>
      <c r="T458" s="18"/>
      <c r="U458" s="18"/>
      <c r="V458" s="18"/>
      <c r="W458" s="18"/>
      <c r="X458" s="2" t="str">
        <f>AllCurCo(Details!BQ458:BZ458)</f>
        <v/>
      </c>
      <c r="Y458" s="4">
        <f>SUM(SumTCL(D458:W458,$D$7:$W$7),Details!CB458)</f>
        <v>0</v>
      </c>
      <c r="Z458" s="4">
        <f>SUM(CurrGP(D458:W458,$D$7:$W$7),Details!CC458)</f>
        <v>0</v>
      </c>
      <c r="AA458" s="5">
        <f t="shared" si="35"/>
        <v>0</v>
      </c>
      <c r="AB458" s="4" t="str">
        <f>SRTSECOND(D458:W458,Details!BQ457:BZ457)</f>
        <v/>
      </c>
      <c r="AC458" s="4" t="e">
        <f>F400L!AF458</f>
        <v>#REF!</v>
      </c>
      <c r="AD458" s="4" t="e">
        <f>F400L!AG458</f>
        <v>#REF!</v>
      </c>
      <c r="AE458" s="5" t="e">
        <f t="shared" si="36"/>
        <v>#VALUE!</v>
      </c>
      <c r="AF458" s="4" t="e">
        <f t="shared" si="37"/>
        <v>#REF!</v>
      </c>
      <c r="AG458" s="4" t="e">
        <f t="shared" si="38"/>
        <v>#REF!</v>
      </c>
      <c r="AH458" s="5" t="e">
        <f t="shared" si="39"/>
        <v>#VALUE!</v>
      </c>
      <c r="AI458" s="6" t="e">
        <f>ClassOfDegree(D458:W458,Details!BQ457:BZ457,F400L!AI458,AH458,$D$5:$W$5)</f>
        <v>#VALUE!</v>
      </c>
    </row>
    <row r="459" spans="1:35" x14ac:dyDescent="0.35">
      <c r="A459" s="1">
        <v>452</v>
      </c>
      <c r="B459" s="3" t="str">
        <f>PROPER(Details!B459)</f>
        <v/>
      </c>
      <c r="C459" s="3" t="str">
        <f>T(Details!C459)</f>
        <v/>
      </c>
      <c r="D459" s="18"/>
      <c r="E459" s="18"/>
      <c r="F459" s="18"/>
      <c r="G459" s="18"/>
      <c r="H459" s="18"/>
      <c r="I459" s="18"/>
      <c r="J459" s="18"/>
      <c r="K459" s="18"/>
      <c r="L459" s="18"/>
      <c r="M459" s="18"/>
      <c r="N459" s="18"/>
      <c r="O459" s="18"/>
      <c r="P459" s="18"/>
      <c r="Q459" s="18"/>
      <c r="R459" s="18"/>
      <c r="S459" s="18"/>
      <c r="T459" s="18"/>
      <c r="U459" s="18"/>
      <c r="V459" s="18"/>
      <c r="W459" s="18"/>
      <c r="X459" s="2" t="str">
        <f>AllCurCo(Details!BQ459:BZ459)</f>
        <v/>
      </c>
      <c r="Y459" s="4">
        <f>SUM(SumTCL(D459:W459,$D$7:$W$7),Details!CB459)</f>
        <v>0</v>
      </c>
      <c r="Z459" s="4">
        <f>SUM(CurrGP(D459:W459,$D$7:$W$7),Details!CC459)</f>
        <v>0</v>
      </c>
      <c r="AA459" s="5">
        <f t="shared" si="35"/>
        <v>0</v>
      </c>
      <c r="AB459" s="4" t="str">
        <f>SRTSECOND(D459:W459,Details!BQ458:BZ458)</f>
        <v/>
      </c>
      <c r="AC459" s="4" t="e">
        <f>F400L!AF459</f>
        <v>#REF!</v>
      </c>
      <c r="AD459" s="4" t="e">
        <f>F400L!AG459</f>
        <v>#REF!</v>
      </c>
      <c r="AE459" s="5" t="e">
        <f t="shared" si="36"/>
        <v>#VALUE!</v>
      </c>
      <c r="AF459" s="4" t="e">
        <f t="shared" si="37"/>
        <v>#REF!</v>
      </c>
      <c r="AG459" s="4" t="e">
        <f t="shared" si="38"/>
        <v>#REF!</v>
      </c>
      <c r="AH459" s="5" t="e">
        <f t="shared" si="39"/>
        <v>#VALUE!</v>
      </c>
      <c r="AI459" s="6" t="e">
        <f>ClassOfDegree(D459:W459,Details!BQ458:BZ458,F400L!AI459,AH459,$D$5:$W$5)</f>
        <v>#VALUE!</v>
      </c>
    </row>
    <row r="460" spans="1:35" x14ac:dyDescent="0.35">
      <c r="A460" s="1">
        <v>453</v>
      </c>
      <c r="B460" s="3" t="str">
        <f>PROPER(Details!B460)</f>
        <v/>
      </c>
      <c r="C460" s="3" t="str">
        <f>T(Details!C460)</f>
        <v/>
      </c>
      <c r="D460" s="18"/>
      <c r="E460" s="18"/>
      <c r="F460" s="18"/>
      <c r="G460" s="18"/>
      <c r="H460" s="18"/>
      <c r="I460" s="18"/>
      <c r="J460" s="18"/>
      <c r="K460" s="18"/>
      <c r="L460" s="18"/>
      <c r="M460" s="18"/>
      <c r="N460" s="18"/>
      <c r="O460" s="18"/>
      <c r="P460" s="18"/>
      <c r="Q460" s="18"/>
      <c r="R460" s="18"/>
      <c r="S460" s="18"/>
      <c r="T460" s="18"/>
      <c r="U460" s="18"/>
      <c r="V460" s="18"/>
      <c r="W460" s="18"/>
      <c r="X460" s="2" t="str">
        <f>AllCurCo(Details!BQ460:BZ460)</f>
        <v/>
      </c>
      <c r="Y460" s="4">
        <f>SUM(SumTCL(D460:W460,$D$7:$W$7),Details!CB460)</f>
        <v>0</v>
      </c>
      <c r="Z460" s="4">
        <f>SUM(CurrGP(D460:W460,$D$7:$W$7),Details!CC460)</f>
        <v>0</v>
      </c>
      <c r="AA460" s="5">
        <f t="shared" si="35"/>
        <v>0</v>
      </c>
      <c r="AB460" s="4" t="str">
        <f>SRTSECOND(D460:W460,Details!BQ459:BZ459)</f>
        <v/>
      </c>
      <c r="AC460" s="4" t="e">
        <f>F400L!AF460</f>
        <v>#REF!</v>
      </c>
      <c r="AD460" s="4" t="e">
        <f>F400L!AG460</f>
        <v>#REF!</v>
      </c>
      <c r="AE460" s="5" t="e">
        <f t="shared" si="36"/>
        <v>#VALUE!</v>
      </c>
      <c r="AF460" s="4" t="e">
        <f t="shared" si="37"/>
        <v>#REF!</v>
      </c>
      <c r="AG460" s="4" t="e">
        <f t="shared" si="38"/>
        <v>#REF!</v>
      </c>
      <c r="AH460" s="5" t="e">
        <f t="shared" si="39"/>
        <v>#VALUE!</v>
      </c>
      <c r="AI460" s="6" t="e">
        <f>ClassOfDegree(D460:W460,Details!BQ459:BZ459,F400L!AI460,AH460,$D$5:$W$5)</f>
        <v>#VALUE!</v>
      </c>
    </row>
    <row r="461" spans="1:35" x14ac:dyDescent="0.35">
      <c r="A461" s="1">
        <v>454</v>
      </c>
      <c r="B461" s="3" t="str">
        <f>PROPER(Details!B461)</f>
        <v/>
      </c>
      <c r="C461" s="3" t="str">
        <f>T(Details!C461)</f>
        <v/>
      </c>
      <c r="D461" s="18"/>
      <c r="E461" s="18"/>
      <c r="F461" s="18"/>
      <c r="G461" s="18"/>
      <c r="H461" s="18"/>
      <c r="I461" s="18"/>
      <c r="J461" s="18"/>
      <c r="K461" s="18"/>
      <c r="L461" s="18"/>
      <c r="M461" s="18"/>
      <c r="N461" s="18"/>
      <c r="O461" s="18"/>
      <c r="P461" s="18"/>
      <c r="Q461" s="18"/>
      <c r="R461" s="18"/>
      <c r="S461" s="18"/>
      <c r="T461" s="18"/>
      <c r="U461" s="18"/>
      <c r="V461" s="18"/>
      <c r="W461" s="18"/>
      <c r="X461" s="2" t="str">
        <f>AllCurCo(Details!BQ461:BZ461)</f>
        <v/>
      </c>
      <c r="Y461" s="4">
        <f>SUM(SumTCL(D461:W461,$D$7:$W$7),Details!CB461)</f>
        <v>0</v>
      </c>
      <c r="Z461" s="4">
        <f>SUM(CurrGP(D461:W461,$D$7:$W$7),Details!CC461)</f>
        <v>0</v>
      </c>
      <c r="AA461" s="5">
        <f t="shared" si="35"/>
        <v>0</v>
      </c>
      <c r="AB461" s="4" t="str">
        <f>SRTSECOND(D461:W461,Details!BQ460:BZ460)</f>
        <v/>
      </c>
      <c r="AC461" s="4" t="e">
        <f>F400L!AF461</f>
        <v>#REF!</v>
      </c>
      <c r="AD461" s="4" t="e">
        <f>F400L!AG461</f>
        <v>#REF!</v>
      </c>
      <c r="AE461" s="5" t="e">
        <f t="shared" si="36"/>
        <v>#VALUE!</v>
      </c>
      <c r="AF461" s="4" t="e">
        <f t="shared" si="37"/>
        <v>#REF!</v>
      </c>
      <c r="AG461" s="4" t="e">
        <f t="shared" si="38"/>
        <v>#REF!</v>
      </c>
      <c r="AH461" s="5" t="e">
        <f t="shared" si="39"/>
        <v>#VALUE!</v>
      </c>
      <c r="AI461" s="6" t="e">
        <f>ClassOfDegree(D461:W461,Details!BQ460:BZ460,F400L!AI461,AH461,$D$5:$W$5)</f>
        <v>#VALUE!</v>
      </c>
    </row>
    <row r="462" spans="1:35" x14ac:dyDescent="0.35">
      <c r="A462" s="1">
        <v>455</v>
      </c>
      <c r="B462" s="3" t="str">
        <f>PROPER(Details!B462)</f>
        <v/>
      </c>
      <c r="C462" s="3" t="str">
        <f>T(Details!C462)</f>
        <v/>
      </c>
      <c r="D462" s="18"/>
      <c r="E462" s="18"/>
      <c r="F462" s="18"/>
      <c r="G462" s="18"/>
      <c r="H462" s="18"/>
      <c r="I462" s="18"/>
      <c r="J462" s="18"/>
      <c r="K462" s="18"/>
      <c r="L462" s="18"/>
      <c r="M462" s="18"/>
      <c r="N462" s="18"/>
      <c r="O462" s="18"/>
      <c r="P462" s="18"/>
      <c r="Q462" s="18"/>
      <c r="R462" s="18"/>
      <c r="S462" s="18"/>
      <c r="T462" s="18"/>
      <c r="U462" s="18"/>
      <c r="V462" s="18"/>
      <c r="W462" s="18"/>
      <c r="X462" s="2" t="str">
        <f>AllCurCo(Details!BQ462:BZ462)</f>
        <v/>
      </c>
      <c r="Y462" s="4">
        <f>SUM(SumTCL(D462:W462,$D$7:$W$7),Details!CB462)</f>
        <v>0</v>
      </c>
      <c r="Z462" s="4">
        <f>SUM(CurrGP(D462:W462,$D$7:$W$7),Details!CC462)</f>
        <v>0</v>
      </c>
      <c r="AA462" s="5">
        <f t="shared" si="35"/>
        <v>0</v>
      </c>
      <c r="AB462" s="4" t="str">
        <f>SRTSECOND(D462:W462,Details!BQ461:BZ461)</f>
        <v/>
      </c>
      <c r="AC462" s="4" t="e">
        <f>F400L!AF462</f>
        <v>#REF!</v>
      </c>
      <c r="AD462" s="4" t="e">
        <f>F400L!AG462</f>
        <v>#REF!</v>
      </c>
      <c r="AE462" s="5" t="e">
        <f t="shared" si="36"/>
        <v>#VALUE!</v>
      </c>
      <c r="AF462" s="4" t="e">
        <f t="shared" si="37"/>
        <v>#REF!</v>
      </c>
      <c r="AG462" s="4" t="e">
        <f t="shared" si="38"/>
        <v>#REF!</v>
      </c>
      <c r="AH462" s="5" t="e">
        <f t="shared" si="39"/>
        <v>#VALUE!</v>
      </c>
      <c r="AI462" s="6" t="e">
        <f>ClassOfDegree(D462:W462,Details!BQ461:BZ461,F400L!AI462,AH462,$D$5:$W$5)</f>
        <v>#VALUE!</v>
      </c>
    </row>
    <row r="463" spans="1:35" x14ac:dyDescent="0.35">
      <c r="A463" s="1">
        <v>456</v>
      </c>
      <c r="B463" s="3" t="str">
        <f>PROPER(Details!B463)</f>
        <v/>
      </c>
      <c r="C463" s="3" t="str">
        <f>T(Details!C463)</f>
        <v/>
      </c>
      <c r="D463" s="18"/>
      <c r="E463" s="18"/>
      <c r="F463" s="18"/>
      <c r="G463" s="18"/>
      <c r="H463" s="18"/>
      <c r="I463" s="18"/>
      <c r="J463" s="18"/>
      <c r="K463" s="18"/>
      <c r="L463" s="18"/>
      <c r="M463" s="18"/>
      <c r="N463" s="18"/>
      <c r="O463" s="18"/>
      <c r="P463" s="18"/>
      <c r="Q463" s="18"/>
      <c r="R463" s="18"/>
      <c r="S463" s="18"/>
      <c r="T463" s="18"/>
      <c r="U463" s="18"/>
      <c r="V463" s="18"/>
      <c r="W463" s="18"/>
      <c r="X463" s="2" t="str">
        <f>AllCurCo(Details!BQ463:BZ463)</f>
        <v/>
      </c>
      <c r="Y463" s="4">
        <f>SUM(SumTCL(D463:W463,$D$7:$W$7),Details!CB463)</f>
        <v>0</v>
      </c>
      <c r="Z463" s="4">
        <f>SUM(CurrGP(D463:W463,$D$7:$W$7),Details!CC463)</f>
        <v>0</v>
      </c>
      <c r="AA463" s="5">
        <f t="shared" si="35"/>
        <v>0</v>
      </c>
      <c r="AB463" s="4" t="str">
        <f>SRTSECOND(D463:W463,Details!BQ462:BZ462)</f>
        <v/>
      </c>
      <c r="AC463" s="4" t="e">
        <f>F400L!AF463</f>
        <v>#REF!</v>
      </c>
      <c r="AD463" s="4" t="e">
        <f>F400L!AG463</f>
        <v>#REF!</v>
      </c>
      <c r="AE463" s="5" t="e">
        <f t="shared" si="36"/>
        <v>#VALUE!</v>
      </c>
      <c r="AF463" s="4" t="e">
        <f t="shared" si="37"/>
        <v>#REF!</v>
      </c>
      <c r="AG463" s="4" t="e">
        <f t="shared" si="38"/>
        <v>#REF!</v>
      </c>
      <c r="AH463" s="5" t="e">
        <f t="shared" si="39"/>
        <v>#VALUE!</v>
      </c>
      <c r="AI463" s="6" t="e">
        <f>ClassOfDegree(D463:W463,Details!BQ462:BZ462,F400L!AI463,AH463,$D$5:$W$5)</f>
        <v>#VALUE!</v>
      </c>
    </row>
    <row r="464" spans="1:35" x14ac:dyDescent="0.35">
      <c r="A464" s="1">
        <v>457</v>
      </c>
      <c r="B464" s="3" t="str">
        <f>PROPER(Details!B464)</f>
        <v/>
      </c>
      <c r="C464" s="3" t="str">
        <f>T(Details!C464)</f>
        <v/>
      </c>
      <c r="D464" s="18"/>
      <c r="E464" s="18"/>
      <c r="F464" s="18"/>
      <c r="G464" s="18"/>
      <c r="H464" s="18"/>
      <c r="I464" s="18"/>
      <c r="J464" s="18"/>
      <c r="K464" s="18"/>
      <c r="L464" s="18"/>
      <c r="M464" s="18"/>
      <c r="N464" s="18"/>
      <c r="O464" s="18"/>
      <c r="P464" s="18"/>
      <c r="Q464" s="18"/>
      <c r="R464" s="18"/>
      <c r="S464" s="18"/>
      <c r="T464" s="18"/>
      <c r="U464" s="18"/>
      <c r="V464" s="18"/>
      <c r="W464" s="18"/>
      <c r="X464" s="2" t="str">
        <f>AllCurCo(Details!BQ464:BZ464)</f>
        <v/>
      </c>
      <c r="Y464" s="4">
        <f>SUM(SumTCL(D464:W464,$D$7:$W$7),Details!CB464)</f>
        <v>0</v>
      </c>
      <c r="Z464" s="4">
        <f>SUM(CurrGP(D464:W464,$D$7:$W$7),Details!CC464)</f>
        <v>0</v>
      </c>
      <c r="AA464" s="5">
        <f t="shared" si="35"/>
        <v>0</v>
      </c>
      <c r="AB464" s="4" t="str">
        <f>SRTSECOND(D464:W464,Details!BQ463:BZ463)</f>
        <v/>
      </c>
      <c r="AC464" s="4" t="e">
        <f>F400L!AF464</f>
        <v>#REF!</v>
      </c>
      <c r="AD464" s="4" t="e">
        <f>F400L!AG464</f>
        <v>#REF!</v>
      </c>
      <c r="AE464" s="5" t="e">
        <f t="shared" si="36"/>
        <v>#VALUE!</v>
      </c>
      <c r="AF464" s="4" t="e">
        <f t="shared" si="37"/>
        <v>#REF!</v>
      </c>
      <c r="AG464" s="4" t="e">
        <f t="shared" si="38"/>
        <v>#REF!</v>
      </c>
      <c r="AH464" s="5" t="e">
        <f t="shared" si="39"/>
        <v>#VALUE!</v>
      </c>
      <c r="AI464" s="6" t="e">
        <f>ClassOfDegree(D464:W464,Details!BQ463:BZ463,F400L!AI464,AH464,$D$5:$W$5)</f>
        <v>#VALUE!</v>
      </c>
    </row>
    <row r="465" spans="1:35" x14ac:dyDescent="0.35">
      <c r="A465" s="1">
        <v>458</v>
      </c>
      <c r="B465" s="3" t="str">
        <f>PROPER(Details!B465)</f>
        <v/>
      </c>
      <c r="C465" s="3" t="str">
        <f>T(Details!C465)</f>
        <v/>
      </c>
      <c r="D465" s="18"/>
      <c r="E465" s="18"/>
      <c r="F465" s="18"/>
      <c r="G465" s="18"/>
      <c r="H465" s="18"/>
      <c r="I465" s="18"/>
      <c r="J465" s="18"/>
      <c r="K465" s="18"/>
      <c r="L465" s="18"/>
      <c r="M465" s="18"/>
      <c r="N465" s="18"/>
      <c r="O465" s="18"/>
      <c r="P465" s="18"/>
      <c r="Q465" s="18"/>
      <c r="R465" s="18"/>
      <c r="S465" s="18"/>
      <c r="T465" s="18"/>
      <c r="U465" s="18"/>
      <c r="V465" s="18"/>
      <c r="W465" s="18"/>
      <c r="X465" s="2" t="str">
        <f>AllCurCo(Details!BQ465:BZ465)</f>
        <v/>
      </c>
      <c r="Y465" s="4">
        <f>SUM(SumTCL(D465:W465,$D$7:$W$7),Details!CB465)</f>
        <v>0</v>
      </c>
      <c r="Z465" s="4">
        <f>SUM(CurrGP(D465:W465,$D$7:$W$7),Details!CC465)</f>
        <v>0</v>
      </c>
      <c r="AA465" s="5">
        <f t="shared" si="35"/>
        <v>0</v>
      </c>
      <c r="AB465" s="4" t="str">
        <f>SRTSECOND(D465:W465,Details!BQ464:BZ464)</f>
        <v/>
      </c>
      <c r="AC465" s="4" t="e">
        <f>F400L!AF465</f>
        <v>#REF!</v>
      </c>
      <c r="AD465" s="4" t="e">
        <f>F400L!AG465</f>
        <v>#REF!</v>
      </c>
      <c r="AE465" s="5" t="e">
        <f t="shared" si="36"/>
        <v>#VALUE!</v>
      </c>
      <c r="AF465" s="4" t="e">
        <f t="shared" si="37"/>
        <v>#REF!</v>
      </c>
      <c r="AG465" s="4" t="e">
        <f t="shared" si="38"/>
        <v>#REF!</v>
      </c>
      <c r="AH465" s="5" t="e">
        <f t="shared" si="39"/>
        <v>#VALUE!</v>
      </c>
      <c r="AI465" s="6" t="e">
        <f>ClassOfDegree(D465:W465,Details!BQ464:BZ464,F400L!AI465,AH465,$D$5:$W$5)</f>
        <v>#VALUE!</v>
      </c>
    </row>
    <row r="466" spans="1:35" x14ac:dyDescent="0.35">
      <c r="A466" s="1">
        <v>459</v>
      </c>
      <c r="B466" s="3" t="str">
        <f>PROPER(Details!B466)</f>
        <v/>
      </c>
      <c r="C466" s="3" t="str">
        <f>T(Details!C466)</f>
        <v/>
      </c>
      <c r="D466" s="18"/>
      <c r="E466" s="18"/>
      <c r="F466" s="18"/>
      <c r="G466" s="18"/>
      <c r="H466" s="18"/>
      <c r="I466" s="18"/>
      <c r="J466" s="18"/>
      <c r="K466" s="18"/>
      <c r="L466" s="18"/>
      <c r="M466" s="18"/>
      <c r="N466" s="18"/>
      <c r="O466" s="18"/>
      <c r="P466" s="18"/>
      <c r="Q466" s="18"/>
      <c r="R466" s="18"/>
      <c r="S466" s="18"/>
      <c r="T466" s="18"/>
      <c r="U466" s="18"/>
      <c r="V466" s="18"/>
      <c r="W466" s="18"/>
      <c r="X466" s="2" t="str">
        <f>AllCurCo(Details!BQ466:BZ466)</f>
        <v/>
      </c>
      <c r="Y466" s="4">
        <f>SUM(SumTCL(D466:W466,$D$7:$W$7),Details!CB466)</f>
        <v>0</v>
      </c>
      <c r="Z466" s="4">
        <f>SUM(CurrGP(D466:W466,$D$7:$W$7),Details!CC466)</f>
        <v>0</v>
      </c>
      <c r="AA466" s="5">
        <f t="shared" si="35"/>
        <v>0</v>
      </c>
      <c r="AB466" s="4" t="str">
        <f>SRTSECOND(D466:W466,Details!BQ465:BZ465)</f>
        <v/>
      </c>
      <c r="AC466" s="4" t="e">
        <f>F400L!AF466</f>
        <v>#REF!</v>
      </c>
      <c r="AD466" s="4" t="e">
        <f>F400L!AG466</f>
        <v>#REF!</v>
      </c>
      <c r="AE466" s="5" t="e">
        <f t="shared" si="36"/>
        <v>#VALUE!</v>
      </c>
      <c r="AF466" s="4" t="e">
        <f t="shared" si="37"/>
        <v>#REF!</v>
      </c>
      <c r="AG466" s="4" t="e">
        <f t="shared" si="38"/>
        <v>#REF!</v>
      </c>
      <c r="AH466" s="5" t="e">
        <f t="shared" si="39"/>
        <v>#VALUE!</v>
      </c>
      <c r="AI466" s="6" t="e">
        <f>ClassOfDegree(D466:W466,Details!BQ465:BZ465,F400L!AI466,AH466,$D$5:$W$5)</f>
        <v>#VALUE!</v>
      </c>
    </row>
    <row r="467" spans="1:35" x14ac:dyDescent="0.35">
      <c r="A467" s="1">
        <v>460</v>
      </c>
      <c r="B467" s="3" t="str">
        <f>PROPER(Details!B467)</f>
        <v/>
      </c>
      <c r="C467" s="3" t="str">
        <f>T(Details!C467)</f>
        <v/>
      </c>
      <c r="D467" s="18"/>
      <c r="E467" s="18"/>
      <c r="F467" s="18"/>
      <c r="G467" s="18"/>
      <c r="H467" s="18"/>
      <c r="I467" s="18"/>
      <c r="J467" s="18"/>
      <c r="K467" s="18"/>
      <c r="L467" s="18"/>
      <c r="M467" s="18"/>
      <c r="N467" s="18"/>
      <c r="O467" s="18"/>
      <c r="P467" s="18"/>
      <c r="Q467" s="18"/>
      <c r="R467" s="18"/>
      <c r="S467" s="18"/>
      <c r="T467" s="18"/>
      <c r="U467" s="18"/>
      <c r="V467" s="18"/>
      <c r="W467" s="18"/>
      <c r="X467" s="2" t="str">
        <f>AllCurCo(Details!BQ467:BZ467)</f>
        <v/>
      </c>
      <c r="Y467" s="4">
        <f>SUM(SumTCL(D467:W467,$D$7:$W$7),Details!CB467)</f>
        <v>0</v>
      </c>
      <c r="Z467" s="4">
        <f>SUM(CurrGP(D467:W467,$D$7:$W$7),Details!CC467)</f>
        <v>0</v>
      </c>
      <c r="AA467" s="5">
        <f t="shared" si="35"/>
        <v>0</v>
      </c>
      <c r="AB467" s="4" t="str">
        <f>SRTSECOND(D467:W467,Details!BQ466:BZ466)</f>
        <v/>
      </c>
      <c r="AC467" s="4" t="e">
        <f>F400L!AF467</f>
        <v>#REF!</v>
      </c>
      <c r="AD467" s="4" t="e">
        <f>F400L!AG467</f>
        <v>#REF!</v>
      </c>
      <c r="AE467" s="5" t="e">
        <f t="shared" si="36"/>
        <v>#VALUE!</v>
      </c>
      <c r="AF467" s="4" t="e">
        <f t="shared" si="37"/>
        <v>#REF!</v>
      </c>
      <c r="AG467" s="4" t="e">
        <f t="shared" si="38"/>
        <v>#REF!</v>
      </c>
      <c r="AH467" s="5" t="e">
        <f t="shared" si="39"/>
        <v>#VALUE!</v>
      </c>
      <c r="AI467" s="6" t="e">
        <f>ClassOfDegree(D467:W467,Details!BQ466:BZ466,F400L!AI467,AH467,$D$5:$W$5)</f>
        <v>#VALUE!</v>
      </c>
    </row>
    <row r="468" spans="1:35" x14ac:dyDescent="0.35">
      <c r="A468" s="1">
        <v>461</v>
      </c>
      <c r="B468" s="3" t="str">
        <f>PROPER(Details!B468)</f>
        <v/>
      </c>
      <c r="C468" s="3" t="str">
        <f>T(Details!C468)</f>
        <v/>
      </c>
      <c r="D468" s="18"/>
      <c r="E468" s="18"/>
      <c r="F468" s="18"/>
      <c r="G468" s="18"/>
      <c r="H468" s="18"/>
      <c r="I468" s="18"/>
      <c r="J468" s="18"/>
      <c r="K468" s="18"/>
      <c r="L468" s="18"/>
      <c r="M468" s="18"/>
      <c r="N468" s="18"/>
      <c r="O468" s="18"/>
      <c r="P468" s="18"/>
      <c r="Q468" s="18"/>
      <c r="R468" s="18"/>
      <c r="S468" s="18"/>
      <c r="T468" s="18"/>
      <c r="U468" s="18"/>
      <c r="V468" s="18"/>
      <c r="W468" s="18"/>
      <c r="X468" s="2" t="str">
        <f>AllCurCo(Details!BQ468:BZ468)</f>
        <v/>
      </c>
      <c r="Y468" s="4">
        <f>SUM(SumTCL(D468:W468,$D$7:$W$7),Details!CB468)</f>
        <v>0</v>
      </c>
      <c r="Z468" s="4">
        <f>SUM(CurrGP(D468:W468,$D$7:$W$7),Details!CC468)</f>
        <v>0</v>
      </c>
      <c r="AA468" s="5">
        <f t="shared" si="35"/>
        <v>0</v>
      </c>
      <c r="AB468" s="4" t="str">
        <f>SRTSECOND(D468:W468,Details!BQ467:BZ467)</f>
        <v/>
      </c>
      <c r="AC468" s="4" t="e">
        <f>F400L!AF468</f>
        <v>#REF!</v>
      </c>
      <c r="AD468" s="4" t="e">
        <f>F400L!AG468</f>
        <v>#REF!</v>
      </c>
      <c r="AE468" s="5" t="e">
        <f t="shared" si="36"/>
        <v>#VALUE!</v>
      </c>
      <c r="AF468" s="4" t="e">
        <f t="shared" si="37"/>
        <v>#REF!</v>
      </c>
      <c r="AG468" s="4" t="e">
        <f t="shared" si="38"/>
        <v>#REF!</v>
      </c>
      <c r="AH468" s="5" t="e">
        <f t="shared" si="39"/>
        <v>#VALUE!</v>
      </c>
      <c r="AI468" s="6" t="e">
        <f>ClassOfDegree(D468:W468,Details!BQ467:BZ467,F400L!AI468,AH468,$D$5:$W$5)</f>
        <v>#VALUE!</v>
      </c>
    </row>
    <row r="469" spans="1:35" x14ac:dyDescent="0.35">
      <c r="A469" s="1">
        <v>462</v>
      </c>
      <c r="B469" s="3" t="str">
        <f>PROPER(Details!B469)</f>
        <v/>
      </c>
      <c r="C469" s="3" t="str">
        <f>T(Details!C469)</f>
        <v/>
      </c>
      <c r="D469" s="18"/>
      <c r="E469" s="18"/>
      <c r="F469" s="18"/>
      <c r="G469" s="18"/>
      <c r="H469" s="18"/>
      <c r="I469" s="18"/>
      <c r="J469" s="18"/>
      <c r="K469" s="18"/>
      <c r="L469" s="18"/>
      <c r="M469" s="18"/>
      <c r="N469" s="18"/>
      <c r="O469" s="18"/>
      <c r="P469" s="18"/>
      <c r="Q469" s="18"/>
      <c r="R469" s="18"/>
      <c r="S469" s="18"/>
      <c r="T469" s="18"/>
      <c r="U469" s="18"/>
      <c r="V469" s="18"/>
      <c r="W469" s="18"/>
      <c r="X469" s="2" t="str">
        <f>AllCurCo(Details!BQ469:BZ469)</f>
        <v/>
      </c>
      <c r="Y469" s="4">
        <f>SUM(SumTCL(D469:W469,$D$7:$W$7),Details!CB469)</f>
        <v>0</v>
      </c>
      <c r="Z469" s="4">
        <f>SUM(CurrGP(D469:W469,$D$7:$W$7),Details!CC469)</f>
        <v>0</v>
      </c>
      <c r="AA469" s="5">
        <f t="shared" si="35"/>
        <v>0</v>
      </c>
      <c r="AB469" s="4" t="str">
        <f>SRTSECOND(D469:W469,Details!BQ468:BZ468)</f>
        <v/>
      </c>
      <c r="AC469" s="4" t="e">
        <f>F400L!AF469</f>
        <v>#REF!</v>
      </c>
      <c r="AD469" s="4" t="e">
        <f>F400L!AG469</f>
        <v>#REF!</v>
      </c>
      <c r="AE469" s="5" t="e">
        <f t="shared" si="36"/>
        <v>#VALUE!</v>
      </c>
      <c r="AF469" s="4" t="e">
        <f t="shared" si="37"/>
        <v>#REF!</v>
      </c>
      <c r="AG469" s="4" t="e">
        <f t="shared" si="38"/>
        <v>#REF!</v>
      </c>
      <c r="AH469" s="5" t="e">
        <f t="shared" si="39"/>
        <v>#VALUE!</v>
      </c>
      <c r="AI469" s="6" t="e">
        <f>ClassOfDegree(D469:W469,Details!BQ468:BZ468,F400L!AI469,AH469,$D$5:$W$5)</f>
        <v>#VALUE!</v>
      </c>
    </row>
    <row r="470" spans="1:35" x14ac:dyDescent="0.35">
      <c r="A470" s="1">
        <v>463</v>
      </c>
      <c r="B470" s="3" t="str">
        <f>PROPER(Details!B470)</f>
        <v/>
      </c>
      <c r="C470" s="3" t="str">
        <f>T(Details!C470)</f>
        <v/>
      </c>
      <c r="D470" s="18"/>
      <c r="E470" s="18"/>
      <c r="F470" s="18"/>
      <c r="G470" s="18"/>
      <c r="H470" s="18"/>
      <c r="I470" s="18"/>
      <c r="J470" s="18"/>
      <c r="K470" s="18"/>
      <c r="L470" s="18"/>
      <c r="M470" s="18"/>
      <c r="N470" s="18"/>
      <c r="O470" s="18"/>
      <c r="P470" s="18"/>
      <c r="Q470" s="18"/>
      <c r="R470" s="18"/>
      <c r="S470" s="18"/>
      <c r="T470" s="18"/>
      <c r="U470" s="18"/>
      <c r="V470" s="18"/>
      <c r="W470" s="18"/>
      <c r="X470" s="2" t="str">
        <f>AllCurCo(Details!BQ470:BZ470)</f>
        <v/>
      </c>
      <c r="Y470" s="4">
        <f>SUM(SumTCL(D470:W470,$D$7:$W$7),Details!CB470)</f>
        <v>0</v>
      </c>
      <c r="Z470" s="4">
        <f>SUM(CurrGP(D470:W470,$D$7:$W$7),Details!CC470)</f>
        <v>0</v>
      </c>
      <c r="AA470" s="5">
        <f t="shared" si="35"/>
        <v>0</v>
      </c>
      <c r="AB470" s="4" t="str">
        <f>SRTSECOND(D470:W470,Details!BQ469:BZ469)</f>
        <v/>
      </c>
      <c r="AC470" s="4" t="e">
        <f>F400L!AF470</f>
        <v>#REF!</v>
      </c>
      <c r="AD470" s="4" t="e">
        <f>F400L!AG470</f>
        <v>#REF!</v>
      </c>
      <c r="AE470" s="5" t="e">
        <f t="shared" si="36"/>
        <v>#VALUE!</v>
      </c>
      <c r="AF470" s="4" t="e">
        <f t="shared" si="37"/>
        <v>#REF!</v>
      </c>
      <c r="AG470" s="4" t="e">
        <f t="shared" si="38"/>
        <v>#REF!</v>
      </c>
      <c r="AH470" s="5" t="e">
        <f t="shared" si="39"/>
        <v>#VALUE!</v>
      </c>
      <c r="AI470" s="6" t="e">
        <f>ClassOfDegree(D470:W470,Details!BQ469:BZ469,F400L!AI470,AH470,$D$5:$W$5)</f>
        <v>#VALUE!</v>
      </c>
    </row>
    <row r="471" spans="1:35" x14ac:dyDescent="0.35">
      <c r="A471" s="1">
        <v>464</v>
      </c>
      <c r="B471" s="3" t="str">
        <f>PROPER(Details!B471)</f>
        <v/>
      </c>
      <c r="C471" s="3" t="str">
        <f>T(Details!C471)</f>
        <v/>
      </c>
      <c r="D471" s="18"/>
      <c r="E471" s="18"/>
      <c r="F471" s="18"/>
      <c r="G471" s="18"/>
      <c r="H471" s="18"/>
      <c r="I471" s="18"/>
      <c r="J471" s="18"/>
      <c r="K471" s="18"/>
      <c r="L471" s="18"/>
      <c r="M471" s="18"/>
      <c r="N471" s="18"/>
      <c r="O471" s="18"/>
      <c r="P471" s="18"/>
      <c r="Q471" s="18"/>
      <c r="R471" s="18"/>
      <c r="S471" s="18"/>
      <c r="T471" s="18"/>
      <c r="U471" s="18"/>
      <c r="V471" s="18"/>
      <c r="W471" s="18"/>
      <c r="X471" s="2" t="str">
        <f>AllCurCo(Details!BQ471:BZ471)</f>
        <v/>
      </c>
      <c r="Y471" s="4">
        <f>SUM(SumTCL(D471:W471,$D$7:$W$7),Details!CB471)</f>
        <v>0</v>
      </c>
      <c r="Z471" s="4">
        <f>SUM(CurrGP(D471:W471,$D$7:$W$7),Details!CC471)</f>
        <v>0</v>
      </c>
      <c r="AA471" s="5">
        <f t="shared" si="35"/>
        <v>0</v>
      </c>
      <c r="AB471" s="4" t="str">
        <f>SRTSECOND(D471:W471,Details!BQ470:BZ470)</f>
        <v/>
      </c>
      <c r="AC471" s="4" t="e">
        <f>F400L!AF471</f>
        <v>#REF!</v>
      </c>
      <c r="AD471" s="4" t="e">
        <f>F400L!AG471</f>
        <v>#REF!</v>
      </c>
      <c r="AE471" s="5" t="e">
        <f t="shared" si="36"/>
        <v>#VALUE!</v>
      </c>
      <c r="AF471" s="4" t="e">
        <f t="shared" si="37"/>
        <v>#REF!</v>
      </c>
      <c r="AG471" s="4" t="e">
        <f t="shared" si="38"/>
        <v>#REF!</v>
      </c>
      <c r="AH471" s="5" t="e">
        <f t="shared" si="39"/>
        <v>#VALUE!</v>
      </c>
      <c r="AI471" s="6" t="e">
        <f>ClassOfDegree(D471:W471,Details!BQ470:BZ470,F400L!AI471,AH471,$D$5:$W$5)</f>
        <v>#VALUE!</v>
      </c>
    </row>
    <row r="472" spans="1:35" x14ac:dyDescent="0.35">
      <c r="A472" s="1">
        <v>465</v>
      </c>
      <c r="B472" s="3" t="str">
        <f>PROPER(Details!B472)</f>
        <v/>
      </c>
      <c r="C472" s="3" t="str">
        <f>T(Details!C472)</f>
        <v/>
      </c>
      <c r="D472" s="18"/>
      <c r="E472" s="18"/>
      <c r="F472" s="18"/>
      <c r="G472" s="18"/>
      <c r="H472" s="18"/>
      <c r="I472" s="18"/>
      <c r="J472" s="18"/>
      <c r="K472" s="18"/>
      <c r="L472" s="18"/>
      <c r="M472" s="18"/>
      <c r="N472" s="18"/>
      <c r="O472" s="18"/>
      <c r="P472" s="18"/>
      <c r="Q472" s="18"/>
      <c r="R472" s="18"/>
      <c r="S472" s="18"/>
      <c r="T472" s="18"/>
      <c r="U472" s="18"/>
      <c r="V472" s="18"/>
      <c r="W472" s="18"/>
      <c r="X472" s="2" t="str">
        <f>AllCurCo(Details!BQ472:BZ472)</f>
        <v/>
      </c>
      <c r="Y472" s="4">
        <f>SUM(SumTCL(D472:W472,$D$7:$W$7),Details!CB472)</f>
        <v>0</v>
      </c>
      <c r="Z472" s="4">
        <f>SUM(CurrGP(D472:W472,$D$7:$W$7),Details!CC472)</f>
        <v>0</v>
      </c>
      <c r="AA472" s="5">
        <f t="shared" si="35"/>
        <v>0</v>
      </c>
      <c r="AB472" s="4" t="str">
        <f>SRTSECOND(D472:W472,Details!BQ471:BZ471)</f>
        <v/>
      </c>
      <c r="AC472" s="4" t="e">
        <f>F400L!AF472</f>
        <v>#REF!</v>
      </c>
      <c r="AD472" s="4" t="e">
        <f>F400L!AG472</f>
        <v>#REF!</v>
      </c>
      <c r="AE472" s="5" t="e">
        <f t="shared" si="36"/>
        <v>#VALUE!</v>
      </c>
      <c r="AF472" s="4" t="e">
        <f t="shared" si="37"/>
        <v>#REF!</v>
      </c>
      <c r="AG472" s="4" t="e">
        <f t="shared" si="38"/>
        <v>#REF!</v>
      </c>
      <c r="AH472" s="5" t="e">
        <f t="shared" si="39"/>
        <v>#VALUE!</v>
      </c>
      <c r="AI472" s="6" t="e">
        <f>ClassOfDegree(D472:W472,Details!BQ471:BZ471,F400L!AI472,AH472,$D$5:$W$5)</f>
        <v>#VALUE!</v>
      </c>
    </row>
    <row r="473" spans="1:35" x14ac:dyDescent="0.35">
      <c r="A473" s="1">
        <v>466</v>
      </c>
      <c r="B473" s="3" t="str">
        <f>PROPER(Details!B473)</f>
        <v/>
      </c>
      <c r="C473" s="3" t="str">
        <f>T(Details!C473)</f>
        <v/>
      </c>
      <c r="D473" s="18"/>
      <c r="E473" s="18"/>
      <c r="F473" s="18"/>
      <c r="G473" s="18"/>
      <c r="H473" s="18"/>
      <c r="I473" s="18"/>
      <c r="J473" s="18"/>
      <c r="K473" s="18"/>
      <c r="L473" s="18"/>
      <c r="M473" s="18"/>
      <c r="N473" s="18"/>
      <c r="O473" s="18"/>
      <c r="P473" s="18"/>
      <c r="Q473" s="18"/>
      <c r="R473" s="18"/>
      <c r="S473" s="18"/>
      <c r="T473" s="18"/>
      <c r="U473" s="18"/>
      <c r="V473" s="18"/>
      <c r="W473" s="18"/>
      <c r="X473" s="2" t="str">
        <f>AllCurCo(Details!BQ473:BZ473)</f>
        <v/>
      </c>
      <c r="Y473" s="4">
        <f>SUM(SumTCL(D473:W473,$D$7:$W$7),Details!CB473)</f>
        <v>0</v>
      </c>
      <c r="Z473" s="4">
        <f>SUM(CurrGP(D473:W473,$D$7:$W$7),Details!CC473)</f>
        <v>0</v>
      </c>
      <c r="AA473" s="5">
        <f t="shared" si="35"/>
        <v>0</v>
      </c>
      <c r="AB473" s="4" t="str">
        <f>SRTSECOND(D473:W473,Details!BQ472:BZ472)</f>
        <v/>
      </c>
      <c r="AC473" s="4" t="e">
        <f>F400L!AF473</f>
        <v>#REF!</v>
      </c>
      <c r="AD473" s="4" t="e">
        <f>F400L!AG473</f>
        <v>#REF!</v>
      </c>
      <c r="AE473" s="5" t="e">
        <f t="shared" si="36"/>
        <v>#VALUE!</v>
      </c>
      <c r="AF473" s="4" t="e">
        <f t="shared" si="37"/>
        <v>#REF!</v>
      </c>
      <c r="AG473" s="4" t="e">
        <f t="shared" si="38"/>
        <v>#REF!</v>
      </c>
      <c r="AH473" s="5" t="e">
        <f t="shared" si="39"/>
        <v>#VALUE!</v>
      </c>
      <c r="AI473" s="6" t="e">
        <f>ClassOfDegree(D473:W473,Details!BQ472:BZ472,F400L!AI473,AH473,$D$5:$W$5)</f>
        <v>#VALUE!</v>
      </c>
    </row>
    <row r="474" spans="1:35" x14ac:dyDescent="0.35">
      <c r="A474" s="1">
        <v>467</v>
      </c>
      <c r="B474" s="3" t="str">
        <f>PROPER(Details!B474)</f>
        <v/>
      </c>
      <c r="C474" s="3" t="str">
        <f>T(Details!C474)</f>
        <v/>
      </c>
      <c r="D474" s="18"/>
      <c r="E474" s="18"/>
      <c r="F474" s="18"/>
      <c r="G474" s="18"/>
      <c r="H474" s="18"/>
      <c r="I474" s="18"/>
      <c r="J474" s="18"/>
      <c r="K474" s="18"/>
      <c r="L474" s="18"/>
      <c r="M474" s="18"/>
      <c r="N474" s="18"/>
      <c r="O474" s="18"/>
      <c r="P474" s="18"/>
      <c r="Q474" s="18"/>
      <c r="R474" s="18"/>
      <c r="S474" s="18"/>
      <c r="T474" s="18"/>
      <c r="U474" s="18"/>
      <c r="V474" s="18"/>
      <c r="W474" s="18"/>
      <c r="X474" s="2" t="str">
        <f>AllCurCo(Details!BQ474:BZ474)</f>
        <v/>
      </c>
      <c r="Y474" s="4">
        <f>SUM(SumTCL(D474:W474,$D$7:$W$7),Details!CB474)</f>
        <v>0</v>
      </c>
      <c r="Z474" s="4">
        <f>SUM(CurrGP(D474:W474,$D$7:$W$7),Details!CC474)</f>
        <v>0</v>
      </c>
      <c r="AA474" s="5">
        <f t="shared" si="35"/>
        <v>0</v>
      </c>
      <c r="AB474" s="4" t="str">
        <f>SRTSECOND(D474:W474,Details!BQ473:BZ473)</f>
        <v/>
      </c>
      <c r="AC474" s="4" t="e">
        <f>F400L!AF474</f>
        <v>#REF!</v>
      </c>
      <c r="AD474" s="4" t="e">
        <f>F400L!AG474</f>
        <v>#REF!</v>
      </c>
      <c r="AE474" s="5" t="e">
        <f t="shared" si="36"/>
        <v>#VALUE!</v>
      </c>
      <c r="AF474" s="4" t="e">
        <f t="shared" si="37"/>
        <v>#REF!</v>
      </c>
      <c r="AG474" s="4" t="e">
        <f t="shared" si="38"/>
        <v>#REF!</v>
      </c>
      <c r="AH474" s="5" t="e">
        <f t="shared" si="39"/>
        <v>#VALUE!</v>
      </c>
      <c r="AI474" s="6" t="e">
        <f>ClassOfDegree(D474:W474,Details!BQ473:BZ473,F400L!AI474,AH474,$D$5:$W$5)</f>
        <v>#VALUE!</v>
      </c>
    </row>
    <row r="475" spans="1:35" x14ac:dyDescent="0.35">
      <c r="A475" s="1">
        <v>468</v>
      </c>
      <c r="B475" s="3" t="str">
        <f>PROPER(Details!B475)</f>
        <v/>
      </c>
      <c r="C475" s="3" t="str">
        <f>T(Details!C475)</f>
        <v/>
      </c>
      <c r="D475" s="18"/>
      <c r="E475" s="18"/>
      <c r="F475" s="18"/>
      <c r="G475" s="18"/>
      <c r="H475" s="18"/>
      <c r="I475" s="18"/>
      <c r="J475" s="18"/>
      <c r="K475" s="18"/>
      <c r="L475" s="18"/>
      <c r="M475" s="18"/>
      <c r="N475" s="18"/>
      <c r="O475" s="18"/>
      <c r="P475" s="18"/>
      <c r="Q475" s="18"/>
      <c r="R475" s="18"/>
      <c r="S475" s="18"/>
      <c r="T475" s="18"/>
      <c r="U475" s="18"/>
      <c r="V475" s="18"/>
      <c r="W475" s="18"/>
      <c r="X475" s="2" t="str">
        <f>AllCurCo(Details!BQ475:BZ475)</f>
        <v/>
      </c>
      <c r="Y475" s="4">
        <f>SUM(SumTCL(D475:W475,$D$7:$W$7),Details!CB475)</f>
        <v>0</v>
      </c>
      <c r="Z475" s="4">
        <f>SUM(CurrGP(D475:W475,$D$7:$W$7),Details!CC475)</f>
        <v>0</v>
      </c>
      <c r="AA475" s="5">
        <f t="shared" si="35"/>
        <v>0</v>
      </c>
      <c r="AB475" s="4" t="str">
        <f>SRTSECOND(D475:W475,Details!BQ474:BZ474)</f>
        <v/>
      </c>
      <c r="AC475" s="4" t="e">
        <f>F400L!AF475</f>
        <v>#REF!</v>
      </c>
      <c r="AD475" s="4" t="e">
        <f>F400L!AG475</f>
        <v>#REF!</v>
      </c>
      <c r="AE475" s="5" t="e">
        <f t="shared" si="36"/>
        <v>#VALUE!</v>
      </c>
      <c r="AF475" s="4" t="e">
        <f t="shared" si="37"/>
        <v>#REF!</v>
      </c>
      <c r="AG475" s="4" t="e">
        <f t="shared" si="38"/>
        <v>#REF!</v>
      </c>
      <c r="AH475" s="5" t="e">
        <f t="shared" si="39"/>
        <v>#VALUE!</v>
      </c>
      <c r="AI475" s="6" t="e">
        <f>ClassOfDegree(D475:W475,Details!BQ474:BZ474,F400L!AI475,AH475,$D$5:$W$5)</f>
        <v>#VALUE!</v>
      </c>
    </row>
    <row r="476" spans="1:35" x14ac:dyDescent="0.35">
      <c r="A476" s="1">
        <v>469</v>
      </c>
      <c r="B476" s="3" t="str">
        <f>PROPER(Details!B476)</f>
        <v/>
      </c>
      <c r="C476" s="3" t="str">
        <f>T(Details!C476)</f>
        <v/>
      </c>
      <c r="D476" s="18"/>
      <c r="E476" s="18"/>
      <c r="F476" s="18"/>
      <c r="G476" s="18"/>
      <c r="H476" s="18"/>
      <c r="I476" s="18"/>
      <c r="J476" s="18"/>
      <c r="K476" s="18"/>
      <c r="L476" s="18"/>
      <c r="M476" s="18"/>
      <c r="N476" s="18"/>
      <c r="O476" s="18"/>
      <c r="P476" s="18"/>
      <c r="Q476" s="18"/>
      <c r="R476" s="18"/>
      <c r="S476" s="18"/>
      <c r="T476" s="18"/>
      <c r="U476" s="18"/>
      <c r="V476" s="18"/>
      <c r="W476" s="18"/>
      <c r="X476" s="2" t="str">
        <f>AllCurCo(Details!BQ476:BZ476)</f>
        <v/>
      </c>
      <c r="Y476" s="4">
        <f>SUM(SumTCL(D476:W476,$D$7:$W$7),Details!CB476)</f>
        <v>0</v>
      </c>
      <c r="Z476" s="4">
        <f>SUM(CurrGP(D476:W476,$D$7:$W$7),Details!CC476)</f>
        <v>0</v>
      </c>
      <c r="AA476" s="5">
        <f t="shared" si="35"/>
        <v>0</v>
      </c>
      <c r="AB476" s="4" t="str">
        <f>SRTSECOND(D476:W476,Details!BQ475:BZ475)</f>
        <v/>
      </c>
      <c r="AC476" s="4" t="e">
        <f>F400L!AF476</f>
        <v>#REF!</v>
      </c>
      <c r="AD476" s="4" t="e">
        <f>F400L!AG476</f>
        <v>#REF!</v>
      </c>
      <c r="AE476" s="5" t="e">
        <f t="shared" si="36"/>
        <v>#VALUE!</v>
      </c>
      <c r="AF476" s="4" t="e">
        <f t="shared" si="37"/>
        <v>#REF!</v>
      </c>
      <c r="AG476" s="4" t="e">
        <f t="shared" si="38"/>
        <v>#REF!</v>
      </c>
      <c r="AH476" s="5" t="e">
        <f t="shared" si="39"/>
        <v>#VALUE!</v>
      </c>
      <c r="AI476" s="6" t="e">
        <f>ClassOfDegree(D476:W476,Details!BQ475:BZ475,F400L!AI476,AH476,$D$5:$W$5)</f>
        <v>#VALUE!</v>
      </c>
    </row>
    <row r="477" spans="1:35" x14ac:dyDescent="0.35">
      <c r="A477" s="1">
        <v>470</v>
      </c>
      <c r="B477" s="3" t="str">
        <f>PROPER(Details!B477)</f>
        <v/>
      </c>
      <c r="C477" s="3" t="str">
        <f>T(Details!C477)</f>
        <v/>
      </c>
      <c r="D477" s="18"/>
      <c r="E477" s="18"/>
      <c r="F477" s="18"/>
      <c r="G477" s="18"/>
      <c r="H477" s="18"/>
      <c r="I477" s="18"/>
      <c r="J477" s="18"/>
      <c r="K477" s="18"/>
      <c r="L477" s="18"/>
      <c r="M477" s="18"/>
      <c r="N477" s="18"/>
      <c r="O477" s="18"/>
      <c r="P477" s="18"/>
      <c r="Q477" s="18"/>
      <c r="R477" s="18"/>
      <c r="S477" s="18"/>
      <c r="T477" s="18"/>
      <c r="U477" s="18"/>
      <c r="V477" s="18"/>
      <c r="W477" s="18"/>
      <c r="X477" s="2" t="str">
        <f>AllCurCo(Details!BQ477:BZ477)</f>
        <v/>
      </c>
      <c r="Y477" s="4">
        <f>SUM(SumTCL(D477:W477,$D$7:$W$7),Details!CB477)</f>
        <v>0</v>
      </c>
      <c r="Z477" s="4">
        <f>SUM(CurrGP(D477:W477,$D$7:$W$7),Details!CC477)</f>
        <v>0</v>
      </c>
      <c r="AA477" s="5">
        <f t="shared" si="35"/>
        <v>0</v>
      </c>
      <c r="AB477" s="4" t="str">
        <f>SRTSECOND(D477:W477,Details!BQ476:BZ476)</f>
        <v/>
      </c>
      <c r="AC477" s="4" t="e">
        <f>F400L!AF477</f>
        <v>#REF!</v>
      </c>
      <c r="AD477" s="4" t="e">
        <f>F400L!AG477</f>
        <v>#REF!</v>
      </c>
      <c r="AE477" s="5" t="e">
        <f t="shared" si="36"/>
        <v>#VALUE!</v>
      </c>
      <c r="AF477" s="4" t="e">
        <f t="shared" si="37"/>
        <v>#REF!</v>
      </c>
      <c r="AG477" s="4" t="e">
        <f t="shared" si="38"/>
        <v>#REF!</v>
      </c>
      <c r="AH477" s="5" t="e">
        <f t="shared" si="39"/>
        <v>#VALUE!</v>
      </c>
      <c r="AI477" s="6" t="e">
        <f>ClassOfDegree(D477:W477,Details!BQ476:BZ476,F400L!AI477,AH477,$D$5:$W$5)</f>
        <v>#VALUE!</v>
      </c>
    </row>
    <row r="478" spans="1:35" x14ac:dyDescent="0.35">
      <c r="A478" s="1">
        <v>471</v>
      </c>
      <c r="B478" s="3" t="str">
        <f>PROPER(Details!B478)</f>
        <v/>
      </c>
      <c r="C478" s="3" t="str">
        <f>T(Details!C478)</f>
        <v/>
      </c>
      <c r="D478" s="18"/>
      <c r="E478" s="18"/>
      <c r="F478" s="18"/>
      <c r="G478" s="18"/>
      <c r="H478" s="18"/>
      <c r="I478" s="18"/>
      <c r="J478" s="18"/>
      <c r="K478" s="18"/>
      <c r="L478" s="18"/>
      <c r="M478" s="18"/>
      <c r="N478" s="18"/>
      <c r="O478" s="18"/>
      <c r="P478" s="18"/>
      <c r="Q478" s="18"/>
      <c r="R478" s="18"/>
      <c r="S478" s="18"/>
      <c r="T478" s="18"/>
      <c r="U478" s="18"/>
      <c r="V478" s="18"/>
      <c r="W478" s="18"/>
      <c r="X478" s="2" t="str">
        <f>AllCurCo(Details!BQ478:BZ478)</f>
        <v/>
      </c>
      <c r="Y478" s="4">
        <f>SUM(SumTCL(D478:W478,$D$7:$W$7),Details!CB478)</f>
        <v>0</v>
      </c>
      <c r="Z478" s="4">
        <f>SUM(CurrGP(D478:W478,$D$7:$W$7),Details!CC478)</f>
        <v>0</v>
      </c>
      <c r="AA478" s="5">
        <f t="shared" si="35"/>
        <v>0</v>
      </c>
      <c r="AB478" s="4" t="str">
        <f>SRTSECOND(D478:W478,Details!BQ477:BZ477)</f>
        <v/>
      </c>
      <c r="AC478" s="4" t="e">
        <f>F400L!AF478</f>
        <v>#REF!</v>
      </c>
      <c r="AD478" s="4" t="e">
        <f>F400L!AG478</f>
        <v>#REF!</v>
      </c>
      <c r="AE478" s="5" t="e">
        <f t="shared" si="36"/>
        <v>#VALUE!</v>
      </c>
      <c r="AF478" s="4" t="e">
        <f t="shared" si="37"/>
        <v>#REF!</v>
      </c>
      <c r="AG478" s="4" t="e">
        <f t="shared" si="38"/>
        <v>#REF!</v>
      </c>
      <c r="AH478" s="5" t="e">
        <f t="shared" si="39"/>
        <v>#VALUE!</v>
      </c>
      <c r="AI478" s="6" t="e">
        <f>ClassOfDegree(D478:W478,Details!BQ477:BZ477,F400L!AI478,AH478,$D$5:$W$5)</f>
        <v>#VALUE!</v>
      </c>
    </row>
    <row r="479" spans="1:35" x14ac:dyDescent="0.35">
      <c r="A479" s="1">
        <v>472</v>
      </c>
      <c r="B479" s="3" t="str">
        <f>PROPER(Details!B479)</f>
        <v/>
      </c>
      <c r="C479" s="3" t="str">
        <f>T(Details!C479)</f>
        <v/>
      </c>
      <c r="D479" s="18"/>
      <c r="E479" s="18"/>
      <c r="F479" s="18"/>
      <c r="G479" s="18"/>
      <c r="H479" s="18"/>
      <c r="I479" s="18"/>
      <c r="J479" s="18"/>
      <c r="K479" s="18"/>
      <c r="L479" s="18"/>
      <c r="M479" s="18"/>
      <c r="N479" s="18"/>
      <c r="O479" s="18"/>
      <c r="P479" s="18"/>
      <c r="Q479" s="18"/>
      <c r="R479" s="18"/>
      <c r="S479" s="18"/>
      <c r="T479" s="18"/>
      <c r="U479" s="18"/>
      <c r="V479" s="18"/>
      <c r="W479" s="18"/>
      <c r="X479" s="2" t="str">
        <f>AllCurCo(Details!BQ479:BZ479)</f>
        <v/>
      </c>
      <c r="Y479" s="4">
        <f>SUM(SumTCL(D479:W479,$D$7:$W$7),Details!CB479)</f>
        <v>0</v>
      </c>
      <c r="Z479" s="4">
        <f>SUM(CurrGP(D479:W479,$D$7:$W$7),Details!CC479)</f>
        <v>0</v>
      </c>
      <c r="AA479" s="5">
        <f t="shared" si="35"/>
        <v>0</v>
      </c>
      <c r="AB479" s="4" t="str">
        <f>SRTSECOND(D479:W479,Details!BQ478:BZ478)</f>
        <v/>
      </c>
      <c r="AC479" s="4" t="e">
        <f>F400L!AF479</f>
        <v>#REF!</v>
      </c>
      <c r="AD479" s="4" t="e">
        <f>F400L!AG479</f>
        <v>#REF!</v>
      </c>
      <c r="AE479" s="5" t="e">
        <f t="shared" si="36"/>
        <v>#VALUE!</v>
      </c>
      <c r="AF479" s="4" t="e">
        <f t="shared" si="37"/>
        <v>#REF!</v>
      </c>
      <c r="AG479" s="4" t="e">
        <f t="shared" si="38"/>
        <v>#REF!</v>
      </c>
      <c r="AH479" s="5" t="e">
        <f t="shared" si="39"/>
        <v>#VALUE!</v>
      </c>
      <c r="AI479" s="6" t="e">
        <f>ClassOfDegree(D479:W479,Details!BQ478:BZ478,F400L!AI479,AH479,$D$5:$W$5)</f>
        <v>#VALUE!</v>
      </c>
    </row>
    <row r="480" spans="1:35" x14ac:dyDescent="0.35">
      <c r="A480" s="1">
        <v>473</v>
      </c>
      <c r="B480" s="3" t="str">
        <f>PROPER(Details!B480)</f>
        <v/>
      </c>
      <c r="C480" s="3" t="str">
        <f>T(Details!C480)</f>
        <v/>
      </c>
      <c r="D480" s="18"/>
      <c r="E480" s="18"/>
      <c r="F480" s="18"/>
      <c r="G480" s="18"/>
      <c r="H480" s="18"/>
      <c r="I480" s="18"/>
      <c r="J480" s="18"/>
      <c r="K480" s="18"/>
      <c r="L480" s="18"/>
      <c r="M480" s="18"/>
      <c r="N480" s="18"/>
      <c r="O480" s="18"/>
      <c r="P480" s="18"/>
      <c r="Q480" s="18"/>
      <c r="R480" s="18"/>
      <c r="S480" s="18"/>
      <c r="T480" s="18"/>
      <c r="U480" s="18"/>
      <c r="V480" s="18"/>
      <c r="W480" s="18"/>
      <c r="X480" s="2" t="str">
        <f>AllCurCo(Details!BQ480:BZ480)</f>
        <v/>
      </c>
      <c r="Y480" s="4">
        <f>SUM(SumTCL(D480:W480,$D$7:$W$7),Details!CB480)</f>
        <v>0</v>
      </c>
      <c r="Z480" s="4">
        <f>SUM(CurrGP(D480:W480,$D$7:$W$7),Details!CC480)</f>
        <v>0</v>
      </c>
      <c r="AA480" s="5">
        <f t="shared" si="35"/>
        <v>0</v>
      </c>
      <c r="AB480" s="4" t="str">
        <f>SRTSECOND(D480:W480,Details!BQ479:BZ479)</f>
        <v/>
      </c>
      <c r="AC480" s="4" t="e">
        <f>F400L!AF480</f>
        <v>#REF!</v>
      </c>
      <c r="AD480" s="4" t="e">
        <f>F400L!AG480</f>
        <v>#REF!</v>
      </c>
      <c r="AE480" s="5" t="e">
        <f t="shared" si="36"/>
        <v>#VALUE!</v>
      </c>
      <c r="AF480" s="4" t="e">
        <f t="shared" si="37"/>
        <v>#REF!</v>
      </c>
      <c r="AG480" s="4" t="e">
        <f t="shared" si="38"/>
        <v>#REF!</v>
      </c>
      <c r="AH480" s="5" t="e">
        <f t="shared" si="39"/>
        <v>#VALUE!</v>
      </c>
      <c r="AI480" s="6" t="e">
        <f>ClassOfDegree(D480:W480,Details!BQ479:BZ479,F400L!AI480,AH480,$D$5:$W$5)</f>
        <v>#VALUE!</v>
      </c>
    </row>
    <row r="481" spans="1:35" x14ac:dyDescent="0.35">
      <c r="A481" s="1">
        <v>474</v>
      </c>
      <c r="B481" s="3" t="str">
        <f>PROPER(Details!B481)</f>
        <v/>
      </c>
      <c r="C481" s="3" t="str">
        <f>T(Details!C481)</f>
        <v/>
      </c>
      <c r="D481" s="18"/>
      <c r="E481" s="18"/>
      <c r="F481" s="18"/>
      <c r="G481" s="18"/>
      <c r="H481" s="18"/>
      <c r="I481" s="18"/>
      <c r="J481" s="18"/>
      <c r="K481" s="18"/>
      <c r="L481" s="18"/>
      <c r="M481" s="18"/>
      <c r="N481" s="18"/>
      <c r="O481" s="18"/>
      <c r="P481" s="18"/>
      <c r="Q481" s="18"/>
      <c r="R481" s="18"/>
      <c r="S481" s="18"/>
      <c r="T481" s="18"/>
      <c r="U481" s="18"/>
      <c r="V481" s="18"/>
      <c r="W481" s="18"/>
      <c r="X481" s="2" t="str">
        <f>AllCurCo(Details!BQ481:BZ481)</f>
        <v/>
      </c>
      <c r="Y481" s="4">
        <f>SUM(SumTCL(D481:W481,$D$7:$W$7),Details!CB481)</f>
        <v>0</v>
      </c>
      <c r="Z481" s="4">
        <f>SUM(CurrGP(D481:W481,$D$7:$W$7),Details!CC481)</f>
        <v>0</v>
      </c>
      <c r="AA481" s="5">
        <f t="shared" si="35"/>
        <v>0</v>
      </c>
      <c r="AB481" s="4" t="str">
        <f>SRTSECOND(D481:W481,Details!BQ480:BZ480)</f>
        <v/>
      </c>
      <c r="AC481" s="4" t="e">
        <f>F400L!AF481</f>
        <v>#REF!</v>
      </c>
      <c r="AD481" s="4" t="e">
        <f>F400L!AG481</f>
        <v>#REF!</v>
      </c>
      <c r="AE481" s="5" t="e">
        <f t="shared" si="36"/>
        <v>#VALUE!</v>
      </c>
      <c r="AF481" s="4" t="e">
        <f t="shared" si="37"/>
        <v>#REF!</v>
      </c>
      <c r="AG481" s="4" t="e">
        <f t="shared" si="38"/>
        <v>#REF!</v>
      </c>
      <c r="AH481" s="5" t="e">
        <f t="shared" si="39"/>
        <v>#VALUE!</v>
      </c>
      <c r="AI481" s="6" t="e">
        <f>ClassOfDegree(D481:W481,Details!BQ480:BZ480,F400L!AI481,AH481,$D$5:$W$5)</f>
        <v>#VALUE!</v>
      </c>
    </row>
    <row r="482" spans="1:35" x14ac:dyDescent="0.35">
      <c r="A482" s="1">
        <v>475</v>
      </c>
      <c r="B482" s="3" t="str">
        <f>PROPER(Details!B482)</f>
        <v/>
      </c>
      <c r="C482" s="3" t="str">
        <f>T(Details!C482)</f>
        <v/>
      </c>
      <c r="D482" s="18"/>
      <c r="E482" s="18"/>
      <c r="F482" s="18"/>
      <c r="G482" s="18"/>
      <c r="H482" s="18"/>
      <c r="I482" s="18"/>
      <c r="J482" s="18"/>
      <c r="K482" s="18"/>
      <c r="L482" s="18"/>
      <c r="M482" s="18"/>
      <c r="N482" s="18"/>
      <c r="O482" s="18"/>
      <c r="P482" s="18"/>
      <c r="Q482" s="18"/>
      <c r="R482" s="18"/>
      <c r="S482" s="18"/>
      <c r="T482" s="18"/>
      <c r="U482" s="18"/>
      <c r="V482" s="18"/>
      <c r="W482" s="18"/>
      <c r="X482" s="2" t="str">
        <f>AllCurCo(Details!BQ482:BZ482)</f>
        <v/>
      </c>
      <c r="Y482" s="4">
        <f>SUM(SumTCL(D482:W482,$D$7:$W$7),Details!CB482)</f>
        <v>0</v>
      </c>
      <c r="Z482" s="4">
        <f>SUM(CurrGP(D482:W482,$D$7:$W$7),Details!CC482)</f>
        <v>0</v>
      </c>
      <c r="AA482" s="5">
        <f t="shared" si="35"/>
        <v>0</v>
      </c>
      <c r="AB482" s="4" t="str">
        <f>SRTSECOND(D482:W482,Details!BQ481:BZ481)</f>
        <v/>
      </c>
      <c r="AC482" s="4" t="e">
        <f>F400L!AF482</f>
        <v>#REF!</v>
      </c>
      <c r="AD482" s="4" t="e">
        <f>F400L!AG482</f>
        <v>#REF!</v>
      </c>
      <c r="AE482" s="5" t="e">
        <f t="shared" si="36"/>
        <v>#VALUE!</v>
      </c>
      <c r="AF482" s="4" t="e">
        <f t="shared" si="37"/>
        <v>#REF!</v>
      </c>
      <c r="AG482" s="4" t="e">
        <f t="shared" si="38"/>
        <v>#REF!</v>
      </c>
      <c r="AH482" s="5" t="e">
        <f t="shared" si="39"/>
        <v>#VALUE!</v>
      </c>
      <c r="AI482" s="6" t="e">
        <f>ClassOfDegree(D482:W482,Details!BQ481:BZ481,F400L!AI482,AH482,$D$5:$W$5)</f>
        <v>#VALUE!</v>
      </c>
    </row>
    <row r="483" spans="1:35" x14ac:dyDescent="0.35">
      <c r="A483" s="1">
        <v>476</v>
      </c>
      <c r="B483" s="3" t="str">
        <f>PROPER(Details!B483)</f>
        <v/>
      </c>
      <c r="C483" s="3" t="str">
        <f>T(Details!C483)</f>
        <v/>
      </c>
      <c r="D483" s="18"/>
      <c r="E483" s="18"/>
      <c r="F483" s="18"/>
      <c r="G483" s="18"/>
      <c r="H483" s="18"/>
      <c r="I483" s="18"/>
      <c r="J483" s="18"/>
      <c r="K483" s="18"/>
      <c r="L483" s="18"/>
      <c r="M483" s="18"/>
      <c r="N483" s="18"/>
      <c r="O483" s="18"/>
      <c r="P483" s="18"/>
      <c r="Q483" s="18"/>
      <c r="R483" s="18"/>
      <c r="S483" s="18"/>
      <c r="T483" s="18"/>
      <c r="U483" s="18"/>
      <c r="V483" s="18"/>
      <c r="W483" s="18"/>
      <c r="X483" s="2" t="str">
        <f>AllCurCo(Details!BQ483:BZ483)</f>
        <v/>
      </c>
      <c r="Y483" s="4">
        <f>SUM(SumTCL(D483:W483,$D$7:$W$7),Details!CB483)</f>
        <v>0</v>
      </c>
      <c r="Z483" s="4">
        <f>SUM(CurrGP(D483:W483,$D$7:$W$7),Details!CC483)</f>
        <v>0</v>
      </c>
      <c r="AA483" s="5">
        <f t="shared" si="35"/>
        <v>0</v>
      </c>
      <c r="AB483" s="4" t="str">
        <f>SRTSECOND(D483:W483,Details!BQ482:BZ482)</f>
        <v/>
      </c>
      <c r="AC483" s="4" t="e">
        <f>F400L!AF483</f>
        <v>#REF!</v>
      </c>
      <c r="AD483" s="4" t="e">
        <f>F400L!AG483</f>
        <v>#REF!</v>
      </c>
      <c r="AE483" s="5" t="e">
        <f t="shared" si="36"/>
        <v>#VALUE!</v>
      </c>
      <c r="AF483" s="4" t="e">
        <f t="shared" si="37"/>
        <v>#REF!</v>
      </c>
      <c r="AG483" s="4" t="e">
        <f t="shared" si="38"/>
        <v>#REF!</v>
      </c>
      <c r="AH483" s="5" t="e">
        <f t="shared" si="39"/>
        <v>#VALUE!</v>
      </c>
      <c r="AI483" s="6" t="e">
        <f>ClassOfDegree(D483:W483,Details!BQ482:BZ482,F400L!AI483,AH483,$D$5:$W$5)</f>
        <v>#VALUE!</v>
      </c>
    </row>
    <row r="484" spans="1:35" x14ac:dyDescent="0.35">
      <c r="A484" s="1">
        <v>477</v>
      </c>
      <c r="B484" s="3" t="str">
        <f>PROPER(Details!B484)</f>
        <v/>
      </c>
      <c r="C484" s="3" t="str">
        <f>T(Details!C484)</f>
        <v/>
      </c>
      <c r="D484" s="18"/>
      <c r="E484" s="18"/>
      <c r="F484" s="18"/>
      <c r="G484" s="18"/>
      <c r="H484" s="18"/>
      <c r="I484" s="18"/>
      <c r="J484" s="18"/>
      <c r="K484" s="18"/>
      <c r="L484" s="18"/>
      <c r="M484" s="18"/>
      <c r="N484" s="18"/>
      <c r="O484" s="18"/>
      <c r="P484" s="18"/>
      <c r="Q484" s="18"/>
      <c r="R484" s="18"/>
      <c r="S484" s="18"/>
      <c r="T484" s="18"/>
      <c r="U484" s="18"/>
      <c r="V484" s="18"/>
      <c r="W484" s="18"/>
      <c r="X484" s="2" t="str">
        <f>AllCurCo(Details!BQ484:BZ484)</f>
        <v/>
      </c>
      <c r="Y484" s="4">
        <f>SUM(SumTCL(D484:W484,$D$7:$W$7),Details!CB484)</f>
        <v>0</v>
      </c>
      <c r="Z484" s="4">
        <f>SUM(CurrGP(D484:W484,$D$7:$W$7),Details!CC484)</f>
        <v>0</v>
      </c>
      <c r="AA484" s="5">
        <f t="shared" si="35"/>
        <v>0</v>
      </c>
      <c r="AB484" s="4" t="str">
        <f>SRTSECOND(D484:W484,Details!BQ483:BZ483)</f>
        <v/>
      </c>
      <c r="AC484" s="4" t="e">
        <f>F400L!AF484</f>
        <v>#REF!</v>
      </c>
      <c r="AD484" s="4" t="e">
        <f>F400L!AG484</f>
        <v>#REF!</v>
      </c>
      <c r="AE484" s="5" t="e">
        <f t="shared" si="36"/>
        <v>#VALUE!</v>
      </c>
      <c r="AF484" s="4" t="e">
        <f t="shared" si="37"/>
        <v>#REF!</v>
      </c>
      <c r="AG484" s="4" t="e">
        <f t="shared" si="38"/>
        <v>#REF!</v>
      </c>
      <c r="AH484" s="5" t="e">
        <f t="shared" si="39"/>
        <v>#VALUE!</v>
      </c>
      <c r="AI484" s="6" t="e">
        <f>ClassOfDegree(D484:W484,Details!BQ483:BZ483,F400L!AI484,AH484,$D$5:$W$5)</f>
        <v>#VALUE!</v>
      </c>
    </row>
    <row r="485" spans="1:35" x14ac:dyDescent="0.35">
      <c r="A485" s="1">
        <v>478</v>
      </c>
      <c r="B485" s="3" t="str">
        <f>PROPER(Details!B485)</f>
        <v/>
      </c>
      <c r="C485" s="3" t="str">
        <f>T(Details!C485)</f>
        <v/>
      </c>
      <c r="D485" s="18"/>
      <c r="E485" s="18"/>
      <c r="F485" s="18"/>
      <c r="G485" s="18"/>
      <c r="H485" s="18"/>
      <c r="I485" s="18"/>
      <c r="J485" s="18"/>
      <c r="K485" s="18"/>
      <c r="L485" s="18"/>
      <c r="M485" s="18"/>
      <c r="N485" s="18"/>
      <c r="O485" s="18"/>
      <c r="P485" s="18"/>
      <c r="Q485" s="18"/>
      <c r="R485" s="18"/>
      <c r="S485" s="18"/>
      <c r="T485" s="18"/>
      <c r="U485" s="18"/>
      <c r="V485" s="18"/>
      <c r="W485" s="18"/>
      <c r="X485" s="2" t="str">
        <f>AllCurCo(Details!BQ485:BZ485)</f>
        <v/>
      </c>
      <c r="Y485" s="4">
        <f>SUM(SumTCL(D485:W485,$D$7:$W$7),Details!CB485)</f>
        <v>0</v>
      </c>
      <c r="Z485" s="4">
        <f>SUM(CurrGP(D485:W485,$D$7:$W$7),Details!CC485)</f>
        <v>0</v>
      </c>
      <c r="AA485" s="5">
        <f t="shared" si="35"/>
        <v>0</v>
      </c>
      <c r="AB485" s="4" t="str">
        <f>SRTSECOND(D485:W485,Details!BQ484:BZ484)</f>
        <v/>
      </c>
      <c r="AC485" s="4" t="e">
        <f>F400L!AF485</f>
        <v>#REF!</v>
      </c>
      <c r="AD485" s="4" t="e">
        <f>F400L!AG485</f>
        <v>#REF!</v>
      </c>
      <c r="AE485" s="5" t="e">
        <f t="shared" si="36"/>
        <v>#VALUE!</v>
      </c>
      <c r="AF485" s="4" t="e">
        <f t="shared" si="37"/>
        <v>#REF!</v>
      </c>
      <c r="AG485" s="4" t="e">
        <f t="shared" si="38"/>
        <v>#REF!</v>
      </c>
      <c r="AH485" s="5" t="e">
        <f t="shared" si="39"/>
        <v>#VALUE!</v>
      </c>
      <c r="AI485" s="6" t="e">
        <f>ClassOfDegree(D485:W485,Details!BQ484:BZ484,F400L!AI485,AH485,$D$5:$W$5)</f>
        <v>#VALUE!</v>
      </c>
    </row>
    <row r="486" spans="1:35" x14ac:dyDescent="0.35">
      <c r="A486" s="1">
        <v>479</v>
      </c>
      <c r="B486" s="3" t="str">
        <f>PROPER(Details!B486)</f>
        <v/>
      </c>
      <c r="C486" s="3" t="str">
        <f>T(Details!C486)</f>
        <v/>
      </c>
      <c r="D486" s="18"/>
      <c r="E486" s="18"/>
      <c r="F486" s="18"/>
      <c r="G486" s="18"/>
      <c r="H486" s="18"/>
      <c r="I486" s="18"/>
      <c r="J486" s="18"/>
      <c r="K486" s="18"/>
      <c r="L486" s="18"/>
      <c r="M486" s="18"/>
      <c r="N486" s="18"/>
      <c r="O486" s="18"/>
      <c r="P486" s="18"/>
      <c r="Q486" s="18"/>
      <c r="R486" s="18"/>
      <c r="S486" s="18"/>
      <c r="T486" s="18"/>
      <c r="U486" s="18"/>
      <c r="V486" s="18"/>
      <c r="W486" s="18"/>
      <c r="X486" s="2" t="str">
        <f>AllCurCo(Details!BQ486:BZ486)</f>
        <v/>
      </c>
      <c r="Y486" s="4">
        <f>SUM(SumTCL(D486:W486,$D$7:$W$7),Details!CB486)</f>
        <v>0</v>
      </c>
      <c r="Z486" s="4">
        <f>SUM(CurrGP(D486:W486,$D$7:$W$7),Details!CC486)</f>
        <v>0</v>
      </c>
      <c r="AA486" s="5">
        <f t="shared" si="35"/>
        <v>0</v>
      </c>
      <c r="AB486" s="4" t="str">
        <f>SRTSECOND(D486:W486,Details!BQ485:BZ485)</f>
        <v/>
      </c>
      <c r="AC486" s="4" t="e">
        <f>F400L!AF486</f>
        <v>#REF!</v>
      </c>
      <c r="AD486" s="4" t="e">
        <f>F400L!AG486</f>
        <v>#REF!</v>
      </c>
      <c r="AE486" s="5" t="e">
        <f t="shared" si="36"/>
        <v>#VALUE!</v>
      </c>
      <c r="AF486" s="4" t="e">
        <f t="shared" si="37"/>
        <v>#REF!</v>
      </c>
      <c r="AG486" s="4" t="e">
        <f t="shared" si="38"/>
        <v>#REF!</v>
      </c>
      <c r="AH486" s="5" t="e">
        <f t="shared" si="39"/>
        <v>#VALUE!</v>
      </c>
      <c r="AI486" s="6" t="e">
        <f>ClassOfDegree(D486:W486,Details!BQ485:BZ485,F400L!AI486,AH486,$D$5:$W$5)</f>
        <v>#VALUE!</v>
      </c>
    </row>
    <row r="487" spans="1:35" x14ac:dyDescent="0.35">
      <c r="A487" s="1">
        <v>480</v>
      </c>
      <c r="B487" s="3" t="str">
        <f>PROPER(Details!B487)</f>
        <v/>
      </c>
      <c r="C487" s="3" t="str">
        <f>T(Details!C487)</f>
        <v/>
      </c>
      <c r="D487" s="18"/>
      <c r="E487" s="18"/>
      <c r="F487" s="18"/>
      <c r="G487" s="18"/>
      <c r="H487" s="18"/>
      <c r="I487" s="18"/>
      <c r="J487" s="18"/>
      <c r="K487" s="18"/>
      <c r="L487" s="18"/>
      <c r="M487" s="18"/>
      <c r="N487" s="18"/>
      <c r="O487" s="18"/>
      <c r="P487" s="18"/>
      <c r="Q487" s="18"/>
      <c r="R487" s="18"/>
      <c r="S487" s="18"/>
      <c r="T487" s="18"/>
      <c r="U487" s="18"/>
      <c r="V487" s="18"/>
      <c r="W487" s="18"/>
      <c r="X487" s="2" t="str">
        <f>AllCurCo(Details!BQ487:BZ487)</f>
        <v/>
      </c>
      <c r="Y487" s="4">
        <f>SUM(SumTCL(D487:W487,$D$7:$W$7),Details!CB487)</f>
        <v>0</v>
      </c>
      <c r="Z487" s="4">
        <f>SUM(CurrGP(D487:W487,$D$7:$W$7),Details!CC487)</f>
        <v>0</v>
      </c>
      <c r="AA487" s="5">
        <f t="shared" si="35"/>
        <v>0</v>
      </c>
      <c r="AB487" s="4" t="str">
        <f>SRTSECOND(D487:W487,Details!BQ486:BZ486)</f>
        <v/>
      </c>
      <c r="AC487" s="4" t="e">
        <f>F400L!AF487</f>
        <v>#REF!</v>
      </c>
      <c r="AD487" s="4" t="e">
        <f>F400L!AG487</f>
        <v>#REF!</v>
      </c>
      <c r="AE487" s="5" t="e">
        <f t="shared" si="36"/>
        <v>#VALUE!</v>
      </c>
      <c r="AF487" s="4" t="e">
        <f t="shared" si="37"/>
        <v>#REF!</v>
      </c>
      <c r="AG487" s="4" t="e">
        <f t="shared" si="38"/>
        <v>#REF!</v>
      </c>
      <c r="AH487" s="5" t="e">
        <f t="shared" si="39"/>
        <v>#VALUE!</v>
      </c>
      <c r="AI487" s="6" t="e">
        <f>ClassOfDegree(D487:W487,Details!BQ486:BZ486,F400L!AI487,AH487,$D$5:$W$5)</f>
        <v>#VALUE!</v>
      </c>
    </row>
    <row r="488" spans="1:35" x14ac:dyDescent="0.35">
      <c r="A488" s="1">
        <v>481</v>
      </c>
      <c r="B488" s="3" t="str">
        <f>PROPER(Details!B488)</f>
        <v/>
      </c>
      <c r="C488" s="3" t="str">
        <f>T(Details!C488)</f>
        <v/>
      </c>
      <c r="D488" s="18"/>
      <c r="E488" s="18"/>
      <c r="F488" s="18"/>
      <c r="G488" s="18"/>
      <c r="H488" s="18"/>
      <c r="I488" s="18"/>
      <c r="J488" s="18"/>
      <c r="K488" s="18"/>
      <c r="L488" s="18"/>
      <c r="M488" s="18"/>
      <c r="N488" s="18"/>
      <c r="O488" s="18"/>
      <c r="P488" s="18"/>
      <c r="Q488" s="18"/>
      <c r="R488" s="18"/>
      <c r="S488" s="18"/>
      <c r="T488" s="18"/>
      <c r="U488" s="18"/>
      <c r="V488" s="18"/>
      <c r="W488" s="18"/>
      <c r="X488" s="2" t="str">
        <f>AllCurCo(Details!BQ488:BZ488)</f>
        <v/>
      </c>
      <c r="Y488" s="4">
        <f>SUM(SumTCL(D488:W488,$D$7:$W$7),Details!CB488)</f>
        <v>0</v>
      </c>
      <c r="Z488" s="4">
        <f>SUM(CurrGP(D488:W488,$D$7:$W$7),Details!CC488)</f>
        <v>0</v>
      </c>
      <c r="AA488" s="5">
        <f t="shared" si="35"/>
        <v>0</v>
      </c>
      <c r="AB488" s="4" t="str">
        <f>SRTSECOND(D488:W488,Details!BQ487:BZ487)</f>
        <v/>
      </c>
      <c r="AC488" s="4" t="e">
        <f>F400L!AF488</f>
        <v>#REF!</v>
      </c>
      <c r="AD488" s="4" t="e">
        <f>F400L!AG488</f>
        <v>#REF!</v>
      </c>
      <c r="AE488" s="5" t="e">
        <f t="shared" si="36"/>
        <v>#VALUE!</v>
      </c>
      <c r="AF488" s="4" t="e">
        <f t="shared" si="37"/>
        <v>#REF!</v>
      </c>
      <c r="AG488" s="4" t="e">
        <f t="shared" si="38"/>
        <v>#REF!</v>
      </c>
      <c r="AH488" s="5" t="e">
        <f t="shared" si="39"/>
        <v>#VALUE!</v>
      </c>
      <c r="AI488" s="6" t="e">
        <f>ClassOfDegree(D488:W488,Details!BQ487:BZ487,F400L!AI488,AH488,$D$5:$W$5)</f>
        <v>#VALUE!</v>
      </c>
    </row>
    <row r="489" spans="1:35" x14ac:dyDescent="0.35">
      <c r="A489" s="1">
        <v>482</v>
      </c>
      <c r="B489" s="3" t="str">
        <f>PROPER(Details!B489)</f>
        <v/>
      </c>
      <c r="C489" s="3" t="str">
        <f>T(Details!C489)</f>
        <v/>
      </c>
      <c r="D489" s="18"/>
      <c r="E489" s="18"/>
      <c r="F489" s="18"/>
      <c r="G489" s="18"/>
      <c r="H489" s="18"/>
      <c r="I489" s="18"/>
      <c r="J489" s="18"/>
      <c r="K489" s="18"/>
      <c r="L489" s="18"/>
      <c r="M489" s="18"/>
      <c r="N489" s="18"/>
      <c r="O489" s="18"/>
      <c r="P489" s="18"/>
      <c r="Q489" s="18"/>
      <c r="R489" s="18"/>
      <c r="S489" s="18"/>
      <c r="T489" s="18"/>
      <c r="U489" s="18"/>
      <c r="V489" s="18"/>
      <c r="W489" s="18"/>
      <c r="X489" s="2" t="str">
        <f>AllCurCo(Details!BQ489:BZ489)</f>
        <v/>
      </c>
      <c r="Y489" s="4">
        <f>SUM(SumTCL(D489:W489,$D$7:$W$7),Details!CB489)</f>
        <v>0</v>
      </c>
      <c r="Z489" s="4">
        <f>SUM(CurrGP(D489:W489,$D$7:$W$7),Details!CC489)</f>
        <v>0</v>
      </c>
      <c r="AA489" s="5">
        <f t="shared" si="35"/>
        <v>0</v>
      </c>
      <c r="AB489" s="4" t="str">
        <f>SRTSECOND(D489:W489,Details!BQ488:BZ488)</f>
        <v/>
      </c>
      <c r="AC489" s="4" t="e">
        <f>F400L!AF489</f>
        <v>#REF!</v>
      </c>
      <c r="AD489" s="4" t="e">
        <f>F400L!AG489</f>
        <v>#REF!</v>
      </c>
      <c r="AE489" s="5" t="e">
        <f t="shared" si="36"/>
        <v>#VALUE!</v>
      </c>
      <c r="AF489" s="4" t="e">
        <f t="shared" si="37"/>
        <v>#REF!</v>
      </c>
      <c r="AG489" s="4" t="e">
        <f t="shared" si="38"/>
        <v>#REF!</v>
      </c>
      <c r="AH489" s="5" t="e">
        <f t="shared" si="39"/>
        <v>#VALUE!</v>
      </c>
      <c r="AI489" s="6" t="e">
        <f>ClassOfDegree(D489:W489,Details!BQ488:BZ488,F400L!AI489,AH489,$D$5:$W$5)</f>
        <v>#VALUE!</v>
      </c>
    </row>
    <row r="490" spans="1:35" x14ac:dyDescent="0.35">
      <c r="A490" s="1">
        <v>483</v>
      </c>
      <c r="B490" s="3" t="str">
        <f>PROPER(Details!B490)</f>
        <v/>
      </c>
      <c r="C490" s="3" t="str">
        <f>T(Details!C490)</f>
        <v/>
      </c>
      <c r="D490" s="18"/>
      <c r="E490" s="18"/>
      <c r="F490" s="18"/>
      <c r="G490" s="18"/>
      <c r="H490" s="18"/>
      <c r="I490" s="18"/>
      <c r="J490" s="18"/>
      <c r="K490" s="18"/>
      <c r="L490" s="18"/>
      <c r="M490" s="18"/>
      <c r="N490" s="18"/>
      <c r="O490" s="18"/>
      <c r="P490" s="18"/>
      <c r="Q490" s="18"/>
      <c r="R490" s="18"/>
      <c r="S490" s="18"/>
      <c r="T490" s="18"/>
      <c r="U490" s="18"/>
      <c r="V490" s="18"/>
      <c r="W490" s="18"/>
      <c r="X490" s="2" t="str">
        <f>AllCurCo(Details!BQ490:BZ490)</f>
        <v/>
      </c>
      <c r="Y490" s="4">
        <f>SUM(SumTCL(D490:W490,$D$7:$W$7),Details!CB490)</f>
        <v>0</v>
      </c>
      <c r="Z490" s="4">
        <f>SUM(CurrGP(D490:W490,$D$7:$W$7),Details!CC490)</f>
        <v>0</v>
      </c>
      <c r="AA490" s="5">
        <f t="shared" si="35"/>
        <v>0</v>
      </c>
      <c r="AB490" s="4" t="str">
        <f>SRTSECOND(D490:W490,Details!BQ489:BZ489)</f>
        <v/>
      </c>
      <c r="AC490" s="4" t="e">
        <f>F400L!AF490</f>
        <v>#REF!</v>
      </c>
      <c r="AD490" s="4" t="e">
        <f>F400L!AG490</f>
        <v>#REF!</v>
      </c>
      <c r="AE490" s="5" t="e">
        <f t="shared" si="36"/>
        <v>#VALUE!</v>
      </c>
      <c r="AF490" s="4" t="e">
        <f t="shared" si="37"/>
        <v>#REF!</v>
      </c>
      <c r="AG490" s="4" t="e">
        <f t="shared" si="38"/>
        <v>#REF!</v>
      </c>
      <c r="AH490" s="5" t="e">
        <f t="shared" si="39"/>
        <v>#VALUE!</v>
      </c>
      <c r="AI490" s="6" t="e">
        <f>ClassOfDegree(D490:W490,Details!BQ489:BZ489,F400L!AI490,AH490,$D$5:$W$5)</f>
        <v>#VALUE!</v>
      </c>
    </row>
    <row r="491" spans="1:35" x14ac:dyDescent="0.35">
      <c r="A491" s="1">
        <v>484</v>
      </c>
      <c r="B491" s="3" t="str">
        <f>PROPER(Details!B491)</f>
        <v/>
      </c>
      <c r="C491" s="3" t="str">
        <f>T(Details!C491)</f>
        <v/>
      </c>
      <c r="D491" s="18"/>
      <c r="E491" s="18"/>
      <c r="F491" s="18"/>
      <c r="G491" s="18"/>
      <c r="H491" s="18"/>
      <c r="I491" s="18"/>
      <c r="J491" s="18"/>
      <c r="K491" s="18"/>
      <c r="L491" s="18"/>
      <c r="M491" s="18"/>
      <c r="N491" s="18"/>
      <c r="O491" s="18"/>
      <c r="P491" s="18"/>
      <c r="Q491" s="18"/>
      <c r="R491" s="18"/>
      <c r="S491" s="18"/>
      <c r="T491" s="18"/>
      <c r="U491" s="18"/>
      <c r="V491" s="18"/>
      <c r="W491" s="18"/>
      <c r="X491" s="2" t="str">
        <f>AllCurCo(Details!BQ491:BZ491)</f>
        <v/>
      </c>
      <c r="Y491" s="4">
        <f>SUM(SumTCL(D491:W491,$D$7:$W$7),Details!CB491)</f>
        <v>0</v>
      </c>
      <c r="Z491" s="4">
        <f>SUM(CurrGP(D491:W491,$D$7:$W$7),Details!CC491)</f>
        <v>0</v>
      </c>
      <c r="AA491" s="5">
        <f t="shared" si="35"/>
        <v>0</v>
      </c>
      <c r="AB491" s="4" t="str">
        <f>SRTSECOND(D491:W491,Details!BQ490:BZ490)</f>
        <v/>
      </c>
      <c r="AC491" s="4" t="e">
        <f>F400L!AF491</f>
        <v>#REF!</v>
      </c>
      <c r="AD491" s="4" t="e">
        <f>F400L!AG491</f>
        <v>#REF!</v>
      </c>
      <c r="AE491" s="5" t="e">
        <f t="shared" si="36"/>
        <v>#VALUE!</v>
      </c>
      <c r="AF491" s="4" t="e">
        <f t="shared" si="37"/>
        <v>#REF!</v>
      </c>
      <c r="AG491" s="4" t="e">
        <f t="shared" si="38"/>
        <v>#REF!</v>
      </c>
      <c r="AH491" s="5" t="e">
        <f t="shared" si="39"/>
        <v>#VALUE!</v>
      </c>
      <c r="AI491" s="6" t="e">
        <f>ClassOfDegree(D491:W491,Details!BQ490:BZ490,F400L!AI491,AH491,$D$5:$W$5)</f>
        <v>#VALUE!</v>
      </c>
    </row>
    <row r="492" spans="1:35" x14ac:dyDescent="0.35">
      <c r="A492" s="1">
        <v>485</v>
      </c>
      <c r="B492" s="3" t="str">
        <f>PROPER(Details!B492)</f>
        <v/>
      </c>
      <c r="C492" s="3" t="str">
        <f>T(Details!C492)</f>
        <v/>
      </c>
      <c r="D492" s="18"/>
      <c r="E492" s="18"/>
      <c r="F492" s="18"/>
      <c r="G492" s="18"/>
      <c r="H492" s="18"/>
      <c r="I492" s="18"/>
      <c r="J492" s="18"/>
      <c r="K492" s="18"/>
      <c r="L492" s="18"/>
      <c r="M492" s="18"/>
      <c r="N492" s="18"/>
      <c r="O492" s="18"/>
      <c r="P492" s="18"/>
      <c r="Q492" s="18"/>
      <c r="R492" s="18"/>
      <c r="S492" s="18"/>
      <c r="T492" s="18"/>
      <c r="U492" s="18"/>
      <c r="V492" s="18"/>
      <c r="W492" s="18"/>
      <c r="X492" s="2" t="str">
        <f>AllCurCo(Details!BQ492:BZ492)</f>
        <v/>
      </c>
      <c r="Y492" s="4">
        <f>SUM(SumTCL(D492:W492,$D$7:$W$7),Details!CB492)</f>
        <v>0</v>
      </c>
      <c r="Z492" s="4">
        <f>SUM(CurrGP(D492:W492,$D$7:$W$7),Details!CC492)</f>
        <v>0</v>
      </c>
      <c r="AA492" s="5">
        <f t="shared" si="35"/>
        <v>0</v>
      </c>
      <c r="AB492" s="4" t="str">
        <f>SRTSECOND(D492:W492,Details!BQ491:BZ491)</f>
        <v/>
      </c>
      <c r="AC492" s="4" t="e">
        <f>F400L!AF492</f>
        <v>#REF!</v>
      </c>
      <c r="AD492" s="4" t="e">
        <f>F400L!AG492</f>
        <v>#REF!</v>
      </c>
      <c r="AE492" s="5" t="e">
        <f t="shared" si="36"/>
        <v>#VALUE!</v>
      </c>
      <c r="AF492" s="4" t="e">
        <f t="shared" si="37"/>
        <v>#REF!</v>
      </c>
      <c r="AG492" s="4" t="e">
        <f t="shared" si="38"/>
        <v>#REF!</v>
      </c>
      <c r="AH492" s="5" t="e">
        <f t="shared" si="39"/>
        <v>#VALUE!</v>
      </c>
      <c r="AI492" s="6" t="e">
        <f>ClassOfDegree(D492:W492,Details!BQ491:BZ491,F400L!AI492,AH492,$D$5:$W$5)</f>
        <v>#VALUE!</v>
      </c>
    </row>
    <row r="493" spans="1:35" x14ac:dyDescent="0.35">
      <c r="A493" s="1">
        <v>486</v>
      </c>
      <c r="B493" s="3" t="str">
        <f>PROPER(Details!B493)</f>
        <v/>
      </c>
      <c r="C493" s="3" t="str">
        <f>T(Details!C493)</f>
        <v/>
      </c>
      <c r="D493" s="18"/>
      <c r="E493" s="18"/>
      <c r="F493" s="18"/>
      <c r="G493" s="18"/>
      <c r="H493" s="18"/>
      <c r="I493" s="18"/>
      <c r="J493" s="18"/>
      <c r="K493" s="18"/>
      <c r="L493" s="18"/>
      <c r="M493" s="18"/>
      <c r="N493" s="18"/>
      <c r="O493" s="18"/>
      <c r="P493" s="18"/>
      <c r="Q493" s="18"/>
      <c r="R493" s="18"/>
      <c r="S493" s="18"/>
      <c r="T493" s="18"/>
      <c r="U493" s="18"/>
      <c r="V493" s="18"/>
      <c r="W493" s="18"/>
      <c r="X493" s="2" t="str">
        <f>AllCurCo(Details!BQ493:BZ493)</f>
        <v/>
      </c>
      <c r="Y493" s="4">
        <f>SUM(SumTCL(D493:W493,$D$7:$W$7),Details!CB493)</f>
        <v>0</v>
      </c>
      <c r="Z493" s="4">
        <f>SUM(CurrGP(D493:W493,$D$7:$W$7),Details!CC493)</f>
        <v>0</v>
      </c>
      <c r="AA493" s="5">
        <f t="shared" si="35"/>
        <v>0</v>
      </c>
      <c r="AB493" s="4" t="str">
        <f>SRTSECOND(D493:W493,Details!BQ492:BZ492)</f>
        <v/>
      </c>
      <c r="AC493" s="4" t="e">
        <f>F400L!AF493</f>
        <v>#REF!</v>
      </c>
      <c r="AD493" s="4" t="e">
        <f>F400L!AG493</f>
        <v>#REF!</v>
      </c>
      <c r="AE493" s="5" t="e">
        <f t="shared" si="36"/>
        <v>#VALUE!</v>
      </c>
      <c r="AF493" s="4" t="e">
        <f t="shared" si="37"/>
        <v>#REF!</v>
      </c>
      <c r="AG493" s="4" t="e">
        <f t="shared" si="38"/>
        <v>#REF!</v>
      </c>
      <c r="AH493" s="5" t="e">
        <f t="shared" si="39"/>
        <v>#VALUE!</v>
      </c>
      <c r="AI493" s="6" t="e">
        <f>ClassOfDegree(D493:W493,Details!BQ492:BZ492,F400L!AI493,AH493,$D$5:$W$5)</f>
        <v>#VALUE!</v>
      </c>
    </row>
    <row r="494" spans="1:35" x14ac:dyDescent="0.35">
      <c r="A494" s="1">
        <v>487</v>
      </c>
      <c r="B494" s="3" t="str">
        <f>PROPER(Details!B494)</f>
        <v/>
      </c>
      <c r="C494" s="3" t="str">
        <f>T(Details!C494)</f>
        <v/>
      </c>
      <c r="D494" s="18"/>
      <c r="E494" s="18"/>
      <c r="F494" s="18"/>
      <c r="G494" s="18"/>
      <c r="H494" s="18"/>
      <c r="I494" s="18"/>
      <c r="J494" s="18"/>
      <c r="K494" s="18"/>
      <c r="L494" s="18"/>
      <c r="M494" s="18"/>
      <c r="N494" s="18"/>
      <c r="O494" s="18"/>
      <c r="P494" s="18"/>
      <c r="Q494" s="18"/>
      <c r="R494" s="18"/>
      <c r="S494" s="18"/>
      <c r="T494" s="18"/>
      <c r="U494" s="18"/>
      <c r="V494" s="18"/>
      <c r="W494" s="18"/>
      <c r="X494" s="2" t="str">
        <f>AllCurCo(Details!BQ494:BZ494)</f>
        <v/>
      </c>
      <c r="Y494" s="4">
        <f>SUM(SumTCL(D494:W494,$D$7:$W$7),Details!CB494)</f>
        <v>0</v>
      </c>
      <c r="Z494" s="4">
        <f>SUM(CurrGP(D494:W494,$D$7:$W$7),Details!CC494)</f>
        <v>0</v>
      </c>
      <c r="AA494" s="5">
        <f t="shared" si="35"/>
        <v>0</v>
      </c>
      <c r="AB494" s="4" t="str">
        <f>SRTSECOND(D494:W494,Details!BQ493:BZ493)</f>
        <v/>
      </c>
      <c r="AC494" s="4" t="e">
        <f>F400L!AF494</f>
        <v>#REF!</v>
      </c>
      <c r="AD494" s="4" t="e">
        <f>F400L!AG494</f>
        <v>#REF!</v>
      </c>
      <c r="AE494" s="5" t="e">
        <f t="shared" si="36"/>
        <v>#VALUE!</v>
      </c>
      <c r="AF494" s="4" t="e">
        <f t="shared" si="37"/>
        <v>#REF!</v>
      </c>
      <c r="AG494" s="4" t="e">
        <f t="shared" si="38"/>
        <v>#REF!</v>
      </c>
      <c r="AH494" s="5" t="e">
        <f t="shared" si="39"/>
        <v>#VALUE!</v>
      </c>
      <c r="AI494" s="6" t="e">
        <f>ClassOfDegree(D494:W494,Details!BQ493:BZ493,F400L!AI494,AH494,$D$5:$W$5)</f>
        <v>#VALUE!</v>
      </c>
    </row>
    <row r="495" spans="1:35" x14ac:dyDescent="0.35">
      <c r="A495" s="1">
        <v>488</v>
      </c>
      <c r="B495" s="3" t="str">
        <f>PROPER(Details!B495)</f>
        <v/>
      </c>
      <c r="C495" s="3" t="str">
        <f>T(Details!C495)</f>
        <v/>
      </c>
      <c r="D495" s="18"/>
      <c r="E495" s="18"/>
      <c r="F495" s="18"/>
      <c r="G495" s="18"/>
      <c r="H495" s="18"/>
      <c r="I495" s="18"/>
      <c r="J495" s="18"/>
      <c r="K495" s="18"/>
      <c r="L495" s="18"/>
      <c r="M495" s="18"/>
      <c r="N495" s="18"/>
      <c r="O495" s="18"/>
      <c r="P495" s="18"/>
      <c r="Q495" s="18"/>
      <c r="R495" s="18"/>
      <c r="S495" s="18"/>
      <c r="T495" s="18"/>
      <c r="U495" s="18"/>
      <c r="V495" s="18"/>
      <c r="W495" s="18"/>
      <c r="X495" s="2" t="str">
        <f>AllCurCo(Details!BQ495:BZ495)</f>
        <v/>
      </c>
      <c r="Y495" s="4">
        <f>SUM(SumTCL(D495:W495,$D$7:$W$7),Details!CB495)</f>
        <v>0</v>
      </c>
      <c r="Z495" s="4">
        <f>SUM(CurrGP(D495:W495,$D$7:$W$7),Details!CC495)</f>
        <v>0</v>
      </c>
      <c r="AA495" s="5">
        <f t="shared" si="35"/>
        <v>0</v>
      </c>
      <c r="AB495" s="4" t="str">
        <f>SRTSECOND(D495:W495,Details!BQ494:BZ494)</f>
        <v/>
      </c>
      <c r="AC495" s="4" t="e">
        <f>F400L!AF495</f>
        <v>#REF!</v>
      </c>
      <c r="AD495" s="4" t="e">
        <f>F400L!AG495</f>
        <v>#REF!</v>
      </c>
      <c r="AE495" s="5" t="e">
        <f t="shared" si="36"/>
        <v>#VALUE!</v>
      </c>
      <c r="AF495" s="4" t="e">
        <f t="shared" si="37"/>
        <v>#REF!</v>
      </c>
      <c r="AG495" s="4" t="e">
        <f t="shared" si="38"/>
        <v>#REF!</v>
      </c>
      <c r="AH495" s="5" t="e">
        <f t="shared" si="39"/>
        <v>#VALUE!</v>
      </c>
      <c r="AI495" s="6" t="e">
        <f>ClassOfDegree(D495:W495,Details!BQ494:BZ494,F400L!AI495,AH495,$D$5:$W$5)</f>
        <v>#VALUE!</v>
      </c>
    </row>
    <row r="496" spans="1:35" x14ac:dyDescent="0.35">
      <c r="A496" s="1">
        <v>489</v>
      </c>
      <c r="B496" s="3" t="str">
        <f>PROPER(Details!B496)</f>
        <v/>
      </c>
      <c r="C496" s="3" t="str">
        <f>T(Details!C496)</f>
        <v/>
      </c>
      <c r="D496" s="18"/>
      <c r="E496" s="18"/>
      <c r="F496" s="18"/>
      <c r="G496" s="18"/>
      <c r="H496" s="18"/>
      <c r="I496" s="18"/>
      <c r="J496" s="18"/>
      <c r="K496" s="18"/>
      <c r="L496" s="18"/>
      <c r="M496" s="18"/>
      <c r="N496" s="18"/>
      <c r="O496" s="18"/>
      <c r="P496" s="18"/>
      <c r="Q496" s="18"/>
      <c r="R496" s="18"/>
      <c r="S496" s="18"/>
      <c r="T496" s="18"/>
      <c r="U496" s="18"/>
      <c r="V496" s="18"/>
      <c r="W496" s="18"/>
      <c r="X496" s="2" t="str">
        <f>AllCurCo(Details!BQ496:BZ496)</f>
        <v/>
      </c>
      <c r="Y496" s="4">
        <f>SUM(SumTCL(D496:W496,$D$7:$W$7),Details!CB496)</f>
        <v>0</v>
      </c>
      <c r="Z496" s="4">
        <f>SUM(CurrGP(D496:W496,$D$7:$W$7),Details!CC496)</f>
        <v>0</v>
      </c>
      <c r="AA496" s="5">
        <f t="shared" si="35"/>
        <v>0</v>
      </c>
      <c r="AB496" s="4" t="str">
        <f>SRTSECOND(D496:W496,Details!BQ495:BZ495)</f>
        <v/>
      </c>
      <c r="AC496" s="4" t="e">
        <f>F400L!AF496</f>
        <v>#REF!</v>
      </c>
      <c r="AD496" s="4" t="e">
        <f>F400L!AG496</f>
        <v>#REF!</v>
      </c>
      <c r="AE496" s="5" t="e">
        <f t="shared" si="36"/>
        <v>#VALUE!</v>
      </c>
      <c r="AF496" s="4" t="e">
        <f t="shared" si="37"/>
        <v>#REF!</v>
      </c>
      <c r="AG496" s="4" t="e">
        <f t="shared" si="38"/>
        <v>#REF!</v>
      </c>
      <c r="AH496" s="5" t="e">
        <f t="shared" si="39"/>
        <v>#VALUE!</v>
      </c>
      <c r="AI496" s="6" t="e">
        <f>ClassOfDegree(D496:W496,Details!BQ495:BZ495,F400L!AI496,AH496,$D$5:$W$5)</f>
        <v>#VALUE!</v>
      </c>
    </row>
    <row r="497" spans="1:35" x14ac:dyDescent="0.35">
      <c r="A497" s="1">
        <v>490</v>
      </c>
      <c r="B497" s="3" t="str">
        <f>PROPER(Details!B497)</f>
        <v/>
      </c>
      <c r="C497" s="3" t="str">
        <f>T(Details!C497)</f>
        <v/>
      </c>
      <c r="D497" s="18"/>
      <c r="E497" s="18"/>
      <c r="F497" s="18"/>
      <c r="G497" s="18"/>
      <c r="H497" s="18"/>
      <c r="I497" s="18"/>
      <c r="J497" s="18"/>
      <c r="K497" s="18"/>
      <c r="L497" s="18"/>
      <c r="M497" s="18"/>
      <c r="N497" s="18"/>
      <c r="O497" s="18"/>
      <c r="P497" s="18"/>
      <c r="Q497" s="18"/>
      <c r="R497" s="18"/>
      <c r="S497" s="18"/>
      <c r="T497" s="18"/>
      <c r="U497" s="18"/>
      <c r="V497" s="18"/>
      <c r="W497" s="18"/>
      <c r="X497" s="2" t="str">
        <f>AllCurCo(Details!BQ497:BZ497)</f>
        <v/>
      </c>
      <c r="Y497" s="4">
        <f>SUM(SumTCL(D497:W497,$D$7:$W$7),Details!CB497)</f>
        <v>0</v>
      </c>
      <c r="Z497" s="4">
        <f>SUM(CurrGP(D497:W497,$D$7:$W$7),Details!CC497)</f>
        <v>0</v>
      </c>
      <c r="AA497" s="5">
        <f t="shared" si="35"/>
        <v>0</v>
      </c>
      <c r="AB497" s="4" t="str">
        <f>SRTSECOND(D497:W497,Details!BQ496:BZ496)</f>
        <v/>
      </c>
      <c r="AC497" s="4" t="e">
        <f>F400L!AF497</f>
        <v>#REF!</v>
      </c>
      <c r="AD497" s="4" t="e">
        <f>F400L!AG497</f>
        <v>#REF!</v>
      </c>
      <c r="AE497" s="5" t="e">
        <f t="shared" si="36"/>
        <v>#VALUE!</v>
      </c>
      <c r="AF497" s="4" t="e">
        <f t="shared" si="37"/>
        <v>#REF!</v>
      </c>
      <c r="AG497" s="4" t="e">
        <f t="shared" si="38"/>
        <v>#REF!</v>
      </c>
      <c r="AH497" s="5" t="e">
        <f t="shared" si="39"/>
        <v>#VALUE!</v>
      </c>
      <c r="AI497" s="6" t="e">
        <f>ClassOfDegree(D497:W497,Details!BQ496:BZ496,F400L!AI497,AH497,$D$5:$W$5)</f>
        <v>#VALUE!</v>
      </c>
    </row>
    <row r="498" spans="1:35" x14ac:dyDescent="0.35">
      <c r="A498" s="1">
        <v>491</v>
      </c>
      <c r="B498" s="3" t="str">
        <f>PROPER(Details!B498)</f>
        <v/>
      </c>
      <c r="C498" s="3" t="str">
        <f>T(Details!C498)</f>
        <v/>
      </c>
      <c r="D498" s="18"/>
      <c r="E498" s="18"/>
      <c r="F498" s="18"/>
      <c r="G498" s="18"/>
      <c r="H498" s="18"/>
      <c r="I498" s="18"/>
      <c r="J498" s="18"/>
      <c r="K498" s="18"/>
      <c r="L498" s="18"/>
      <c r="M498" s="18"/>
      <c r="N498" s="18"/>
      <c r="O498" s="18"/>
      <c r="P498" s="18"/>
      <c r="Q498" s="18"/>
      <c r="R498" s="18"/>
      <c r="S498" s="18"/>
      <c r="T498" s="18"/>
      <c r="U498" s="18"/>
      <c r="V498" s="18"/>
      <c r="W498" s="18"/>
      <c r="X498" s="2" t="str">
        <f>AllCurCo(Details!BQ498:BZ498)</f>
        <v/>
      </c>
      <c r="Y498" s="4">
        <f>SUM(SumTCL(D498:W498,$D$7:$W$7),Details!CB498)</f>
        <v>0</v>
      </c>
      <c r="Z498" s="4">
        <f>SUM(CurrGP(D498:W498,$D$7:$W$7),Details!CC498)</f>
        <v>0</v>
      </c>
      <c r="AA498" s="5">
        <f t="shared" si="35"/>
        <v>0</v>
      </c>
      <c r="AB498" s="4" t="str">
        <f>SRTSECOND(D498:W498,Details!BQ497:BZ497)</f>
        <v/>
      </c>
      <c r="AC498" s="4" t="e">
        <f>F400L!AF498</f>
        <v>#REF!</v>
      </c>
      <c r="AD498" s="4" t="e">
        <f>F400L!AG498</f>
        <v>#REF!</v>
      </c>
      <c r="AE498" s="5" t="e">
        <f t="shared" si="36"/>
        <v>#VALUE!</v>
      </c>
      <c r="AF498" s="4" t="e">
        <f t="shared" si="37"/>
        <v>#REF!</v>
      </c>
      <c r="AG498" s="4" t="e">
        <f t="shared" si="38"/>
        <v>#REF!</v>
      </c>
      <c r="AH498" s="5" t="e">
        <f t="shared" si="39"/>
        <v>#VALUE!</v>
      </c>
      <c r="AI498" s="6" t="e">
        <f>ClassOfDegree(D498:W498,Details!BQ497:BZ497,F400L!AI498,AH498,$D$5:$W$5)</f>
        <v>#VALUE!</v>
      </c>
    </row>
    <row r="499" spans="1:35" x14ac:dyDescent="0.35">
      <c r="A499" s="1">
        <v>492</v>
      </c>
      <c r="B499" s="3" t="str">
        <f>PROPER(Details!B499)</f>
        <v/>
      </c>
      <c r="C499" s="3" t="str">
        <f>T(Details!C499)</f>
        <v/>
      </c>
      <c r="D499" s="18"/>
      <c r="E499" s="18"/>
      <c r="F499" s="18"/>
      <c r="G499" s="18"/>
      <c r="H499" s="18"/>
      <c r="I499" s="18"/>
      <c r="J499" s="18"/>
      <c r="K499" s="18"/>
      <c r="L499" s="18"/>
      <c r="M499" s="18"/>
      <c r="N499" s="18"/>
      <c r="O499" s="18"/>
      <c r="P499" s="18"/>
      <c r="Q499" s="18"/>
      <c r="R499" s="18"/>
      <c r="S499" s="18"/>
      <c r="T499" s="18"/>
      <c r="U499" s="18"/>
      <c r="V499" s="18"/>
      <c r="W499" s="18"/>
      <c r="X499" s="2" t="str">
        <f>AllCurCo(Details!BQ499:BZ499)</f>
        <v/>
      </c>
      <c r="Y499" s="4">
        <f>SUM(SumTCL(D499:W499,$D$7:$W$7),Details!CB499)</f>
        <v>0</v>
      </c>
      <c r="Z499" s="4">
        <f>SUM(CurrGP(D499:W499,$D$7:$W$7),Details!CC499)</f>
        <v>0</v>
      </c>
      <c r="AA499" s="5">
        <f t="shared" si="35"/>
        <v>0</v>
      </c>
      <c r="AB499" s="4" t="str">
        <f>SRTSECOND(D499:W499,Details!BQ498:BZ498)</f>
        <v/>
      </c>
      <c r="AC499" s="4" t="e">
        <f>F400L!AF499</f>
        <v>#REF!</v>
      </c>
      <c r="AD499" s="4" t="e">
        <f>F400L!AG499</f>
        <v>#REF!</v>
      </c>
      <c r="AE499" s="5" t="e">
        <f t="shared" si="36"/>
        <v>#VALUE!</v>
      </c>
      <c r="AF499" s="4" t="e">
        <f t="shared" si="37"/>
        <v>#REF!</v>
      </c>
      <c r="AG499" s="4" t="e">
        <f t="shared" si="38"/>
        <v>#REF!</v>
      </c>
      <c r="AH499" s="5" t="e">
        <f t="shared" si="39"/>
        <v>#VALUE!</v>
      </c>
      <c r="AI499" s="6" t="e">
        <f>ClassOfDegree(D499:W499,Details!BQ498:BZ498,F400L!AI499,AH499,$D$5:$W$5)</f>
        <v>#VALUE!</v>
      </c>
    </row>
    <row r="500" spans="1:35" x14ac:dyDescent="0.35">
      <c r="A500" s="1">
        <v>493</v>
      </c>
      <c r="B500" s="3" t="str">
        <f>PROPER(Details!B500)</f>
        <v/>
      </c>
      <c r="C500" s="3" t="str">
        <f>T(Details!C500)</f>
        <v/>
      </c>
      <c r="D500" s="18"/>
      <c r="E500" s="18"/>
      <c r="F500" s="18"/>
      <c r="G500" s="18"/>
      <c r="H500" s="18"/>
      <c r="I500" s="18"/>
      <c r="J500" s="18"/>
      <c r="K500" s="18"/>
      <c r="L500" s="18"/>
      <c r="M500" s="18"/>
      <c r="N500" s="18"/>
      <c r="O500" s="18"/>
      <c r="P500" s="18"/>
      <c r="Q500" s="18"/>
      <c r="R500" s="18"/>
      <c r="S500" s="18"/>
      <c r="T500" s="18"/>
      <c r="U500" s="18"/>
      <c r="V500" s="18"/>
      <c r="W500" s="18"/>
      <c r="X500" s="2" t="str">
        <f>AllCurCo(Details!BQ500:BZ500)</f>
        <v/>
      </c>
      <c r="Y500" s="4">
        <f>SUM(SumTCL(D500:W500,$D$7:$W$7),Details!CB500)</f>
        <v>0</v>
      </c>
      <c r="Z500" s="4">
        <f>SUM(CurrGP(D500:W500,$D$7:$W$7),Details!CC500)</f>
        <v>0</v>
      </c>
      <c r="AA500" s="5">
        <f t="shared" si="35"/>
        <v>0</v>
      </c>
      <c r="AB500" s="4" t="str">
        <f>SRTSECOND(D500:W500,Details!BQ499:BZ499)</f>
        <v/>
      </c>
      <c r="AC500" s="4" t="e">
        <f>F400L!AF500</f>
        <v>#REF!</v>
      </c>
      <c r="AD500" s="4" t="e">
        <f>F400L!AG500</f>
        <v>#REF!</v>
      </c>
      <c r="AE500" s="5" t="e">
        <f t="shared" si="36"/>
        <v>#VALUE!</v>
      </c>
      <c r="AF500" s="4" t="e">
        <f t="shared" si="37"/>
        <v>#REF!</v>
      </c>
      <c r="AG500" s="4" t="e">
        <f t="shared" si="38"/>
        <v>#REF!</v>
      </c>
      <c r="AH500" s="5" t="e">
        <f t="shared" si="39"/>
        <v>#VALUE!</v>
      </c>
      <c r="AI500" s="6" t="e">
        <f>ClassOfDegree(D500:W500,Details!BQ499:BZ499,F400L!AI500,AH500,$D$5:$W$5)</f>
        <v>#VALUE!</v>
      </c>
    </row>
    <row r="501" spans="1:35" x14ac:dyDescent="0.35">
      <c r="A501" s="1">
        <v>494</v>
      </c>
      <c r="B501" s="3" t="str">
        <f>PROPER(Details!B501)</f>
        <v/>
      </c>
      <c r="C501" s="3" t="str">
        <f>T(Details!C501)</f>
        <v/>
      </c>
      <c r="D501" s="18"/>
      <c r="E501" s="18"/>
      <c r="F501" s="18"/>
      <c r="G501" s="18"/>
      <c r="H501" s="18"/>
      <c r="I501" s="18"/>
      <c r="J501" s="18"/>
      <c r="K501" s="18"/>
      <c r="L501" s="18"/>
      <c r="M501" s="18"/>
      <c r="N501" s="18"/>
      <c r="O501" s="18"/>
      <c r="P501" s="18"/>
      <c r="Q501" s="18"/>
      <c r="R501" s="18"/>
      <c r="S501" s="18"/>
      <c r="T501" s="18"/>
      <c r="U501" s="18"/>
      <c r="V501" s="18"/>
      <c r="W501" s="18"/>
      <c r="X501" s="2" t="str">
        <f>AllCurCo(Details!BQ501:BZ501)</f>
        <v/>
      </c>
      <c r="Y501" s="4">
        <f>SUM(SumTCL(D501:W501,$D$7:$W$7),Details!CB501)</f>
        <v>0</v>
      </c>
      <c r="Z501" s="4">
        <f>SUM(CurrGP(D501:W501,$D$7:$W$7),Details!CC501)</f>
        <v>0</v>
      </c>
      <c r="AA501" s="5">
        <f t="shared" si="35"/>
        <v>0</v>
      </c>
      <c r="AB501" s="4" t="str">
        <f>SRTSECOND(D501:W501,Details!BQ500:BZ500)</f>
        <v/>
      </c>
      <c r="AC501" s="4" t="e">
        <f>F400L!AF501</f>
        <v>#REF!</v>
      </c>
      <c r="AD501" s="4" t="e">
        <f>F400L!AG501</f>
        <v>#REF!</v>
      </c>
      <c r="AE501" s="5" t="e">
        <f t="shared" si="36"/>
        <v>#VALUE!</v>
      </c>
      <c r="AF501" s="4" t="e">
        <f t="shared" si="37"/>
        <v>#REF!</v>
      </c>
      <c r="AG501" s="4" t="e">
        <f t="shared" si="38"/>
        <v>#REF!</v>
      </c>
      <c r="AH501" s="5" t="e">
        <f t="shared" si="39"/>
        <v>#VALUE!</v>
      </c>
      <c r="AI501" s="6" t="e">
        <f>ClassOfDegree(D501:W501,Details!BQ500:BZ500,F400L!AI501,AH501,$D$5:$W$5)</f>
        <v>#VALUE!</v>
      </c>
    </row>
    <row r="502" spans="1:35" x14ac:dyDescent="0.35">
      <c r="A502" s="1">
        <v>495</v>
      </c>
      <c r="B502" s="3" t="str">
        <f>PROPER(Details!B502)</f>
        <v/>
      </c>
      <c r="C502" s="3" t="str">
        <f>T(Details!C502)</f>
        <v/>
      </c>
      <c r="D502" s="18"/>
      <c r="E502" s="18"/>
      <c r="F502" s="18"/>
      <c r="G502" s="18"/>
      <c r="H502" s="18"/>
      <c r="I502" s="18"/>
      <c r="J502" s="18"/>
      <c r="K502" s="18"/>
      <c r="L502" s="18"/>
      <c r="M502" s="18"/>
      <c r="N502" s="18"/>
      <c r="O502" s="18"/>
      <c r="P502" s="18"/>
      <c r="Q502" s="18"/>
      <c r="R502" s="18"/>
      <c r="S502" s="18"/>
      <c r="T502" s="18"/>
      <c r="U502" s="18"/>
      <c r="V502" s="18"/>
      <c r="W502" s="18"/>
      <c r="X502" s="2" t="str">
        <f>AllCurCo(Details!BQ502:BZ502)</f>
        <v/>
      </c>
      <c r="Y502" s="4">
        <f>SUM(SumTCL(D502:W502,$D$7:$W$7),Details!CB502)</f>
        <v>0</v>
      </c>
      <c r="Z502" s="4">
        <f>SUM(CurrGP(D502:W502,$D$7:$W$7),Details!CC502)</f>
        <v>0</v>
      </c>
      <c r="AA502" s="5">
        <f t="shared" si="35"/>
        <v>0</v>
      </c>
      <c r="AB502" s="4" t="str">
        <f>SRTSECOND(D502:W502,Details!BQ501:BZ501)</f>
        <v/>
      </c>
      <c r="AC502" s="4" t="e">
        <f>F400L!AF502</f>
        <v>#REF!</v>
      </c>
      <c r="AD502" s="4" t="e">
        <f>F400L!AG502</f>
        <v>#REF!</v>
      </c>
      <c r="AE502" s="5" t="e">
        <f t="shared" si="36"/>
        <v>#VALUE!</v>
      </c>
      <c r="AF502" s="4" t="e">
        <f t="shared" si="37"/>
        <v>#REF!</v>
      </c>
      <c r="AG502" s="4" t="e">
        <f t="shared" si="38"/>
        <v>#REF!</v>
      </c>
      <c r="AH502" s="5" t="e">
        <f t="shared" si="39"/>
        <v>#VALUE!</v>
      </c>
      <c r="AI502" s="6" t="e">
        <f>ClassOfDegree(D502:W502,Details!BQ501:BZ501,F400L!AI502,AH502,$D$5:$W$5)</f>
        <v>#VALUE!</v>
      </c>
    </row>
    <row r="503" spans="1:35" x14ac:dyDescent="0.35">
      <c r="A503" s="1">
        <v>496</v>
      </c>
      <c r="B503" s="3" t="str">
        <f>PROPER(Details!B503)</f>
        <v/>
      </c>
      <c r="C503" s="3" t="str">
        <f>T(Details!C503)</f>
        <v/>
      </c>
      <c r="D503" s="18"/>
      <c r="E503" s="18"/>
      <c r="F503" s="18"/>
      <c r="G503" s="18"/>
      <c r="H503" s="18"/>
      <c r="I503" s="18"/>
      <c r="J503" s="18"/>
      <c r="K503" s="18"/>
      <c r="L503" s="18"/>
      <c r="M503" s="18"/>
      <c r="N503" s="18"/>
      <c r="O503" s="18"/>
      <c r="P503" s="18"/>
      <c r="Q503" s="18"/>
      <c r="R503" s="18"/>
      <c r="S503" s="18"/>
      <c r="T503" s="18"/>
      <c r="U503" s="18"/>
      <c r="V503" s="18"/>
      <c r="W503" s="18"/>
      <c r="X503" s="2" t="str">
        <f>AllCurCo(Details!BQ503:BZ503)</f>
        <v/>
      </c>
      <c r="Y503" s="4">
        <f>SUM(SumTCL(D503:W503,$D$7:$W$7),Details!CB503)</f>
        <v>0</v>
      </c>
      <c r="Z503" s="4">
        <f>SUM(CurrGP(D503:W503,$D$7:$W$7),Details!CC503)</f>
        <v>0</v>
      </c>
      <c r="AA503" s="5">
        <f t="shared" si="35"/>
        <v>0</v>
      </c>
      <c r="AB503" s="4" t="str">
        <f>SRTSECOND(D503:W503,Details!BQ502:BZ502)</f>
        <v/>
      </c>
      <c r="AC503" s="4" t="e">
        <f>F400L!AF503</f>
        <v>#REF!</v>
      </c>
      <c r="AD503" s="4" t="e">
        <f>F400L!AG503</f>
        <v>#REF!</v>
      </c>
      <c r="AE503" s="5" t="e">
        <f t="shared" si="36"/>
        <v>#VALUE!</v>
      </c>
      <c r="AF503" s="4" t="e">
        <f t="shared" si="37"/>
        <v>#REF!</v>
      </c>
      <c r="AG503" s="4" t="e">
        <f t="shared" si="38"/>
        <v>#REF!</v>
      </c>
      <c r="AH503" s="5" t="e">
        <f t="shared" si="39"/>
        <v>#VALUE!</v>
      </c>
      <c r="AI503" s="6" t="e">
        <f>ClassOfDegree(D503:W503,Details!BQ502:BZ502,F400L!AI503,AH503,$D$5:$W$5)</f>
        <v>#VALUE!</v>
      </c>
    </row>
    <row r="504" spans="1:35" x14ac:dyDescent="0.35">
      <c r="A504" s="1">
        <v>497</v>
      </c>
      <c r="B504" s="3" t="str">
        <f>PROPER(Details!B504)</f>
        <v/>
      </c>
      <c r="C504" s="3" t="str">
        <f>T(Details!C504)</f>
        <v/>
      </c>
      <c r="D504" s="18"/>
      <c r="E504" s="18"/>
      <c r="F504" s="18"/>
      <c r="G504" s="18"/>
      <c r="H504" s="18"/>
      <c r="I504" s="18"/>
      <c r="J504" s="18"/>
      <c r="K504" s="18"/>
      <c r="L504" s="18"/>
      <c r="M504" s="18"/>
      <c r="N504" s="18"/>
      <c r="O504" s="18"/>
      <c r="P504" s="18"/>
      <c r="Q504" s="18"/>
      <c r="R504" s="18"/>
      <c r="S504" s="18"/>
      <c r="T504" s="18"/>
      <c r="U504" s="18"/>
      <c r="V504" s="18"/>
      <c r="W504" s="18"/>
      <c r="X504" s="2" t="str">
        <f>AllCurCo(Details!BQ504:BZ504)</f>
        <v/>
      </c>
      <c r="Y504" s="4">
        <f>SUM(SumTCL(D504:W504,$D$7:$W$7),Details!CB504)</f>
        <v>0</v>
      </c>
      <c r="Z504" s="4">
        <f>SUM(CurrGP(D504:W504,$D$7:$W$7),Details!CC504)</f>
        <v>0</v>
      </c>
      <c r="AA504" s="5">
        <f t="shared" si="35"/>
        <v>0</v>
      </c>
      <c r="AB504" s="4" t="str">
        <f>SRTSECOND(D504:W504,Details!BQ503:BZ503)</f>
        <v/>
      </c>
      <c r="AC504" s="4" t="e">
        <f>F400L!AF504</f>
        <v>#REF!</v>
      </c>
      <c r="AD504" s="4" t="e">
        <f>F400L!AG504</f>
        <v>#REF!</v>
      </c>
      <c r="AE504" s="5" t="e">
        <f t="shared" si="36"/>
        <v>#VALUE!</v>
      </c>
      <c r="AF504" s="4" t="e">
        <f t="shared" si="37"/>
        <v>#REF!</v>
      </c>
      <c r="AG504" s="4" t="e">
        <f t="shared" si="38"/>
        <v>#REF!</v>
      </c>
      <c r="AH504" s="5" t="e">
        <f t="shared" si="39"/>
        <v>#VALUE!</v>
      </c>
      <c r="AI504" s="6" t="e">
        <f>ClassOfDegree(D504:W504,Details!BQ503:BZ503,F400L!AI504,AH504,$D$5:$W$5)</f>
        <v>#VALUE!</v>
      </c>
    </row>
    <row r="505" spans="1:35" x14ac:dyDescent="0.35">
      <c r="A505" s="1">
        <v>498</v>
      </c>
      <c r="B505" s="3" t="str">
        <f>PROPER(Details!B505)</f>
        <v/>
      </c>
      <c r="C505" s="3" t="str">
        <f>T(Details!C505)</f>
        <v/>
      </c>
      <c r="D505" s="18"/>
      <c r="E505" s="18"/>
      <c r="F505" s="18"/>
      <c r="G505" s="18"/>
      <c r="H505" s="18"/>
      <c r="I505" s="18"/>
      <c r="J505" s="18"/>
      <c r="K505" s="18"/>
      <c r="L505" s="18"/>
      <c r="M505" s="18"/>
      <c r="N505" s="18"/>
      <c r="O505" s="18"/>
      <c r="P505" s="18"/>
      <c r="Q505" s="18"/>
      <c r="R505" s="18"/>
      <c r="S505" s="18"/>
      <c r="T505" s="18"/>
      <c r="U505" s="18"/>
      <c r="V505" s="18"/>
      <c r="W505" s="18"/>
      <c r="X505" s="2" t="str">
        <f>AllCurCo(Details!BQ505:BZ505)</f>
        <v/>
      </c>
      <c r="Y505" s="4">
        <f>SUM(SumTCL(D505:W505,$D$7:$W$7),Details!CB505)</f>
        <v>0</v>
      </c>
      <c r="Z505" s="4">
        <f>SUM(CurrGP(D505:W505,$D$7:$W$7),Details!CC505)</f>
        <v>0</v>
      </c>
      <c r="AA505" s="5">
        <f t="shared" si="35"/>
        <v>0</v>
      </c>
      <c r="AB505" s="4" t="str">
        <f>SRTSECOND(D505:W505,Details!BQ504:BZ504)</f>
        <v/>
      </c>
      <c r="AC505" s="4" t="e">
        <f>F400L!AF505</f>
        <v>#REF!</v>
      </c>
      <c r="AD505" s="4" t="e">
        <f>F400L!AG505</f>
        <v>#REF!</v>
      </c>
      <c r="AE505" s="5" t="e">
        <f t="shared" si="36"/>
        <v>#VALUE!</v>
      </c>
      <c r="AF505" s="4" t="e">
        <f t="shared" si="37"/>
        <v>#REF!</v>
      </c>
      <c r="AG505" s="4" t="e">
        <f t="shared" si="38"/>
        <v>#REF!</v>
      </c>
      <c r="AH505" s="5" t="e">
        <f t="shared" si="39"/>
        <v>#VALUE!</v>
      </c>
      <c r="AI505" s="6" t="e">
        <f>ClassOfDegree(D505:W505,Details!BQ504:BZ504,F400L!AI505,AH505,$D$5:$W$5)</f>
        <v>#VALUE!</v>
      </c>
    </row>
    <row r="506" spans="1:35" x14ac:dyDescent="0.35">
      <c r="A506" s="1">
        <v>499</v>
      </c>
      <c r="B506" s="3" t="str">
        <f>PROPER(Details!B506)</f>
        <v/>
      </c>
      <c r="C506" s="3" t="str">
        <f>T(Details!C506)</f>
        <v/>
      </c>
      <c r="D506" s="18"/>
      <c r="E506" s="18"/>
      <c r="F506" s="18"/>
      <c r="G506" s="18"/>
      <c r="H506" s="18"/>
      <c r="I506" s="18"/>
      <c r="J506" s="18"/>
      <c r="K506" s="18"/>
      <c r="L506" s="18"/>
      <c r="M506" s="18"/>
      <c r="N506" s="18"/>
      <c r="O506" s="18"/>
      <c r="P506" s="18"/>
      <c r="Q506" s="18"/>
      <c r="R506" s="18"/>
      <c r="S506" s="18"/>
      <c r="T506" s="18"/>
      <c r="U506" s="18"/>
      <c r="V506" s="18"/>
      <c r="W506" s="18"/>
      <c r="X506" s="2" t="str">
        <f>AllCurCo(Details!BQ506:BZ506)</f>
        <v/>
      </c>
      <c r="Y506" s="4">
        <f>SUM(SumTCL(D506:W506,$D$7:$W$7),Details!CB506)</f>
        <v>0</v>
      </c>
      <c r="Z506" s="4">
        <f>SUM(CurrGP(D506:W506,$D$7:$W$7),Details!CC506)</f>
        <v>0</v>
      </c>
      <c r="AA506" s="5">
        <f t="shared" si="35"/>
        <v>0</v>
      </c>
      <c r="AB506" s="4" t="str">
        <f>SRTSECOND(D506:W506,Details!BQ505:BZ505)</f>
        <v/>
      </c>
      <c r="AC506" s="4" t="e">
        <f>F400L!AF506</f>
        <v>#REF!</v>
      </c>
      <c r="AD506" s="4" t="e">
        <f>F400L!AG506</f>
        <v>#REF!</v>
      </c>
      <c r="AE506" s="5" t="e">
        <f t="shared" si="36"/>
        <v>#VALUE!</v>
      </c>
      <c r="AF506" s="4" t="e">
        <f t="shared" si="37"/>
        <v>#REF!</v>
      </c>
      <c r="AG506" s="4" t="e">
        <f t="shared" si="38"/>
        <v>#REF!</v>
      </c>
      <c r="AH506" s="5" t="e">
        <f t="shared" si="39"/>
        <v>#VALUE!</v>
      </c>
      <c r="AI506" s="6" t="e">
        <f>ClassOfDegree(D506:W506,Details!BQ505:BZ505,F400L!AI506,AH506,$D$5:$W$5)</f>
        <v>#VALUE!</v>
      </c>
    </row>
    <row r="507" spans="1:35" x14ac:dyDescent="0.35">
      <c r="A507" s="1">
        <v>500</v>
      </c>
      <c r="B507" s="3" t="str">
        <f>PROPER(Details!B507)</f>
        <v/>
      </c>
      <c r="C507" s="3" t="str">
        <f>T(Details!C507)</f>
        <v/>
      </c>
      <c r="D507" s="18"/>
      <c r="E507" s="18"/>
      <c r="F507" s="18"/>
      <c r="G507" s="18"/>
      <c r="H507" s="18"/>
      <c r="I507" s="18"/>
      <c r="J507" s="18"/>
      <c r="K507" s="18"/>
      <c r="L507" s="18"/>
      <c r="M507" s="18"/>
      <c r="N507" s="18"/>
      <c r="O507" s="18"/>
      <c r="P507" s="18"/>
      <c r="Q507" s="18"/>
      <c r="R507" s="18"/>
      <c r="S507" s="18"/>
      <c r="T507" s="18"/>
      <c r="U507" s="18"/>
      <c r="V507" s="18"/>
      <c r="W507" s="18"/>
      <c r="X507" s="2" t="str">
        <f>AllCurCo(Details!BQ507:BZ507)</f>
        <v/>
      </c>
      <c r="Y507" s="4">
        <f>SUM(SumTCL(D507:W507,$D$7:$W$7),Details!CB507)</f>
        <v>0</v>
      </c>
      <c r="Z507" s="4">
        <f>SUM(CurrGP(D507:W507,$D$7:$W$7),Details!CC507)</f>
        <v>0</v>
      </c>
      <c r="AA507" s="5">
        <f t="shared" si="35"/>
        <v>0</v>
      </c>
      <c r="AB507" s="4" t="str">
        <f>SRTSECOND(D507:W507,Details!BQ506:BZ506)</f>
        <v/>
      </c>
      <c r="AC507" s="4" t="e">
        <f>F400L!AF507</f>
        <v>#REF!</v>
      </c>
      <c r="AD507" s="4" t="e">
        <f>F400L!AG507</f>
        <v>#REF!</v>
      </c>
      <c r="AE507" s="5" t="e">
        <f t="shared" si="36"/>
        <v>#VALUE!</v>
      </c>
      <c r="AF507" s="4" t="e">
        <f t="shared" si="37"/>
        <v>#REF!</v>
      </c>
      <c r="AG507" s="4" t="e">
        <f t="shared" si="38"/>
        <v>#REF!</v>
      </c>
      <c r="AH507" s="5" t="e">
        <f t="shared" si="39"/>
        <v>#VALUE!</v>
      </c>
      <c r="AI507" s="6" t="e">
        <f>ClassOfDegree(D507:W507,Details!BQ506:BZ506,F400L!AI507,AH507,$D$5:$W$5)</f>
        <v>#VALUE!</v>
      </c>
    </row>
    <row r="508" spans="1:35" x14ac:dyDescent="0.35">
      <c r="A508" s="1">
        <v>501</v>
      </c>
      <c r="B508" s="3" t="str">
        <f>PROPER(Details!B508)</f>
        <v/>
      </c>
      <c r="C508" s="3" t="str">
        <f>T(Details!C508)</f>
        <v/>
      </c>
      <c r="D508" s="18"/>
      <c r="E508" s="18"/>
      <c r="F508" s="18"/>
      <c r="G508" s="18"/>
      <c r="H508" s="18"/>
      <c r="I508" s="18"/>
      <c r="J508" s="18"/>
      <c r="K508" s="18"/>
      <c r="L508" s="18"/>
      <c r="M508" s="18"/>
      <c r="N508" s="18"/>
      <c r="O508" s="18"/>
      <c r="P508" s="18"/>
      <c r="Q508" s="18"/>
      <c r="R508" s="18"/>
      <c r="S508" s="18"/>
      <c r="T508" s="18"/>
      <c r="U508" s="18"/>
      <c r="V508" s="18"/>
      <c r="W508" s="18"/>
      <c r="X508" s="2" t="str">
        <f>AllCurCo(Details!BQ508:BZ508)</f>
        <v/>
      </c>
      <c r="Y508" s="4">
        <f>SUM(SumTCL(D508:W508,$D$7:$W$7),Details!CB508)</f>
        <v>0</v>
      </c>
      <c r="Z508" s="4">
        <f>SUM(CurrGP(D508:W508,$D$7:$W$7),Details!CC508)</f>
        <v>0</v>
      </c>
      <c r="AA508" s="5">
        <f t="shared" si="35"/>
        <v>0</v>
      </c>
      <c r="AB508" s="4" t="str">
        <f>SRTSECOND(D508:W508,Details!BQ507:BZ507)</f>
        <v/>
      </c>
      <c r="AC508" s="4" t="e">
        <f>F400L!AF508</f>
        <v>#REF!</v>
      </c>
      <c r="AD508" s="4" t="e">
        <f>F400L!AG508</f>
        <v>#REF!</v>
      </c>
      <c r="AE508" s="5" t="e">
        <f t="shared" si="36"/>
        <v>#VALUE!</v>
      </c>
      <c r="AF508" s="4" t="e">
        <f t="shared" si="37"/>
        <v>#REF!</v>
      </c>
      <c r="AG508" s="4" t="e">
        <f t="shared" si="38"/>
        <v>#REF!</v>
      </c>
      <c r="AH508" s="5" t="e">
        <f t="shared" si="39"/>
        <v>#VALUE!</v>
      </c>
      <c r="AI508" s="6" t="e">
        <f>ClassOfDegree(D508:W508,Details!BQ507:BZ507,F400L!AI508,AH508,$D$5:$W$5)</f>
        <v>#VALUE!</v>
      </c>
    </row>
    <row r="509" spans="1:35" x14ac:dyDescent="0.35">
      <c r="A509" s="1">
        <v>502</v>
      </c>
      <c r="B509" s="3" t="str">
        <f>PROPER(Details!B509)</f>
        <v/>
      </c>
      <c r="C509" s="3" t="str">
        <f>T(Details!C509)</f>
        <v/>
      </c>
      <c r="D509" s="18"/>
      <c r="E509" s="18"/>
      <c r="F509" s="18"/>
      <c r="G509" s="18"/>
      <c r="H509" s="18"/>
      <c r="I509" s="18"/>
      <c r="J509" s="18"/>
      <c r="K509" s="18"/>
      <c r="L509" s="18"/>
      <c r="M509" s="18"/>
      <c r="N509" s="18"/>
      <c r="O509" s="18"/>
      <c r="P509" s="18"/>
      <c r="Q509" s="18"/>
      <c r="R509" s="18"/>
      <c r="S509" s="18"/>
      <c r="T509" s="18"/>
      <c r="U509" s="18"/>
      <c r="V509" s="18"/>
      <c r="W509" s="18"/>
      <c r="X509" s="2" t="str">
        <f>AllCurCo(Details!BQ509:BZ509)</f>
        <v/>
      </c>
      <c r="Y509" s="4">
        <f>SUM(SumTCL(D509:W509,$D$7:$W$7),Details!CB509)</f>
        <v>0</v>
      </c>
      <c r="Z509" s="4">
        <f>SUM(CurrGP(D509:W509,$D$7:$W$7),Details!CC509)</f>
        <v>0</v>
      </c>
      <c r="AA509" s="5">
        <f t="shared" si="35"/>
        <v>0</v>
      </c>
      <c r="AB509" s="4" t="str">
        <f>SRTSECOND(D509:W509,Details!BQ508:BZ508)</f>
        <v/>
      </c>
      <c r="AC509" s="4" t="e">
        <f>F400L!AF509</f>
        <v>#REF!</v>
      </c>
      <c r="AD509" s="4" t="e">
        <f>F400L!AG509</f>
        <v>#REF!</v>
      </c>
      <c r="AE509" s="5" t="e">
        <f t="shared" si="36"/>
        <v>#VALUE!</v>
      </c>
      <c r="AF509" s="4" t="e">
        <f t="shared" si="37"/>
        <v>#REF!</v>
      </c>
      <c r="AG509" s="4" t="e">
        <f t="shared" si="38"/>
        <v>#REF!</v>
      </c>
      <c r="AH509" s="5" t="e">
        <f t="shared" si="39"/>
        <v>#VALUE!</v>
      </c>
      <c r="AI509" s="6" t="e">
        <f>ClassOfDegree(D509:W509,Details!BQ508:BZ508,F400L!AI509,AH509,$D$5:$W$5)</f>
        <v>#VALUE!</v>
      </c>
    </row>
    <row r="510" spans="1:35" x14ac:dyDescent="0.35">
      <c r="A510" s="1">
        <v>503</v>
      </c>
      <c r="B510" s="3" t="str">
        <f>PROPER(Details!B510)</f>
        <v/>
      </c>
      <c r="C510" s="3" t="str">
        <f>T(Details!C510)</f>
        <v/>
      </c>
      <c r="D510" s="18"/>
      <c r="E510" s="18"/>
      <c r="F510" s="18"/>
      <c r="G510" s="18"/>
      <c r="H510" s="18"/>
      <c r="I510" s="18"/>
      <c r="J510" s="18"/>
      <c r="K510" s="18"/>
      <c r="L510" s="18"/>
      <c r="M510" s="18"/>
      <c r="N510" s="18"/>
      <c r="O510" s="18"/>
      <c r="P510" s="18"/>
      <c r="Q510" s="18"/>
      <c r="R510" s="18"/>
      <c r="S510" s="18"/>
      <c r="T510" s="18"/>
      <c r="U510" s="18"/>
      <c r="V510" s="18"/>
      <c r="W510" s="18"/>
      <c r="X510" s="2" t="str">
        <f>AllCurCo(Details!BQ510:BZ510)</f>
        <v/>
      </c>
      <c r="Y510" s="4">
        <f>SUM(SumTCL(D510:W510,$D$7:$W$7),Details!CB510)</f>
        <v>0</v>
      </c>
      <c r="Z510" s="4">
        <f>SUM(CurrGP(D510:W510,$D$7:$W$7),Details!CC510)</f>
        <v>0</v>
      </c>
      <c r="AA510" s="5">
        <f t="shared" si="35"/>
        <v>0</v>
      </c>
      <c r="AB510" s="4" t="str">
        <f>SRTSECOND(D510:W510,Details!BQ509:BZ509)</f>
        <v/>
      </c>
      <c r="AC510" s="4" t="e">
        <f>F400L!AF510</f>
        <v>#REF!</v>
      </c>
      <c r="AD510" s="4" t="e">
        <f>F400L!AG510</f>
        <v>#REF!</v>
      </c>
      <c r="AE510" s="5" t="e">
        <f t="shared" si="36"/>
        <v>#VALUE!</v>
      </c>
      <c r="AF510" s="4" t="e">
        <f t="shared" si="37"/>
        <v>#REF!</v>
      </c>
      <c r="AG510" s="4" t="e">
        <f t="shared" si="38"/>
        <v>#REF!</v>
      </c>
      <c r="AH510" s="5" t="e">
        <f t="shared" si="39"/>
        <v>#VALUE!</v>
      </c>
      <c r="AI510" s="6" t="e">
        <f>ClassOfDegree(D510:W510,Details!BQ509:BZ509,F400L!AI510,AH510,$D$5:$W$5)</f>
        <v>#VALUE!</v>
      </c>
    </row>
    <row r="511" spans="1:35" x14ac:dyDescent="0.35">
      <c r="A511" s="1">
        <v>504</v>
      </c>
      <c r="B511" s="3" t="str">
        <f>PROPER(Details!B511)</f>
        <v/>
      </c>
      <c r="C511" s="3" t="str">
        <f>T(Details!C511)</f>
        <v/>
      </c>
      <c r="D511" s="18"/>
      <c r="E511" s="18"/>
      <c r="F511" s="18"/>
      <c r="G511" s="18"/>
      <c r="H511" s="18"/>
      <c r="I511" s="18"/>
      <c r="J511" s="18"/>
      <c r="K511" s="18"/>
      <c r="L511" s="18"/>
      <c r="M511" s="18"/>
      <c r="N511" s="18"/>
      <c r="O511" s="18"/>
      <c r="P511" s="18"/>
      <c r="Q511" s="18"/>
      <c r="R511" s="18"/>
      <c r="S511" s="18"/>
      <c r="T511" s="18"/>
      <c r="U511" s="18"/>
      <c r="V511" s="18"/>
      <c r="W511" s="18"/>
      <c r="X511" s="2" t="str">
        <f>AllCurCo(Details!BQ511:BZ511)</f>
        <v/>
      </c>
      <c r="Y511" s="4">
        <f>SUM(SumTCL(D511:W511,$D$7:$W$7),Details!CB511)</f>
        <v>0</v>
      </c>
      <c r="Z511" s="4">
        <f>SUM(CurrGP(D511:W511,$D$7:$W$7),Details!CC511)</f>
        <v>0</v>
      </c>
      <c r="AA511" s="5">
        <f t="shared" si="35"/>
        <v>0</v>
      </c>
      <c r="AB511" s="4" t="str">
        <f>SRTSECOND(D511:W511,Details!BQ510:BZ510)</f>
        <v/>
      </c>
      <c r="AC511" s="4" t="e">
        <f>F400L!AF511</f>
        <v>#REF!</v>
      </c>
      <c r="AD511" s="4" t="e">
        <f>F400L!AG511</f>
        <v>#REF!</v>
      </c>
      <c r="AE511" s="5" t="e">
        <f t="shared" si="36"/>
        <v>#VALUE!</v>
      </c>
      <c r="AF511" s="4" t="e">
        <f t="shared" si="37"/>
        <v>#REF!</v>
      </c>
      <c r="AG511" s="4" t="e">
        <f t="shared" si="38"/>
        <v>#REF!</v>
      </c>
      <c r="AH511" s="5" t="e">
        <f t="shared" si="39"/>
        <v>#VALUE!</v>
      </c>
      <c r="AI511" s="6" t="e">
        <f>ClassOfDegree(D511:W511,Details!BQ510:BZ510,F400L!AI511,AH511,$D$5:$W$5)</f>
        <v>#VALUE!</v>
      </c>
    </row>
    <row r="512" spans="1:35" x14ac:dyDescent="0.35">
      <c r="A512" s="1">
        <v>505</v>
      </c>
      <c r="B512" s="3" t="str">
        <f>PROPER(Details!B512)</f>
        <v/>
      </c>
      <c r="C512" s="3" t="str">
        <f>T(Details!C512)</f>
        <v/>
      </c>
      <c r="D512" s="18"/>
      <c r="E512" s="18"/>
      <c r="F512" s="18"/>
      <c r="G512" s="18"/>
      <c r="H512" s="18"/>
      <c r="I512" s="18"/>
      <c r="J512" s="18"/>
      <c r="K512" s="18"/>
      <c r="L512" s="18"/>
      <c r="M512" s="18"/>
      <c r="N512" s="18"/>
      <c r="O512" s="18"/>
      <c r="P512" s="18"/>
      <c r="Q512" s="18"/>
      <c r="R512" s="18"/>
      <c r="S512" s="18"/>
      <c r="T512" s="18"/>
      <c r="U512" s="18"/>
      <c r="V512" s="18"/>
      <c r="W512" s="18"/>
      <c r="X512" s="2" t="str">
        <f>AllCurCo(Details!BQ512:BZ512)</f>
        <v/>
      </c>
      <c r="Y512" s="4">
        <f>SUM(SumTCL(D512:W512,$D$7:$W$7),Details!CB512)</f>
        <v>0</v>
      </c>
      <c r="Z512" s="4">
        <f>SUM(CurrGP(D512:W512,$D$7:$W$7),Details!CC512)</f>
        <v>0</v>
      </c>
      <c r="AA512" s="5">
        <f t="shared" si="35"/>
        <v>0</v>
      </c>
      <c r="AB512" s="4" t="str">
        <f>SRTSECOND(D512:W512,Details!BQ511:BZ511)</f>
        <v/>
      </c>
      <c r="AC512" s="4" t="e">
        <f>F400L!AF512</f>
        <v>#REF!</v>
      </c>
      <c r="AD512" s="4" t="e">
        <f>F400L!AG512</f>
        <v>#REF!</v>
      </c>
      <c r="AE512" s="5" t="e">
        <f t="shared" si="36"/>
        <v>#VALUE!</v>
      </c>
      <c r="AF512" s="4" t="e">
        <f t="shared" si="37"/>
        <v>#REF!</v>
      </c>
      <c r="AG512" s="4" t="e">
        <f t="shared" si="38"/>
        <v>#REF!</v>
      </c>
      <c r="AH512" s="5" t="e">
        <f t="shared" si="39"/>
        <v>#VALUE!</v>
      </c>
      <c r="AI512" s="6" t="e">
        <f>ClassOfDegree(D512:W512,Details!BQ511:BZ511,F400L!AI512,AH512,$D$5:$W$5)</f>
        <v>#VALUE!</v>
      </c>
    </row>
    <row r="513" spans="1:35" x14ac:dyDescent="0.35">
      <c r="A513" s="1">
        <v>506</v>
      </c>
      <c r="B513" s="3" t="str">
        <f>PROPER(Details!B513)</f>
        <v/>
      </c>
      <c r="C513" s="3" t="str">
        <f>T(Details!C513)</f>
        <v/>
      </c>
      <c r="D513" s="18"/>
      <c r="E513" s="18"/>
      <c r="F513" s="18"/>
      <c r="G513" s="18"/>
      <c r="H513" s="18"/>
      <c r="I513" s="18"/>
      <c r="J513" s="18"/>
      <c r="K513" s="18"/>
      <c r="L513" s="18"/>
      <c r="M513" s="18"/>
      <c r="N513" s="18"/>
      <c r="O513" s="18"/>
      <c r="P513" s="18"/>
      <c r="Q513" s="18"/>
      <c r="R513" s="18"/>
      <c r="S513" s="18"/>
      <c r="T513" s="18"/>
      <c r="U513" s="18"/>
      <c r="V513" s="18"/>
      <c r="W513" s="18"/>
      <c r="X513" s="2" t="str">
        <f>AllCurCo(Details!BQ513:BZ513)</f>
        <v/>
      </c>
      <c r="Y513" s="4">
        <f>SUM(SumTCL(D513:W513,$D$7:$W$7),Details!CB513)</f>
        <v>0</v>
      </c>
      <c r="Z513" s="4">
        <f>SUM(CurrGP(D513:W513,$D$7:$W$7),Details!CC513)</f>
        <v>0</v>
      </c>
      <c r="AA513" s="5">
        <f t="shared" si="35"/>
        <v>0</v>
      </c>
      <c r="AB513" s="4" t="str">
        <f>SRTSECOND(D513:W513,Details!BQ512:BZ512)</f>
        <v/>
      </c>
      <c r="AC513" s="4" t="e">
        <f>F400L!AF513</f>
        <v>#REF!</v>
      </c>
      <c r="AD513" s="4" t="e">
        <f>F400L!AG513</f>
        <v>#REF!</v>
      </c>
      <c r="AE513" s="5" t="e">
        <f t="shared" si="36"/>
        <v>#VALUE!</v>
      </c>
      <c r="AF513" s="4" t="e">
        <f t="shared" si="37"/>
        <v>#REF!</v>
      </c>
      <c r="AG513" s="4" t="e">
        <f t="shared" si="38"/>
        <v>#REF!</v>
      </c>
      <c r="AH513" s="5" t="e">
        <f t="shared" si="39"/>
        <v>#VALUE!</v>
      </c>
      <c r="AI513" s="6" t="e">
        <f>ClassOfDegree(D513:W513,Details!BQ512:BZ512,F400L!AI513,AH513,$D$5:$W$5)</f>
        <v>#VALUE!</v>
      </c>
    </row>
    <row r="514" spans="1:35" x14ac:dyDescent="0.35">
      <c r="A514" s="1">
        <v>507</v>
      </c>
      <c r="B514" s="3" t="str">
        <f>PROPER(Details!B514)</f>
        <v/>
      </c>
      <c r="C514" s="3" t="str">
        <f>T(Details!C514)</f>
        <v/>
      </c>
      <c r="D514" s="18"/>
      <c r="E514" s="18"/>
      <c r="F514" s="18"/>
      <c r="G514" s="18"/>
      <c r="H514" s="18"/>
      <c r="I514" s="18"/>
      <c r="J514" s="18"/>
      <c r="K514" s="18"/>
      <c r="L514" s="18"/>
      <c r="M514" s="18"/>
      <c r="N514" s="18"/>
      <c r="O514" s="18"/>
      <c r="P514" s="18"/>
      <c r="Q514" s="18"/>
      <c r="R514" s="18"/>
      <c r="S514" s="18"/>
      <c r="T514" s="18"/>
      <c r="U514" s="18"/>
      <c r="V514" s="18"/>
      <c r="W514" s="18"/>
      <c r="X514" s="2" t="str">
        <f>AllCurCo(Details!BQ514:BZ514)</f>
        <v/>
      </c>
      <c r="Y514" s="4">
        <f>SUM(SumTCL(D514:W514,$D$7:$W$7),Details!CB514)</f>
        <v>0</v>
      </c>
      <c r="Z514" s="4">
        <f>SUM(CurrGP(D514:W514,$D$7:$W$7),Details!CC514)</f>
        <v>0</v>
      </c>
      <c r="AA514" s="5">
        <f t="shared" si="35"/>
        <v>0</v>
      </c>
      <c r="AB514" s="4" t="str">
        <f>SRTSECOND(D514:W514,Details!BQ513:BZ513)</f>
        <v/>
      </c>
      <c r="AC514" s="4" t="e">
        <f>F400L!AF514</f>
        <v>#REF!</v>
      </c>
      <c r="AD514" s="4" t="e">
        <f>F400L!AG514</f>
        <v>#REF!</v>
      </c>
      <c r="AE514" s="5" t="e">
        <f t="shared" si="36"/>
        <v>#VALUE!</v>
      </c>
      <c r="AF514" s="4" t="e">
        <f t="shared" si="37"/>
        <v>#REF!</v>
      </c>
      <c r="AG514" s="4" t="e">
        <f t="shared" si="38"/>
        <v>#REF!</v>
      </c>
      <c r="AH514" s="5" t="e">
        <f t="shared" si="39"/>
        <v>#VALUE!</v>
      </c>
      <c r="AI514" s="6" t="e">
        <f>ClassOfDegree(D514:W514,Details!BQ513:BZ513,F400L!AI514,AH514,$D$5:$W$5)</f>
        <v>#VALUE!</v>
      </c>
    </row>
    <row r="515" spans="1:35" x14ac:dyDescent="0.35">
      <c r="A515" s="1">
        <v>508</v>
      </c>
      <c r="B515" s="3" t="str">
        <f>PROPER(Details!B515)</f>
        <v/>
      </c>
      <c r="C515" s="3" t="str">
        <f>T(Details!C515)</f>
        <v/>
      </c>
      <c r="D515" s="18"/>
      <c r="E515" s="18"/>
      <c r="F515" s="18"/>
      <c r="G515" s="18"/>
      <c r="H515" s="18"/>
      <c r="I515" s="18"/>
      <c r="J515" s="18"/>
      <c r="K515" s="18"/>
      <c r="L515" s="18"/>
      <c r="M515" s="18"/>
      <c r="N515" s="18"/>
      <c r="O515" s="18"/>
      <c r="P515" s="18"/>
      <c r="Q515" s="18"/>
      <c r="R515" s="18"/>
      <c r="S515" s="18"/>
      <c r="T515" s="18"/>
      <c r="U515" s="18"/>
      <c r="V515" s="18"/>
      <c r="W515" s="18"/>
      <c r="X515" s="2" t="str">
        <f>AllCurCo(Details!BQ515:BZ515)</f>
        <v/>
      </c>
      <c r="Y515" s="4">
        <f>SUM(SumTCL(D515:W515,$D$7:$W$7),Details!CB515)</f>
        <v>0</v>
      </c>
      <c r="Z515" s="4">
        <f>SUM(CurrGP(D515:W515,$D$7:$W$7),Details!CC515)</f>
        <v>0</v>
      </c>
      <c r="AA515" s="5">
        <f t="shared" si="35"/>
        <v>0</v>
      </c>
      <c r="AB515" s="4" t="str">
        <f>SRTSECOND(D515:W515,Details!BQ514:BZ514)</f>
        <v/>
      </c>
      <c r="AC515" s="4" t="e">
        <f>F400L!AF515</f>
        <v>#REF!</v>
      </c>
      <c r="AD515" s="4" t="e">
        <f>F400L!AG515</f>
        <v>#REF!</v>
      </c>
      <c r="AE515" s="5" t="e">
        <f t="shared" si="36"/>
        <v>#VALUE!</v>
      </c>
      <c r="AF515" s="4" t="e">
        <f t="shared" si="37"/>
        <v>#REF!</v>
      </c>
      <c r="AG515" s="4" t="e">
        <f t="shared" si="38"/>
        <v>#REF!</v>
      </c>
      <c r="AH515" s="5" t="e">
        <f t="shared" si="39"/>
        <v>#VALUE!</v>
      </c>
      <c r="AI515" s="6" t="e">
        <f>ClassOfDegree(D515:W515,Details!BQ514:BZ514,F400L!AI515,AH515,$D$5:$W$5)</f>
        <v>#VALUE!</v>
      </c>
    </row>
    <row r="516" spans="1:35" x14ac:dyDescent="0.35">
      <c r="A516" s="1">
        <v>509</v>
      </c>
      <c r="B516" s="3" t="str">
        <f>PROPER(Details!B516)</f>
        <v/>
      </c>
      <c r="C516" s="3" t="str">
        <f>T(Details!C516)</f>
        <v/>
      </c>
      <c r="D516" s="18"/>
      <c r="E516" s="18"/>
      <c r="F516" s="18"/>
      <c r="G516" s="18"/>
      <c r="H516" s="18"/>
      <c r="I516" s="18"/>
      <c r="J516" s="18"/>
      <c r="K516" s="18"/>
      <c r="L516" s="18"/>
      <c r="M516" s="18"/>
      <c r="N516" s="18"/>
      <c r="O516" s="18"/>
      <c r="P516" s="18"/>
      <c r="Q516" s="18"/>
      <c r="R516" s="18"/>
      <c r="S516" s="18"/>
      <c r="T516" s="18"/>
      <c r="U516" s="18"/>
      <c r="V516" s="18"/>
      <c r="W516" s="18"/>
      <c r="X516" s="2" t="str">
        <f>AllCurCo(Details!BQ516:BZ516)</f>
        <v/>
      </c>
      <c r="Y516" s="4">
        <f>SUM(SumTCL(D516:W516,$D$7:$W$7),Details!CB516)</f>
        <v>0</v>
      </c>
      <c r="Z516" s="4">
        <f>SUM(CurrGP(D516:W516,$D$7:$W$7),Details!CC516)</f>
        <v>0</v>
      </c>
      <c r="AA516" s="5">
        <f t="shared" si="35"/>
        <v>0</v>
      </c>
      <c r="AB516" s="4" t="str">
        <f>SRTSECOND(D516:W516,Details!BQ515:BZ515)</f>
        <v/>
      </c>
      <c r="AC516" s="4" t="e">
        <f>F400L!AF516</f>
        <v>#REF!</v>
      </c>
      <c r="AD516" s="4" t="e">
        <f>F400L!AG516</f>
        <v>#REF!</v>
      </c>
      <c r="AE516" s="5" t="e">
        <f t="shared" si="36"/>
        <v>#VALUE!</v>
      </c>
      <c r="AF516" s="4" t="e">
        <f t="shared" si="37"/>
        <v>#REF!</v>
      </c>
      <c r="AG516" s="4" t="e">
        <f t="shared" si="38"/>
        <v>#REF!</v>
      </c>
      <c r="AH516" s="5" t="e">
        <f t="shared" si="39"/>
        <v>#VALUE!</v>
      </c>
      <c r="AI516" s="6" t="e">
        <f>ClassOfDegree(D516:W516,Details!BQ515:BZ515,F400L!AI516,AH516,$D$5:$W$5)</f>
        <v>#VALUE!</v>
      </c>
    </row>
    <row r="517" spans="1:35" x14ac:dyDescent="0.35">
      <c r="A517" s="1">
        <v>510</v>
      </c>
      <c r="B517" s="3" t="str">
        <f>PROPER(Details!B517)</f>
        <v/>
      </c>
      <c r="C517" s="3" t="str">
        <f>T(Details!C517)</f>
        <v/>
      </c>
      <c r="D517" s="18"/>
      <c r="E517" s="18"/>
      <c r="F517" s="18"/>
      <c r="G517" s="18"/>
      <c r="H517" s="18"/>
      <c r="I517" s="18"/>
      <c r="J517" s="18"/>
      <c r="K517" s="18"/>
      <c r="L517" s="18"/>
      <c r="M517" s="18"/>
      <c r="N517" s="18"/>
      <c r="O517" s="18"/>
      <c r="P517" s="18"/>
      <c r="Q517" s="18"/>
      <c r="R517" s="18"/>
      <c r="S517" s="18"/>
      <c r="T517" s="18"/>
      <c r="U517" s="18"/>
      <c r="V517" s="18"/>
      <c r="W517" s="18"/>
      <c r="X517" s="2" t="str">
        <f>AllCurCo(Details!BQ517:BZ517)</f>
        <v/>
      </c>
      <c r="Y517" s="4">
        <f>SUM(SumTCL(D517:W517,$D$7:$W$7),Details!CB517)</f>
        <v>0</v>
      </c>
      <c r="Z517" s="4">
        <f>SUM(CurrGP(D517:W517,$D$7:$W$7),Details!CC517)</f>
        <v>0</v>
      </c>
      <c r="AA517" s="5">
        <f t="shared" si="35"/>
        <v>0</v>
      </c>
      <c r="AB517" s="4" t="str">
        <f>SRTSECOND(D517:W517,Details!BQ516:BZ516)</f>
        <v/>
      </c>
      <c r="AC517" s="4" t="e">
        <f>F400L!AF517</f>
        <v>#REF!</v>
      </c>
      <c r="AD517" s="4" t="e">
        <f>F400L!AG517</f>
        <v>#REF!</v>
      </c>
      <c r="AE517" s="5" t="e">
        <f t="shared" si="36"/>
        <v>#VALUE!</v>
      </c>
      <c r="AF517" s="4" t="e">
        <f t="shared" si="37"/>
        <v>#REF!</v>
      </c>
      <c r="AG517" s="4" t="e">
        <f t="shared" si="38"/>
        <v>#REF!</v>
      </c>
      <c r="AH517" s="5" t="e">
        <f t="shared" si="39"/>
        <v>#VALUE!</v>
      </c>
      <c r="AI517" s="6" t="e">
        <f>ClassOfDegree(D517:W517,Details!BQ516:BZ516,F400L!AI517,AH517,$D$5:$W$5)</f>
        <v>#VALUE!</v>
      </c>
    </row>
    <row r="518" spans="1:35" x14ac:dyDescent="0.35">
      <c r="A518" s="1">
        <v>511</v>
      </c>
      <c r="B518" s="3" t="str">
        <f>PROPER(Details!B518)</f>
        <v/>
      </c>
      <c r="C518" s="3" t="str">
        <f>T(Details!C518)</f>
        <v/>
      </c>
      <c r="D518" s="18"/>
      <c r="E518" s="18"/>
      <c r="F518" s="18"/>
      <c r="G518" s="18"/>
      <c r="H518" s="18"/>
      <c r="I518" s="18"/>
      <c r="J518" s="18"/>
      <c r="K518" s="18"/>
      <c r="L518" s="18"/>
      <c r="M518" s="18"/>
      <c r="N518" s="18"/>
      <c r="O518" s="18"/>
      <c r="P518" s="18"/>
      <c r="Q518" s="18"/>
      <c r="R518" s="18"/>
      <c r="S518" s="18"/>
      <c r="T518" s="18"/>
      <c r="U518" s="18"/>
      <c r="V518" s="18"/>
      <c r="W518" s="18"/>
      <c r="X518" s="2" t="str">
        <f>AllCurCo(Details!BQ518:BZ518)</f>
        <v/>
      </c>
      <c r="Y518" s="4">
        <f>SUM(SumTCL(D518:W518,$D$7:$W$7),Details!CB518)</f>
        <v>0</v>
      </c>
      <c r="Z518" s="4">
        <f>SUM(CurrGP(D518:W518,$D$7:$W$7),Details!CC518)</f>
        <v>0</v>
      </c>
      <c r="AA518" s="5">
        <f t="shared" si="35"/>
        <v>0</v>
      </c>
      <c r="AB518" s="4" t="str">
        <f>SRTSECOND(D518:W518,Details!BQ517:BZ517)</f>
        <v/>
      </c>
      <c r="AC518" s="4" t="e">
        <f>F400L!AF518</f>
        <v>#REF!</v>
      </c>
      <c r="AD518" s="4" t="e">
        <f>F400L!AG518</f>
        <v>#REF!</v>
      </c>
      <c r="AE518" s="5" t="e">
        <f t="shared" si="36"/>
        <v>#VALUE!</v>
      </c>
      <c r="AF518" s="4" t="e">
        <f t="shared" si="37"/>
        <v>#REF!</v>
      </c>
      <c r="AG518" s="4" t="e">
        <f t="shared" si="38"/>
        <v>#REF!</v>
      </c>
      <c r="AH518" s="5" t="e">
        <f t="shared" si="39"/>
        <v>#VALUE!</v>
      </c>
      <c r="AI518" s="6" t="e">
        <f>ClassOfDegree(D518:W518,Details!BQ517:BZ517,F400L!AI518,AH518,$D$5:$W$5)</f>
        <v>#VALUE!</v>
      </c>
    </row>
    <row r="519" spans="1:35" x14ac:dyDescent="0.35">
      <c r="A519" s="1">
        <v>512</v>
      </c>
      <c r="B519" s="3" t="str">
        <f>PROPER(Details!B519)</f>
        <v/>
      </c>
      <c r="C519" s="3" t="str">
        <f>T(Details!C519)</f>
        <v/>
      </c>
      <c r="D519" s="18"/>
      <c r="E519" s="18"/>
      <c r="F519" s="18"/>
      <c r="G519" s="18"/>
      <c r="H519" s="18"/>
      <c r="I519" s="18"/>
      <c r="J519" s="18"/>
      <c r="K519" s="18"/>
      <c r="L519" s="18"/>
      <c r="M519" s="18"/>
      <c r="N519" s="18"/>
      <c r="O519" s="18"/>
      <c r="P519" s="18"/>
      <c r="Q519" s="18"/>
      <c r="R519" s="18"/>
      <c r="S519" s="18"/>
      <c r="T519" s="18"/>
      <c r="U519" s="18"/>
      <c r="V519" s="18"/>
      <c r="W519" s="18"/>
      <c r="X519" s="2" t="str">
        <f>AllCurCo(Details!BQ519:BZ519)</f>
        <v/>
      </c>
      <c r="Y519" s="4">
        <f>SUM(SumTCL(D519:W519,$D$7:$W$7),Details!CB519)</f>
        <v>0</v>
      </c>
      <c r="Z519" s="4">
        <f>SUM(CurrGP(D519:W519,$D$7:$W$7),Details!CC519)</f>
        <v>0</v>
      </c>
      <c r="AA519" s="5">
        <f t="shared" si="35"/>
        <v>0</v>
      </c>
      <c r="AB519" s="4" t="str">
        <f>SRTSECOND(D519:W519,Details!BQ518:BZ518)</f>
        <v/>
      </c>
      <c r="AC519" s="4" t="e">
        <f>F400L!AF519</f>
        <v>#REF!</v>
      </c>
      <c r="AD519" s="4" t="e">
        <f>F400L!AG519</f>
        <v>#REF!</v>
      </c>
      <c r="AE519" s="5" t="e">
        <f t="shared" si="36"/>
        <v>#VALUE!</v>
      </c>
      <c r="AF519" s="4" t="e">
        <f t="shared" si="37"/>
        <v>#REF!</v>
      </c>
      <c r="AG519" s="4" t="e">
        <f t="shared" si="38"/>
        <v>#REF!</v>
      </c>
      <c r="AH519" s="5" t="e">
        <f t="shared" si="39"/>
        <v>#VALUE!</v>
      </c>
      <c r="AI519" s="6" t="e">
        <f>ClassOfDegree(D519:W519,Details!BQ518:BZ518,F400L!AI519,AH519,$D$5:$W$5)</f>
        <v>#VALUE!</v>
      </c>
    </row>
    <row r="520" spans="1:35" x14ac:dyDescent="0.35">
      <c r="A520" s="1">
        <v>513</v>
      </c>
      <c r="B520" s="3" t="str">
        <f>PROPER(Details!B520)</f>
        <v/>
      </c>
      <c r="C520" s="3" t="str">
        <f>T(Details!C520)</f>
        <v/>
      </c>
      <c r="D520" s="18"/>
      <c r="E520" s="18"/>
      <c r="F520" s="18"/>
      <c r="G520" s="18"/>
      <c r="H520" s="18"/>
      <c r="I520" s="18"/>
      <c r="J520" s="18"/>
      <c r="K520" s="18"/>
      <c r="L520" s="18"/>
      <c r="M520" s="18"/>
      <c r="N520" s="18"/>
      <c r="O520" s="18"/>
      <c r="P520" s="18"/>
      <c r="Q520" s="18"/>
      <c r="R520" s="18"/>
      <c r="S520" s="18"/>
      <c r="T520" s="18"/>
      <c r="U520" s="18"/>
      <c r="V520" s="18"/>
      <c r="W520" s="18"/>
      <c r="X520" s="2" t="str">
        <f>AllCurCo(Details!BQ520:BZ520)</f>
        <v/>
      </c>
      <c r="Y520" s="4">
        <f>SUM(SumTCL(D520:W520,$D$7:$W$7),Details!CB520)</f>
        <v>0</v>
      </c>
      <c r="Z520" s="4">
        <f>SUM(CurrGP(D520:W520,$D$7:$W$7),Details!CC520)</f>
        <v>0</v>
      </c>
      <c r="AA520" s="5">
        <f t="shared" si="35"/>
        <v>0</v>
      </c>
      <c r="AB520" s="4" t="str">
        <f>SRTSECOND(D520:W520,Details!BQ519:BZ519)</f>
        <v/>
      </c>
      <c r="AC520" s="4" t="e">
        <f>F400L!AF520</f>
        <v>#REF!</v>
      </c>
      <c r="AD520" s="4" t="e">
        <f>F400L!AG520</f>
        <v>#REF!</v>
      </c>
      <c r="AE520" s="5" t="e">
        <f t="shared" si="36"/>
        <v>#VALUE!</v>
      </c>
      <c r="AF520" s="4" t="e">
        <f t="shared" si="37"/>
        <v>#REF!</v>
      </c>
      <c r="AG520" s="4" t="e">
        <f t="shared" si="38"/>
        <v>#REF!</v>
      </c>
      <c r="AH520" s="5" t="e">
        <f t="shared" si="39"/>
        <v>#VALUE!</v>
      </c>
      <c r="AI520" s="6" t="e">
        <f>ClassOfDegree(D520:W520,Details!BQ519:BZ519,F400L!AI520,AH520,$D$5:$W$5)</f>
        <v>#VALUE!</v>
      </c>
    </row>
    <row r="521" spans="1:35" x14ac:dyDescent="0.35">
      <c r="A521" s="1">
        <v>514</v>
      </c>
      <c r="B521" s="3" t="str">
        <f>PROPER(Details!B521)</f>
        <v/>
      </c>
      <c r="C521" s="3" t="str">
        <f>T(Details!C521)</f>
        <v/>
      </c>
      <c r="D521" s="18"/>
      <c r="E521" s="18"/>
      <c r="F521" s="18"/>
      <c r="G521" s="18"/>
      <c r="H521" s="18"/>
      <c r="I521" s="18"/>
      <c r="J521" s="18"/>
      <c r="K521" s="18"/>
      <c r="L521" s="18"/>
      <c r="M521" s="18"/>
      <c r="N521" s="18"/>
      <c r="O521" s="18"/>
      <c r="P521" s="18"/>
      <c r="Q521" s="18"/>
      <c r="R521" s="18"/>
      <c r="S521" s="18"/>
      <c r="T521" s="18"/>
      <c r="U521" s="18"/>
      <c r="V521" s="18"/>
      <c r="W521" s="18"/>
      <c r="X521" s="2" t="str">
        <f>AllCurCo(Details!BQ521:BZ521)</f>
        <v/>
      </c>
      <c r="Y521" s="4">
        <f>SUM(SumTCL(D521:W521,$D$7:$W$7),Details!CB521)</f>
        <v>0</v>
      </c>
      <c r="Z521" s="4">
        <f>SUM(CurrGP(D521:W521,$D$7:$W$7),Details!CC521)</f>
        <v>0</v>
      </c>
      <c r="AA521" s="5">
        <f t="shared" ref="AA521:AA584" si="40">GradePointAve(Z521,Y521)</f>
        <v>0</v>
      </c>
      <c r="AB521" s="4" t="str">
        <f>SRTSECOND(D521:W521,Details!BQ520:BZ520)</f>
        <v/>
      </c>
      <c r="AC521" s="4" t="e">
        <f>F400L!AF521</f>
        <v>#REF!</v>
      </c>
      <c r="AD521" s="4" t="e">
        <f>F400L!AG521</f>
        <v>#REF!</v>
      </c>
      <c r="AE521" s="5" t="e">
        <f t="shared" ref="AE521:AE584" si="41">GradePointAve(AD521,AC521)</f>
        <v>#VALUE!</v>
      </c>
      <c r="AF521" s="4" t="e">
        <f t="shared" ref="AF521:AF584" si="42">SUM(Y521,AC521)</f>
        <v>#REF!</v>
      </c>
      <c r="AG521" s="4" t="e">
        <f t="shared" ref="AG521:AG584" si="43">SUM(Z521,AD521)</f>
        <v>#REF!</v>
      </c>
      <c r="AH521" s="5" t="e">
        <f t="shared" ref="AH521:AH584" si="44">GradePointAve(AG521,AF521)</f>
        <v>#VALUE!</v>
      </c>
      <c r="AI521" s="6" t="e">
        <f>ClassOfDegree(D521:W521,Details!BQ520:BZ520,F400L!AI521,AH521,$D$5:$W$5)</f>
        <v>#VALUE!</v>
      </c>
    </row>
    <row r="522" spans="1:35" x14ac:dyDescent="0.35">
      <c r="A522" s="1">
        <v>515</v>
      </c>
      <c r="B522" s="3" t="str">
        <f>PROPER(Details!B522)</f>
        <v/>
      </c>
      <c r="C522" s="3" t="str">
        <f>T(Details!C522)</f>
        <v/>
      </c>
      <c r="D522" s="18"/>
      <c r="E522" s="18"/>
      <c r="F522" s="18"/>
      <c r="G522" s="18"/>
      <c r="H522" s="18"/>
      <c r="I522" s="18"/>
      <c r="J522" s="18"/>
      <c r="K522" s="18"/>
      <c r="L522" s="18"/>
      <c r="M522" s="18"/>
      <c r="N522" s="18"/>
      <c r="O522" s="18"/>
      <c r="P522" s="18"/>
      <c r="Q522" s="18"/>
      <c r="R522" s="18"/>
      <c r="S522" s="18"/>
      <c r="T522" s="18"/>
      <c r="U522" s="18"/>
      <c r="V522" s="18"/>
      <c r="W522" s="18"/>
      <c r="X522" s="2" t="str">
        <f>AllCurCo(Details!BQ522:BZ522)</f>
        <v/>
      </c>
      <c r="Y522" s="4">
        <f>SUM(SumTCL(D522:W522,$D$7:$W$7),Details!CB522)</f>
        <v>0</v>
      </c>
      <c r="Z522" s="4">
        <f>SUM(CurrGP(D522:W522,$D$7:$W$7),Details!CC522)</f>
        <v>0</v>
      </c>
      <c r="AA522" s="5">
        <f t="shared" si="40"/>
        <v>0</v>
      </c>
      <c r="AB522" s="4" t="str">
        <f>SRTSECOND(D522:W522,Details!BQ521:BZ521)</f>
        <v/>
      </c>
      <c r="AC522" s="4" t="e">
        <f>F400L!AF522</f>
        <v>#REF!</v>
      </c>
      <c r="AD522" s="4" t="e">
        <f>F400L!AG522</f>
        <v>#REF!</v>
      </c>
      <c r="AE522" s="5" t="e">
        <f t="shared" si="41"/>
        <v>#VALUE!</v>
      </c>
      <c r="AF522" s="4" t="e">
        <f t="shared" si="42"/>
        <v>#REF!</v>
      </c>
      <c r="AG522" s="4" t="e">
        <f t="shared" si="43"/>
        <v>#REF!</v>
      </c>
      <c r="AH522" s="5" t="e">
        <f t="shared" si="44"/>
        <v>#VALUE!</v>
      </c>
      <c r="AI522" s="6" t="e">
        <f>ClassOfDegree(D522:W522,Details!BQ521:BZ521,F400L!AI522,AH522,$D$5:$W$5)</f>
        <v>#VALUE!</v>
      </c>
    </row>
    <row r="523" spans="1:35" x14ac:dyDescent="0.35">
      <c r="A523" s="1">
        <v>516</v>
      </c>
      <c r="B523" s="3" t="str">
        <f>PROPER(Details!B523)</f>
        <v/>
      </c>
      <c r="C523" s="3" t="str">
        <f>T(Details!C523)</f>
        <v/>
      </c>
      <c r="D523" s="18"/>
      <c r="E523" s="18"/>
      <c r="F523" s="18"/>
      <c r="G523" s="18"/>
      <c r="H523" s="18"/>
      <c r="I523" s="18"/>
      <c r="J523" s="18"/>
      <c r="K523" s="18"/>
      <c r="L523" s="18"/>
      <c r="M523" s="18"/>
      <c r="N523" s="18"/>
      <c r="O523" s="18"/>
      <c r="P523" s="18"/>
      <c r="Q523" s="18"/>
      <c r="R523" s="18"/>
      <c r="S523" s="18"/>
      <c r="T523" s="18"/>
      <c r="U523" s="18"/>
      <c r="V523" s="18"/>
      <c r="W523" s="18"/>
      <c r="X523" s="2" t="str">
        <f>AllCurCo(Details!BQ523:BZ523)</f>
        <v/>
      </c>
      <c r="Y523" s="4">
        <f>SUM(SumTCL(D523:W523,$D$7:$W$7),Details!CB523)</f>
        <v>0</v>
      </c>
      <c r="Z523" s="4">
        <f>SUM(CurrGP(D523:W523,$D$7:$W$7),Details!CC523)</f>
        <v>0</v>
      </c>
      <c r="AA523" s="5">
        <f t="shared" si="40"/>
        <v>0</v>
      </c>
      <c r="AB523" s="4" t="str">
        <f>SRTSECOND(D523:W523,Details!BQ522:BZ522)</f>
        <v/>
      </c>
      <c r="AC523" s="4" t="e">
        <f>F400L!AF523</f>
        <v>#REF!</v>
      </c>
      <c r="AD523" s="4" t="e">
        <f>F400L!AG523</f>
        <v>#REF!</v>
      </c>
      <c r="AE523" s="5" t="e">
        <f t="shared" si="41"/>
        <v>#VALUE!</v>
      </c>
      <c r="AF523" s="4" t="e">
        <f t="shared" si="42"/>
        <v>#REF!</v>
      </c>
      <c r="AG523" s="4" t="e">
        <f t="shared" si="43"/>
        <v>#REF!</v>
      </c>
      <c r="AH523" s="5" t="e">
        <f t="shared" si="44"/>
        <v>#VALUE!</v>
      </c>
      <c r="AI523" s="6" t="e">
        <f>ClassOfDegree(D523:W523,Details!BQ522:BZ522,F400L!AI523,AH523,$D$5:$W$5)</f>
        <v>#VALUE!</v>
      </c>
    </row>
    <row r="524" spans="1:35" x14ac:dyDescent="0.35">
      <c r="A524" s="1">
        <v>517</v>
      </c>
      <c r="B524" s="3" t="str">
        <f>PROPER(Details!B524)</f>
        <v/>
      </c>
      <c r="C524" s="3" t="str">
        <f>T(Details!C524)</f>
        <v/>
      </c>
      <c r="D524" s="18"/>
      <c r="E524" s="18"/>
      <c r="F524" s="18"/>
      <c r="G524" s="18"/>
      <c r="H524" s="18"/>
      <c r="I524" s="18"/>
      <c r="J524" s="18"/>
      <c r="K524" s="18"/>
      <c r="L524" s="18"/>
      <c r="M524" s="18"/>
      <c r="N524" s="18"/>
      <c r="O524" s="18"/>
      <c r="P524" s="18"/>
      <c r="Q524" s="18"/>
      <c r="R524" s="18"/>
      <c r="S524" s="18"/>
      <c r="T524" s="18"/>
      <c r="U524" s="18"/>
      <c r="V524" s="18"/>
      <c r="W524" s="18"/>
      <c r="X524" s="2" t="str">
        <f>AllCurCo(Details!BQ524:BZ524)</f>
        <v/>
      </c>
      <c r="Y524" s="4">
        <f>SUM(SumTCL(D524:W524,$D$7:$W$7),Details!CB524)</f>
        <v>0</v>
      </c>
      <c r="Z524" s="4">
        <f>SUM(CurrGP(D524:W524,$D$7:$W$7),Details!CC524)</f>
        <v>0</v>
      </c>
      <c r="AA524" s="5">
        <f t="shared" si="40"/>
        <v>0</v>
      </c>
      <c r="AB524" s="4" t="str">
        <f>SRTSECOND(D524:W524,Details!BQ523:BZ523)</f>
        <v/>
      </c>
      <c r="AC524" s="4" t="e">
        <f>F400L!AF524</f>
        <v>#REF!</v>
      </c>
      <c r="AD524" s="4" t="e">
        <f>F400L!AG524</f>
        <v>#REF!</v>
      </c>
      <c r="AE524" s="5" t="e">
        <f t="shared" si="41"/>
        <v>#VALUE!</v>
      </c>
      <c r="AF524" s="4" t="e">
        <f t="shared" si="42"/>
        <v>#REF!</v>
      </c>
      <c r="AG524" s="4" t="e">
        <f t="shared" si="43"/>
        <v>#REF!</v>
      </c>
      <c r="AH524" s="5" t="e">
        <f t="shared" si="44"/>
        <v>#VALUE!</v>
      </c>
      <c r="AI524" s="6" t="e">
        <f>ClassOfDegree(D524:W524,Details!BQ523:BZ523,F400L!AI524,AH524,$D$5:$W$5)</f>
        <v>#VALUE!</v>
      </c>
    </row>
    <row r="525" spans="1:35" x14ac:dyDescent="0.35">
      <c r="A525" s="1">
        <v>518</v>
      </c>
      <c r="B525" s="3" t="str">
        <f>PROPER(Details!B525)</f>
        <v/>
      </c>
      <c r="C525" s="3" t="str">
        <f>T(Details!C525)</f>
        <v/>
      </c>
      <c r="D525" s="18"/>
      <c r="E525" s="18"/>
      <c r="F525" s="18"/>
      <c r="G525" s="18"/>
      <c r="H525" s="18"/>
      <c r="I525" s="18"/>
      <c r="J525" s="18"/>
      <c r="K525" s="18"/>
      <c r="L525" s="18"/>
      <c r="M525" s="18"/>
      <c r="N525" s="18"/>
      <c r="O525" s="18"/>
      <c r="P525" s="18"/>
      <c r="Q525" s="18"/>
      <c r="R525" s="18"/>
      <c r="S525" s="18"/>
      <c r="T525" s="18"/>
      <c r="U525" s="18"/>
      <c r="V525" s="18"/>
      <c r="W525" s="18"/>
      <c r="X525" s="2" t="str">
        <f>AllCurCo(Details!BQ525:BZ525)</f>
        <v/>
      </c>
      <c r="Y525" s="4">
        <f>SUM(SumTCL(D525:W525,$D$7:$W$7),Details!CB525)</f>
        <v>0</v>
      </c>
      <c r="Z525" s="4">
        <f>SUM(CurrGP(D525:W525,$D$7:$W$7),Details!CC525)</f>
        <v>0</v>
      </c>
      <c r="AA525" s="5">
        <f t="shared" si="40"/>
        <v>0</v>
      </c>
      <c r="AB525" s="4" t="str">
        <f>SRTSECOND(D525:W525,Details!BQ524:BZ524)</f>
        <v/>
      </c>
      <c r="AC525" s="4" t="e">
        <f>F400L!AF525</f>
        <v>#REF!</v>
      </c>
      <c r="AD525" s="4" t="e">
        <f>F400L!AG525</f>
        <v>#REF!</v>
      </c>
      <c r="AE525" s="5" t="e">
        <f t="shared" si="41"/>
        <v>#VALUE!</v>
      </c>
      <c r="AF525" s="4" t="e">
        <f t="shared" si="42"/>
        <v>#REF!</v>
      </c>
      <c r="AG525" s="4" t="e">
        <f t="shared" si="43"/>
        <v>#REF!</v>
      </c>
      <c r="AH525" s="5" t="e">
        <f t="shared" si="44"/>
        <v>#VALUE!</v>
      </c>
      <c r="AI525" s="6" t="e">
        <f>ClassOfDegree(D525:W525,Details!BQ524:BZ524,F400L!AI525,AH525,$D$5:$W$5)</f>
        <v>#VALUE!</v>
      </c>
    </row>
    <row r="526" spans="1:35" x14ac:dyDescent="0.35">
      <c r="A526" s="1">
        <v>519</v>
      </c>
      <c r="B526" s="3" t="str">
        <f>PROPER(Details!B526)</f>
        <v/>
      </c>
      <c r="C526" s="3" t="str">
        <f>T(Details!C526)</f>
        <v/>
      </c>
      <c r="D526" s="18"/>
      <c r="E526" s="18"/>
      <c r="F526" s="18"/>
      <c r="G526" s="18"/>
      <c r="H526" s="18"/>
      <c r="I526" s="18"/>
      <c r="J526" s="18"/>
      <c r="K526" s="18"/>
      <c r="L526" s="18"/>
      <c r="M526" s="18"/>
      <c r="N526" s="18"/>
      <c r="O526" s="18"/>
      <c r="P526" s="18"/>
      <c r="Q526" s="18"/>
      <c r="R526" s="18"/>
      <c r="S526" s="18"/>
      <c r="T526" s="18"/>
      <c r="U526" s="18"/>
      <c r="V526" s="18"/>
      <c r="W526" s="18"/>
      <c r="X526" s="2" t="str">
        <f>AllCurCo(Details!BQ526:BZ526)</f>
        <v/>
      </c>
      <c r="Y526" s="4">
        <f>SUM(SumTCL(D526:W526,$D$7:$W$7),Details!CB526)</f>
        <v>0</v>
      </c>
      <c r="Z526" s="4">
        <f>SUM(CurrGP(D526:W526,$D$7:$W$7),Details!CC526)</f>
        <v>0</v>
      </c>
      <c r="AA526" s="5">
        <f t="shared" si="40"/>
        <v>0</v>
      </c>
      <c r="AB526" s="4" t="str">
        <f>SRTSECOND(D526:W526,Details!BQ525:BZ525)</f>
        <v/>
      </c>
      <c r="AC526" s="4" t="e">
        <f>F400L!AF526</f>
        <v>#REF!</v>
      </c>
      <c r="AD526" s="4" t="e">
        <f>F400L!AG526</f>
        <v>#REF!</v>
      </c>
      <c r="AE526" s="5" t="e">
        <f t="shared" si="41"/>
        <v>#VALUE!</v>
      </c>
      <c r="AF526" s="4" t="e">
        <f t="shared" si="42"/>
        <v>#REF!</v>
      </c>
      <c r="AG526" s="4" t="e">
        <f t="shared" si="43"/>
        <v>#REF!</v>
      </c>
      <c r="AH526" s="5" t="e">
        <f t="shared" si="44"/>
        <v>#VALUE!</v>
      </c>
      <c r="AI526" s="6" t="e">
        <f>ClassOfDegree(D526:W526,Details!BQ525:BZ525,F400L!AI526,AH526,$D$5:$W$5)</f>
        <v>#VALUE!</v>
      </c>
    </row>
    <row r="527" spans="1:35" x14ac:dyDescent="0.35">
      <c r="A527" s="1">
        <v>520</v>
      </c>
      <c r="B527" s="3" t="str">
        <f>PROPER(Details!B527)</f>
        <v/>
      </c>
      <c r="C527" s="3" t="str">
        <f>T(Details!C527)</f>
        <v/>
      </c>
      <c r="D527" s="18"/>
      <c r="E527" s="18"/>
      <c r="F527" s="18"/>
      <c r="G527" s="18"/>
      <c r="H527" s="18"/>
      <c r="I527" s="18"/>
      <c r="J527" s="18"/>
      <c r="K527" s="18"/>
      <c r="L527" s="18"/>
      <c r="M527" s="18"/>
      <c r="N527" s="18"/>
      <c r="O527" s="18"/>
      <c r="P527" s="18"/>
      <c r="Q527" s="18"/>
      <c r="R527" s="18"/>
      <c r="S527" s="18"/>
      <c r="T527" s="18"/>
      <c r="U527" s="18"/>
      <c r="V527" s="18"/>
      <c r="W527" s="18"/>
      <c r="X527" s="2" t="str">
        <f>AllCurCo(Details!BQ527:BZ527)</f>
        <v/>
      </c>
      <c r="Y527" s="4">
        <f>SUM(SumTCL(D527:W527,$D$7:$W$7),Details!CB527)</f>
        <v>0</v>
      </c>
      <c r="Z527" s="4">
        <f>SUM(CurrGP(D527:W527,$D$7:$W$7),Details!CC527)</f>
        <v>0</v>
      </c>
      <c r="AA527" s="5">
        <f t="shared" si="40"/>
        <v>0</v>
      </c>
      <c r="AB527" s="4" t="str">
        <f>SRTSECOND(D527:W527,Details!BQ526:BZ526)</f>
        <v/>
      </c>
      <c r="AC527" s="4" t="e">
        <f>F400L!AF527</f>
        <v>#REF!</v>
      </c>
      <c r="AD527" s="4" t="e">
        <f>F400L!AG527</f>
        <v>#REF!</v>
      </c>
      <c r="AE527" s="5" t="e">
        <f t="shared" si="41"/>
        <v>#VALUE!</v>
      </c>
      <c r="AF527" s="4" t="e">
        <f t="shared" si="42"/>
        <v>#REF!</v>
      </c>
      <c r="AG527" s="4" t="e">
        <f t="shared" si="43"/>
        <v>#REF!</v>
      </c>
      <c r="AH527" s="5" t="e">
        <f t="shared" si="44"/>
        <v>#VALUE!</v>
      </c>
      <c r="AI527" s="6" t="e">
        <f>ClassOfDegree(D527:W527,Details!BQ526:BZ526,F400L!AI527,AH527,$D$5:$W$5)</f>
        <v>#VALUE!</v>
      </c>
    </row>
    <row r="528" spans="1:35" x14ac:dyDescent="0.35">
      <c r="A528" s="1">
        <v>521</v>
      </c>
      <c r="B528" s="3" t="str">
        <f>PROPER(Details!B528)</f>
        <v/>
      </c>
      <c r="C528" s="3" t="str">
        <f>T(Details!C528)</f>
        <v/>
      </c>
      <c r="D528" s="18"/>
      <c r="E528" s="18"/>
      <c r="F528" s="18"/>
      <c r="G528" s="18"/>
      <c r="H528" s="18"/>
      <c r="I528" s="18"/>
      <c r="J528" s="18"/>
      <c r="K528" s="18"/>
      <c r="L528" s="18"/>
      <c r="M528" s="18"/>
      <c r="N528" s="18"/>
      <c r="O528" s="18"/>
      <c r="P528" s="18"/>
      <c r="Q528" s="18"/>
      <c r="R528" s="18"/>
      <c r="S528" s="18"/>
      <c r="T528" s="18"/>
      <c r="U528" s="18"/>
      <c r="V528" s="18"/>
      <c r="W528" s="18"/>
      <c r="X528" s="2" t="str">
        <f>AllCurCo(Details!BQ528:BZ528)</f>
        <v/>
      </c>
      <c r="Y528" s="4">
        <f>SUM(SumTCL(D528:W528,$D$7:$W$7),Details!CB528)</f>
        <v>0</v>
      </c>
      <c r="Z528" s="4">
        <f>SUM(CurrGP(D528:W528,$D$7:$W$7),Details!CC528)</f>
        <v>0</v>
      </c>
      <c r="AA528" s="5">
        <f t="shared" si="40"/>
        <v>0</v>
      </c>
      <c r="AB528" s="4" t="str">
        <f>SRTSECOND(D528:W528,Details!BQ527:BZ527)</f>
        <v/>
      </c>
      <c r="AC528" s="4" t="e">
        <f>F400L!AF528</f>
        <v>#REF!</v>
      </c>
      <c r="AD528" s="4" t="e">
        <f>F400L!AG528</f>
        <v>#REF!</v>
      </c>
      <c r="AE528" s="5" t="e">
        <f t="shared" si="41"/>
        <v>#VALUE!</v>
      </c>
      <c r="AF528" s="4" t="e">
        <f t="shared" si="42"/>
        <v>#REF!</v>
      </c>
      <c r="AG528" s="4" t="e">
        <f t="shared" si="43"/>
        <v>#REF!</v>
      </c>
      <c r="AH528" s="5" t="e">
        <f t="shared" si="44"/>
        <v>#VALUE!</v>
      </c>
      <c r="AI528" s="6" t="e">
        <f>ClassOfDegree(D528:W528,Details!BQ527:BZ527,F400L!AI528,AH528,$D$5:$W$5)</f>
        <v>#VALUE!</v>
      </c>
    </row>
    <row r="529" spans="1:35" x14ac:dyDescent="0.35">
      <c r="A529" s="1">
        <v>522</v>
      </c>
      <c r="B529" s="3" t="str">
        <f>PROPER(Details!B529)</f>
        <v/>
      </c>
      <c r="C529" s="3" t="str">
        <f>T(Details!C529)</f>
        <v/>
      </c>
      <c r="D529" s="18"/>
      <c r="E529" s="18"/>
      <c r="F529" s="18"/>
      <c r="G529" s="18"/>
      <c r="H529" s="18"/>
      <c r="I529" s="18"/>
      <c r="J529" s="18"/>
      <c r="K529" s="18"/>
      <c r="L529" s="18"/>
      <c r="M529" s="18"/>
      <c r="N529" s="18"/>
      <c r="O529" s="18"/>
      <c r="P529" s="18"/>
      <c r="Q529" s="18"/>
      <c r="R529" s="18"/>
      <c r="S529" s="18"/>
      <c r="T529" s="18"/>
      <c r="U529" s="18"/>
      <c r="V529" s="18"/>
      <c r="W529" s="18"/>
      <c r="X529" s="2" t="str">
        <f>AllCurCo(Details!BQ529:BZ529)</f>
        <v/>
      </c>
      <c r="Y529" s="4">
        <f>SUM(SumTCL(D529:W529,$D$7:$W$7),Details!CB529)</f>
        <v>0</v>
      </c>
      <c r="Z529" s="4">
        <f>SUM(CurrGP(D529:W529,$D$7:$W$7),Details!CC529)</f>
        <v>0</v>
      </c>
      <c r="AA529" s="5">
        <f t="shared" si="40"/>
        <v>0</v>
      </c>
      <c r="AB529" s="4" t="str">
        <f>SRTSECOND(D529:W529,Details!BQ528:BZ528)</f>
        <v/>
      </c>
      <c r="AC529" s="4" t="e">
        <f>F400L!AF529</f>
        <v>#REF!</v>
      </c>
      <c r="AD529" s="4" t="e">
        <f>F400L!AG529</f>
        <v>#REF!</v>
      </c>
      <c r="AE529" s="5" t="e">
        <f t="shared" si="41"/>
        <v>#VALUE!</v>
      </c>
      <c r="AF529" s="4" t="e">
        <f t="shared" si="42"/>
        <v>#REF!</v>
      </c>
      <c r="AG529" s="4" t="e">
        <f t="shared" si="43"/>
        <v>#REF!</v>
      </c>
      <c r="AH529" s="5" t="e">
        <f t="shared" si="44"/>
        <v>#VALUE!</v>
      </c>
      <c r="AI529" s="6" t="e">
        <f>ClassOfDegree(D529:W529,Details!BQ528:BZ528,F400L!AI529,AH529,$D$5:$W$5)</f>
        <v>#VALUE!</v>
      </c>
    </row>
    <row r="530" spans="1:35" x14ac:dyDescent="0.35">
      <c r="A530" s="1">
        <v>523</v>
      </c>
      <c r="B530" s="3" t="str">
        <f>PROPER(Details!B530)</f>
        <v/>
      </c>
      <c r="C530" s="3" t="str">
        <f>T(Details!C530)</f>
        <v/>
      </c>
      <c r="D530" s="18"/>
      <c r="E530" s="18"/>
      <c r="F530" s="18"/>
      <c r="G530" s="18"/>
      <c r="H530" s="18"/>
      <c r="I530" s="18"/>
      <c r="J530" s="18"/>
      <c r="K530" s="18"/>
      <c r="L530" s="18"/>
      <c r="M530" s="18"/>
      <c r="N530" s="18"/>
      <c r="O530" s="18"/>
      <c r="P530" s="18"/>
      <c r="Q530" s="18"/>
      <c r="R530" s="18"/>
      <c r="S530" s="18"/>
      <c r="T530" s="18"/>
      <c r="U530" s="18"/>
      <c r="V530" s="18"/>
      <c r="W530" s="18"/>
      <c r="X530" s="2" t="str">
        <f>AllCurCo(Details!BQ530:BZ530)</f>
        <v/>
      </c>
      <c r="Y530" s="4">
        <f>SUM(SumTCL(D530:W530,$D$7:$W$7),Details!CB530)</f>
        <v>0</v>
      </c>
      <c r="Z530" s="4">
        <f>SUM(CurrGP(D530:W530,$D$7:$W$7),Details!CC530)</f>
        <v>0</v>
      </c>
      <c r="AA530" s="5">
        <f t="shared" si="40"/>
        <v>0</v>
      </c>
      <c r="AB530" s="4" t="str">
        <f>SRTSECOND(D530:W530,Details!BQ529:BZ529)</f>
        <v/>
      </c>
      <c r="AC530" s="4" t="e">
        <f>F400L!AF530</f>
        <v>#REF!</v>
      </c>
      <c r="AD530" s="4" t="e">
        <f>F400L!AG530</f>
        <v>#REF!</v>
      </c>
      <c r="AE530" s="5" t="e">
        <f t="shared" si="41"/>
        <v>#VALUE!</v>
      </c>
      <c r="AF530" s="4" t="e">
        <f t="shared" si="42"/>
        <v>#REF!</v>
      </c>
      <c r="AG530" s="4" t="e">
        <f t="shared" si="43"/>
        <v>#REF!</v>
      </c>
      <c r="AH530" s="5" t="e">
        <f t="shared" si="44"/>
        <v>#VALUE!</v>
      </c>
      <c r="AI530" s="6" t="e">
        <f>ClassOfDegree(D530:W530,Details!BQ529:BZ529,F400L!AI530,AH530,$D$5:$W$5)</f>
        <v>#VALUE!</v>
      </c>
    </row>
    <row r="531" spans="1:35" x14ac:dyDescent="0.35">
      <c r="A531" s="1">
        <v>524</v>
      </c>
      <c r="B531" s="3" t="str">
        <f>PROPER(Details!B531)</f>
        <v/>
      </c>
      <c r="C531" s="3" t="str">
        <f>T(Details!C531)</f>
        <v/>
      </c>
      <c r="D531" s="18"/>
      <c r="E531" s="18"/>
      <c r="F531" s="18"/>
      <c r="G531" s="18"/>
      <c r="H531" s="18"/>
      <c r="I531" s="18"/>
      <c r="J531" s="18"/>
      <c r="K531" s="18"/>
      <c r="L531" s="18"/>
      <c r="M531" s="18"/>
      <c r="N531" s="18"/>
      <c r="O531" s="18"/>
      <c r="P531" s="18"/>
      <c r="Q531" s="18"/>
      <c r="R531" s="18"/>
      <c r="S531" s="18"/>
      <c r="T531" s="18"/>
      <c r="U531" s="18"/>
      <c r="V531" s="18"/>
      <c r="W531" s="18"/>
      <c r="X531" s="2" t="str">
        <f>AllCurCo(Details!BQ531:BZ531)</f>
        <v/>
      </c>
      <c r="Y531" s="4">
        <f>SUM(SumTCL(D531:W531,$D$7:$W$7),Details!CB531)</f>
        <v>0</v>
      </c>
      <c r="Z531" s="4">
        <f>SUM(CurrGP(D531:W531,$D$7:$W$7),Details!CC531)</f>
        <v>0</v>
      </c>
      <c r="AA531" s="5">
        <f t="shared" si="40"/>
        <v>0</v>
      </c>
      <c r="AB531" s="4" t="str">
        <f>SRTSECOND(D531:W531,Details!BQ530:BZ530)</f>
        <v/>
      </c>
      <c r="AC531" s="4" t="e">
        <f>F400L!AF531</f>
        <v>#REF!</v>
      </c>
      <c r="AD531" s="4" t="e">
        <f>F400L!AG531</f>
        <v>#REF!</v>
      </c>
      <c r="AE531" s="5" t="e">
        <f t="shared" si="41"/>
        <v>#VALUE!</v>
      </c>
      <c r="AF531" s="4" t="e">
        <f t="shared" si="42"/>
        <v>#REF!</v>
      </c>
      <c r="AG531" s="4" t="e">
        <f t="shared" si="43"/>
        <v>#REF!</v>
      </c>
      <c r="AH531" s="5" t="e">
        <f t="shared" si="44"/>
        <v>#VALUE!</v>
      </c>
      <c r="AI531" s="6" t="e">
        <f>ClassOfDegree(D531:W531,Details!BQ530:BZ530,F400L!AI531,AH531,$D$5:$W$5)</f>
        <v>#VALUE!</v>
      </c>
    </row>
    <row r="532" spans="1:35" x14ac:dyDescent="0.35">
      <c r="A532" s="1">
        <v>525</v>
      </c>
      <c r="B532" s="3" t="str">
        <f>PROPER(Details!B532)</f>
        <v/>
      </c>
      <c r="C532" s="3" t="str">
        <f>T(Details!C532)</f>
        <v/>
      </c>
      <c r="D532" s="18"/>
      <c r="E532" s="18"/>
      <c r="F532" s="18"/>
      <c r="G532" s="18"/>
      <c r="H532" s="18"/>
      <c r="I532" s="18"/>
      <c r="J532" s="18"/>
      <c r="K532" s="18"/>
      <c r="L532" s="18"/>
      <c r="M532" s="18"/>
      <c r="N532" s="18"/>
      <c r="O532" s="18"/>
      <c r="P532" s="18"/>
      <c r="Q532" s="18"/>
      <c r="R532" s="18"/>
      <c r="S532" s="18"/>
      <c r="T532" s="18"/>
      <c r="U532" s="18"/>
      <c r="V532" s="18"/>
      <c r="W532" s="18"/>
      <c r="X532" s="2" t="str">
        <f>AllCurCo(Details!BQ532:BZ532)</f>
        <v/>
      </c>
      <c r="Y532" s="4">
        <f>SUM(SumTCL(D532:W532,$D$7:$W$7),Details!CB532)</f>
        <v>0</v>
      </c>
      <c r="Z532" s="4">
        <f>SUM(CurrGP(D532:W532,$D$7:$W$7),Details!CC532)</f>
        <v>0</v>
      </c>
      <c r="AA532" s="5">
        <f t="shared" si="40"/>
        <v>0</v>
      </c>
      <c r="AB532" s="4" t="str">
        <f>SRTSECOND(D532:W532,Details!BQ531:BZ531)</f>
        <v/>
      </c>
      <c r="AC532" s="4" t="e">
        <f>F400L!AF532</f>
        <v>#REF!</v>
      </c>
      <c r="AD532" s="4" t="e">
        <f>F400L!AG532</f>
        <v>#REF!</v>
      </c>
      <c r="AE532" s="5" t="e">
        <f t="shared" si="41"/>
        <v>#VALUE!</v>
      </c>
      <c r="AF532" s="4" t="e">
        <f t="shared" si="42"/>
        <v>#REF!</v>
      </c>
      <c r="AG532" s="4" t="e">
        <f t="shared" si="43"/>
        <v>#REF!</v>
      </c>
      <c r="AH532" s="5" t="e">
        <f t="shared" si="44"/>
        <v>#VALUE!</v>
      </c>
      <c r="AI532" s="6" t="e">
        <f>ClassOfDegree(D532:W532,Details!BQ531:BZ531,F400L!AI532,AH532,$D$5:$W$5)</f>
        <v>#VALUE!</v>
      </c>
    </row>
    <row r="533" spans="1:35" x14ac:dyDescent="0.35">
      <c r="A533" s="1">
        <v>526</v>
      </c>
      <c r="B533" s="3" t="str">
        <f>PROPER(Details!B533)</f>
        <v/>
      </c>
      <c r="C533" s="3" t="str">
        <f>T(Details!C533)</f>
        <v/>
      </c>
      <c r="D533" s="18"/>
      <c r="E533" s="18"/>
      <c r="F533" s="18"/>
      <c r="G533" s="18"/>
      <c r="H533" s="18"/>
      <c r="I533" s="18"/>
      <c r="J533" s="18"/>
      <c r="K533" s="18"/>
      <c r="L533" s="18"/>
      <c r="M533" s="18"/>
      <c r="N533" s="18"/>
      <c r="O533" s="18"/>
      <c r="P533" s="18"/>
      <c r="Q533" s="18"/>
      <c r="R533" s="18"/>
      <c r="S533" s="18"/>
      <c r="T533" s="18"/>
      <c r="U533" s="18"/>
      <c r="V533" s="18"/>
      <c r="W533" s="18"/>
      <c r="X533" s="2" t="str">
        <f>AllCurCo(Details!BQ533:BZ533)</f>
        <v/>
      </c>
      <c r="Y533" s="4">
        <f>SUM(SumTCL(D533:W533,$D$7:$W$7),Details!CB533)</f>
        <v>0</v>
      </c>
      <c r="Z533" s="4">
        <f>SUM(CurrGP(D533:W533,$D$7:$W$7),Details!CC533)</f>
        <v>0</v>
      </c>
      <c r="AA533" s="5">
        <f t="shared" si="40"/>
        <v>0</v>
      </c>
      <c r="AB533" s="4" t="str">
        <f>SRTSECOND(D533:W533,Details!BQ532:BZ532)</f>
        <v/>
      </c>
      <c r="AC533" s="4" t="e">
        <f>F400L!AF533</f>
        <v>#REF!</v>
      </c>
      <c r="AD533" s="4" t="e">
        <f>F400L!AG533</f>
        <v>#REF!</v>
      </c>
      <c r="AE533" s="5" t="e">
        <f t="shared" si="41"/>
        <v>#VALUE!</v>
      </c>
      <c r="AF533" s="4" t="e">
        <f t="shared" si="42"/>
        <v>#REF!</v>
      </c>
      <c r="AG533" s="4" t="e">
        <f t="shared" si="43"/>
        <v>#REF!</v>
      </c>
      <c r="AH533" s="5" t="e">
        <f t="shared" si="44"/>
        <v>#VALUE!</v>
      </c>
      <c r="AI533" s="6" t="e">
        <f>ClassOfDegree(D533:W533,Details!BQ532:BZ532,F400L!AI533,AH533,$D$5:$W$5)</f>
        <v>#VALUE!</v>
      </c>
    </row>
    <row r="534" spans="1:35" x14ac:dyDescent="0.35">
      <c r="A534" s="1">
        <v>527</v>
      </c>
      <c r="B534" s="3" t="str">
        <f>PROPER(Details!B534)</f>
        <v/>
      </c>
      <c r="C534" s="3" t="str">
        <f>T(Details!C534)</f>
        <v/>
      </c>
      <c r="D534" s="18"/>
      <c r="E534" s="18"/>
      <c r="F534" s="18"/>
      <c r="G534" s="18"/>
      <c r="H534" s="18"/>
      <c r="I534" s="18"/>
      <c r="J534" s="18"/>
      <c r="K534" s="18"/>
      <c r="L534" s="18"/>
      <c r="M534" s="18"/>
      <c r="N534" s="18"/>
      <c r="O534" s="18"/>
      <c r="P534" s="18"/>
      <c r="Q534" s="18"/>
      <c r="R534" s="18"/>
      <c r="S534" s="18"/>
      <c r="T534" s="18"/>
      <c r="U534" s="18"/>
      <c r="V534" s="18"/>
      <c r="W534" s="18"/>
      <c r="X534" s="2" t="str">
        <f>AllCurCo(Details!BQ534:BZ534)</f>
        <v/>
      </c>
      <c r="Y534" s="4">
        <f>SUM(SumTCL(D534:W534,$D$7:$W$7),Details!CB534)</f>
        <v>0</v>
      </c>
      <c r="Z534" s="4">
        <f>SUM(CurrGP(D534:W534,$D$7:$W$7),Details!CC534)</f>
        <v>0</v>
      </c>
      <c r="AA534" s="5">
        <f t="shared" si="40"/>
        <v>0</v>
      </c>
      <c r="AB534" s="4" t="str">
        <f>SRTSECOND(D534:W534,Details!BQ533:BZ533)</f>
        <v/>
      </c>
      <c r="AC534" s="4" t="e">
        <f>F400L!AF534</f>
        <v>#REF!</v>
      </c>
      <c r="AD534" s="4" t="e">
        <f>F400L!AG534</f>
        <v>#REF!</v>
      </c>
      <c r="AE534" s="5" t="e">
        <f t="shared" si="41"/>
        <v>#VALUE!</v>
      </c>
      <c r="AF534" s="4" t="e">
        <f t="shared" si="42"/>
        <v>#REF!</v>
      </c>
      <c r="AG534" s="4" t="e">
        <f t="shared" si="43"/>
        <v>#REF!</v>
      </c>
      <c r="AH534" s="5" t="e">
        <f t="shared" si="44"/>
        <v>#VALUE!</v>
      </c>
      <c r="AI534" s="6" t="e">
        <f>ClassOfDegree(D534:W534,Details!BQ533:BZ533,F400L!AI534,AH534,$D$5:$W$5)</f>
        <v>#VALUE!</v>
      </c>
    </row>
    <row r="535" spans="1:35" x14ac:dyDescent="0.35">
      <c r="A535" s="1">
        <v>528</v>
      </c>
      <c r="B535" s="3" t="str">
        <f>PROPER(Details!B535)</f>
        <v/>
      </c>
      <c r="C535" s="3" t="str">
        <f>T(Details!C535)</f>
        <v/>
      </c>
      <c r="D535" s="18"/>
      <c r="E535" s="18"/>
      <c r="F535" s="18"/>
      <c r="G535" s="18"/>
      <c r="H535" s="18"/>
      <c r="I535" s="18"/>
      <c r="J535" s="18"/>
      <c r="K535" s="18"/>
      <c r="L535" s="18"/>
      <c r="M535" s="18"/>
      <c r="N535" s="18"/>
      <c r="O535" s="18"/>
      <c r="P535" s="18"/>
      <c r="Q535" s="18"/>
      <c r="R535" s="18"/>
      <c r="S535" s="18"/>
      <c r="T535" s="18"/>
      <c r="U535" s="18"/>
      <c r="V535" s="18"/>
      <c r="W535" s="18"/>
      <c r="X535" s="2" t="str">
        <f>AllCurCo(Details!BQ535:BZ535)</f>
        <v/>
      </c>
      <c r="Y535" s="4">
        <f>SUM(SumTCL(D535:W535,$D$7:$W$7),Details!CB535)</f>
        <v>0</v>
      </c>
      <c r="Z535" s="4">
        <f>SUM(CurrGP(D535:W535,$D$7:$W$7),Details!CC535)</f>
        <v>0</v>
      </c>
      <c r="AA535" s="5">
        <f t="shared" si="40"/>
        <v>0</v>
      </c>
      <c r="AB535" s="4" t="str">
        <f>SRTSECOND(D535:W535,Details!BQ534:BZ534)</f>
        <v/>
      </c>
      <c r="AC535" s="4" t="e">
        <f>F400L!AF535</f>
        <v>#REF!</v>
      </c>
      <c r="AD535" s="4" t="e">
        <f>F400L!AG535</f>
        <v>#REF!</v>
      </c>
      <c r="AE535" s="5" t="e">
        <f t="shared" si="41"/>
        <v>#VALUE!</v>
      </c>
      <c r="AF535" s="4" t="e">
        <f t="shared" si="42"/>
        <v>#REF!</v>
      </c>
      <c r="AG535" s="4" t="e">
        <f t="shared" si="43"/>
        <v>#REF!</v>
      </c>
      <c r="AH535" s="5" t="e">
        <f t="shared" si="44"/>
        <v>#VALUE!</v>
      </c>
      <c r="AI535" s="6" t="e">
        <f>ClassOfDegree(D535:W535,Details!BQ534:BZ534,F400L!AI535,AH535,$D$5:$W$5)</f>
        <v>#VALUE!</v>
      </c>
    </row>
    <row r="536" spans="1:35" x14ac:dyDescent="0.35">
      <c r="A536" s="1">
        <v>529</v>
      </c>
      <c r="B536" s="3" t="str">
        <f>PROPER(Details!B536)</f>
        <v/>
      </c>
      <c r="C536" s="3" t="str">
        <f>T(Details!C536)</f>
        <v/>
      </c>
      <c r="D536" s="18"/>
      <c r="E536" s="18"/>
      <c r="F536" s="18"/>
      <c r="G536" s="18"/>
      <c r="H536" s="18"/>
      <c r="I536" s="18"/>
      <c r="J536" s="18"/>
      <c r="K536" s="18"/>
      <c r="L536" s="18"/>
      <c r="M536" s="18"/>
      <c r="N536" s="18"/>
      <c r="O536" s="18"/>
      <c r="P536" s="18"/>
      <c r="Q536" s="18"/>
      <c r="R536" s="18"/>
      <c r="S536" s="18"/>
      <c r="T536" s="18"/>
      <c r="U536" s="18"/>
      <c r="V536" s="18"/>
      <c r="W536" s="18"/>
      <c r="X536" s="2" t="str">
        <f>AllCurCo(Details!BQ536:BZ536)</f>
        <v/>
      </c>
      <c r="Y536" s="4">
        <f>SUM(SumTCL(D536:W536,$D$7:$W$7),Details!CB536)</f>
        <v>0</v>
      </c>
      <c r="Z536" s="4">
        <f>SUM(CurrGP(D536:W536,$D$7:$W$7),Details!CC536)</f>
        <v>0</v>
      </c>
      <c r="AA536" s="5">
        <f t="shared" si="40"/>
        <v>0</v>
      </c>
      <c r="AB536" s="4" t="str">
        <f>SRTSECOND(D536:W536,Details!BQ535:BZ535)</f>
        <v/>
      </c>
      <c r="AC536" s="4" t="e">
        <f>F400L!AF536</f>
        <v>#REF!</v>
      </c>
      <c r="AD536" s="4" t="e">
        <f>F400L!AG536</f>
        <v>#REF!</v>
      </c>
      <c r="AE536" s="5" t="e">
        <f t="shared" si="41"/>
        <v>#VALUE!</v>
      </c>
      <c r="AF536" s="4" t="e">
        <f t="shared" si="42"/>
        <v>#REF!</v>
      </c>
      <c r="AG536" s="4" t="e">
        <f t="shared" si="43"/>
        <v>#REF!</v>
      </c>
      <c r="AH536" s="5" t="e">
        <f t="shared" si="44"/>
        <v>#VALUE!</v>
      </c>
      <c r="AI536" s="6" t="e">
        <f>ClassOfDegree(D536:W536,Details!BQ535:BZ535,F400L!AI536,AH536,$D$5:$W$5)</f>
        <v>#VALUE!</v>
      </c>
    </row>
    <row r="537" spans="1:35" x14ac:dyDescent="0.35">
      <c r="A537" s="1">
        <v>530</v>
      </c>
      <c r="B537" s="3" t="str">
        <f>PROPER(Details!B537)</f>
        <v/>
      </c>
      <c r="C537" s="3" t="str">
        <f>T(Details!C537)</f>
        <v/>
      </c>
      <c r="D537" s="18"/>
      <c r="E537" s="18"/>
      <c r="F537" s="18"/>
      <c r="G537" s="18"/>
      <c r="H537" s="18"/>
      <c r="I537" s="18"/>
      <c r="J537" s="18"/>
      <c r="K537" s="18"/>
      <c r="L537" s="18"/>
      <c r="M537" s="18"/>
      <c r="N537" s="18"/>
      <c r="O537" s="18"/>
      <c r="P537" s="18"/>
      <c r="Q537" s="18"/>
      <c r="R537" s="18"/>
      <c r="S537" s="18"/>
      <c r="T537" s="18"/>
      <c r="U537" s="18"/>
      <c r="V537" s="18"/>
      <c r="W537" s="18"/>
      <c r="X537" s="2" t="str">
        <f>AllCurCo(Details!BQ537:BZ537)</f>
        <v/>
      </c>
      <c r="Y537" s="4">
        <f>SUM(SumTCL(D537:W537,$D$7:$W$7),Details!CB537)</f>
        <v>0</v>
      </c>
      <c r="Z537" s="4">
        <f>SUM(CurrGP(D537:W537,$D$7:$W$7),Details!CC537)</f>
        <v>0</v>
      </c>
      <c r="AA537" s="5">
        <f t="shared" si="40"/>
        <v>0</v>
      </c>
      <c r="AB537" s="4" t="str">
        <f>SRTSECOND(D537:W537,Details!BQ536:BZ536)</f>
        <v/>
      </c>
      <c r="AC537" s="4" t="e">
        <f>F400L!AF537</f>
        <v>#REF!</v>
      </c>
      <c r="AD537" s="4" t="e">
        <f>F400L!AG537</f>
        <v>#REF!</v>
      </c>
      <c r="AE537" s="5" t="e">
        <f t="shared" si="41"/>
        <v>#VALUE!</v>
      </c>
      <c r="AF537" s="4" t="e">
        <f t="shared" si="42"/>
        <v>#REF!</v>
      </c>
      <c r="AG537" s="4" t="e">
        <f t="shared" si="43"/>
        <v>#REF!</v>
      </c>
      <c r="AH537" s="5" t="e">
        <f t="shared" si="44"/>
        <v>#VALUE!</v>
      </c>
      <c r="AI537" s="6" t="e">
        <f>ClassOfDegree(D537:W537,Details!BQ536:BZ536,F400L!AI537,AH537,$D$5:$W$5)</f>
        <v>#VALUE!</v>
      </c>
    </row>
    <row r="538" spans="1:35" x14ac:dyDescent="0.35">
      <c r="A538" s="1">
        <v>531</v>
      </c>
      <c r="B538" s="3" t="str">
        <f>PROPER(Details!B538)</f>
        <v/>
      </c>
      <c r="C538" s="3" t="str">
        <f>T(Details!C538)</f>
        <v/>
      </c>
      <c r="D538" s="18"/>
      <c r="E538" s="18"/>
      <c r="F538" s="18"/>
      <c r="G538" s="18"/>
      <c r="H538" s="18"/>
      <c r="I538" s="18"/>
      <c r="J538" s="18"/>
      <c r="K538" s="18"/>
      <c r="L538" s="18"/>
      <c r="M538" s="18"/>
      <c r="N538" s="18"/>
      <c r="O538" s="18"/>
      <c r="P538" s="18"/>
      <c r="Q538" s="18"/>
      <c r="R538" s="18"/>
      <c r="S538" s="18"/>
      <c r="T538" s="18"/>
      <c r="U538" s="18"/>
      <c r="V538" s="18"/>
      <c r="W538" s="18"/>
      <c r="X538" s="2" t="str">
        <f>AllCurCo(Details!BQ538:BZ538)</f>
        <v/>
      </c>
      <c r="Y538" s="4">
        <f>SUM(SumTCL(D538:W538,$D$7:$W$7),Details!CB538)</f>
        <v>0</v>
      </c>
      <c r="Z538" s="4">
        <f>SUM(CurrGP(D538:W538,$D$7:$W$7),Details!CC538)</f>
        <v>0</v>
      </c>
      <c r="AA538" s="5">
        <f t="shared" si="40"/>
        <v>0</v>
      </c>
      <c r="AB538" s="4" t="str">
        <f>SRTSECOND(D538:W538,Details!BQ537:BZ537)</f>
        <v/>
      </c>
      <c r="AC538" s="4" t="e">
        <f>F400L!AF538</f>
        <v>#REF!</v>
      </c>
      <c r="AD538" s="4" t="e">
        <f>F400L!AG538</f>
        <v>#REF!</v>
      </c>
      <c r="AE538" s="5" t="e">
        <f t="shared" si="41"/>
        <v>#VALUE!</v>
      </c>
      <c r="AF538" s="4" t="e">
        <f t="shared" si="42"/>
        <v>#REF!</v>
      </c>
      <c r="AG538" s="4" t="e">
        <f t="shared" si="43"/>
        <v>#REF!</v>
      </c>
      <c r="AH538" s="5" t="e">
        <f t="shared" si="44"/>
        <v>#VALUE!</v>
      </c>
      <c r="AI538" s="6" t="e">
        <f>ClassOfDegree(D538:W538,Details!BQ537:BZ537,F400L!AI538,AH538,$D$5:$W$5)</f>
        <v>#VALUE!</v>
      </c>
    </row>
    <row r="539" spans="1:35" x14ac:dyDescent="0.35">
      <c r="A539" s="1">
        <v>532</v>
      </c>
      <c r="B539" s="3" t="str">
        <f>PROPER(Details!B539)</f>
        <v/>
      </c>
      <c r="C539" s="3" t="str">
        <f>T(Details!C539)</f>
        <v/>
      </c>
      <c r="D539" s="18"/>
      <c r="E539" s="18"/>
      <c r="F539" s="18"/>
      <c r="G539" s="18"/>
      <c r="H539" s="18"/>
      <c r="I539" s="18"/>
      <c r="J539" s="18"/>
      <c r="K539" s="18"/>
      <c r="L539" s="18"/>
      <c r="M539" s="18"/>
      <c r="N539" s="18"/>
      <c r="O539" s="18"/>
      <c r="P539" s="18"/>
      <c r="Q539" s="18"/>
      <c r="R539" s="18"/>
      <c r="S539" s="18"/>
      <c r="T539" s="18"/>
      <c r="U539" s="18"/>
      <c r="V539" s="18"/>
      <c r="W539" s="18"/>
      <c r="X539" s="2" t="str">
        <f>AllCurCo(Details!BQ539:BZ539)</f>
        <v/>
      </c>
      <c r="Y539" s="4">
        <f>SUM(SumTCL(D539:W539,$D$7:$W$7),Details!CB539)</f>
        <v>0</v>
      </c>
      <c r="Z539" s="4">
        <f>SUM(CurrGP(D539:W539,$D$7:$W$7),Details!CC539)</f>
        <v>0</v>
      </c>
      <c r="AA539" s="5">
        <f t="shared" si="40"/>
        <v>0</v>
      </c>
      <c r="AB539" s="4" t="str">
        <f>SRTSECOND(D539:W539,Details!BQ538:BZ538)</f>
        <v/>
      </c>
      <c r="AC539" s="4" t="e">
        <f>F400L!AF539</f>
        <v>#REF!</v>
      </c>
      <c r="AD539" s="4" t="e">
        <f>F400L!AG539</f>
        <v>#REF!</v>
      </c>
      <c r="AE539" s="5" t="e">
        <f t="shared" si="41"/>
        <v>#VALUE!</v>
      </c>
      <c r="AF539" s="4" t="e">
        <f t="shared" si="42"/>
        <v>#REF!</v>
      </c>
      <c r="AG539" s="4" t="e">
        <f t="shared" si="43"/>
        <v>#REF!</v>
      </c>
      <c r="AH539" s="5" t="e">
        <f t="shared" si="44"/>
        <v>#VALUE!</v>
      </c>
      <c r="AI539" s="6" t="e">
        <f>ClassOfDegree(D539:W539,Details!BQ538:BZ538,F400L!AI539,AH539,$D$5:$W$5)</f>
        <v>#VALUE!</v>
      </c>
    </row>
    <row r="540" spans="1:35" x14ac:dyDescent="0.35">
      <c r="A540" s="1">
        <v>533</v>
      </c>
      <c r="B540" s="3" t="str">
        <f>PROPER(Details!B540)</f>
        <v/>
      </c>
      <c r="C540" s="3" t="str">
        <f>T(Details!C540)</f>
        <v/>
      </c>
      <c r="D540" s="18"/>
      <c r="E540" s="18"/>
      <c r="F540" s="18"/>
      <c r="G540" s="18"/>
      <c r="H540" s="18"/>
      <c r="I540" s="18"/>
      <c r="J540" s="18"/>
      <c r="K540" s="18"/>
      <c r="L540" s="18"/>
      <c r="M540" s="18"/>
      <c r="N540" s="18"/>
      <c r="O540" s="18"/>
      <c r="P540" s="18"/>
      <c r="Q540" s="18"/>
      <c r="R540" s="18"/>
      <c r="S540" s="18"/>
      <c r="T540" s="18"/>
      <c r="U540" s="18"/>
      <c r="V540" s="18"/>
      <c r="W540" s="18"/>
      <c r="X540" s="2" t="str">
        <f>AllCurCo(Details!BQ540:BZ540)</f>
        <v/>
      </c>
      <c r="Y540" s="4">
        <f>SUM(SumTCL(D540:W540,$D$7:$W$7),Details!CB540)</f>
        <v>0</v>
      </c>
      <c r="Z540" s="4">
        <f>SUM(CurrGP(D540:W540,$D$7:$W$7),Details!CC540)</f>
        <v>0</v>
      </c>
      <c r="AA540" s="5">
        <f t="shared" si="40"/>
        <v>0</v>
      </c>
      <c r="AB540" s="4" t="str">
        <f>SRTSECOND(D540:W540,Details!BQ539:BZ539)</f>
        <v/>
      </c>
      <c r="AC540" s="4" t="e">
        <f>F400L!AF540</f>
        <v>#REF!</v>
      </c>
      <c r="AD540" s="4" t="e">
        <f>F400L!AG540</f>
        <v>#REF!</v>
      </c>
      <c r="AE540" s="5" t="e">
        <f t="shared" si="41"/>
        <v>#VALUE!</v>
      </c>
      <c r="AF540" s="4" t="e">
        <f t="shared" si="42"/>
        <v>#REF!</v>
      </c>
      <c r="AG540" s="4" t="e">
        <f t="shared" si="43"/>
        <v>#REF!</v>
      </c>
      <c r="AH540" s="5" t="e">
        <f t="shared" si="44"/>
        <v>#VALUE!</v>
      </c>
      <c r="AI540" s="6" t="e">
        <f>ClassOfDegree(D540:W540,Details!BQ539:BZ539,F400L!AI540,AH540,$D$5:$W$5)</f>
        <v>#VALUE!</v>
      </c>
    </row>
    <row r="541" spans="1:35" x14ac:dyDescent="0.35">
      <c r="A541" s="1">
        <v>534</v>
      </c>
      <c r="B541" s="3" t="str">
        <f>PROPER(Details!B541)</f>
        <v/>
      </c>
      <c r="C541" s="3" t="str">
        <f>T(Details!C541)</f>
        <v/>
      </c>
      <c r="D541" s="18"/>
      <c r="E541" s="18"/>
      <c r="F541" s="18"/>
      <c r="G541" s="18"/>
      <c r="H541" s="18"/>
      <c r="I541" s="18"/>
      <c r="J541" s="18"/>
      <c r="K541" s="18"/>
      <c r="L541" s="18"/>
      <c r="M541" s="18"/>
      <c r="N541" s="18"/>
      <c r="O541" s="18"/>
      <c r="P541" s="18"/>
      <c r="Q541" s="18"/>
      <c r="R541" s="18"/>
      <c r="S541" s="18"/>
      <c r="T541" s="18"/>
      <c r="U541" s="18"/>
      <c r="V541" s="18"/>
      <c r="W541" s="18"/>
      <c r="X541" s="2" t="str">
        <f>AllCurCo(Details!BQ541:BZ541)</f>
        <v/>
      </c>
      <c r="Y541" s="4">
        <f>SUM(SumTCL(D541:W541,$D$7:$W$7),Details!CB541)</f>
        <v>0</v>
      </c>
      <c r="Z541" s="4">
        <f>SUM(CurrGP(D541:W541,$D$7:$W$7),Details!CC541)</f>
        <v>0</v>
      </c>
      <c r="AA541" s="5">
        <f t="shared" si="40"/>
        <v>0</v>
      </c>
      <c r="AB541" s="4" t="str">
        <f>SRTSECOND(D541:W541,Details!BQ540:BZ540)</f>
        <v/>
      </c>
      <c r="AC541" s="4" t="e">
        <f>F400L!AF541</f>
        <v>#REF!</v>
      </c>
      <c r="AD541" s="4" t="e">
        <f>F400L!AG541</f>
        <v>#REF!</v>
      </c>
      <c r="AE541" s="5" t="e">
        <f t="shared" si="41"/>
        <v>#VALUE!</v>
      </c>
      <c r="AF541" s="4" t="e">
        <f t="shared" si="42"/>
        <v>#REF!</v>
      </c>
      <c r="AG541" s="4" t="e">
        <f t="shared" si="43"/>
        <v>#REF!</v>
      </c>
      <c r="AH541" s="5" t="e">
        <f t="shared" si="44"/>
        <v>#VALUE!</v>
      </c>
      <c r="AI541" s="6" t="e">
        <f>ClassOfDegree(D541:W541,Details!BQ540:BZ540,F400L!AI541,AH541,$D$5:$W$5)</f>
        <v>#VALUE!</v>
      </c>
    </row>
    <row r="542" spans="1:35" x14ac:dyDescent="0.35">
      <c r="A542" s="1">
        <v>535</v>
      </c>
      <c r="B542" s="3" t="str">
        <f>PROPER(Details!B542)</f>
        <v/>
      </c>
      <c r="C542" s="3" t="str">
        <f>T(Details!C542)</f>
        <v/>
      </c>
      <c r="D542" s="18"/>
      <c r="E542" s="18"/>
      <c r="F542" s="18"/>
      <c r="G542" s="18"/>
      <c r="H542" s="18"/>
      <c r="I542" s="18"/>
      <c r="J542" s="18"/>
      <c r="K542" s="18"/>
      <c r="L542" s="18"/>
      <c r="M542" s="18"/>
      <c r="N542" s="18"/>
      <c r="O542" s="18"/>
      <c r="P542" s="18"/>
      <c r="Q542" s="18"/>
      <c r="R542" s="18"/>
      <c r="S542" s="18"/>
      <c r="T542" s="18"/>
      <c r="U542" s="18"/>
      <c r="V542" s="18"/>
      <c r="W542" s="18"/>
      <c r="X542" s="2" t="str">
        <f>AllCurCo(Details!BQ542:BZ542)</f>
        <v/>
      </c>
      <c r="Y542" s="4">
        <f>SUM(SumTCL(D542:W542,$D$7:$W$7),Details!CB542)</f>
        <v>0</v>
      </c>
      <c r="Z542" s="4">
        <f>SUM(CurrGP(D542:W542,$D$7:$W$7),Details!CC542)</f>
        <v>0</v>
      </c>
      <c r="AA542" s="5">
        <f t="shared" si="40"/>
        <v>0</v>
      </c>
      <c r="AB542" s="4" t="str">
        <f>SRTSECOND(D542:W542,Details!BQ541:BZ541)</f>
        <v/>
      </c>
      <c r="AC542" s="4" t="e">
        <f>F400L!AF542</f>
        <v>#REF!</v>
      </c>
      <c r="AD542" s="4" t="e">
        <f>F400L!AG542</f>
        <v>#REF!</v>
      </c>
      <c r="AE542" s="5" t="e">
        <f t="shared" si="41"/>
        <v>#VALUE!</v>
      </c>
      <c r="AF542" s="4" t="e">
        <f t="shared" si="42"/>
        <v>#REF!</v>
      </c>
      <c r="AG542" s="4" t="e">
        <f t="shared" si="43"/>
        <v>#REF!</v>
      </c>
      <c r="AH542" s="5" t="e">
        <f t="shared" si="44"/>
        <v>#VALUE!</v>
      </c>
      <c r="AI542" s="6" t="e">
        <f>ClassOfDegree(D542:W542,Details!BQ541:BZ541,F400L!AI542,AH542,$D$5:$W$5)</f>
        <v>#VALUE!</v>
      </c>
    </row>
    <row r="543" spans="1:35" x14ac:dyDescent="0.35">
      <c r="A543" s="1">
        <v>536</v>
      </c>
      <c r="B543" s="3" t="str">
        <f>PROPER(Details!B543)</f>
        <v/>
      </c>
      <c r="C543" s="3" t="str">
        <f>T(Details!C543)</f>
        <v/>
      </c>
      <c r="D543" s="18"/>
      <c r="E543" s="18"/>
      <c r="F543" s="18"/>
      <c r="G543" s="18"/>
      <c r="H543" s="18"/>
      <c r="I543" s="18"/>
      <c r="J543" s="18"/>
      <c r="K543" s="18"/>
      <c r="L543" s="18"/>
      <c r="M543" s="18"/>
      <c r="N543" s="18"/>
      <c r="O543" s="18"/>
      <c r="P543" s="18"/>
      <c r="Q543" s="18"/>
      <c r="R543" s="18"/>
      <c r="S543" s="18"/>
      <c r="T543" s="18"/>
      <c r="U543" s="18"/>
      <c r="V543" s="18"/>
      <c r="W543" s="18"/>
      <c r="X543" s="2" t="str">
        <f>AllCurCo(Details!BQ543:BZ543)</f>
        <v/>
      </c>
      <c r="Y543" s="4">
        <f>SUM(SumTCL(D543:W543,$D$7:$W$7),Details!CB543)</f>
        <v>0</v>
      </c>
      <c r="Z543" s="4">
        <f>SUM(CurrGP(D543:W543,$D$7:$W$7),Details!CC543)</f>
        <v>0</v>
      </c>
      <c r="AA543" s="5">
        <f t="shared" si="40"/>
        <v>0</v>
      </c>
      <c r="AB543" s="4" t="str">
        <f>SRTSECOND(D543:W543,Details!BQ542:BZ542)</f>
        <v/>
      </c>
      <c r="AC543" s="4" t="e">
        <f>F400L!AF543</f>
        <v>#REF!</v>
      </c>
      <c r="AD543" s="4" t="e">
        <f>F400L!AG543</f>
        <v>#REF!</v>
      </c>
      <c r="AE543" s="5" t="e">
        <f t="shared" si="41"/>
        <v>#VALUE!</v>
      </c>
      <c r="AF543" s="4" t="e">
        <f t="shared" si="42"/>
        <v>#REF!</v>
      </c>
      <c r="AG543" s="4" t="e">
        <f t="shared" si="43"/>
        <v>#REF!</v>
      </c>
      <c r="AH543" s="5" t="e">
        <f t="shared" si="44"/>
        <v>#VALUE!</v>
      </c>
      <c r="AI543" s="6" t="e">
        <f>ClassOfDegree(D543:W543,Details!BQ542:BZ542,F400L!AI543,AH543,$D$5:$W$5)</f>
        <v>#VALUE!</v>
      </c>
    </row>
    <row r="544" spans="1:35" x14ac:dyDescent="0.35">
      <c r="A544" s="1">
        <v>537</v>
      </c>
      <c r="B544" s="3" t="str">
        <f>PROPER(Details!B544)</f>
        <v/>
      </c>
      <c r="C544" s="3" t="str">
        <f>T(Details!C544)</f>
        <v/>
      </c>
      <c r="D544" s="18"/>
      <c r="E544" s="18"/>
      <c r="F544" s="18"/>
      <c r="G544" s="18"/>
      <c r="H544" s="18"/>
      <c r="I544" s="18"/>
      <c r="J544" s="18"/>
      <c r="K544" s="18"/>
      <c r="L544" s="18"/>
      <c r="M544" s="18"/>
      <c r="N544" s="18"/>
      <c r="O544" s="18"/>
      <c r="P544" s="18"/>
      <c r="Q544" s="18"/>
      <c r="R544" s="18"/>
      <c r="S544" s="18"/>
      <c r="T544" s="18"/>
      <c r="U544" s="18"/>
      <c r="V544" s="18"/>
      <c r="W544" s="18"/>
      <c r="X544" s="2" t="str">
        <f>AllCurCo(Details!BQ544:BZ544)</f>
        <v/>
      </c>
      <c r="Y544" s="4">
        <f>SUM(SumTCL(D544:W544,$D$7:$W$7),Details!CB544)</f>
        <v>0</v>
      </c>
      <c r="Z544" s="4">
        <f>SUM(CurrGP(D544:W544,$D$7:$W$7),Details!CC544)</f>
        <v>0</v>
      </c>
      <c r="AA544" s="5">
        <f t="shared" si="40"/>
        <v>0</v>
      </c>
      <c r="AB544" s="4" t="str">
        <f>SRTSECOND(D544:W544,Details!BQ543:BZ543)</f>
        <v/>
      </c>
      <c r="AC544" s="4" t="e">
        <f>F400L!AF544</f>
        <v>#REF!</v>
      </c>
      <c r="AD544" s="4" t="e">
        <f>F400L!AG544</f>
        <v>#REF!</v>
      </c>
      <c r="AE544" s="5" t="e">
        <f t="shared" si="41"/>
        <v>#VALUE!</v>
      </c>
      <c r="AF544" s="4" t="e">
        <f t="shared" si="42"/>
        <v>#REF!</v>
      </c>
      <c r="AG544" s="4" t="e">
        <f t="shared" si="43"/>
        <v>#REF!</v>
      </c>
      <c r="AH544" s="5" t="e">
        <f t="shared" si="44"/>
        <v>#VALUE!</v>
      </c>
      <c r="AI544" s="6" t="e">
        <f>ClassOfDegree(D544:W544,Details!BQ543:BZ543,F400L!AI544,AH544,$D$5:$W$5)</f>
        <v>#VALUE!</v>
      </c>
    </row>
    <row r="545" spans="1:35" x14ac:dyDescent="0.35">
      <c r="A545" s="1">
        <v>538</v>
      </c>
      <c r="B545" s="3" t="str">
        <f>PROPER(Details!B545)</f>
        <v/>
      </c>
      <c r="C545" s="3" t="str">
        <f>T(Details!C545)</f>
        <v/>
      </c>
      <c r="D545" s="18"/>
      <c r="E545" s="18"/>
      <c r="F545" s="18"/>
      <c r="G545" s="18"/>
      <c r="H545" s="18"/>
      <c r="I545" s="18"/>
      <c r="J545" s="18"/>
      <c r="K545" s="18"/>
      <c r="L545" s="18"/>
      <c r="M545" s="18"/>
      <c r="N545" s="18"/>
      <c r="O545" s="18"/>
      <c r="P545" s="18"/>
      <c r="Q545" s="18"/>
      <c r="R545" s="18"/>
      <c r="S545" s="18"/>
      <c r="T545" s="18"/>
      <c r="U545" s="18"/>
      <c r="V545" s="18"/>
      <c r="W545" s="18"/>
      <c r="X545" s="2" t="str">
        <f>AllCurCo(Details!BQ545:BZ545)</f>
        <v/>
      </c>
      <c r="Y545" s="4">
        <f>SUM(SumTCL(D545:W545,$D$7:$W$7),Details!CB545)</f>
        <v>0</v>
      </c>
      <c r="Z545" s="4">
        <f>SUM(CurrGP(D545:W545,$D$7:$W$7),Details!CC545)</f>
        <v>0</v>
      </c>
      <c r="AA545" s="5">
        <f t="shared" si="40"/>
        <v>0</v>
      </c>
      <c r="AB545" s="4" t="str">
        <f>SRTSECOND(D545:W545,Details!BQ544:BZ544)</f>
        <v/>
      </c>
      <c r="AC545" s="4" t="e">
        <f>F400L!AF545</f>
        <v>#REF!</v>
      </c>
      <c r="AD545" s="4" t="e">
        <f>F400L!AG545</f>
        <v>#REF!</v>
      </c>
      <c r="AE545" s="5" t="e">
        <f t="shared" si="41"/>
        <v>#VALUE!</v>
      </c>
      <c r="AF545" s="4" t="e">
        <f t="shared" si="42"/>
        <v>#REF!</v>
      </c>
      <c r="AG545" s="4" t="e">
        <f t="shared" si="43"/>
        <v>#REF!</v>
      </c>
      <c r="AH545" s="5" t="e">
        <f t="shared" si="44"/>
        <v>#VALUE!</v>
      </c>
      <c r="AI545" s="6" t="e">
        <f>ClassOfDegree(D545:W545,Details!BQ544:BZ544,F400L!AI545,AH545,$D$5:$W$5)</f>
        <v>#VALUE!</v>
      </c>
    </row>
    <row r="546" spans="1:35" x14ac:dyDescent="0.35">
      <c r="A546" s="1">
        <v>539</v>
      </c>
      <c r="B546" s="3" t="str">
        <f>PROPER(Details!B546)</f>
        <v/>
      </c>
      <c r="C546" s="3" t="str">
        <f>T(Details!C546)</f>
        <v/>
      </c>
      <c r="D546" s="18"/>
      <c r="E546" s="18"/>
      <c r="F546" s="18"/>
      <c r="G546" s="18"/>
      <c r="H546" s="18"/>
      <c r="I546" s="18"/>
      <c r="J546" s="18"/>
      <c r="K546" s="18"/>
      <c r="L546" s="18"/>
      <c r="M546" s="18"/>
      <c r="N546" s="18"/>
      <c r="O546" s="18"/>
      <c r="P546" s="18"/>
      <c r="Q546" s="18"/>
      <c r="R546" s="18"/>
      <c r="S546" s="18"/>
      <c r="T546" s="18"/>
      <c r="U546" s="18"/>
      <c r="V546" s="18"/>
      <c r="W546" s="18"/>
      <c r="X546" s="2" t="str">
        <f>AllCurCo(Details!BQ546:BZ546)</f>
        <v/>
      </c>
      <c r="Y546" s="4">
        <f>SUM(SumTCL(D546:W546,$D$7:$W$7),Details!CB546)</f>
        <v>0</v>
      </c>
      <c r="Z546" s="4">
        <f>SUM(CurrGP(D546:W546,$D$7:$W$7),Details!CC546)</f>
        <v>0</v>
      </c>
      <c r="AA546" s="5">
        <f t="shared" si="40"/>
        <v>0</v>
      </c>
      <c r="AB546" s="4" t="str">
        <f>SRTSECOND(D546:W546,Details!BQ545:BZ545)</f>
        <v/>
      </c>
      <c r="AC546" s="4" t="e">
        <f>F400L!AF546</f>
        <v>#REF!</v>
      </c>
      <c r="AD546" s="4" t="e">
        <f>F400L!AG546</f>
        <v>#REF!</v>
      </c>
      <c r="AE546" s="5" t="e">
        <f t="shared" si="41"/>
        <v>#VALUE!</v>
      </c>
      <c r="AF546" s="4" t="e">
        <f t="shared" si="42"/>
        <v>#REF!</v>
      </c>
      <c r="AG546" s="4" t="e">
        <f t="shared" si="43"/>
        <v>#REF!</v>
      </c>
      <c r="AH546" s="5" t="e">
        <f t="shared" si="44"/>
        <v>#VALUE!</v>
      </c>
      <c r="AI546" s="6" t="e">
        <f>ClassOfDegree(D546:W546,Details!BQ545:BZ545,F400L!AI546,AH546,$D$5:$W$5)</f>
        <v>#VALUE!</v>
      </c>
    </row>
    <row r="547" spans="1:35" x14ac:dyDescent="0.35">
      <c r="A547" s="1">
        <v>540</v>
      </c>
      <c r="B547" s="3" t="str">
        <f>PROPER(Details!B547)</f>
        <v/>
      </c>
      <c r="C547" s="3" t="str">
        <f>T(Details!C547)</f>
        <v/>
      </c>
      <c r="D547" s="18"/>
      <c r="E547" s="18"/>
      <c r="F547" s="18"/>
      <c r="G547" s="18"/>
      <c r="H547" s="18"/>
      <c r="I547" s="18"/>
      <c r="J547" s="18"/>
      <c r="K547" s="18"/>
      <c r="L547" s="18"/>
      <c r="M547" s="18"/>
      <c r="N547" s="18"/>
      <c r="O547" s="18"/>
      <c r="P547" s="18"/>
      <c r="Q547" s="18"/>
      <c r="R547" s="18"/>
      <c r="S547" s="18"/>
      <c r="T547" s="18"/>
      <c r="U547" s="18"/>
      <c r="V547" s="18"/>
      <c r="W547" s="18"/>
      <c r="X547" s="2" t="str">
        <f>AllCurCo(Details!BQ547:BZ547)</f>
        <v/>
      </c>
      <c r="Y547" s="4">
        <f>SUM(SumTCL(D547:W547,$D$7:$W$7),Details!CB547)</f>
        <v>0</v>
      </c>
      <c r="Z547" s="4">
        <f>SUM(CurrGP(D547:W547,$D$7:$W$7),Details!CC547)</f>
        <v>0</v>
      </c>
      <c r="AA547" s="5">
        <f t="shared" si="40"/>
        <v>0</v>
      </c>
      <c r="AB547" s="4" t="str">
        <f>SRTSECOND(D547:W547,Details!BQ546:BZ546)</f>
        <v/>
      </c>
      <c r="AC547" s="4" t="e">
        <f>F400L!AF547</f>
        <v>#REF!</v>
      </c>
      <c r="AD547" s="4" t="e">
        <f>F400L!AG547</f>
        <v>#REF!</v>
      </c>
      <c r="AE547" s="5" t="e">
        <f t="shared" si="41"/>
        <v>#VALUE!</v>
      </c>
      <c r="AF547" s="4" t="e">
        <f t="shared" si="42"/>
        <v>#REF!</v>
      </c>
      <c r="AG547" s="4" t="e">
        <f t="shared" si="43"/>
        <v>#REF!</v>
      </c>
      <c r="AH547" s="5" t="e">
        <f t="shared" si="44"/>
        <v>#VALUE!</v>
      </c>
      <c r="AI547" s="6" t="e">
        <f>ClassOfDegree(D547:W547,Details!BQ546:BZ546,F400L!AI547,AH547,$D$5:$W$5)</f>
        <v>#VALUE!</v>
      </c>
    </row>
    <row r="548" spans="1:35" x14ac:dyDescent="0.35">
      <c r="A548" s="1">
        <v>541</v>
      </c>
      <c r="B548" s="3" t="str">
        <f>PROPER(Details!B548)</f>
        <v/>
      </c>
      <c r="C548" s="3" t="str">
        <f>T(Details!C548)</f>
        <v/>
      </c>
      <c r="D548" s="18"/>
      <c r="E548" s="18"/>
      <c r="F548" s="18"/>
      <c r="G548" s="18"/>
      <c r="H548" s="18"/>
      <c r="I548" s="18"/>
      <c r="J548" s="18"/>
      <c r="K548" s="18"/>
      <c r="L548" s="18"/>
      <c r="M548" s="18"/>
      <c r="N548" s="18"/>
      <c r="O548" s="18"/>
      <c r="P548" s="18"/>
      <c r="Q548" s="18"/>
      <c r="R548" s="18"/>
      <c r="S548" s="18"/>
      <c r="T548" s="18"/>
      <c r="U548" s="18"/>
      <c r="V548" s="18"/>
      <c r="W548" s="18"/>
      <c r="X548" s="2" t="str">
        <f>AllCurCo(Details!BQ548:BZ548)</f>
        <v/>
      </c>
      <c r="Y548" s="4">
        <f>SUM(SumTCL(D548:W548,$D$7:$W$7),Details!CB548)</f>
        <v>0</v>
      </c>
      <c r="Z548" s="4">
        <f>SUM(CurrGP(D548:W548,$D$7:$W$7),Details!CC548)</f>
        <v>0</v>
      </c>
      <c r="AA548" s="5">
        <f t="shared" si="40"/>
        <v>0</v>
      </c>
      <c r="AB548" s="4" t="str">
        <f>SRTSECOND(D548:W548,Details!BQ547:BZ547)</f>
        <v/>
      </c>
      <c r="AC548" s="4" t="e">
        <f>F400L!AF548</f>
        <v>#REF!</v>
      </c>
      <c r="AD548" s="4" t="e">
        <f>F400L!AG548</f>
        <v>#REF!</v>
      </c>
      <c r="AE548" s="5" t="e">
        <f t="shared" si="41"/>
        <v>#VALUE!</v>
      </c>
      <c r="AF548" s="4" t="e">
        <f t="shared" si="42"/>
        <v>#REF!</v>
      </c>
      <c r="AG548" s="4" t="e">
        <f t="shared" si="43"/>
        <v>#REF!</v>
      </c>
      <c r="AH548" s="5" t="e">
        <f t="shared" si="44"/>
        <v>#VALUE!</v>
      </c>
      <c r="AI548" s="6" t="e">
        <f>ClassOfDegree(D548:W548,Details!BQ547:BZ547,F400L!AI548,AH548,$D$5:$W$5)</f>
        <v>#VALUE!</v>
      </c>
    </row>
    <row r="549" spans="1:35" x14ac:dyDescent="0.35">
      <c r="A549" s="1">
        <v>542</v>
      </c>
      <c r="B549" s="3" t="str">
        <f>PROPER(Details!B549)</f>
        <v/>
      </c>
      <c r="C549" s="3" t="str">
        <f>T(Details!C549)</f>
        <v/>
      </c>
      <c r="D549" s="18"/>
      <c r="E549" s="18"/>
      <c r="F549" s="18"/>
      <c r="G549" s="18"/>
      <c r="H549" s="18"/>
      <c r="I549" s="18"/>
      <c r="J549" s="18"/>
      <c r="K549" s="18"/>
      <c r="L549" s="18"/>
      <c r="M549" s="18"/>
      <c r="N549" s="18"/>
      <c r="O549" s="18"/>
      <c r="P549" s="18"/>
      <c r="Q549" s="18"/>
      <c r="R549" s="18"/>
      <c r="S549" s="18"/>
      <c r="T549" s="18"/>
      <c r="U549" s="18"/>
      <c r="V549" s="18"/>
      <c r="W549" s="18"/>
      <c r="X549" s="2" t="str">
        <f>AllCurCo(Details!BQ549:BZ549)</f>
        <v/>
      </c>
      <c r="Y549" s="4">
        <f>SUM(SumTCL(D549:W549,$D$7:$W$7),Details!CB549)</f>
        <v>0</v>
      </c>
      <c r="Z549" s="4">
        <f>SUM(CurrGP(D549:W549,$D$7:$W$7),Details!CC549)</f>
        <v>0</v>
      </c>
      <c r="AA549" s="5">
        <f t="shared" si="40"/>
        <v>0</v>
      </c>
      <c r="AB549" s="4" t="str">
        <f>SRTSECOND(D549:W549,Details!BQ548:BZ548)</f>
        <v/>
      </c>
      <c r="AC549" s="4" t="e">
        <f>F400L!AF549</f>
        <v>#REF!</v>
      </c>
      <c r="AD549" s="4" t="e">
        <f>F400L!AG549</f>
        <v>#REF!</v>
      </c>
      <c r="AE549" s="5" t="e">
        <f t="shared" si="41"/>
        <v>#VALUE!</v>
      </c>
      <c r="AF549" s="4" t="e">
        <f t="shared" si="42"/>
        <v>#REF!</v>
      </c>
      <c r="AG549" s="4" t="e">
        <f t="shared" si="43"/>
        <v>#REF!</v>
      </c>
      <c r="AH549" s="5" t="e">
        <f t="shared" si="44"/>
        <v>#VALUE!</v>
      </c>
      <c r="AI549" s="6" t="e">
        <f>ClassOfDegree(D549:W549,Details!BQ548:BZ548,F400L!AI549,AH549,$D$5:$W$5)</f>
        <v>#VALUE!</v>
      </c>
    </row>
    <row r="550" spans="1:35" x14ac:dyDescent="0.35">
      <c r="A550" s="1">
        <v>543</v>
      </c>
      <c r="B550" s="3" t="str">
        <f>PROPER(Details!B550)</f>
        <v/>
      </c>
      <c r="C550" s="3" t="str">
        <f>T(Details!C550)</f>
        <v/>
      </c>
      <c r="D550" s="18"/>
      <c r="E550" s="18"/>
      <c r="F550" s="18"/>
      <c r="G550" s="18"/>
      <c r="H550" s="18"/>
      <c r="I550" s="18"/>
      <c r="J550" s="18"/>
      <c r="K550" s="18"/>
      <c r="L550" s="18"/>
      <c r="M550" s="18"/>
      <c r="N550" s="18"/>
      <c r="O550" s="18"/>
      <c r="P550" s="18"/>
      <c r="Q550" s="18"/>
      <c r="R550" s="18"/>
      <c r="S550" s="18"/>
      <c r="T550" s="18"/>
      <c r="U550" s="18"/>
      <c r="V550" s="18"/>
      <c r="W550" s="18"/>
      <c r="X550" s="2" t="str">
        <f>AllCurCo(Details!BQ550:BZ550)</f>
        <v/>
      </c>
      <c r="Y550" s="4">
        <f>SUM(SumTCL(D550:W550,$D$7:$W$7),Details!CB550)</f>
        <v>0</v>
      </c>
      <c r="Z550" s="4">
        <f>SUM(CurrGP(D550:W550,$D$7:$W$7),Details!CC550)</f>
        <v>0</v>
      </c>
      <c r="AA550" s="5">
        <f t="shared" si="40"/>
        <v>0</v>
      </c>
      <c r="AB550" s="4" t="str">
        <f>SRTSECOND(D550:W550,Details!BQ549:BZ549)</f>
        <v/>
      </c>
      <c r="AC550" s="4" t="e">
        <f>F400L!AF550</f>
        <v>#REF!</v>
      </c>
      <c r="AD550" s="4" t="e">
        <f>F400L!AG550</f>
        <v>#REF!</v>
      </c>
      <c r="AE550" s="5" t="e">
        <f t="shared" si="41"/>
        <v>#VALUE!</v>
      </c>
      <c r="AF550" s="4" t="e">
        <f t="shared" si="42"/>
        <v>#REF!</v>
      </c>
      <c r="AG550" s="4" t="e">
        <f t="shared" si="43"/>
        <v>#REF!</v>
      </c>
      <c r="AH550" s="5" t="e">
        <f t="shared" si="44"/>
        <v>#VALUE!</v>
      </c>
      <c r="AI550" s="6" t="e">
        <f>ClassOfDegree(D550:W550,Details!BQ549:BZ549,F400L!AI550,AH550,$D$5:$W$5)</f>
        <v>#VALUE!</v>
      </c>
    </row>
    <row r="551" spans="1:35" x14ac:dyDescent="0.35">
      <c r="A551" s="1">
        <v>544</v>
      </c>
      <c r="B551" s="3" t="str">
        <f>PROPER(Details!B551)</f>
        <v/>
      </c>
      <c r="C551" s="3" t="str">
        <f>T(Details!C551)</f>
        <v/>
      </c>
      <c r="D551" s="18"/>
      <c r="E551" s="18"/>
      <c r="F551" s="18"/>
      <c r="G551" s="18"/>
      <c r="H551" s="18"/>
      <c r="I551" s="18"/>
      <c r="J551" s="18"/>
      <c r="K551" s="18"/>
      <c r="L551" s="18"/>
      <c r="M551" s="18"/>
      <c r="N551" s="18"/>
      <c r="O551" s="18"/>
      <c r="P551" s="18"/>
      <c r="Q551" s="18"/>
      <c r="R551" s="18"/>
      <c r="S551" s="18"/>
      <c r="T551" s="18"/>
      <c r="U551" s="18"/>
      <c r="V551" s="18"/>
      <c r="W551" s="18"/>
      <c r="X551" s="2" t="str">
        <f>AllCurCo(Details!BQ551:BZ551)</f>
        <v/>
      </c>
      <c r="Y551" s="4">
        <f>SUM(SumTCL(D551:W551,$D$7:$W$7),Details!CB551)</f>
        <v>0</v>
      </c>
      <c r="Z551" s="4">
        <f>SUM(CurrGP(D551:W551,$D$7:$W$7),Details!CC551)</f>
        <v>0</v>
      </c>
      <c r="AA551" s="5">
        <f t="shared" si="40"/>
        <v>0</v>
      </c>
      <c r="AB551" s="4" t="str">
        <f>SRTSECOND(D551:W551,Details!BQ550:BZ550)</f>
        <v/>
      </c>
      <c r="AC551" s="4" t="e">
        <f>F400L!AF551</f>
        <v>#REF!</v>
      </c>
      <c r="AD551" s="4" t="e">
        <f>F400L!AG551</f>
        <v>#REF!</v>
      </c>
      <c r="AE551" s="5" t="e">
        <f t="shared" si="41"/>
        <v>#VALUE!</v>
      </c>
      <c r="AF551" s="4" t="e">
        <f t="shared" si="42"/>
        <v>#REF!</v>
      </c>
      <c r="AG551" s="4" t="e">
        <f t="shared" si="43"/>
        <v>#REF!</v>
      </c>
      <c r="AH551" s="5" t="e">
        <f t="shared" si="44"/>
        <v>#VALUE!</v>
      </c>
      <c r="AI551" s="6" t="e">
        <f>ClassOfDegree(D551:W551,Details!BQ550:BZ550,F400L!AI551,AH551,$D$5:$W$5)</f>
        <v>#VALUE!</v>
      </c>
    </row>
    <row r="552" spans="1:35" x14ac:dyDescent="0.35">
      <c r="A552" s="1">
        <v>545</v>
      </c>
      <c r="B552" s="3" t="str">
        <f>PROPER(Details!B552)</f>
        <v/>
      </c>
      <c r="C552" s="3" t="str">
        <f>T(Details!C552)</f>
        <v/>
      </c>
      <c r="D552" s="18"/>
      <c r="E552" s="18"/>
      <c r="F552" s="18"/>
      <c r="G552" s="18"/>
      <c r="H552" s="18"/>
      <c r="I552" s="18"/>
      <c r="J552" s="18"/>
      <c r="K552" s="18"/>
      <c r="L552" s="18"/>
      <c r="M552" s="18"/>
      <c r="N552" s="18"/>
      <c r="O552" s="18"/>
      <c r="P552" s="18"/>
      <c r="Q552" s="18"/>
      <c r="R552" s="18"/>
      <c r="S552" s="18"/>
      <c r="T552" s="18"/>
      <c r="U552" s="18"/>
      <c r="V552" s="18"/>
      <c r="W552" s="18"/>
      <c r="X552" s="2" t="str">
        <f>AllCurCo(Details!BQ552:BZ552)</f>
        <v/>
      </c>
      <c r="Y552" s="4">
        <f>SUM(SumTCL(D552:W552,$D$7:$W$7),Details!CB552)</f>
        <v>0</v>
      </c>
      <c r="Z552" s="4">
        <f>SUM(CurrGP(D552:W552,$D$7:$W$7),Details!CC552)</f>
        <v>0</v>
      </c>
      <c r="AA552" s="5">
        <f t="shared" si="40"/>
        <v>0</v>
      </c>
      <c r="AB552" s="4" t="str">
        <f>SRTSECOND(D552:W552,Details!BQ551:BZ551)</f>
        <v/>
      </c>
      <c r="AC552" s="4" t="e">
        <f>F400L!AF552</f>
        <v>#REF!</v>
      </c>
      <c r="AD552" s="4" t="e">
        <f>F400L!AG552</f>
        <v>#REF!</v>
      </c>
      <c r="AE552" s="5" t="e">
        <f t="shared" si="41"/>
        <v>#VALUE!</v>
      </c>
      <c r="AF552" s="4" t="e">
        <f t="shared" si="42"/>
        <v>#REF!</v>
      </c>
      <c r="AG552" s="4" t="e">
        <f t="shared" si="43"/>
        <v>#REF!</v>
      </c>
      <c r="AH552" s="5" t="e">
        <f t="shared" si="44"/>
        <v>#VALUE!</v>
      </c>
      <c r="AI552" s="6" t="e">
        <f>ClassOfDegree(D552:W552,Details!BQ551:BZ551,F400L!AI552,AH552,$D$5:$W$5)</f>
        <v>#VALUE!</v>
      </c>
    </row>
    <row r="553" spans="1:35" x14ac:dyDescent="0.35">
      <c r="A553" s="1">
        <v>546</v>
      </c>
      <c r="B553" s="3" t="str">
        <f>PROPER(Details!B553)</f>
        <v/>
      </c>
      <c r="C553" s="3" t="str">
        <f>T(Details!C553)</f>
        <v/>
      </c>
      <c r="D553" s="18"/>
      <c r="E553" s="18"/>
      <c r="F553" s="18"/>
      <c r="G553" s="18"/>
      <c r="H553" s="18"/>
      <c r="I553" s="18"/>
      <c r="J553" s="18"/>
      <c r="K553" s="18"/>
      <c r="L553" s="18"/>
      <c r="M553" s="18"/>
      <c r="N553" s="18"/>
      <c r="O553" s="18"/>
      <c r="P553" s="18"/>
      <c r="Q553" s="18"/>
      <c r="R553" s="18"/>
      <c r="S553" s="18"/>
      <c r="T553" s="18"/>
      <c r="U553" s="18"/>
      <c r="V553" s="18"/>
      <c r="W553" s="18"/>
      <c r="X553" s="2" t="str">
        <f>AllCurCo(Details!BQ553:BZ553)</f>
        <v/>
      </c>
      <c r="Y553" s="4">
        <f>SUM(SumTCL(D553:W553,$D$7:$W$7),Details!CB553)</f>
        <v>0</v>
      </c>
      <c r="Z553" s="4">
        <f>SUM(CurrGP(D553:W553,$D$7:$W$7),Details!CC553)</f>
        <v>0</v>
      </c>
      <c r="AA553" s="5">
        <f t="shared" si="40"/>
        <v>0</v>
      </c>
      <c r="AB553" s="4" t="str">
        <f>SRTSECOND(D553:W553,Details!BQ552:BZ552)</f>
        <v/>
      </c>
      <c r="AC553" s="4" t="e">
        <f>F400L!AF553</f>
        <v>#REF!</v>
      </c>
      <c r="AD553" s="4" t="e">
        <f>F400L!AG553</f>
        <v>#REF!</v>
      </c>
      <c r="AE553" s="5" t="e">
        <f t="shared" si="41"/>
        <v>#VALUE!</v>
      </c>
      <c r="AF553" s="4" t="e">
        <f t="shared" si="42"/>
        <v>#REF!</v>
      </c>
      <c r="AG553" s="4" t="e">
        <f t="shared" si="43"/>
        <v>#REF!</v>
      </c>
      <c r="AH553" s="5" t="e">
        <f t="shared" si="44"/>
        <v>#VALUE!</v>
      </c>
      <c r="AI553" s="6" t="e">
        <f>ClassOfDegree(D553:W553,Details!BQ552:BZ552,F400L!AI553,AH553,$D$5:$W$5)</f>
        <v>#VALUE!</v>
      </c>
    </row>
    <row r="554" spans="1:35" x14ac:dyDescent="0.35">
      <c r="A554" s="1">
        <v>547</v>
      </c>
      <c r="B554" s="3" t="str">
        <f>PROPER(Details!B554)</f>
        <v/>
      </c>
      <c r="C554" s="3" t="str">
        <f>T(Details!C554)</f>
        <v/>
      </c>
      <c r="D554" s="18"/>
      <c r="E554" s="18"/>
      <c r="F554" s="18"/>
      <c r="G554" s="18"/>
      <c r="H554" s="18"/>
      <c r="I554" s="18"/>
      <c r="J554" s="18"/>
      <c r="K554" s="18"/>
      <c r="L554" s="18"/>
      <c r="M554" s="18"/>
      <c r="N554" s="18"/>
      <c r="O554" s="18"/>
      <c r="P554" s="18"/>
      <c r="Q554" s="18"/>
      <c r="R554" s="18"/>
      <c r="S554" s="18"/>
      <c r="T554" s="18"/>
      <c r="U554" s="18"/>
      <c r="V554" s="18"/>
      <c r="W554" s="18"/>
      <c r="X554" s="2" t="str">
        <f>AllCurCo(Details!BQ554:BZ554)</f>
        <v/>
      </c>
      <c r="Y554" s="4">
        <f>SUM(SumTCL(D554:W554,$D$7:$W$7),Details!CB554)</f>
        <v>0</v>
      </c>
      <c r="Z554" s="4">
        <f>SUM(CurrGP(D554:W554,$D$7:$W$7),Details!CC554)</f>
        <v>0</v>
      </c>
      <c r="AA554" s="5">
        <f t="shared" si="40"/>
        <v>0</v>
      </c>
      <c r="AB554" s="4" t="str">
        <f>SRTSECOND(D554:W554,Details!BQ553:BZ553)</f>
        <v/>
      </c>
      <c r="AC554" s="4" t="e">
        <f>F400L!AF554</f>
        <v>#REF!</v>
      </c>
      <c r="AD554" s="4" t="e">
        <f>F400L!AG554</f>
        <v>#REF!</v>
      </c>
      <c r="AE554" s="5" t="e">
        <f t="shared" si="41"/>
        <v>#VALUE!</v>
      </c>
      <c r="AF554" s="4" t="e">
        <f t="shared" si="42"/>
        <v>#REF!</v>
      </c>
      <c r="AG554" s="4" t="e">
        <f t="shared" si="43"/>
        <v>#REF!</v>
      </c>
      <c r="AH554" s="5" t="e">
        <f t="shared" si="44"/>
        <v>#VALUE!</v>
      </c>
      <c r="AI554" s="6" t="e">
        <f>ClassOfDegree(D554:W554,Details!BQ553:BZ553,F400L!AI554,AH554,$D$5:$W$5)</f>
        <v>#VALUE!</v>
      </c>
    </row>
    <row r="555" spans="1:35" x14ac:dyDescent="0.35">
      <c r="A555" s="1">
        <v>548</v>
      </c>
      <c r="B555" s="3" t="str">
        <f>PROPER(Details!B555)</f>
        <v/>
      </c>
      <c r="C555" s="3" t="str">
        <f>T(Details!C555)</f>
        <v/>
      </c>
      <c r="D555" s="18"/>
      <c r="E555" s="18"/>
      <c r="F555" s="18"/>
      <c r="G555" s="18"/>
      <c r="H555" s="18"/>
      <c r="I555" s="18"/>
      <c r="J555" s="18"/>
      <c r="K555" s="18"/>
      <c r="L555" s="18"/>
      <c r="M555" s="18"/>
      <c r="N555" s="18"/>
      <c r="O555" s="18"/>
      <c r="P555" s="18"/>
      <c r="Q555" s="18"/>
      <c r="R555" s="18"/>
      <c r="S555" s="18"/>
      <c r="T555" s="18"/>
      <c r="U555" s="18"/>
      <c r="V555" s="18"/>
      <c r="W555" s="18"/>
      <c r="X555" s="2" t="str">
        <f>AllCurCo(Details!BQ555:BZ555)</f>
        <v/>
      </c>
      <c r="Y555" s="4">
        <f>SUM(SumTCL(D555:W555,$D$7:$W$7),Details!CB555)</f>
        <v>0</v>
      </c>
      <c r="Z555" s="4">
        <f>SUM(CurrGP(D555:W555,$D$7:$W$7),Details!CC555)</f>
        <v>0</v>
      </c>
      <c r="AA555" s="5">
        <f t="shared" si="40"/>
        <v>0</v>
      </c>
      <c r="AB555" s="4" t="str">
        <f>SRTSECOND(D555:W555,Details!BQ554:BZ554)</f>
        <v/>
      </c>
      <c r="AC555" s="4" t="e">
        <f>F400L!AF555</f>
        <v>#REF!</v>
      </c>
      <c r="AD555" s="4" t="e">
        <f>F400L!AG555</f>
        <v>#REF!</v>
      </c>
      <c r="AE555" s="5" t="e">
        <f t="shared" si="41"/>
        <v>#VALUE!</v>
      </c>
      <c r="AF555" s="4" t="e">
        <f t="shared" si="42"/>
        <v>#REF!</v>
      </c>
      <c r="AG555" s="4" t="e">
        <f t="shared" si="43"/>
        <v>#REF!</v>
      </c>
      <c r="AH555" s="5" t="e">
        <f t="shared" si="44"/>
        <v>#VALUE!</v>
      </c>
      <c r="AI555" s="6" t="e">
        <f>ClassOfDegree(D555:W555,Details!BQ554:BZ554,F400L!AI555,AH555,$D$5:$W$5)</f>
        <v>#VALUE!</v>
      </c>
    </row>
    <row r="556" spans="1:35" x14ac:dyDescent="0.35">
      <c r="A556" s="1">
        <v>549</v>
      </c>
      <c r="B556" s="3" t="str">
        <f>PROPER(Details!B556)</f>
        <v/>
      </c>
      <c r="C556" s="3" t="str">
        <f>T(Details!C556)</f>
        <v/>
      </c>
      <c r="D556" s="18"/>
      <c r="E556" s="18"/>
      <c r="F556" s="18"/>
      <c r="G556" s="18"/>
      <c r="H556" s="18"/>
      <c r="I556" s="18"/>
      <c r="J556" s="18"/>
      <c r="K556" s="18"/>
      <c r="L556" s="18"/>
      <c r="M556" s="18"/>
      <c r="N556" s="18"/>
      <c r="O556" s="18"/>
      <c r="P556" s="18"/>
      <c r="Q556" s="18"/>
      <c r="R556" s="18"/>
      <c r="S556" s="18"/>
      <c r="T556" s="18"/>
      <c r="U556" s="18"/>
      <c r="V556" s="18"/>
      <c r="W556" s="18"/>
      <c r="X556" s="2" t="str">
        <f>AllCurCo(Details!BQ556:BZ556)</f>
        <v/>
      </c>
      <c r="Y556" s="4">
        <f>SUM(SumTCL(D556:W556,$D$7:$W$7),Details!CB556)</f>
        <v>0</v>
      </c>
      <c r="Z556" s="4">
        <f>SUM(CurrGP(D556:W556,$D$7:$W$7),Details!CC556)</f>
        <v>0</v>
      </c>
      <c r="AA556" s="5">
        <f t="shared" si="40"/>
        <v>0</v>
      </c>
      <c r="AB556" s="4" t="str">
        <f>SRTSECOND(D556:W556,Details!BQ555:BZ555)</f>
        <v/>
      </c>
      <c r="AC556" s="4" t="e">
        <f>F400L!AF556</f>
        <v>#REF!</v>
      </c>
      <c r="AD556" s="4" t="e">
        <f>F400L!AG556</f>
        <v>#REF!</v>
      </c>
      <c r="AE556" s="5" t="e">
        <f t="shared" si="41"/>
        <v>#VALUE!</v>
      </c>
      <c r="AF556" s="4" t="e">
        <f t="shared" si="42"/>
        <v>#REF!</v>
      </c>
      <c r="AG556" s="4" t="e">
        <f t="shared" si="43"/>
        <v>#REF!</v>
      </c>
      <c r="AH556" s="5" t="e">
        <f t="shared" si="44"/>
        <v>#VALUE!</v>
      </c>
      <c r="AI556" s="6" t="e">
        <f>ClassOfDegree(D556:W556,Details!BQ555:BZ555,F400L!AI556,AH556,$D$5:$W$5)</f>
        <v>#VALUE!</v>
      </c>
    </row>
    <row r="557" spans="1:35" x14ac:dyDescent="0.35">
      <c r="A557" s="1">
        <v>550</v>
      </c>
      <c r="B557" s="3" t="str">
        <f>PROPER(Details!B557)</f>
        <v/>
      </c>
      <c r="C557" s="3" t="str">
        <f>T(Details!C557)</f>
        <v/>
      </c>
      <c r="D557" s="18"/>
      <c r="E557" s="18"/>
      <c r="F557" s="18"/>
      <c r="G557" s="18"/>
      <c r="H557" s="18"/>
      <c r="I557" s="18"/>
      <c r="J557" s="18"/>
      <c r="K557" s="18"/>
      <c r="L557" s="18"/>
      <c r="M557" s="18"/>
      <c r="N557" s="18"/>
      <c r="O557" s="18"/>
      <c r="P557" s="18"/>
      <c r="Q557" s="18"/>
      <c r="R557" s="18"/>
      <c r="S557" s="18"/>
      <c r="T557" s="18"/>
      <c r="U557" s="18"/>
      <c r="V557" s="18"/>
      <c r="W557" s="18"/>
      <c r="X557" s="2" t="str">
        <f>AllCurCo(Details!BQ557:BZ557)</f>
        <v/>
      </c>
      <c r="Y557" s="4">
        <f>SUM(SumTCL(D557:W557,$D$7:$W$7),Details!CB557)</f>
        <v>0</v>
      </c>
      <c r="Z557" s="4">
        <f>SUM(CurrGP(D557:W557,$D$7:$W$7),Details!CC557)</f>
        <v>0</v>
      </c>
      <c r="AA557" s="5">
        <f t="shared" si="40"/>
        <v>0</v>
      </c>
      <c r="AB557" s="4" t="str">
        <f>SRTSECOND(D557:W557,Details!BQ556:BZ556)</f>
        <v/>
      </c>
      <c r="AC557" s="4" t="e">
        <f>F400L!AF557</f>
        <v>#REF!</v>
      </c>
      <c r="AD557" s="4" t="e">
        <f>F400L!AG557</f>
        <v>#REF!</v>
      </c>
      <c r="AE557" s="5" t="e">
        <f t="shared" si="41"/>
        <v>#VALUE!</v>
      </c>
      <c r="AF557" s="4" t="e">
        <f t="shared" si="42"/>
        <v>#REF!</v>
      </c>
      <c r="AG557" s="4" t="e">
        <f t="shared" si="43"/>
        <v>#REF!</v>
      </c>
      <c r="AH557" s="5" t="e">
        <f t="shared" si="44"/>
        <v>#VALUE!</v>
      </c>
      <c r="AI557" s="6" t="e">
        <f>ClassOfDegree(D557:W557,Details!BQ556:BZ556,F400L!AI557,AH557,$D$5:$W$5)</f>
        <v>#VALUE!</v>
      </c>
    </row>
    <row r="558" spans="1:35" x14ac:dyDescent="0.35">
      <c r="A558" s="1">
        <v>551</v>
      </c>
      <c r="B558" s="3" t="str">
        <f>PROPER(Details!B558)</f>
        <v/>
      </c>
      <c r="C558" s="3" t="str">
        <f>T(Details!C558)</f>
        <v/>
      </c>
      <c r="D558" s="18"/>
      <c r="E558" s="18"/>
      <c r="F558" s="18"/>
      <c r="G558" s="18"/>
      <c r="H558" s="18"/>
      <c r="I558" s="18"/>
      <c r="J558" s="18"/>
      <c r="K558" s="18"/>
      <c r="L558" s="18"/>
      <c r="M558" s="18"/>
      <c r="N558" s="18"/>
      <c r="O558" s="18"/>
      <c r="P558" s="18"/>
      <c r="Q558" s="18"/>
      <c r="R558" s="18"/>
      <c r="S558" s="18"/>
      <c r="T558" s="18"/>
      <c r="U558" s="18"/>
      <c r="V558" s="18"/>
      <c r="W558" s="18"/>
      <c r="X558" s="2" t="str">
        <f>AllCurCo(Details!BQ558:BZ558)</f>
        <v/>
      </c>
      <c r="Y558" s="4">
        <f>SUM(SumTCL(D558:W558,$D$7:$W$7),Details!CB558)</f>
        <v>0</v>
      </c>
      <c r="Z558" s="4">
        <f>SUM(CurrGP(D558:W558,$D$7:$W$7),Details!CC558)</f>
        <v>0</v>
      </c>
      <c r="AA558" s="5">
        <f t="shared" si="40"/>
        <v>0</v>
      </c>
      <c r="AB558" s="4" t="str">
        <f>SRTSECOND(D558:W558,Details!BQ557:BZ557)</f>
        <v/>
      </c>
      <c r="AC558" s="4" t="e">
        <f>F400L!AF558</f>
        <v>#REF!</v>
      </c>
      <c r="AD558" s="4" t="e">
        <f>F400L!AG558</f>
        <v>#REF!</v>
      </c>
      <c r="AE558" s="5" t="e">
        <f t="shared" si="41"/>
        <v>#VALUE!</v>
      </c>
      <c r="AF558" s="4" t="e">
        <f t="shared" si="42"/>
        <v>#REF!</v>
      </c>
      <c r="AG558" s="4" t="e">
        <f t="shared" si="43"/>
        <v>#REF!</v>
      </c>
      <c r="AH558" s="5" t="e">
        <f t="shared" si="44"/>
        <v>#VALUE!</v>
      </c>
      <c r="AI558" s="6" t="e">
        <f>ClassOfDegree(D558:W558,Details!BQ557:BZ557,F400L!AI558,AH558,$D$5:$W$5)</f>
        <v>#VALUE!</v>
      </c>
    </row>
    <row r="559" spans="1:35" x14ac:dyDescent="0.35">
      <c r="A559" s="1">
        <v>552</v>
      </c>
      <c r="B559" s="3" t="str">
        <f>PROPER(Details!B559)</f>
        <v/>
      </c>
      <c r="C559" s="3" t="str">
        <f>T(Details!C559)</f>
        <v/>
      </c>
      <c r="D559" s="18"/>
      <c r="E559" s="18"/>
      <c r="F559" s="18"/>
      <c r="G559" s="18"/>
      <c r="H559" s="18"/>
      <c r="I559" s="18"/>
      <c r="J559" s="18"/>
      <c r="K559" s="18"/>
      <c r="L559" s="18"/>
      <c r="M559" s="18"/>
      <c r="N559" s="18"/>
      <c r="O559" s="18"/>
      <c r="P559" s="18"/>
      <c r="Q559" s="18"/>
      <c r="R559" s="18"/>
      <c r="S559" s="18"/>
      <c r="T559" s="18"/>
      <c r="U559" s="18"/>
      <c r="V559" s="18"/>
      <c r="W559" s="18"/>
      <c r="X559" s="2" t="str">
        <f>AllCurCo(Details!BQ559:BZ559)</f>
        <v/>
      </c>
      <c r="Y559" s="4">
        <f>SUM(SumTCL(D559:W559,$D$7:$W$7),Details!CB559)</f>
        <v>0</v>
      </c>
      <c r="Z559" s="4">
        <f>SUM(CurrGP(D559:W559,$D$7:$W$7),Details!CC559)</f>
        <v>0</v>
      </c>
      <c r="AA559" s="5">
        <f t="shared" si="40"/>
        <v>0</v>
      </c>
      <c r="AB559" s="4" t="str">
        <f>SRTSECOND(D559:W559,Details!BQ558:BZ558)</f>
        <v/>
      </c>
      <c r="AC559" s="4" t="e">
        <f>F400L!AF559</f>
        <v>#REF!</v>
      </c>
      <c r="AD559" s="4" t="e">
        <f>F400L!AG559</f>
        <v>#REF!</v>
      </c>
      <c r="AE559" s="5" t="e">
        <f t="shared" si="41"/>
        <v>#VALUE!</v>
      </c>
      <c r="AF559" s="4" t="e">
        <f t="shared" si="42"/>
        <v>#REF!</v>
      </c>
      <c r="AG559" s="4" t="e">
        <f t="shared" si="43"/>
        <v>#REF!</v>
      </c>
      <c r="AH559" s="5" t="e">
        <f t="shared" si="44"/>
        <v>#VALUE!</v>
      </c>
      <c r="AI559" s="6" t="e">
        <f>ClassOfDegree(D559:W559,Details!BQ558:BZ558,F400L!AI559,AH559,$D$5:$W$5)</f>
        <v>#VALUE!</v>
      </c>
    </row>
    <row r="560" spans="1:35" x14ac:dyDescent="0.35">
      <c r="A560" s="1">
        <v>553</v>
      </c>
      <c r="B560" s="3" t="str">
        <f>PROPER(Details!B560)</f>
        <v/>
      </c>
      <c r="C560" s="3" t="str">
        <f>T(Details!C560)</f>
        <v/>
      </c>
      <c r="D560" s="18"/>
      <c r="E560" s="18"/>
      <c r="F560" s="18"/>
      <c r="G560" s="18"/>
      <c r="H560" s="18"/>
      <c r="I560" s="18"/>
      <c r="J560" s="18"/>
      <c r="K560" s="18"/>
      <c r="L560" s="18"/>
      <c r="M560" s="18"/>
      <c r="N560" s="18"/>
      <c r="O560" s="18"/>
      <c r="P560" s="18"/>
      <c r="Q560" s="18"/>
      <c r="R560" s="18"/>
      <c r="S560" s="18"/>
      <c r="T560" s="18"/>
      <c r="U560" s="18"/>
      <c r="V560" s="18"/>
      <c r="W560" s="18"/>
      <c r="X560" s="2" t="str">
        <f>AllCurCo(Details!BQ560:BZ560)</f>
        <v/>
      </c>
      <c r="Y560" s="4">
        <f>SUM(SumTCL(D560:W560,$D$7:$W$7),Details!CB560)</f>
        <v>0</v>
      </c>
      <c r="Z560" s="4">
        <f>SUM(CurrGP(D560:W560,$D$7:$W$7),Details!CC560)</f>
        <v>0</v>
      </c>
      <c r="AA560" s="5">
        <f t="shared" si="40"/>
        <v>0</v>
      </c>
      <c r="AB560" s="4" t="str">
        <f>SRTSECOND(D560:W560,Details!BQ559:BZ559)</f>
        <v/>
      </c>
      <c r="AC560" s="4" t="e">
        <f>F400L!AF560</f>
        <v>#REF!</v>
      </c>
      <c r="AD560" s="4" t="e">
        <f>F400L!AG560</f>
        <v>#REF!</v>
      </c>
      <c r="AE560" s="5" t="e">
        <f t="shared" si="41"/>
        <v>#VALUE!</v>
      </c>
      <c r="AF560" s="4" t="e">
        <f t="shared" si="42"/>
        <v>#REF!</v>
      </c>
      <c r="AG560" s="4" t="e">
        <f t="shared" si="43"/>
        <v>#REF!</v>
      </c>
      <c r="AH560" s="5" t="e">
        <f t="shared" si="44"/>
        <v>#VALUE!</v>
      </c>
      <c r="AI560" s="6" t="e">
        <f>ClassOfDegree(D560:W560,Details!BQ559:BZ559,F400L!AI560,AH560,$D$5:$W$5)</f>
        <v>#VALUE!</v>
      </c>
    </row>
    <row r="561" spans="1:35" x14ac:dyDescent="0.35">
      <c r="A561" s="1">
        <v>554</v>
      </c>
      <c r="B561" s="3" t="str">
        <f>PROPER(Details!B561)</f>
        <v/>
      </c>
      <c r="C561" s="3" t="str">
        <f>T(Details!C561)</f>
        <v/>
      </c>
      <c r="D561" s="18"/>
      <c r="E561" s="18"/>
      <c r="F561" s="18"/>
      <c r="G561" s="18"/>
      <c r="H561" s="18"/>
      <c r="I561" s="18"/>
      <c r="J561" s="18"/>
      <c r="K561" s="18"/>
      <c r="L561" s="18"/>
      <c r="M561" s="18"/>
      <c r="N561" s="18"/>
      <c r="O561" s="18"/>
      <c r="P561" s="18"/>
      <c r="Q561" s="18"/>
      <c r="R561" s="18"/>
      <c r="S561" s="18"/>
      <c r="T561" s="18"/>
      <c r="U561" s="18"/>
      <c r="V561" s="18"/>
      <c r="W561" s="18"/>
      <c r="X561" s="2" t="str">
        <f>AllCurCo(Details!BQ561:BZ561)</f>
        <v/>
      </c>
      <c r="Y561" s="4">
        <f>SUM(SumTCL(D561:W561,$D$7:$W$7),Details!CB561)</f>
        <v>0</v>
      </c>
      <c r="Z561" s="4">
        <f>SUM(CurrGP(D561:W561,$D$7:$W$7),Details!CC561)</f>
        <v>0</v>
      </c>
      <c r="AA561" s="5">
        <f t="shared" si="40"/>
        <v>0</v>
      </c>
      <c r="AB561" s="4" t="str">
        <f>SRTSECOND(D561:W561,Details!BQ560:BZ560)</f>
        <v/>
      </c>
      <c r="AC561" s="4" t="e">
        <f>F400L!AF561</f>
        <v>#REF!</v>
      </c>
      <c r="AD561" s="4" t="e">
        <f>F400L!AG561</f>
        <v>#REF!</v>
      </c>
      <c r="AE561" s="5" t="e">
        <f t="shared" si="41"/>
        <v>#VALUE!</v>
      </c>
      <c r="AF561" s="4" t="e">
        <f t="shared" si="42"/>
        <v>#REF!</v>
      </c>
      <c r="AG561" s="4" t="e">
        <f t="shared" si="43"/>
        <v>#REF!</v>
      </c>
      <c r="AH561" s="5" t="e">
        <f t="shared" si="44"/>
        <v>#VALUE!</v>
      </c>
      <c r="AI561" s="6" t="e">
        <f>ClassOfDegree(D561:W561,Details!BQ560:BZ560,F400L!AI561,AH561,$D$5:$W$5)</f>
        <v>#VALUE!</v>
      </c>
    </row>
    <row r="562" spans="1:35" x14ac:dyDescent="0.35">
      <c r="A562" s="1">
        <v>555</v>
      </c>
      <c r="B562" s="3" t="str">
        <f>PROPER(Details!B562)</f>
        <v/>
      </c>
      <c r="C562" s="3" t="str">
        <f>T(Details!C562)</f>
        <v/>
      </c>
      <c r="D562" s="18"/>
      <c r="E562" s="18"/>
      <c r="F562" s="18"/>
      <c r="G562" s="18"/>
      <c r="H562" s="18"/>
      <c r="I562" s="18"/>
      <c r="J562" s="18"/>
      <c r="K562" s="18"/>
      <c r="L562" s="18"/>
      <c r="M562" s="18"/>
      <c r="N562" s="18"/>
      <c r="O562" s="18"/>
      <c r="P562" s="18"/>
      <c r="Q562" s="18"/>
      <c r="R562" s="18"/>
      <c r="S562" s="18"/>
      <c r="T562" s="18"/>
      <c r="U562" s="18"/>
      <c r="V562" s="18"/>
      <c r="W562" s="18"/>
      <c r="X562" s="2" t="str">
        <f>AllCurCo(Details!BQ562:BZ562)</f>
        <v/>
      </c>
      <c r="Y562" s="4">
        <f>SUM(SumTCL(D562:W562,$D$7:$W$7),Details!CB562)</f>
        <v>0</v>
      </c>
      <c r="Z562" s="4">
        <f>SUM(CurrGP(D562:W562,$D$7:$W$7),Details!CC562)</f>
        <v>0</v>
      </c>
      <c r="AA562" s="5">
        <f t="shared" si="40"/>
        <v>0</v>
      </c>
      <c r="AB562" s="4" t="str">
        <f>SRTSECOND(D562:W562,Details!BQ561:BZ561)</f>
        <v/>
      </c>
      <c r="AC562" s="4" t="e">
        <f>F400L!AF562</f>
        <v>#REF!</v>
      </c>
      <c r="AD562" s="4" t="e">
        <f>F400L!AG562</f>
        <v>#REF!</v>
      </c>
      <c r="AE562" s="5" t="e">
        <f t="shared" si="41"/>
        <v>#VALUE!</v>
      </c>
      <c r="AF562" s="4" t="e">
        <f t="shared" si="42"/>
        <v>#REF!</v>
      </c>
      <c r="AG562" s="4" t="e">
        <f t="shared" si="43"/>
        <v>#REF!</v>
      </c>
      <c r="AH562" s="5" t="e">
        <f t="shared" si="44"/>
        <v>#VALUE!</v>
      </c>
      <c r="AI562" s="6" t="e">
        <f>ClassOfDegree(D562:W562,Details!BQ561:BZ561,F400L!AI562,AH562,$D$5:$W$5)</f>
        <v>#VALUE!</v>
      </c>
    </row>
    <row r="563" spans="1:35" x14ac:dyDescent="0.35">
      <c r="A563" s="1">
        <v>556</v>
      </c>
      <c r="B563" s="3" t="str">
        <f>PROPER(Details!B563)</f>
        <v/>
      </c>
      <c r="C563" s="3" t="str">
        <f>T(Details!C563)</f>
        <v/>
      </c>
      <c r="D563" s="18"/>
      <c r="E563" s="18"/>
      <c r="F563" s="18"/>
      <c r="G563" s="18"/>
      <c r="H563" s="18"/>
      <c r="I563" s="18"/>
      <c r="J563" s="18"/>
      <c r="K563" s="18"/>
      <c r="L563" s="18"/>
      <c r="M563" s="18"/>
      <c r="N563" s="18"/>
      <c r="O563" s="18"/>
      <c r="P563" s="18"/>
      <c r="Q563" s="18"/>
      <c r="R563" s="18"/>
      <c r="S563" s="18"/>
      <c r="T563" s="18"/>
      <c r="U563" s="18"/>
      <c r="V563" s="18"/>
      <c r="W563" s="18"/>
      <c r="X563" s="2" t="str">
        <f>AllCurCo(Details!BQ563:BZ563)</f>
        <v/>
      </c>
      <c r="Y563" s="4">
        <f>SUM(SumTCL(D563:W563,$D$7:$W$7),Details!CB563)</f>
        <v>0</v>
      </c>
      <c r="Z563" s="4">
        <f>SUM(CurrGP(D563:W563,$D$7:$W$7),Details!CC563)</f>
        <v>0</v>
      </c>
      <c r="AA563" s="5">
        <f t="shared" si="40"/>
        <v>0</v>
      </c>
      <c r="AB563" s="4" t="str">
        <f>SRTSECOND(D563:W563,Details!BQ562:BZ562)</f>
        <v/>
      </c>
      <c r="AC563" s="4" t="e">
        <f>F400L!AF563</f>
        <v>#REF!</v>
      </c>
      <c r="AD563" s="4" t="e">
        <f>F400L!AG563</f>
        <v>#REF!</v>
      </c>
      <c r="AE563" s="5" t="e">
        <f t="shared" si="41"/>
        <v>#VALUE!</v>
      </c>
      <c r="AF563" s="4" t="e">
        <f t="shared" si="42"/>
        <v>#REF!</v>
      </c>
      <c r="AG563" s="4" t="e">
        <f t="shared" si="43"/>
        <v>#REF!</v>
      </c>
      <c r="AH563" s="5" t="e">
        <f t="shared" si="44"/>
        <v>#VALUE!</v>
      </c>
      <c r="AI563" s="6" t="e">
        <f>ClassOfDegree(D563:W563,Details!BQ562:BZ562,F400L!AI563,AH563,$D$5:$W$5)</f>
        <v>#VALUE!</v>
      </c>
    </row>
    <row r="564" spans="1:35" x14ac:dyDescent="0.35">
      <c r="A564" s="1">
        <v>557</v>
      </c>
      <c r="B564" s="3" t="str">
        <f>PROPER(Details!B564)</f>
        <v/>
      </c>
      <c r="C564" s="3" t="str">
        <f>T(Details!C564)</f>
        <v/>
      </c>
      <c r="D564" s="18"/>
      <c r="E564" s="18"/>
      <c r="F564" s="18"/>
      <c r="G564" s="18"/>
      <c r="H564" s="18"/>
      <c r="I564" s="18"/>
      <c r="J564" s="18"/>
      <c r="K564" s="18"/>
      <c r="L564" s="18"/>
      <c r="M564" s="18"/>
      <c r="N564" s="18"/>
      <c r="O564" s="18"/>
      <c r="P564" s="18"/>
      <c r="Q564" s="18"/>
      <c r="R564" s="18"/>
      <c r="S564" s="18"/>
      <c r="T564" s="18"/>
      <c r="U564" s="18"/>
      <c r="V564" s="18"/>
      <c r="W564" s="18"/>
      <c r="X564" s="2" t="str">
        <f>AllCurCo(Details!BQ564:BZ564)</f>
        <v/>
      </c>
      <c r="Y564" s="4">
        <f>SUM(SumTCL(D564:W564,$D$7:$W$7),Details!CB564)</f>
        <v>0</v>
      </c>
      <c r="Z564" s="4">
        <f>SUM(CurrGP(D564:W564,$D$7:$W$7),Details!CC564)</f>
        <v>0</v>
      </c>
      <c r="AA564" s="5">
        <f t="shared" si="40"/>
        <v>0</v>
      </c>
      <c r="AB564" s="4" t="str">
        <f>SRTSECOND(D564:W564,Details!BQ563:BZ563)</f>
        <v/>
      </c>
      <c r="AC564" s="4" t="e">
        <f>F400L!AF564</f>
        <v>#REF!</v>
      </c>
      <c r="AD564" s="4" t="e">
        <f>F400L!AG564</f>
        <v>#REF!</v>
      </c>
      <c r="AE564" s="5" t="e">
        <f t="shared" si="41"/>
        <v>#VALUE!</v>
      </c>
      <c r="AF564" s="4" t="e">
        <f t="shared" si="42"/>
        <v>#REF!</v>
      </c>
      <c r="AG564" s="4" t="e">
        <f t="shared" si="43"/>
        <v>#REF!</v>
      </c>
      <c r="AH564" s="5" t="e">
        <f t="shared" si="44"/>
        <v>#VALUE!</v>
      </c>
      <c r="AI564" s="6" t="e">
        <f>ClassOfDegree(D564:W564,Details!BQ563:BZ563,F400L!AI564,AH564,$D$5:$W$5)</f>
        <v>#VALUE!</v>
      </c>
    </row>
    <row r="565" spans="1:35" x14ac:dyDescent="0.35">
      <c r="A565" s="1">
        <v>558</v>
      </c>
      <c r="B565" s="3" t="str">
        <f>PROPER(Details!B565)</f>
        <v/>
      </c>
      <c r="C565" s="3" t="str">
        <f>T(Details!C565)</f>
        <v/>
      </c>
      <c r="D565" s="18"/>
      <c r="E565" s="18"/>
      <c r="F565" s="18"/>
      <c r="G565" s="18"/>
      <c r="H565" s="18"/>
      <c r="I565" s="18"/>
      <c r="J565" s="18"/>
      <c r="K565" s="18"/>
      <c r="L565" s="18"/>
      <c r="M565" s="18"/>
      <c r="N565" s="18"/>
      <c r="O565" s="18"/>
      <c r="P565" s="18"/>
      <c r="Q565" s="18"/>
      <c r="R565" s="18"/>
      <c r="S565" s="18"/>
      <c r="T565" s="18"/>
      <c r="U565" s="18"/>
      <c r="V565" s="18"/>
      <c r="W565" s="18"/>
      <c r="X565" s="2" t="str">
        <f>AllCurCo(Details!BQ565:BZ565)</f>
        <v/>
      </c>
      <c r="Y565" s="4">
        <f>SUM(SumTCL(D565:W565,$D$7:$W$7),Details!CB565)</f>
        <v>0</v>
      </c>
      <c r="Z565" s="4">
        <f>SUM(CurrGP(D565:W565,$D$7:$W$7),Details!CC565)</f>
        <v>0</v>
      </c>
      <c r="AA565" s="5">
        <f t="shared" si="40"/>
        <v>0</v>
      </c>
      <c r="AB565" s="4" t="str">
        <f>SRTSECOND(D565:W565,Details!BQ564:BZ564)</f>
        <v/>
      </c>
      <c r="AC565" s="4" t="e">
        <f>F400L!AF565</f>
        <v>#REF!</v>
      </c>
      <c r="AD565" s="4" t="e">
        <f>F400L!AG565</f>
        <v>#REF!</v>
      </c>
      <c r="AE565" s="5" t="e">
        <f t="shared" si="41"/>
        <v>#VALUE!</v>
      </c>
      <c r="AF565" s="4" t="e">
        <f t="shared" si="42"/>
        <v>#REF!</v>
      </c>
      <c r="AG565" s="4" t="e">
        <f t="shared" si="43"/>
        <v>#REF!</v>
      </c>
      <c r="AH565" s="5" t="e">
        <f t="shared" si="44"/>
        <v>#VALUE!</v>
      </c>
      <c r="AI565" s="6" t="e">
        <f>ClassOfDegree(D565:W565,Details!BQ564:BZ564,F400L!AI565,AH565,$D$5:$W$5)</f>
        <v>#VALUE!</v>
      </c>
    </row>
    <row r="566" spans="1:35" x14ac:dyDescent="0.35">
      <c r="A566" s="1">
        <v>559</v>
      </c>
      <c r="B566" s="3" t="str">
        <f>PROPER(Details!B566)</f>
        <v/>
      </c>
      <c r="C566" s="3" t="str">
        <f>T(Details!C566)</f>
        <v/>
      </c>
      <c r="D566" s="18"/>
      <c r="E566" s="18"/>
      <c r="F566" s="18"/>
      <c r="G566" s="18"/>
      <c r="H566" s="18"/>
      <c r="I566" s="18"/>
      <c r="J566" s="18"/>
      <c r="K566" s="18"/>
      <c r="L566" s="18"/>
      <c r="M566" s="18"/>
      <c r="N566" s="18"/>
      <c r="O566" s="18"/>
      <c r="P566" s="18"/>
      <c r="Q566" s="18"/>
      <c r="R566" s="18"/>
      <c r="S566" s="18"/>
      <c r="T566" s="18"/>
      <c r="U566" s="18"/>
      <c r="V566" s="18"/>
      <c r="W566" s="18"/>
      <c r="X566" s="2" t="str">
        <f>AllCurCo(Details!BQ566:BZ566)</f>
        <v/>
      </c>
      <c r="Y566" s="4">
        <f>SUM(SumTCL(D566:W566,$D$7:$W$7),Details!CB566)</f>
        <v>0</v>
      </c>
      <c r="Z566" s="4">
        <f>SUM(CurrGP(D566:W566,$D$7:$W$7),Details!CC566)</f>
        <v>0</v>
      </c>
      <c r="AA566" s="5">
        <f t="shared" si="40"/>
        <v>0</v>
      </c>
      <c r="AB566" s="4" t="str">
        <f>SRTSECOND(D566:W566,Details!BQ565:BZ565)</f>
        <v/>
      </c>
      <c r="AC566" s="4" t="e">
        <f>F400L!AF566</f>
        <v>#REF!</v>
      </c>
      <c r="AD566" s="4" t="e">
        <f>F400L!AG566</f>
        <v>#REF!</v>
      </c>
      <c r="AE566" s="5" t="e">
        <f t="shared" si="41"/>
        <v>#VALUE!</v>
      </c>
      <c r="AF566" s="4" t="e">
        <f t="shared" si="42"/>
        <v>#REF!</v>
      </c>
      <c r="AG566" s="4" t="e">
        <f t="shared" si="43"/>
        <v>#REF!</v>
      </c>
      <c r="AH566" s="5" t="e">
        <f t="shared" si="44"/>
        <v>#VALUE!</v>
      </c>
      <c r="AI566" s="6" t="e">
        <f>ClassOfDegree(D566:W566,Details!BQ565:BZ565,F400L!AI566,AH566,$D$5:$W$5)</f>
        <v>#VALUE!</v>
      </c>
    </row>
    <row r="567" spans="1:35" x14ac:dyDescent="0.35">
      <c r="A567" s="1">
        <v>560</v>
      </c>
      <c r="B567" s="3" t="str">
        <f>PROPER(Details!B567)</f>
        <v/>
      </c>
      <c r="C567" s="3" t="str">
        <f>T(Details!C567)</f>
        <v/>
      </c>
      <c r="D567" s="18"/>
      <c r="E567" s="18"/>
      <c r="F567" s="18"/>
      <c r="G567" s="18"/>
      <c r="H567" s="18"/>
      <c r="I567" s="18"/>
      <c r="J567" s="18"/>
      <c r="K567" s="18"/>
      <c r="L567" s="18"/>
      <c r="M567" s="18"/>
      <c r="N567" s="18"/>
      <c r="O567" s="18"/>
      <c r="P567" s="18"/>
      <c r="Q567" s="18"/>
      <c r="R567" s="18"/>
      <c r="S567" s="18"/>
      <c r="T567" s="18"/>
      <c r="U567" s="18"/>
      <c r="V567" s="18"/>
      <c r="W567" s="18"/>
      <c r="X567" s="2" t="str">
        <f>AllCurCo(Details!BQ567:BZ567)</f>
        <v/>
      </c>
      <c r="Y567" s="4">
        <f>SUM(SumTCL(D567:W567,$D$7:$W$7),Details!CB567)</f>
        <v>0</v>
      </c>
      <c r="Z567" s="4">
        <f>SUM(CurrGP(D567:W567,$D$7:$W$7),Details!CC567)</f>
        <v>0</v>
      </c>
      <c r="AA567" s="5">
        <f t="shared" si="40"/>
        <v>0</v>
      </c>
      <c r="AB567" s="4" t="str">
        <f>SRTSECOND(D567:W567,Details!BQ566:BZ566)</f>
        <v/>
      </c>
      <c r="AC567" s="4" t="e">
        <f>F400L!AF567</f>
        <v>#REF!</v>
      </c>
      <c r="AD567" s="4" t="e">
        <f>F400L!AG567</f>
        <v>#REF!</v>
      </c>
      <c r="AE567" s="5" t="e">
        <f t="shared" si="41"/>
        <v>#VALUE!</v>
      </c>
      <c r="AF567" s="4" t="e">
        <f t="shared" si="42"/>
        <v>#REF!</v>
      </c>
      <c r="AG567" s="4" t="e">
        <f t="shared" si="43"/>
        <v>#REF!</v>
      </c>
      <c r="AH567" s="5" t="e">
        <f t="shared" si="44"/>
        <v>#VALUE!</v>
      </c>
      <c r="AI567" s="6" t="e">
        <f>ClassOfDegree(D567:W567,Details!BQ566:BZ566,F400L!AI567,AH567,$D$5:$W$5)</f>
        <v>#VALUE!</v>
      </c>
    </row>
    <row r="568" spans="1:35" x14ac:dyDescent="0.35">
      <c r="A568" s="1">
        <v>561</v>
      </c>
      <c r="B568" s="3" t="str">
        <f>PROPER(Details!B568)</f>
        <v/>
      </c>
      <c r="C568" s="3" t="str">
        <f>T(Details!C568)</f>
        <v/>
      </c>
      <c r="D568" s="18"/>
      <c r="E568" s="18"/>
      <c r="F568" s="18"/>
      <c r="G568" s="18"/>
      <c r="H568" s="18"/>
      <c r="I568" s="18"/>
      <c r="J568" s="18"/>
      <c r="K568" s="18"/>
      <c r="L568" s="18"/>
      <c r="M568" s="18"/>
      <c r="N568" s="18"/>
      <c r="O568" s="18"/>
      <c r="P568" s="18"/>
      <c r="Q568" s="18"/>
      <c r="R568" s="18"/>
      <c r="S568" s="18"/>
      <c r="T568" s="18"/>
      <c r="U568" s="18"/>
      <c r="V568" s="18"/>
      <c r="W568" s="18"/>
      <c r="X568" s="2" t="str">
        <f>AllCurCo(Details!BQ568:BZ568)</f>
        <v/>
      </c>
      <c r="Y568" s="4">
        <f>SUM(SumTCL(D568:W568,$D$7:$W$7),Details!CB568)</f>
        <v>0</v>
      </c>
      <c r="Z568" s="4">
        <f>SUM(CurrGP(D568:W568,$D$7:$W$7),Details!CC568)</f>
        <v>0</v>
      </c>
      <c r="AA568" s="5">
        <f t="shared" si="40"/>
        <v>0</v>
      </c>
      <c r="AB568" s="4" t="str">
        <f>SRTSECOND(D568:W568,Details!BQ567:BZ567)</f>
        <v/>
      </c>
      <c r="AC568" s="4" t="e">
        <f>F400L!AF568</f>
        <v>#REF!</v>
      </c>
      <c r="AD568" s="4" t="e">
        <f>F400L!AG568</f>
        <v>#REF!</v>
      </c>
      <c r="AE568" s="5" t="e">
        <f t="shared" si="41"/>
        <v>#VALUE!</v>
      </c>
      <c r="AF568" s="4" t="e">
        <f t="shared" si="42"/>
        <v>#REF!</v>
      </c>
      <c r="AG568" s="4" t="e">
        <f t="shared" si="43"/>
        <v>#REF!</v>
      </c>
      <c r="AH568" s="5" t="e">
        <f t="shared" si="44"/>
        <v>#VALUE!</v>
      </c>
      <c r="AI568" s="6" t="e">
        <f>ClassOfDegree(D568:W568,Details!BQ567:BZ567,F400L!AI568,AH568,$D$5:$W$5)</f>
        <v>#VALUE!</v>
      </c>
    </row>
    <row r="569" spans="1:35" x14ac:dyDescent="0.35">
      <c r="A569" s="1">
        <v>562</v>
      </c>
      <c r="B569" s="3" t="str">
        <f>PROPER(Details!B569)</f>
        <v/>
      </c>
      <c r="C569" s="3" t="str">
        <f>T(Details!C569)</f>
        <v/>
      </c>
      <c r="D569" s="18"/>
      <c r="E569" s="18"/>
      <c r="F569" s="18"/>
      <c r="G569" s="18"/>
      <c r="H569" s="18"/>
      <c r="I569" s="18"/>
      <c r="J569" s="18"/>
      <c r="K569" s="18"/>
      <c r="L569" s="18"/>
      <c r="M569" s="18"/>
      <c r="N569" s="18"/>
      <c r="O569" s="18"/>
      <c r="P569" s="18"/>
      <c r="Q569" s="18"/>
      <c r="R569" s="18"/>
      <c r="S569" s="18"/>
      <c r="T569" s="18"/>
      <c r="U569" s="18"/>
      <c r="V569" s="18"/>
      <c r="W569" s="18"/>
      <c r="X569" s="2" t="str">
        <f>AllCurCo(Details!BQ569:BZ569)</f>
        <v/>
      </c>
      <c r="Y569" s="4">
        <f>SUM(SumTCL(D569:W569,$D$7:$W$7),Details!CB569)</f>
        <v>0</v>
      </c>
      <c r="Z569" s="4">
        <f>SUM(CurrGP(D569:W569,$D$7:$W$7),Details!CC569)</f>
        <v>0</v>
      </c>
      <c r="AA569" s="5">
        <f t="shared" si="40"/>
        <v>0</v>
      </c>
      <c r="AB569" s="4" t="str">
        <f>SRTSECOND(D569:W569,Details!BQ568:BZ568)</f>
        <v/>
      </c>
      <c r="AC569" s="4" t="e">
        <f>F400L!AF569</f>
        <v>#REF!</v>
      </c>
      <c r="AD569" s="4" t="e">
        <f>F400L!AG569</f>
        <v>#REF!</v>
      </c>
      <c r="AE569" s="5" t="e">
        <f t="shared" si="41"/>
        <v>#VALUE!</v>
      </c>
      <c r="AF569" s="4" t="e">
        <f t="shared" si="42"/>
        <v>#REF!</v>
      </c>
      <c r="AG569" s="4" t="e">
        <f t="shared" si="43"/>
        <v>#REF!</v>
      </c>
      <c r="AH569" s="5" t="e">
        <f t="shared" si="44"/>
        <v>#VALUE!</v>
      </c>
      <c r="AI569" s="6" t="e">
        <f>ClassOfDegree(D569:W569,Details!BQ568:BZ568,F400L!AI569,AH569,$D$5:$W$5)</f>
        <v>#VALUE!</v>
      </c>
    </row>
    <row r="570" spans="1:35" x14ac:dyDescent="0.35">
      <c r="A570" s="1">
        <v>563</v>
      </c>
      <c r="B570" s="3" t="str">
        <f>PROPER(Details!B570)</f>
        <v/>
      </c>
      <c r="C570" s="3" t="str">
        <f>T(Details!C570)</f>
        <v/>
      </c>
      <c r="D570" s="18"/>
      <c r="E570" s="18"/>
      <c r="F570" s="18"/>
      <c r="G570" s="18"/>
      <c r="H570" s="18"/>
      <c r="I570" s="18"/>
      <c r="J570" s="18"/>
      <c r="K570" s="18"/>
      <c r="L570" s="18"/>
      <c r="M570" s="18"/>
      <c r="N570" s="18"/>
      <c r="O570" s="18"/>
      <c r="P570" s="18"/>
      <c r="Q570" s="18"/>
      <c r="R570" s="18"/>
      <c r="S570" s="18"/>
      <c r="T570" s="18"/>
      <c r="U570" s="18"/>
      <c r="V570" s="18"/>
      <c r="W570" s="18"/>
      <c r="X570" s="2" t="str">
        <f>AllCurCo(Details!BQ570:BZ570)</f>
        <v/>
      </c>
      <c r="Y570" s="4">
        <f>SUM(SumTCL(D570:W570,$D$7:$W$7),Details!CB570)</f>
        <v>0</v>
      </c>
      <c r="Z570" s="4">
        <f>SUM(CurrGP(D570:W570,$D$7:$W$7),Details!CC570)</f>
        <v>0</v>
      </c>
      <c r="AA570" s="5">
        <f t="shared" si="40"/>
        <v>0</v>
      </c>
      <c r="AB570" s="4" t="str">
        <f>SRTSECOND(D570:W570,Details!BQ569:BZ569)</f>
        <v/>
      </c>
      <c r="AC570" s="4" t="e">
        <f>F400L!AF570</f>
        <v>#REF!</v>
      </c>
      <c r="AD570" s="4" t="e">
        <f>F400L!AG570</f>
        <v>#REF!</v>
      </c>
      <c r="AE570" s="5" t="e">
        <f t="shared" si="41"/>
        <v>#VALUE!</v>
      </c>
      <c r="AF570" s="4" t="e">
        <f t="shared" si="42"/>
        <v>#REF!</v>
      </c>
      <c r="AG570" s="4" t="e">
        <f t="shared" si="43"/>
        <v>#REF!</v>
      </c>
      <c r="AH570" s="5" t="e">
        <f t="shared" si="44"/>
        <v>#VALUE!</v>
      </c>
      <c r="AI570" s="6" t="e">
        <f>ClassOfDegree(D570:W570,Details!BQ569:BZ569,F400L!AI570,AH570,$D$5:$W$5)</f>
        <v>#VALUE!</v>
      </c>
    </row>
    <row r="571" spans="1:35" x14ac:dyDescent="0.35">
      <c r="A571" s="1">
        <v>564</v>
      </c>
      <c r="B571" s="3" t="str">
        <f>PROPER(Details!B571)</f>
        <v/>
      </c>
      <c r="C571" s="3" t="str">
        <f>T(Details!C571)</f>
        <v/>
      </c>
      <c r="D571" s="18"/>
      <c r="E571" s="18"/>
      <c r="F571" s="18"/>
      <c r="G571" s="18"/>
      <c r="H571" s="18"/>
      <c r="I571" s="18"/>
      <c r="J571" s="18"/>
      <c r="K571" s="18"/>
      <c r="L571" s="18"/>
      <c r="M571" s="18"/>
      <c r="N571" s="18"/>
      <c r="O571" s="18"/>
      <c r="P571" s="18"/>
      <c r="Q571" s="18"/>
      <c r="R571" s="18"/>
      <c r="S571" s="18"/>
      <c r="T571" s="18"/>
      <c r="U571" s="18"/>
      <c r="V571" s="18"/>
      <c r="W571" s="18"/>
      <c r="X571" s="2" t="str">
        <f>AllCurCo(Details!BQ571:BZ571)</f>
        <v/>
      </c>
      <c r="Y571" s="4">
        <f>SUM(SumTCL(D571:W571,$D$7:$W$7),Details!CB571)</f>
        <v>0</v>
      </c>
      <c r="Z571" s="4">
        <f>SUM(CurrGP(D571:W571,$D$7:$W$7),Details!CC571)</f>
        <v>0</v>
      </c>
      <c r="AA571" s="5">
        <f t="shared" si="40"/>
        <v>0</v>
      </c>
      <c r="AB571" s="4" t="str">
        <f>SRTSECOND(D571:W571,Details!BQ570:BZ570)</f>
        <v/>
      </c>
      <c r="AC571" s="4" t="e">
        <f>F400L!AF571</f>
        <v>#REF!</v>
      </c>
      <c r="AD571" s="4" t="e">
        <f>F400L!AG571</f>
        <v>#REF!</v>
      </c>
      <c r="AE571" s="5" t="e">
        <f t="shared" si="41"/>
        <v>#VALUE!</v>
      </c>
      <c r="AF571" s="4" t="e">
        <f t="shared" si="42"/>
        <v>#REF!</v>
      </c>
      <c r="AG571" s="4" t="e">
        <f t="shared" si="43"/>
        <v>#REF!</v>
      </c>
      <c r="AH571" s="5" t="e">
        <f t="shared" si="44"/>
        <v>#VALUE!</v>
      </c>
      <c r="AI571" s="6" t="e">
        <f>ClassOfDegree(D571:W571,Details!BQ570:BZ570,F400L!AI571,AH571,$D$5:$W$5)</f>
        <v>#VALUE!</v>
      </c>
    </row>
    <row r="572" spans="1:35" x14ac:dyDescent="0.35">
      <c r="A572" s="1">
        <v>565</v>
      </c>
      <c r="B572" s="3" t="str">
        <f>PROPER(Details!B572)</f>
        <v/>
      </c>
      <c r="C572" s="3" t="str">
        <f>T(Details!C572)</f>
        <v/>
      </c>
      <c r="D572" s="18"/>
      <c r="E572" s="18"/>
      <c r="F572" s="18"/>
      <c r="G572" s="18"/>
      <c r="H572" s="18"/>
      <c r="I572" s="18"/>
      <c r="J572" s="18"/>
      <c r="K572" s="18"/>
      <c r="L572" s="18"/>
      <c r="M572" s="18"/>
      <c r="N572" s="18"/>
      <c r="O572" s="18"/>
      <c r="P572" s="18"/>
      <c r="Q572" s="18"/>
      <c r="R572" s="18"/>
      <c r="S572" s="18"/>
      <c r="T572" s="18"/>
      <c r="U572" s="18"/>
      <c r="V572" s="18"/>
      <c r="W572" s="18"/>
      <c r="X572" s="2" t="str">
        <f>AllCurCo(Details!BQ572:BZ572)</f>
        <v/>
      </c>
      <c r="Y572" s="4">
        <f>SUM(SumTCL(D572:W572,$D$7:$W$7),Details!CB572)</f>
        <v>0</v>
      </c>
      <c r="Z572" s="4">
        <f>SUM(CurrGP(D572:W572,$D$7:$W$7),Details!CC572)</f>
        <v>0</v>
      </c>
      <c r="AA572" s="5">
        <f t="shared" si="40"/>
        <v>0</v>
      </c>
      <c r="AB572" s="4" t="str">
        <f>SRTSECOND(D572:W572,Details!BQ571:BZ571)</f>
        <v/>
      </c>
      <c r="AC572" s="4" t="e">
        <f>F400L!AF572</f>
        <v>#REF!</v>
      </c>
      <c r="AD572" s="4" t="e">
        <f>F400L!AG572</f>
        <v>#REF!</v>
      </c>
      <c r="AE572" s="5" t="e">
        <f t="shared" si="41"/>
        <v>#VALUE!</v>
      </c>
      <c r="AF572" s="4" t="e">
        <f t="shared" si="42"/>
        <v>#REF!</v>
      </c>
      <c r="AG572" s="4" t="e">
        <f t="shared" si="43"/>
        <v>#REF!</v>
      </c>
      <c r="AH572" s="5" t="e">
        <f t="shared" si="44"/>
        <v>#VALUE!</v>
      </c>
      <c r="AI572" s="6" t="e">
        <f>ClassOfDegree(D572:W572,Details!BQ571:BZ571,F400L!AI572,AH572,$D$5:$W$5)</f>
        <v>#VALUE!</v>
      </c>
    </row>
    <row r="573" spans="1:35" x14ac:dyDescent="0.35">
      <c r="A573" s="1">
        <v>566</v>
      </c>
      <c r="B573" s="3" t="str">
        <f>PROPER(Details!B573)</f>
        <v/>
      </c>
      <c r="C573" s="3" t="str">
        <f>T(Details!C573)</f>
        <v/>
      </c>
      <c r="D573" s="18"/>
      <c r="E573" s="18"/>
      <c r="F573" s="18"/>
      <c r="G573" s="18"/>
      <c r="H573" s="18"/>
      <c r="I573" s="18"/>
      <c r="J573" s="18"/>
      <c r="K573" s="18"/>
      <c r="L573" s="18"/>
      <c r="M573" s="18"/>
      <c r="N573" s="18"/>
      <c r="O573" s="18"/>
      <c r="P573" s="18"/>
      <c r="Q573" s="18"/>
      <c r="R573" s="18"/>
      <c r="S573" s="18"/>
      <c r="T573" s="18"/>
      <c r="U573" s="18"/>
      <c r="V573" s="18"/>
      <c r="W573" s="18"/>
      <c r="X573" s="2" t="str">
        <f>AllCurCo(Details!BQ573:BZ573)</f>
        <v/>
      </c>
      <c r="Y573" s="4">
        <f>SUM(SumTCL(D573:W573,$D$7:$W$7),Details!CB573)</f>
        <v>0</v>
      </c>
      <c r="Z573" s="4">
        <f>SUM(CurrGP(D573:W573,$D$7:$W$7),Details!CC573)</f>
        <v>0</v>
      </c>
      <c r="AA573" s="5">
        <f t="shared" si="40"/>
        <v>0</v>
      </c>
      <c r="AB573" s="4" t="str">
        <f>SRTSECOND(D573:W573,Details!BQ572:BZ572)</f>
        <v/>
      </c>
      <c r="AC573" s="4" t="e">
        <f>F400L!AF573</f>
        <v>#REF!</v>
      </c>
      <c r="AD573" s="4" t="e">
        <f>F400L!AG573</f>
        <v>#REF!</v>
      </c>
      <c r="AE573" s="5" t="e">
        <f t="shared" si="41"/>
        <v>#VALUE!</v>
      </c>
      <c r="AF573" s="4" t="e">
        <f t="shared" si="42"/>
        <v>#REF!</v>
      </c>
      <c r="AG573" s="4" t="e">
        <f t="shared" si="43"/>
        <v>#REF!</v>
      </c>
      <c r="AH573" s="5" t="e">
        <f t="shared" si="44"/>
        <v>#VALUE!</v>
      </c>
      <c r="AI573" s="6" t="e">
        <f>ClassOfDegree(D573:W573,Details!BQ572:BZ572,F400L!AI573,AH573,$D$5:$W$5)</f>
        <v>#VALUE!</v>
      </c>
    </row>
    <row r="574" spans="1:35" x14ac:dyDescent="0.35">
      <c r="A574" s="1">
        <v>567</v>
      </c>
      <c r="B574" s="3" t="str">
        <f>PROPER(Details!B574)</f>
        <v/>
      </c>
      <c r="C574" s="3" t="str">
        <f>T(Details!C574)</f>
        <v/>
      </c>
      <c r="D574" s="18"/>
      <c r="E574" s="18"/>
      <c r="F574" s="18"/>
      <c r="G574" s="18"/>
      <c r="H574" s="18"/>
      <c r="I574" s="18"/>
      <c r="J574" s="18"/>
      <c r="K574" s="18"/>
      <c r="L574" s="18"/>
      <c r="M574" s="18"/>
      <c r="N574" s="18"/>
      <c r="O574" s="18"/>
      <c r="P574" s="18"/>
      <c r="Q574" s="18"/>
      <c r="R574" s="18"/>
      <c r="S574" s="18"/>
      <c r="T574" s="18"/>
      <c r="U574" s="18"/>
      <c r="V574" s="18"/>
      <c r="W574" s="18"/>
      <c r="X574" s="2" t="str">
        <f>AllCurCo(Details!BQ574:BZ574)</f>
        <v/>
      </c>
      <c r="Y574" s="4">
        <f>SUM(SumTCL(D574:W574,$D$7:$W$7),Details!CB574)</f>
        <v>0</v>
      </c>
      <c r="Z574" s="4">
        <f>SUM(CurrGP(D574:W574,$D$7:$W$7),Details!CC574)</f>
        <v>0</v>
      </c>
      <c r="AA574" s="5">
        <f t="shared" si="40"/>
        <v>0</v>
      </c>
      <c r="AB574" s="4" t="str">
        <f>SRTSECOND(D574:W574,Details!BQ573:BZ573)</f>
        <v/>
      </c>
      <c r="AC574" s="4" t="e">
        <f>F400L!AF574</f>
        <v>#REF!</v>
      </c>
      <c r="AD574" s="4" t="e">
        <f>F400L!AG574</f>
        <v>#REF!</v>
      </c>
      <c r="AE574" s="5" t="e">
        <f t="shared" si="41"/>
        <v>#VALUE!</v>
      </c>
      <c r="AF574" s="4" t="e">
        <f t="shared" si="42"/>
        <v>#REF!</v>
      </c>
      <c r="AG574" s="4" t="e">
        <f t="shared" si="43"/>
        <v>#REF!</v>
      </c>
      <c r="AH574" s="5" t="e">
        <f t="shared" si="44"/>
        <v>#VALUE!</v>
      </c>
      <c r="AI574" s="6" t="e">
        <f>ClassOfDegree(D574:W574,Details!BQ573:BZ573,F400L!AI574,AH574,$D$5:$W$5)</f>
        <v>#VALUE!</v>
      </c>
    </row>
    <row r="575" spans="1:35" x14ac:dyDescent="0.35">
      <c r="A575" s="1">
        <v>568</v>
      </c>
      <c r="B575" s="3" t="str">
        <f>PROPER(Details!B575)</f>
        <v/>
      </c>
      <c r="C575" s="3" t="str">
        <f>T(Details!C575)</f>
        <v/>
      </c>
      <c r="D575" s="18"/>
      <c r="E575" s="18"/>
      <c r="F575" s="18"/>
      <c r="G575" s="18"/>
      <c r="H575" s="18"/>
      <c r="I575" s="18"/>
      <c r="J575" s="18"/>
      <c r="K575" s="18"/>
      <c r="L575" s="18"/>
      <c r="M575" s="18"/>
      <c r="N575" s="18"/>
      <c r="O575" s="18"/>
      <c r="P575" s="18"/>
      <c r="Q575" s="18"/>
      <c r="R575" s="18"/>
      <c r="S575" s="18"/>
      <c r="T575" s="18"/>
      <c r="U575" s="18"/>
      <c r="V575" s="18"/>
      <c r="W575" s="18"/>
      <c r="X575" s="2" t="str">
        <f>AllCurCo(Details!BQ575:BZ575)</f>
        <v/>
      </c>
      <c r="Y575" s="4">
        <f>SUM(SumTCL(D575:W575,$D$7:$W$7),Details!CB575)</f>
        <v>0</v>
      </c>
      <c r="Z575" s="4">
        <f>SUM(CurrGP(D575:W575,$D$7:$W$7),Details!CC575)</f>
        <v>0</v>
      </c>
      <c r="AA575" s="5">
        <f t="shared" si="40"/>
        <v>0</v>
      </c>
      <c r="AB575" s="4" t="str">
        <f>SRTSECOND(D575:W575,Details!BQ574:BZ574)</f>
        <v/>
      </c>
      <c r="AC575" s="4" t="e">
        <f>F400L!AF575</f>
        <v>#REF!</v>
      </c>
      <c r="AD575" s="4" t="e">
        <f>F400L!AG575</f>
        <v>#REF!</v>
      </c>
      <c r="AE575" s="5" t="e">
        <f t="shared" si="41"/>
        <v>#VALUE!</v>
      </c>
      <c r="AF575" s="4" t="e">
        <f t="shared" si="42"/>
        <v>#REF!</v>
      </c>
      <c r="AG575" s="4" t="e">
        <f t="shared" si="43"/>
        <v>#REF!</v>
      </c>
      <c r="AH575" s="5" t="e">
        <f t="shared" si="44"/>
        <v>#VALUE!</v>
      </c>
      <c r="AI575" s="6" t="e">
        <f>ClassOfDegree(D575:W575,Details!BQ574:BZ574,F400L!AI575,AH575,$D$5:$W$5)</f>
        <v>#VALUE!</v>
      </c>
    </row>
    <row r="576" spans="1:35" x14ac:dyDescent="0.35">
      <c r="A576" s="1">
        <v>569</v>
      </c>
      <c r="B576" s="3" t="str">
        <f>PROPER(Details!B576)</f>
        <v/>
      </c>
      <c r="C576" s="3" t="str">
        <f>T(Details!C576)</f>
        <v/>
      </c>
      <c r="D576" s="18"/>
      <c r="E576" s="18"/>
      <c r="F576" s="18"/>
      <c r="G576" s="18"/>
      <c r="H576" s="18"/>
      <c r="I576" s="18"/>
      <c r="J576" s="18"/>
      <c r="K576" s="18"/>
      <c r="L576" s="18"/>
      <c r="M576" s="18"/>
      <c r="N576" s="18"/>
      <c r="O576" s="18"/>
      <c r="P576" s="18"/>
      <c r="Q576" s="18"/>
      <c r="R576" s="18"/>
      <c r="S576" s="18"/>
      <c r="T576" s="18"/>
      <c r="U576" s="18"/>
      <c r="V576" s="18"/>
      <c r="W576" s="18"/>
      <c r="X576" s="2" t="str">
        <f>AllCurCo(Details!BQ576:BZ576)</f>
        <v/>
      </c>
      <c r="Y576" s="4">
        <f>SUM(SumTCL(D576:W576,$D$7:$W$7),Details!CB576)</f>
        <v>0</v>
      </c>
      <c r="Z576" s="4">
        <f>SUM(CurrGP(D576:W576,$D$7:$W$7),Details!CC576)</f>
        <v>0</v>
      </c>
      <c r="AA576" s="5">
        <f t="shared" si="40"/>
        <v>0</v>
      </c>
      <c r="AB576" s="4" t="str">
        <f>SRTSECOND(D576:W576,Details!BQ575:BZ575)</f>
        <v/>
      </c>
      <c r="AC576" s="4" t="e">
        <f>F400L!AF576</f>
        <v>#REF!</v>
      </c>
      <c r="AD576" s="4" t="e">
        <f>F400L!AG576</f>
        <v>#REF!</v>
      </c>
      <c r="AE576" s="5" t="e">
        <f t="shared" si="41"/>
        <v>#VALUE!</v>
      </c>
      <c r="AF576" s="4" t="e">
        <f t="shared" si="42"/>
        <v>#REF!</v>
      </c>
      <c r="AG576" s="4" t="e">
        <f t="shared" si="43"/>
        <v>#REF!</v>
      </c>
      <c r="AH576" s="5" t="e">
        <f t="shared" si="44"/>
        <v>#VALUE!</v>
      </c>
      <c r="AI576" s="6" t="e">
        <f>ClassOfDegree(D576:W576,Details!BQ575:BZ575,F400L!AI576,AH576,$D$5:$W$5)</f>
        <v>#VALUE!</v>
      </c>
    </row>
    <row r="577" spans="1:35" x14ac:dyDescent="0.35">
      <c r="A577" s="1">
        <v>570</v>
      </c>
      <c r="B577" s="3" t="str">
        <f>PROPER(Details!B577)</f>
        <v/>
      </c>
      <c r="C577" s="3" t="str">
        <f>T(Details!C577)</f>
        <v/>
      </c>
      <c r="D577" s="18"/>
      <c r="E577" s="18"/>
      <c r="F577" s="18"/>
      <c r="G577" s="18"/>
      <c r="H577" s="18"/>
      <c r="I577" s="18"/>
      <c r="J577" s="18"/>
      <c r="K577" s="18"/>
      <c r="L577" s="18"/>
      <c r="M577" s="18"/>
      <c r="N577" s="18"/>
      <c r="O577" s="18"/>
      <c r="P577" s="18"/>
      <c r="Q577" s="18"/>
      <c r="R577" s="18"/>
      <c r="S577" s="18"/>
      <c r="T577" s="18"/>
      <c r="U577" s="18"/>
      <c r="V577" s="18"/>
      <c r="W577" s="18"/>
      <c r="X577" s="2" t="str">
        <f>AllCurCo(Details!BQ577:BZ577)</f>
        <v/>
      </c>
      <c r="Y577" s="4">
        <f>SUM(SumTCL(D577:W577,$D$7:$W$7),Details!CB577)</f>
        <v>0</v>
      </c>
      <c r="Z577" s="4">
        <f>SUM(CurrGP(D577:W577,$D$7:$W$7),Details!CC577)</f>
        <v>0</v>
      </c>
      <c r="AA577" s="5">
        <f t="shared" si="40"/>
        <v>0</v>
      </c>
      <c r="AB577" s="4" t="str">
        <f>SRTSECOND(D577:W577,Details!BQ576:BZ576)</f>
        <v/>
      </c>
      <c r="AC577" s="4" t="e">
        <f>F400L!AF577</f>
        <v>#REF!</v>
      </c>
      <c r="AD577" s="4" t="e">
        <f>F400L!AG577</f>
        <v>#REF!</v>
      </c>
      <c r="AE577" s="5" t="e">
        <f t="shared" si="41"/>
        <v>#VALUE!</v>
      </c>
      <c r="AF577" s="4" t="e">
        <f t="shared" si="42"/>
        <v>#REF!</v>
      </c>
      <c r="AG577" s="4" t="e">
        <f t="shared" si="43"/>
        <v>#REF!</v>
      </c>
      <c r="AH577" s="5" t="e">
        <f t="shared" si="44"/>
        <v>#VALUE!</v>
      </c>
      <c r="AI577" s="6" t="e">
        <f>ClassOfDegree(D577:W577,Details!BQ576:BZ576,F400L!AI577,AH577,$D$5:$W$5)</f>
        <v>#VALUE!</v>
      </c>
    </row>
    <row r="578" spans="1:35" x14ac:dyDescent="0.35">
      <c r="A578" s="1">
        <v>571</v>
      </c>
      <c r="B578" s="3" t="str">
        <f>PROPER(Details!B578)</f>
        <v/>
      </c>
      <c r="C578" s="3" t="str">
        <f>T(Details!C578)</f>
        <v/>
      </c>
      <c r="D578" s="18"/>
      <c r="E578" s="18"/>
      <c r="F578" s="18"/>
      <c r="G578" s="18"/>
      <c r="H578" s="18"/>
      <c r="I578" s="18"/>
      <c r="J578" s="18"/>
      <c r="K578" s="18"/>
      <c r="L578" s="18"/>
      <c r="M578" s="18"/>
      <c r="N578" s="18"/>
      <c r="O578" s="18"/>
      <c r="P578" s="18"/>
      <c r="Q578" s="18"/>
      <c r="R578" s="18"/>
      <c r="S578" s="18"/>
      <c r="T578" s="18"/>
      <c r="U578" s="18"/>
      <c r="V578" s="18"/>
      <c r="W578" s="18"/>
      <c r="X578" s="2" t="str">
        <f>AllCurCo(Details!BQ578:BZ578)</f>
        <v/>
      </c>
      <c r="Y578" s="4">
        <f>SUM(SumTCL(D578:W578,$D$7:$W$7),Details!CB578)</f>
        <v>0</v>
      </c>
      <c r="Z578" s="4">
        <f>SUM(CurrGP(D578:W578,$D$7:$W$7),Details!CC578)</f>
        <v>0</v>
      </c>
      <c r="AA578" s="5">
        <f t="shared" si="40"/>
        <v>0</v>
      </c>
      <c r="AB578" s="4" t="str">
        <f>SRTSECOND(D578:W578,Details!BQ577:BZ577)</f>
        <v/>
      </c>
      <c r="AC578" s="4" t="e">
        <f>F400L!AF578</f>
        <v>#REF!</v>
      </c>
      <c r="AD578" s="4" t="e">
        <f>F400L!AG578</f>
        <v>#REF!</v>
      </c>
      <c r="AE578" s="5" t="e">
        <f t="shared" si="41"/>
        <v>#VALUE!</v>
      </c>
      <c r="AF578" s="4" t="e">
        <f t="shared" si="42"/>
        <v>#REF!</v>
      </c>
      <c r="AG578" s="4" t="e">
        <f t="shared" si="43"/>
        <v>#REF!</v>
      </c>
      <c r="AH578" s="5" t="e">
        <f t="shared" si="44"/>
        <v>#VALUE!</v>
      </c>
      <c r="AI578" s="6" t="e">
        <f>ClassOfDegree(D578:W578,Details!BQ577:BZ577,F400L!AI578,AH578,$D$5:$W$5)</f>
        <v>#VALUE!</v>
      </c>
    </row>
    <row r="579" spans="1:35" x14ac:dyDescent="0.35">
      <c r="A579" s="1">
        <v>572</v>
      </c>
      <c r="B579" s="3" t="str">
        <f>PROPER(Details!B579)</f>
        <v/>
      </c>
      <c r="C579" s="3" t="str">
        <f>T(Details!C579)</f>
        <v/>
      </c>
      <c r="D579" s="18"/>
      <c r="E579" s="18"/>
      <c r="F579" s="18"/>
      <c r="G579" s="18"/>
      <c r="H579" s="18"/>
      <c r="I579" s="18"/>
      <c r="J579" s="18"/>
      <c r="K579" s="18"/>
      <c r="L579" s="18"/>
      <c r="M579" s="18"/>
      <c r="N579" s="18"/>
      <c r="O579" s="18"/>
      <c r="P579" s="18"/>
      <c r="Q579" s="18"/>
      <c r="R579" s="18"/>
      <c r="S579" s="18"/>
      <c r="T579" s="18"/>
      <c r="U579" s="18"/>
      <c r="V579" s="18"/>
      <c r="W579" s="18"/>
      <c r="X579" s="2" t="str">
        <f>AllCurCo(Details!BQ579:BZ579)</f>
        <v/>
      </c>
      <c r="Y579" s="4">
        <f>SUM(SumTCL(D579:W579,$D$7:$W$7),Details!CB579)</f>
        <v>0</v>
      </c>
      <c r="Z579" s="4">
        <f>SUM(CurrGP(D579:W579,$D$7:$W$7),Details!CC579)</f>
        <v>0</v>
      </c>
      <c r="AA579" s="5">
        <f t="shared" si="40"/>
        <v>0</v>
      </c>
      <c r="AB579" s="4" t="str">
        <f>SRTSECOND(D579:W579,Details!BQ578:BZ578)</f>
        <v/>
      </c>
      <c r="AC579" s="4" t="e">
        <f>F400L!AF579</f>
        <v>#REF!</v>
      </c>
      <c r="AD579" s="4" t="e">
        <f>F400L!AG579</f>
        <v>#REF!</v>
      </c>
      <c r="AE579" s="5" t="e">
        <f t="shared" si="41"/>
        <v>#VALUE!</v>
      </c>
      <c r="AF579" s="4" t="e">
        <f t="shared" si="42"/>
        <v>#REF!</v>
      </c>
      <c r="AG579" s="4" t="e">
        <f t="shared" si="43"/>
        <v>#REF!</v>
      </c>
      <c r="AH579" s="5" t="e">
        <f t="shared" si="44"/>
        <v>#VALUE!</v>
      </c>
      <c r="AI579" s="6" t="e">
        <f>ClassOfDegree(D579:W579,Details!BQ578:BZ578,F400L!AI579,AH579,$D$5:$W$5)</f>
        <v>#VALUE!</v>
      </c>
    </row>
    <row r="580" spans="1:35" x14ac:dyDescent="0.35">
      <c r="A580" s="1">
        <v>573</v>
      </c>
      <c r="B580" s="3" t="str">
        <f>PROPER(Details!B580)</f>
        <v/>
      </c>
      <c r="C580" s="3" t="str">
        <f>T(Details!C580)</f>
        <v/>
      </c>
      <c r="D580" s="18"/>
      <c r="E580" s="18"/>
      <c r="F580" s="18"/>
      <c r="G580" s="18"/>
      <c r="H580" s="18"/>
      <c r="I580" s="18"/>
      <c r="J580" s="18"/>
      <c r="K580" s="18"/>
      <c r="L580" s="18"/>
      <c r="M580" s="18"/>
      <c r="N580" s="18"/>
      <c r="O580" s="18"/>
      <c r="P580" s="18"/>
      <c r="Q580" s="18"/>
      <c r="R580" s="18"/>
      <c r="S580" s="18"/>
      <c r="T580" s="18"/>
      <c r="U580" s="18"/>
      <c r="V580" s="18"/>
      <c r="W580" s="18"/>
      <c r="X580" s="2" t="str">
        <f>AllCurCo(Details!BQ580:BZ580)</f>
        <v/>
      </c>
      <c r="Y580" s="4">
        <f>SUM(SumTCL(D580:W580,$D$7:$W$7),Details!CB580)</f>
        <v>0</v>
      </c>
      <c r="Z580" s="4">
        <f>SUM(CurrGP(D580:W580,$D$7:$W$7),Details!CC580)</f>
        <v>0</v>
      </c>
      <c r="AA580" s="5">
        <f t="shared" si="40"/>
        <v>0</v>
      </c>
      <c r="AB580" s="4" t="str">
        <f>SRTSECOND(D580:W580,Details!BQ579:BZ579)</f>
        <v/>
      </c>
      <c r="AC580" s="4" t="e">
        <f>F400L!AF580</f>
        <v>#REF!</v>
      </c>
      <c r="AD580" s="4" t="e">
        <f>F400L!AG580</f>
        <v>#REF!</v>
      </c>
      <c r="AE580" s="5" t="e">
        <f t="shared" si="41"/>
        <v>#VALUE!</v>
      </c>
      <c r="AF580" s="4" t="e">
        <f t="shared" si="42"/>
        <v>#REF!</v>
      </c>
      <c r="AG580" s="4" t="e">
        <f t="shared" si="43"/>
        <v>#REF!</v>
      </c>
      <c r="AH580" s="5" t="e">
        <f t="shared" si="44"/>
        <v>#VALUE!</v>
      </c>
      <c r="AI580" s="6" t="e">
        <f>ClassOfDegree(D580:W580,Details!BQ579:BZ579,F400L!AI580,AH580,$D$5:$W$5)</f>
        <v>#VALUE!</v>
      </c>
    </row>
    <row r="581" spans="1:35" x14ac:dyDescent="0.35">
      <c r="A581" s="1">
        <v>574</v>
      </c>
      <c r="B581" s="3" t="str">
        <f>PROPER(Details!B581)</f>
        <v/>
      </c>
      <c r="C581" s="3" t="str">
        <f>T(Details!C581)</f>
        <v/>
      </c>
      <c r="D581" s="18"/>
      <c r="E581" s="18"/>
      <c r="F581" s="18"/>
      <c r="G581" s="18"/>
      <c r="H581" s="18"/>
      <c r="I581" s="18"/>
      <c r="J581" s="18"/>
      <c r="K581" s="18"/>
      <c r="L581" s="18"/>
      <c r="M581" s="18"/>
      <c r="N581" s="18"/>
      <c r="O581" s="18"/>
      <c r="P581" s="18"/>
      <c r="Q581" s="18"/>
      <c r="R581" s="18"/>
      <c r="S581" s="18"/>
      <c r="T581" s="18"/>
      <c r="U581" s="18"/>
      <c r="V581" s="18"/>
      <c r="W581" s="18"/>
      <c r="X581" s="2" t="str">
        <f>AllCurCo(Details!BQ581:BZ581)</f>
        <v/>
      </c>
      <c r="Y581" s="4">
        <f>SUM(SumTCL(D581:W581,$D$7:$W$7),Details!CB581)</f>
        <v>0</v>
      </c>
      <c r="Z581" s="4">
        <f>SUM(CurrGP(D581:W581,$D$7:$W$7),Details!CC581)</f>
        <v>0</v>
      </c>
      <c r="AA581" s="5">
        <f t="shared" si="40"/>
        <v>0</v>
      </c>
      <c r="AB581" s="4" t="str">
        <f>SRTSECOND(D581:W581,Details!BQ580:BZ580)</f>
        <v/>
      </c>
      <c r="AC581" s="4" t="e">
        <f>F400L!AF581</f>
        <v>#REF!</v>
      </c>
      <c r="AD581" s="4" t="e">
        <f>F400L!AG581</f>
        <v>#REF!</v>
      </c>
      <c r="AE581" s="5" t="e">
        <f t="shared" si="41"/>
        <v>#VALUE!</v>
      </c>
      <c r="AF581" s="4" t="e">
        <f t="shared" si="42"/>
        <v>#REF!</v>
      </c>
      <c r="AG581" s="4" t="e">
        <f t="shared" si="43"/>
        <v>#REF!</v>
      </c>
      <c r="AH581" s="5" t="e">
        <f t="shared" si="44"/>
        <v>#VALUE!</v>
      </c>
      <c r="AI581" s="6" t="e">
        <f>ClassOfDegree(D581:W581,Details!BQ580:BZ580,F400L!AI581,AH581,$D$5:$W$5)</f>
        <v>#VALUE!</v>
      </c>
    </row>
    <row r="582" spans="1:35" x14ac:dyDescent="0.35">
      <c r="A582" s="1">
        <v>575</v>
      </c>
      <c r="B582" s="3" t="str">
        <f>PROPER(Details!B582)</f>
        <v/>
      </c>
      <c r="C582" s="3" t="str">
        <f>T(Details!C582)</f>
        <v/>
      </c>
      <c r="D582" s="18"/>
      <c r="E582" s="18"/>
      <c r="F582" s="18"/>
      <c r="G582" s="18"/>
      <c r="H582" s="18"/>
      <c r="I582" s="18"/>
      <c r="J582" s="18"/>
      <c r="K582" s="18"/>
      <c r="L582" s="18"/>
      <c r="M582" s="18"/>
      <c r="N582" s="18"/>
      <c r="O582" s="18"/>
      <c r="P582" s="18"/>
      <c r="Q582" s="18"/>
      <c r="R582" s="18"/>
      <c r="S582" s="18"/>
      <c r="T582" s="18"/>
      <c r="U582" s="18"/>
      <c r="V582" s="18"/>
      <c r="W582" s="18"/>
      <c r="X582" s="2" t="str">
        <f>AllCurCo(Details!BQ582:BZ582)</f>
        <v/>
      </c>
      <c r="Y582" s="4">
        <f>SUM(SumTCL(D582:W582,$D$7:$W$7),Details!CB582)</f>
        <v>0</v>
      </c>
      <c r="Z582" s="4">
        <f>SUM(CurrGP(D582:W582,$D$7:$W$7),Details!CC582)</f>
        <v>0</v>
      </c>
      <c r="AA582" s="5">
        <f t="shared" si="40"/>
        <v>0</v>
      </c>
      <c r="AB582" s="4" t="str">
        <f>SRTSECOND(D582:W582,Details!BQ581:BZ581)</f>
        <v/>
      </c>
      <c r="AC582" s="4" t="e">
        <f>F400L!AF582</f>
        <v>#REF!</v>
      </c>
      <c r="AD582" s="4" t="e">
        <f>F400L!AG582</f>
        <v>#REF!</v>
      </c>
      <c r="AE582" s="5" t="e">
        <f t="shared" si="41"/>
        <v>#VALUE!</v>
      </c>
      <c r="AF582" s="4" t="e">
        <f t="shared" si="42"/>
        <v>#REF!</v>
      </c>
      <c r="AG582" s="4" t="e">
        <f t="shared" si="43"/>
        <v>#REF!</v>
      </c>
      <c r="AH582" s="5" t="e">
        <f t="shared" si="44"/>
        <v>#VALUE!</v>
      </c>
      <c r="AI582" s="6" t="e">
        <f>ClassOfDegree(D582:W582,Details!BQ581:BZ581,F400L!AI582,AH582,$D$5:$W$5)</f>
        <v>#VALUE!</v>
      </c>
    </row>
    <row r="583" spans="1:35" x14ac:dyDescent="0.35">
      <c r="A583" s="1">
        <v>576</v>
      </c>
      <c r="B583" s="3" t="str">
        <f>PROPER(Details!B583)</f>
        <v/>
      </c>
      <c r="C583" s="3" t="str">
        <f>T(Details!C583)</f>
        <v/>
      </c>
      <c r="D583" s="18"/>
      <c r="E583" s="18"/>
      <c r="F583" s="18"/>
      <c r="G583" s="18"/>
      <c r="H583" s="18"/>
      <c r="I583" s="18"/>
      <c r="J583" s="18"/>
      <c r="K583" s="18"/>
      <c r="L583" s="18"/>
      <c r="M583" s="18"/>
      <c r="N583" s="18"/>
      <c r="O583" s="18"/>
      <c r="P583" s="18"/>
      <c r="Q583" s="18"/>
      <c r="R583" s="18"/>
      <c r="S583" s="18"/>
      <c r="T583" s="18"/>
      <c r="U583" s="18"/>
      <c r="V583" s="18"/>
      <c r="W583" s="18"/>
      <c r="X583" s="2" t="str">
        <f>AllCurCo(Details!BQ583:BZ583)</f>
        <v/>
      </c>
      <c r="Y583" s="4">
        <f>SUM(SumTCL(D583:W583,$D$7:$W$7),Details!CB583)</f>
        <v>0</v>
      </c>
      <c r="Z583" s="4">
        <f>SUM(CurrGP(D583:W583,$D$7:$W$7),Details!CC583)</f>
        <v>0</v>
      </c>
      <c r="AA583" s="5">
        <f t="shared" si="40"/>
        <v>0</v>
      </c>
      <c r="AB583" s="4" t="str">
        <f>SRTSECOND(D583:W583,Details!BQ582:BZ582)</f>
        <v/>
      </c>
      <c r="AC583" s="4" t="e">
        <f>F400L!AF583</f>
        <v>#REF!</v>
      </c>
      <c r="AD583" s="4" t="e">
        <f>F400L!AG583</f>
        <v>#REF!</v>
      </c>
      <c r="AE583" s="5" t="e">
        <f t="shared" si="41"/>
        <v>#VALUE!</v>
      </c>
      <c r="AF583" s="4" t="e">
        <f t="shared" si="42"/>
        <v>#REF!</v>
      </c>
      <c r="AG583" s="4" t="e">
        <f t="shared" si="43"/>
        <v>#REF!</v>
      </c>
      <c r="AH583" s="5" t="e">
        <f t="shared" si="44"/>
        <v>#VALUE!</v>
      </c>
      <c r="AI583" s="6" t="e">
        <f>ClassOfDegree(D583:W583,Details!BQ582:BZ582,F400L!AI583,AH583,$D$5:$W$5)</f>
        <v>#VALUE!</v>
      </c>
    </row>
    <row r="584" spans="1:35" x14ac:dyDescent="0.35">
      <c r="A584" s="1">
        <v>577</v>
      </c>
      <c r="B584" s="3" t="str">
        <f>PROPER(Details!B584)</f>
        <v/>
      </c>
      <c r="C584" s="3" t="str">
        <f>T(Details!C584)</f>
        <v/>
      </c>
      <c r="D584" s="18"/>
      <c r="E584" s="18"/>
      <c r="F584" s="18"/>
      <c r="G584" s="18"/>
      <c r="H584" s="18"/>
      <c r="I584" s="18"/>
      <c r="J584" s="18"/>
      <c r="K584" s="18"/>
      <c r="L584" s="18"/>
      <c r="M584" s="18"/>
      <c r="N584" s="18"/>
      <c r="O584" s="18"/>
      <c r="P584" s="18"/>
      <c r="Q584" s="18"/>
      <c r="R584" s="18"/>
      <c r="S584" s="18"/>
      <c r="T584" s="18"/>
      <c r="U584" s="18"/>
      <c r="V584" s="18"/>
      <c r="W584" s="18"/>
      <c r="X584" s="2" t="str">
        <f>AllCurCo(Details!BQ584:BZ584)</f>
        <v/>
      </c>
      <c r="Y584" s="4">
        <f>SUM(SumTCL(D584:W584,$D$7:$W$7),Details!CB584)</f>
        <v>0</v>
      </c>
      <c r="Z584" s="4">
        <f>SUM(CurrGP(D584:W584,$D$7:$W$7),Details!CC584)</f>
        <v>0</v>
      </c>
      <c r="AA584" s="5">
        <f t="shared" si="40"/>
        <v>0</v>
      </c>
      <c r="AB584" s="4" t="str">
        <f>SRTSECOND(D584:W584,Details!BQ583:BZ583)</f>
        <v/>
      </c>
      <c r="AC584" s="4" t="e">
        <f>F400L!AF584</f>
        <v>#REF!</v>
      </c>
      <c r="AD584" s="4" t="e">
        <f>F400L!AG584</f>
        <v>#REF!</v>
      </c>
      <c r="AE584" s="5" t="e">
        <f t="shared" si="41"/>
        <v>#VALUE!</v>
      </c>
      <c r="AF584" s="4" t="e">
        <f t="shared" si="42"/>
        <v>#REF!</v>
      </c>
      <c r="AG584" s="4" t="e">
        <f t="shared" si="43"/>
        <v>#REF!</v>
      </c>
      <c r="AH584" s="5" t="e">
        <f t="shared" si="44"/>
        <v>#VALUE!</v>
      </c>
      <c r="AI584" s="6" t="e">
        <f>ClassOfDegree(D584:W584,Details!BQ583:BZ583,F400L!AI584,AH584,$D$5:$W$5)</f>
        <v>#VALUE!</v>
      </c>
    </row>
    <row r="585" spans="1:35" x14ac:dyDescent="0.35">
      <c r="A585" s="1">
        <v>578</v>
      </c>
      <c r="B585" s="3" t="str">
        <f>PROPER(Details!B585)</f>
        <v/>
      </c>
      <c r="C585" s="3" t="str">
        <f>T(Details!C585)</f>
        <v/>
      </c>
      <c r="D585" s="18"/>
      <c r="E585" s="18"/>
      <c r="F585" s="18"/>
      <c r="G585" s="18"/>
      <c r="H585" s="18"/>
      <c r="I585" s="18"/>
      <c r="J585" s="18"/>
      <c r="K585" s="18"/>
      <c r="L585" s="18"/>
      <c r="M585" s="18"/>
      <c r="N585" s="18"/>
      <c r="O585" s="18"/>
      <c r="P585" s="18"/>
      <c r="Q585" s="18"/>
      <c r="R585" s="18"/>
      <c r="S585" s="18"/>
      <c r="T585" s="18"/>
      <c r="U585" s="18"/>
      <c r="V585" s="18"/>
      <c r="W585" s="18"/>
      <c r="X585" s="2" t="str">
        <f>AllCurCo(Details!BQ585:BZ585)</f>
        <v/>
      </c>
      <c r="Y585" s="4">
        <f>SUM(SumTCL(D585:W585,$D$7:$W$7),Details!CB585)</f>
        <v>0</v>
      </c>
      <c r="Z585" s="4">
        <f>SUM(CurrGP(D585:W585,$D$7:$W$7),Details!CC585)</f>
        <v>0</v>
      </c>
      <c r="AA585" s="5">
        <f t="shared" ref="AA585:AA607" si="45">GradePointAve(Z585,Y585)</f>
        <v>0</v>
      </c>
      <c r="AB585" s="4" t="str">
        <f>SRTSECOND(D585:W585,Details!BQ584:BZ584)</f>
        <v/>
      </c>
      <c r="AC585" s="4" t="e">
        <f>F400L!AF585</f>
        <v>#REF!</v>
      </c>
      <c r="AD585" s="4" t="e">
        <f>F400L!AG585</f>
        <v>#REF!</v>
      </c>
      <c r="AE585" s="5" t="e">
        <f t="shared" ref="AE585:AE607" si="46">GradePointAve(AD585,AC585)</f>
        <v>#VALUE!</v>
      </c>
      <c r="AF585" s="4" t="e">
        <f t="shared" ref="AF585:AF607" si="47">SUM(Y585,AC585)</f>
        <v>#REF!</v>
      </c>
      <c r="AG585" s="4" t="e">
        <f t="shared" ref="AG585:AG607" si="48">SUM(Z585,AD585)</f>
        <v>#REF!</v>
      </c>
      <c r="AH585" s="5" t="e">
        <f t="shared" ref="AH585:AH607" si="49">GradePointAve(AG585,AF585)</f>
        <v>#VALUE!</v>
      </c>
      <c r="AI585" s="6" t="e">
        <f>ClassOfDegree(D585:W585,Details!BQ584:BZ584,F400L!AI585,AH585,$D$5:$W$5)</f>
        <v>#VALUE!</v>
      </c>
    </row>
    <row r="586" spans="1:35" x14ac:dyDescent="0.35">
      <c r="A586" s="1">
        <v>579</v>
      </c>
      <c r="B586" s="3" t="str">
        <f>PROPER(Details!B586)</f>
        <v/>
      </c>
      <c r="C586" s="3" t="str">
        <f>T(Details!C586)</f>
        <v/>
      </c>
      <c r="D586" s="18"/>
      <c r="E586" s="18"/>
      <c r="F586" s="18"/>
      <c r="G586" s="18"/>
      <c r="H586" s="18"/>
      <c r="I586" s="18"/>
      <c r="J586" s="18"/>
      <c r="K586" s="18"/>
      <c r="L586" s="18"/>
      <c r="M586" s="18"/>
      <c r="N586" s="18"/>
      <c r="O586" s="18"/>
      <c r="P586" s="18"/>
      <c r="Q586" s="18"/>
      <c r="R586" s="18"/>
      <c r="S586" s="18"/>
      <c r="T586" s="18"/>
      <c r="U586" s="18"/>
      <c r="V586" s="18"/>
      <c r="W586" s="18"/>
      <c r="X586" s="2" t="str">
        <f>AllCurCo(Details!BQ586:BZ586)</f>
        <v/>
      </c>
      <c r="Y586" s="4">
        <f>SUM(SumTCL(D586:W586,$D$7:$W$7),Details!CB586)</f>
        <v>0</v>
      </c>
      <c r="Z586" s="4">
        <f>SUM(CurrGP(D586:W586,$D$7:$W$7),Details!CC586)</f>
        <v>0</v>
      </c>
      <c r="AA586" s="5">
        <f t="shared" si="45"/>
        <v>0</v>
      </c>
      <c r="AB586" s="4" t="str">
        <f>SRTSECOND(D586:W586,Details!BQ585:BZ585)</f>
        <v/>
      </c>
      <c r="AC586" s="4" t="e">
        <f>F400L!AF586</f>
        <v>#REF!</v>
      </c>
      <c r="AD586" s="4" t="e">
        <f>F400L!AG586</f>
        <v>#REF!</v>
      </c>
      <c r="AE586" s="5" t="e">
        <f t="shared" si="46"/>
        <v>#VALUE!</v>
      </c>
      <c r="AF586" s="4" t="e">
        <f t="shared" si="47"/>
        <v>#REF!</v>
      </c>
      <c r="AG586" s="4" t="e">
        <f t="shared" si="48"/>
        <v>#REF!</v>
      </c>
      <c r="AH586" s="5" t="e">
        <f t="shared" si="49"/>
        <v>#VALUE!</v>
      </c>
      <c r="AI586" s="6" t="e">
        <f>ClassOfDegree(D586:W586,Details!BQ585:BZ585,F400L!AI586,AH586,$D$5:$W$5)</f>
        <v>#VALUE!</v>
      </c>
    </row>
    <row r="587" spans="1:35" x14ac:dyDescent="0.35">
      <c r="A587" s="1">
        <v>580</v>
      </c>
      <c r="B587" s="3" t="str">
        <f>PROPER(Details!B587)</f>
        <v/>
      </c>
      <c r="C587" s="3" t="str">
        <f>T(Details!C587)</f>
        <v/>
      </c>
      <c r="D587" s="18"/>
      <c r="E587" s="18"/>
      <c r="F587" s="18"/>
      <c r="G587" s="18"/>
      <c r="H587" s="18"/>
      <c r="I587" s="18"/>
      <c r="J587" s="18"/>
      <c r="K587" s="18"/>
      <c r="L587" s="18"/>
      <c r="M587" s="18"/>
      <c r="N587" s="18"/>
      <c r="O587" s="18"/>
      <c r="P587" s="18"/>
      <c r="Q587" s="18"/>
      <c r="R587" s="18"/>
      <c r="S587" s="18"/>
      <c r="T587" s="18"/>
      <c r="U587" s="18"/>
      <c r="V587" s="18"/>
      <c r="W587" s="18"/>
      <c r="X587" s="2" t="str">
        <f>AllCurCo(Details!BQ587:BZ587)</f>
        <v/>
      </c>
      <c r="Y587" s="4">
        <f>SUM(SumTCL(D587:W587,$D$7:$W$7),Details!CB587)</f>
        <v>0</v>
      </c>
      <c r="Z587" s="4">
        <f>SUM(CurrGP(D587:W587,$D$7:$W$7),Details!CC587)</f>
        <v>0</v>
      </c>
      <c r="AA587" s="5">
        <f t="shared" si="45"/>
        <v>0</v>
      </c>
      <c r="AB587" s="4" t="str">
        <f>SRTSECOND(D587:W587,Details!BQ586:BZ586)</f>
        <v/>
      </c>
      <c r="AC587" s="4" t="e">
        <f>F400L!AF587</f>
        <v>#REF!</v>
      </c>
      <c r="AD587" s="4" t="e">
        <f>F400L!AG587</f>
        <v>#REF!</v>
      </c>
      <c r="AE587" s="5" t="e">
        <f t="shared" si="46"/>
        <v>#VALUE!</v>
      </c>
      <c r="AF587" s="4" t="e">
        <f t="shared" si="47"/>
        <v>#REF!</v>
      </c>
      <c r="AG587" s="4" t="e">
        <f t="shared" si="48"/>
        <v>#REF!</v>
      </c>
      <c r="AH587" s="5" t="e">
        <f t="shared" si="49"/>
        <v>#VALUE!</v>
      </c>
      <c r="AI587" s="6" t="e">
        <f>ClassOfDegree(D587:W587,Details!BQ586:BZ586,F400L!AI587,AH587,$D$5:$W$5)</f>
        <v>#VALUE!</v>
      </c>
    </row>
    <row r="588" spans="1:35" x14ac:dyDescent="0.35">
      <c r="A588" s="1">
        <v>581</v>
      </c>
      <c r="B588" s="3" t="str">
        <f>PROPER(Details!B588)</f>
        <v/>
      </c>
      <c r="C588" s="3" t="str">
        <f>T(Details!C588)</f>
        <v/>
      </c>
      <c r="D588" s="18"/>
      <c r="E588" s="18"/>
      <c r="F588" s="18"/>
      <c r="G588" s="18"/>
      <c r="H588" s="18"/>
      <c r="I588" s="18"/>
      <c r="J588" s="18"/>
      <c r="K588" s="18"/>
      <c r="L588" s="18"/>
      <c r="M588" s="18"/>
      <c r="N588" s="18"/>
      <c r="O588" s="18"/>
      <c r="P588" s="18"/>
      <c r="Q588" s="18"/>
      <c r="R588" s="18"/>
      <c r="S588" s="18"/>
      <c r="T588" s="18"/>
      <c r="U588" s="18"/>
      <c r="V588" s="18"/>
      <c r="W588" s="18"/>
      <c r="X588" s="2" t="str">
        <f>AllCurCo(Details!BQ588:BZ588)</f>
        <v/>
      </c>
      <c r="Y588" s="4">
        <f>SUM(SumTCL(D588:W588,$D$7:$W$7),Details!CB588)</f>
        <v>0</v>
      </c>
      <c r="Z588" s="4">
        <f>SUM(CurrGP(D588:W588,$D$7:$W$7),Details!CC588)</f>
        <v>0</v>
      </c>
      <c r="AA588" s="5">
        <f t="shared" si="45"/>
        <v>0</v>
      </c>
      <c r="AB588" s="4" t="str">
        <f>SRTSECOND(D588:W588,Details!BQ587:BZ587)</f>
        <v/>
      </c>
      <c r="AC588" s="4" t="e">
        <f>F400L!AF588</f>
        <v>#REF!</v>
      </c>
      <c r="AD588" s="4" t="e">
        <f>F400L!AG588</f>
        <v>#REF!</v>
      </c>
      <c r="AE588" s="5" t="e">
        <f t="shared" si="46"/>
        <v>#VALUE!</v>
      </c>
      <c r="AF588" s="4" t="e">
        <f t="shared" si="47"/>
        <v>#REF!</v>
      </c>
      <c r="AG588" s="4" t="e">
        <f t="shared" si="48"/>
        <v>#REF!</v>
      </c>
      <c r="AH588" s="5" t="e">
        <f t="shared" si="49"/>
        <v>#VALUE!</v>
      </c>
      <c r="AI588" s="6" t="e">
        <f>ClassOfDegree(D588:W588,Details!BQ587:BZ587,F400L!AI588,AH588,$D$5:$W$5)</f>
        <v>#VALUE!</v>
      </c>
    </row>
    <row r="589" spans="1:35" x14ac:dyDescent="0.35">
      <c r="A589" s="1">
        <v>582</v>
      </c>
      <c r="B589" s="3" t="str">
        <f>PROPER(Details!B589)</f>
        <v/>
      </c>
      <c r="C589" s="3" t="str">
        <f>T(Details!C589)</f>
        <v/>
      </c>
      <c r="D589" s="18"/>
      <c r="E589" s="18"/>
      <c r="F589" s="18"/>
      <c r="G589" s="18"/>
      <c r="H589" s="18"/>
      <c r="I589" s="18"/>
      <c r="J589" s="18"/>
      <c r="K589" s="18"/>
      <c r="L589" s="18"/>
      <c r="M589" s="18"/>
      <c r="N589" s="18"/>
      <c r="O589" s="18"/>
      <c r="P589" s="18"/>
      <c r="Q589" s="18"/>
      <c r="R589" s="18"/>
      <c r="S589" s="18"/>
      <c r="T589" s="18"/>
      <c r="U589" s="18"/>
      <c r="V589" s="18"/>
      <c r="W589" s="18"/>
      <c r="X589" s="2" t="str">
        <f>AllCurCo(Details!BQ589:BZ589)</f>
        <v/>
      </c>
      <c r="Y589" s="4">
        <f>SUM(SumTCL(D589:W589,$D$7:$W$7),Details!CB589)</f>
        <v>0</v>
      </c>
      <c r="Z589" s="4">
        <f>SUM(CurrGP(D589:W589,$D$7:$W$7),Details!CC589)</f>
        <v>0</v>
      </c>
      <c r="AA589" s="5">
        <f t="shared" si="45"/>
        <v>0</v>
      </c>
      <c r="AB589" s="4" t="str">
        <f>SRTSECOND(D589:W589,Details!BQ588:BZ588)</f>
        <v/>
      </c>
      <c r="AC589" s="4" t="e">
        <f>F400L!AF589</f>
        <v>#REF!</v>
      </c>
      <c r="AD589" s="4" t="e">
        <f>F400L!AG589</f>
        <v>#REF!</v>
      </c>
      <c r="AE589" s="5" t="e">
        <f t="shared" si="46"/>
        <v>#VALUE!</v>
      </c>
      <c r="AF589" s="4" t="e">
        <f t="shared" si="47"/>
        <v>#REF!</v>
      </c>
      <c r="AG589" s="4" t="e">
        <f t="shared" si="48"/>
        <v>#REF!</v>
      </c>
      <c r="AH589" s="5" t="e">
        <f t="shared" si="49"/>
        <v>#VALUE!</v>
      </c>
      <c r="AI589" s="6" t="e">
        <f>ClassOfDegree(D589:W589,Details!BQ588:BZ588,F400L!AI589,AH589,$D$5:$W$5)</f>
        <v>#VALUE!</v>
      </c>
    </row>
    <row r="590" spans="1:35" x14ac:dyDescent="0.35">
      <c r="A590" s="1">
        <v>583</v>
      </c>
      <c r="B590" s="3" t="str">
        <f>PROPER(Details!B590)</f>
        <v/>
      </c>
      <c r="C590" s="3" t="str">
        <f>T(Details!C590)</f>
        <v/>
      </c>
      <c r="D590" s="18"/>
      <c r="E590" s="18"/>
      <c r="F590" s="18"/>
      <c r="G590" s="18"/>
      <c r="H590" s="18"/>
      <c r="I590" s="18"/>
      <c r="J590" s="18"/>
      <c r="K590" s="18"/>
      <c r="L590" s="18"/>
      <c r="M590" s="18"/>
      <c r="N590" s="18"/>
      <c r="O590" s="18"/>
      <c r="P590" s="18"/>
      <c r="Q590" s="18"/>
      <c r="R590" s="18"/>
      <c r="S590" s="18"/>
      <c r="T590" s="18"/>
      <c r="U590" s="18"/>
      <c r="V590" s="18"/>
      <c r="W590" s="18"/>
      <c r="X590" s="2" t="str">
        <f>AllCurCo(Details!BQ590:BZ590)</f>
        <v/>
      </c>
      <c r="Y590" s="4">
        <f>SUM(SumTCL(D590:W590,$D$7:$W$7),Details!CB590)</f>
        <v>0</v>
      </c>
      <c r="Z590" s="4">
        <f>SUM(CurrGP(D590:W590,$D$7:$W$7),Details!CC590)</f>
        <v>0</v>
      </c>
      <c r="AA590" s="5">
        <f t="shared" si="45"/>
        <v>0</v>
      </c>
      <c r="AB590" s="4" t="str">
        <f>SRTSECOND(D590:W590,Details!BQ589:BZ589)</f>
        <v/>
      </c>
      <c r="AC590" s="4" t="e">
        <f>F400L!AF590</f>
        <v>#REF!</v>
      </c>
      <c r="AD590" s="4" t="e">
        <f>F400L!AG590</f>
        <v>#REF!</v>
      </c>
      <c r="AE590" s="5" t="e">
        <f t="shared" si="46"/>
        <v>#VALUE!</v>
      </c>
      <c r="AF590" s="4" t="e">
        <f t="shared" si="47"/>
        <v>#REF!</v>
      </c>
      <c r="AG590" s="4" t="e">
        <f t="shared" si="48"/>
        <v>#REF!</v>
      </c>
      <c r="AH590" s="5" t="e">
        <f t="shared" si="49"/>
        <v>#VALUE!</v>
      </c>
      <c r="AI590" s="6" t="e">
        <f>ClassOfDegree(D590:W590,Details!BQ589:BZ589,F400L!AI590,AH590,$D$5:$W$5)</f>
        <v>#VALUE!</v>
      </c>
    </row>
    <row r="591" spans="1:35" x14ac:dyDescent="0.35">
      <c r="A591" s="1">
        <v>584</v>
      </c>
      <c r="B591" s="3" t="str">
        <f>PROPER(Details!B591)</f>
        <v/>
      </c>
      <c r="C591" s="3" t="str">
        <f>T(Details!C591)</f>
        <v/>
      </c>
      <c r="D591" s="18"/>
      <c r="E591" s="18"/>
      <c r="F591" s="18"/>
      <c r="G591" s="18"/>
      <c r="H591" s="18"/>
      <c r="I591" s="18"/>
      <c r="J591" s="18"/>
      <c r="K591" s="18"/>
      <c r="L591" s="18"/>
      <c r="M591" s="18"/>
      <c r="N591" s="18"/>
      <c r="O591" s="18"/>
      <c r="P591" s="18"/>
      <c r="Q591" s="18"/>
      <c r="R591" s="18"/>
      <c r="S591" s="18"/>
      <c r="T591" s="18"/>
      <c r="U591" s="18"/>
      <c r="V591" s="18"/>
      <c r="W591" s="18"/>
      <c r="X591" s="2" t="str">
        <f>AllCurCo(Details!BQ591:BZ591)</f>
        <v/>
      </c>
      <c r="Y591" s="4">
        <f>SUM(SumTCL(D591:W591,$D$7:$W$7),Details!CB591)</f>
        <v>0</v>
      </c>
      <c r="Z591" s="4">
        <f>SUM(CurrGP(D591:W591,$D$7:$W$7),Details!CC591)</f>
        <v>0</v>
      </c>
      <c r="AA591" s="5">
        <f t="shared" si="45"/>
        <v>0</v>
      </c>
      <c r="AB591" s="4" t="str">
        <f>SRTSECOND(D591:W591,Details!BQ590:BZ590)</f>
        <v/>
      </c>
      <c r="AC591" s="4" t="e">
        <f>F400L!AF591</f>
        <v>#REF!</v>
      </c>
      <c r="AD591" s="4" t="e">
        <f>F400L!AG591</f>
        <v>#REF!</v>
      </c>
      <c r="AE591" s="5" t="e">
        <f t="shared" si="46"/>
        <v>#VALUE!</v>
      </c>
      <c r="AF591" s="4" t="e">
        <f t="shared" si="47"/>
        <v>#REF!</v>
      </c>
      <c r="AG591" s="4" t="e">
        <f t="shared" si="48"/>
        <v>#REF!</v>
      </c>
      <c r="AH591" s="5" t="e">
        <f t="shared" si="49"/>
        <v>#VALUE!</v>
      </c>
      <c r="AI591" s="6" t="e">
        <f>ClassOfDegree(D591:W591,Details!BQ590:BZ590,F400L!AI591,AH591,$D$5:$W$5)</f>
        <v>#VALUE!</v>
      </c>
    </row>
    <row r="592" spans="1:35" x14ac:dyDescent="0.35">
      <c r="A592" s="1">
        <v>585</v>
      </c>
      <c r="B592" s="3" t="str">
        <f>PROPER(Details!B592)</f>
        <v/>
      </c>
      <c r="C592" s="3" t="str">
        <f>T(Details!C592)</f>
        <v/>
      </c>
      <c r="D592" s="18"/>
      <c r="E592" s="18"/>
      <c r="F592" s="18"/>
      <c r="G592" s="18"/>
      <c r="H592" s="18"/>
      <c r="I592" s="18"/>
      <c r="J592" s="18"/>
      <c r="K592" s="18"/>
      <c r="L592" s="18"/>
      <c r="M592" s="18"/>
      <c r="N592" s="18"/>
      <c r="O592" s="18"/>
      <c r="P592" s="18"/>
      <c r="Q592" s="18"/>
      <c r="R592" s="18"/>
      <c r="S592" s="18"/>
      <c r="T592" s="18"/>
      <c r="U592" s="18"/>
      <c r="V592" s="18"/>
      <c r="W592" s="18"/>
      <c r="X592" s="2" t="str">
        <f>AllCurCo(Details!BQ592:BZ592)</f>
        <v/>
      </c>
      <c r="Y592" s="4">
        <f>SUM(SumTCL(D592:W592,$D$7:$W$7),Details!CB592)</f>
        <v>0</v>
      </c>
      <c r="Z592" s="4">
        <f>SUM(CurrGP(D592:W592,$D$7:$W$7),Details!CC592)</f>
        <v>0</v>
      </c>
      <c r="AA592" s="5">
        <f t="shared" si="45"/>
        <v>0</v>
      </c>
      <c r="AB592" s="4" t="str">
        <f>SRTSECOND(D592:W592,Details!BQ591:BZ591)</f>
        <v/>
      </c>
      <c r="AC592" s="4" t="e">
        <f>F400L!AF592</f>
        <v>#REF!</v>
      </c>
      <c r="AD592" s="4" t="e">
        <f>F400L!AG592</f>
        <v>#REF!</v>
      </c>
      <c r="AE592" s="5" t="e">
        <f t="shared" si="46"/>
        <v>#VALUE!</v>
      </c>
      <c r="AF592" s="4" t="e">
        <f t="shared" si="47"/>
        <v>#REF!</v>
      </c>
      <c r="AG592" s="4" t="e">
        <f t="shared" si="48"/>
        <v>#REF!</v>
      </c>
      <c r="AH592" s="5" t="e">
        <f t="shared" si="49"/>
        <v>#VALUE!</v>
      </c>
      <c r="AI592" s="6" t="e">
        <f>ClassOfDegree(D592:W592,Details!BQ591:BZ591,F400L!AI592,AH592,$D$5:$W$5)</f>
        <v>#VALUE!</v>
      </c>
    </row>
    <row r="593" spans="1:35" x14ac:dyDescent="0.35">
      <c r="A593" s="1">
        <v>586</v>
      </c>
      <c r="B593" s="3" t="str">
        <f>PROPER(Details!B593)</f>
        <v/>
      </c>
      <c r="C593" s="3" t="str">
        <f>T(Details!C593)</f>
        <v/>
      </c>
      <c r="D593" s="18"/>
      <c r="E593" s="18"/>
      <c r="F593" s="18"/>
      <c r="G593" s="18"/>
      <c r="H593" s="18"/>
      <c r="I593" s="18"/>
      <c r="J593" s="18"/>
      <c r="K593" s="18"/>
      <c r="L593" s="18"/>
      <c r="M593" s="18"/>
      <c r="N593" s="18"/>
      <c r="O593" s="18"/>
      <c r="P593" s="18"/>
      <c r="Q593" s="18"/>
      <c r="R593" s="18"/>
      <c r="S593" s="18"/>
      <c r="T593" s="18"/>
      <c r="U593" s="18"/>
      <c r="V593" s="18"/>
      <c r="W593" s="18"/>
      <c r="X593" s="2" t="str">
        <f>AllCurCo(Details!BQ593:BZ593)</f>
        <v/>
      </c>
      <c r="Y593" s="4">
        <f>SUM(SumTCL(D593:W593,$D$7:$W$7),Details!CB593)</f>
        <v>0</v>
      </c>
      <c r="Z593" s="4">
        <f>SUM(CurrGP(D593:W593,$D$7:$W$7),Details!CC593)</f>
        <v>0</v>
      </c>
      <c r="AA593" s="5">
        <f t="shared" si="45"/>
        <v>0</v>
      </c>
      <c r="AB593" s="4" t="str">
        <f>SRTSECOND(D593:W593,Details!BQ592:BZ592)</f>
        <v/>
      </c>
      <c r="AC593" s="4" t="e">
        <f>F400L!AF593</f>
        <v>#REF!</v>
      </c>
      <c r="AD593" s="4" t="e">
        <f>F400L!AG593</f>
        <v>#REF!</v>
      </c>
      <c r="AE593" s="5" t="e">
        <f t="shared" si="46"/>
        <v>#VALUE!</v>
      </c>
      <c r="AF593" s="4" t="e">
        <f t="shared" si="47"/>
        <v>#REF!</v>
      </c>
      <c r="AG593" s="4" t="e">
        <f t="shared" si="48"/>
        <v>#REF!</v>
      </c>
      <c r="AH593" s="5" t="e">
        <f t="shared" si="49"/>
        <v>#VALUE!</v>
      </c>
      <c r="AI593" s="6" t="e">
        <f>ClassOfDegree(D593:W593,Details!BQ592:BZ592,F400L!AI593,AH593,$D$5:$W$5)</f>
        <v>#VALUE!</v>
      </c>
    </row>
    <row r="594" spans="1:35" x14ac:dyDescent="0.35">
      <c r="A594" s="1">
        <v>587</v>
      </c>
      <c r="B594" s="3" t="str">
        <f>PROPER(Details!B594)</f>
        <v/>
      </c>
      <c r="C594" s="3" t="str">
        <f>T(Details!C594)</f>
        <v/>
      </c>
      <c r="D594" s="18"/>
      <c r="E594" s="18"/>
      <c r="F594" s="18"/>
      <c r="G594" s="18"/>
      <c r="H594" s="18"/>
      <c r="I594" s="18"/>
      <c r="J594" s="18"/>
      <c r="K594" s="18"/>
      <c r="L594" s="18"/>
      <c r="M594" s="18"/>
      <c r="N594" s="18"/>
      <c r="O594" s="18"/>
      <c r="P594" s="18"/>
      <c r="Q594" s="18"/>
      <c r="R594" s="18"/>
      <c r="S594" s="18"/>
      <c r="T594" s="18"/>
      <c r="U594" s="18"/>
      <c r="V594" s="18"/>
      <c r="W594" s="18"/>
      <c r="X594" s="2" t="str">
        <f>AllCurCo(Details!BQ594:BZ594)</f>
        <v/>
      </c>
      <c r="Y594" s="4">
        <f>SUM(SumTCL(D594:W594,$D$7:$W$7),Details!CB594)</f>
        <v>0</v>
      </c>
      <c r="Z594" s="4">
        <f>SUM(CurrGP(D594:W594,$D$7:$W$7),Details!CC594)</f>
        <v>0</v>
      </c>
      <c r="AA594" s="5">
        <f t="shared" si="45"/>
        <v>0</v>
      </c>
      <c r="AB594" s="4" t="str">
        <f>SRTSECOND(D594:W594,Details!BQ593:BZ593)</f>
        <v/>
      </c>
      <c r="AC594" s="4" t="e">
        <f>F400L!AF594</f>
        <v>#REF!</v>
      </c>
      <c r="AD594" s="4" t="e">
        <f>F400L!AG594</f>
        <v>#REF!</v>
      </c>
      <c r="AE594" s="5" t="e">
        <f t="shared" si="46"/>
        <v>#VALUE!</v>
      </c>
      <c r="AF594" s="4" t="e">
        <f t="shared" si="47"/>
        <v>#REF!</v>
      </c>
      <c r="AG594" s="4" t="e">
        <f t="shared" si="48"/>
        <v>#REF!</v>
      </c>
      <c r="AH594" s="5" t="e">
        <f t="shared" si="49"/>
        <v>#VALUE!</v>
      </c>
      <c r="AI594" s="6" t="e">
        <f>ClassOfDegree(D594:W594,Details!BQ593:BZ593,F400L!AI594,AH594,$D$5:$W$5)</f>
        <v>#VALUE!</v>
      </c>
    </row>
    <row r="595" spans="1:35" x14ac:dyDescent="0.35">
      <c r="A595" s="1">
        <v>588</v>
      </c>
      <c r="B595" s="3" t="str">
        <f>PROPER(Details!B595)</f>
        <v/>
      </c>
      <c r="C595" s="3" t="str">
        <f>T(Details!C595)</f>
        <v/>
      </c>
      <c r="D595" s="18"/>
      <c r="E595" s="18"/>
      <c r="F595" s="18"/>
      <c r="G595" s="18"/>
      <c r="H595" s="18"/>
      <c r="I595" s="18"/>
      <c r="J595" s="18"/>
      <c r="K595" s="18"/>
      <c r="L595" s="18"/>
      <c r="M595" s="18"/>
      <c r="N595" s="18"/>
      <c r="O595" s="18"/>
      <c r="P595" s="18"/>
      <c r="Q595" s="18"/>
      <c r="R595" s="18"/>
      <c r="S595" s="18"/>
      <c r="T595" s="18"/>
      <c r="U595" s="18"/>
      <c r="V595" s="18"/>
      <c r="W595" s="18"/>
      <c r="X595" s="2" t="str">
        <f>AllCurCo(Details!BQ595:BZ595)</f>
        <v/>
      </c>
      <c r="Y595" s="4">
        <f>SUM(SumTCL(D595:W595,$D$7:$W$7),Details!CB595)</f>
        <v>0</v>
      </c>
      <c r="Z595" s="4">
        <f>SUM(CurrGP(D595:W595,$D$7:$W$7),Details!CC595)</f>
        <v>0</v>
      </c>
      <c r="AA595" s="5">
        <f t="shared" si="45"/>
        <v>0</v>
      </c>
      <c r="AB595" s="4" t="str">
        <f>SRTSECOND(D595:W595,Details!BQ594:BZ594)</f>
        <v/>
      </c>
      <c r="AC595" s="4" t="e">
        <f>F400L!AF595</f>
        <v>#REF!</v>
      </c>
      <c r="AD595" s="4" t="e">
        <f>F400L!AG595</f>
        <v>#REF!</v>
      </c>
      <c r="AE595" s="5" t="e">
        <f t="shared" si="46"/>
        <v>#VALUE!</v>
      </c>
      <c r="AF595" s="4" t="e">
        <f t="shared" si="47"/>
        <v>#REF!</v>
      </c>
      <c r="AG595" s="4" t="e">
        <f t="shared" si="48"/>
        <v>#REF!</v>
      </c>
      <c r="AH595" s="5" t="e">
        <f t="shared" si="49"/>
        <v>#VALUE!</v>
      </c>
      <c r="AI595" s="6" t="e">
        <f>ClassOfDegree(D595:W595,Details!BQ594:BZ594,F400L!AI595,AH595,$D$5:$W$5)</f>
        <v>#VALUE!</v>
      </c>
    </row>
    <row r="596" spans="1:35" x14ac:dyDescent="0.35">
      <c r="A596" s="1">
        <v>589</v>
      </c>
      <c r="B596" s="3" t="str">
        <f>PROPER(Details!B596)</f>
        <v/>
      </c>
      <c r="C596" s="3" t="str">
        <f>T(Details!C596)</f>
        <v/>
      </c>
      <c r="D596" s="18"/>
      <c r="E596" s="18"/>
      <c r="F596" s="18"/>
      <c r="G596" s="18"/>
      <c r="H596" s="18"/>
      <c r="I596" s="18"/>
      <c r="J596" s="18"/>
      <c r="K596" s="18"/>
      <c r="L596" s="18"/>
      <c r="M596" s="18"/>
      <c r="N596" s="18"/>
      <c r="O596" s="18"/>
      <c r="P596" s="18"/>
      <c r="Q596" s="18"/>
      <c r="R596" s="18"/>
      <c r="S596" s="18"/>
      <c r="T596" s="18"/>
      <c r="U596" s="18"/>
      <c r="V596" s="18"/>
      <c r="W596" s="18"/>
      <c r="X596" s="2" t="str">
        <f>AllCurCo(Details!BQ596:BZ596)</f>
        <v/>
      </c>
      <c r="Y596" s="4">
        <f>SUM(SumTCL(D596:W596,$D$7:$W$7),Details!CB596)</f>
        <v>0</v>
      </c>
      <c r="Z596" s="4">
        <f>SUM(CurrGP(D596:W596,$D$7:$W$7),Details!CC596)</f>
        <v>0</v>
      </c>
      <c r="AA596" s="5">
        <f t="shared" si="45"/>
        <v>0</v>
      </c>
      <c r="AB596" s="4" t="str">
        <f>SRTSECOND(D596:W596,Details!BQ595:BZ595)</f>
        <v/>
      </c>
      <c r="AC596" s="4" t="e">
        <f>F400L!AF596</f>
        <v>#REF!</v>
      </c>
      <c r="AD596" s="4" t="e">
        <f>F400L!AG596</f>
        <v>#REF!</v>
      </c>
      <c r="AE596" s="5" t="e">
        <f t="shared" si="46"/>
        <v>#VALUE!</v>
      </c>
      <c r="AF596" s="4" t="e">
        <f t="shared" si="47"/>
        <v>#REF!</v>
      </c>
      <c r="AG596" s="4" t="e">
        <f t="shared" si="48"/>
        <v>#REF!</v>
      </c>
      <c r="AH596" s="5" t="e">
        <f t="shared" si="49"/>
        <v>#VALUE!</v>
      </c>
      <c r="AI596" s="6" t="e">
        <f>ClassOfDegree(D596:W596,Details!BQ595:BZ595,F400L!AI596,AH596,$D$5:$W$5)</f>
        <v>#VALUE!</v>
      </c>
    </row>
    <row r="597" spans="1:35" x14ac:dyDescent="0.35">
      <c r="A597" s="1">
        <v>590</v>
      </c>
      <c r="B597" s="3" t="str">
        <f>PROPER(Details!B597)</f>
        <v/>
      </c>
      <c r="C597" s="3" t="str">
        <f>T(Details!C597)</f>
        <v/>
      </c>
      <c r="D597" s="18"/>
      <c r="E597" s="18"/>
      <c r="F597" s="18"/>
      <c r="G597" s="18"/>
      <c r="H597" s="18"/>
      <c r="I597" s="18"/>
      <c r="J597" s="18"/>
      <c r="K597" s="18"/>
      <c r="L597" s="18"/>
      <c r="M597" s="18"/>
      <c r="N597" s="18"/>
      <c r="O597" s="18"/>
      <c r="P597" s="18"/>
      <c r="Q597" s="18"/>
      <c r="R597" s="18"/>
      <c r="S597" s="18"/>
      <c r="T597" s="18"/>
      <c r="U597" s="18"/>
      <c r="V597" s="18"/>
      <c r="W597" s="18"/>
      <c r="X597" s="2" t="str">
        <f>AllCurCo(Details!BQ597:BZ597)</f>
        <v/>
      </c>
      <c r="Y597" s="4">
        <f>SUM(SumTCL(D597:W597,$D$7:$W$7),Details!CB597)</f>
        <v>0</v>
      </c>
      <c r="Z597" s="4">
        <f>SUM(CurrGP(D597:W597,$D$7:$W$7),Details!CC597)</f>
        <v>0</v>
      </c>
      <c r="AA597" s="5">
        <f t="shared" si="45"/>
        <v>0</v>
      </c>
      <c r="AB597" s="4" t="str">
        <f>SRTSECOND(D597:W597,Details!BQ596:BZ596)</f>
        <v/>
      </c>
      <c r="AC597" s="4" t="e">
        <f>F400L!AF597</f>
        <v>#REF!</v>
      </c>
      <c r="AD597" s="4" t="e">
        <f>F400L!AG597</f>
        <v>#REF!</v>
      </c>
      <c r="AE597" s="5" t="e">
        <f t="shared" si="46"/>
        <v>#VALUE!</v>
      </c>
      <c r="AF597" s="4" t="e">
        <f t="shared" si="47"/>
        <v>#REF!</v>
      </c>
      <c r="AG597" s="4" t="e">
        <f t="shared" si="48"/>
        <v>#REF!</v>
      </c>
      <c r="AH597" s="5" t="e">
        <f t="shared" si="49"/>
        <v>#VALUE!</v>
      </c>
      <c r="AI597" s="6" t="e">
        <f>ClassOfDegree(D597:W597,Details!BQ596:BZ596,F400L!AI597,AH597,$D$5:$W$5)</f>
        <v>#VALUE!</v>
      </c>
    </row>
    <row r="598" spans="1:35" x14ac:dyDescent="0.35">
      <c r="A598" s="1">
        <v>591</v>
      </c>
      <c r="B598" s="3" t="str">
        <f>PROPER(Details!B598)</f>
        <v/>
      </c>
      <c r="C598" s="3" t="str">
        <f>T(Details!C598)</f>
        <v/>
      </c>
      <c r="D598" s="18"/>
      <c r="E598" s="18"/>
      <c r="F598" s="18"/>
      <c r="G598" s="18"/>
      <c r="H598" s="18"/>
      <c r="I598" s="18"/>
      <c r="J598" s="18"/>
      <c r="K598" s="18"/>
      <c r="L598" s="18"/>
      <c r="M598" s="18"/>
      <c r="N598" s="18"/>
      <c r="O598" s="18"/>
      <c r="P598" s="18"/>
      <c r="Q598" s="18"/>
      <c r="R598" s="18"/>
      <c r="S598" s="18"/>
      <c r="T598" s="18"/>
      <c r="U598" s="18"/>
      <c r="V598" s="18"/>
      <c r="W598" s="18"/>
      <c r="X598" s="2" t="str">
        <f>AllCurCo(Details!BQ598:BZ598)</f>
        <v/>
      </c>
      <c r="Y598" s="4">
        <f>SUM(SumTCL(D598:W598,$D$7:$W$7),Details!CB598)</f>
        <v>0</v>
      </c>
      <c r="Z598" s="4">
        <f>SUM(CurrGP(D598:W598,$D$7:$W$7),Details!CC598)</f>
        <v>0</v>
      </c>
      <c r="AA598" s="5">
        <f t="shared" si="45"/>
        <v>0</v>
      </c>
      <c r="AB598" s="4" t="str">
        <f>SRTSECOND(D598:W598,Details!BQ597:BZ597)</f>
        <v/>
      </c>
      <c r="AC598" s="4" t="e">
        <f>F400L!AF598</f>
        <v>#REF!</v>
      </c>
      <c r="AD598" s="4" t="e">
        <f>F400L!AG598</f>
        <v>#REF!</v>
      </c>
      <c r="AE598" s="5" t="e">
        <f t="shared" si="46"/>
        <v>#VALUE!</v>
      </c>
      <c r="AF598" s="4" t="e">
        <f t="shared" si="47"/>
        <v>#REF!</v>
      </c>
      <c r="AG598" s="4" t="e">
        <f t="shared" si="48"/>
        <v>#REF!</v>
      </c>
      <c r="AH598" s="5" t="e">
        <f t="shared" si="49"/>
        <v>#VALUE!</v>
      </c>
      <c r="AI598" s="6" t="e">
        <f>ClassOfDegree(D598:W598,Details!BQ597:BZ597,F400L!AI598,AH598,$D$5:$W$5)</f>
        <v>#VALUE!</v>
      </c>
    </row>
    <row r="599" spans="1:35" x14ac:dyDescent="0.35">
      <c r="A599" s="1">
        <v>592</v>
      </c>
      <c r="B599" s="3" t="str">
        <f>PROPER(Details!B599)</f>
        <v/>
      </c>
      <c r="C599" s="3" t="str">
        <f>T(Details!C599)</f>
        <v/>
      </c>
      <c r="D599" s="18"/>
      <c r="E599" s="18"/>
      <c r="F599" s="18"/>
      <c r="G599" s="18"/>
      <c r="H599" s="18"/>
      <c r="I599" s="18"/>
      <c r="J599" s="18"/>
      <c r="K599" s="18"/>
      <c r="L599" s="18"/>
      <c r="M599" s="18"/>
      <c r="N599" s="18"/>
      <c r="O599" s="18"/>
      <c r="P599" s="18"/>
      <c r="Q599" s="18"/>
      <c r="R599" s="18"/>
      <c r="S599" s="18"/>
      <c r="T599" s="18"/>
      <c r="U599" s="18"/>
      <c r="V599" s="18"/>
      <c r="W599" s="18"/>
      <c r="X599" s="2" t="str">
        <f>AllCurCo(Details!BQ599:BZ599)</f>
        <v/>
      </c>
      <c r="Y599" s="4">
        <f>SUM(SumTCL(D599:W599,$D$7:$W$7),Details!CB599)</f>
        <v>0</v>
      </c>
      <c r="Z599" s="4">
        <f>SUM(CurrGP(D599:W599,$D$7:$W$7),Details!CC599)</f>
        <v>0</v>
      </c>
      <c r="AA599" s="5">
        <f t="shared" si="45"/>
        <v>0</v>
      </c>
      <c r="AB599" s="4" t="str">
        <f>SRTSECOND(D599:W599,Details!BQ598:BZ598)</f>
        <v/>
      </c>
      <c r="AC599" s="4" t="e">
        <f>F400L!AF599</f>
        <v>#REF!</v>
      </c>
      <c r="AD599" s="4" t="e">
        <f>F400L!AG599</f>
        <v>#REF!</v>
      </c>
      <c r="AE599" s="5" t="e">
        <f t="shared" si="46"/>
        <v>#VALUE!</v>
      </c>
      <c r="AF599" s="4" t="e">
        <f t="shared" si="47"/>
        <v>#REF!</v>
      </c>
      <c r="AG599" s="4" t="e">
        <f t="shared" si="48"/>
        <v>#REF!</v>
      </c>
      <c r="AH599" s="5" t="e">
        <f t="shared" si="49"/>
        <v>#VALUE!</v>
      </c>
      <c r="AI599" s="6" t="e">
        <f>ClassOfDegree(D599:W599,Details!BQ598:BZ598,F400L!AI599,AH599,$D$5:$W$5)</f>
        <v>#VALUE!</v>
      </c>
    </row>
    <row r="600" spans="1:35" x14ac:dyDescent="0.35">
      <c r="A600" s="1">
        <v>593</v>
      </c>
      <c r="B600" s="3" t="str">
        <f>PROPER(Details!B600)</f>
        <v/>
      </c>
      <c r="C600" s="3" t="str">
        <f>T(Details!C600)</f>
        <v/>
      </c>
      <c r="D600" s="18"/>
      <c r="E600" s="18"/>
      <c r="F600" s="18"/>
      <c r="G600" s="18"/>
      <c r="H600" s="18"/>
      <c r="I600" s="18"/>
      <c r="J600" s="18"/>
      <c r="K600" s="18"/>
      <c r="L600" s="18"/>
      <c r="M600" s="18"/>
      <c r="N600" s="18"/>
      <c r="O600" s="18"/>
      <c r="P600" s="18"/>
      <c r="Q600" s="18"/>
      <c r="R600" s="18"/>
      <c r="S600" s="18"/>
      <c r="T600" s="18"/>
      <c r="U600" s="18"/>
      <c r="V600" s="18"/>
      <c r="W600" s="18"/>
      <c r="X600" s="2" t="str">
        <f>AllCurCo(Details!BQ600:BZ600)</f>
        <v/>
      </c>
      <c r="Y600" s="4">
        <f>SUM(SumTCL(D600:W600,$D$7:$W$7),Details!CB600)</f>
        <v>0</v>
      </c>
      <c r="Z600" s="4">
        <f>SUM(CurrGP(D600:W600,$D$7:$W$7),Details!CC600)</f>
        <v>0</v>
      </c>
      <c r="AA600" s="5">
        <f t="shared" si="45"/>
        <v>0</v>
      </c>
      <c r="AB600" s="4" t="str">
        <f>SRTSECOND(D600:W600,Details!BQ599:BZ599)</f>
        <v/>
      </c>
      <c r="AC600" s="4" t="e">
        <f>F400L!AF600</f>
        <v>#REF!</v>
      </c>
      <c r="AD600" s="4" t="e">
        <f>F400L!AG600</f>
        <v>#REF!</v>
      </c>
      <c r="AE600" s="5" t="e">
        <f t="shared" si="46"/>
        <v>#VALUE!</v>
      </c>
      <c r="AF600" s="4" t="e">
        <f t="shared" si="47"/>
        <v>#REF!</v>
      </c>
      <c r="AG600" s="4" t="e">
        <f t="shared" si="48"/>
        <v>#REF!</v>
      </c>
      <c r="AH600" s="5" t="e">
        <f t="shared" si="49"/>
        <v>#VALUE!</v>
      </c>
      <c r="AI600" s="6" t="e">
        <f>ClassOfDegree(D600:W600,Details!BQ599:BZ599,F400L!AI600,AH600,$D$5:$W$5)</f>
        <v>#VALUE!</v>
      </c>
    </row>
    <row r="601" spans="1:35" x14ac:dyDescent="0.35">
      <c r="A601" s="1">
        <v>594</v>
      </c>
      <c r="B601" s="3" t="str">
        <f>PROPER(Details!B601)</f>
        <v/>
      </c>
      <c r="C601" s="3" t="str">
        <f>T(Details!C601)</f>
        <v/>
      </c>
      <c r="D601" s="18"/>
      <c r="E601" s="18"/>
      <c r="F601" s="18"/>
      <c r="G601" s="18"/>
      <c r="H601" s="18"/>
      <c r="I601" s="18"/>
      <c r="J601" s="18"/>
      <c r="K601" s="18"/>
      <c r="L601" s="18"/>
      <c r="M601" s="18"/>
      <c r="N601" s="18"/>
      <c r="O601" s="18"/>
      <c r="P601" s="18"/>
      <c r="Q601" s="18"/>
      <c r="R601" s="18"/>
      <c r="S601" s="18"/>
      <c r="T601" s="18"/>
      <c r="U601" s="18"/>
      <c r="V601" s="18"/>
      <c r="W601" s="18"/>
      <c r="X601" s="2" t="str">
        <f>AllCurCo(Details!BQ601:BZ601)</f>
        <v/>
      </c>
      <c r="Y601" s="4">
        <f>SUM(SumTCL(D601:W601,$D$7:$W$7),Details!CB601)</f>
        <v>0</v>
      </c>
      <c r="Z601" s="4">
        <f>SUM(CurrGP(D601:W601,$D$7:$W$7),Details!CC601)</f>
        <v>0</v>
      </c>
      <c r="AA601" s="5">
        <f t="shared" si="45"/>
        <v>0</v>
      </c>
      <c r="AB601" s="4" t="str">
        <f>SRTSECOND(D601:W601,Details!BQ600:BZ600)</f>
        <v/>
      </c>
      <c r="AC601" s="4" t="e">
        <f>F400L!AF601</f>
        <v>#REF!</v>
      </c>
      <c r="AD601" s="4" t="e">
        <f>F400L!AG601</f>
        <v>#REF!</v>
      </c>
      <c r="AE601" s="5" t="e">
        <f t="shared" si="46"/>
        <v>#VALUE!</v>
      </c>
      <c r="AF601" s="4" t="e">
        <f t="shared" si="47"/>
        <v>#REF!</v>
      </c>
      <c r="AG601" s="4" t="e">
        <f t="shared" si="48"/>
        <v>#REF!</v>
      </c>
      <c r="AH601" s="5" t="e">
        <f t="shared" si="49"/>
        <v>#VALUE!</v>
      </c>
      <c r="AI601" s="6" t="e">
        <f>ClassOfDegree(D601:W601,Details!BQ600:BZ600,F400L!AI601,AH601,$D$5:$W$5)</f>
        <v>#VALUE!</v>
      </c>
    </row>
    <row r="602" spans="1:35" x14ac:dyDescent="0.35">
      <c r="A602" s="1">
        <v>595</v>
      </c>
      <c r="B602" s="3" t="str">
        <f>PROPER(Details!B602)</f>
        <v/>
      </c>
      <c r="C602" s="3" t="str">
        <f>T(Details!C602)</f>
        <v/>
      </c>
      <c r="D602" s="18"/>
      <c r="E602" s="18"/>
      <c r="F602" s="18"/>
      <c r="G602" s="18"/>
      <c r="H602" s="18"/>
      <c r="I602" s="18"/>
      <c r="J602" s="18"/>
      <c r="K602" s="18"/>
      <c r="L602" s="18"/>
      <c r="M602" s="18"/>
      <c r="N602" s="18"/>
      <c r="O602" s="18"/>
      <c r="P602" s="18"/>
      <c r="Q602" s="18"/>
      <c r="R602" s="18"/>
      <c r="S602" s="18"/>
      <c r="T602" s="18"/>
      <c r="U602" s="18"/>
      <c r="V602" s="18"/>
      <c r="W602" s="18"/>
      <c r="X602" s="2" t="str">
        <f>AllCurCo(Details!BQ602:BZ602)</f>
        <v/>
      </c>
      <c r="Y602" s="4">
        <f>SUM(SumTCL(D602:W602,$D$7:$W$7),Details!CB602)</f>
        <v>0</v>
      </c>
      <c r="Z602" s="4">
        <f>SUM(CurrGP(D602:W602,$D$7:$W$7),Details!CC602)</f>
        <v>0</v>
      </c>
      <c r="AA602" s="5">
        <f t="shared" si="45"/>
        <v>0</v>
      </c>
      <c r="AB602" s="4" t="str">
        <f>SRTSECOND(D602:W602,Details!BQ601:BZ601)</f>
        <v/>
      </c>
      <c r="AC602" s="4" t="e">
        <f>F400L!AF602</f>
        <v>#REF!</v>
      </c>
      <c r="AD602" s="4" t="e">
        <f>F400L!AG602</f>
        <v>#REF!</v>
      </c>
      <c r="AE602" s="5" t="e">
        <f t="shared" si="46"/>
        <v>#VALUE!</v>
      </c>
      <c r="AF602" s="4" t="e">
        <f t="shared" si="47"/>
        <v>#REF!</v>
      </c>
      <c r="AG602" s="4" t="e">
        <f t="shared" si="48"/>
        <v>#REF!</v>
      </c>
      <c r="AH602" s="5" t="e">
        <f t="shared" si="49"/>
        <v>#VALUE!</v>
      </c>
      <c r="AI602" s="6" t="e">
        <f>ClassOfDegree(D602:W602,Details!BQ601:BZ601,F400L!AI602,AH602,$D$5:$W$5)</f>
        <v>#VALUE!</v>
      </c>
    </row>
    <row r="603" spans="1:35" x14ac:dyDescent="0.35">
      <c r="A603" s="1">
        <v>596</v>
      </c>
      <c r="B603" s="3" t="str">
        <f>PROPER(Details!B603)</f>
        <v/>
      </c>
      <c r="C603" s="3" t="str">
        <f>T(Details!C603)</f>
        <v/>
      </c>
      <c r="D603" s="18"/>
      <c r="E603" s="18"/>
      <c r="F603" s="18"/>
      <c r="G603" s="18"/>
      <c r="H603" s="18"/>
      <c r="I603" s="18"/>
      <c r="J603" s="18"/>
      <c r="K603" s="18"/>
      <c r="L603" s="18"/>
      <c r="M603" s="18"/>
      <c r="N603" s="18"/>
      <c r="O603" s="18"/>
      <c r="P603" s="18"/>
      <c r="Q603" s="18"/>
      <c r="R603" s="18"/>
      <c r="S603" s="18"/>
      <c r="T603" s="18"/>
      <c r="U603" s="18"/>
      <c r="V603" s="18"/>
      <c r="W603" s="18"/>
      <c r="X603" s="2" t="str">
        <f>AllCurCo(Details!BQ603:BZ603)</f>
        <v/>
      </c>
      <c r="Y603" s="4">
        <f>SUM(SumTCL(D603:W603,$D$7:$W$7),Details!CB603)</f>
        <v>0</v>
      </c>
      <c r="Z603" s="4">
        <f>SUM(CurrGP(D603:W603,$D$7:$W$7),Details!CC603)</f>
        <v>0</v>
      </c>
      <c r="AA603" s="5">
        <f t="shared" si="45"/>
        <v>0</v>
      </c>
      <c r="AB603" s="4" t="str">
        <f>SRTSECOND(D603:W603,Details!BQ602:BZ602)</f>
        <v/>
      </c>
      <c r="AC603" s="4" t="e">
        <f>F400L!AF603</f>
        <v>#REF!</v>
      </c>
      <c r="AD603" s="4" t="e">
        <f>F400L!AG603</f>
        <v>#REF!</v>
      </c>
      <c r="AE603" s="5" t="e">
        <f t="shared" si="46"/>
        <v>#VALUE!</v>
      </c>
      <c r="AF603" s="4" t="e">
        <f t="shared" si="47"/>
        <v>#REF!</v>
      </c>
      <c r="AG603" s="4" t="e">
        <f t="shared" si="48"/>
        <v>#REF!</v>
      </c>
      <c r="AH603" s="5" t="e">
        <f t="shared" si="49"/>
        <v>#VALUE!</v>
      </c>
      <c r="AI603" s="6" t="e">
        <f>ClassOfDegree(D603:W603,Details!BQ602:BZ602,F400L!AI603,AH603,$D$5:$W$5)</f>
        <v>#VALUE!</v>
      </c>
    </row>
    <row r="604" spans="1:35" x14ac:dyDescent="0.35">
      <c r="A604" s="1">
        <v>597</v>
      </c>
      <c r="B604" s="3" t="str">
        <f>PROPER(Details!B604)</f>
        <v/>
      </c>
      <c r="C604" s="3" t="str">
        <f>T(Details!C604)</f>
        <v/>
      </c>
      <c r="D604" s="18"/>
      <c r="E604" s="18"/>
      <c r="F604" s="18"/>
      <c r="G604" s="18"/>
      <c r="H604" s="18"/>
      <c r="I604" s="18"/>
      <c r="J604" s="18"/>
      <c r="K604" s="18"/>
      <c r="L604" s="18"/>
      <c r="M604" s="18"/>
      <c r="N604" s="18"/>
      <c r="O604" s="18"/>
      <c r="P604" s="18"/>
      <c r="Q604" s="18"/>
      <c r="R604" s="18"/>
      <c r="S604" s="18"/>
      <c r="T604" s="18"/>
      <c r="U604" s="18"/>
      <c r="V604" s="18"/>
      <c r="W604" s="18"/>
      <c r="X604" s="2" t="str">
        <f>AllCurCo(Details!BQ604:BZ604)</f>
        <v/>
      </c>
      <c r="Y604" s="4">
        <f>SUM(SumTCL(D604:W604,$D$7:$W$7),Details!CB604)</f>
        <v>0</v>
      </c>
      <c r="Z604" s="4">
        <f>SUM(CurrGP(D604:W604,$D$7:$W$7),Details!CC604)</f>
        <v>0</v>
      </c>
      <c r="AA604" s="5">
        <f t="shared" si="45"/>
        <v>0</v>
      </c>
      <c r="AB604" s="4" t="str">
        <f>SRTSECOND(D604:W604,Details!BQ603:BZ603)</f>
        <v/>
      </c>
      <c r="AC604" s="4" t="e">
        <f>F400L!AF604</f>
        <v>#REF!</v>
      </c>
      <c r="AD604" s="4" t="e">
        <f>F400L!AG604</f>
        <v>#REF!</v>
      </c>
      <c r="AE604" s="5" t="e">
        <f t="shared" si="46"/>
        <v>#VALUE!</v>
      </c>
      <c r="AF604" s="4" t="e">
        <f t="shared" si="47"/>
        <v>#REF!</v>
      </c>
      <c r="AG604" s="4" t="e">
        <f t="shared" si="48"/>
        <v>#REF!</v>
      </c>
      <c r="AH604" s="5" t="e">
        <f t="shared" si="49"/>
        <v>#VALUE!</v>
      </c>
      <c r="AI604" s="6" t="e">
        <f>ClassOfDegree(D604:W604,Details!BQ603:BZ603,F400L!AI604,AH604,$D$5:$W$5)</f>
        <v>#VALUE!</v>
      </c>
    </row>
    <row r="605" spans="1:35" x14ac:dyDescent="0.35">
      <c r="A605" s="1">
        <v>598</v>
      </c>
      <c r="B605" s="3" t="str">
        <f>PROPER(Details!B605)</f>
        <v/>
      </c>
      <c r="C605" s="3" t="str">
        <f>T(Details!C605)</f>
        <v/>
      </c>
      <c r="D605" s="18"/>
      <c r="E605" s="18"/>
      <c r="F605" s="18"/>
      <c r="G605" s="18"/>
      <c r="H605" s="18"/>
      <c r="I605" s="18"/>
      <c r="J605" s="18"/>
      <c r="K605" s="18"/>
      <c r="L605" s="18"/>
      <c r="M605" s="18"/>
      <c r="N605" s="18"/>
      <c r="O605" s="18"/>
      <c r="P605" s="18"/>
      <c r="Q605" s="18"/>
      <c r="R605" s="18"/>
      <c r="S605" s="18"/>
      <c r="T605" s="18"/>
      <c r="U605" s="18"/>
      <c r="V605" s="18"/>
      <c r="W605" s="18"/>
      <c r="X605" s="2" t="str">
        <f>AllCurCo(Details!BQ605:BZ605)</f>
        <v/>
      </c>
      <c r="Y605" s="4">
        <f>SUM(SumTCL(D605:W605,$D$7:$W$7),Details!CB605)</f>
        <v>0</v>
      </c>
      <c r="Z605" s="4">
        <f>SUM(CurrGP(D605:W605,$D$7:$W$7),Details!CC605)</f>
        <v>0</v>
      </c>
      <c r="AA605" s="5">
        <f t="shared" si="45"/>
        <v>0</v>
      </c>
      <c r="AB605" s="4" t="str">
        <f>SRTSECOND(D605:W605,Details!BQ604:BZ604)</f>
        <v/>
      </c>
      <c r="AC605" s="4" t="e">
        <f>F400L!AF605</f>
        <v>#REF!</v>
      </c>
      <c r="AD605" s="4" t="e">
        <f>F400L!AG605</f>
        <v>#REF!</v>
      </c>
      <c r="AE605" s="5" t="e">
        <f t="shared" si="46"/>
        <v>#VALUE!</v>
      </c>
      <c r="AF605" s="4" t="e">
        <f t="shared" si="47"/>
        <v>#REF!</v>
      </c>
      <c r="AG605" s="4" t="e">
        <f t="shared" si="48"/>
        <v>#REF!</v>
      </c>
      <c r="AH605" s="5" t="e">
        <f t="shared" si="49"/>
        <v>#VALUE!</v>
      </c>
      <c r="AI605" s="6" t="e">
        <f>ClassOfDegree(D605:W605,Details!BQ604:BZ604,F400L!AI605,AH605,$D$5:$W$5)</f>
        <v>#VALUE!</v>
      </c>
    </row>
    <row r="606" spans="1:35" x14ac:dyDescent="0.35">
      <c r="A606" s="1">
        <v>599</v>
      </c>
      <c r="B606" s="3" t="str">
        <f>PROPER(Details!B606)</f>
        <v/>
      </c>
      <c r="C606" s="3" t="str">
        <f>T(Details!C606)</f>
        <v/>
      </c>
      <c r="D606" s="18"/>
      <c r="E606" s="18"/>
      <c r="F606" s="18"/>
      <c r="G606" s="18"/>
      <c r="H606" s="18"/>
      <c r="I606" s="18"/>
      <c r="J606" s="18"/>
      <c r="K606" s="18"/>
      <c r="L606" s="18"/>
      <c r="M606" s="18"/>
      <c r="N606" s="18"/>
      <c r="O606" s="18"/>
      <c r="P606" s="18"/>
      <c r="Q606" s="18"/>
      <c r="R606" s="18"/>
      <c r="S606" s="18"/>
      <c r="T606" s="18"/>
      <c r="U606" s="18"/>
      <c r="V606" s="18"/>
      <c r="W606" s="18"/>
      <c r="X606" s="2" t="str">
        <f>AllCurCo(Details!BQ606:BZ606)</f>
        <v/>
      </c>
      <c r="Y606" s="4">
        <f>SUM(SumTCL(D606:W606,$D$7:$W$7),Details!CB606)</f>
        <v>0</v>
      </c>
      <c r="Z606" s="4">
        <f>SUM(CurrGP(D606:W606,$D$7:$W$7),Details!CC606)</f>
        <v>0</v>
      </c>
      <c r="AA606" s="5">
        <f t="shared" si="45"/>
        <v>0</v>
      </c>
      <c r="AB606" s="4" t="str">
        <f>SRTSECOND(D606:W606,Details!BQ605:BZ605)</f>
        <v/>
      </c>
      <c r="AC606" s="4" t="e">
        <f>F400L!AF606</f>
        <v>#REF!</v>
      </c>
      <c r="AD606" s="4" t="e">
        <f>F400L!AG606</f>
        <v>#REF!</v>
      </c>
      <c r="AE606" s="5" t="e">
        <f t="shared" si="46"/>
        <v>#VALUE!</v>
      </c>
      <c r="AF606" s="4" t="e">
        <f t="shared" si="47"/>
        <v>#REF!</v>
      </c>
      <c r="AG606" s="4" t="e">
        <f t="shared" si="48"/>
        <v>#REF!</v>
      </c>
      <c r="AH606" s="5" t="e">
        <f t="shared" si="49"/>
        <v>#VALUE!</v>
      </c>
      <c r="AI606" s="6" t="e">
        <f>ClassOfDegree(D606:W606,Details!BQ605:BZ605,F400L!AI606,AH606,$D$5:$W$5)</f>
        <v>#VALUE!</v>
      </c>
    </row>
    <row r="607" spans="1:35" x14ac:dyDescent="0.35">
      <c r="A607" s="1">
        <v>600</v>
      </c>
      <c r="B607" s="3" t="str">
        <f>PROPER(Details!B607)</f>
        <v/>
      </c>
      <c r="C607" s="3" t="str">
        <f>T(Details!C607)</f>
        <v/>
      </c>
      <c r="D607" s="18"/>
      <c r="E607" s="18"/>
      <c r="F607" s="18"/>
      <c r="G607" s="18"/>
      <c r="H607" s="18"/>
      <c r="I607" s="18"/>
      <c r="J607" s="18"/>
      <c r="K607" s="18"/>
      <c r="L607" s="18"/>
      <c r="M607" s="18"/>
      <c r="N607" s="18"/>
      <c r="O607" s="18"/>
      <c r="P607" s="18"/>
      <c r="Q607" s="18"/>
      <c r="R607" s="18"/>
      <c r="S607" s="18"/>
      <c r="T607" s="18"/>
      <c r="U607" s="18"/>
      <c r="V607" s="18"/>
      <c r="W607" s="18"/>
      <c r="X607" s="2" t="str">
        <f>AllCurCo(Details!BQ607:BZ607)</f>
        <v/>
      </c>
      <c r="Y607" s="4">
        <f>SUM(SumTCL(D607:W607,$D$7:$W$7),Details!CB607)</f>
        <v>0</v>
      </c>
      <c r="Z607" s="4">
        <f>SUM(CurrGP(D607:W607,$D$7:$W$7),Details!CC607)</f>
        <v>0</v>
      </c>
      <c r="AA607" s="5">
        <f t="shared" si="45"/>
        <v>0</v>
      </c>
      <c r="AB607" s="4" t="str">
        <f>SRTSECOND(D607:W607,Details!BQ606:BZ606)</f>
        <v/>
      </c>
      <c r="AC607" s="4" t="e">
        <f>F400L!AF607</f>
        <v>#REF!</v>
      </c>
      <c r="AD607" s="4" t="e">
        <f>F400L!AG607</f>
        <v>#REF!</v>
      </c>
      <c r="AE607" s="5" t="e">
        <f t="shared" si="46"/>
        <v>#VALUE!</v>
      </c>
      <c r="AF607" s="4" t="e">
        <f t="shared" si="47"/>
        <v>#REF!</v>
      </c>
      <c r="AG607" s="4" t="e">
        <f t="shared" si="48"/>
        <v>#REF!</v>
      </c>
      <c r="AH607" s="5" t="e">
        <f t="shared" si="49"/>
        <v>#VALUE!</v>
      </c>
      <c r="AI607" s="6" t="e">
        <f>ClassOfDegree(D607:W607,Details!BQ606:BZ606,F400L!AI607,AH607,$D$5:$W$5)</f>
        <v>#VALUE!</v>
      </c>
    </row>
  </sheetData>
  <sheetProtection password="CCD3" sheet="1" deleteRows="0" selectLockedCells="1" sort="0"/>
  <mergeCells count="42">
    <mergeCell ref="AI5:AI7"/>
    <mergeCell ref="AE6:AE7"/>
    <mergeCell ref="AC6:AC7"/>
    <mergeCell ref="AD6:AD7"/>
    <mergeCell ref="AF6:AF7"/>
    <mergeCell ref="AG6:AG7"/>
    <mergeCell ref="AH6:AH7"/>
    <mergeCell ref="AC5:AE5"/>
    <mergeCell ref="AF5:AH5"/>
    <mergeCell ref="Y5:AB5"/>
    <mergeCell ref="Y6:Y7"/>
    <mergeCell ref="Z6:Z7"/>
    <mergeCell ref="AA6:AA7"/>
    <mergeCell ref="AB6:AB7"/>
    <mergeCell ref="O5:O6"/>
    <mergeCell ref="A5:A7"/>
    <mergeCell ref="B5:B7"/>
    <mergeCell ref="C5:C7"/>
    <mergeCell ref="X5:X7"/>
    <mergeCell ref="D5:D6"/>
    <mergeCell ref="E5:E6"/>
    <mergeCell ref="F5:F6"/>
    <mergeCell ref="G5:G6"/>
    <mergeCell ref="H5:H6"/>
    <mergeCell ref="I5:I6"/>
    <mergeCell ref="T5:T6"/>
    <mergeCell ref="A1:AI1"/>
    <mergeCell ref="A2:AI2"/>
    <mergeCell ref="A3:AI3"/>
    <mergeCell ref="A4:AI4"/>
    <mergeCell ref="V5:V6"/>
    <mergeCell ref="W5:W6"/>
    <mergeCell ref="P5:P6"/>
    <mergeCell ref="Q5:Q6"/>
    <mergeCell ref="R5:R6"/>
    <mergeCell ref="S5:S6"/>
    <mergeCell ref="U5:U6"/>
    <mergeCell ref="J5:J6"/>
    <mergeCell ref="K5:K6"/>
    <mergeCell ref="L5:L6"/>
    <mergeCell ref="M5:M6"/>
    <mergeCell ref="N5:N6"/>
  </mergeCells>
  <pageMargins left="0.25" right="0.25" top="0.75" bottom="0.75" header="0.3" footer="0.3"/>
  <pageSetup paperSize="9" scale="95" orientation="landscape"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DDEE5-18C5-494F-827F-D495B9002CDB}">
  <sheetPr codeName="Sheet11">
    <tabColor theme="1" tint="4.9989318521683403E-2"/>
  </sheetPr>
  <dimension ref="A2:L300"/>
  <sheetViews>
    <sheetView topLeftCell="C1" workbookViewId="0">
      <selection activeCell="K10" sqref="K10"/>
    </sheetView>
  </sheetViews>
  <sheetFormatPr defaultRowHeight="14.5" x14ac:dyDescent="0.35"/>
  <cols>
    <col min="4" max="4" width="36.81640625" customWidth="1"/>
    <col min="5" max="5" width="18.1796875" customWidth="1"/>
    <col min="6" max="6" width="23" style="43" customWidth="1"/>
    <col min="8" max="8" width="8.7265625" customWidth="1"/>
    <col min="10" max="10" width="30.1796875" customWidth="1"/>
    <col min="11" max="11" width="16.26953125" customWidth="1"/>
  </cols>
  <sheetData>
    <row r="2" spans="1:12" x14ac:dyDescent="0.35">
      <c r="A2">
        <v>69</v>
      </c>
      <c r="B2" t="str">
        <f>IF(A2&gt;=70, "A", IF(A2&gt;=60, "B", IF(A2&gt;=50, "C", IF(A2&gt;=45, "D", IF(A2&gt;=40, "E", "F")))))</f>
        <v>B</v>
      </c>
      <c r="D2" t="str" cm="1">
        <f t="array" ref="D2:D295">_xlfn.LET(_xlpm.filteredB, _xlfn._xlws.FILTER(F300L!B8:B334, F300L!W8:W334 &gt; 15), IF(ROWS(_xlpm.filteredB) = 0, "", _xlpm.filteredB))</f>
        <v>Iloanusi, Ifechi Emmanuel</v>
      </c>
      <c r="E2" t="str" cm="1">
        <f t="array" ref="E2:E295">_xlfn.LET(_xlpm.filteredC, _xlfn._xlws.FILTER(F300L!C8:C334, F300L!W8:W334 &gt; 15), IF(ROWS(_xlpm.filteredC) = 0, "", _xlpm.filteredC))</f>
        <v>CMP/20/109113</v>
      </c>
      <c r="F2" s="43" t="str" cm="1">
        <f t="array" ref="F2:F295">_xlfn.LET(_xlpm.filteredV, _xlfn._xlws.FILTER(F300L!V8:V334, F300L!W8:W334 &gt; 15), IF(ROWS(_xlpm.filteredV) = 0, "", _xlpm.filteredV))</f>
        <v/>
      </c>
      <c r="G2" cm="1">
        <f t="array" ref="G2:G295">_xlfn.LET(_xlpm.filteredW, _xlfn._xlws.FILTER(F300L!W8:W334, F300L!W8:W334 &gt; 15), IF(ROWS(_xlpm.filteredW) = 0, "", _xlpm.filteredW))</f>
        <v>22</v>
      </c>
      <c r="I2" s="23"/>
      <c r="J2" t="str" cm="1">
        <f t="array" ref="J2:L6">_xlfn._xlws.FILTER(F300L!B8:D334, F300L!D8:D334 = "RA")</f>
        <v>Orji, Arinze Emmanuel</v>
      </c>
      <c r="K2" t="str">
        <v>CMP/20/109493</v>
      </c>
      <c r="L2" t="str">
        <v>RA</v>
      </c>
    </row>
    <row r="3" spans="1:12" x14ac:dyDescent="0.35">
      <c r="A3">
        <v>55</v>
      </c>
      <c r="B3" t="str">
        <f t="shared" ref="B3:B37" si="0">IF(A3&gt;=70, "A", IF(A3&gt;=60, "B", IF(A3&gt;=50, "C", IF(A3&gt;=45, "D", IF(A3&gt;=40, "E", "F")))))</f>
        <v>C</v>
      </c>
      <c r="D3" t="str">
        <v>Chimbo, Chinonso Prince</v>
      </c>
      <c r="E3" t="str">
        <v>CMP/20/109134</v>
      </c>
      <c r="F3" s="43" t="str">
        <v/>
      </c>
      <c r="G3">
        <v>22</v>
      </c>
      <c r="I3" s="23"/>
      <c r="J3" t="str">
        <v>Robert-Ihesiulo, Kingsley Uchenna</v>
      </c>
      <c r="K3" t="str">
        <v>CMP/20/109978</v>
      </c>
      <c r="L3" t="str">
        <v>RA</v>
      </c>
    </row>
    <row r="4" spans="1:12" x14ac:dyDescent="0.35">
      <c r="A4">
        <v>63</v>
      </c>
      <c r="B4" t="str">
        <f t="shared" si="0"/>
        <v>B</v>
      </c>
      <c r="D4" t="str">
        <v>Enyinnaya, Favour Chinonyerem</v>
      </c>
      <c r="E4" t="str">
        <v>CMP/20/109145</v>
      </c>
      <c r="F4" s="43" t="str">
        <v/>
      </c>
      <c r="G4">
        <v>22</v>
      </c>
      <c r="I4" s="23"/>
      <c r="J4" t="str">
        <v>Ajaero, Chizaram Favour</v>
      </c>
      <c r="K4" t="str">
        <v>CMP/20/111063</v>
      </c>
      <c r="L4" t="str">
        <v>RA</v>
      </c>
    </row>
    <row r="5" spans="1:12" x14ac:dyDescent="0.35">
      <c r="A5">
        <v>51</v>
      </c>
      <c r="B5" t="str">
        <f t="shared" si="0"/>
        <v>C</v>
      </c>
      <c r="D5" t="str">
        <v xml:space="preserve">Elom, Victor  Izuchukwu </v>
      </c>
      <c r="E5" t="str">
        <v>CMP/20/109185</v>
      </c>
      <c r="F5" s="43" t="str">
        <v/>
      </c>
      <c r="G5">
        <v>22</v>
      </c>
      <c r="I5" s="23"/>
      <c r="J5" t="str">
        <v>Ezema, Ume Ikeogu</v>
      </c>
      <c r="K5" t="str">
        <v>CMP/20/112682</v>
      </c>
      <c r="L5" t="str">
        <v>RA</v>
      </c>
    </row>
    <row r="6" spans="1:12" x14ac:dyDescent="0.35">
      <c r="A6">
        <v>69</v>
      </c>
      <c r="B6" t="str">
        <f t="shared" si="0"/>
        <v>B</v>
      </c>
      <c r="D6" t="str">
        <v>Kalu, Onyedika Philip</v>
      </c>
      <c r="E6" t="str">
        <v>CMP/20/109189</v>
      </c>
      <c r="F6" s="43" t="str">
        <v>STA212 (3)F</v>
      </c>
      <c r="G6">
        <v>25</v>
      </c>
      <c r="I6" s="23"/>
      <c r="J6" t="str">
        <v>Olusegun, Richard Ugochukwu</v>
      </c>
      <c r="K6" t="str">
        <v>CMP/20/112737</v>
      </c>
      <c r="L6" t="str">
        <v>RA</v>
      </c>
    </row>
    <row r="7" spans="1:12" x14ac:dyDescent="0.35">
      <c r="A7">
        <v>57</v>
      </c>
      <c r="B7" t="str">
        <f t="shared" si="0"/>
        <v>C</v>
      </c>
      <c r="D7" t="str">
        <v>Okoroafor, Jacob Emmanuel</v>
      </c>
      <c r="E7" t="str">
        <v>CMP/20/109194</v>
      </c>
      <c r="F7" s="43" t="str">
        <v/>
      </c>
      <c r="G7">
        <v>22</v>
      </c>
      <c r="I7" s="23"/>
    </row>
    <row r="8" spans="1:12" x14ac:dyDescent="0.35">
      <c r="A8">
        <v>65</v>
      </c>
      <c r="B8" t="str">
        <f t="shared" si="0"/>
        <v>B</v>
      </c>
      <c r="D8" t="str">
        <v>Eme, Emmanuel Chibueze</v>
      </c>
      <c r="E8" t="str">
        <v>CMP/20/109195</v>
      </c>
      <c r="F8" s="43" t="str">
        <v/>
      </c>
      <c r="G8">
        <v>22</v>
      </c>
      <c r="I8" s="23"/>
    </row>
    <row r="9" spans="1:12" x14ac:dyDescent="0.35">
      <c r="A9">
        <v>58</v>
      </c>
      <c r="B9" t="str">
        <f t="shared" si="0"/>
        <v>C</v>
      </c>
      <c r="D9" t="str">
        <v>Bernard, Michael Chukwunyere</v>
      </c>
      <c r="E9" t="str">
        <v>CMP/20/109202</v>
      </c>
      <c r="F9" s="43" t="str">
        <v/>
      </c>
      <c r="G9">
        <v>22</v>
      </c>
      <c r="I9" s="23"/>
    </row>
    <row r="10" spans="1:12" x14ac:dyDescent="0.35">
      <c r="A10">
        <v>62</v>
      </c>
      <c r="B10" t="str">
        <f t="shared" si="0"/>
        <v>B</v>
      </c>
      <c r="D10" t="str">
        <v>Egbuchulam, Chidiebere Victor</v>
      </c>
      <c r="E10" t="str">
        <v>CMP/20/109211</v>
      </c>
      <c r="F10" s="43" t="str">
        <v/>
      </c>
      <c r="G10">
        <v>22</v>
      </c>
      <c r="I10" s="23"/>
    </row>
    <row r="11" spans="1:12" x14ac:dyDescent="0.35">
      <c r="A11">
        <v>59</v>
      </c>
      <c r="B11" t="str">
        <f t="shared" si="0"/>
        <v>C</v>
      </c>
      <c r="D11" t="str">
        <v>Udo, Udo, Chimgozirim</v>
      </c>
      <c r="E11" t="str">
        <v>CMP/20/109213</v>
      </c>
      <c r="F11" s="43" t="str">
        <v/>
      </c>
      <c r="G11">
        <v>22</v>
      </c>
      <c r="I11" s="23"/>
    </row>
    <row r="12" spans="1:12" x14ac:dyDescent="0.35">
      <c r="A12">
        <v>46</v>
      </c>
      <c r="B12" t="str">
        <f t="shared" si="0"/>
        <v>D</v>
      </c>
      <c r="D12" t="str">
        <v>Ofuonyeadi, Chinedu Joshua</v>
      </c>
      <c r="E12" t="str">
        <v>CMP/20/109242</v>
      </c>
      <c r="F12" s="43" t="str">
        <v/>
      </c>
      <c r="G12">
        <v>22</v>
      </c>
      <c r="I12" s="23"/>
    </row>
    <row r="13" spans="1:12" x14ac:dyDescent="0.35">
      <c r="A13">
        <v>70</v>
      </c>
      <c r="B13" t="str">
        <f t="shared" si="0"/>
        <v>A</v>
      </c>
      <c r="D13" t="str">
        <v>Otisi, Kingsley  Kalu</v>
      </c>
      <c r="E13" t="str">
        <v>CMP/20/109245</v>
      </c>
      <c r="F13" s="43" t="str">
        <v/>
      </c>
      <c r="G13">
        <v>22</v>
      </c>
      <c r="I13" s="23"/>
    </row>
    <row r="14" spans="1:12" x14ac:dyDescent="0.35">
      <c r="A14">
        <v>64</v>
      </c>
      <c r="B14" t="str">
        <f t="shared" si="0"/>
        <v>B</v>
      </c>
      <c r="D14" t="str">
        <v>Obinna, Blessing Chizaram</v>
      </c>
      <c r="E14" t="str">
        <v>CMP/20/109252</v>
      </c>
      <c r="F14" s="43" t="str">
        <v>BIO112 (2)F</v>
      </c>
      <c r="G14">
        <v>24</v>
      </c>
      <c r="I14" s="23"/>
    </row>
    <row r="15" spans="1:12" x14ac:dyDescent="0.35">
      <c r="A15">
        <v>59</v>
      </c>
      <c r="B15" t="str">
        <f t="shared" si="0"/>
        <v>C</v>
      </c>
      <c r="D15" t="str">
        <v>Ogbuzuru, Leo Chijindu</v>
      </c>
      <c r="E15" t="str">
        <v>CMP/20/109329</v>
      </c>
      <c r="F15" s="43" t="str">
        <v/>
      </c>
      <c r="G15">
        <v>22</v>
      </c>
      <c r="I15" s="23"/>
    </row>
    <row r="16" spans="1:12" x14ac:dyDescent="0.35">
      <c r="A16">
        <v>61</v>
      </c>
      <c r="B16" t="str">
        <f t="shared" si="0"/>
        <v>B</v>
      </c>
      <c r="D16" t="str">
        <v>Udechukwu, Chinedu  Bright</v>
      </c>
      <c r="E16" t="str">
        <v>CMP/20/109423</v>
      </c>
      <c r="F16" s="43" t="str">
        <v/>
      </c>
      <c r="G16">
        <v>20</v>
      </c>
      <c r="I16" s="23"/>
    </row>
    <row r="17" spans="1:9" x14ac:dyDescent="0.35">
      <c r="A17">
        <v>56</v>
      </c>
      <c r="B17" t="str">
        <f t="shared" si="0"/>
        <v>C</v>
      </c>
      <c r="D17" t="str">
        <v>Elijah, Henry Kelechi</v>
      </c>
      <c r="E17" t="str">
        <v>CMP/20/109451</v>
      </c>
      <c r="F17" s="43" t="str">
        <v/>
      </c>
      <c r="G17">
        <v>22</v>
      </c>
      <c r="I17" s="23"/>
    </row>
    <row r="18" spans="1:9" x14ac:dyDescent="0.35">
      <c r="A18">
        <v>79</v>
      </c>
      <c r="B18" t="str">
        <f t="shared" si="0"/>
        <v>A</v>
      </c>
      <c r="D18" t="str">
        <v>Okuku, Osholunamie Godswill</v>
      </c>
      <c r="E18" t="str">
        <v>CMP/20/109459</v>
      </c>
      <c r="F18" s="43" t="str">
        <v/>
      </c>
      <c r="G18">
        <v>22</v>
      </c>
      <c r="I18" s="23"/>
    </row>
    <row r="19" spans="1:9" x14ac:dyDescent="0.35">
      <c r="A19">
        <v>57</v>
      </c>
      <c r="B19" t="str">
        <f t="shared" si="0"/>
        <v>C</v>
      </c>
      <c r="D19" t="str">
        <v>Ndimele, Grace Ezinne</v>
      </c>
      <c r="E19" t="str">
        <v>CMP/20/109464</v>
      </c>
      <c r="F19" s="43" t="str">
        <v/>
      </c>
      <c r="G19">
        <v>22</v>
      </c>
      <c r="I19" s="23"/>
    </row>
    <row r="20" spans="1:9" x14ac:dyDescent="0.35">
      <c r="A20">
        <v>52</v>
      </c>
      <c r="B20" t="str">
        <f t="shared" si="0"/>
        <v>C</v>
      </c>
      <c r="D20" t="str">
        <v>Orji, Arinze Emmanuel</v>
      </c>
      <c r="E20" t="str">
        <v>CMP/20/109493</v>
      </c>
      <c r="F20" s="43" t="str">
        <v>GSS212 (2)B</v>
      </c>
      <c r="G20">
        <v>21</v>
      </c>
      <c r="I20" s="23"/>
    </row>
    <row r="21" spans="1:9" x14ac:dyDescent="0.35">
      <c r="A21">
        <v>63</v>
      </c>
      <c r="B21" t="str">
        <f t="shared" si="0"/>
        <v>B</v>
      </c>
      <c r="D21" t="str">
        <v>Eyeh, Ifeanyichukwu Ndukwe</v>
      </c>
      <c r="E21" t="str">
        <v>CMP/20/109496</v>
      </c>
      <c r="F21" s="43" t="str">
        <v>MTH112 (3)C</v>
      </c>
      <c r="G21">
        <v>22</v>
      </c>
      <c r="I21" s="23"/>
    </row>
    <row r="22" spans="1:9" ht="43.5" x14ac:dyDescent="0.35">
      <c r="A22">
        <v>41</v>
      </c>
      <c r="B22" t="str">
        <f t="shared" si="0"/>
        <v>E</v>
      </c>
      <c r="D22" t="str">
        <v>Oka, Augustine Nnanna</v>
      </c>
      <c r="E22" t="str">
        <v>CMP/20/109501</v>
      </c>
      <c r="F22" s="43" t="str">
        <v>CSC218 (2)E,GSS217 (2)C,CSC212 (2)C,STA212 (3)F</v>
      </c>
      <c r="G22">
        <v>23</v>
      </c>
      <c r="I22" s="23"/>
    </row>
    <row r="23" spans="1:9" x14ac:dyDescent="0.35">
      <c r="A23">
        <v>67</v>
      </c>
      <c r="B23" t="str">
        <f t="shared" si="0"/>
        <v>B</v>
      </c>
      <c r="D23" t="str">
        <v>Njuku, Chukwuemeka Ndioma</v>
      </c>
      <c r="E23" t="str">
        <v>CMP/20/109526</v>
      </c>
      <c r="F23" s="43" t="str">
        <v/>
      </c>
      <c r="G23">
        <v>22</v>
      </c>
      <c r="I23" s="23"/>
    </row>
    <row r="24" spans="1:9" x14ac:dyDescent="0.35">
      <c r="A24">
        <v>49</v>
      </c>
      <c r="B24" t="str">
        <f t="shared" si="0"/>
        <v>D</v>
      </c>
      <c r="D24" t="str">
        <v>Akwarandu, Chidera Favour</v>
      </c>
      <c r="E24" t="str">
        <v>CMP/20/109565</v>
      </c>
      <c r="F24" s="43" t="str">
        <v/>
      </c>
      <c r="G24">
        <v>22</v>
      </c>
      <c r="I24" s="23"/>
    </row>
    <row r="25" spans="1:9" x14ac:dyDescent="0.35">
      <c r="A25">
        <v>66</v>
      </c>
      <c r="B25" t="str">
        <f t="shared" si="0"/>
        <v>B</v>
      </c>
      <c r="D25" t="str">
        <v>Agwukalu, Godsgift Ikechukwu</v>
      </c>
      <c r="E25" t="str">
        <v>CMP/20/109570</v>
      </c>
      <c r="F25" s="43" t="str">
        <v>CSC218 (2)F</v>
      </c>
      <c r="G25">
        <v>24</v>
      </c>
      <c r="I25" s="23"/>
    </row>
    <row r="26" spans="1:9" x14ac:dyDescent="0.35">
      <c r="A26">
        <v>61</v>
      </c>
      <c r="B26" t="str">
        <f t="shared" si="0"/>
        <v>B</v>
      </c>
      <c r="D26" t="str">
        <v>Peter, Lucy Chioma</v>
      </c>
      <c r="E26" t="str">
        <v>CMP/20/109600</v>
      </c>
      <c r="F26" s="43" t="str">
        <v/>
      </c>
      <c r="G26">
        <v>22</v>
      </c>
      <c r="I26" s="23"/>
    </row>
    <row r="27" spans="1:9" x14ac:dyDescent="0.35">
      <c r="A27">
        <v>72</v>
      </c>
      <c r="B27" t="str">
        <f t="shared" si="0"/>
        <v>A</v>
      </c>
      <c r="D27" t="str">
        <v>Alozie-Nnaoma, Favour Chinonso</v>
      </c>
      <c r="E27" t="str">
        <v>CMP/20/109602</v>
      </c>
      <c r="F27" s="43" t="str">
        <v>PHY112 (2)D</v>
      </c>
      <c r="G27">
        <v>24</v>
      </c>
      <c r="I27" s="23"/>
    </row>
    <row r="28" spans="1:9" x14ac:dyDescent="0.35">
      <c r="A28">
        <v>62</v>
      </c>
      <c r="B28" t="str">
        <f t="shared" si="0"/>
        <v>B</v>
      </c>
      <c r="D28" t="str">
        <v>Peter, Temple Chimaobi</v>
      </c>
      <c r="E28" t="str">
        <v>CMP/20/109617</v>
      </c>
      <c r="F28" s="43" t="str">
        <v>GSS217 (2)D</v>
      </c>
      <c r="G28">
        <v>24</v>
      </c>
      <c r="I28" s="23"/>
    </row>
    <row r="29" spans="1:9" x14ac:dyDescent="0.35">
      <c r="A29">
        <v>70</v>
      </c>
      <c r="B29" t="str">
        <f t="shared" si="0"/>
        <v>A</v>
      </c>
      <c r="D29" t="str">
        <v>Wilson, Obinna David</v>
      </c>
      <c r="E29" t="str">
        <v>CMP/20/109635</v>
      </c>
      <c r="F29" s="43" t="str">
        <v>MTH211 (3)C</v>
      </c>
      <c r="G29">
        <v>25</v>
      </c>
      <c r="I29" s="23"/>
    </row>
    <row r="30" spans="1:9" x14ac:dyDescent="0.35">
      <c r="A30">
        <v>64</v>
      </c>
      <c r="B30" t="str">
        <f t="shared" si="0"/>
        <v>B</v>
      </c>
      <c r="D30" t="str">
        <v>Tchike, Justice Udochukwu</v>
      </c>
      <c r="E30" t="str">
        <v>CMP/20/109665</v>
      </c>
      <c r="F30" s="43" t="str">
        <v>STA212 (3)F</v>
      </c>
      <c r="G30">
        <v>25</v>
      </c>
      <c r="I30" s="23"/>
    </row>
    <row r="31" spans="1:9" x14ac:dyDescent="0.35">
      <c r="A31">
        <v>58</v>
      </c>
      <c r="B31" t="str">
        <f t="shared" si="0"/>
        <v>C</v>
      </c>
      <c r="D31" t="str">
        <v>Godwin, Kelechi Joel</v>
      </c>
      <c r="E31" t="str">
        <v>CMP/20/109694</v>
      </c>
      <c r="F31" s="43" t="str">
        <v>CSC218 (2)E</v>
      </c>
      <c r="G31">
        <v>24</v>
      </c>
      <c r="I31" s="23"/>
    </row>
    <row r="32" spans="1:9" x14ac:dyDescent="0.35">
      <c r="A32">
        <v>39</v>
      </c>
      <c r="B32" t="str">
        <f t="shared" si="0"/>
        <v>F</v>
      </c>
      <c r="D32" t="str">
        <v>Nwachukwu, Favour Chinaemezu</v>
      </c>
      <c r="E32" t="str">
        <v>CMP/20/109703</v>
      </c>
      <c r="F32" s="43" t="str">
        <v>STA212 (3)E</v>
      </c>
      <c r="G32">
        <v>25</v>
      </c>
      <c r="I32" s="23"/>
    </row>
    <row r="33" spans="1:9" x14ac:dyDescent="0.35">
      <c r="A33">
        <v>55</v>
      </c>
      <c r="B33" t="str">
        <f t="shared" si="0"/>
        <v>C</v>
      </c>
      <c r="D33" t="str">
        <v>Chijioke, Chetachi Francisca</v>
      </c>
      <c r="E33" t="str">
        <v>CMP/20/109723</v>
      </c>
      <c r="F33" s="43" t="str">
        <v/>
      </c>
      <c r="G33">
        <v>22</v>
      </c>
      <c r="I33" s="23"/>
    </row>
    <row r="34" spans="1:9" x14ac:dyDescent="0.35">
      <c r="A34">
        <v>57</v>
      </c>
      <c r="B34" t="str">
        <f t="shared" si="0"/>
        <v>C</v>
      </c>
      <c r="D34" t="str">
        <v>Chibuike, Junior Victor</v>
      </c>
      <c r="E34" t="str">
        <v>CMP/20/109726</v>
      </c>
      <c r="F34" s="43" t="str">
        <v/>
      </c>
      <c r="G34">
        <v>22</v>
      </c>
      <c r="I34" s="23"/>
    </row>
    <row r="35" spans="1:9" x14ac:dyDescent="0.35">
      <c r="A35">
        <v>68</v>
      </c>
      <c r="B35" t="str">
        <f t="shared" si="0"/>
        <v>B</v>
      </c>
      <c r="D35" t="str">
        <v>Nwanne, Emmanuel Uzochukwu</v>
      </c>
      <c r="E35" t="str">
        <v>CMP/20/109736</v>
      </c>
      <c r="F35" s="43" t="str">
        <v>CSC218 (2)B</v>
      </c>
      <c r="G35">
        <v>24</v>
      </c>
      <c r="I35" s="23"/>
    </row>
    <row r="36" spans="1:9" x14ac:dyDescent="0.35">
      <c r="A36">
        <v>50</v>
      </c>
      <c r="B36" t="str">
        <f t="shared" si="0"/>
        <v>C</v>
      </c>
      <c r="D36" t="str">
        <v>Ugwuanyi, Thankgod Maduabuchi</v>
      </c>
      <c r="E36" t="str">
        <v>CMP/20/109764</v>
      </c>
      <c r="F36" s="43" t="str">
        <v/>
      </c>
      <c r="G36">
        <v>22</v>
      </c>
      <c r="I36" s="23"/>
    </row>
    <row r="37" spans="1:9" x14ac:dyDescent="0.35">
      <c r="A37">
        <v>54</v>
      </c>
      <c r="B37" t="str">
        <f t="shared" si="0"/>
        <v>C</v>
      </c>
      <c r="D37" t="str">
        <v xml:space="preserve">Uwaoma, Emmanuel </v>
      </c>
      <c r="E37" t="str">
        <v>CMP/20/109780</v>
      </c>
      <c r="F37" s="43" t="str">
        <v>GSS217 (2)C</v>
      </c>
      <c r="G37">
        <v>24</v>
      </c>
      <c r="I37" s="23"/>
    </row>
    <row r="38" spans="1:9" x14ac:dyDescent="0.35">
      <c r="D38" t="str">
        <v>Ochulor, Chimezie Emmanuel</v>
      </c>
      <c r="E38" t="str">
        <v>CMP/20/109846</v>
      </c>
      <c r="F38" s="43" t="str">
        <v>CSC218 (2)B,GSS217 (2)C</v>
      </c>
      <c r="G38">
        <v>21</v>
      </c>
      <c r="I38" s="23"/>
    </row>
    <row r="39" spans="1:9" x14ac:dyDescent="0.35">
      <c r="D39" t="str">
        <v>Chukwu, Emmanuella Ifechidere</v>
      </c>
      <c r="E39" t="str">
        <v>CMP/20/109870</v>
      </c>
      <c r="F39" s="43" t="str">
        <v/>
      </c>
      <c r="G39">
        <v>22</v>
      </c>
      <c r="I39" s="23"/>
    </row>
    <row r="40" spans="1:9" x14ac:dyDescent="0.35">
      <c r="D40" t="str">
        <v>Amaechi, Rotimi Christian</v>
      </c>
      <c r="E40" t="str">
        <v>CMP/20/109871</v>
      </c>
      <c r="F40" s="43" t="str">
        <v/>
      </c>
      <c r="G40">
        <v>22</v>
      </c>
      <c r="I40" s="23"/>
    </row>
    <row r="41" spans="1:9" x14ac:dyDescent="0.35">
      <c r="D41" t="str">
        <v>Okezie, Favour Chidera</v>
      </c>
      <c r="E41" t="str">
        <v>CMP/20/109888</v>
      </c>
      <c r="F41" s="43" t="str">
        <v/>
      </c>
      <c r="G41">
        <v>22</v>
      </c>
      <c r="I41" s="23"/>
    </row>
    <row r="42" spans="1:9" x14ac:dyDescent="0.35">
      <c r="D42" t="str">
        <v>Cosmos, Emmanuel Ifeanyi</v>
      </c>
      <c r="E42" t="str">
        <v>CMP/20/109894</v>
      </c>
      <c r="F42" s="43" t="str">
        <v/>
      </c>
      <c r="G42">
        <v>22</v>
      </c>
      <c r="I42" s="23"/>
    </row>
    <row r="43" spans="1:9" x14ac:dyDescent="0.35">
      <c r="D43" t="str">
        <v xml:space="preserve">Nwachinemere,  Goodness  Chidiebube </v>
      </c>
      <c r="E43" t="str">
        <v>CMP/20/109911</v>
      </c>
      <c r="F43" s="43" t="str">
        <v/>
      </c>
      <c r="G43">
        <v>22</v>
      </c>
      <c r="I43" s="23"/>
    </row>
    <row r="44" spans="1:9" x14ac:dyDescent="0.35">
      <c r="D44" t="str">
        <v>Emmanuel, Victor</v>
      </c>
      <c r="E44" t="str">
        <v>CMP/20/109930</v>
      </c>
      <c r="F44" s="43" t="str">
        <v>CHM113 (3)F</v>
      </c>
      <c r="G44">
        <v>25</v>
      </c>
      <c r="I44" s="23"/>
    </row>
    <row r="45" spans="1:9" x14ac:dyDescent="0.35">
      <c r="D45" t="str">
        <v>Emetole, Chigozie Solomon</v>
      </c>
      <c r="E45" t="str">
        <v>CMP/20/109937</v>
      </c>
      <c r="F45" s="43" t="str">
        <v/>
      </c>
      <c r="G45">
        <v>22</v>
      </c>
      <c r="I45" s="23"/>
    </row>
    <row r="46" spans="1:9" x14ac:dyDescent="0.35">
      <c r="D46" t="str">
        <v xml:space="preserve">Ebere,  Chimaobi </v>
      </c>
      <c r="E46" t="str">
        <v>CMP/20/109938</v>
      </c>
      <c r="F46" s="43" t="str">
        <v/>
      </c>
      <c r="G46">
        <v>22</v>
      </c>
      <c r="I46" s="23"/>
    </row>
    <row r="47" spans="1:9" x14ac:dyDescent="0.35">
      <c r="D47" t="str">
        <v>Nduka, Chinonso Teodare</v>
      </c>
      <c r="E47" t="str">
        <v>CMP/20/109982</v>
      </c>
      <c r="F47" s="43" t="str">
        <v>CSC218 (2)F</v>
      </c>
      <c r="G47">
        <v>24</v>
      </c>
      <c r="I47" s="23"/>
    </row>
    <row r="48" spans="1:9" x14ac:dyDescent="0.35">
      <c r="D48" t="str">
        <v>Odoh, Peace Ebere</v>
      </c>
      <c r="E48" t="str">
        <v>CMP/20/109986</v>
      </c>
      <c r="F48" s="43" t="str">
        <v/>
      </c>
      <c r="G48">
        <v>22</v>
      </c>
      <c r="I48" s="23"/>
    </row>
    <row r="49" spans="4:9" x14ac:dyDescent="0.35">
      <c r="D49" t="str">
        <v>Chiinemerem, Offia Stanley</v>
      </c>
      <c r="E49" t="str">
        <v>CMP/20/110010</v>
      </c>
      <c r="F49" s="43" t="str">
        <v>CSC211 (3)F</v>
      </c>
      <c r="G49">
        <v>23</v>
      </c>
      <c r="I49" s="23"/>
    </row>
    <row r="50" spans="4:9" x14ac:dyDescent="0.35">
      <c r="D50" t="str">
        <v>Okagu, Joy Anezi</v>
      </c>
      <c r="E50" t="str">
        <v>CMP/20/110015</v>
      </c>
      <c r="F50" s="43" t="str">
        <v/>
      </c>
      <c r="G50">
        <v>22</v>
      </c>
      <c r="I50" s="23"/>
    </row>
    <row r="51" spans="4:9" x14ac:dyDescent="0.35">
      <c r="D51" t="str">
        <v>Anunike, Gift Maxwell</v>
      </c>
      <c r="E51" t="str">
        <v>CMP/20/110019</v>
      </c>
      <c r="F51" s="43" t="str">
        <v>CHM114 (1)F</v>
      </c>
      <c r="G51">
        <v>23</v>
      </c>
      <c r="I51" s="23"/>
    </row>
    <row r="52" spans="4:9" x14ac:dyDescent="0.35">
      <c r="D52" t="str">
        <v>Agulanna, Daniel Chimela</v>
      </c>
      <c r="E52" t="str">
        <v>CMP/20/110025</v>
      </c>
      <c r="F52" s="43" t="str">
        <v/>
      </c>
      <c r="G52">
        <v>22</v>
      </c>
      <c r="I52" s="23"/>
    </row>
    <row r="53" spans="4:9" x14ac:dyDescent="0.35">
      <c r="D53" t="str">
        <v>Sephen, Emmanuel Ebubechukwu</v>
      </c>
      <c r="E53" t="str">
        <v>CMP/20/110065</v>
      </c>
      <c r="F53" s="43" t="str">
        <v>CSC218 (2)E</v>
      </c>
      <c r="G53">
        <v>24</v>
      </c>
      <c r="I53" s="23"/>
    </row>
    <row r="54" spans="4:9" x14ac:dyDescent="0.35">
      <c r="D54" t="str">
        <v>Uche, Simon James</v>
      </c>
      <c r="E54" t="str">
        <v>CMP/20/110080</v>
      </c>
      <c r="F54" s="43" t="str">
        <v/>
      </c>
      <c r="G54">
        <v>22</v>
      </c>
      <c r="I54" s="23"/>
    </row>
    <row r="55" spans="4:9" x14ac:dyDescent="0.35">
      <c r="D55" t="str">
        <v>Obika, Divine Ekpereamaka</v>
      </c>
      <c r="E55" t="str">
        <v>CMP/20/110111</v>
      </c>
      <c r="F55" s="43" t="str">
        <v>GSS212 (2)B</v>
      </c>
      <c r="G55">
        <v>24</v>
      </c>
      <c r="I55" s="23"/>
    </row>
    <row r="56" spans="4:9" x14ac:dyDescent="0.35">
      <c r="D56" t="str">
        <v>Ohanube, Chinonso Henry</v>
      </c>
      <c r="E56" t="str">
        <v>CMP/20/110112</v>
      </c>
      <c r="F56" s="43" t="str">
        <v/>
      </c>
      <c r="G56">
        <v>22</v>
      </c>
      <c r="I56" s="23"/>
    </row>
    <row r="57" spans="4:9" x14ac:dyDescent="0.35">
      <c r="D57" t="str">
        <v>Nathaniel, Favour Kelechi</v>
      </c>
      <c r="E57" t="str">
        <v>CMP/20/110133</v>
      </c>
      <c r="F57" s="43" t="str">
        <v/>
      </c>
      <c r="G57">
        <v>22</v>
      </c>
      <c r="I57" s="23"/>
    </row>
    <row r="58" spans="4:9" x14ac:dyDescent="0.35">
      <c r="D58" t="str">
        <v>Thompson, Favour Ogbu</v>
      </c>
      <c r="E58" t="str">
        <v>CMP/20/110165</v>
      </c>
      <c r="F58" s="43" t="str">
        <v>STA212 (3)F</v>
      </c>
      <c r="G58">
        <v>25</v>
      </c>
      <c r="I58" s="23"/>
    </row>
    <row r="59" spans="4:9" x14ac:dyDescent="0.35">
      <c r="D59" t="str">
        <v>Obasiukanwa, Immanuel-Luke Chukwudiebube</v>
      </c>
      <c r="E59" t="str">
        <v>CMP/20/110179</v>
      </c>
      <c r="F59" s="43" t="str">
        <v/>
      </c>
      <c r="G59">
        <v>22</v>
      </c>
      <c r="I59" s="23"/>
    </row>
    <row r="60" spans="4:9" x14ac:dyDescent="0.35">
      <c r="D60" t="str">
        <v>Iwueze, Victor Ihechukwu</v>
      </c>
      <c r="E60" t="str">
        <v>CMP/20/110206</v>
      </c>
      <c r="F60" s="43" t="str">
        <v/>
      </c>
      <c r="G60">
        <v>22</v>
      </c>
      <c r="I60" s="23"/>
    </row>
    <row r="61" spans="4:9" x14ac:dyDescent="0.35">
      <c r="D61" t="str">
        <v>Ekechukwu, Sandra Ngozichukwu</v>
      </c>
      <c r="E61" t="str">
        <v>CMP/20/110207</v>
      </c>
      <c r="F61" s="43" t="str">
        <v/>
      </c>
      <c r="G61">
        <v>22</v>
      </c>
      <c r="I61" s="23"/>
    </row>
    <row r="62" spans="4:9" x14ac:dyDescent="0.35">
      <c r="D62" t="str">
        <v>Onwe, Emmanuel Arinze</v>
      </c>
      <c r="E62" t="str">
        <v>CMP/20/110257</v>
      </c>
      <c r="F62" s="43" t="str">
        <v/>
      </c>
      <c r="G62">
        <v>22</v>
      </c>
      <c r="I62" s="23"/>
    </row>
    <row r="63" spans="4:9" x14ac:dyDescent="0.35">
      <c r="D63" t="str">
        <v>Emeka, Prevail Chidubem</v>
      </c>
      <c r="E63" t="str">
        <v>CMP/20/110266</v>
      </c>
      <c r="F63" s="43" t="str">
        <v/>
      </c>
      <c r="G63">
        <v>22</v>
      </c>
      <c r="I63" s="23"/>
    </row>
    <row r="64" spans="4:9" x14ac:dyDescent="0.35">
      <c r="D64" t="str">
        <v>Ofili,  Chidera Henry</v>
      </c>
      <c r="E64" t="str">
        <v>CMP/20/110274</v>
      </c>
      <c r="F64" s="43" t="str">
        <v/>
      </c>
      <c r="G64">
        <v>22</v>
      </c>
      <c r="I64" s="23"/>
    </row>
    <row r="65" spans="4:9" x14ac:dyDescent="0.35">
      <c r="D65" t="str">
        <v>Ohaka, Christopher Chikadibia</v>
      </c>
      <c r="E65" t="str">
        <v>CMP/20/110291</v>
      </c>
      <c r="F65" s="43" t="str">
        <v/>
      </c>
      <c r="G65">
        <v>22</v>
      </c>
      <c r="I65" s="23"/>
    </row>
    <row r="66" spans="4:9" x14ac:dyDescent="0.35">
      <c r="D66" t="str">
        <v>Uzoma, Emmanuella Oluebube</v>
      </c>
      <c r="E66" t="str">
        <v>CMP/20/110297</v>
      </c>
      <c r="F66" s="43" t="str">
        <v>CSC218 (2)B</v>
      </c>
      <c r="G66">
        <v>24</v>
      </c>
      <c r="I66" s="23"/>
    </row>
    <row r="67" spans="4:9" x14ac:dyDescent="0.35">
      <c r="D67" t="str">
        <v>Maxwell, Goodluck Chukwudi</v>
      </c>
      <c r="E67" t="str">
        <v>CMP/20/110331</v>
      </c>
      <c r="F67" s="43" t="str">
        <v/>
      </c>
      <c r="G67">
        <v>22</v>
      </c>
      <c r="I67" s="23"/>
    </row>
    <row r="68" spans="4:9" x14ac:dyDescent="0.35">
      <c r="D68" t="str">
        <v xml:space="preserve">Oguike, Okechukwu Uzoma </v>
      </c>
      <c r="E68" t="str">
        <v>CMP/20/110355</v>
      </c>
      <c r="F68" s="43" t="str">
        <v/>
      </c>
      <c r="G68">
        <v>22</v>
      </c>
      <c r="I68" s="23"/>
    </row>
    <row r="69" spans="4:9" x14ac:dyDescent="0.35">
      <c r="D69" t="str">
        <v>Amaechi, Agezichi Martha</v>
      </c>
      <c r="E69" t="str">
        <v>CMP/20/110358</v>
      </c>
      <c r="F69" s="43" t="str">
        <v>CHM114 (1)D,PHY112 (2)C</v>
      </c>
      <c r="G69">
        <v>25</v>
      </c>
      <c r="I69" s="23"/>
    </row>
    <row r="70" spans="4:9" x14ac:dyDescent="0.35">
      <c r="D70" t="str">
        <v>Ossai, Fidelis Uchechukwu</v>
      </c>
      <c r="E70" t="str">
        <v>CMP/20/110403</v>
      </c>
      <c r="F70" s="43" t="str">
        <v/>
      </c>
      <c r="G70">
        <v>22</v>
      </c>
      <c r="I70" s="23"/>
    </row>
    <row r="71" spans="4:9" x14ac:dyDescent="0.35">
      <c r="D71" t="str">
        <v>Okoro, Chinaza Godswill</v>
      </c>
      <c r="E71" t="str">
        <v>CMP/20/110404</v>
      </c>
      <c r="F71" s="43" t="str">
        <v>CSC211 (3)C</v>
      </c>
      <c r="G71">
        <v>25</v>
      </c>
      <c r="I71" s="23"/>
    </row>
    <row r="72" spans="4:9" x14ac:dyDescent="0.35">
      <c r="D72" t="str">
        <v>Dike, Stephen Ifeanyi</v>
      </c>
      <c r="E72" t="str">
        <v>CMP/20/110437</v>
      </c>
      <c r="F72" s="43" t="str">
        <v/>
      </c>
      <c r="G72">
        <v>22</v>
      </c>
      <c r="I72" s="23"/>
    </row>
    <row r="73" spans="4:9" x14ac:dyDescent="0.35">
      <c r="D73" t="str">
        <v>Igwe, Chinonso Precious</v>
      </c>
      <c r="E73" t="str">
        <v>CMP/20/110442</v>
      </c>
      <c r="F73" s="43" t="str">
        <v/>
      </c>
      <c r="G73">
        <v>22</v>
      </c>
      <c r="I73" s="23"/>
    </row>
    <row r="74" spans="4:9" x14ac:dyDescent="0.35">
      <c r="D74" t="str">
        <v>Reuben, Jonathan Nkwachukwu</v>
      </c>
      <c r="E74" t="str">
        <v>CMP/20/110447</v>
      </c>
      <c r="F74" s="43" t="str">
        <v/>
      </c>
      <c r="G74">
        <v>19</v>
      </c>
      <c r="I74" s="23"/>
    </row>
    <row r="75" spans="4:9" x14ac:dyDescent="0.35">
      <c r="D75" t="str">
        <v>Onyemaechi, Chizitere Paul</v>
      </c>
      <c r="E75" t="str">
        <v>CMP/20/110490</v>
      </c>
      <c r="F75" s="43" t="str">
        <v/>
      </c>
      <c r="G75">
        <v>22</v>
      </c>
      <c r="I75" s="23"/>
    </row>
    <row r="76" spans="4:9" x14ac:dyDescent="0.35">
      <c r="D76" t="str">
        <v>Ihechi, Abigail Chinecherem</v>
      </c>
      <c r="E76" t="str">
        <v>CMP/20/110492</v>
      </c>
      <c r="F76" s="43" t="str">
        <v/>
      </c>
      <c r="G76">
        <v>22</v>
      </c>
      <c r="I76" s="23"/>
    </row>
    <row r="77" spans="4:9" x14ac:dyDescent="0.35">
      <c r="D77" t="str">
        <v>Ilodiuba, Chukwudi Valentine</v>
      </c>
      <c r="E77" t="str">
        <v>CMP/20/110509</v>
      </c>
      <c r="F77" s="43" t="str">
        <v/>
      </c>
      <c r="G77">
        <v>22</v>
      </c>
      <c r="I77" s="23"/>
    </row>
    <row r="78" spans="4:9" x14ac:dyDescent="0.35">
      <c r="D78" t="str">
        <v xml:space="preserve">Umebuali,  Emmanuel  Uchenna </v>
      </c>
      <c r="E78" t="str">
        <v>CMP/20/110583</v>
      </c>
      <c r="F78" s="43" t="str">
        <v/>
      </c>
      <c r="G78">
        <v>22</v>
      </c>
      <c r="I78" s="23"/>
    </row>
    <row r="79" spans="4:9" x14ac:dyDescent="0.35">
      <c r="D79" t="str">
        <v>Agu, Iheanacho Wisdom</v>
      </c>
      <c r="E79" t="str">
        <v>CMP/20/110592</v>
      </c>
      <c r="F79" s="43" t="str">
        <v>CSC218 (2)B</v>
      </c>
      <c r="G79">
        <v>24</v>
      </c>
      <c r="I79" s="23"/>
    </row>
    <row r="80" spans="4:9" x14ac:dyDescent="0.35">
      <c r="D80" t="str">
        <v>Okoronkwo, Success Ijeoma</v>
      </c>
      <c r="E80" t="str">
        <v>CMP/20/110596</v>
      </c>
      <c r="F80" s="43" t="str">
        <v/>
      </c>
      <c r="G80">
        <v>22</v>
      </c>
      <c r="I80" s="23"/>
    </row>
    <row r="81" spans="4:9" x14ac:dyDescent="0.35">
      <c r="D81" t="str">
        <v>Ogbonnaya, Great Chukwudike</v>
      </c>
      <c r="E81" t="str">
        <v>CMP/20/110598</v>
      </c>
      <c r="F81" s="43" t="str">
        <v>STA212 (3)E</v>
      </c>
      <c r="G81">
        <v>25</v>
      </c>
      <c r="I81" s="23"/>
    </row>
    <row r="82" spans="4:9" x14ac:dyDescent="0.35">
      <c r="D82" t="str">
        <v>Ikechukwu, Daniel Ikenna</v>
      </c>
      <c r="E82" t="str">
        <v>CMP/20/110601</v>
      </c>
      <c r="F82" s="43" t="str">
        <v/>
      </c>
      <c r="G82">
        <v>22</v>
      </c>
      <c r="I82" s="23"/>
    </row>
    <row r="83" spans="4:9" x14ac:dyDescent="0.35">
      <c r="D83" t="str">
        <v>Oti, Clinton Chukwuemeka</v>
      </c>
      <c r="E83" t="str">
        <v>CMP/20/110608</v>
      </c>
      <c r="F83" s="43" t="str">
        <v>MTH211 (3)B</v>
      </c>
      <c r="G83">
        <v>25</v>
      </c>
      <c r="I83" s="23"/>
    </row>
    <row r="84" spans="4:9" x14ac:dyDescent="0.35">
      <c r="D84" t="str">
        <v>Ibennachi, Esther Uzoamaka</v>
      </c>
      <c r="E84" t="str">
        <v>CMP/20/110622</v>
      </c>
      <c r="F84" s="43" t="str">
        <v/>
      </c>
      <c r="G84">
        <v>22</v>
      </c>
      <c r="I84" s="23"/>
    </row>
    <row r="85" spans="4:9" x14ac:dyDescent="0.35">
      <c r="D85" t="str">
        <v>Ibeh, Nnamdi Clinton</v>
      </c>
      <c r="E85" t="str">
        <v>CMP/20/110662</v>
      </c>
      <c r="F85" s="43" t="str">
        <v/>
      </c>
      <c r="G85">
        <v>22</v>
      </c>
      <c r="I85" s="23"/>
    </row>
    <row r="86" spans="4:9" x14ac:dyDescent="0.35">
      <c r="D86" t="str">
        <v>Okoro, Daniel Odinaka</v>
      </c>
      <c r="E86" t="str">
        <v>CMP/20/110687</v>
      </c>
      <c r="F86" s="43" t="str">
        <v/>
      </c>
      <c r="G86">
        <v>22</v>
      </c>
      <c r="I86" s="23"/>
    </row>
    <row r="87" spans="4:9" x14ac:dyDescent="0.35">
      <c r="D87" t="str">
        <v>Ukasoanya,  Sandra Akuyoma</v>
      </c>
      <c r="E87" t="str">
        <v>CMP/20/110690</v>
      </c>
      <c r="F87" s="43" t="str">
        <v/>
      </c>
      <c r="G87">
        <v>19</v>
      </c>
      <c r="I87" s="23"/>
    </row>
    <row r="88" spans="4:9" x14ac:dyDescent="0.35">
      <c r="D88" t="str">
        <v xml:space="preserve">Louis, Justice </v>
      </c>
      <c r="E88" t="str">
        <v>CMP/20/110692</v>
      </c>
      <c r="F88" s="43" t="str">
        <v>CSC212 (2)D</v>
      </c>
      <c r="G88">
        <v>24</v>
      </c>
      <c r="I88" s="23"/>
    </row>
    <row r="89" spans="4:9" x14ac:dyDescent="0.35">
      <c r="D89" t="str">
        <v>Igwe, Emmanuel  Chibuzo</v>
      </c>
      <c r="E89" t="str">
        <v>CMP/20/110712</v>
      </c>
      <c r="F89" s="43" t="str">
        <v/>
      </c>
      <c r="G89">
        <v>22</v>
      </c>
      <c r="I89" s="23"/>
    </row>
    <row r="90" spans="4:9" x14ac:dyDescent="0.35">
      <c r="D90" t="str">
        <v>Dickson, Precious Chidiebube</v>
      </c>
      <c r="E90" t="str">
        <v>CMP/20/110713</v>
      </c>
      <c r="F90" s="43" t="str">
        <v/>
      </c>
      <c r="G90">
        <v>22</v>
      </c>
      <c r="I90" s="23"/>
    </row>
    <row r="91" spans="4:9" x14ac:dyDescent="0.35">
      <c r="D91" t="str">
        <v>Ezenwanne, Chidubem  Ikenna</v>
      </c>
      <c r="E91" t="str">
        <v>CMP/20/110725</v>
      </c>
      <c r="F91" s="43" t="str">
        <v/>
      </c>
      <c r="G91">
        <v>22</v>
      </c>
      <c r="I91" s="23"/>
    </row>
    <row r="92" spans="4:9" x14ac:dyDescent="0.35">
      <c r="D92" t="str">
        <v>Uwaoma, Clinton Chimereze</v>
      </c>
      <c r="E92" t="str">
        <v>CMP/20/110726</v>
      </c>
      <c r="F92" s="43" t="str">
        <v>GSS217 (2)C</v>
      </c>
      <c r="G92">
        <v>24</v>
      </c>
      <c r="I92" s="23"/>
    </row>
    <row r="93" spans="4:9" x14ac:dyDescent="0.35">
      <c r="D93" t="str">
        <v xml:space="preserve">Ogenyi,  Martin  Nnamdi </v>
      </c>
      <c r="E93" t="str">
        <v>CMP/20/110729</v>
      </c>
      <c r="F93" s="43" t="str">
        <v/>
      </c>
      <c r="G93">
        <v>22</v>
      </c>
      <c r="I93" s="23"/>
    </row>
    <row r="94" spans="4:9" x14ac:dyDescent="0.35">
      <c r="D94" t="str">
        <v>Nwadinobi, Chinemerem Kingsley</v>
      </c>
      <c r="E94" t="str">
        <v>CMP/20/110734</v>
      </c>
      <c r="F94" s="43" t="str">
        <v/>
      </c>
      <c r="G94">
        <v>20</v>
      </c>
      <c r="I94" s="23"/>
    </row>
    <row r="95" spans="4:9" x14ac:dyDescent="0.35">
      <c r="D95" t="str">
        <v>Uma, Peniel Ikechi</v>
      </c>
      <c r="E95" t="str">
        <v>CMP/20/110761</v>
      </c>
      <c r="F95" s="43" t="str">
        <v/>
      </c>
      <c r="G95">
        <v>22</v>
      </c>
      <c r="I95" s="23"/>
    </row>
    <row r="96" spans="4:9" x14ac:dyDescent="0.35">
      <c r="D96" t="str">
        <v xml:space="preserve">Ezenwata, Destiny Chimereucheya </v>
      </c>
      <c r="E96" t="str">
        <v>CMP/20/110789</v>
      </c>
      <c r="F96" s="43" t="str">
        <v/>
      </c>
      <c r="G96">
        <v>22</v>
      </c>
      <c r="I96" s="23"/>
    </row>
    <row r="97" spans="4:9" x14ac:dyDescent="0.35">
      <c r="D97" t="str">
        <v xml:space="preserve">Gabriel, Chukwudi </v>
      </c>
      <c r="E97" t="str">
        <v>CMP/20/110800</v>
      </c>
      <c r="F97" s="43" t="str">
        <v/>
      </c>
      <c r="G97">
        <v>22</v>
      </c>
      <c r="I97" s="23"/>
    </row>
    <row r="98" spans="4:9" x14ac:dyDescent="0.35">
      <c r="D98" t="str">
        <v xml:space="preserve">Aniemeka,  Isaac Chukwuebuka </v>
      </c>
      <c r="E98" t="str">
        <v>CMP/20/110807</v>
      </c>
      <c r="F98" s="43" t="str">
        <v/>
      </c>
      <c r="G98">
        <v>22</v>
      </c>
      <c r="I98" s="23"/>
    </row>
    <row r="99" spans="4:9" x14ac:dyDescent="0.35">
      <c r="D99" t="str">
        <v>Okoli, Victor Chukwubuikem</v>
      </c>
      <c r="E99" t="str">
        <v>CMP/20/110812</v>
      </c>
      <c r="F99" s="43" t="str">
        <v/>
      </c>
      <c r="G99">
        <v>22</v>
      </c>
      <c r="I99" s="23"/>
    </row>
    <row r="100" spans="4:9" x14ac:dyDescent="0.35">
      <c r="D100" t="str">
        <v>Okonkwo, Christian Chuka</v>
      </c>
      <c r="E100" t="str">
        <v>CMP/20/110816</v>
      </c>
      <c r="F100" s="43" t="str">
        <v/>
      </c>
      <c r="G100">
        <v>22</v>
      </c>
      <c r="I100" s="23"/>
    </row>
    <row r="101" spans="4:9" x14ac:dyDescent="0.35">
      <c r="D101" t="str">
        <v>James,  Chetachi Paul</v>
      </c>
      <c r="E101" t="str">
        <v>CMP/20/110830</v>
      </c>
      <c r="F101" s="43" t="str">
        <v/>
      </c>
      <c r="G101">
        <v>22</v>
      </c>
      <c r="I101" s="23"/>
    </row>
    <row r="102" spans="4:9" x14ac:dyDescent="0.35">
      <c r="D102" t="str">
        <v>Onyekele, Chigozie</v>
      </c>
      <c r="E102" t="str">
        <v>CMP/20/110838</v>
      </c>
      <c r="F102" s="43" t="str">
        <v/>
      </c>
      <c r="G102">
        <v>22</v>
      </c>
      <c r="I102" s="23"/>
    </row>
    <row r="103" spans="4:9" x14ac:dyDescent="0.35">
      <c r="D103" t="str">
        <v>Chukwuemeka, Godson</v>
      </c>
      <c r="E103" t="str">
        <v>CMP/20/110850</v>
      </c>
      <c r="F103" s="43" t="str">
        <v/>
      </c>
      <c r="G103">
        <v>22</v>
      </c>
      <c r="I103" s="23"/>
    </row>
    <row r="104" spans="4:9" x14ac:dyDescent="0.35">
      <c r="D104" t="str">
        <v xml:space="preserve">Ukairo,  Sadiq Promise </v>
      </c>
      <c r="E104" t="str">
        <v>CMP/20/110854</v>
      </c>
      <c r="F104" s="43" t="str">
        <v/>
      </c>
      <c r="G104">
        <v>22</v>
      </c>
      <c r="I104" s="23"/>
    </row>
    <row r="105" spans="4:9" x14ac:dyDescent="0.35">
      <c r="D105" t="str">
        <v>Umezurike, Odinakachukwu Emmanuel</v>
      </c>
      <c r="E105" t="str">
        <v>CMP/20/110855</v>
      </c>
      <c r="F105" s="43" t="str">
        <v/>
      </c>
      <c r="G105">
        <v>22</v>
      </c>
      <c r="I105" s="23"/>
    </row>
    <row r="106" spans="4:9" x14ac:dyDescent="0.35">
      <c r="D106" t="str">
        <v>Ohaegbulam,  Godswill Chiagoziem</v>
      </c>
      <c r="E106" t="str">
        <v>CMP/20/110886</v>
      </c>
      <c r="F106" s="43" t="str">
        <v>MTH211 (3)D</v>
      </c>
      <c r="G106">
        <v>25</v>
      </c>
      <c r="I106" s="23"/>
    </row>
    <row r="107" spans="4:9" x14ac:dyDescent="0.35">
      <c r="D107" t="str">
        <v>Ejike, Ewezugachukwu Emmanuel</v>
      </c>
      <c r="E107" t="str">
        <v>CMP/20/110893</v>
      </c>
      <c r="F107" s="43" t="str">
        <v/>
      </c>
      <c r="G107">
        <v>22</v>
      </c>
      <c r="I107" s="23"/>
    </row>
    <row r="108" spans="4:9" x14ac:dyDescent="0.35">
      <c r="D108" t="str">
        <v>Ewelike, Chijioke Chrisantus</v>
      </c>
      <c r="E108" t="str">
        <v>CMP/20/110897</v>
      </c>
      <c r="F108" s="43" t="str">
        <v/>
      </c>
      <c r="G108">
        <v>22</v>
      </c>
      <c r="I108" s="23"/>
    </row>
    <row r="109" spans="4:9" x14ac:dyDescent="0.35">
      <c r="D109" t="str">
        <v>Uzoma, Gladys Iheoma</v>
      </c>
      <c r="E109" t="str">
        <v>CMP/20/110912</v>
      </c>
      <c r="F109" s="43" t="str">
        <v>GSS217 (2)A</v>
      </c>
      <c r="G109">
        <v>24</v>
      </c>
      <c r="I109" s="23"/>
    </row>
    <row r="110" spans="4:9" x14ac:dyDescent="0.35">
      <c r="D110" t="str">
        <v>Aguwa, Godson Ihechi</v>
      </c>
      <c r="E110" t="str">
        <v>CMP/20/110913</v>
      </c>
      <c r="F110" s="43" t="str">
        <v/>
      </c>
      <c r="G110">
        <v>22</v>
      </c>
      <c r="I110" s="23"/>
    </row>
    <row r="111" spans="4:9" x14ac:dyDescent="0.35">
      <c r="D111" t="str">
        <v>Lawrence, Michael  Chinemerem</v>
      </c>
      <c r="E111" t="str">
        <v>CMP/20/110918</v>
      </c>
      <c r="F111" s="43" t="str">
        <v>CSC218 (2)D</v>
      </c>
      <c r="G111">
        <v>24</v>
      </c>
      <c r="I111" s="23"/>
    </row>
    <row r="112" spans="4:9" x14ac:dyDescent="0.35">
      <c r="D112" t="str">
        <v xml:space="preserve">Unamba, Blaise Gabriel </v>
      </c>
      <c r="E112" t="str">
        <v>CMP/20/110919</v>
      </c>
      <c r="F112" s="43" t="str">
        <v/>
      </c>
      <c r="G112">
        <v>22</v>
      </c>
      <c r="I112" s="23"/>
    </row>
    <row r="113" spans="4:9" x14ac:dyDescent="0.35">
      <c r="D113" t="str">
        <v>Madumere, Victor Sopuruchukwu</v>
      </c>
      <c r="E113" t="str">
        <v>CMP/20/110922</v>
      </c>
      <c r="F113" s="43" t="str">
        <v/>
      </c>
      <c r="G113">
        <v>22</v>
      </c>
      <c r="I113" s="23"/>
    </row>
    <row r="114" spans="4:9" x14ac:dyDescent="0.35">
      <c r="D114" t="str">
        <v>Onyealisi, Nzubechi Emmanuel</v>
      </c>
      <c r="E114" t="str">
        <v>CMP/20/110943</v>
      </c>
      <c r="F114" s="43" t="str">
        <v/>
      </c>
      <c r="G114">
        <v>22</v>
      </c>
      <c r="I114" s="23"/>
    </row>
    <row r="115" spans="4:9" x14ac:dyDescent="0.35">
      <c r="D115" t="str">
        <v>Nwaokoro, Victor Uchechi</v>
      </c>
      <c r="E115" t="str">
        <v>CMP/20/110945</v>
      </c>
      <c r="F115" s="43" t="str">
        <v>CSC218 (2)F</v>
      </c>
      <c r="G115">
        <v>24</v>
      </c>
      <c r="I115" s="23"/>
    </row>
    <row r="116" spans="4:9" x14ac:dyDescent="0.35">
      <c r="D116" t="str">
        <v>Nwankwo, Chinonso Michael</v>
      </c>
      <c r="E116" t="str">
        <v>CMP/20/110954</v>
      </c>
      <c r="F116" s="43" t="str">
        <v/>
      </c>
      <c r="G116">
        <v>22</v>
      </c>
      <c r="I116" s="23"/>
    </row>
    <row r="117" spans="4:9" x14ac:dyDescent="0.35">
      <c r="D117" t="str">
        <v>Akintunde, Aanu John</v>
      </c>
      <c r="E117" t="str">
        <v>CMP/20/110996</v>
      </c>
      <c r="F117" s="43" t="str">
        <v/>
      </c>
      <c r="G117">
        <v>22</v>
      </c>
      <c r="I117" s="23"/>
    </row>
    <row r="118" spans="4:9" x14ac:dyDescent="0.35">
      <c r="D118" t="str">
        <v>Nwanta, Chinedu John</v>
      </c>
      <c r="E118" t="str">
        <v>CMP/20/111032</v>
      </c>
      <c r="F118" s="43" t="str">
        <v/>
      </c>
      <c r="G118">
        <v>22</v>
      </c>
      <c r="I118" s="23"/>
    </row>
    <row r="119" spans="4:9" x14ac:dyDescent="0.35">
      <c r="D119" t="str">
        <v>Chukwuma, Chibuike Blessed</v>
      </c>
      <c r="E119" t="str">
        <v>CMP/20/111037</v>
      </c>
      <c r="F119" s="43" t="str">
        <v>MTH211 (3)F</v>
      </c>
      <c r="G119">
        <v>25</v>
      </c>
      <c r="I119" s="23"/>
    </row>
    <row r="120" spans="4:9" x14ac:dyDescent="0.35">
      <c r="D120" t="str">
        <v xml:space="preserve">Nnaji, Moses Chinedu </v>
      </c>
      <c r="E120" t="str">
        <v>CMP/20/111042</v>
      </c>
      <c r="F120" s="43" t="str">
        <v>CSC218 (2)B</v>
      </c>
      <c r="G120">
        <v>24</v>
      </c>
      <c r="I120" s="23"/>
    </row>
    <row r="121" spans="4:9" x14ac:dyDescent="0.35">
      <c r="D121" t="str">
        <v>Agu, Ifeanyichukwu Victor</v>
      </c>
      <c r="E121" t="str">
        <v>CMP/20/111043</v>
      </c>
      <c r="F121" s="43" t="str">
        <v/>
      </c>
      <c r="G121">
        <v>22</v>
      </c>
      <c r="I121" s="23"/>
    </row>
    <row r="122" spans="4:9" x14ac:dyDescent="0.35">
      <c r="D122" t="str">
        <v xml:space="preserve">Ubah,  Victor  Chinaecherem </v>
      </c>
      <c r="E122" t="str">
        <v>CMP/20/111048</v>
      </c>
      <c r="F122" s="43" t="str">
        <v/>
      </c>
      <c r="G122">
        <v>22</v>
      </c>
      <c r="I122" s="23"/>
    </row>
    <row r="123" spans="4:9" x14ac:dyDescent="0.35">
      <c r="D123" t="str">
        <v>Ubochi, Kenneth Okechukwu</v>
      </c>
      <c r="E123" t="str">
        <v>CMP/20/111057</v>
      </c>
      <c r="F123" s="43" t="str">
        <v>CSC211 (3)F</v>
      </c>
      <c r="G123">
        <v>25</v>
      </c>
      <c r="I123" s="23"/>
    </row>
    <row r="124" spans="4:9" x14ac:dyDescent="0.35">
      <c r="D124" t="str">
        <v>Edet, Nsikak Aniefiok</v>
      </c>
      <c r="E124" t="str">
        <v>CMP/20/111058</v>
      </c>
      <c r="F124" s="43" t="str">
        <v/>
      </c>
      <c r="G124">
        <v>22</v>
      </c>
      <c r="I124" s="23"/>
    </row>
    <row r="125" spans="4:9" x14ac:dyDescent="0.35">
      <c r="D125" t="str">
        <v>Ajaero, Chizaram Favour</v>
      </c>
      <c r="E125" t="str">
        <v>CMP/20/111063</v>
      </c>
      <c r="F125" s="43" t="str">
        <v/>
      </c>
      <c r="G125">
        <v>19</v>
      </c>
      <c r="I125" s="23"/>
    </row>
    <row r="126" spans="4:9" x14ac:dyDescent="0.35">
      <c r="D126" t="str">
        <v xml:space="preserve">John, Chidera </v>
      </c>
      <c r="E126" t="str">
        <v>CMP/20/111067</v>
      </c>
      <c r="F126" s="43" t="str">
        <v>GSS217 (2)C</v>
      </c>
      <c r="G126">
        <v>24</v>
      </c>
      <c r="I126" s="23"/>
    </row>
    <row r="127" spans="4:9" x14ac:dyDescent="0.35">
      <c r="D127" t="str">
        <v>Ibe, Prosper Chigozie</v>
      </c>
      <c r="E127" t="str">
        <v>CMP/20/111069</v>
      </c>
      <c r="F127" s="43" t="str">
        <v/>
      </c>
      <c r="G127">
        <v>22</v>
      </c>
      <c r="I127" s="23"/>
    </row>
    <row r="128" spans="4:9" x14ac:dyDescent="0.35">
      <c r="D128" t="str">
        <v>Chukwudi, Praise Enyinna</v>
      </c>
      <c r="E128" t="str">
        <v>CMP/20/111071</v>
      </c>
      <c r="F128" s="43" t="str">
        <v/>
      </c>
      <c r="G128">
        <v>22</v>
      </c>
      <c r="I128" s="23"/>
    </row>
    <row r="129" spans="4:9" x14ac:dyDescent="0.35">
      <c r="D129" t="str">
        <v>Egbo, Chioma Precious</v>
      </c>
      <c r="E129" t="str">
        <v>CMP/20/111082</v>
      </c>
      <c r="F129" s="43" t="str">
        <v/>
      </c>
      <c r="G129">
        <v>22</v>
      </c>
      <c r="I129" s="23"/>
    </row>
    <row r="130" spans="4:9" x14ac:dyDescent="0.35">
      <c r="D130" t="str">
        <v>Ugwuezi, Tochi</v>
      </c>
      <c r="E130" t="str">
        <v>CMP/20/111091</v>
      </c>
      <c r="F130" s="43" t="str">
        <v>CHM114 (1)C</v>
      </c>
      <c r="G130">
        <v>23</v>
      </c>
      <c r="I130" s="23"/>
    </row>
    <row r="131" spans="4:9" x14ac:dyDescent="0.35">
      <c r="D131" t="str">
        <v>Emele, Precious Ikechukwu</v>
      </c>
      <c r="E131" t="str">
        <v>CMP/20/111097</v>
      </c>
      <c r="F131" s="43" t="str">
        <v/>
      </c>
      <c r="G131">
        <v>22</v>
      </c>
      <c r="I131" s="23"/>
    </row>
    <row r="132" spans="4:9" x14ac:dyDescent="0.35">
      <c r="D132" t="str">
        <v>Agu, Emmanuelchibunna</v>
      </c>
      <c r="E132" t="str">
        <v>CMP/20/111099</v>
      </c>
      <c r="F132" s="43" t="str">
        <v/>
      </c>
      <c r="G132">
        <v>22</v>
      </c>
      <c r="I132" s="23"/>
    </row>
    <row r="133" spans="4:9" x14ac:dyDescent="0.35">
      <c r="D133" t="str">
        <v>Ajah, Patience Ndidi</v>
      </c>
      <c r="E133" t="str">
        <v>CMP/20/111107</v>
      </c>
      <c r="F133" s="43" t="str">
        <v>MTH211 (3)C</v>
      </c>
      <c r="G133">
        <v>25</v>
      </c>
      <c r="I133" s="23"/>
    </row>
    <row r="134" spans="4:9" x14ac:dyDescent="0.35">
      <c r="D134" t="str">
        <v>Nwankwo, Casmir Chidiebere</v>
      </c>
      <c r="E134" t="str">
        <v>CMP/20/111110</v>
      </c>
      <c r="F134" s="43" t="str">
        <v/>
      </c>
      <c r="G134">
        <v>22</v>
      </c>
      <c r="I134" s="23"/>
    </row>
    <row r="135" spans="4:9" x14ac:dyDescent="0.35">
      <c r="D135" t="str">
        <v xml:space="preserve">Nwora, Chukwuma  Emmanuel </v>
      </c>
      <c r="E135" t="str">
        <v>CMP/20/111114</v>
      </c>
      <c r="F135" s="43" t="str">
        <v/>
      </c>
      <c r="G135">
        <v>22</v>
      </c>
      <c r="I135" s="23"/>
    </row>
    <row r="136" spans="4:9" x14ac:dyDescent="0.35">
      <c r="D136" t="str">
        <v>Okwuosa, Izunna Emmanuel</v>
      </c>
      <c r="E136" t="str">
        <v>CMP/20/111138</v>
      </c>
      <c r="F136" s="43" t="str">
        <v/>
      </c>
      <c r="G136">
        <v>22</v>
      </c>
      <c r="I136" s="23"/>
    </row>
    <row r="137" spans="4:9" x14ac:dyDescent="0.35">
      <c r="D137" t="str">
        <v>Dominic, Evans Onyebuchi</v>
      </c>
      <c r="E137" t="str">
        <v>CMP/20/111139</v>
      </c>
      <c r="F137" s="43" t="str">
        <v/>
      </c>
      <c r="G137">
        <v>22</v>
      </c>
      <c r="I137" s="23"/>
    </row>
    <row r="138" spans="4:9" x14ac:dyDescent="0.35">
      <c r="D138" t="str">
        <v>Nwobodo, Chinasa Blessing</v>
      </c>
      <c r="E138" t="str">
        <v>CMP/20/111140</v>
      </c>
      <c r="F138" s="43" t="str">
        <v/>
      </c>
      <c r="G138">
        <v>22</v>
      </c>
      <c r="I138" s="23"/>
    </row>
    <row r="139" spans="4:9" x14ac:dyDescent="0.35">
      <c r="D139" t="str">
        <v>Lazarus, Kennedy Chihurumnanya</v>
      </c>
      <c r="E139" t="str">
        <v>CMP/20/111161</v>
      </c>
      <c r="F139" s="43" t="str">
        <v/>
      </c>
      <c r="G139">
        <v>22</v>
      </c>
      <c r="I139" s="23"/>
    </row>
    <row r="140" spans="4:9" x14ac:dyDescent="0.35">
      <c r="D140" t="str">
        <v>Ezeme, Michael  Ugochukwu</v>
      </c>
      <c r="E140" t="str">
        <v>CMP/20/111169</v>
      </c>
      <c r="F140" s="43" t="str">
        <v/>
      </c>
      <c r="G140">
        <v>22</v>
      </c>
      <c r="I140" s="23"/>
    </row>
    <row r="141" spans="4:9" x14ac:dyDescent="0.35">
      <c r="D141" t="str">
        <v>Benson-Tolufase, Okikiolu Emmanuel</v>
      </c>
      <c r="E141" t="str">
        <v>CMP/20/111173</v>
      </c>
      <c r="F141" s="43" t="str">
        <v/>
      </c>
      <c r="G141">
        <v>22</v>
      </c>
      <c r="I141" s="23"/>
    </row>
    <row r="142" spans="4:9" x14ac:dyDescent="0.35">
      <c r="D142" t="str">
        <v>Abugu, Loveth Nwanneka</v>
      </c>
      <c r="E142" t="str">
        <v>CMP/20/111174</v>
      </c>
      <c r="F142" s="43" t="str">
        <v/>
      </c>
      <c r="G142">
        <v>22</v>
      </c>
      <c r="I142" s="23"/>
    </row>
    <row r="143" spans="4:9" x14ac:dyDescent="0.35">
      <c r="D143" t="str">
        <v>Ikwuegbu, Augustine Chizaram</v>
      </c>
      <c r="E143" t="str">
        <v>CMP/20/111181</v>
      </c>
      <c r="F143" s="43" t="str">
        <v/>
      </c>
      <c r="G143">
        <v>22</v>
      </c>
      <c r="I143" s="23"/>
    </row>
    <row r="144" spans="4:9" x14ac:dyDescent="0.35">
      <c r="D144" t="str">
        <v>Alex, Maduabuchi Chimaobi</v>
      </c>
      <c r="E144" t="str">
        <v>CMP/20/111187</v>
      </c>
      <c r="F144" s="43" t="str">
        <v/>
      </c>
      <c r="G144">
        <v>22</v>
      </c>
      <c r="I144" s="23"/>
    </row>
    <row r="145" spans="4:9" x14ac:dyDescent="0.35">
      <c r="D145" t="str">
        <v>Ikediuwa, Onyedikachi Solomon</v>
      </c>
      <c r="E145" t="str">
        <v>CMP/20/111188</v>
      </c>
      <c r="F145" s="43" t="str">
        <v/>
      </c>
      <c r="G145">
        <v>22</v>
      </c>
      <c r="I145" s="23"/>
    </row>
    <row r="146" spans="4:9" x14ac:dyDescent="0.35">
      <c r="D146" t="str">
        <v>Chikere, Obinna Munachiso</v>
      </c>
      <c r="E146" t="str">
        <v>CMP/20/111215</v>
      </c>
      <c r="F146" s="43" t="str">
        <v/>
      </c>
      <c r="G146">
        <v>22</v>
      </c>
      <c r="I146" s="23"/>
    </row>
    <row r="147" spans="4:9" x14ac:dyDescent="0.35">
      <c r="D147" t="str">
        <v>Agbawo, Ikechukwu Austin</v>
      </c>
      <c r="E147" t="str">
        <v>CMP/20/111231</v>
      </c>
      <c r="F147" s="43" t="str">
        <v>MTH211 (3)B</v>
      </c>
      <c r="G147">
        <v>25</v>
      </c>
      <c r="I147" s="23"/>
    </row>
    <row r="148" spans="4:9" x14ac:dyDescent="0.35">
      <c r="D148" t="str">
        <v>Onyekaozuru, Chioma Grace</v>
      </c>
      <c r="E148" t="str">
        <v>CMP/20/111238</v>
      </c>
      <c r="F148" s="43" t="str">
        <v/>
      </c>
      <c r="G148">
        <v>22</v>
      </c>
      <c r="I148" s="23"/>
    </row>
    <row r="149" spans="4:9" x14ac:dyDescent="0.35">
      <c r="D149" t="str">
        <v>Ihejirika, Chijindu Paschal</v>
      </c>
      <c r="E149" t="str">
        <v>CMP/20/111240</v>
      </c>
      <c r="F149" s="43" t="str">
        <v/>
      </c>
      <c r="G149">
        <v>22</v>
      </c>
      <c r="I149" s="23"/>
    </row>
    <row r="150" spans="4:9" x14ac:dyDescent="0.35">
      <c r="D150" t="str">
        <v>Otogboro, Nmesoma Stephen</v>
      </c>
      <c r="E150" t="str">
        <v>CMP/20/111269</v>
      </c>
      <c r="F150" s="43" t="str">
        <v/>
      </c>
      <c r="G150">
        <v>22</v>
      </c>
      <c r="I150" s="23"/>
    </row>
    <row r="151" spans="4:9" x14ac:dyDescent="0.35">
      <c r="D151" t="str">
        <v>Lawrence, Chinedu Precious</v>
      </c>
      <c r="E151" t="str">
        <v>CMP/20/111272</v>
      </c>
      <c r="F151" s="43" t="str">
        <v/>
      </c>
      <c r="G151">
        <v>22</v>
      </c>
      <c r="I151" s="23"/>
    </row>
    <row r="152" spans="4:9" x14ac:dyDescent="0.35">
      <c r="D152" t="str">
        <v>Osueke, Jennifer Nkeiruka</v>
      </c>
      <c r="E152" t="str">
        <v>CMP/20/111279</v>
      </c>
      <c r="F152" s="43" t="str">
        <v/>
      </c>
      <c r="G152">
        <v>22</v>
      </c>
      <c r="I152" s="23"/>
    </row>
    <row r="153" spans="4:9" x14ac:dyDescent="0.35">
      <c r="D153" t="str">
        <v>Obialor, Promise Nmesoma</v>
      </c>
      <c r="E153" t="str">
        <v>CMP/20/111286</v>
      </c>
      <c r="F153" s="43" t="str">
        <v/>
      </c>
      <c r="G153">
        <v>22</v>
      </c>
      <c r="I153" s="23"/>
    </row>
    <row r="154" spans="4:9" x14ac:dyDescent="0.35">
      <c r="D154" t="str">
        <v xml:space="preserve">Okechukwu, Izuchukwu </v>
      </c>
      <c r="E154" t="str">
        <v>CMP/20/111292</v>
      </c>
      <c r="F154" s="43" t="str">
        <v/>
      </c>
      <c r="G154">
        <v>22</v>
      </c>
      <c r="I154" s="23"/>
    </row>
    <row r="155" spans="4:9" x14ac:dyDescent="0.35">
      <c r="D155" t="str">
        <v>Orji, Anthony Chibueze</v>
      </c>
      <c r="E155" t="str">
        <v>CMP/20/111293</v>
      </c>
      <c r="F155" s="43" t="str">
        <v>STA212 (3)F</v>
      </c>
      <c r="G155">
        <v>25</v>
      </c>
      <c r="I155" s="23"/>
    </row>
    <row r="156" spans="4:9" x14ac:dyDescent="0.35">
      <c r="D156" t="str">
        <v>Geoffrey, Chukwuebuka Emmanuel</v>
      </c>
      <c r="E156" t="str">
        <v>CMP/20/111302</v>
      </c>
      <c r="F156" s="43" t="str">
        <v>CSC218 (2)B</v>
      </c>
      <c r="G156">
        <v>24</v>
      </c>
      <c r="I156" s="23"/>
    </row>
    <row r="157" spans="4:9" x14ac:dyDescent="0.35">
      <c r="D157" t="str">
        <v>Peter, Chukwuebuka Peter,</v>
      </c>
      <c r="E157" t="str">
        <v>CMP/20/111304</v>
      </c>
      <c r="F157" s="43" t="str">
        <v/>
      </c>
      <c r="G157">
        <v>22</v>
      </c>
      <c r="I157" s="23"/>
    </row>
    <row r="158" spans="4:9" x14ac:dyDescent="0.35">
      <c r="D158" t="str">
        <v>Okechukwu, Okezie Promise</v>
      </c>
      <c r="E158" t="str">
        <v>CMP/20/111324</v>
      </c>
      <c r="F158" s="43" t="str">
        <v/>
      </c>
      <c r="G158">
        <v>22</v>
      </c>
      <c r="I158" s="23"/>
    </row>
    <row r="159" spans="4:9" x14ac:dyDescent="0.35">
      <c r="D159" t="str">
        <v>Joseph, Kaosisochukwu Victor</v>
      </c>
      <c r="E159" t="str">
        <v>CMP/20/111326</v>
      </c>
      <c r="F159" s="43" t="str">
        <v/>
      </c>
      <c r="G159">
        <v>22</v>
      </c>
      <c r="I159" s="23"/>
    </row>
    <row r="160" spans="4:9" x14ac:dyDescent="0.35">
      <c r="D160" t="str">
        <v>Nwaukwa, Nixon Ndudi</v>
      </c>
      <c r="E160" t="str">
        <v>CMP/20/111330</v>
      </c>
      <c r="F160" s="43" t="str">
        <v>CSC211 (3)C</v>
      </c>
      <c r="G160">
        <v>25</v>
      </c>
      <c r="I160" s="23"/>
    </row>
    <row r="161" spans="4:9" x14ac:dyDescent="0.35">
      <c r="D161" t="str">
        <v>Charles, Oluebube Favour</v>
      </c>
      <c r="E161" t="str">
        <v>CMP/20/111337</v>
      </c>
      <c r="F161" s="43" t="str">
        <v/>
      </c>
      <c r="G161">
        <v>19</v>
      </c>
      <c r="I161" s="23"/>
    </row>
    <row r="162" spans="4:9" x14ac:dyDescent="0.35">
      <c r="D162" t="str">
        <v>Pius, Damian Chinaemerem</v>
      </c>
      <c r="E162" t="str">
        <v>CMP/20/111338</v>
      </c>
      <c r="F162" s="43" t="str">
        <v/>
      </c>
      <c r="G162">
        <v>22</v>
      </c>
      <c r="I162" s="23"/>
    </row>
    <row r="163" spans="4:9" x14ac:dyDescent="0.35">
      <c r="D163" t="str">
        <v>Ezihe, Tochukwu Miracle</v>
      </c>
      <c r="E163" t="str">
        <v>CMP/20/111340</v>
      </c>
      <c r="F163" s="43" t="str">
        <v/>
      </c>
      <c r="G163">
        <v>22</v>
      </c>
      <c r="I163" s="23"/>
    </row>
    <row r="164" spans="4:9" x14ac:dyDescent="0.35">
      <c r="D164" t="str">
        <v>Ude, Augustine Uzochukwu</v>
      </c>
      <c r="E164" t="str">
        <v>CMP/20/111355</v>
      </c>
      <c r="F164" s="43" t="str">
        <v>MTH211 (3)D,CSC218 (2)E</v>
      </c>
      <c r="G164">
        <v>25</v>
      </c>
      <c r="I164" s="23"/>
    </row>
    <row r="165" spans="4:9" x14ac:dyDescent="0.35">
      <c r="D165" t="str">
        <v>Ugorji, John Ndubuisi</v>
      </c>
      <c r="E165" t="str">
        <v>CMP/20/111366</v>
      </c>
      <c r="F165" s="43" t="str">
        <v/>
      </c>
      <c r="G165">
        <v>22</v>
      </c>
      <c r="I165" s="23"/>
    </row>
    <row r="166" spans="4:9" x14ac:dyDescent="0.35">
      <c r="D166" t="str">
        <v>Ozuo, Chibuzor Daniel</v>
      </c>
      <c r="E166" t="str">
        <v>CMP/20/111369</v>
      </c>
      <c r="F166" s="43" t="str">
        <v>MTH211 (3)E</v>
      </c>
      <c r="G166">
        <v>25</v>
      </c>
      <c r="I166" s="23"/>
    </row>
    <row r="167" spans="4:9" x14ac:dyDescent="0.35">
      <c r="D167" t="str">
        <v>Anorue, Comfort Chizaram</v>
      </c>
      <c r="E167" t="str">
        <v>CMP/20/111370</v>
      </c>
      <c r="F167" s="43" t="str">
        <v/>
      </c>
      <c r="G167">
        <v>22</v>
      </c>
      <c r="I167" s="23"/>
    </row>
    <row r="168" spans="4:9" x14ac:dyDescent="0.35">
      <c r="D168" t="str">
        <v xml:space="preserve">Udeh, Fortune Ikechukwu </v>
      </c>
      <c r="E168" t="str">
        <v>CMP/20/111380</v>
      </c>
      <c r="F168" s="43" t="str">
        <v>PHY212 (2)C</v>
      </c>
      <c r="G168">
        <v>24</v>
      </c>
      <c r="I168" s="23"/>
    </row>
    <row r="169" spans="4:9" x14ac:dyDescent="0.35">
      <c r="D169" t="str">
        <v>Eligwe, Thaddeaus Soromtochukwu</v>
      </c>
      <c r="E169" t="str">
        <v>CMP/20/111410</v>
      </c>
      <c r="F169" s="43" t="str">
        <v/>
      </c>
      <c r="G169">
        <v>22</v>
      </c>
      <c r="I169" s="23"/>
    </row>
    <row r="170" spans="4:9" x14ac:dyDescent="0.35">
      <c r="D170" t="str">
        <v>Chibundu, Miracle Chukwuebuka</v>
      </c>
      <c r="E170" t="str">
        <v>CMP/20/111420</v>
      </c>
      <c r="F170" s="43" t="str">
        <v>CSC218 (2)B</v>
      </c>
      <c r="G170">
        <v>24</v>
      </c>
      <c r="I170" s="23"/>
    </row>
    <row r="171" spans="4:9" x14ac:dyDescent="0.35">
      <c r="D171" t="str">
        <v>Sunday, Emmanuel Chibueze</v>
      </c>
      <c r="E171" t="str">
        <v>CMP/20/111428</v>
      </c>
      <c r="F171" s="43" t="str">
        <v/>
      </c>
      <c r="G171">
        <v>22</v>
      </c>
      <c r="I171" s="23"/>
    </row>
    <row r="172" spans="4:9" x14ac:dyDescent="0.35">
      <c r="D172" t="str">
        <v>Ofoma, Kingsley Chukwuebuka</v>
      </c>
      <c r="E172" t="str">
        <v>CMP/20/111444</v>
      </c>
      <c r="F172" s="43" t="str">
        <v>PHY212 (2)C</v>
      </c>
      <c r="G172">
        <v>24</v>
      </c>
      <c r="I172" s="23"/>
    </row>
    <row r="173" spans="4:9" x14ac:dyDescent="0.35">
      <c r="D173" t="str">
        <v>Anyim, Chidi Chikaife</v>
      </c>
      <c r="E173" t="str">
        <v>CMP/20/111448</v>
      </c>
      <c r="F173" s="43" t="str">
        <v/>
      </c>
      <c r="G173">
        <v>22</v>
      </c>
      <c r="I173" s="23"/>
    </row>
    <row r="174" spans="4:9" x14ac:dyDescent="0.35">
      <c r="D174" t="str">
        <v>Osondu, Precious Chidozie</v>
      </c>
      <c r="E174" t="str">
        <v>CMP/20/111457</v>
      </c>
      <c r="F174" s="43" t="str">
        <v>GSS113 (1)B</v>
      </c>
      <c r="G174">
        <v>23</v>
      </c>
      <c r="I174" s="23"/>
    </row>
    <row r="175" spans="4:9" x14ac:dyDescent="0.35">
      <c r="D175" t="str">
        <v>Ezeorah, Valentine Okenna</v>
      </c>
      <c r="E175" t="str">
        <v>CMP/20/111467</v>
      </c>
      <c r="F175" s="43" t="str">
        <v>CSC218 (2)B</v>
      </c>
      <c r="G175">
        <v>24</v>
      </c>
      <c r="I175" s="23"/>
    </row>
    <row r="176" spans="4:9" x14ac:dyDescent="0.35">
      <c r="D176" t="str">
        <v>Ibeh, Charles Odkinakachukwu</v>
      </c>
      <c r="E176" t="str">
        <v>CMP/20/111470</v>
      </c>
      <c r="F176" s="43" t="str">
        <v>CSC218 (2)B</v>
      </c>
      <c r="G176">
        <v>24</v>
      </c>
      <c r="I176" s="23"/>
    </row>
    <row r="177" spans="4:9" x14ac:dyDescent="0.35">
      <c r="D177" t="str">
        <v>Uchechukwu, Chidera Joseph</v>
      </c>
      <c r="E177" t="str">
        <v>CMP/20/111484</v>
      </c>
      <c r="F177" s="43" t="str">
        <v>CSC218 (2)B</v>
      </c>
      <c r="G177">
        <v>24</v>
      </c>
      <c r="I177" s="23"/>
    </row>
    <row r="178" spans="4:9" x14ac:dyDescent="0.35">
      <c r="D178" t="str">
        <v>Andrew, Chibuike Ndubueze</v>
      </c>
      <c r="E178" t="str">
        <v>CMP/20/111522</v>
      </c>
      <c r="F178" s="43" t="str">
        <v/>
      </c>
      <c r="G178">
        <v>22</v>
      </c>
      <c r="I178" s="23"/>
    </row>
    <row r="179" spans="4:9" x14ac:dyDescent="0.35">
      <c r="D179" t="str">
        <v>Uganeme, Chidera Albert</v>
      </c>
      <c r="E179" t="str">
        <v>CMP/20/111526</v>
      </c>
      <c r="F179" s="43" t="str">
        <v/>
      </c>
      <c r="G179">
        <v>19</v>
      </c>
      <c r="I179" s="23"/>
    </row>
    <row r="180" spans="4:9" x14ac:dyDescent="0.35">
      <c r="D180" t="str">
        <v>Chidiebere, Victor Chinemerem</v>
      </c>
      <c r="E180" t="str">
        <v>CMP/20/111537</v>
      </c>
      <c r="F180" s="43" t="str">
        <v>MTH211 (3)F</v>
      </c>
      <c r="G180">
        <v>25</v>
      </c>
      <c r="I180" s="23"/>
    </row>
    <row r="181" spans="4:9" x14ac:dyDescent="0.35">
      <c r="D181" t="str">
        <v>Omeoga, Wisdom Samuel</v>
      </c>
      <c r="E181" t="str">
        <v>CMP/20/111557</v>
      </c>
      <c r="F181" s="43" t="str">
        <v/>
      </c>
      <c r="G181">
        <v>22</v>
      </c>
      <c r="I181" s="23"/>
    </row>
    <row r="182" spans="4:9" x14ac:dyDescent="0.35">
      <c r="D182" t="str">
        <v>Aniekwena,  Clinton  Chukwuebuka</v>
      </c>
      <c r="E182" t="str">
        <v>CMP/20/111560</v>
      </c>
      <c r="F182" s="43" t="str">
        <v/>
      </c>
      <c r="G182">
        <v>22</v>
      </c>
      <c r="I182" s="23"/>
    </row>
    <row r="183" spans="4:9" x14ac:dyDescent="0.35">
      <c r="D183" t="str">
        <v>Anuforo, Victor Chibuike</v>
      </c>
      <c r="E183" t="str">
        <v>CMP/20/111576</v>
      </c>
      <c r="F183" s="43" t="str">
        <v/>
      </c>
      <c r="G183">
        <v>22</v>
      </c>
      <c r="I183" s="23"/>
    </row>
    <row r="184" spans="4:9" ht="43.5" x14ac:dyDescent="0.35">
      <c r="D184" t="str">
        <v>Mmecha, Samuel Oluebube</v>
      </c>
      <c r="E184" t="str">
        <v>CMP/20/111587</v>
      </c>
      <c r="F184" s="43" t="str">
        <v>CSC218 (2)D,PHY212 (2)C,GSS217 (2)F,CSC211 (3)C</v>
      </c>
      <c r="G184">
        <v>23</v>
      </c>
      <c r="I184" s="23"/>
    </row>
    <row r="185" spans="4:9" x14ac:dyDescent="0.35">
      <c r="D185" t="str">
        <v>Akukwu, Chiemela Joseph</v>
      </c>
      <c r="E185" t="str">
        <v>CMP/20/111598</v>
      </c>
      <c r="F185" s="43" t="str">
        <v/>
      </c>
      <c r="G185">
        <v>22</v>
      </c>
      <c r="I185" s="23"/>
    </row>
    <row r="186" spans="4:9" x14ac:dyDescent="0.35">
      <c r="D186" t="str">
        <v>Joe, Kingsley Chibueze</v>
      </c>
      <c r="E186" t="str">
        <v>CMP/20/111634</v>
      </c>
      <c r="F186" s="43" t="str">
        <v/>
      </c>
      <c r="G186">
        <v>17</v>
      </c>
      <c r="I186" s="23"/>
    </row>
    <row r="187" spans="4:9" x14ac:dyDescent="0.35">
      <c r="D187" t="str">
        <v>Peter, Goodness Ihechi</v>
      </c>
      <c r="E187" t="str">
        <v>CMP/20/111658</v>
      </c>
      <c r="F187" s="43" t="str">
        <v/>
      </c>
      <c r="G187">
        <v>22</v>
      </c>
      <c r="I187" s="23"/>
    </row>
    <row r="188" spans="4:9" x14ac:dyDescent="0.35">
      <c r="D188" t="str">
        <v>Sunday, Smart Chibuike</v>
      </c>
      <c r="E188" t="str">
        <v>CMP/20/111695</v>
      </c>
      <c r="F188" s="43" t="str">
        <v/>
      </c>
      <c r="G188">
        <v>22</v>
      </c>
      <c r="I188" s="23"/>
    </row>
    <row r="189" spans="4:9" x14ac:dyDescent="0.35">
      <c r="D189" t="str">
        <v xml:space="preserve">Chilaka, Ikenna Victor </v>
      </c>
      <c r="E189" t="str">
        <v>CMP/20/111727</v>
      </c>
      <c r="F189" s="43" t="str">
        <v/>
      </c>
      <c r="G189">
        <v>22</v>
      </c>
      <c r="I189" s="23"/>
    </row>
    <row r="190" spans="4:9" x14ac:dyDescent="0.35">
      <c r="D190" t="str">
        <v>Ike, Victor Chinonso</v>
      </c>
      <c r="E190" t="str">
        <v>CMP/20/111738</v>
      </c>
      <c r="F190" s="43" t="str">
        <v/>
      </c>
      <c r="G190">
        <v>22</v>
      </c>
      <c r="I190" s="23"/>
    </row>
    <row r="191" spans="4:9" x14ac:dyDescent="0.35">
      <c r="D191" t="str">
        <v>Omotayo, Joshua Chigozie</v>
      </c>
      <c r="E191" t="str">
        <v>CMP/20/111746</v>
      </c>
      <c r="F191" s="43" t="str">
        <v>CSC112 (2)B,UGC111 (1)E</v>
      </c>
      <c r="G191">
        <v>25</v>
      </c>
      <c r="I191" s="23"/>
    </row>
    <row r="192" spans="4:9" x14ac:dyDescent="0.35">
      <c r="D192" t="str">
        <v xml:space="preserve">Otta, Chukwuemeka Williams </v>
      </c>
      <c r="E192" t="str">
        <v>CMP/20/111752</v>
      </c>
      <c r="F192" s="43" t="str">
        <v/>
      </c>
      <c r="G192">
        <v>17</v>
      </c>
      <c r="I192" s="23"/>
    </row>
    <row r="193" spans="4:9" x14ac:dyDescent="0.35">
      <c r="D193" t="str">
        <v>Enyiukwu, Godwin Ahamdi</v>
      </c>
      <c r="E193" t="str">
        <v>CMP/20/111778</v>
      </c>
      <c r="F193" s="43" t="str">
        <v/>
      </c>
      <c r="G193">
        <v>22</v>
      </c>
      <c r="I193" s="23"/>
    </row>
    <row r="194" spans="4:9" x14ac:dyDescent="0.35">
      <c r="D194" t="str">
        <v>Oti, Favour Eze Arthur</v>
      </c>
      <c r="E194" t="str">
        <v>CMP/20/111786</v>
      </c>
      <c r="F194" s="43" t="str">
        <v>CHM114 (1)C</v>
      </c>
      <c r="G194">
        <v>23</v>
      </c>
      <c r="I194" s="23"/>
    </row>
    <row r="195" spans="4:9" x14ac:dyDescent="0.35">
      <c r="D195" t="str">
        <v>Amamchukwu, Obioma Faith</v>
      </c>
      <c r="E195" t="str">
        <v>CMP/20/111821</v>
      </c>
      <c r="F195" s="43" t="str">
        <v/>
      </c>
      <c r="G195">
        <v>22</v>
      </c>
      <c r="I195" s="23"/>
    </row>
    <row r="196" spans="4:9" x14ac:dyDescent="0.35">
      <c r="D196" t="str">
        <v xml:space="preserve">Uwamacha, Chidinma Happiness </v>
      </c>
      <c r="E196" t="str">
        <v>CMP/20/111845</v>
      </c>
      <c r="F196" s="43" t="str">
        <v/>
      </c>
      <c r="G196">
        <v>22</v>
      </c>
      <c r="I196" s="23"/>
    </row>
    <row r="197" spans="4:9" x14ac:dyDescent="0.35">
      <c r="D197" t="str">
        <v xml:space="preserve">Agburum,  Henry Chidubem </v>
      </c>
      <c r="E197" t="str">
        <v xml:space="preserve">CMP/20/111862 </v>
      </c>
      <c r="F197" s="43" t="str">
        <v/>
      </c>
      <c r="G197">
        <v>22</v>
      </c>
      <c r="I197" s="23"/>
    </row>
    <row r="198" spans="4:9" x14ac:dyDescent="0.35">
      <c r="D198" t="str">
        <v>Onwusogh, Chizaram Godswill</v>
      </c>
      <c r="E198" t="str">
        <v>CMP/20/111868</v>
      </c>
      <c r="F198" s="43" t="str">
        <v/>
      </c>
      <c r="G198">
        <v>22</v>
      </c>
      <c r="I198" s="23"/>
    </row>
    <row r="199" spans="4:9" x14ac:dyDescent="0.35">
      <c r="D199" t="str">
        <v xml:space="preserve">Cletus, Prosperity Emmanuel </v>
      </c>
      <c r="E199" t="str">
        <v>CMP/20/111871</v>
      </c>
      <c r="F199" s="43" t="str">
        <v/>
      </c>
      <c r="G199">
        <v>22</v>
      </c>
      <c r="I199" s="23"/>
    </row>
    <row r="200" spans="4:9" x14ac:dyDescent="0.35">
      <c r="D200" t="str">
        <v>Chukwuemeka, Emmanuel Courage</v>
      </c>
      <c r="E200" t="str">
        <v>CMP/20/111872</v>
      </c>
      <c r="F200" s="43" t="str">
        <v/>
      </c>
      <c r="G200">
        <v>22</v>
      </c>
      <c r="I200" s="23"/>
    </row>
    <row r="201" spans="4:9" x14ac:dyDescent="0.35">
      <c r="D201" t="str">
        <v>Nwakanma, Kelechi Daniel</v>
      </c>
      <c r="E201" t="str">
        <v>CMP/20/111888</v>
      </c>
      <c r="F201" s="43" t="str">
        <v/>
      </c>
      <c r="G201">
        <v>17</v>
      </c>
      <c r="I201" s="23"/>
    </row>
    <row r="202" spans="4:9" x14ac:dyDescent="0.35">
      <c r="D202" t="str">
        <v>Ojo, Onyenaucheya Kalu</v>
      </c>
      <c r="E202" t="str">
        <v>CMP/20/111891</v>
      </c>
      <c r="F202" s="43" t="str">
        <v>MTH211 (3)B</v>
      </c>
      <c r="G202">
        <v>25</v>
      </c>
      <c r="I202" s="23"/>
    </row>
    <row r="203" spans="4:9" x14ac:dyDescent="0.35">
      <c r="D203" t="str">
        <v>Uche, Chidiebere Victor</v>
      </c>
      <c r="E203" t="str">
        <v>CMP/20/111898</v>
      </c>
      <c r="F203" s="43" t="str">
        <v/>
      </c>
      <c r="G203">
        <v>22</v>
      </c>
      <c r="I203" s="23"/>
    </row>
    <row r="204" spans="4:9" x14ac:dyDescent="0.35">
      <c r="D204" t="str">
        <v>Ibem, Oke Onwuka</v>
      </c>
      <c r="E204" t="str">
        <v>CMP/20/111915</v>
      </c>
      <c r="F204" s="43" t="str">
        <v>GSS217 (2)E</v>
      </c>
      <c r="G204">
        <v>24</v>
      </c>
      <c r="I204" s="23"/>
    </row>
    <row r="205" spans="4:9" x14ac:dyDescent="0.35">
      <c r="D205" t="str">
        <v>Igwe, Harrison Chukwudi</v>
      </c>
      <c r="E205" t="str">
        <v>CMP/20/111918</v>
      </c>
      <c r="F205" s="43" t="str">
        <v/>
      </c>
      <c r="G205">
        <v>22</v>
      </c>
      <c r="I205" s="23"/>
    </row>
    <row r="206" spans="4:9" x14ac:dyDescent="0.35">
      <c r="D206" t="str">
        <v>Maduegbu, Ogechukwu Blessing</v>
      </c>
      <c r="E206" t="str">
        <v>CMP/20/111934</v>
      </c>
      <c r="F206" s="43" t="str">
        <v/>
      </c>
      <c r="G206">
        <v>22</v>
      </c>
      <c r="I206" s="23"/>
    </row>
    <row r="207" spans="4:9" x14ac:dyDescent="0.35">
      <c r="D207" t="str">
        <v>Kalu, Ama Akuma</v>
      </c>
      <c r="E207" t="str">
        <v>CMP/20/111942</v>
      </c>
      <c r="F207" s="43" t="str">
        <v/>
      </c>
      <c r="G207">
        <v>19</v>
      </c>
      <c r="I207" s="23"/>
    </row>
    <row r="208" spans="4:9" x14ac:dyDescent="0.35">
      <c r="D208" t="str">
        <v>Paul, Abraham Ebuka</v>
      </c>
      <c r="E208" t="str">
        <v>CMP/20/111957</v>
      </c>
      <c r="F208" s="43" t="str">
        <v/>
      </c>
      <c r="G208">
        <v>22</v>
      </c>
      <c r="I208" s="23"/>
    </row>
    <row r="209" spans="4:9" x14ac:dyDescent="0.35">
      <c r="D209" t="str">
        <v>Paul, Oluebube Obidinma</v>
      </c>
      <c r="E209" t="str">
        <v>CMP/20/111959</v>
      </c>
      <c r="F209" s="43" t="str">
        <v/>
      </c>
      <c r="G209">
        <v>22</v>
      </c>
      <c r="I209" s="23"/>
    </row>
    <row r="210" spans="4:9" x14ac:dyDescent="0.35">
      <c r="D210" t="str">
        <v>Iheanyichukwu, Miracle Ogechi</v>
      </c>
      <c r="E210" t="str">
        <v>CMP/20/111961</v>
      </c>
      <c r="F210" s="43" t="str">
        <v>PHY112 (2)D</v>
      </c>
      <c r="G210">
        <v>24</v>
      </c>
      <c r="I210" s="23"/>
    </row>
    <row r="211" spans="4:9" x14ac:dyDescent="0.35">
      <c r="D211" t="str">
        <v>Umeonyirioha,  Chidera Israel</v>
      </c>
      <c r="E211" t="str">
        <v>CMP/20/111979</v>
      </c>
      <c r="F211" s="43" t="str">
        <v/>
      </c>
      <c r="G211">
        <v>22</v>
      </c>
      <c r="I211" s="23"/>
    </row>
    <row r="212" spans="4:9" x14ac:dyDescent="0.35">
      <c r="D212" t="str">
        <v>Onyekwere, Victory Chinedu</v>
      </c>
      <c r="E212" t="str">
        <v>CMP/20/111983</v>
      </c>
      <c r="F212" s="43" t="str">
        <v/>
      </c>
      <c r="G212">
        <v>22</v>
      </c>
      <c r="I212" s="23"/>
    </row>
    <row r="213" spans="4:9" x14ac:dyDescent="0.35">
      <c r="D213" t="str">
        <v>Chijioke, Joseph Chimezie</v>
      </c>
      <c r="E213" t="str">
        <v>CMP/20/111984</v>
      </c>
      <c r="F213" s="43" t="str">
        <v>GSS212 (2)C</v>
      </c>
      <c r="G213">
        <v>24</v>
      </c>
      <c r="I213" s="23"/>
    </row>
    <row r="214" spans="4:9" x14ac:dyDescent="0.35">
      <c r="D214" t="str">
        <v>Damian, Daniel Uchenna</v>
      </c>
      <c r="E214" t="str">
        <v>CMP/20/111987</v>
      </c>
      <c r="F214" s="43" t="str">
        <v/>
      </c>
      <c r="G214">
        <v>22</v>
      </c>
      <c r="I214" s="23"/>
    </row>
    <row r="215" spans="4:9" x14ac:dyDescent="0.35">
      <c r="D215" t="str">
        <v>Njoku, Chinonyerem Justice</v>
      </c>
      <c r="E215" t="str">
        <v>CMP/20/111997</v>
      </c>
      <c r="F215" s="43" t="str">
        <v>CSC218 (2)E</v>
      </c>
      <c r="G215">
        <v>24</v>
      </c>
      <c r="I215" s="23"/>
    </row>
    <row r="216" spans="4:9" x14ac:dyDescent="0.35">
      <c r="D216" t="str">
        <v>Onwuma, Akachi Success</v>
      </c>
      <c r="E216" t="str">
        <v>CMP/20/112004</v>
      </c>
      <c r="F216" s="43" t="str">
        <v>PHY212 (2)C</v>
      </c>
      <c r="G216">
        <v>24</v>
      </c>
      <c r="I216" s="23"/>
    </row>
    <row r="217" spans="4:9" x14ac:dyDescent="0.35">
      <c r="D217" t="str">
        <v>Ikeagwuchi, Sampson Ndukwe</v>
      </c>
      <c r="E217" t="str">
        <v>CMP/20/112018</v>
      </c>
      <c r="F217" s="43" t="str">
        <v/>
      </c>
      <c r="G217">
        <v>22</v>
      </c>
      <c r="I217" s="23"/>
    </row>
    <row r="218" spans="4:9" x14ac:dyDescent="0.35">
      <c r="D218" t="str">
        <v>Uzoma, Amarachi Divine</v>
      </c>
      <c r="E218" t="str">
        <v>CMP/20/112027</v>
      </c>
      <c r="F218" s="43" t="str">
        <v/>
      </c>
      <c r="G218">
        <v>22</v>
      </c>
      <c r="I218" s="23"/>
    </row>
    <row r="219" spans="4:9" x14ac:dyDescent="0.35">
      <c r="D219" t="str">
        <v>Ifekwe,  Nnamdi Obasi</v>
      </c>
      <c r="E219" t="str">
        <v>CMP/20/112030</v>
      </c>
      <c r="F219" s="43" t="str">
        <v/>
      </c>
      <c r="G219">
        <v>22</v>
      </c>
      <c r="I219" s="23"/>
    </row>
    <row r="220" spans="4:9" x14ac:dyDescent="0.35">
      <c r="D220" t="str">
        <v>Ugwu, Justus Ikechukwu</v>
      </c>
      <c r="E220" t="str">
        <v>CMP/20/112063</v>
      </c>
      <c r="F220" s="43" t="str">
        <v/>
      </c>
      <c r="G220">
        <v>22</v>
      </c>
      <c r="I220" s="23"/>
    </row>
    <row r="221" spans="4:9" x14ac:dyDescent="0.35">
      <c r="D221" t="str">
        <v>Williamson, Samuel Chukwuemeka</v>
      </c>
      <c r="E221" t="str">
        <v>CMP/20/112070</v>
      </c>
      <c r="F221" s="43" t="str">
        <v>MTH211 (3)C</v>
      </c>
      <c r="G221">
        <v>25</v>
      </c>
      <c r="I221" s="23"/>
    </row>
    <row r="222" spans="4:9" x14ac:dyDescent="0.35">
      <c r="D222" t="str">
        <v>Edmond, David Chukwuemeka</v>
      </c>
      <c r="E222" t="str">
        <v>CMP/20/112083</v>
      </c>
      <c r="F222" s="43" t="str">
        <v/>
      </c>
      <c r="G222">
        <v>22</v>
      </c>
      <c r="I222" s="23"/>
    </row>
    <row r="223" spans="4:9" x14ac:dyDescent="0.35">
      <c r="D223" t="str">
        <v>Kelechukwu, Prosper Ifeanyichukwu</v>
      </c>
      <c r="E223" t="str">
        <v>CMP/20/112090</v>
      </c>
      <c r="F223" s="43" t="str">
        <v>CSC218 (2)A,GSS217 (2)A</v>
      </c>
      <c r="G223">
        <v>26</v>
      </c>
      <c r="I223" s="23"/>
    </row>
    <row r="224" spans="4:9" x14ac:dyDescent="0.35">
      <c r="D224" t="str">
        <v>Udeh, Esther Ogechi</v>
      </c>
      <c r="E224" t="str">
        <v>CMP/20/112108</v>
      </c>
      <c r="F224" s="43" t="str">
        <v/>
      </c>
      <c r="G224">
        <v>22</v>
      </c>
      <c r="I224" s="23"/>
    </row>
    <row r="225" spans="4:9" x14ac:dyDescent="0.35">
      <c r="D225" t="str">
        <v>Ashiegbu, Ikenna Kingsley</v>
      </c>
      <c r="E225" t="str">
        <v>CMP/20/112113</v>
      </c>
      <c r="F225" s="43" t="str">
        <v>CSC218 (2)D</v>
      </c>
      <c r="G225">
        <v>24</v>
      </c>
      <c r="I225" s="23"/>
    </row>
    <row r="226" spans="4:9" x14ac:dyDescent="0.35">
      <c r="D226" t="str">
        <v>Azorji, Okechi Victor</v>
      </c>
      <c r="E226" t="str">
        <v>CMP/20/112115</v>
      </c>
      <c r="F226" s="43" t="str">
        <v/>
      </c>
      <c r="G226">
        <v>22</v>
      </c>
      <c r="I226" s="23"/>
    </row>
    <row r="227" spans="4:9" x14ac:dyDescent="0.35">
      <c r="D227" t="str">
        <v>Ibeh, Chidera Emmanuel</v>
      </c>
      <c r="E227" t="str">
        <v>CMP/20/112123</v>
      </c>
      <c r="F227" s="43" t="str">
        <v/>
      </c>
      <c r="G227">
        <v>19</v>
      </c>
      <c r="I227" s="23"/>
    </row>
    <row r="228" spans="4:9" x14ac:dyDescent="0.35">
      <c r="D228" t="str">
        <v>Eze, Emmanuel Chigaemezu</v>
      </c>
      <c r="E228" t="str">
        <v>CMP/20/112136</v>
      </c>
      <c r="F228" s="43" t="str">
        <v/>
      </c>
      <c r="G228">
        <v>22</v>
      </c>
      <c r="I228" s="23"/>
    </row>
    <row r="229" spans="4:9" x14ac:dyDescent="0.35">
      <c r="D229" t="str">
        <v>Onwe, Ijeoma Francisca</v>
      </c>
      <c r="E229" t="str">
        <v>CMP/20/112145</v>
      </c>
      <c r="F229" s="43" t="str">
        <v/>
      </c>
      <c r="G229">
        <v>22</v>
      </c>
      <c r="I229" s="23"/>
    </row>
    <row r="230" spans="4:9" x14ac:dyDescent="0.35">
      <c r="D230" t="str">
        <v>Adibe, Patience Chinemelum</v>
      </c>
      <c r="E230" t="str">
        <v>CMP/20/112158</v>
      </c>
      <c r="F230" s="43" t="str">
        <v/>
      </c>
      <c r="G230">
        <v>22</v>
      </c>
      <c r="I230" s="23"/>
    </row>
    <row r="231" spans="4:9" x14ac:dyDescent="0.35">
      <c r="D231" t="str">
        <v>Emmanuel, Wisdom Chijindu</v>
      </c>
      <c r="E231" t="str">
        <v>CMP/20/112189</v>
      </c>
      <c r="F231" s="43" t="str">
        <v>CSC218 (2)C</v>
      </c>
      <c r="G231">
        <v>24</v>
      </c>
      <c r="I231" s="23"/>
    </row>
    <row r="232" spans="4:9" x14ac:dyDescent="0.35">
      <c r="D232" t="str">
        <v>Amaechi, Chigozie Christian</v>
      </c>
      <c r="E232" t="str">
        <v>CMP/20/112206</v>
      </c>
      <c r="F232" s="43" t="str">
        <v/>
      </c>
      <c r="G232">
        <v>22</v>
      </c>
      <c r="I232" s="23"/>
    </row>
    <row r="233" spans="4:9" x14ac:dyDescent="0.35">
      <c r="D233" t="str">
        <v>Eleje, Desmond Ndubuisi</v>
      </c>
      <c r="E233" t="str">
        <v>CMP/20/112221</v>
      </c>
      <c r="F233" s="43" t="str">
        <v/>
      </c>
      <c r="G233">
        <v>22</v>
      </c>
      <c r="I233" s="23"/>
    </row>
    <row r="234" spans="4:9" x14ac:dyDescent="0.35">
      <c r="D234" t="str">
        <v>Elechi, Benneth Ibezimako</v>
      </c>
      <c r="E234" t="str">
        <v>CMP/20/112232</v>
      </c>
      <c r="F234" s="43" t="str">
        <v/>
      </c>
      <c r="G234">
        <v>22</v>
      </c>
      <c r="I234" s="23"/>
    </row>
    <row r="235" spans="4:9" x14ac:dyDescent="0.35">
      <c r="D235" t="str">
        <v>Divine, Dandy Dandy</v>
      </c>
      <c r="E235" t="str">
        <v>CMP/20/112254</v>
      </c>
      <c r="F235" s="43" t="str">
        <v>STA212 (3)C</v>
      </c>
      <c r="G235">
        <v>23</v>
      </c>
      <c r="I235" s="23"/>
    </row>
    <row r="236" spans="4:9" x14ac:dyDescent="0.35">
      <c r="D236" t="str">
        <v>Iroakazi, Wisdom Nmesoma</v>
      </c>
      <c r="E236" t="str">
        <v>CMP/20/112256</v>
      </c>
      <c r="F236" s="43" t="str">
        <v>CSC218 (2)F</v>
      </c>
      <c r="G236">
        <v>24</v>
      </c>
      <c r="I236" s="23"/>
    </row>
    <row r="237" spans="4:9" x14ac:dyDescent="0.35">
      <c r="D237" t="str">
        <v>Ugwubujor, Obinna Kingsley</v>
      </c>
      <c r="E237" t="str">
        <v>CMP/20/112263</v>
      </c>
      <c r="F237" s="43" t="str">
        <v/>
      </c>
      <c r="G237">
        <v>22</v>
      </c>
      <c r="I237" s="23"/>
    </row>
    <row r="238" spans="4:9" x14ac:dyDescent="0.35">
      <c r="D238" t="str">
        <v>Ihemadu, Grace Nzubechi</v>
      </c>
      <c r="E238" t="str">
        <v>CMP/20/112276</v>
      </c>
      <c r="F238" s="43" t="str">
        <v>MTH211 (3)C</v>
      </c>
      <c r="G238">
        <v>25</v>
      </c>
      <c r="I238" s="23"/>
    </row>
    <row r="239" spans="4:9" x14ac:dyDescent="0.35">
      <c r="D239" t="str">
        <v>Ogbonna, Chisom Prosper</v>
      </c>
      <c r="E239" t="str">
        <v>CMP/20/112277</v>
      </c>
      <c r="F239" s="43" t="str">
        <v>GSS111 (2)B</v>
      </c>
      <c r="G239">
        <v>24</v>
      </c>
      <c r="I239" s="23"/>
    </row>
    <row r="240" spans="4:9" x14ac:dyDescent="0.35">
      <c r="D240" t="str">
        <v>Stephen, Chukwuma Ali</v>
      </c>
      <c r="E240" t="str">
        <v>CMP/20/112278</v>
      </c>
      <c r="F240" s="43" t="str">
        <v/>
      </c>
      <c r="G240">
        <v>22</v>
      </c>
      <c r="I240" s="23"/>
    </row>
    <row r="241" spans="4:9" x14ac:dyDescent="0.35">
      <c r="D241" t="str">
        <v>Chinkere, Benjamin Chizuru</v>
      </c>
      <c r="E241" t="str">
        <v>CMP/20/112280</v>
      </c>
      <c r="F241" s="43" t="str">
        <v/>
      </c>
      <c r="G241">
        <v>22</v>
      </c>
      <c r="I241" s="23"/>
    </row>
    <row r="242" spans="4:9" x14ac:dyDescent="0.35">
      <c r="D242" t="str">
        <v>Ukpabi, Benjamin Ebube</v>
      </c>
      <c r="E242" t="str">
        <v>CMP/20/112285</v>
      </c>
      <c r="F242" s="43" t="str">
        <v>GSS217 (2)A</v>
      </c>
      <c r="G242">
        <v>24</v>
      </c>
      <c r="I242" s="23"/>
    </row>
    <row r="243" spans="4:9" x14ac:dyDescent="0.35">
      <c r="D243" t="str">
        <v>Ahiabuike, Gideon  Uchechukwu</v>
      </c>
      <c r="E243" t="str">
        <v>CMP/20/112302</v>
      </c>
      <c r="F243" s="43" t="str">
        <v/>
      </c>
      <c r="G243">
        <v>22</v>
      </c>
      <c r="I243" s="23"/>
    </row>
    <row r="244" spans="4:9" x14ac:dyDescent="0.35">
      <c r="D244" t="str">
        <v>Wellington, Zimuzo Progress</v>
      </c>
      <c r="E244" t="str">
        <v>CMP/20/112317</v>
      </c>
      <c r="F244" s="43" t="str">
        <v/>
      </c>
      <c r="G244">
        <v>22</v>
      </c>
      <c r="I244" s="23"/>
    </row>
    <row r="245" spans="4:9" x14ac:dyDescent="0.35">
      <c r="D245" t="str">
        <v>Daniel, Price Nkemakulam</v>
      </c>
      <c r="E245" t="str">
        <v>CMP/20/112318</v>
      </c>
      <c r="F245" s="43" t="str">
        <v>CSC218 (2)D</v>
      </c>
      <c r="G245">
        <v>24</v>
      </c>
      <c r="I245" s="23"/>
    </row>
    <row r="246" spans="4:9" ht="29" x14ac:dyDescent="0.35">
      <c r="D246" t="str">
        <v>Ekeoma, Chika Emmanuel</v>
      </c>
      <c r="E246" t="str">
        <v>CMP/20/112325</v>
      </c>
      <c r="F246" s="43" t="str">
        <v>CHM113 (3)C,MTH112 (3)C</v>
      </c>
      <c r="G246">
        <v>23</v>
      </c>
      <c r="I246" s="23"/>
    </row>
    <row r="247" spans="4:9" x14ac:dyDescent="0.35">
      <c r="D247" t="str">
        <v>Henry, Nwachukwu Chigozie</v>
      </c>
      <c r="E247" t="str">
        <v>CMP/20/112405</v>
      </c>
      <c r="F247" s="43" t="str">
        <v>MTH211 (3)F,STA212 (3)F</v>
      </c>
      <c r="G247">
        <v>25</v>
      </c>
      <c r="I247" s="23"/>
    </row>
    <row r="248" spans="4:9" x14ac:dyDescent="0.35">
      <c r="D248" t="str">
        <v>Onyekachi, Chimezirim Jedidiah</v>
      </c>
      <c r="E248" t="str">
        <v>CMP/20/112434</v>
      </c>
      <c r="F248" s="43" t="str">
        <v/>
      </c>
      <c r="G248">
        <v>22</v>
      </c>
      <c r="I248" s="23"/>
    </row>
    <row r="249" spans="4:9" x14ac:dyDescent="0.35">
      <c r="D249" t="str">
        <v>Ugwu, Kingsley Obinna</v>
      </c>
      <c r="E249" t="str">
        <v>CMP/20/112441</v>
      </c>
      <c r="F249" s="43" t="str">
        <v>CHM113 (3)C</v>
      </c>
      <c r="G249">
        <v>25</v>
      </c>
      <c r="I249" s="23"/>
    </row>
    <row r="250" spans="4:9" x14ac:dyDescent="0.35">
      <c r="D250" t="str">
        <v>Nwokoma, Prince Emmanuel</v>
      </c>
      <c r="E250" t="str">
        <v>CMP/20/112458</v>
      </c>
      <c r="F250" s="43" t="str">
        <v/>
      </c>
      <c r="G250">
        <v>22</v>
      </c>
      <c r="I250" s="23"/>
    </row>
    <row r="251" spans="4:9" ht="29" x14ac:dyDescent="0.35">
      <c r="D251" t="str">
        <v>Oguh, Stephen Chibuikem</v>
      </c>
      <c r="E251" t="str">
        <v>CMP/20/112496</v>
      </c>
      <c r="F251" s="43" t="str">
        <v>GSS212 (2)B,PHY212 (2)F,CSC211 (3)F</v>
      </c>
      <c r="G251">
        <v>23</v>
      </c>
      <c r="I251" s="23"/>
    </row>
    <row r="252" spans="4:9" x14ac:dyDescent="0.35">
      <c r="D252" t="str">
        <v>Okorie, Chidiebube Bobby</v>
      </c>
      <c r="E252" t="str">
        <v>CMP/20/112506</v>
      </c>
      <c r="F252" s="43" t="str">
        <v/>
      </c>
      <c r="G252">
        <v>22</v>
      </c>
      <c r="I252" s="23"/>
    </row>
    <row r="253" spans="4:9" x14ac:dyDescent="0.35">
      <c r="D253" t="str">
        <v>Item, Ebenezer Ogbonnia</v>
      </c>
      <c r="E253" t="str">
        <v>CMP/20/112507</v>
      </c>
      <c r="F253" s="43" t="str">
        <v/>
      </c>
      <c r="G253">
        <v>22</v>
      </c>
      <c r="I253" s="23"/>
    </row>
    <row r="254" spans="4:9" x14ac:dyDescent="0.35">
      <c r="D254" t="str">
        <v>Onu, Goodness Oluebube</v>
      </c>
      <c r="E254" t="str">
        <v>CMP/20/112548</v>
      </c>
      <c r="F254" s="43" t="str">
        <v/>
      </c>
      <c r="G254">
        <v>22</v>
      </c>
      <c r="I254" s="23"/>
    </row>
    <row r="255" spans="4:9" x14ac:dyDescent="0.35">
      <c r="D255" t="str">
        <v>Kelechukwu, John Ebube</v>
      </c>
      <c r="E255" t="str">
        <v>CMP/20/112552</v>
      </c>
      <c r="F255" s="43" t="str">
        <v/>
      </c>
      <c r="G255">
        <v>22</v>
      </c>
      <c r="I255" s="23"/>
    </row>
    <row r="256" spans="4:9" x14ac:dyDescent="0.35">
      <c r="D256" t="str">
        <v>Umoh, Nathaniel Patrick</v>
      </c>
      <c r="E256" t="str">
        <v>CMP/20/112569</v>
      </c>
      <c r="F256" s="43" t="str">
        <v/>
      </c>
      <c r="G256">
        <v>22</v>
      </c>
      <c r="I256" s="23"/>
    </row>
    <row r="257" spans="4:9" x14ac:dyDescent="0.35">
      <c r="D257" t="str">
        <v>Okwor, Temple Uzomachi</v>
      </c>
      <c r="E257" t="str">
        <v>CMP/20/112577</v>
      </c>
      <c r="F257" s="43" t="str">
        <v>MTH211 (3)B</v>
      </c>
      <c r="G257">
        <v>25</v>
      </c>
      <c r="I257" s="23"/>
    </row>
    <row r="258" spans="4:9" x14ac:dyDescent="0.35">
      <c r="D258" t="str">
        <v>Offorfile, Martins Somtochukwu</v>
      </c>
      <c r="E258" t="str">
        <v>CMP/20/112592</v>
      </c>
      <c r="F258" s="43" t="str">
        <v>CSC218 (2)B</v>
      </c>
      <c r="G258">
        <v>24</v>
      </c>
      <c r="I258" s="23"/>
    </row>
    <row r="259" spans="4:9" x14ac:dyDescent="0.35">
      <c r="D259" t="str">
        <v>Ikwuazom, Chinemelum Nkeanyichukwu</v>
      </c>
      <c r="E259" t="str">
        <v>CMP/20/112614</v>
      </c>
      <c r="F259" s="43" t="str">
        <v/>
      </c>
      <c r="G259">
        <v>22</v>
      </c>
      <c r="I259" s="23"/>
    </row>
    <row r="260" spans="4:9" x14ac:dyDescent="0.35">
      <c r="D260" t="str">
        <v>Ikpeama, Fortune Enyinnyaya</v>
      </c>
      <c r="E260" t="str">
        <v>CMP/20/112620</v>
      </c>
      <c r="F260" s="43" t="str">
        <v>CSC218 (2)C</v>
      </c>
      <c r="G260">
        <v>24</v>
      </c>
      <c r="I260" s="23"/>
    </row>
    <row r="261" spans="4:9" x14ac:dyDescent="0.35">
      <c r="D261" t="str">
        <v>Ikechukwu, Daniel Okoli</v>
      </c>
      <c r="E261" t="str">
        <v>CMP/20/112661</v>
      </c>
      <c r="F261" s="43" t="str">
        <v/>
      </c>
      <c r="G261">
        <v>22</v>
      </c>
      <c r="I261" s="23"/>
    </row>
    <row r="262" spans="4:9" x14ac:dyDescent="0.35">
      <c r="D262" t="str">
        <v>Oguama, Chinedu John</v>
      </c>
      <c r="E262" t="str">
        <v>CMP/20/112662</v>
      </c>
      <c r="F262" s="43" t="str">
        <v/>
      </c>
      <c r="G262">
        <v>22</v>
      </c>
      <c r="I262" s="23"/>
    </row>
    <row r="263" spans="4:9" x14ac:dyDescent="0.35">
      <c r="D263" t="str">
        <v xml:space="preserve">Ahukanna, Franklin Chukwuemeka </v>
      </c>
      <c r="E263" t="str">
        <v>CMP/20/112666</v>
      </c>
      <c r="F263" s="43" t="str">
        <v>CSC218 (2)E,CSC211 (3)C</v>
      </c>
      <c r="G263">
        <v>24</v>
      </c>
      <c r="I263" s="23"/>
    </row>
    <row r="264" spans="4:9" x14ac:dyDescent="0.35">
      <c r="D264" t="str">
        <v>Eze, Eugene Emmanuel</v>
      </c>
      <c r="E264" t="str">
        <v>CMP/20/112676</v>
      </c>
      <c r="F264" s="43" t="str">
        <v/>
      </c>
      <c r="G264">
        <v>19</v>
      </c>
      <c r="I264" s="23"/>
    </row>
    <row r="265" spans="4:9" x14ac:dyDescent="0.35">
      <c r="D265" t="str">
        <v>Okore, Joshua Chibueze</v>
      </c>
      <c r="E265" t="str">
        <v>CMP/20/112680</v>
      </c>
      <c r="F265" s="43" t="str">
        <v/>
      </c>
      <c r="G265">
        <v>22</v>
      </c>
      <c r="I265" s="23"/>
    </row>
    <row r="266" spans="4:9" x14ac:dyDescent="0.35">
      <c r="D266" t="str">
        <v>Ezema, Ume Ikeogu</v>
      </c>
      <c r="E266" t="str">
        <v>CMP/20/112682</v>
      </c>
      <c r="F266" s="43" t="str">
        <v/>
      </c>
      <c r="G266">
        <v>19</v>
      </c>
      <c r="I266" s="23"/>
    </row>
    <row r="267" spans="4:9" x14ac:dyDescent="0.35">
      <c r="D267" t="str">
        <v>Agbai-Chris, Sharon  Ebubechi</v>
      </c>
      <c r="E267" t="str">
        <v>CMP/20/112706</v>
      </c>
      <c r="F267" s="43" t="str">
        <v>MTH211 (3)E</v>
      </c>
      <c r="G267">
        <v>25</v>
      </c>
      <c r="I267" s="23"/>
    </row>
    <row r="268" spans="4:9" x14ac:dyDescent="0.35">
      <c r="D268" t="str">
        <v>Onwuka, Ifeoma Grace</v>
      </c>
      <c r="E268" t="str">
        <v>CMP/20/112719</v>
      </c>
      <c r="F268" s="43" t="str">
        <v/>
      </c>
      <c r="G268">
        <v>22</v>
      </c>
      <c r="I268" s="23"/>
    </row>
    <row r="269" spans="4:9" x14ac:dyDescent="0.35">
      <c r="D269" t="str">
        <v>Ekenta, Promise Kelechi</v>
      </c>
      <c r="E269" t="str">
        <v>CMP/20/112729</v>
      </c>
      <c r="F269" s="43" t="str">
        <v/>
      </c>
      <c r="G269">
        <v>22</v>
      </c>
      <c r="I269" s="23"/>
    </row>
    <row r="270" spans="4:9" x14ac:dyDescent="0.35">
      <c r="D270" t="str">
        <v>Michael, Miracle Chikadibia</v>
      </c>
      <c r="E270" t="str">
        <v>CMP/20/112736</v>
      </c>
      <c r="F270" s="43" t="str">
        <v/>
      </c>
      <c r="G270">
        <v>22</v>
      </c>
      <c r="I270" s="23"/>
    </row>
    <row r="271" spans="4:9" x14ac:dyDescent="0.35">
      <c r="D271" t="str">
        <v>Olusegun, Richard Ugochukwu</v>
      </c>
      <c r="E271" t="str">
        <v>CMP/20/112737</v>
      </c>
      <c r="F271" s="43" t="str">
        <v/>
      </c>
      <c r="G271">
        <v>19</v>
      </c>
      <c r="I271" s="23"/>
    </row>
    <row r="272" spans="4:9" x14ac:dyDescent="0.35">
      <c r="D272" t="str">
        <v>Nwakanma, Chimdi Emmanuel</v>
      </c>
      <c r="E272" t="str">
        <v>CMP/20/112743</v>
      </c>
      <c r="F272" s="43" t="str">
        <v/>
      </c>
      <c r="G272">
        <v>22</v>
      </c>
      <c r="I272" s="23"/>
    </row>
    <row r="273" spans="4:9" x14ac:dyDescent="0.35">
      <c r="D273" t="str">
        <v>Ifeanyi, Jude</v>
      </c>
      <c r="E273" t="str">
        <v>CMP/20/112750</v>
      </c>
      <c r="F273" s="43" t="str">
        <v/>
      </c>
      <c r="G273">
        <v>22</v>
      </c>
      <c r="I273" s="23"/>
    </row>
    <row r="274" spans="4:9" x14ac:dyDescent="0.35">
      <c r="D274" t="str">
        <v>Iheanacho, Solomon Chijindu</v>
      </c>
      <c r="E274" t="str">
        <v>CMP/20/112756</v>
      </c>
      <c r="F274" s="43" t="str">
        <v/>
      </c>
      <c r="G274">
        <v>22</v>
      </c>
      <c r="I274" s="23"/>
    </row>
    <row r="275" spans="4:9" x14ac:dyDescent="0.35">
      <c r="D275" t="str">
        <v>Martins, David Chinaecherem</v>
      </c>
      <c r="E275" t="str">
        <v>CMP/20/112774</v>
      </c>
      <c r="F275" s="43" t="str">
        <v/>
      </c>
      <c r="G275">
        <v>22</v>
      </c>
      <c r="I275" s="23"/>
    </row>
    <row r="276" spans="4:9" x14ac:dyDescent="0.35">
      <c r="D276" t="str">
        <v>Onyeoziri, Abraham Chinomso</v>
      </c>
      <c r="E276" t="str">
        <v>CMP/20/112781</v>
      </c>
      <c r="F276" s="43" t="str">
        <v/>
      </c>
      <c r="G276">
        <v>22</v>
      </c>
      <c r="I276" s="23"/>
    </row>
    <row r="277" spans="4:9" x14ac:dyDescent="0.35">
      <c r="D277" t="str">
        <v xml:space="preserve">Okere, Chiamaka Favour </v>
      </c>
      <c r="E277" t="str">
        <v>CMP/20/112783</v>
      </c>
      <c r="F277" s="43" t="str">
        <v/>
      </c>
      <c r="G277">
        <v>22</v>
      </c>
      <c r="I277" s="23"/>
    </row>
    <row r="278" spans="4:9" x14ac:dyDescent="0.35">
      <c r="D278" t="str">
        <v>Sunday-Okeke, Gift Oluebube</v>
      </c>
      <c r="E278" t="str">
        <v>CMP/20/112801</v>
      </c>
      <c r="F278" s="43" t="str">
        <v/>
      </c>
      <c r="G278">
        <v>22</v>
      </c>
      <c r="I278" s="23"/>
    </row>
    <row r="279" spans="4:9" x14ac:dyDescent="0.35">
      <c r="D279" t="str">
        <v>Kalu, Chukwudi Victor</v>
      </c>
      <c r="E279" t="str">
        <v>CMP/20/112841</v>
      </c>
      <c r="F279" s="43" t="str">
        <v/>
      </c>
      <c r="G279">
        <v>22</v>
      </c>
      <c r="I279" s="23"/>
    </row>
    <row r="280" spans="4:9" x14ac:dyDescent="0.35">
      <c r="D280" t="str">
        <v>Egwu, Chidera Goodness</v>
      </c>
      <c r="E280" t="str">
        <v>CMP/20/112845</v>
      </c>
      <c r="F280" s="43" t="str">
        <v/>
      </c>
      <c r="G280">
        <v>22</v>
      </c>
      <c r="I280" s="23"/>
    </row>
    <row r="281" spans="4:9" x14ac:dyDescent="0.35">
      <c r="D281" t="str">
        <v>Totty, Kingsley Chinemerem</v>
      </c>
      <c r="E281" t="str">
        <v>CMP/20/112852</v>
      </c>
      <c r="F281" s="43" t="str">
        <v>MTH211 (3)F,STA212 (3)E</v>
      </c>
      <c r="G281">
        <v>22</v>
      </c>
      <c r="I281" s="23"/>
    </row>
    <row r="282" spans="4:9" x14ac:dyDescent="0.35">
      <c r="D282" t="str">
        <v xml:space="preserve">Okezie-Alaukwu, Chibuike </v>
      </c>
      <c r="E282" t="str">
        <v>CMP/20/112910</v>
      </c>
      <c r="F282" s="43" t="str">
        <v/>
      </c>
      <c r="G282">
        <v>22</v>
      </c>
      <c r="I282" s="23"/>
    </row>
    <row r="283" spans="4:9" x14ac:dyDescent="0.35">
      <c r="D283" t="str">
        <v>Ogbonna, Rejoice Ezinne</v>
      </c>
      <c r="E283" t="str">
        <v>CMP/20/112921</v>
      </c>
      <c r="F283" s="43" t="str">
        <v/>
      </c>
      <c r="G283">
        <v>22</v>
      </c>
      <c r="I283" s="23"/>
    </row>
    <row r="284" spans="4:9" x14ac:dyDescent="0.35">
      <c r="D284" t="str">
        <v>Ogbonnaya, Amarachi Mercy</v>
      </c>
      <c r="E284" t="str">
        <v>CMP/20/112922</v>
      </c>
      <c r="F284" s="43" t="str">
        <v/>
      </c>
      <c r="G284">
        <v>22</v>
      </c>
      <c r="I284" s="23"/>
    </row>
    <row r="285" spans="4:9" x14ac:dyDescent="0.35">
      <c r="D285" t="str">
        <v>Anyanwu, Valentine Ebubechukwu</v>
      </c>
      <c r="E285" t="str">
        <v>CMP/20/112926</v>
      </c>
      <c r="F285" s="43" t="str">
        <v>CSC218 (2)F</v>
      </c>
      <c r="G285">
        <v>24</v>
      </c>
      <c r="I285" s="23"/>
    </row>
    <row r="286" spans="4:9" x14ac:dyDescent="0.35">
      <c r="D286" t="str">
        <v>Orji, Chukwuemeka Isaac</v>
      </c>
      <c r="E286" t="str">
        <v>CMP/20/112937</v>
      </c>
      <c r="F286" s="43" t="str">
        <v/>
      </c>
      <c r="G286">
        <v>22</v>
      </c>
      <c r="I286" s="23"/>
    </row>
    <row r="287" spans="4:9" x14ac:dyDescent="0.35">
      <c r="D287" t="str">
        <v xml:space="preserve">Isaac,  Isaac,  Chukwuemeka </v>
      </c>
      <c r="E287" t="str">
        <v>CMP/20/112979</v>
      </c>
      <c r="F287" s="43" t="str">
        <v>GSS113 (1)C,GSS217 (2)C</v>
      </c>
      <c r="G287">
        <v>25</v>
      </c>
      <c r="I287" s="23"/>
    </row>
    <row r="288" spans="4:9" x14ac:dyDescent="0.35">
      <c r="D288" t="str">
        <v>Okoro, Celestine Ajah</v>
      </c>
      <c r="E288" t="str">
        <v>CMP/20/112985</v>
      </c>
      <c r="F288" s="43" t="str">
        <v>GSS113 (1)C</v>
      </c>
      <c r="G288">
        <v>23</v>
      </c>
      <c r="I288" s="23"/>
    </row>
    <row r="289" spans="4:9" x14ac:dyDescent="0.35">
      <c r="D289" t="str">
        <v>Kalu, Joshua Agbai</v>
      </c>
      <c r="E289" t="str">
        <v>CMP/20/112992</v>
      </c>
      <c r="F289" s="43" t="str">
        <v>GSS113 (1)D</v>
      </c>
      <c r="G289">
        <v>23</v>
      </c>
      <c r="I289" s="23"/>
    </row>
    <row r="290" spans="4:9" x14ac:dyDescent="0.35">
      <c r="D290" t="str">
        <v>Iheanyichukwu, Okechukwu Solomon</v>
      </c>
      <c r="E290" t="str">
        <v>CMP/20/113002</v>
      </c>
      <c r="F290" s="43" t="str">
        <v>GSS113 (1)D</v>
      </c>
      <c r="G290">
        <v>23</v>
      </c>
      <c r="I290" s="23"/>
    </row>
    <row r="291" spans="4:9" x14ac:dyDescent="0.35">
      <c r="D291" t="str">
        <v>Igwebuike, Ugwumsinachi Salvation</v>
      </c>
      <c r="E291" t="str">
        <v>CMP/20/113006</v>
      </c>
      <c r="F291" s="43" t="str">
        <v>STA212 (3)E</v>
      </c>
      <c r="G291">
        <v>25</v>
      </c>
      <c r="I291" s="23"/>
    </row>
    <row r="292" spans="4:9" x14ac:dyDescent="0.35">
      <c r="D292" t="str">
        <v>Chidolue, Pius Chukwuebuka</v>
      </c>
      <c r="E292" t="str">
        <v>CMP/20/113007</v>
      </c>
      <c r="F292" s="43" t="str">
        <v/>
      </c>
      <c r="G292">
        <v>22</v>
      </c>
      <c r="I292" s="23"/>
    </row>
    <row r="293" spans="4:9" x14ac:dyDescent="0.35">
      <c r="D293" t="str">
        <v>Kalu, Daniel Ifegwu</v>
      </c>
      <c r="E293" t="str">
        <v>CMP/20/113016</v>
      </c>
      <c r="F293" s="43" t="str">
        <v/>
      </c>
      <c r="G293">
        <v>22</v>
      </c>
      <c r="I293" s="23"/>
    </row>
    <row r="294" spans="4:9" x14ac:dyDescent="0.35">
      <c r="D294" t="str">
        <v>Andrew, Udochukwu Prosper</v>
      </c>
      <c r="E294" t="str">
        <v>CMP/20/113019</v>
      </c>
      <c r="F294" s="43" t="str">
        <v>CSC218 (2)B</v>
      </c>
      <c r="G294">
        <v>24</v>
      </c>
      <c r="I294" s="23"/>
    </row>
    <row r="295" spans="4:9" x14ac:dyDescent="0.35">
      <c r="D295" t="str">
        <v>Inya-Ibiam Kelechi</v>
      </c>
      <c r="E295" t="str">
        <v>CMP/22/117300</v>
      </c>
      <c r="F295" s="43" t="str">
        <v>MTH211 (3)C</v>
      </c>
      <c r="G295">
        <v>25</v>
      </c>
      <c r="I295" s="23"/>
    </row>
    <row r="296" spans="4:9" x14ac:dyDescent="0.35">
      <c r="I296" s="23"/>
    </row>
    <row r="297" spans="4:9" x14ac:dyDescent="0.35">
      <c r="I297" s="23"/>
    </row>
    <row r="298" spans="4:9" x14ac:dyDescent="0.35">
      <c r="I298" s="23"/>
    </row>
    <row r="299" spans="4:9" x14ac:dyDescent="0.35">
      <c r="I299" s="23"/>
    </row>
    <row r="300" spans="4:9" x14ac:dyDescent="0.35">
      <c r="I300" s="23"/>
    </row>
  </sheetData>
  <pageMargins left="0.7" right="0.7" top="0.75" bottom="0.75" header="0.3" footer="0.3"/>
  <pageSetup orientation="portrait"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2C35C-6423-4422-925E-A4E5D10FDFD3}">
  <sheetPr>
    <tabColor theme="1" tint="4.9989318521683403E-2"/>
  </sheetPr>
  <dimension ref="A1:D94"/>
  <sheetViews>
    <sheetView workbookViewId="0">
      <selection sqref="A1:D94"/>
    </sheetView>
  </sheetViews>
  <sheetFormatPr defaultRowHeight="14.5" x14ac:dyDescent="0.35"/>
  <cols>
    <col min="1" max="1" width="41.90625" customWidth="1"/>
    <col min="2" max="2" width="23.90625" customWidth="1"/>
    <col min="3" max="3" width="15.36328125" style="109" customWidth="1"/>
    <col min="4" max="4" width="8.7265625" style="110"/>
  </cols>
  <sheetData>
    <row r="1" spans="1:4" x14ac:dyDescent="0.35">
      <c r="A1" s="202" t="s">
        <v>961</v>
      </c>
      <c r="B1" s="202"/>
      <c r="C1" s="202"/>
      <c r="D1" s="202"/>
    </row>
    <row r="2" spans="1:4" x14ac:dyDescent="0.35">
      <c r="A2" s="40" t="s">
        <v>958</v>
      </c>
      <c r="B2" s="40" t="s">
        <v>959</v>
      </c>
      <c r="C2" s="111" t="s">
        <v>960</v>
      </c>
      <c r="D2" s="112" t="s">
        <v>2</v>
      </c>
    </row>
    <row r="3" spans="1:4" x14ac:dyDescent="0.35">
      <c r="A3" s="92" t="s">
        <v>441</v>
      </c>
      <c r="B3" s="39" t="s">
        <v>115</v>
      </c>
      <c r="C3" s="113" t="s">
        <v>901</v>
      </c>
      <c r="D3" s="108">
        <v>25</v>
      </c>
    </row>
    <row r="4" spans="1:4" x14ac:dyDescent="0.35">
      <c r="A4" s="39" t="s">
        <v>450</v>
      </c>
      <c r="B4" s="39" t="s">
        <v>124</v>
      </c>
      <c r="C4" s="113" t="s">
        <v>819</v>
      </c>
      <c r="D4" s="108">
        <v>24</v>
      </c>
    </row>
    <row r="5" spans="1:4" x14ac:dyDescent="0.35">
      <c r="A5" s="39" t="s">
        <v>456</v>
      </c>
      <c r="B5" s="39" t="s">
        <v>130</v>
      </c>
      <c r="C5" s="113" t="s">
        <v>880</v>
      </c>
      <c r="D5" s="108">
        <v>21</v>
      </c>
    </row>
    <row r="6" spans="1:4" x14ac:dyDescent="0.35">
      <c r="A6" s="39" t="s">
        <v>457</v>
      </c>
      <c r="B6" s="39" t="s">
        <v>131</v>
      </c>
      <c r="C6" s="113" t="s">
        <v>791</v>
      </c>
      <c r="D6" s="108">
        <v>22</v>
      </c>
    </row>
    <row r="7" spans="1:4" ht="58" x14ac:dyDescent="0.35">
      <c r="A7" s="39" t="s">
        <v>906</v>
      </c>
      <c r="B7" s="39" t="s">
        <v>132</v>
      </c>
      <c r="C7" s="113" t="s">
        <v>907</v>
      </c>
      <c r="D7" s="108">
        <v>20</v>
      </c>
    </row>
    <row r="8" spans="1:4" x14ac:dyDescent="0.35">
      <c r="A8" s="39" t="s">
        <v>908</v>
      </c>
      <c r="B8" s="39" t="s">
        <v>135</v>
      </c>
      <c r="C8" s="113" t="s">
        <v>883</v>
      </c>
      <c r="D8" s="108">
        <v>24</v>
      </c>
    </row>
    <row r="9" spans="1:4" x14ac:dyDescent="0.35">
      <c r="A9" s="39" t="s">
        <v>909</v>
      </c>
      <c r="B9" s="39" t="s">
        <v>137</v>
      </c>
      <c r="C9" s="113" t="s">
        <v>794</v>
      </c>
      <c r="D9" s="108">
        <v>21</v>
      </c>
    </row>
    <row r="10" spans="1:4" x14ac:dyDescent="0.35">
      <c r="A10" s="39" t="s">
        <v>464</v>
      </c>
      <c r="B10" s="39" t="s">
        <v>138</v>
      </c>
      <c r="C10" s="113" t="s">
        <v>891</v>
      </c>
      <c r="D10" s="108">
        <v>24</v>
      </c>
    </row>
    <row r="11" spans="1:4" x14ac:dyDescent="0.35">
      <c r="A11" s="39" t="s">
        <v>465</v>
      </c>
      <c r="B11" s="39" t="s">
        <v>139</v>
      </c>
      <c r="C11" s="113" t="s">
        <v>874</v>
      </c>
      <c r="D11" s="108">
        <v>25</v>
      </c>
    </row>
    <row r="12" spans="1:4" x14ac:dyDescent="0.35">
      <c r="A12" s="39" t="s">
        <v>910</v>
      </c>
      <c r="B12" s="39" t="s">
        <v>140</v>
      </c>
      <c r="C12" s="113" t="s">
        <v>901</v>
      </c>
      <c r="D12" s="108">
        <v>22</v>
      </c>
    </row>
    <row r="13" spans="1:4" x14ac:dyDescent="0.35">
      <c r="A13" s="39" t="s">
        <v>911</v>
      </c>
      <c r="B13" s="39" t="s">
        <v>141</v>
      </c>
      <c r="C13" s="113" t="s">
        <v>882</v>
      </c>
      <c r="D13" s="108">
        <v>21</v>
      </c>
    </row>
    <row r="14" spans="1:4" x14ac:dyDescent="0.35">
      <c r="A14" s="39" t="s">
        <v>912</v>
      </c>
      <c r="B14" s="39" t="s">
        <v>142</v>
      </c>
      <c r="C14" s="113" t="s">
        <v>900</v>
      </c>
      <c r="D14" s="108">
        <v>22</v>
      </c>
    </row>
    <row r="15" spans="1:4" x14ac:dyDescent="0.35">
      <c r="A15" s="39" t="s">
        <v>471</v>
      </c>
      <c r="B15" s="39" t="s">
        <v>145</v>
      </c>
      <c r="C15" s="113" t="s">
        <v>884</v>
      </c>
      <c r="D15" s="108">
        <v>21</v>
      </c>
    </row>
    <row r="16" spans="1:4" x14ac:dyDescent="0.35">
      <c r="A16" s="39" t="s">
        <v>913</v>
      </c>
      <c r="B16" s="39" t="s">
        <v>147</v>
      </c>
      <c r="C16" s="113" t="s">
        <v>890</v>
      </c>
      <c r="D16" s="108">
        <v>21</v>
      </c>
    </row>
    <row r="17" spans="1:4" ht="29" x14ac:dyDescent="0.35">
      <c r="A17" s="39" t="s">
        <v>914</v>
      </c>
      <c r="B17" s="39" t="s">
        <v>148</v>
      </c>
      <c r="C17" s="113" t="s">
        <v>915</v>
      </c>
      <c r="D17" s="108">
        <v>18</v>
      </c>
    </row>
    <row r="18" spans="1:4" x14ac:dyDescent="0.35">
      <c r="A18" s="39" t="s">
        <v>481</v>
      </c>
      <c r="B18" s="39" t="s">
        <v>155</v>
      </c>
      <c r="C18" s="113" t="s">
        <v>788</v>
      </c>
      <c r="D18" s="108">
        <v>25</v>
      </c>
    </row>
    <row r="19" spans="1:4" x14ac:dyDescent="0.35">
      <c r="A19" s="39" t="s">
        <v>916</v>
      </c>
      <c r="B19" s="39" t="s">
        <v>159</v>
      </c>
      <c r="C19" s="113" t="s">
        <v>883</v>
      </c>
      <c r="D19" s="108">
        <v>21</v>
      </c>
    </row>
    <row r="20" spans="1:4" x14ac:dyDescent="0.35">
      <c r="A20" s="39" t="s">
        <v>917</v>
      </c>
      <c r="B20" s="39" t="s">
        <v>161</v>
      </c>
      <c r="C20" s="113" t="s">
        <v>898</v>
      </c>
      <c r="D20" s="108">
        <v>23</v>
      </c>
    </row>
    <row r="21" spans="1:4" x14ac:dyDescent="0.35">
      <c r="A21" s="39" t="s">
        <v>489</v>
      </c>
      <c r="B21" s="39" t="s">
        <v>163</v>
      </c>
      <c r="C21" s="113" t="s">
        <v>812</v>
      </c>
      <c r="D21" s="108">
        <v>23</v>
      </c>
    </row>
    <row r="22" spans="1:4" x14ac:dyDescent="0.35">
      <c r="A22" s="39" t="s">
        <v>918</v>
      </c>
      <c r="B22" s="39" t="s">
        <v>165</v>
      </c>
      <c r="C22" s="113" t="s">
        <v>882</v>
      </c>
      <c r="D22" s="108">
        <v>24</v>
      </c>
    </row>
    <row r="23" spans="1:4" x14ac:dyDescent="0.35">
      <c r="A23" s="39" t="s">
        <v>919</v>
      </c>
      <c r="B23" s="39" t="s">
        <v>167</v>
      </c>
      <c r="C23" s="113" t="s">
        <v>880</v>
      </c>
      <c r="D23" s="108">
        <v>24</v>
      </c>
    </row>
    <row r="24" spans="1:4" x14ac:dyDescent="0.35">
      <c r="A24" s="39" t="s">
        <v>496</v>
      </c>
      <c r="B24" s="39" t="s">
        <v>170</v>
      </c>
      <c r="C24" s="113" t="s">
        <v>901</v>
      </c>
      <c r="D24" s="108">
        <v>25</v>
      </c>
    </row>
    <row r="25" spans="1:4" x14ac:dyDescent="0.35">
      <c r="A25" s="39" t="s">
        <v>920</v>
      </c>
      <c r="B25" s="39" t="s">
        <v>179</v>
      </c>
      <c r="C25" s="113" t="s">
        <v>884</v>
      </c>
      <c r="D25" s="108">
        <v>24</v>
      </c>
    </row>
    <row r="26" spans="1:4" ht="29" x14ac:dyDescent="0.35">
      <c r="A26" s="39" t="s">
        <v>921</v>
      </c>
      <c r="B26" s="39" t="s">
        <v>182</v>
      </c>
      <c r="C26" s="113" t="s">
        <v>922</v>
      </c>
      <c r="D26" s="108">
        <v>22</v>
      </c>
    </row>
    <row r="27" spans="1:4" x14ac:dyDescent="0.35">
      <c r="A27" s="39" t="s">
        <v>509</v>
      </c>
      <c r="B27" s="39" t="s">
        <v>184</v>
      </c>
      <c r="C27" s="113" t="s">
        <v>897</v>
      </c>
      <c r="D27" s="108">
        <v>22</v>
      </c>
    </row>
    <row r="28" spans="1:4" x14ac:dyDescent="0.35">
      <c r="A28" s="39" t="s">
        <v>517</v>
      </c>
      <c r="B28" s="39" t="s">
        <v>192</v>
      </c>
      <c r="C28" s="113" t="s">
        <v>884</v>
      </c>
      <c r="D28" s="108">
        <v>24</v>
      </c>
    </row>
    <row r="29" spans="1:4" x14ac:dyDescent="0.35">
      <c r="A29" s="39" t="s">
        <v>923</v>
      </c>
      <c r="B29" s="39" t="s">
        <v>195</v>
      </c>
      <c r="C29" s="113" t="s">
        <v>900</v>
      </c>
      <c r="D29" s="108">
        <v>22</v>
      </c>
    </row>
    <row r="30" spans="1:4" x14ac:dyDescent="0.35">
      <c r="A30" s="39" t="s">
        <v>522</v>
      </c>
      <c r="B30" s="39" t="s">
        <v>197</v>
      </c>
      <c r="C30" s="113" t="s">
        <v>876</v>
      </c>
      <c r="D30" s="108">
        <v>25</v>
      </c>
    </row>
    <row r="31" spans="1:4" x14ac:dyDescent="0.35">
      <c r="A31" s="39" t="s">
        <v>528</v>
      </c>
      <c r="B31" s="39" t="s">
        <v>203</v>
      </c>
      <c r="C31" s="113" t="s">
        <v>896</v>
      </c>
      <c r="D31" s="108">
        <v>24</v>
      </c>
    </row>
    <row r="32" spans="1:4" x14ac:dyDescent="0.35">
      <c r="A32" s="39" t="s">
        <v>924</v>
      </c>
      <c r="B32" s="39" t="s">
        <v>207</v>
      </c>
      <c r="C32" s="113" t="s">
        <v>890</v>
      </c>
      <c r="D32" s="108">
        <v>24</v>
      </c>
    </row>
    <row r="33" spans="1:4" x14ac:dyDescent="0.35">
      <c r="A33" s="39" t="s">
        <v>549</v>
      </c>
      <c r="B33" s="39" t="s">
        <v>224</v>
      </c>
      <c r="C33" s="113" t="s">
        <v>875</v>
      </c>
      <c r="D33" s="108">
        <v>25</v>
      </c>
    </row>
    <row r="34" spans="1:4" x14ac:dyDescent="0.35">
      <c r="A34" s="39" t="s">
        <v>552</v>
      </c>
      <c r="B34" s="39" t="s">
        <v>227</v>
      </c>
      <c r="C34" s="113" t="s">
        <v>892</v>
      </c>
      <c r="D34" s="108">
        <v>24</v>
      </c>
    </row>
    <row r="35" spans="1:4" x14ac:dyDescent="0.35">
      <c r="A35" s="39" t="s">
        <v>554</v>
      </c>
      <c r="B35" s="39" t="s">
        <v>229</v>
      </c>
      <c r="C35" s="113" t="s">
        <v>885</v>
      </c>
      <c r="D35" s="108">
        <v>24</v>
      </c>
    </row>
    <row r="36" spans="1:4" x14ac:dyDescent="0.35">
      <c r="A36" s="39" t="s">
        <v>925</v>
      </c>
      <c r="B36" s="39" t="s">
        <v>233</v>
      </c>
      <c r="C36" s="113" t="s">
        <v>883</v>
      </c>
      <c r="D36" s="108">
        <v>24</v>
      </c>
    </row>
    <row r="37" spans="1:4" x14ac:dyDescent="0.35">
      <c r="A37" s="39" t="s">
        <v>563</v>
      </c>
      <c r="B37" s="39" t="s">
        <v>238</v>
      </c>
      <c r="C37" s="113" t="s">
        <v>877</v>
      </c>
      <c r="D37" s="108">
        <v>25</v>
      </c>
    </row>
    <row r="38" spans="1:4" x14ac:dyDescent="0.35">
      <c r="A38" s="39" t="s">
        <v>564</v>
      </c>
      <c r="B38" s="39" t="s">
        <v>239</v>
      </c>
      <c r="C38" s="113" t="s">
        <v>884</v>
      </c>
      <c r="D38" s="108">
        <v>24</v>
      </c>
    </row>
    <row r="39" spans="1:4" x14ac:dyDescent="0.35">
      <c r="A39" s="39" t="s">
        <v>567</v>
      </c>
      <c r="B39" s="39" t="s">
        <v>242</v>
      </c>
      <c r="C39" s="113" t="s">
        <v>898</v>
      </c>
      <c r="D39" s="108">
        <v>22</v>
      </c>
    </row>
    <row r="40" spans="1:4" x14ac:dyDescent="0.35">
      <c r="A40" s="39" t="s">
        <v>571</v>
      </c>
      <c r="B40" s="39" t="s">
        <v>246</v>
      </c>
      <c r="C40" s="113" t="s">
        <v>890</v>
      </c>
      <c r="D40" s="108">
        <v>24</v>
      </c>
    </row>
    <row r="41" spans="1:4" x14ac:dyDescent="0.35">
      <c r="A41" s="39" t="s">
        <v>575</v>
      </c>
      <c r="B41" s="39" t="s">
        <v>250</v>
      </c>
      <c r="C41" s="113" t="s">
        <v>810</v>
      </c>
      <c r="D41" s="108">
        <v>23</v>
      </c>
    </row>
    <row r="42" spans="1:4" x14ac:dyDescent="0.35">
      <c r="A42" s="39" t="s">
        <v>578</v>
      </c>
      <c r="B42" s="39" t="s">
        <v>253</v>
      </c>
      <c r="C42" s="113" t="s">
        <v>874</v>
      </c>
      <c r="D42" s="108">
        <v>25</v>
      </c>
    </row>
    <row r="43" spans="1:4" x14ac:dyDescent="0.35">
      <c r="A43" s="39" t="s">
        <v>926</v>
      </c>
      <c r="B43" s="39" t="s">
        <v>268</v>
      </c>
      <c r="C43" s="113" t="s">
        <v>876</v>
      </c>
      <c r="D43" s="108">
        <v>25</v>
      </c>
    </row>
    <row r="44" spans="1:4" x14ac:dyDescent="0.35">
      <c r="A44" s="39" t="s">
        <v>602</v>
      </c>
      <c r="B44" s="39" t="s">
        <v>277</v>
      </c>
      <c r="C44" s="113" t="s">
        <v>901</v>
      </c>
      <c r="D44" s="108">
        <v>25</v>
      </c>
    </row>
    <row r="45" spans="1:4" x14ac:dyDescent="0.35">
      <c r="A45" s="39" t="s">
        <v>604</v>
      </c>
      <c r="B45" s="39" t="s">
        <v>279</v>
      </c>
      <c r="C45" s="113" t="s">
        <v>884</v>
      </c>
      <c r="D45" s="108">
        <v>24</v>
      </c>
    </row>
    <row r="46" spans="1:4" x14ac:dyDescent="0.35">
      <c r="A46" s="39" t="s">
        <v>927</v>
      </c>
      <c r="B46" s="39" t="s">
        <v>283</v>
      </c>
      <c r="C46" s="113" t="s">
        <v>897</v>
      </c>
      <c r="D46" s="108">
        <v>25</v>
      </c>
    </row>
    <row r="47" spans="1:4" ht="29" x14ac:dyDescent="0.35">
      <c r="A47" s="39" t="s">
        <v>612</v>
      </c>
      <c r="B47" s="39" t="s">
        <v>287</v>
      </c>
      <c r="C47" s="113" t="s">
        <v>928</v>
      </c>
      <c r="D47" s="108">
        <v>25</v>
      </c>
    </row>
    <row r="48" spans="1:4" x14ac:dyDescent="0.35">
      <c r="A48" s="39" t="s">
        <v>929</v>
      </c>
      <c r="B48" s="39" t="s">
        <v>289</v>
      </c>
      <c r="C48" s="113" t="s">
        <v>878</v>
      </c>
      <c r="D48" s="108">
        <v>25</v>
      </c>
    </row>
    <row r="49" spans="1:4" x14ac:dyDescent="0.35">
      <c r="A49" s="39" t="s">
        <v>616</v>
      </c>
      <c r="B49" s="39" t="s">
        <v>291</v>
      </c>
      <c r="C49" s="113" t="s">
        <v>888</v>
      </c>
      <c r="D49" s="108">
        <v>24</v>
      </c>
    </row>
    <row r="50" spans="1:4" x14ac:dyDescent="0.35">
      <c r="A50" s="39" t="s">
        <v>620</v>
      </c>
      <c r="B50" s="39" t="s">
        <v>295</v>
      </c>
      <c r="C50" s="113" t="s">
        <v>884</v>
      </c>
      <c r="D50" s="108">
        <v>24</v>
      </c>
    </row>
    <row r="51" spans="1:4" x14ac:dyDescent="0.35">
      <c r="A51" s="39" t="s">
        <v>622</v>
      </c>
      <c r="B51" s="39" t="s">
        <v>297</v>
      </c>
      <c r="C51" s="113" t="s">
        <v>888</v>
      </c>
      <c r="D51" s="108">
        <v>24</v>
      </c>
    </row>
    <row r="52" spans="1:4" x14ac:dyDescent="0.35">
      <c r="A52" s="39" t="s">
        <v>624</v>
      </c>
      <c r="B52" s="39" t="s">
        <v>299</v>
      </c>
      <c r="C52" s="113" t="s">
        <v>865</v>
      </c>
      <c r="D52" s="108">
        <v>23</v>
      </c>
    </row>
    <row r="53" spans="1:4" x14ac:dyDescent="0.35">
      <c r="A53" s="39" t="s">
        <v>625</v>
      </c>
      <c r="B53" s="39" t="s">
        <v>300</v>
      </c>
      <c r="C53" s="113" t="s">
        <v>884</v>
      </c>
      <c r="D53" s="108">
        <v>24</v>
      </c>
    </row>
    <row r="54" spans="1:4" x14ac:dyDescent="0.35">
      <c r="A54" s="39" t="s">
        <v>930</v>
      </c>
      <c r="B54" s="39" t="s">
        <v>301</v>
      </c>
      <c r="C54" s="113" t="s">
        <v>884</v>
      </c>
      <c r="D54" s="108">
        <v>24</v>
      </c>
    </row>
    <row r="55" spans="1:4" x14ac:dyDescent="0.35">
      <c r="A55" s="39" t="s">
        <v>627</v>
      </c>
      <c r="B55" s="39" t="s">
        <v>302</v>
      </c>
      <c r="C55" s="113" t="s">
        <v>884</v>
      </c>
      <c r="D55" s="108">
        <v>24</v>
      </c>
    </row>
    <row r="56" spans="1:4" x14ac:dyDescent="0.35">
      <c r="A56" s="39" t="s">
        <v>629</v>
      </c>
      <c r="B56" s="39" t="s">
        <v>305</v>
      </c>
      <c r="C56" s="113" t="s">
        <v>877</v>
      </c>
      <c r="D56" s="108">
        <v>25</v>
      </c>
    </row>
    <row r="57" spans="1:4" ht="58" x14ac:dyDescent="0.35">
      <c r="A57" s="39" t="s">
        <v>633</v>
      </c>
      <c r="B57" s="39" t="s">
        <v>309</v>
      </c>
      <c r="C57" s="113" t="s">
        <v>931</v>
      </c>
      <c r="D57" s="108">
        <v>23</v>
      </c>
    </row>
    <row r="58" spans="1:4" ht="29" x14ac:dyDescent="0.35">
      <c r="A58" s="39" t="s">
        <v>640</v>
      </c>
      <c r="B58" s="39" t="s">
        <v>316</v>
      </c>
      <c r="C58" s="113" t="s">
        <v>932</v>
      </c>
      <c r="D58" s="108">
        <v>25</v>
      </c>
    </row>
    <row r="59" spans="1:4" x14ac:dyDescent="0.35">
      <c r="A59" s="39" t="s">
        <v>933</v>
      </c>
      <c r="B59" s="39" t="s">
        <v>319</v>
      </c>
      <c r="C59" s="113" t="s">
        <v>810</v>
      </c>
      <c r="D59" s="108">
        <v>23</v>
      </c>
    </row>
    <row r="60" spans="1:4" x14ac:dyDescent="0.35">
      <c r="A60" s="39" t="s">
        <v>652</v>
      </c>
      <c r="B60" s="39" t="s">
        <v>328</v>
      </c>
      <c r="C60" s="113" t="s">
        <v>876</v>
      </c>
      <c r="D60" s="108">
        <v>25</v>
      </c>
    </row>
    <row r="61" spans="1:4" x14ac:dyDescent="0.35">
      <c r="A61" s="39" t="s">
        <v>655</v>
      </c>
      <c r="B61" s="39" t="s">
        <v>331</v>
      </c>
      <c r="C61" s="113" t="s">
        <v>894</v>
      </c>
      <c r="D61" s="108">
        <v>24</v>
      </c>
    </row>
    <row r="62" spans="1:4" x14ac:dyDescent="0.35">
      <c r="A62" s="39" t="s">
        <v>934</v>
      </c>
      <c r="B62" s="39" t="s">
        <v>337</v>
      </c>
      <c r="C62" s="113" t="s">
        <v>794</v>
      </c>
      <c r="D62" s="108">
        <v>24</v>
      </c>
    </row>
    <row r="63" spans="1:4" x14ac:dyDescent="0.35">
      <c r="A63" s="39" t="s">
        <v>664</v>
      </c>
      <c r="B63" s="39" t="s">
        <v>340</v>
      </c>
      <c r="C63" s="113" t="s">
        <v>881</v>
      </c>
      <c r="D63" s="108">
        <v>24</v>
      </c>
    </row>
    <row r="64" spans="1:4" x14ac:dyDescent="0.35">
      <c r="A64" s="39" t="s">
        <v>935</v>
      </c>
      <c r="B64" s="39" t="s">
        <v>342</v>
      </c>
      <c r="C64" s="113" t="s">
        <v>882</v>
      </c>
      <c r="D64" s="108">
        <v>24</v>
      </c>
    </row>
    <row r="65" spans="1:4" x14ac:dyDescent="0.35">
      <c r="A65" s="39" t="s">
        <v>667</v>
      </c>
      <c r="B65" s="39" t="s">
        <v>343</v>
      </c>
      <c r="C65" s="113" t="s">
        <v>888</v>
      </c>
      <c r="D65" s="108">
        <v>24</v>
      </c>
    </row>
    <row r="66" spans="1:4" x14ac:dyDescent="0.35">
      <c r="A66" s="39" t="s">
        <v>936</v>
      </c>
      <c r="B66" s="39" t="s">
        <v>348</v>
      </c>
      <c r="C66" s="113" t="s">
        <v>874</v>
      </c>
      <c r="D66" s="108">
        <v>25</v>
      </c>
    </row>
    <row r="67" spans="1:4" ht="29" x14ac:dyDescent="0.35">
      <c r="A67" s="39" t="s">
        <v>674</v>
      </c>
      <c r="B67" s="39" t="s">
        <v>350</v>
      </c>
      <c r="C67" s="113" t="s">
        <v>937</v>
      </c>
      <c r="D67" s="108">
        <v>26</v>
      </c>
    </row>
    <row r="68" spans="1:4" x14ac:dyDescent="0.35">
      <c r="A68" s="39" t="s">
        <v>676</v>
      </c>
      <c r="B68" s="39" t="s">
        <v>352</v>
      </c>
      <c r="C68" s="113" t="s">
        <v>885</v>
      </c>
      <c r="D68" s="108">
        <v>24</v>
      </c>
    </row>
    <row r="69" spans="1:4" x14ac:dyDescent="0.35">
      <c r="A69" s="39" t="s">
        <v>683</v>
      </c>
      <c r="B69" s="39" t="s">
        <v>359</v>
      </c>
      <c r="C69" s="113" t="s">
        <v>887</v>
      </c>
      <c r="D69" s="108">
        <v>24</v>
      </c>
    </row>
    <row r="70" spans="1:4" x14ac:dyDescent="0.35">
      <c r="A70" s="39" t="s">
        <v>938</v>
      </c>
      <c r="B70" s="39" t="s">
        <v>363</v>
      </c>
      <c r="C70" s="113" t="s">
        <v>903</v>
      </c>
      <c r="D70" s="108">
        <v>23</v>
      </c>
    </row>
    <row r="71" spans="1:4" x14ac:dyDescent="0.35">
      <c r="A71" s="39" t="s">
        <v>939</v>
      </c>
      <c r="B71" s="39" t="s">
        <v>364</v>
      </c>
      <c r="C71" s="113" t="s">
        <v>883</v>
      </c>
      <c r="D71" s="108">
        <v>24</v>
      </c>
    </row>
    <row r="72" spans="1:4" x14ac:dyDescent="0.35">
      <c r="A72" s="39" t="s">
        <v>689</v>
      </c>
      <c r="B72" s="39" t="s">
        <v>366</v>
      </c>
      <c r="C72" s="113" t="s">
        <v>874</v>
      </c>
      <c r="D72" s="108">
        <v>25</v>
      </c>
    </row>
    <row r="73" spans="1:4" x14ac:dyDescent="0.35">
      <c r="A73" s="39" t="s">
        <v>940</v>
      </c>
      <c r="B73" s="39" t="s">
        <v>367</v>
      </c>
      <c r="C73" s="113" t="s">
        <v>864</v>
      </c>
      <c r="D73" s="108">
        <v>24</v>
      </c>
    </row>
    <row r="74" spans="1:4" x14ac:dyDescent="0.35">
      <c r="A74" s="39" t="s">
        <v>692</v>
      </c>
      <c r="B74" s="39" t="s">
        <v>370</v>
      </c>
      <c r="C74" s="113" t="s">
        <v>892</v>
      </c>
      <c r="D74" s="108">
        <v>24</v>
      </c>
    </row>
    <row r="75" spans="1:4" x14ac:dyDescent="0.35">
      <c r="A75" s="39" t="s">
        <v>941</v>
      </c>
      <c r="B75" s="39" t="s">
        <v>373</v>
      </c>
      <c r="C75" s="113" t="s">
        <v>885</v>
      </c>
      <c r="D75" s="108">
        <v>24</v>
      </c>
    </row>
    <row r="76" spans="1:4" ht="43.5" x14ac:dyDescent="0.35">
      <c r="A76" s="39" t="s">
        <v>696</v>
      </c>
      <c r="B76" s="39" t="s">
        <v>374</v>
      </c>
      <c r="C76" s="113" t="s">
        <v>942</v>
      </c>
      <c r="D76" s="108">
        <v>23</v>
      </c>
    </row>
    <row r="77" spans="1:4" ht="29" x14ac:dyDescent="0.35">
      <c r="A77" s="39" t="s">
        <v>943</v>
      </c>
      <c r="B77" s="39" t="s">
        <v>375</v>
      </c>
      <c r="C77" s="113" t="s">
        <v>944</v>
      </c>
      <c r="D77" s="108">
        <v>25</v>
      </c>
    </row>
    <row r="78" spans="1:4" x14ac:dyDescent="0.35">
      <c r="A78" s="39" t="s">
        <v>698</v>
      </c>
      <c r="B78" s="39" t="s">
        <v>376</v>
      </c>
      <c r="C78" s="113" t="s">
        <v>905</v>
      </c>
      <c r="D78" s="108">
        <v>22</v>
      </c>
    </row>
    <row r="79" spans="1:4" x14ac:dyDescent="0.35">
      <c r="A79" s="39" t="s">
        <v>945</v>
      </c>
      <c r="B79" s="39" t="s">
        <v>377</v>
      </c>
      <c r="C79" s="113" t="s">
        <v>785</v>
      </c>
      <c r="D79" s="108">
        <v>25</v>
      </c>
    </row>
    <row r="80" spans="1:4" x14ac:dyDescent="0.35">
      <c r="A80" s="39" t="s">
        <v>699</v>
      </c>
      <c r="B80" s="39" t="s">
        <v>378</v>
      </c>
      <c r="C80" s="113" t="s">
        <v>905</v>
      </c>
      <c r="D80" s="108">
        <v>22</v>
      </c>
    </row>
    <row r="81" spans="1:4" ht="43.5" x14ac:dyDescent="0.35">
      <c r="A81" s="39" t="s">
        <v>946</v>
      </c>
      <c r="B81" s="39" t="s">
        <v>379</v>
      </c>
      <c r="C81" s="113" t="s">
        <v>947</v>
      </c>
      <c r="D81" s="108">
        <v>23</v>
      </c>
    </row>
    <row r="82" spans="1:4" x14ac:dyDescent="0.35">
      <c r="A82" s="39" t="s">
        <v>948</v>
      </c>
      <c r="B82" s="39" t="s">
        <v>386</v>
      </c>
      <c r="C82" s="113" t="s">
        <v>876</v>
      </c>
      <c r="D82" s="108">
        <v>25</v>
      </c>
    </row>
    <row r="83" spans="1:4" x14ac:dyDescent="0.35">
      <c r="A83" s="39" t="s">
        <v>949</v>
      </c>
      <c r="B83" s="39" t="s">
        <v>388</v>
      </c>
      <c r="C83" s="113" t="s">
        <v>884</v>
      </c>
      <c r="D83" s="108">
        <v>24</v>
      </c>
    </row>
    <row r="84" spans="1:4" x14ac:dyDescent="0.35">
      <c r="A84" s="39" t="s">
        <v>713</v>
      </c>
      <c r="B84" s="39" t="s">
        <v>392</v>
      </c>
      <c r="C84" s="113" t="s">
        <v>887</v>
      </c>
      <c r="D84" s="108">
        <v>24</v>
      </c>
    </row>
    <row r="85" spans="1:4" ht="29" x14ac:dyDescent="0.35">
      <c r="A85" s="39" t="s">
        <v>716</v>
      </c>
      <c r="B85" s="39" t="s">
        <v>395</v>
      </c>
      <c r="C85" s="113" t="s">
        <v>950</v>
      </c>
      <c r="D85" s="108">
        <v>24</v>
      </c>
    </row>
    <row r="86" spans="1:4" x14ac:dyDescent="0.35">
      <c r="A86" s="39" t="s">
        <v>720</v>
      </c>
      <c r="B86" s="39" t="s">
        <v>399</v>
      </c>
      <c r="C86" s="113" t="s">
        <v>878</v>
      </c>
      <c r="D86" s="108">
        <v>25</v>
      </c>
    </row>
    <row r="87" spans="1:4" ht="29" x14ac:dyDescent="0.35">
      <c r="A87" s="39" t="s">
        <v>951</v>
      </c>
      <c r="B87" s="39" t="s">
        <v>414</v>
      </c>
      <c r="C87" s="113" t="s">
        <v>952</v>
      </c>
      <c r="D87" s="108">
        <v>22</v>
      </c>
    </row>
    <row r="88" spans="1:4" x14ac:dyDescent="0.35">
      <c r="A88" s="39" t="s">
        <v>953</v>
      </c>
      <c r="B88" s="39" t="s">
        <v>422</v>
      </c>
      <c r="C88" s="113" t="s">
        <v>883</v>
      </c>
      <c r="D88" s="108">
        <v>24</v>
      </c>
    </row>
    <row r="89" spans="1:4" ht="29" x14ac:dyDescent="0.35">
      <c r="A89" s="39" t="s">
        <v>747</v>
      </c>
      <c r="B89" s="39" t="s">
        <v>426</v>
      </c>
      <c r="C89" s="113" t="s">
        <v>954</v>
      </c>
      <c r="D89" s="108">
        <v>25</v>
      </c>
    </row>
    <row r="90" spans="1:4" x14ac:dyDescent="0.35">
      <c r="A90" s="39" t="s">
        <v>748</v>
      </c>
      <c r="B90" s="39" t="s">
        <v>427</v>
      </c>
      <c r="C90" s="113" t="s">
        <v>807</v>
      </c>
      <c r="D90" s="108">
        <v>23</v>
      </c>
    </row>
    <row r="91" spans="1:4" x14ac:dyDescent="0.35">
      <c r="A91" s="39" t="s">
        <v>955</v>
      </c>
      <c r="B91" s="39" t="s">
        <v>428</v>
      </c>
      <c r="C91" s="113" t="s">
        <v>806</v>
      </c>
      <c r="D91" s="108">
        <v>23</v>
      </c>
    </row>
    <row r="92" spans="1:4" x14ac:dyDescent="0.35">
      <c r="A92" s="39" t="s">
        <v>956</v>
      </c>
      <c r="B92" s="39" t="s">
        <v>429</v>
      </c>
      <c r="C92" s="113" t="s">
        <v>806</v>
      </c>
      <c r="D92" s="108">
        <v>23</v>
      </c>
    </row>
    <row r="93" spans="1:4" x14ac:dyDescent="0.35">
      <c r="A93" s="39" t="s">
        <v>751</v>
      </c>
      <c r="B93" s="39" t="s">
        <v>430</v>
      </c>
      <c r="C93" s="113" t="s">
        <v>900</v>
      </c>
      <c r="D93" s="108">
        <v>25</v>
      </c>
    </row>
    <row r="94" spans="1:4" x14ac:dyDescent="0.35">
      <c r="A94" s="39" t="s">
        <v>957</v>
      </c>
      <c r="B94" s="39" t="s">
        <v>436</v>
      </c>
      <c r="C94" s="113" t="s">
        <v>884</v>
      </c>
      <c r="D94" s="108">
        <v>24</v>
      </c>
    </row>
  </sheetData>
  <mergeCells count="1">
    <mergeCell ref="A1:D1"/>
  </mergeCells>
  <pageMargins left="0.7" right="0.7" top="0.75" bottom="0.75" header="0.3" footer="0.3"/>
  <pageSetup orientation="portrait" vertic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theme="1" tint="4.9989318521683403E-2"/>
  </sheetPr>
  <dimension ref="A1:M11"/>
  <sheetViews>
    <sheetView workbookViewId="0">
      <selection activeCell="B1" sqref="B1:M9"/>
    </sheetView>
  </sheetViews>
  <sheetFormatPr defaultRowHeight="14.5" x14ac:dyDescent="0.35"/>
  <sheetData>
    <row r="1" spans="1:13" x14ac:dyDescent="0.35">
      <c r="A1" s="43"/>
      <c r="B1" s="203" t="s">
        <v>90</v>
      </c>
      <c r="C1" s="203"/>
      <c r="D1" s="203"/>
      <c r="E1" s="203"/>
      <c r="F1" s="203"/>
      <c r="G1" s="203"/>
      <c r="H1" s="203"/>
      <c r="I1" s="203"/>
      <c r="J1" s="203"/>
      <c r="K1" s="203"/>
      <c r="L1" s="203"/>
      <c r="M1" s="203"/>
    </row>
    <row r="2" spans="1:13" x14ac:dyDescent="0.35">
      <c r="A2" s="43"/>
      <c r="B2" s="44" t="s">
        <v>69</v>
      </c>
      <c r="C2" s="39">
        <f>COUNTGRADE(F100L!D7:D222,"A")</f>
        <v>49</v>
      </c>
      <c r="D2" s="39">
        <f>COUNTGRADE(F100L!E7:E222,"A")</f>
        <v>19</v>
      </c>
      <c r="E2" s="39">
        <f>COUNTGRADE(F100L!F7:F222,"A")</f>
        <v>9</v>
      </c>
      <c r="F2" s="39">
        <f>COUNTGRADE(F100L!G7:G222,"A")</f>
        <v>3</v>
      </c>
      <c r="G2" s="39">
        <f>COUNTGRADE(F100L!H7:H222,"A")</f>
        <v>11</v>
      </c>
      <c r="H2" s="39">
        <f>COUNTGRADE(F100L!I7:I222,"A")</f>
        <v>15</v>
      </c>
      <c r="I2" s="39">
        <f>COUNTGRADE(F100L!J7:J222,"A")</f>
        <v>26</v>
      </c>
      <c r="J2" s="39">
        <f>COUNTGRADE(F100L!K7:K222,"A")</f>
        <v>115</v>
      </c>
      <c r="K2" s="39">
        <f>COUNTGRADE(F100L!L7:L222,"A")</f>
        <v>45</v>
      </c>
      <c r="L2" s="39">
        <f>COUNTGRADE(F100L!M7:M222,"A")</f>
        <v>152</v>
      </c>
      <c r="M2" s="39">
        <f>COUNTGRADE(F100L!O7:O222,"A")</f>
        <v>14</v>
      </c>
    </row>
    <row r="3" spans="1:13" x14ac:dyDescent="0.35">
      <c r="A3" s="43"/>
      <c r="B3" s="44" t="s">
        <v>67</v>
      </c>
      <c r="C3" s="39">
        <f>COUNTGRADE(F100L!D7:D222,"B")</f>
        <v>54</v>
      </c>
      <c r="D3" s="39">
        <f>COUNTGRADE(F100L!E7:E222,"B")</f>
        <v>77</v>
      </c>
      <c r="E3" s="39">
        <f>COUNTGRADE(F100L!F7:F222,"B")</f>
        <v>39</v>
      </c>
      <c r="F3" s="39">
        <f>COUNTGRADE(F100L!G7:G222,"B")</f>
        <v>16</v>
      </c>
      <c r="G3" s="39">
        <f>COUNTGRADE(F100L!H7:H222,"B")</f>
        <v>28</v>
      </c>
      <c r="H3" s="39">
        <f>COUNTGRADE(F100L!I7:I222,"B")</f>
        <v>87</v>
      </c>
      <c r="I3" s="39">
        <f>COUNTGRADE(F100L!J7:J222,"B")</f>
        <v>70</v>
      </c>
      <c r="J3" s="39">
        <f>COUNTGRADE(F100L!K7:K222,"B")</f>
        <v>75</v>
      </c>
      <c r="K3" s="39">
        <f>COUNTGRADE(F100L!L7:L222,"B")</f>
        <v>131</v>
      </c>
      <c r="L3" s="39">
        <f>COUNTGRADE(F100L!M7:M222,"B")</f>
        <v>40</v>
      </c>
      <c r="M3" s="39">
        <f>COUNTGRADE(F100L!O7:O222,"B")</f>
        <v>42</v>
      </c>
    </row>
    <row r="4" spans="1:13" x14ac:dyDescent="0.35">
      <c r="A4" s="43"/>
      <c r="B4" s="44" t="s">
        <v>68</v>
      </c>
      <c r="C4" s="39">
        <f>COUNTGRADE(F100L!D7:D222,"C")</f>
        <v>48</v>
      </c>
      <c r="D4" s="39">
        <f>COUNTGRADE(F100L!E7:E222,"C")</f>
        <v>69</v>
      </c>
      <c r="E4" s="39">
        <f>COUNTGRADE(F100L!F7:F222,"C")</f>
        <v>57</v>
      </c>
      <c r="F4" s="39">
        <f>COUNTGRADE(F100L!G7:G222,"C")</f>
        <v>17</v>
      </c>
      <c r="G4" s="39">
        <f>COUNTGRADE(F100L!H7:H222,"C")</f>
        <v>108</v>
      </c>
      <c r="H4" s="39">
        <f>COUNTGRADE(F100L!I7:I222,"C")</f>
        <v>94</v>
      </c>
      <c r="I4" s="39">
        <f>COUNTGRADE(F100L!J7:J222,"C")</f>
        <v>76</v>
      </c>
      <c r="J4" s="39">
        <f>COUNTGRADE(F100L!K7:K222,"C")</f>
        <v>14</v>
      </c>
      <c r="K4" s="39">
        <f>COUNTGRADE(F100L!L7:L222,"C")</f>
        <v>29</v>
      </c>
      <c r="L4" s="39">
        <f>COUNTGRADE(F100L!M7:M222,"C")</f>
        <v>17</v>
      </c>
      <c r="M4" s="39">
        <f>COUNTGRADE(F100L!O7:O222,"C")</f>
        <v>76</v>
      </c>
    </row>
    <row r="5" spans="1:13" x14ac:dyDescent="0.35">
      <c r="A5" s="43"/>
      <c r="B5" s="44" t="s">
        <v>71</v>
      </c>
      <c r="C5" s="39">
        <f>COUNTGRADE(F100L!D7:D222,"D")</f>
        <v>16</v>
      </c>
      <c r="D5" s="39">
        <f>COUNTGRADE(F100L!E7:E222,"D")</f>
        <v>22</v>
      </c>
      <c r="E5" s="39">
        <f>COUNTGRADE(F100L!F7:F222,"D")</f>
        <v>41</v>
      </c>
      <c r="F5" s="39">
        <f>COUNTGRADE(F100L!G7:G222,"D")</f>
        <v>27</v>
      </c>
      <c r="G5" s="39">
        <f>COUNTGRADE(F100L!H7:H222,"D")</f>
        <v>27</v>
      </c>
      <c r="H5" s="39">
        <f>COUNTGRADE(F100L!I7:I222,"D")</f>
        <v>14</v>
      </c>
      <c r="I5" s="39">
        <f>COUNTGRADE(F100L!J7:J222,"D")</f>
        <v>22</v>
      </c>
      <c r="J5" s="39">
        <f>COUNTGRADE(F100L!K7:K222,"D")</f>
        <v>7</v>
      </c>
      <c r="K5" s="39">
        <f>COUNTGRADE(F100L!L7:L222,"D")</f>
        <v>6</v>
      </c>
      <c r="L5" s="39">
        <f>COUNTGRADE(F100L!M7:M222,"D")</f>
        <v>2</v>
      </c>
      <c r="M5" s="39">
        <f>COUNTGRADE(F100L!O7:O222,"D")</f>
        <v>47</v>
      </c>
    </row>
    <row r="6" spans="1:13" x14ac:dyDescent="0.35">
      <c r="A6" s="43"/>
      <c r="B6" s="44" t="s">
        <v>72</v>
      </c>
      <c r="C6" s="39">
        <f>COUNTGRADE(F100L!D7:D222,"E")</f>
        <v>35</v>
      </c>
      <c r="D6" s="39">
        <f>COUNTGRADE(F100L!E7:E222,"E")</f>
        <v>15</v>
      </c>
      <c r="E6" s="39">
        <f>COUNTGRADE(F100L!F7:F222,"E")</f>
        <v>52</v>
      </c>
      <c r="F6" s="39">
        <f>COUNTGRADE(F100L!G7:G222,"E")</f>
        <v>85</v>
      </c>
      <c r="G6" s="39">
        <f>COUNTGRADE(F100L!H7:H222,"E")</f>
        <v>36</v>
      </c>
      <c r="H6" s="39">
        <f>COUNTGRADE(F100L!I7:I222,"E")</f>
        <v>5</v>
      </c>
      <c r="I6" s="39">
        <f>COUNTGRADE(F100L!J7:J222,"E")</f>
        <v>14</v>
      </c>
      <c r="J6" s="39">
        <f>COUNTGRADE(F100L!K7:K222,"E")</f>
        <v>2</v>
      </c>
      <c r="K6" s="39">
        <f>COUNTGRADE(F100L!L7:L222,"E")</f>
        <v>1</v>
      </c>
      <c r="L6" s="39">
        <f>COUNTGRADE(F100L!M7:M222,"E")</f>
        <v>3</v>
      </c>
      <c r="M6" s="39">
        <f>COUNTGRADE(F100L!O7:O222,"E")</f>
        <v>19</v>
      </c>
    </row>
    <row r="7" spans="1:13" x14ac:dyDescent="0.35">
      <c r="A7" s="43"/>
      <c r="B7" s="44" t="s">
        <v>70</v>
      </c>
      <c r="C7" s="39">
        <f>COUNTGRADE(F100L!D7:D222,"F")</f>
        <v>13</v>
      </c>
      <c r="D7" s="39">
        <f>COUNTGRADE(F100L!E7:E222,"F")</f>
        <v>12</v>
      </c>
      <c r="E7" s="39">
        <f>COUNTGRADE(F100L!F7:F222,"F")</f>
        <v>17</v>
      </c>
      <c r="F7" s="39">
        <f>COUNTGRADE(F100L!G7:G222,"F")</f>
        <v>67</v>
      </c>
      <c r="G7" s="39">
        <f>COUNTGRADE(F100L!H7:H222,"F")</f>
        <v>5</v>
      </c>
      <c r="H7" s="39">
        <f>COUNTGRADE(F100L!I7:I222,"F")</f>
        <v>0</v>
      </c>
      <c r="I7" s="39">
        <f>COUNTGRADE(F100L!J7:J222,"F")</f>
        <v>7</v>
      </c>
      <c r="J7" s="39">
        <f>COUNTGRADE(F100L!K7:K222,"F")</f>
        <v>1</v>
      </c>
      <c r="K7" s="39">
        <f>COUNTGRADE(F100L!L7:L222,"F")</f>
        <v>3</v>
      </c>
      <c r="L7" s="39">
        <f>COUNTGRADE(F100L!M7:M222,"F")</f>
        <v>0</v>
      </c>
      <c r="M7" s="39">
        <f>COUNTGRADE(F100L!O7:O222,"F")</f>
        <v>17</v>
      </c>
    </row>
    <row r="8" spans="1:13" x14ac:dyDescent="0.35">
      <c r="A8" s="43"/>
      <c r="B8" s="44" t="s">
        <v>91</v>
      </c>
      <c r="C8" s="39">
        <f>INC(F100L!D7:D222)</f>
        <v>0</v>
      </c>
      <c r="D8" s="39">
        <f>INC(F100L!E7:E222)</f>
        <v>1</v>
      </c>
      <c r="E8" s="39">
        <f>INC(F100L!F7:F222)</f>
        <v>0</v>
      </c>
      <c r="F8" s="39">
        <f>INC(F100L!G7:G222)</f>
        <v>0</v>
      </c>
      <c r="G8" s="39">
        <f>INC(F100L!H7:H222)</f>
        <v>0</v>
      </c>
      <c r="H8" s="39">
        <f>INC(F100L!I7:I222)</f>
        <v>0</v>
      </c>
      <c r="I8" s="39">
        <f>INC(F100L!J7:J222)</f>
        <v>0</v>
      </c>
      <c r="J8" s="39">
        <f>INC(F100L!K7:K222)</f>
        <v>1</v>
      </c>
      <c r="K8" s="39">
        <f>INC(F100L!L7:L222)</f>
        <v>0</v>
      </c>
      <c r="L8" s="39">
        <f>INC(F100L!M7:M222)</f>
        <v>1</v>
      </c>
      <c r="M8" s="39">
        <f>INC(F100L!O7:O222)</f>
        <v>0</v>
      </c>
    </row>
    <row r="9" spans="1:13" x14ac:dyDescent="0.35">
      <c r="A9" s="43"/>
      <c r="B9" s="44" t="s">
        <v>92</v>
      </c>
      <c r="C9" s="40">
        <f t="shared" ref="C9:M9" si="0">SUM(C4:C8)</f>
        <v>112</v>
      </c>
      <c r="D9" s="40">
        <f t="shared" si="0"/>
        <v>119</v>
      </c>
      <c r="E9" s="40">
        <f t="shared" si="0"/>
        <v>167</v>
      </c>
      <c r="F9" s="40">
        <f t="shared" si="0"/>
        <v>196</v>
      </c>
      <c r="G9" s="40">
        <f t="shared" si="0"/>
        <v>176</v>
      </c>
      <c r="H9" s="40">
        <f t="shared" si="0"/>
        <v>113</v>
      </c>
      <c r="I9" s="40">
        <f t="shared" si="0"/>
        <v>119</v>
      </c>
      <c r="J9" s="40">
        <f t="shared" si="0"/>
        <v>25</v>
      </c>
      <c r="K9" s="40">
        <f t="shared" si="0"/>
        <v>39</v>
      </c>
      <c r="L9" s="40">
        <f t="shared" si="0"/>
        <v>23</v>
      </c>
      <c r="M9" s="40">
        <f t="shared" si="0"/>
        <v>159</v>
      </c>
    </row>
    <row r="10" spans="1:13" x14ac:dyDescent="0.35">
      <c r="A10" s="43"/>
      <c r="B10" s="45"/>
      <c r="C10" s="41"/>
      <c r="D10" s="41"/>
      <c r="E10" s="41"/>
      <c r="F10" s="41"/>
      <c r="G10" s="41"/>
      <c r="H10" s="41"/>
      <c r="I10" s="41"/>
      <c r="J10" s="41"/>
      <c r="K10" s="41"/>
      <c r="L10" s="41"/>
      <c r="M10" s="41"/>
    </row>
    <row r="11" spans="1:13" x14ac:dyDescent="0.35">
      <c r="A11" s="43"/>
      <c r="B11" s="46"/>
      <c r="C11" s="23"/>
      <c r="D11" s="23"/>
      <c r="E11" s="23"/>
      <c r="F11" s="23"/>
      <c r="G11" s="23"/>
      <c r="H11" s="23"/>
      <c r="I11" s="23"/>
      <c r="J11" s="23"/>
      <c r="K11" s="23"/>
      <c r="L11" s="23"/>
      <c r="M11" s="23"/>
    </row>
  </sheetData>
  <mergeCells count="1">
    <mergeCell ref="B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1" tint="4.9989318521683403E-2"/>
  </sheetPr>
  <dimension ref="A1:IV16"/>
  <sheetViews>
    <sheetView view="pageLayout" topLeftCell="B13" zoomScale="55" zoomScaleNormal="100" zoomScalePageLayoutView="55" workbookViewId="0">
      <selection activeCell="F13" sqref="F13"/>
    </sheetView>
  </sheetViews>
  <sheetFormatPr defaultRowHeight="14.5" x14ac:dyDescent="0.35"/>
  <cols>
    <col min="2" max="2" width="27.26953125" style="43" bestFit="1" customWidth="1"/>
    <col min="3" max="3" width="31.26953125" style="43" bestFit="1" customWidth="1"/>
    <col min="4" max="4" width="10.54296875" customWidth="1"/>
    <col min="6" max="6" width="10.453125" customWidth="1"/>
    <col min="7" max="7" width="10.54296875" customWidth="1"/>
    <col min="15" max="15" width="9" customWidth="1"/>
    <col min="16" max="23" width="0" hidden="1" customWidth="1"/>
    <col min="24" max="24" width="18.1796875" customWidth="1"/>
    <col min="25" max="25" width="6" customWidth="1"/>
    <col min="26" max="26" width="7" customWidth="1"/>
    <col min="27" max="27" width="11.26953125" customWidth="1"/>
    <col min="28" max="28" width="7.7265625" customWidth="1"/>
    <col min="29" max="29" width="5.54296875" customWidth="1"/>
    <col min="30" max="30" width="4.54296875" customWidth="1"/>
    <col min="31" max="31" width="10.1796875" customWidth="1"/>
    <col min="32" max="32" width="6.7265625" customWidth="1"/>
    <col min="33" max="33" width="7.7265625" customWidth="1"/>
    <col min="34" max="34" width="11.54296875" customWidth="1"/>
    <col min="35" max="35" width="19.453125" customWidth="1"/>
  </cols>
  <sheetData>
    <row r="1" spans="1:256" ht="28" x14ac:dyDescent="0.6">
      <c r="A1" s="220" t="s">
        <v>0</v>
      </c>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row>
    <row r="2" spans="1:256" ht="27.5" x14ac:dyDescent="0.55000000000000004">
      <c r="A2" s="221" t="s">
        <v>25</v>
      </c>
      <c r="B2" s="221"/>
      <c r="C2" s="221"/>
      <c r="D2" s="221"/>
      <c r="E2" s="221"/>
      <c r="F2" s="221"/>
      <c r="G2" s="221"/>
      <c r="H2" s="221"/>
      <c r="I2" s="221"/>
      <c r="J2" s="221"/>
      <c r="K2" s="221"/>
      <c r="L2" s="221"/>
      <c r="M2" s="221"/>
      <c r="N2" s="221"/>
      <c r="O2" s="221"/>
      <c r="P2" s="221"/>
      <c r="Q2" s="221"/>
      <c r="R2" s="221"/>
      <c r="S2" s="221"/>
      <c r="T2" s="221"/>
      <c r="U2" s="221"/>
      <c r="V2" s="221"/>
      <c r="W2" s="221"/>
      <c r="X2" s="221"/>
      <c r="Y2" s="221"/>
      <c r="Z2" s="221"/>
      <c r="AA2" s="221"/>
      <c r="AB2" s="221"/>
      <c r="AC2" s="221"/>
      <c r="AD2" s="221"/>
      <c r="AE2" s="221"/>
      <c r="AF2" s="221"/>
      <c r="AG2" s="221"/>
      <c r="AH2" s="221"/>
      <c r="AI2" s="221"/>
    </row>
    <row r="3" spans="1:256" ht="28.5" x14ac:dyDescent="0.65">
      <c r="A3" s="222" t="s">
        <v>85</v>
      </c>
      <c r="B3" s="222"/>
      <c r="C3" s="222"/>
      <c r="D3" s="222"/>
      <c r="E3" s="222"/>
      <c r="F3" s="222"/>
      <c r="G3" s="222"/>
      <c r="H3" s="222"/>
      <c r="I3" s="222"/>
      <c r="J3" s="222"/>
      <c r="K3" s="222"/>
      <c r="L3" s="222"/>
      <c r="M3" s="222"/>
      <c r="N3" s="222"/>
      <c r="O3" s="222"/>
      <c r="P3" s="222"/>
      <c r="Q3" s="222"/>
      <c r="R3" s="222"/>
      <c r="S3" s="222"/>
      <c r="T3" s="222"/>
      <c r="U3" s="222"/>
      <c r="V3" s="222"/>
      <c r="W3" s="222"/>
      <c r="X3" s="222"/>
      <c r="Y3" s="222"/>
      <c r="Z3" s="222"/>
      <c r="AA3" s="222"/>
      <c r="AB3" s="222"/>
      <c r="AC3" s="222"/>
      <c r="AD3" s="222"/>
      <c r="AE3" s="222"/>
      <c r="AF3" s="222"/>
      <c r="AG3" s="222"/>
      <c r="AH3" s="222"/>
      <c r="AI3" s="222"/>
    </row>
    <row r="4" spans="1:256" ht="39" customHeight="1" x14ac:dyDescent="0.65">
      <c r="A4" s="223" t="s">
        <v>73</v>
      </c>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c r="AI4" s="223"/>
    </row>
    <row r="5" spans="1:256" ht="55.5" customHeight="1" x14ac:dyDescent="0.65">
      <c r="A5" s="217" t="s">
        <v>1</v>
      </c>
      <c r="B5" s="224" t="s">
        <v>21</v>
      </c>
      <c r="C5" s="225" t="s">
        <v>26</v>
      </c>
      <c r="D5" s="215" t="s">
        <v>55</v>
      </c>
      <c r="E5" s="215" t="s">
        <v>56</v>
      </c>
      <c r="F5" s="215" t="s">
        <v>57</v>
      </c>
      <c r="G5" s="215" t="s">
        <v>58</v>
      </c>
      <c r="H5" s="215" t="s">
        <v>59</v>
      </c>
      <c r="I5" s="215" t="s">
        <v>60</v>
      </c>
      <c r="J5" s="215" t="s">
        <v>61</v>
      </c>
      <c r="K5" s="215" t="s">
        <v>62</v>
      </c>
      <c r="L5" s="215" t="s">
        <v>63</v>
      </c>
      <c r="M5" s="215" t="s">
        <v>64</v>
      </c>
      <c r="N5" s="215" t="s">
        <v>65</v>
      </c>
      <c r="O5" s="215" t="s">
        <v>66</v>
      </c>
      <c r="P5" s="215"/>
      <c r="Q5" s="215"/>
      <c r="R5" s="215"/>
      <c r="S5" s="215"/>
      <c r="T5" s="215"/>
      <c r="U5" s="215"/>
      <c r="V5" s="215"/>
      <c r="W5" s="215"/>
      <c r="X5" s="216" t="s">
        <v>27</v>
      </c>
      <c r="Y5" s="219" t="s">
        <v>28</v>
      </c>
      <c r="Z5" s="219"/>
      <c r="AA5" s="219"/>
      <c r="AB5" s="219"/>
      <c r="AC5" s="219" t="s">
        <v>5</v>
      </c>
      <c r="AD5" s="219"/>
      <c r="AE5" s="219"/>
      <c r="AF5" s="219" t="s">
        <v>29</v>
      </c>
      <c r="AG5" s="219"/>
      <c r="AH5" s="219"/>
      <c r="AI5" s="217" t="s">
        <v>16</v>
      </c>
    </row>
    <row r="6" spans="1:256" ht="13.5" customHeight="1" x14ac:dyDescent="0.35">
      <c r="A6" s="217"/>
      <c r="B6" s="224"/>
      <c r="C6" s="225"/>
      <c r="D6" s="215" t="s">
        <v>44</v>
      </c>
      <c r="E6" s="215" t="s">
        <v>45</v>
      </c>
      <c r="F6" s="215" t="s">
        <v>46</v>
      </c>
      <c r="G6" s="215" t="s">
        <v>47</v>
      </c>
      <c r="H6" s="215" t="s">
        <v>48</v>
      </c>
      <c r="I6" s="215" t="s">
        <v>49</v>
      </c>
      <c r="J6" s="215" t="s">
        <v>50</v>
      </c>
      <c r="K6" s="215" t="s">
        <v>51</v>
      </c>
      <c r="L6" s="215" t="s">
        <v>52</v>
      </c>
      <c r="M6" s="215" t="s">
        <v>53</v>
      </c>
      <c r="N6" s="215" t="s">
        <v>54</v>
      </c>
      <c r="O6" s="215"/>
      <c r="P6" s="215"/>
      <c r="Q6" s="215"/>
      <c r="R6" s="215"/>
      <c r="S6" s="215"/>
      <c r="T6" s="215"/>
      <c r="U6" s="215"/>
      <c r="V6" s="215"/>
      <c r="W6" s="215"/>
      <c r="X6" s="216"/>
      <c r="Y6" s="218" t="s">
        <v>2</v>
      </c>
      <c r="Z6" s="218" t="s">
        <v>3</v>
      </c>
      <c r="AA6" s="218" t="s">
        <v>4</v>
      </c>
      <c r="AB6" s="218" t="s">
        <v>30</v>
      </c>
      <c r="AC6" s="218" t="s">
        <v>2</v>
      </c>
      <c r="AD6" s="218" t="s">
        <v>3</v>
      </c>
      <c r="AE6" s="218" t="s">
        <v>4</v>
      </c>
      <c r="AF6" s="218" t="s">
        <v>2</v>
      </c>
      <c r="AG6" s="218" t="s">
        <v>3</v>
      </c>
      <c r="AH6" s="218" t="s">
        <v>4</v>
      </c>
      <c r="AI6" s="217"/>
    </row>
    <row r="7" spans="1:256" ht="44.25" customHeight="1" x14ac:dyDescent="0.35">
      <c r="A7" s="217"/>
      <c r="B7" s="224"/>
      <c r="C7" s="225"/>
      <c r="D7" s="50">
        <v>3</v>
      </c>
      <c r="E7" s="50">
        <v>1</v>
      </c>
      <c r="F7" s="50">
        <v>3</v>
      </c>
      <c r="G7" s="50">
        <v>1</v>
      </c>
      <c r="H7" s="50">
        <v>2</v>
      </c>
      <c r="I7" s="50">
        <v>1</v>
      </c>
      <c r="J7" s="50">
        <v>2</v>
      </c>
      <c r="K7" s="50">
        <v>1</v>
      </c>
      <c r="L7" s="50">
        <v>1</v>
      </c>
      <c r="M7" s="50">
        <v>2</v>
      </c>
      <c r="N7" s="50">
        <v>1</v>
      </c>
      <c r="O7" s="50">
        <v>2</v>
      </c>
      <c r="P7" s="50"/>
      <c r="Q7" s="50"/>
      <c r="R7" s="50"/>
      <c r="S7" s="50"/>
      <c r="T7" s="50"/>
      <c r="U7" s="50"/>
      <c r="V7" s="50"/>
      <c r="W7" s="50"/>
      <c r="X7" s="216"/>
      <c r="Y7" s="218"/>
      <c r="Z7" s="218"/>
      <c r="AA7" s="218"/>
      <c r="AB7" s="218"/>
      <c r="AC7" s="218"/>
      <c r="AD7" s="218"/>
      <c r="AE7" s="218"/>
      <c r="AF7" s="218"/>
      <c r="AG7" s="218"/>
      <c r="AH7" s="218"/>
      <c r="AI7" s="217"/>
    </row>
    <row r="8" spans="1:256" ht="28.5" customHeight="1" x14ac:dyDescent="0.65">
      <c r="A8" s="51"/>
      <c r="B8" s="52"/>
      <c r="C8" s="52"/>
      <c r="D8" s="204" t="s">
        <v>94</v>
      </c>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1"/>
      <c r="AI8" s="51"/>
    </row>
    <row r="9" spans="1:256" ht="28.5" x14ac:dyDescent="0.65">
      <c r="A9" s="51"/>
      <c r="B9" s="52"/>
      <c r="C9" s="52"/>
      <c r="D9" s="212"/>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4"/>
      <c r="AI9" s="51"/>
    </row>
    <row r="10" spans="1:256" ht="57" x14ac:dyDescent="0.65">
      <c r="A10" s="51">
        <v>1</v>
      </c>
      <c r="B10" s="52" t="e">
        <f>#REF!</f>
        <v>#REF!</v>
      </c>
      <c r="C10" s="52" t="s">
        <v>100</v>
      </c>
      <c r="D10" s="51" t="e">
        <f>#REF!</f>
        <v>#REF!</v>
      </c>
      <c r="E10" s="51" t="e">
        <f>#REF!</f>
        <v>#REF!</v>
      </c>
      <c r="F10" s="51" t="e">
        <f>#REF!</f>
        <v>#REF!</v>
      </c>
      <c r="G10" s="51" t="e">
        <f>#REF!</f>
        <v>#REF!</v>
      </c>
      <c r="H10" s="51" t="e">
        <f>#REF!</f>
        <v>#REF!</v>
      </c>
      <c r="I10" s="51" t="e">
        <f>#REF!</f>
        <v>#REF!</v>
      </c>
      <c r="J10" s="51" t="e">
        <f>#REF!</f>
        <v>#REF!</v>
      </c>
      <c r="K10" s="51" t="e">
        <f>#REF!</f>
        <v>#REF!</v>
      </c>
      <c r="L10" s="51" t="e">
        <f>#REF!</f>
        <v>#REF!</v>
      </c>
      <c r="M10" s="51" t="e">
        <f>#REF!</f>
        <v>#REF!</v>
      </c>
      <c r="N10" s="51" t="e">
        <f>#REF!</f>
        <v>#REF!</v>
      </c>
      <c r="O10" s="51" t="e">
        <f>#REF!</f>
        <v>#REF!</v>
      </c>
      <c r="P10" s="51" t="e">
        <f>#REF!</f>
        <v>#REF!</v>
      </c>
      <c r="Q10" s="51" t="e">
        <f>#REF!</f>
        <v>#REF!</v>
      </c>
      <c r="R10" s="51" t="e">
        <f>#REF!</f>
        <v>#REF!</v>
      </c>
      <c r="S10" s="51" t="e">
        <f>#REF!</f>
        <v>#REF!</v>
      </c>
      <c r="T10" s="51" t="e">
        <f>#REF!</f>
        <v>#REF!</v>
      </c>
      <c r="U10" s="51" t="e">
        <f>#REF!</f>
        <v>#REF!</v>
      </c>
      <c r="V10" s="51" t="e">
        <f>#REF!</f>
        <v>#REF!</v>
      </c>
      <c r="W10" s="51" t="e">
        <f>#REF!</f>
        <v>#REF!</v>
      </c>
      <c r="X10" s="51"/>
      <c r="Y10" s="51" t="e">
        <f>#REF!</f>
        <v>#REF!</v>
      </c>
      <c r="Z10" s="51" t="e">
        <f>#REF!</f>
        <v>#REF!</v>
      </c>
      <c r="AA10" s="51" t="e">
        <f>#REF!</f>
        <v>#REF!</v>
      </c>
      <c r="AB10" s="51" t="e">
        <f>#REF!</f>
        <v>#REF!</v>
      </c>
      <c r="AC10" s="51" t="e">
        <f>#REF!</f>
        <v>#REF!</v>
      </c>
      <c r="AD10" s="51" t="e">
        <f>#REF!</f>
        <v>#REF!</v>
      </c>
      <c r="AE10" s="51" t="e">
        <f>#REF!</f>
        <v>#REF!</v>
      </c>
      <c r="AF10" s="51" t="e">
        <f>#REF!</f>
        <v>#REF!</v>
      </c>
      <c r="AG10" s="51" t="e">
        <f>#REF!</f>
        <v>#REF!</v>
      </c>
      <c r="AH10" s="51" t="e">
        <f>#REF!</f>
        <v>#REF!</v>
      </c>
      <c r="AI10" s="51" t="e">
        <f>#REF!</f>
        <v>#REF!</v>
      </c>
      <c r="AS10" t="e">
        <f>#REF!</f>
        <v>#REF!</v>
      </c>
      <c r="AT10" t="e">
        <f>#REF!</f>
        <v>#REF!</v>
      </c>
      <c r="AU10" t="e">
        <f>#REF!</f>
        <v>#REF!</v>
      </c>
      <c r="AV10" t="e">
        <f>#REF!</f>
        <v>#REF!</v>
      </c>
      <c r="AW10" t="e">
        <f>#REF!</f>
        <v>#REF!</v>
      </c>
      <c r="AX10" t="e">
        <f>#REF!</f>
        <v>#REF!</v>
      </c>
      <c r="AY10" t="e">
        <f>#REF!</f>
        <v>#REF!</v>
      </c>
      <c r="AZ10" t="e">
        <f>#REF!</f>
        <v>#REF!</v>
      </c>
      <c r="BA10" t="e">
        <f>#REF!</f>
        <v>#REF!</v>
      </c>
      <c r="BB10" t="e">
        <f>#REF!</f>
        <v>#REF!</v>
      </c>
      <c r="BC10" t="e">
        <f>#REF!</f>
        <v>#REF!</v>
      </c>
      <c r="BD10" t="e">
        <f>#REF!</f>
        <v>#REF!</v>
      </c>
      <c r="BE10" t="e">
        <f>#REF!</f>
        <v>#REF!</v>
      </c>
      <c r="BF10" t="e">
        <f>#REF!</f>
        <v>#REF!</v>
      </c>
      <c r="BG10" t="e">
        <f>#REF!</f>
        <v>#REF!</v>
      </c>
      <c r="BH10" t="e">
        <f>#REF!</f>
        <v>#REF!</v>
      </c>
      <c r="BI10" t="e">
        <f>#REF!</f>
        <v>#REF!</v>
      </c>
      <c r="BJ10" t="e">
        <f>#REF!</f>
        <v>#REF!</v>
      </c>
      <c r="BK10" t="e">
        <f>#REF!</f>
        <v>#REF!</v>
      </c>
      <c r="BL10" t="e">
        <f>#REF!</f>
        <v>#REF!</v>
      </c>
      <c r="BM10" t="e">
        <f>#REF!</f>
        <v>#REF!</v>
      </c>
      <c r="BN10" t="e">
        <f>#REF!</f>
        <v>#REF!</v>
      </c>
      <c r="BO10" t="e">
        <f>#REF!</f>
        <v>#REF!</v>
      </c>
      <c r="BP10" t="e">
        <f>#REF!</f>
        <v>#REF!</v>
      </c>
      <c r="BQ10" t="e">
        <f>#REF!</f>
        <v>#REF!</v>
      </c>
      <c r="BR10" t="e">
        <f>#REF!</f>
        <v>#REF!</v>
      </c>
      <c r="BS10" t="e">
        <f>#REF!</f>
        <v>#REF!</v>
      </c>
      <c r="BT10" t="e">
        <f>#REF!</f>
        <v>#REF!</v>
      </c>
      <c r="BU10" t="e">
        <f>#REF!</f>
        <v>#REF!</v>
      </c>
      <c r="BV10" t="e">
        <f>#REF!</f>
        <v>#REF!</v>
      </c>
      <c r="BW10" t="e">
        <f>#REF!</f>
        <v>#REF!</v>
      </c>
      <c r="BX10" t="e">
        <f>#REF!</f>
        <v>#REF!</v>
      </c>
      <c r="BY10" t="e">
        <f>#REF!</f>
        <v>#REF!</v>
      </c>
      <c r="BZ10" t="e">
        <f>#REF!</f>
        <v>#REF!</v>
      </c>
      <c r="CA10" t="e">
        <f>#REF!</f>
        <v>#REF!</v>
      </c>
      <c r="CB10" t="e">
        <f>#REF!</f>
        <v>#REF!</v>
      </c>
      <c r="CC10" t="e">
        <f>#REF!</f>
        <v>#REF!</v>
      </c>
      <c r="CD10" t="e">
        <f>#REF!</f>
        <v>#REF!</v>
      </c>
      <c r="CE10" t="e">
        <f>#REF!</f>
        <v>#REF!</v>
      </c>
      <c r="CF10" t="e">
        <f>#REF!</f>
        <v>#REF!</v>
      </c>
      <c r="CG10" t="e">
        <f>#REF!</f>
        <v>#REF!</v>
      </c>
      <c r="CH10" t="e">
        <f>#REF!</f>
        <v>#REF!</v>
      </c>
      <c r="CI10" t="e">
        <f>#REF!</f>
        <v>#REF!</v>
      </c>
      <c r="CJ10" t="e">
        <f>#REF!</f>
        <v>#REF!</v>
      </c>
      <c r="CK10" t="e">
        <f>#REF!</f>
        <v>#REF!</v>
      </c>
      <c r="CL10" t="e">
        <f>#REF!</f>
        <v>#REF!</v>
      </c>
      <c r="CM10" t="e">
        <f>#REF!</f>
        <v>#REF!</v>
      </c>
      <c r="CN10" t="e">
        <f>#REF!</f>
        <v>#REF!</v>
      </c>
      <c r="CO10" t="e">
        <f>#REF!</f>
        <v>#REF!</v>
      </c>
      <c r="CP10" t="e">
        <f>#REF!</f>
        <v>#REF!</v>
      </c>
      <c r="CQ10" t="e">
        <f>#REF!</f>
        <v>#REF!</v>
      </c>
      <c r="CR10" t="e">
        <f>#REF!</f>
        <v>#REF!</v>
      </c>
      <c r="CS10" t="e">
        <f>#REF!</f>
        <v>#REF!</v>
      </c>
      <c r="CT10" t="e">
        <f>#REF!</f>
        <v>#REF!</v>
      </c>
      <c r="CU10" t="e">
        <f>#REF!</f>
        <v>#REF!</v>
      </c>
      <c r="CV10" t="e">
        <f>#REF!</f>
        <v>#REF!</v>
      </c>
      <c r="CW10" t="e">
        <f>#REF!</f>
        <v>#REF!</v>
      </c>
      <c r="CX10" t="e">
        <f>#REF!</f>
        <v>#REF!</v>
      </c>
      <c r="CY10" t="e">
        <f>#REF!</f>
        <v>#REF!</v>
      </c>
      <c r="CZ10" t="e">
        <f>#REF!</f>
        <v>#REF!</v>
      </c>
      <c r="DA10" t="e">
        <f>#REF!</f>
        <v>#REF!</v>
      </c>
      <c r="DB10" t="e">
        <f>#REF!</f>
        <v>#REF!</v>
      </c>
      <c r="DC10" t="e">
        <f>#REF!</f>
        <v>#REF!</v>
      </c>
      <c r="DD10" t="e">
        <f>#REF!</f>
        <v>#REF!</v>
      </c>
      <c r="DE10" t="e">
        <f>#REF!</f>
        <v>#REF!</v>
      </c>
      <c r="DF10" t="e">
        <f>#REF!</f>
        <v>#REF!</v>
      </c>
      <c r="DG10" t="e">
        <f>#REF!</f>
        <v>#REF!</v>
      </c>
      <c r="DH10" t="e">
        <f>#REF!</f>
        <v>#REF!</v>
      </c>
      <c r="DI10" t="e">
        <f>#REF!</f>
        <v>#REF!</v>
      </c>
      <c r="DJ10" t="e">
        <f>#REF!</f>
        <v>#REF!</v>
      </c>
      <c r="DK10" t="e">
        <f>#REF!</f>
        <v>#REF!</v>
      </c>
      <c r="DL10" t="e">
        <f>#REF!</f>
        <v>#REF!</v>
      </c>
      <c r="DM10" t="e">
        <f>#REF!</f>
        <v>#REF!</v>
      </c>
      <c r="DN10" t="e">
        <f>#REF!</f>
        <v>#REF!</v>
      </c>
      <c r="DO10" t="e">
        <f>#REF!</f>
        <v>#REF!</v>
      </c>
      <c r="DP10" t="e">
        <f>#REF!</f>
        <v>#REF!</v>
      </c>
      <c r="DQ10" t="e">
        <f>#REF!</f>
        <v>#REF!</v>
      </c>
      <c r="DR10" t="e">
        <f>#REF!</f>
        <v>#REF!</v>
      </c>
      <c r="DS10" t="e">
        <f>#REF!</f>
        <v>#REF!</v>
      </c>
      <c r="DT10" t="e">
        <f>#REF!</f>
        <v>#REF!</v>
      </c>
      <c r="DU10" t="e">
        <f>#REF!</f>
        <v>#REF!</v>
      </c>
      <c r="DV10" t="e">
        <f>#REF!</f>
        <v>#REF!</v>
      </c>
      <c r="DW10" t="e">
        <f>#REF!</f>
        <v>#REF!</v>
      </c>
      <c r="DX10" t="e">
        <f>#REF!</f>
        <v>#REF!</v>
      </c>
      <c r="DY10" t="e">
        <f>#REF!</f>
        <v>#REF!</v>
      </c>
      <c r="DZ10" t="e">
        <f>#REF!</f>
        <v>#REF!</v>
      </c>
      <c r="EA10" t="e">
        <f>#REF!</f>
        <v>#REF!</v>
      </c>
      <c r="EB10" t="e">
        <f>#REF!</f>
        <v>#REF!</v>
      </c>
      <c r="EC10" t="e">
        <f>#REF!</f>
        <v>#REF!</v>
      </c>
      <c r="ED10" t="e">
        <f>#REF!</f>
        <v>#REF!</v>
      </c>
      <c r="EE10" t="e">
        <f>#REF!</f>
        <v>#REF!</v>
      </c>
      <c r="EF10" t="e">
        <f>#REF!</f>
        <v>#REF!</v>
      </c>
      <c r="EG10" t="e">
        <f>#REF!</f>
        <v>#REF!</v>
      </c>
      <c r="EH10" t="e">
        <f>#REF!</f>
        <v>#REF!</v>
      </c>
      <c r="EI10" t="e">
        <f>#REF!</f>
        <v>#REF!</v>
      </c>
      <c r="EJ10" t="e">
        <f>#REF!</f>
        <v>#REF!</v>
      </c>
      <c r="EK10" t="e">
        <f>#REF!</f>
        <v>#REF!</v>
      </c>
      <c r="EL10" t="e">
        <f>#REF!</f>
        <v>#REF!</v>
      </c>
      <c r="EM10" t="e">
        <f>#REF!</f>
        <v>#REF!</v>
      </c>
      <c r="EN10" t="e">
        <f>#REF!</f>
        <v>#REF!</v>
      </c>
      <c r="EO10" t="e">
        <f>#REF!</f>
        <v>#REF!</v>
      </c>
      <c r="EP10" t="e">
        <f>#REF!</f>
        <v>#REF!</v>
      </c>
      <c r="EQ10" t="e">
        <f>#REF!</f>
        <v>#REF!</v>
      </c>
      <c r="ER10" t="e">
        <f>#REF!</f>
        <v>#REF!</v>
      </c>
      <c r="ES10" t="e">
        <f>#REF!</f>
        <v>#REF!</v>
      </c>
      <c r="ET10" t="e">
        <f>#REF!</f>
        <v>#REF!</v>
      </c>
      <c r="EU10" t="e">
        <f>#REF!</f>
        <v>#REF!</v>
      </c>
      <c r="EV10" t="e">
        <f>#REF!</f>
        <v>#REF!</v>
      </c>
      <c r="EW10" t="e">
        <f>#REF!</f>
        <v>#REF!</v>
      </c>
      <c r="EX10" t="e">
        <f>#REF!</f>
        <v>#REF!</v>
      </c>
      <c r="EY10" t="e">
        <f>#REF!</f>
        <v>#REF!</v>
      </c>
      <c r="EZ10" t="e">
        <f>#REF!</f>
        <v>#REF!</v>
      </c>
      <c r="FA10" t="e">
        <f>#REF!</f>
        <v>#REF!</v>
      </c>
      <c r="FB10" t="e">
        <f>#REF!</f>
        <v>#REF!</v>
      </c>
      <c r="FC10" t="e">
        <f>#REF!</f>
        <v>#REF!</v>
      </c>
      <c r="FD10" t="e">
        <f>#REF!</f>
        <v>#REF!</v>
      </c>
      <c r="FE10" t="e">
        <f>#REF!</f>
        <v>#REF!</v>
      </c>
      <c r="FF10" t="e">
        <f>#REF!</f>
        <v>#REF!</v>
      </c>
      <c r="FG10" t="e">
        <f>#REF!</f>
        <v>#REF!</v>
      </c>
      <c r="FH10" t="e">
        <f>#REF!</f>
        <v>#REF!</v>
      </c>
      <c r="FI10" t="e">
        <f>#REF!</f>
        <v>#REF!</v>
      </c>
      <c r="FJ10" t="e">
        <f>#REF!</f>
        <v>#REF!</v>
      </c>
      <c r="FK10" t="e">
        <f>#REF!</f>
        <v>#REF!</v>
      </c>
      <c r="FL10" t="e">
        <f>#REF!</f>
        <v>#REF!</v>
      </c>
      <c r="FM10" t="e">
        <f>#REF!</f>
        <v>#REF!</v>
      </c>
      <c r="FN10" t="e">
        <f>#REF!</f>
        <v>#REF!</v>
      </c>
      <c r="FO10" t="e">
        <f>#REF!</f>
        <v>#REF!</v>
      </c>
      <c r="FP10" t="e">
        <f>#REF!</f>
        <v>#REF!</v>
      </c>
      <c r="FQ10" t="e">
        <f>#REF!</f>
        <v>#REF!</v>
      </c>
      <c r="FR10" t="e">
        <f>#REF!</f>
        <v>#REF!</v>
      </c>
      <c r="FS10" t="e">
        <f>#REF!</f>
        <v>#REF!</v>
      </c>
      <c r="FT10" t="e">
        <f>#REF!</f>
        <v>#REF!</v>
      </c>
      <c r="FU10" t="e">
        <f>#REF!</f>
        <v>#REF!</v>
      </c>
      <c r="FV10" t="e">
        <f>#REF!</f>
        <v>#REF!</v>
      </c>
      <c r="FW10" t="e">
        <f>#REF!</f>
        <v>#REF!</v>
      </c>
      <c r="FX10" t="e">
        <f>#REF!</f>
        <v>#REF!</v>
      </c>
      <c r="FY10" t="e">
        <f>#REF!</f>
        <v>#REF!</v>
      </c>
      <c r="FZ10" t="e">
        <f>#REF!</f>
        <v>#REF!</v>
      </c>
      <c r="GA10" t="e">
        <f>#REF!</f>
        <v>#REF!</v>
      </c>
      <c r="GB10" t="e">
        <f>#REF!</f>
        <v>#REF!</v>
      </c>
      <c r="GC10" t="e">
        <f>#REF!</f>
        <v>#REF!</v>
      </c>
      <c r="GD10" t="e">
        <f>#REF!</f>
        <v>#REF!</v>
      </c>
      <c r="GE10" t="e">
        <f>#REF!</f>
        <v>#REF!</v>
      </c>
      <c r="GF10" t="e">
        <f>#REF!</f>
        <v>#REF!</v>
      </c>
      <c r="GG10" t="e">
        <f>#REF!</f>
        <v>#REF!</v>
      </c>
      <c r="GH10" t="e">
        <f>#REF!</f>
        <v>#REF!</v>
      </c>
      <c r="GI10" t="e">
        <f>#REF!</f>
        <v>#REF!</v>
      </c>
      <c r="GJ10" t="e">
        <f>#REF!</f>
        <v>#REF!</v>
      </c>
      <c r="GK10" t="e">
        <f>#REF!</f>
        <v>#REF!</v>
      </c>
      <c r="GL10" t="e">
        <f>#REF!</f>
        <v>#REF!</v>
      </c>
      <c r="GM10" t="e">
        <f>#REF!</f>
        <v>#REF!</v>
      </c>
      <c r="GN10" t="e">
        <f>#REF!</f>
        <v>#REF!</v>
      </c>
      <c r="GO10" t="e">
        <f>#REF!</f>
        <v>#REF!</v>
      </c>
      <c r="GP10" t="e">
        <f>#REF!</f>
        <v>#REF!</v>
      </c>
      <c r="GQ10" t="e">
        <f>#REF!</f>
        <v>#REF!</v>
      </c>
      <c r="GR10" t="e">
        <f>#REF!</f>
        <v>#REF!</v>
      </c>
      <c r="GS10" t="e">
        <f>#REF!</f>
        <v>#REF!</v>
      </c>
      <c r="GT10" t="e">
        <f>#REF!</f>
        <v>#REF!</v>
      </c>
      <c r="GU10" t="e">
        <f>#REF!</f>
        <v>#REF!</v>
      </c>
      <c r="GV10" t="e">
        <f>#REF!</f>
        <v>#REF!</v>
      </c>
      <c r="GW10" t="e">
        <f>#REF!</f>
        <v>#REF!</v>
      </c>
      <c r="GX10" t="e">
        <f>#REF!</f>
        <v>#REF!</v>
      </c>
      <c r="GY10" t="e">
        <f>#REF!</f>
        <v>#REF!</v>
      </c>
      <c r="GZ10" t="e">
        <f>#REF!</f>
        <v>#REF!</v>
      </c>
      <c r="HA10" t="e">
        <f>#REF!</f>
        <v>#REF!</v>
      </c>
      <c r="HB10" t="e">
        <f>#REF!</f>
        <v>#REF!</v>
      </c>
      <c r="HC10" t="e">
        <f>#REF!</f>
        <v>#REF!</v>
      </c>
      <c r="HD10" t="e">
        <f>#REF!</f>
        <v>#REF!</v>
      </c>
      <c r="HE10" t="e">
        <f>#REF!</f>
        <v>#REF!</v>
      </c>
      <c r="HF10" t="e">
        <f>#REF!</f>
        <v>#REF!</v>
      </c>
      <c r="HG10" t="e">
        <f>#REF!</f>
        <v>#REF!</v>
      </c>
      <c r="HH10" t="e">
        <f>#REF!</f>
        <v>#REF!</v>
      </c>
      <c r="HI10" t="e">
        <f>#REF!</f>
        <v>#REF!</v>
      </c>
      <c r="HJ10" t="e">
        <f>#REF!</f>
        <v>#REF!</v>
      </c>
      <c r="HK10" t="e">
        <f>#REF!</f>
        <v>#REF!</v>
      </c>
      <c r="HL10" t="e">
        <f>#REF!</f>
        <v>#REF!</v>
      </c>
      <c r="HM10" t="e">
        <f>#REF!</f>
        <v>#REF!</v>
      </c>
      <c r="HN10" t="e">
        <f>#REF!</f>
        <v>#REF!</v>
      </c>
      <c r="HO10" t="e">
        <f>#REF!</f>
        <v>#REF!</v>
      </c>
      <c r="HP10" t="e">
        <f>#REF!</f>
        <v>#REF!</v>
      </c>
      <c r="HQ10" t="e">
        <f>#REF!</f>
        <v>#REF!</v>
      </c>
      <c r="HR10" t="e">
        <f>#REF!</f>
        <v>#REF!</v>
      </c>
      <c r="HS10" t="e">
        <f>#REF!</f>
        <v>#REF!</v>
      </c>
      <c r="HT10" t="e">
        <f>#REF!</f>
        <v>#REF!</v>
      </c>
      <c r="HU10" t="e">
        <f>#REF!</f>
        <v>#REF!</v>
      </c>
      <c r="HV10" t="e">
        <f>#REF!</f>
        <v>#REF!</v>
      </c>
      <c r="HW10" t="e">
        <f>#REF!</f>
        <v>#REF!</v>
      </c>
      <c r="HX10" t="e">
        <f>#REF!</f>
        <v>#REF!</v>
      </c>
      <c r="HY10" t="e">
        <f>#REF!</f>
        <v>#REF!</v>
      </c>
      <c r="HZ10" t="e">
        <f>#REF!</f>
        <v>#REF!</v>
      </c>
      <c r="IA10" t="e">
        <f>#REF!</f>
        <v>#REF!</v>
      </c>
      <c r="IB10" t="e">
        <f>#REF!</f>
        <v>#REF!</v>
      </c>
      <c r="IC10" t="e">
        <f>#REF!</f>
        <v>#REF!</v>
      </c>
      <c r="ID10" t="e">
        <f>#REF!</f>
        <v>#REF!</v>
      </c>
      <c r="IE10" t="e">
        <f>#REF!</f>
        <v>#REF!</v>
      </c>
      <c r="IF10" t="e">
        <f>#REF!</f>
        <v>#REF!</v>
      </c>
      <c r="IG10" t="e">
        <f>#REF!</f>
        <v>#REF!</v>
      </c>
      <c r="IH10" t="e">
        <f>#REF!</f>
        <v>#REF!</v>
      </c>
      <c r="II10" t="e">
        <f>#REF!</f>
        <v>#REF!</v>
      </c>
      <c r="IJ10" t="e">
        <f>#REF!</f>
        <v>#REF!</v>
      </c>
      <c r="IK10" t="e">
        <f>#REF!</f>
        <v>#REF!</v>
      </c>
      <c r="IL10" t="e">
        <f>#REF!</f>
        <v>#REF!</v>
      </c>
      <c r="IM10" t="e">
        <f>#REF!</f>
        <v>#REF!</v>
      </c>
      <c r="IN10" t="e">
        <f>#REF!</f>
        <v>#REF!</v>
      </c>
      <c r="IO10" t="e">
        <f>#REF!</f>
        <v>#REF!</v>
      </c>
      <c r="IP10" t="e">
        <f>#REF!</f>
        <v>#REF!</v>
      </c>
      <c r="IQ10" t="e">
        <f>#REF!</f>
        <v>#REF!</v>
      </c>
      <c r="IR10" t="e">
        <f>#REF!</f>
        <v>#REF!</v>
      </c>
      <c r="IS10" t="e">
        <f>#REF!</f>
        <v>#REF!</v>
      </c>
      <c r="IT10" t="e">
        <f>#REF!</f>
        <v>#REF!</v>
      </c>
      <c r="IU10" t="e">
        <f>#REF!</f>
        <v>#REF!</v>
      </c>
      <c r="IV10" t="e">
        <f>#REF!</f>
        <v>#REF!</v>
      </c>
    </row>
    <row r="11" spans="1:256" ht="28.5" x14ac:dyDescent="0.65">
      <c r="A11" s="51"/>
      <c r="B11" s="52"/>
      <c r="C11" s="52"/>
      <c r="D11" s="204" t="s">
        <v>95</v>
      </c>
      <c r="E11" s="205"/>
      <c r="F11" s="205"/>
      <c r="G11" s="205"/>
      <c r="H11" s="205"/>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6"/>
      <c r="AI11" s="51"/>
    </row>
    <row r="12" spans="1:256" ht="28.5" x14ac:dyDescent="0.65">
      <c r="A12" s="51"/>
      <c r="B12" s="52"/>
      <c r="C12" s="52"/>
      <c r="D12" s="207"/>
      <c r="E12" s="208"/>
      <c r="F12" s="208"/>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9"/>
      <c r="AI12" s="51"/>
    </row>
    <row r="13" spans="1:256" ht="57" x14ac:dyDescent="0.65">
      <c r="A13" s="51">
        <v>1</v>
      </c>
      <c r="B13" s="52" t="s">
        <v>96</v>
      </c>
      <c r="C13" s="52" t="s">
        <v>99</v>
      </c>
      <c r="D13" s="51" t="s">
        <v>69</v>
      </c>
      <c r="E13" s="51" t="s">
        <v>67</v>
      </c>
      <c r="F13" s="51" t="s">
        <v>71</v>
      </c>
      <c r="G13" s="51" t="s">
        <v>68</v>
      </c>
      <c r="H13" s="51" t="s">
        <v>67</v>
      </c>
      <c r="I13" s="51" t="s">
        <v>69</v>
      </c>
      <c r="J13" s="51" t="s">
        <v>67</v>
      </c>
      <c r="K13" s="51" t="s">
        <v>69</v>
      </c>
      <c r="L13" s="51" t="s">
        <v>67</v>
      </c>
      <c r="M13" s="51" t="s">
        <v>69</v>
      </c>
      <c r="N13" s="51" t="s">
        <v>67</v>
      </c>
      <c r="O13" s="51" t="s">
        <v>68</v>
      </c>
      <c r="P13" s="51">
        <v>0</v>
      </c>
      <c r="Q13" s="51">
        <v>0</v>
      </c>
      <c r="R13" s="51">
        <v>0</v>
      </c>
      <c r="S13" s="51">
        <v>0</v>
      </c>
      <c r="T13" s="51">
        <v>0</v>
      </c>
      <c r="U13" s="51">
        <v>0</v>
      </c>
      <c r="V13" s="51" t="s">
        <v>68</v>
      </c>
      <c r="W13" s="51">
        <v>0</v>
      </c>
      <c r="X13" s="51"/>
      <c r="Y13" s="51">
        <v>20</v>
      </c>
      <c r="Z13" s="51">
        <v>78</v>
      </c>
      <c r="AA13" s="51">
        <v>3.9000000953674316</v>
      </c>
      <c r="AB13" s="51" t="s">
        <v>97</v>
      </c>
      <c r="AC13" s="51">
        <v>0</v>
      </c>
      <c r="AD13" s="51">
        <v>0</v>
      </c>
      <c r="AE13" s="51">
        <v>0</v>
      </c>
      <c r="AF13" s="51">
        <v>20</v>
      </c>
      <c r="AG13" s="51">
        <v>78</v>
      </c>
      <c r="AH13" s="51">
        <v>3.9000000953674316</v>
      </c>
      <c r="AI13" s="51" t="s">
        <v>98</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0</v>
      </c>
      <c r="GC13">
        <v>0</v>
      </c>
      <c r="GD13">
        <v>0</v>
      </c>
      <c r="GE13">
        <v>0</v>
      </c>
      <c r="GF13">
        <v>0</v>
      </c>
      <c r="GG13">
        <v>0</v>
      </c>
      <c r="GH13">
        <v>0</v>
      </c>
      <c r="GI13">
        <v>0</v>
      </c>
      <c r="GJ13">
        <v>0</v>
      </c>
      <c r="GK13">
        <v>0</v>
      </c>
      <c r="GL13">
        <v>0</v>
      </c>
      <c r="GM13">
        <v>0</v>
      </c>
      <c r="GN13">
        <v>0</v>
      </c>
      <c r="GO13">
        <v>0</v>
      </c>
      <c r="GP13">
        <v>0</v>
      </c>
      <c r="GQ13">
        <v>0</v>
      </c>
      <c r="GR13">
        <v>0</v>
      </c>
      <c r="GS13">
        <v>0</v>
      </c>
      <c r="GT13">
        <v>0</v>
      </c>
      <c r="GU13">
        <v>0</v>
      </c>
      <c r="GV13">
        <v>0</v>
      </c>
      <c r="GW13">
        <v>0</v>
      </c>
      <c r="GX13">
        <v>0</v>
      </c>
      <c r="GY13">
        <v>0</v>
      </c>
      <c r="GZ13">
        <v>0</v>
      </c>
      <c r="HA13">
        <v>0</v>
      </c>
      <c r="HB13">
        <v>0</v>
      </c>
      <c r="HC13">
        <v>0</v>
      </c>
      <c r="HD13">
        <v>0</v>
      </c>
      <c r="HE13">
        <v>0</v>
      </c>
      <c r="HF13">
        <v>0</v>
      </c>
      <c r="HG13">
        <v>0</v>
      </c>
      <c r="HH13">
        <v>0</v>
      </c>
      <c r="HI13">
        <v>0</v>
      </c>
      <c r="HJ13">
        <v>0</v>
      </c>
      <c r="HK13">
        <v>0</v>
      </c>
      <c r="HL13">
        <v>0</v>
      </c>
      <c r="HM13">
        <v>0</v>
      </c>
      <c r="HN13">
        <v>0</v>
      </c>
      <c r="HO13">
        <v>0</v>
      </c>
      <c r="HP13">
        <v>0</v>
      </c>
      <c r="HQ13">
        <v>0</v>
      </c>
      <c r="HR13">
        <v>0</v>
      </c>
      <c r="HS13">
        <v>0</v>
      </c>
      <c r="HT13">
        <v>0</v>
      </c>
      <c r="HU13">
        <v>0</v>
      </c>
      <c r="HV13">
        <v>0</v>
      </c>
      <c r="HW13">
        <v>0</v>
      </c>
      <c r="HX13">
        <v>0</v>
      </c>
      <c r="HY13">
        <v>0</v>
      </c>
      <c r="HZ13">
        <v>0</v>
      </c>
      <c r="IA13">
        <v>0</v>
      </c>
      <c r="IB13">
        <v>0</v>
      </c>
      <c r="IC13">
        <v>0</v>
      </c>
      <c r="ID13">
        <v>0</v>
      </c>
      <c r="IE13">
        <v>0</v>
      </c>
      <c r="IF13">
        <v>0</v>
      </c>
      <c r="IG13">
        <v>0</v>
      </c>
      <c r="IH13">
        <v>0</v>
      </c>
      <c r="II13">
        <v>0</v>
      </c>
      <c r="IJ13">
        <v>0</v>
      </c>
      <c r="IK13">
        <v>0</v>
      </c>
      <c r="IL13">
        <v>0</v>
      </c>
      <c r="IM13">
        <v>0</v>
      </c>
      <c r="IN13">
        <v>0</v>
      </c>
      <c r="IO13">
        <v>0</v>
      </c>
      <c r="IP13">
        <v>0</v>
      </c>
      <c r="IQ13">
        <v>0</v>
      </c>
      <c r="IR13">
        <v>0</v>
      </c>
      <c r="IS13">
        <v>0</v>
      </c>
      <c r="IT13">
        <v>0</v>
      </c>
      <c r="IU13">
        <v>0</v>
      </c>
      <c r="IV13">
        <v>0</v>
      </c>
    </row>
    <row r="14" spans="1:256" ht="28.5" x14ac:dyDescent="0.65">
      <c r="A14" s="51"/>
      <c r="B14" s="52"/>
      <c r="C14" s="52"/>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row>
    <row r="15" spans="1:256" ht="28.5" x14ac:dyDescent="0.65">
      <c r="A15" s="51"/>
      <c r="B15" s="52"/>
      <c r="C15" s="52"/>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row>
    <row r="16" spans="1:256" ht="28.5" x14ac:dyDescent="0.65">
      <c r="A16" s="51"/>
      <c r="B16" s="52"/>
      <c r="C16" s="52"/>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row>
  </sheetData>
  <mergeCells count="44">
    <mergeCell ref="A1:AI1"/>
    <mergeCell ref="A2:AI2"/>
    <mergeCell ref="A3:AI3"/>
    <mergeCell ref="A4:AI4"/>
    <mergeCell ref="A5:A7"/>
    <mergeCell ref="B5:B7"/>
    <mergeCell ref="C5:C7"/>
    <mergeCell ref="D5:D6"/>
    <mergeCell ref="E5:E6"/>
    <mergeCell ref="F5:F6"/>
    <mergeCell ref="G5:G6"/>
    <mergeCell ref="H5:H6"/>
    <mergeCell ref="I5:I6"/>
    <mergeCell ref="J5:J6"/>
    <mergeCell ref="K5:K6"/>
    <mergeCell ref="L5:L6"/>
    <mergeCell ref="AI5:AI7"/>
    <mergeCell ref="Y6:Y7"/>
    <mergeCell ref="Z6:Z7"/>
    <mergeCell ref="AA6:AA7"/>
    <mergeCell ref="AB6:AB7"/>
    <mergeCell ref="AC6:AC7"/>
    <mergeCell ref="AD6:AD7"/>
    <mergeCell ref="AE6:AE7"/>
    <mergeCell ref="AF6:AF7"/>
    <mergeCell ref="AG6:AG7"/>
    <mergeCell ref="AH6:AH7"/>
    <mergeCell ref="Y5:AB5"/>
    <mergeCell ref="AC5:AE5"/>
    <mergeCell ref="AF5:AH5"/>
    <mergeCell ref="D11:AH12"/>
    <mergeCell ref="D8:AH9"/>
    <mergeCell ref="S5:S6"/>
    <mergeCell ref="T5:T6"/>
    <mergeCell ref="U5:U6"/>
    <mergeCell ref="V5:V6"/>
    <mergeCell ref="W5:W6"/>
    <mergeCell ref="X5:X7"/>
    <mergeCell ref="M5:M6"/>
    <mergeCell ref="N5:N6"/>
    <mergeCell ref="O5:O6"/>
    <mergeCell ref="P5:P6"/>
    <mergeCell ref="Q5:Q6"/>
    <mergeCell ref="R5:R6"/>
  </mergeCells>
  <pageMargins left="1" right="1" top="1" bottom="1" header="0.5" footer="0.5"/>
  <pageSetup paperSize="9" scale="42" orientation="landscape" r:id="rId1"/>
  <headerFooter>
    <oddFooter>&amp;L&amp;16Level Adviser: MR. UGBOAJA SAMUEL 
H. O. D.:DR. F. N. UGWOKE 
Dean: PROF. D. I IGBOKWE&amp;C&amp;16Sign:_________________
Sign of HOD:________________
Sign. of Dean:________________&amp;R&amp;16Date:______________
Date:______________
Date:______________</oddFooter>
  </headerFooter>
  <colBreaks count="1" manualBreakCount="1">
    <brk id="35" max="12"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1" tint="4.9989318521683403E-2"/>
  </sheetPr>
  <dimension ref="B2:F53"/>
  <sheetViews>
    <sheetView workbookViewId="0">
      <selection activeCell="C4" sqref="C4"/>
    </sheetView>
  </sheetViews>
  <sheetFormatPr defaultRowHeight="14.5" x14ac:dyDescent="0.35"/>
  <cols>
    <col min="1" max="1" width="3.453125" customWidth="1"/>
    <col min="2" max="2" width="4.26953125" customWidth="1"/>
    <col min="3" max="3" width="30" style="43" customWidth="1"/>
    <col min="4" max="4" width="23" bestFit="1" customWidth="1"/>
    <col min="5" max="5" width="6" customWidth="1"/>
    <col min="6" max="6" width="16.54296875" bestFit="1" customWidth="1"/>
  </cols>
  <sheetData>
    <row r="2" spans="2:6" ht="18.5" x14ac:dyDescent="0.45">
      <c r="B2" s="39"/>
      <c r="C2" s="226" t="s">
        <v>93</v>
      </c>
      <c r="D2" s="226"/>
      <c r="E2" s="226"/>
      <c r="F2" s="226"/>
    </row>
    <row r="3" spans="2:6" x14ac:dyDescent="0.35">
      <c r="B3" s="39" t="s">
        <v>1</v>
      </c>
      <c r="C3" s="48" t="s">
        <v>21</v>
      </c>
      <c r="D3" s="38" t="s">
        <v>87</v>
      </c>
      <c r="E3" s="38" t="s">
        <v>88</v>
      </c>
      <c r="F3" s="38" t="s">
        <v>89</v>
      </c>
    </row>
    <row r="4" spans="2:6" x14ac:dyDescent="0.35">
      <c r="B4" s="39">
        <v>1</v>
      </c>
      <c r="C4" s="49"/>
      <c r="D4" s="39"/>
      <c r="E4" s="47"/>
      <c r="F4" s="39"/>
    </row>
    <row r="5" spans="2:6" x14ac:dyDescent="0.35">
      <c r="B5" s="39">
        <v>2</v>
      </c>
      <c r="C5" s="49"/>
      <c r="D5" s="39"/>
      <c r="E5" s="47"/>
      <c r="F5" s="39"/>
    </row>
    <row r="6" spans="2:6" x14ac:dyDescent="0.35">
      <c r="B6" s="39">
        <v>3</v>
      </c>
      <c r="C6" s="49"/>
      <c r="D6" s="39"/>
      <c r="E6" s="47"/>
      <c r="F6" s="39"/>
    </row>
    <row r="7" spans="2:6" x14ac:dyDescent="0.35">
      <c r="B7" s="39">
        <v>4</v>
      </c>
      <c r="C7" s="49"/>
      <c r="D7" s="39"/>
      <c r="E7" s="47"/>
      <c r="F7" s="39"/>
    </row>
    <row r="8" spans="2:6" x14ac:dyDescent="0.35">
      <c r="B8" s="39">
        <v>5</v>
      </c>
      <c r="C8" s="49"/>
      <c r="D8" s="39"/>
      <c r="E8" s="47"/>
      <c r="F8" s="39"/>
    </row>
    <row r="9" spans="2:6" x14ac:dyDescent="0.35">
      <c r="B9" s="39">
        <v>6</v>
      </c>
      <c r="C9" s="49"/>
      <c r="D9" s="39"/>
      <c r="E9" s="47"/>
      <c r="F9" s="39"/>
    </row>
    <row r="10" spans="2:6" x14ac:dyDescent="0.35">
      <c r="B10" s="39">
        <v>7</v>
      </c>
      <c r="C10" s="49"/>
      <c r="D10" s="39"/>
      <c r="E10" s="47"/>
      <c r="F10" s="39"/>
    </row>
    <row r="11" spans="2:6" x14ac:dyDescent="0.35">
      <c r="B11" s="39">
        <v>8</v>
      </c>
      <c r="C11" s="49"/>
      <c r="D11" s="39"/>
      <c r="E11" s="47"/>
      <c r="F11" s="39"/>
    </row>
    <row r="12" spans="2:6" x14ac:dyDescent="0.35">
      <c r="B12" s="39">
        <v>9</v>
      </c>
      <c r="C12" s="49"/>
      <c r="D12" s="39"/>
      <c r="E12" s="47"/>
      <c r="F12" s="39"/>
    </row>
    <row r="13" spans="2:6" x14ac:dyDescent="0.35">
      <c r="B13" s="39">
        <v>10</v>
      </c>
      <c r="C13" s="49"/>
      <c r="D13" s="39"/>
      <c r="E13" s="47"/>
      <c r="F13" s="39"/>
    </row>
    <row r="14" spans="2:6" x14ac:dyDescent="0.35">
      <c r="B14" s="39">
        <v>11</v>
      </c>
      <c r="C14" s="49"/>
      <c r="D14" s="39"/>
      <c r="E14" s="47"/>
      <c r="F14" s="39"/>
    </row>
    <row r="15" spans="2:6" x14ac:dyDescent="0.35">
      <c r="B15" s="39">
        <v>12</v>
      </c>
      <c r="C15" s="49"/>
      <c r="D15" s="39"/>
      <c r="E15" s="47"/>
      <c r="F15" s="39"/>
    </row>
    <row r="16" spans="2:6" x14ac:dyDescent="0.35">
      <c r="B16" s="39">
        <v>13</v>
      </c>
      <c r="C16" s="49"/>
      <c r="D16" s="39"/>
      <c r="E16" s="47"/>
      <c r="F16" s="39"/>
    </row>
    <row r="17" spans="2:6" x14ac:dyDescent="0.35">
      <c r="B17" s="39">
        <v>14</v>
      </c>
      <c r="C17" s="49"/>
      <c r="D17" s="39"/>
      <c r="E17" s="47"/>
      <c r="F17" s="39"/>
    </row>
    <row r="18" spans="2:6" x14ac:dyDescent="0.35">
      <c r="B18" s="39">
        <v>15</v>
      </c>
      <c r="C18" s="49"/>
      <c r="D18" s="39"/>
      <c r="E18" s="47"/>
      <c r="F18" s="39"/>
    </row>
    <row r="19" spans="2:6" x14ac:dyDescent="0.35">
      <c r="B19" s="39">
        <v>16</v>
      </c>
      <c r="C19" s="49"/>
      <c r="D19" s="39"/>
      <c r="E19" s="47"/>
      <c r="F19" s="39"/>
    </row>
    <row r="20" spans="2:6" x14ac:dyDescent="0.35">
      <c r="B20" s="39">
        <v>17</v>
      </c>
      <c r="C20" s="49"/>
      <c r="D20" s="39"/>
      <c r="E20" s="47"/>
      <c r="F20" s="39"/>
    </row>
    <row r="21" spans="2:6" x14ac:dyDescent="0.35">
      <c r="B21" s="39">
        <v>18</v>
      </c>
      <c r="C21" s="49"/>
      <c r="D21" s="39"/>
      <c r="E21" s="47"/>
      <c r="F21" s="39"/>
    </row>
    <row r="22" spans="2:6" x14ac:dyDescent="0.35">
      <c r="B22" s="39">
        <v>19</v>
      </c>
      <c r="C22" s="49"/>
      <c r="D22" s="39"/>
      <c r="E22" s="47"/>
      <c r="F22" s="39"/>
    </row>
    <row r="23" spans="2:6" x14ac:dyDescent="0.35">
      <c r="B23" s="39">
        <v>20</v>
      </c>
      <c r="C23" s="49"/>
      <c r="D23" s="39"/>
      <c r="E23" s="47"/>
      <c r="F23" s="39"/>
    </row>
    <row r="24" spans="2:6" x14ac:dyDescent="0.35">
      <c r="B24" s="39">
        <v>21</v>
      </c>
      <c r="C24" s="49"/>
      <c r="D24" s="39"/>
      <c r="E24" s="47"/>
      <c r="F24" s="39"/>
    </row>
    <row r="25" spans="2:6" x14ac:dyDescent="0.35">
      <c r="B25" s="39">
        <v>22</v>
      </c>
      <c r="C25" s="49"/>
      <c r="D25" s="39"/>
      <c r="E25" s="47"/>
      <c r="F25" s="39"/>
    </row>
    <row r="26" spans="2:6" x14ac:dyDescent="0.35">
      <c r="B26" s="39">
        <v>23</v>
      </c>
      <c r="C26" s="49"/>
      <c r="D26" s="39"/>
      <c r="E26" s="47"/>
      <c r="F26" s="39"/>
    </row>
    <row r="27" spans="2:6" x14ac:dyDescent="0.35">
      <c r="B27" s="39">
        <v>24</v>
      </c>
      <c r="C27" s="49"/>
      <c r="D27" s="39"/>
      <c r="E27" s="47"/>
      <c r="F27" s="39"/>
    </row>
    <row r="28" spans="2:6" x14ac:dyDescent="0.35">
      <c r="B28" s="39">
        <v>25</v>
      </c>
      <c r="C28" s="49"/>
      <c r="D28" s="39"/>
      <c r="E28" s="47"/>
      <c r="F28" s="39"/>
    </row>
    <row r="29" spans="2:6" x14ac:dyDescent="0.35">
      <c r="B29" s="39">
        <v>26</v>
      </c>
      <c r="C29" s="49"/>
      <c r="D29" s="39"/>
      <c r="E29" s="47"/>
      <c r="F29" s="39"/>
    </row>
    <row r="30" spans="2:6" x14ac:dyDescent="0.35">
      <c r="B30" s="39">
        <v>27</v>
      </c>
      <c r="C30" s="49"/>
      <c r="D30" s="39"/>
      <c r="E30" s="47"/>
      <c r="F30" s="39"/>
    </row>
    <row r="31" spans="2:6" x14ac:dyDescent="0.35">
      <c r="B31" s="39">
        <v>28</v>
      </c>
      <c r="C31" s="49"/>
      <c r="D31" s="39"/>
      <c r="E31" s="47"/>
      <c r="F31" s="39"/>
    </row>
    <row r="32" spans="2:6" x14ac:dyDescent="0.35">
      <c r="B32" s="39">
        <v>29</v>
      </c>
      <c r="C32" s="49"/>
      <c r="D32" s="39"/>
      <c r="E32" s="47"/>
      <c r="F32" s="39"/>
    </row>
    <row r="33" spans="2:6" x14ac:dyDescent="0.35">
      <c r="B33" s="39">
        <v>30</v>
      </c>
      <c r="C33" s="49"/>
      <c r="D33" s="39"/>
      <c r="E33" s="47"/>
      <c r="F33" s="39"/>
    </row>
    <row r="34" spans="2:6" x14ac:dyDescent="0.35">
      <c r="B34" s="39">
        <v>31</v>
      </c>
      <c r="C34" s="49"/>
      <c r="D34" s="39"/>
      <c r="E34" s="47"/>
      <c r="F34" s="39"/>
    </row>
    <row r="35" spans="2:6" x14ac:dyDescent="0.35">
      <c r="B35" s="39">
        <v>32</v>
      </c>
      <c r="C35" s="49"/>
      <c r="D35" s="39"/>
      <c r="E35" s="47"/>
      <c r="F35" s="39"/>
    </row>
    <row r="36" spans="2:6" x14ac:dyDescent="0.35">
      <c r="B36" s="39">
        <v>33</v>
      </c>
      <c r="C36" s="49"/>
      <c r="D36" s="39"/>
      <c r="E36" s="47"/>
      <c r="F36" s="39"/>
    </row>
    <row r="37" spans="2:6" x14ac:dyDescent="0.35">
      <c r="B37" s="39">
        <v>34</v>
      </c>
      <c r="C37" s="49"/>
      <c r="D37" s="39"/>
      <c r="E37" s="47"/>
      <c r="F37" s="39"/>
    </row>
    <row r="38" spans="2:6" x14ac:dyDescent="0.35">
      <c r="B38" s="39">
        <v>35</v>
      </c>
      <c r="C38" s="49"/>
      <c r="D38" s="39"/>
      <c r="E38" s="47"/>
      <c r="F38" s="39"/>
    </row>
    <row r="39" spans="2:6" x14ac:dyDescent="0.35">
      <c r="B39" s="39">
        <v>36</v>
      </c>
      <c r="C39" s="49"/>
      <c r="D39" s="39"/>
      <c r="E39" s="47"/>
      <c r="F39" s="39"/>
    </row>
    <row r="40" spans="2:6" x14ac:dyDescent="0.35">
      <c r="B40" s="39">
        <v>37</v>
      </c>
      <c r="C40" s="49"/>
      <c r="D40" s="39"/>
      <c r="E40" s="47"/>
      <c r="F40" s="39"/>
    </row>
    <row r="41" spans="2:6" x14ac:dyDescent="0.35">
      <c r="B41" s="39">
        <v>38</v>
      </c>
      <c r="C41" s="49"/>
      <c r="D41" s="39"/>
      <c r="E41" s="47"/>
      <c r="F41" s="39"/>
    </row>
    <row r="42" spans="2:6" x14ac:dyDescent="0.35">
      <c r="B42" s="39">
        <v>39</v>
      </c>
      <c r="C42" s="49"/>
      <c r="D42" s="39"/>
      <c r="E42" s="47"/>
      <c r="F42" s="39"/>
    </row>
    <row r="43" spans="2:6" x14ac:dyDescent="0.35">
      <c r="B43" s="39">
        <v>40</v>
      </c>
      <c r="C43" s="49"/>
      <c r="D43" s="39"/>
      <c r="E43" s="47"/>
      <c r="F43" s="39"/>
    </row>
    <row r="44" spans="2:6" x14ac:dyDescent="0.35">
      <c r="B44" s="39">
        <v>41</v>
      </c>
      <c r="C44" s="49"/>
      <c r="D44" s="39"/>
      <c r="E44" s="47"/>
      <c r="F44" s="39"/>
    </row>
    <row r="45" spans="2:6" x14ac:dyDescent="0.35">
      <c r="B45" s="39">
        <v>42</v>
      </c>
      <c r="C45" s="49"/>
      <c r="D45" s="39"/>
      <c r="E45" s="47"/>
      <c r="F45" s="39"/>
    </row>
    <row r="46" spans="2:6" x14ac:dyDescent="0.35">
      <c r="B46" s="39">
        <v>43</v>
      </c>
      <c r="C46" s="49"/>
      <c r="D46" s="39"/>
      <c r="E46" s="47"/>
      <c r="F46" s="39"/>
    </row>
    <row r="47" spans="2:6" x14ac:dyDescent="0.35">
      <c r="B47" s="39">
        <v>44</v>
      </c>
      <c r="C47" s="49"/>
      <c r="D47" s="39"/>
      <c r="E47" s="47"/>
      <c r="F47" s="39"/>
    </row>
    <row r="48" spans="2:6" x14ac:dyDescent="0.35">
      <c r="B48" s="39">
        <v>45</v>
      </c>
      <c r="C48" s="49"/>
      <c r="D48" s="39"/>
      <c r="E48" s="47"/>
      <c r="F48" s="39"/>
    </row>
    <row r="49" spans="2:6" x14ac:dyDescent="0.35">
      <c r="B49" s="39">
        <v>46</v>
      </c>
      <c r="C49" s="49"/>
      <c r="D49" s="39"/>
      <c r="E49" s="47"/>
      <c r="F49" s="39"/>
    </row>
    <row r="50" spans="2:6" x14ac:dyDescent="0.35">
      <c r="B50" s="39">
        <v>47</v>
      </c>
      <c r="C50" s="49"/>
      <c r="D50" s="39"/>
      <c r="E50" s="47"/>
      <c r="F50" s="39"/>
    </row>
    <row r="51" spans="2:6" x14ac:dyDescent="0.35">
      <c r="B51" s="39">
        <v>48</v>
      </c>
      <c r="C51" s="49"/>
      <c r="D51" s="39"/>
      <c r="E51" s="47"/>
      <c r="F51" s="39"/>
    </row>
    <row r="52" spans="2:6" x14ac:dyDescent="0.35">
      <c r="B52" s="39"/>
      <c r="C52" s="49"/>
      <c r="D52" s="39"/>
      <c r="E52" s="39"/>
      <c r="F52" s="39"/>
    </row>
    <row r="53" spans="2:6" x14ac:dyDescent="0.35">
      <c r="B53" s="39"/>
      <c r="C53" s="49"/>
      <c r="D53" s="39"/>
      <c r="E53" s="39"/>
      <c r="F53" s="39"/>
    </row>
  </sheetData>
  <mergeCells count="1">
    <mergeCell ref="C2:F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14</vt:i4>
      </vt:variant>
    </vt:vector>
  </HeadingPairs>
  <TitlesOfParts>
    <vt:vector size="28" baseType="lpstr">
      <vt:lpstr>Details</vt:lpstr>
      <vt:lpstr>F100L</vt:lpstr>
      <vt:lpstr>S100L</vt:lpstr>
      <vt:lpstr>F200L</vt:lpstr>
      <vt:lpstr>S200L</vt:lpstr>
      <vt:lpstr>F300L</vt:lpstr>
      <vt:lpstr>S300L</vt:lpstr>
      <vt:lpstr>F400L</vt:lpstr>
      <vt:lpstr>S400L</vt:lpstr>
      <vt:lpstr>Sheet2</vt:lpstr>
      <vt:lpstr>CO</vt:lpstr>
      <vt:lpstr>SUMMARY LINE</vt:lpstr>
      <vt:lpstr>Sheet1</vt:lpstr>
      <vt:lpstr>COMMENDATION100L</vt:lpstr>
      <vt:lpstr>F100L!Print_Area</vt:lpstr>
      <vt:lpstr>F200L!Print_Area</vt:lpstr>
      <vt:lpstr>F300L!Print_Area</vt:lpstr>
      <vt:lpstr>F400L!Print_Area</vt:lpstr>
      <vt:lpstr>S100L!Print_Area</vt:lpstr>
      <vt:lpstr>S200L!Print_Area</vt:lpstr>
      <vt:lpstr>S300L!Print_Area</vt:lpstr>
      <vt:lpstr>S400L!Print_Area</vt:lpstr>
      <vt:lpstr>Sheet1!Print_Area</vt:lpstr>
      <vt:lpstr>F100L!Print_Titles</vt:lpstr>
      <vt:lpstr>F200L!Print_Titles</vt:lpstr>
      <vt:lpstr>F300L!Print_Titles</vt:lpstr>
      <vt:lpstr>S100L!Print_Titles</vt:lpstr>
      <vt:lpstr>S200L!Print_Titles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MOUAULibrary</dc:creator>
  <cp:lastModifiedBy>Peter Godfrey</cp:lastModifiedBy>
  <cp:lastPrinted>2024-10-22T17:04:30Z</cp:lastPrinted>
  <dcterms:created xsi:type="dcterms:W3CDTF">2016-05-14T02:24:25Z</dcterms:created>
  <dcterms:modified xsi:type="dcterms:W3CDTF">2024-10-31T22:16:56Z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30138338-4d18-4929-a1c3-9c6f707aadd1</vt:lpwstr>
  </property>
</Properties>
</file>